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2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drawings/drawing3.xml" ContentType="application/vnd.openxmlformats-officedocument.drawing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-120" yWindow="-120" windowWidth="20730" windowHeight="11040" firstSheet="3" activeTab="4"/>
  </bookViews>
  <sheets>
    <sheet name="MSEWOT" sheetId="36" r:id="rId1"/>
    <sheet name="Datos de Vida y falla" sheetId="31" r:id="rId2"/>
    <sheet name="MODELAMIENTO SISTEMA" sheetId="37" r:id="rId3"/>
    <sheet name="Simulacion sistema (hoja4)" sheetId="32" r:id="rId4"/>
    <sheet name="Riesgo" sheetId="33" r:id="rId5"/>
    <sheet name="Curtosis y simetría Disp anual" sheetId="38" r:id="rId6"/>
    <sheet name="Curtosis y simetría Disp minima" sheetId="39" r:id="rId7"/>
  </sheets>
  <externalReferences>
    <externalReference r:id="rId8"/>
    <externalReference r:id="rId9"/>
  </externalReferences>
  <calcPr calcId="145621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B47" i="32" l="1"/>
  <c r="BB48" i="32"/>
  <c r="BB49" i="32"/>
  <c r="BB50" i="32"/>
  <c r="BB51" i="32"/>
  <c r="BB52" i="32"/>
  <c r="BB46" i="32"/>
  <c r="BE98" i="32"/>
  <c r="BE20" i="32"/>
  <c r="A3" i="39" l="1"/>
  <c r="A4" i="39"/>
  <c r="A5" i="39"/>
  <c r="A6" i="39"/>
  <c r="A7" i="39"/>
  <c r="A8" i="39"/>
  <c r="A9" i="39"/>
  <c r="A10" i="39"/>
  <c r="A11" i="39"/>
  <c r="A12" i="39"/>
  <c r="A13" i="39"/>
  <c r="A14" i="39"/>
  <c r="A15" i="39"/>
  <c r="A16" i="39"/>
  <c r="A17" i="39"/>
  <c r="A18" i="39"/>
  <c r="A19" i="39"/>
  <c r="A20" i="39"/>
  <c r="A21" i="39"/>
  <c r="A22" i="39"/>
  <c r="A23" i="39"/>
  <c r="A24" i="39"/>
  <c r="A25" i="39"/>
  <c r="A26" i="39"/>
  <c r="A27" i="39"/>
  <c r="A28" i="39"/>
  <c r="A29" i="39"/>
  <c r="A30" i="39"/>
  <c r="A31" i="39"/>
  <c r="A32" i="39"/>
  <c r="A33" i="39"/>
  <c r="A34" i="39"/>
  <c r="A35" i="39"/>
  <c r="A36" i="39"/>
  <c r="A37" i="39"/>
  <c r="A38" i="39"/>
  <c r="A39" i="39"/>
  <c r="A40" i="39"/>
  <c r="A41" i="39"/>
  <c r="A42" i="39"/>
  <c r="A43" i="39"/>
  <c r="A44" i="39"/>
  <c r="A45" i="39"/>
  <c r="A46" i="39"/>
  <c r="A47" i="39"/>
  <c r="A48" i="39"/>
  <c r="A49" i="39"/>
  <c r="A50" i="39"/>
  <c r="A51" i="39"/>
  <c r="A52" i="39"/>
  <c r="A53" i="39"/>
  <c r="A54" i="39"/>
  <c r="A55" i="39"/>
  <c r="A56" i="39"/>
  <c r="A57" i="39"/>
  <c r="A58" i="39"/>
  <c r="A59" i="39"/>
  <c r="A60" i="39"/>
  <c r="A61" i="39"/>
  <c r="A62" i="39"/>
  <c r="A63" i="39"/>
  <c r="A64" i="39"/>
  <c r="A65" i="39"/>
  <c r="A66" i="39"/>
  <c r="A67" i="39"/>
  <c r="A68" i="39"/>
  <c r="A69" i="39"/>
  <c r="A70" i="39"/>
  <c r="A71" i="39"/>
  <c r="A72" i="39"/>
  <c r="A73" i="39"/>
  <c r="A74" i="39"/>
  <c r="A75" i="39"/>
  <c r="A76" i="39"/>
  <c r="A77" i="39"/>
  <c r="A78" i="39"/>
  <c r="A79" i="39"/>
  <c r="A80" i="39"/>
  <c r="A81" i="39"/>
  <c r="A82" i="39"/>
  <c r="A83" i="39"/>
  <c r="A84" i="39"/>
  <c r="A85" i="39"/>
  <c r="A86" i="39"/>
  <c r="A87" i="39"/>
  <c r="A88" i="39"/>
  <c r="A89" i="39"/>
  <c r="A90" i="39"/>
  <c r="A91" i="39"/>
  <c r="A92" i="39"/>
  <c r="A93" i="39"/>
  <c r="A94" i="39"/>
  <c r="A95" i="39"/>
  <c r="A96" i="39"/>
  <c r="A97" i="39"/>
  <c r="A98" i="39"/>
  <c r="A99" i="39"/>
  <c r="A100" i="39"/>
  <c r="A101" i="39"/>
  <c r="A102" i="39"/>
  <c r="A103" i="39"/>
  <c r="A104" i="39"/>
  <c r="A105" i="39"/>
  <c r="A106" i="39"/>
  <c r="A107" i="39"/>
  <c r="A108" i="39"/>
  <c r="A109" i="39"/>
  <c r="A110" i="39"/>
  <c r="A111" i="39"/>
  <c r="A112" i="39"/>
  <c r="A113" i="39"/>
  <c r="A114" i="39"/>
  <c r="A115" i="39"/>
  <c r="A116" i="39"/>
  <c r="A117" i="39"/>
  <c r="A118" i="39"/>
  <c r="A119" i="39"/>
  <c r="A120" i="39"/>
  <c r="A121" i="39"/>
  <c r="A122" i="39"/>
  <c r="A123" i="39"/>
  <c r="A124" i="39"/>
  <c r="A125" i="39"/>
  <c r="A126" i="39"/>
  <c r="A127" i="39"/>
  <c r="A128" i="39"/>
  <c r="A129" i="39"/>
  <c r="A130" i="39"/>
  <c r="A131" i="39"/>
  <c r="A132" i="39"/>
  <c r="A133" i="39"/>
  <c r="A134" i="39"/>
  <c r="A135" i="39"/>
  <c r="A136" i="39"/>
  <c r="A137" i="39"/>
  <c r="A138" i="39"/>
  <c r="A139" i="39"/>
  <c r="A140" i="39"/>
  <c r="A141" i="39"/>
  <c r="A142" i="39"/>
  <c r="A143" i="39"/>
  <c r="A144" i="39"/>
  <c r="A145" i="39"/>
  <c r="A146" i="39"/>
  <c r="A147" i="39"/>
  <c r="A148" i="39"/>
  <c r="A149" i="39"/>
  <c r="A150" i="39"/>
  <c r="A151" i="39"/>
  <c r="A152" i="39"/>
  <c r="A153" i="39"/>
  <c r="A154" i="39"/>
  <c r="A155" i="39"/>
  <c r="A156" i="39"/>
  <c r="A157" i="39"/>
  <c r="A158" i="39"/>
  <c r="A159" i="39"/>
  <c r="A160" i="39"/>
  <c r="A161" i="39"/>
  <c r="A162" i="39"/>
  <c r="A163" i="39"/>
  <c r="A164" i="39"/>
  <c r="A165" i="39"/>
  <c r="A166" i="39"/>
  <c r="A167" i="39"/>
  <c r="A168" i="39"/>
  <c r="A169" i="39"/>
  <c r="A170" i="39"/>
  <c r="A171" i="39"/>
  <c r="A172" i="39"/>
  <c r="A173" i="39"/>
  <c r="A174" i="39"/>
  <c r="A175" i="39"/>
  <c r="A176" i="39"/>
  <c r="A177" i="39"/>
  <c r="A178" i="39"/>
  <c r="A179" i="39"/>
  <c r="A180" i="39"/>
  <c r="A181" i="39"/>
  <c r="A182" i="39"/>
  <c r="A183" i="39"/>
  <c r="A184" i="39"/>
  <c r="A185" i="39"/>
  <c r="A186" i="39"/>
  <c r="A187" i="39"/>
  <c r="A188" i="39"/>
  <c r="A189" i="39"/>
  <c r="A190" i="39"/>
  <c r="A191" i="39"/>
  <c r="A192" i="39"/>
  <c r="A193" i="39"/>
  <c r="A194" i="39"/>
  <c r="A195" i="39"/>
  <c r="A196" i="39"/>
  <c r="A197" i="39"/>
  <c r="A198" i="39"/>
  <c r="A199" i="39"/>
  <c r="A200" i="39"/>
  <c r="A201" i="39"/>
  <c r="A202" i="39"/>
  <c r="A203" i="39"/>
  <c r="A204" i="39"/>
  <c r="A205" i="39"/>
  <c r="A206" i="39"/>
  <c r="A207" i="39"/>
  <c r="A208" i="39"/>
  <c r="A209" i="39"/>
  <c r="A210" i="39"/>
  <c r="A211" i="39"/>
  <c r="A212" i="39"/>
  <c r="A213" i="39"/>
  <c r="A214" i="39"/>
  <c r="A215" i="39"/>
  <c r="A216" i="39"/>
  <c r="A217" i="39"/>
  <c r="A218" i="39"/>
  <c r="A219" i="39"/>
  <c r="A220" i="39"/>
  <c r="A221" i="39"/>
  <c r="A222" i="39"/>
  <c r="A223" i="39"/>
  <c r="A224" i="39"/>
  <c r="A225" i="39"/>
  <c r="A226" i="39"/>
  <c r="A227" i="39"/>
  <c r="A228" i="39"/>
  <c r="A229" i="39"/>
  <c r="A230" i="39"/>
  <c r="A231" i="39"/>
  <c r="A232" i="39"/>
  <c r="A233" i="39"/>
  <c r="A234" i="39"/>
  <c r="A235" i="39"/>
  <c r="A236" i="39"/>
  <c r="A237" i="39"/>
  <c r="A238" i="39"/>
  <c r="A239" i="39"/>
  <c r="A240" i="39"/>
  <c r="A241" i="39"/>
  <c r="A242" i="39"/>
  <c r="A243" i="39"/>
  <c r="A244" i="39"/>
  <c r="A245" i="39"/>
  <c r="A246" i="39"/>
  <c r="A247" i="39"/>
  <c r="A248" i="39"/>
  <c r="A249" i="39"/>
  <c r="A250" i="39"/>
  <c r="A251" i="39"/>
  <c r="A252" i="39"/>
  <c r="A253" i="39"/>
  <c r="A254" i="39"/>
  <c r="A255" i="39"/>
  <c r="A256" i="39"/>
  <c r="A257" i="39"/>
  <c r="A258" i="39"/>
  <c r="A259" i="39"/>
  <c r="A260" i="39"/>
  <c r="A261" i="39"/>
  <c r="A262" i="39"/>
  <c r="A263" i="39"/>
  <c r="A264" i="39"/>
  <c r="A265" i="39"/>
  <c r="A266" i="39"/>
  <c r="A267" i="39"/>
  <c r="A268" i="39"/>
  <c r="A269" i="39"/>
  <c r="A270" i="39"/>
  <c r="A271" i="39"/>
  <c r="A272" i="39"/>
  <c r="A273" i="39"/>
  <c r="A274" i="39"/>
  <c r="A275" i="39"/>
  <c r="A276" i="39"/>
  <c r="A277" i="39"/>
  <c r="A278" i="39"/>
  <c r="A279" i="39"/>
  <c r="A280" i="39"/>
  <c r="A281" i="39"/>
  <c r="A282" i="39"/>
  <c r="A283" i="39"/>
  <c r="A284" i="39"/>
  <c r="A285" i="39"/>
  <c r="A286" i="39"/>
  <c r="A287" i="39"/>
  <c r="A288" i="39"/>
  <c r="A289" i="39"/>
  <c r="A290" i="39"/>
  <c r="A291" i="39"/>
  <c r="A292" i="39"/>
  <c r="A293" i="39"/>
  <c r="A294" i="39"/>
  <c r="A295" i="39"/>
  <c r="A296" i="39"/>
  <c r="A297" i="39"/>
  <c r="A298" i="39"/>
  <c r="A299" i="39"/>
  <c r="A300" i="39"/>
  <c r="A301" i="39"/>
  <c r="A302" i="39"/>
  <c r="A303" i="39"/>
  <c r="A304" i="39"/>
  <c r="A305" i="39"/>
  <c r="A306" i="39"/>
  <c r="A307" i="39"/>
  <c r="A308" i="39"/>
  <c r="A309" i="39"/>
  <c r="A310" i="39"/>
  <c r="A311" i="39"/>
  <c r="A312" i="39"/>
  <c r="A313" i="39"/>
  <c r="A314" i="39"/>
  <c r="A315" i="39"/>
  <c r="A316" i="39"/>
  <c r="A317" i="39"/>
  <c r="A318" i="39"/>
  <c r="A319" i="39"/>
  <c r="A320" i="39"/>
  <c r="A321" i="39"/>
  <c r="A322" i="39"/>
  <c r="A323" i="39"/>
  <c r="A324" i="39"/>
  <c r="A325" i="39"/>
  <c r="A326" i="39"/>
  <c r="A327" i="39"/>
  <c r="A328" i="39"/>
  <c r="A329" i="39"/>
  <c r="A330" i="39"/>
  <c r="A331" i="39"/>
  <c r="A332" i="39"/>
  <c r="A333" i="39"/>
  <c r="A334" i="39"/>
  <c r="A335" i="39"/>
  <c r="A336" i="39"/>
  <c r="A337" i="39"/>
  <c r="A338" i="39"/>
  <c r="A339" i="39"/>
  <c r="A340" i="39"/>
  <c r="A341" i="39"/>
  <c r="A342" i="39"/>
  <c r="A343" i="39"/>
  <c r="A344" i="39"/>
  <c r="A345" i="39"/>
  <c r="A346" i="39"/>
  <c r="A347" i="39"/>
  <c r="A348" i="39"/>
  <c r="A349" i="39"/>
  <c r="A350" i="39"/>
  <c r="A351" i="39"/>
  <c r="A352" i="39"/>
  <c r="A353" i="39"/>
  <c r="A354" i="39"/>
  <c r="A355" i="39"/>
  <c r="A356" i="39"/>
  <c r="A357" i="39"/>
  <c r="A358" i="39"/>
  <c r="A359" i="39"/>
  <c r="A360" i="39"/>
  <c r="A361" i="39"/>
  <c r="A362" i="39"/>
  <c r="A363" i="39"/>
  <c r="A364" i="39"/>
  <c r="A365" i="39"/>
  <c r="A366" i="39"/>
  <c r="A367" i="39"/>
  <c r="A368" i="39"/>
  <c r="A369" i="39"/>
  <c r="A370" i="39"/>
  <c r="A371" i="39"/>
  <c r="A372" i="39"/>
  <c r="A373" i="39"/>
  <c r="A374" i="39"/>
  <c r="A375" i="39"/>
  <c r="A376" i="39"/>
  <c r="A377" i="39"/>
  <c r="A378" i="39"/>
  <c r="A379" i="39"/>
  <c r="A380" i="39"/>
  <c r="A381" i="39"/>
  <c r="A382" i="39"/>
  <c r="A383" i="39"/>
  <c r="A384" i="39"/>
  <c r="A385" i="39"/>
  <c r="A386" i="39"/>
  <c r="A387" i="39"/>
  <c r="A388" i="39"/>
  <c r="A389" i="39"/>
  <c r="A390" i="39"/>
  <c r="A391" i="39"/>
  <c r="A392" i="39"/>
  <c r="A393" i="39"/>
  <c r="A394" i="39"/>
  <c r="A395" i="39"/>
  <c r="A396" i="39"/>
  <c r="A397" i="39"/>
  <c r="A398" i="39"/>
  <c r="A399" i="39"/>
  <c r="A400" i="39"/>
  <c r="A401" i="39"/>
  <c r="A402" i="39"/>
  <c r="A403" i="39"/>
  <c r="A404" i="39"/>
  <c r="A405" i="39"/>
  <c r="A406" i="39"/>
  <c r="A407" i="39"/>
  <c r="A408" i="39"/>
  <c r="A409" i="39"/>
  <c r="A410" i="39"/>
  <c r="A411" i="39"/>
  <c r="A412" i="39"/>
  <c r="A413" i="39"/>
  <c r="A414" i="39"/>
  <c r="A415" i="39"/>
  <c r="A416" i="39"/>
  <c r="A417" i="39"/>
  <c r="A418" i="39"/>
  <c r="A419" i="39"/>
  <c r="A420" i="39"/>
  <c r="A421" i="39"/>
  <c r="A422" i="39"/>
  <c r="A423" i="39"/>
  <c r="A424" i="39"/>
  <c r="A425" i="39"/>
  <c r="A426" i="39"/>
  <c r="A427" i="39"/>
  <c r="A428" i="39"/>
  <c r="A429" i="39"/>
  <c r="A430" i="39"/>
  <c r="A431" i="39"/>
  <c r="A432" i="39"/>
  <c r="A433" i="39"/>
  <c r="A434" i="39"/>
  <c r="A435" i="39"/>
  <c r="A436" i="39"/>
  <c r="A437" i="39"/>
  <c r="A438" i="39"/>
  <c r="A439" i="39"/>
  <c r="A440" i="39"/>
  <c r="A441" i="39"/>
  <c r="A442" i="39"/>
  <c r="A443" i="39"/>
  <c r="A444" i="39"/>
  <c r="A445" i="39"/>
  <c r="A446" i="39"/>
  <c r="A447" i="39"/>
  <c r="A448" i="39"/>
  <c r="A449" i="39"/>
  <c r="A450" i="39"/>
  <c r="A451" i="39"/>
  <c r="A452" i="39"/>
  <c r="A453" i="39"/>
  <c r="A454" i="39"/>
  <c r="A455" i="39"/>
  <c r="A456" i="39"/>
  <c r="A457" i="39"/>
  <c r="A458" i="39"/>
  <c r="A459" i="39"/>
  <c r="A460" i="39"/>
  <c r="A461" i="39"/>
  <c r="A462" i="39"/>
  <c r="A463" i="39"/>
  <c r="A464" i="39"/>
  <c r="A465" i="39"/>
  <c r="A466" i="39"/>
  <c r="A467" i="39"/>
  <c r="A468" i="39"/>
  <c r="A469" i="39"/>
  <c r="A470" i="39"/>
  <c r="A471" i="39"/>
  <c r="A472" i="39"/>
  <c r="A473" i="39"/>
  <c r="A474" i="39"/>
  <c r="A475" i="39"/>
  <c r="A476" i="39"/>
  <c r="A477" i="39"/>
  <c r="A478" i="39"/>
  <c r="A479" i="39"/>
  <c r="A480" i="39"/>
  <c r="A481" i="39"/>
  <c r="A482" i="39"/>
  <c r="A483" i="39"/>
  <c r="A484" i="39"/>
  <c r="A485" i="39"/>
  <c r="A486" i="39"/>
  <c r="A487" i="39"/>
  <c r="A488" i="39"/>
  <c r="A489" i="39"/>
  <c r="A490" i="39"/>
  <c r="A491" i="39"/>
  <c r="A492" i="39"/>
  <c r="A493" i="39"/>
  <c r="A494" i="39"/>
  <c r="A495" i="39"/>
  <c r="A496" i="39"/>
  <c r="A497" i="39"/>
  <c r="A498" i="39"/>
  <c r="A499" i="39"/>
  <c r="A500" i="39"/>
  <c r="A501" i="39"/>
  <c r="A502" i="39"/>
  <c r="A503" i="39"/>
  <c r="A504" i="39"/>
  <c r="A505" i="39"/>
  <c r="A506" i="39"/>
  <c r="A507" i="39"/>
  <c r="A508" i="39"/>
  <c r="A509" i="39"/>
  <c r="A510" i="39"/>
  <c r="A511" i="39"/>
  <c r="A512" i="39"/>
  <c r="A513" i="39"/>
  <c r="A514" i="39"/>
  <c r="A515" i="39"/>
  <c r="A516" i="39"/>
  <c r="A517" i="39"/>
  <c r="A518" i="39"/>
  <c r="A519" i="39"/>
  <c r="A520" i="39"/>
  <c r="A521" i="39"/>
  <c r="A522" i="39"/>
  <c r="A523" i="39"/>
  <c r="A524" i="39"/>
  <c r="A525" i="39"/>
  <c r="A526" i="39"/>
  <c r="A527" i="39"/>
  <c r="A528" i="39"/>
  <c r="A529" i="39"/>
  <c r="A530" i="39"/>
  <c r="A531" i="39"/>
  <c r="A532" i="39"/>
  <c r="A533" i="39"/>
  <c r="A534" i="39"/>
  <c r="A535" i="39"/>
  <c r="A536" i="39"/>
  <c r="A537" i="39"/>
  <c r="A538" i="39"/>
  <c r="A539" i="39"/>
  <c r="A540" i="39"/>
  <c r="A541" i="39"/>
  <c r="A542" i="39"/>
  <c r="A543" i="39"/>
  <c r="A544" i="39"/>
  <c r="A545" i="39"/>
  <c r="A546" i="39"/>
  <c r="A547" i="39"/>
  <c r="A548" i="39"/>
  <c r="A549" i="39"/>
  <c r="A550" i="39"/>
  <c r="A551" i="39"/>
  <c r="A552" i="39"/>
  <c r="A553" i="39"/>
  <c r="A554" i="39"/>
  <c r="A555" i="39"/>
  <c r="A556" i="39"/>
  <c r="A557" i="39"/>
  <c r="A558" i="39"/>
  <c r="A559" i="39"/>
  <c r="A560" i="39"/>
  <c r="A561" i="39"/>
  <c r="A562" i="39"/>
  <c r="A563" i="39"/>
  <c r="A564" i="39"/>
  <c r="A565" i="39"/>
  <c r="A566" i="39"/>
  <c r="A567" i="39"/>
  <c r="A568" i="39"/>
  <c r="A569" i="39"/>
  <c r="A570" i="39"/>
  <c r="A571" i="39"/>
  <c r="A572" i="39"/>
  <c r="A573" i="39"/>
  <c r="A574" i="39"/>
  <c r="A575" i="39"/>
  <c r="A576" i="39"/>
  <c r="A577" i="39"/>
  <c r="A578" i="39"/>
  <c r="A579" i="39"/>
  <c r="A580" i="39"/>
  <c r="A581" i="39"/>
  <c r="A582" i="39"/>
  <c r="A583" i="39"/>
  <c r="A584" i="39"/>
  <c r="A585" i="39"/>
  <c r="A586" i="39"/>
  <c r="A587" i="39"/>
  <c r="A588" i="39"/>
  <c r="A589" i="39"/>
  <c r="A590" i="39"/>
  <c r="A591" i="39"/>
  <c r="A592" i="39"/>
  <c r="A593" i="39"/>
  <c r="A594" i="39"/>
  <c r="A595" i="39"/>
  <c r="A596" i="39"/>
  <c r="A597" i="39"/>
  <c r="A598" i="39"/>
  <c r="A599" i="39"/>
  <c r="A600" i="39"/>
  <c r="A601" i="39"/>
  <c r="A602" i="39"/>
  <c r="A603" i="39"/>
  <c r="A604" i="39"/>
  <c r="A605" i="39"/>
  <c r="A606" i="39"/>
  <c r="A607" i="39"/>
  <c r="A608" i="39"/>
  <c r="A609" i="39"/>
  <c r="A610" i="39"/>
  <c r="A611" i="39"/>
  <c r="A612" i="39"/>
  <c r="A613" i="39"/>
  <c r="A614" i="39"/>
  <c r="A615" i="39"/>
  <c r="A616" i="39"/>
  <c r="A617" i="39"/>
  <c r="A618" i="39"/>
  <c r="A619" i="39"/>
  <c r="A620" i="39"/>
  <c r="A621" i="39"/>
  <c r="A622" i="39"/>
  <c r="A623" i="39"/>
  <c r="A624" i="39"/>
  <c r="A625" i="39"/>
  <c r="A626" i="39"/>
  <c r="A627" i="39"/>
  <c r="A628" i="39"/>
  <c r="A629" i="39"/>
  <c r="A630" i="39"/>
  <c r="A631" i="39"/>
  <c r="A632" i="39"/>
  <c r="A633" i="39"/>
  <c r="A634" i="39"/>
  <c r="A635" i="39"/>
  <c r="A636" i="39"/>
  <c r="A637" i="39"/>
  <c r="A638" i="39"/>
  <c r="A639" i="39"/>
  <c r="A640" i="39"/>
  <c r="A641" i="39"/>
  <c r="A642" i="39"/>
  <c r="A643" i="39"/>
  <c r="A644" i="39"/>
  <c r="A645" i="39"/>
  <c r="A646" i="39"/>
  <c r="A647" i="39"/>
  <c r="A648" i="39"/>
  <c r="A649" i="39"/>
  <c r="A650" i="39"/>
  <c r="A651" i="39"/>
  <c r="A652" i="39"/>
  <c r="A653" i="39"/>
  <c r="A654" i="39"/>
  <c r="A655" i="39"/>
  <c r="A656" i="39"/>
  <c r="A657" i="39"/>
  <c r="A658" i="39"/>
  <c r="A659" i="39"/>
  <c r="A660" i="39"/>
  <c r="A661" i="39"/>
  <c r="A662" i="39"/>
  <c r="A663" i="39"/>
  <c r="A664" i="39"/>
  <c r="A665" i="39"/>
  <c r="A666" i="39"/>
  <c r="A667" i="39"/>
  <c r="A668" i="39"/>
  <c r="A669" i="39"/>
  <c r="A670" i="39"/>
  <c r="A671" i="39"/>
  <c r="A672" i="39"/>
  <c r="A673" i="39"/>
  <c r="A674" i="39"/>
  <c r="A675" i="39"/>
  <c r="A676" i="39"/>
  <c r="A677" i="39"/>
  <c r="A678" i="39"/>
  <c r="A679" i="39"/>
  <c r="A680" i="39"/>
  <c r="A681" i="39"/>
  <c r="A682" i="39"/>
  <c r="A683" i="39"/>
  <c r="A684" i="39"/>
  <c r="A685" i="39"/>
  <c r="A686" i="39"/>
  <c r="A687" i="39"/>
  <c r="A688" i="39"/>
  <c r="A689" i="39"/>
  <c r="A690" i="39"/>
  <c r="A691" i="39"/>
  <c r="A692" i="39"/>
  <c r="A693" i="39"/>
  <c r="A694" i="39"/>
  <c r="A695" i="39"/>
  <c r="A696" i="39"/>
  <c r="A697" i="39"/>
  <c r="A698" i="39"/>
  <c r="A699" i="39"/>
  <c r="A700" i="39"/>
  <c r="A701" i="39"/>
  <c r="A702" i="39"/>
  <c r="A703" i="39"/>
  <c r="A704" i="39"/>
  <c r="A705" i="39"/>
  <c r="A706" i="39"/>
  <c r="A707" i="39"/>
  <c r="A708" i="39"/>
  <c r="A709" i="39"/>
  <c r="A710" i="39"/>
  <c r="A711" i="39"/>
  <c r="A712" i="39"/>
  <c r="A713" i="39"/>
  <c r="A714" i="39"/>
  <c r="A715" i="39"/>
  <c r="A716" i="39"/>
  <c r="A717" i="39"/>
  <c r="A718" i="39"/>
  <c r="A719" i="39"/>
  <c r="A720" i="39"/>
  <c r="A721" i="39"/>
  <c r="A722" i="39"/>
  <c r="A723" i="39"/>
  <c r="A724" i="39"/>
  <c r="A725" i="39"/>
  <c r="A726" i="39"/>
  <c r="A727" i="39"/>
  <c r="A728" i="39"/>
  <c r="A729" i="39"/>
  <c r="A730" i="39"/>
  <c r="A731" i="39"/>
  <c r="A732" i="39"/>
  <c r="A733" i="39"/>
  <c r="A734" i="39"/>
  <c r="A735" i="39"/>
  <c r="A736" i="39"/>
  <c r="A737" i="39"/>
  <c r="A738" i="39"/>
  <c r="A739" i="39"/>
  <c r="A740" i="39"/>
  <c r="A741" i="39"/>
  <c r="A742" i="39"/>
  <c r="A743" i="39"/>
  <c r="A744" i="39"/>
  <c r="A745" i="39"/>
  <c r="A746" i="39"/>
  <c r="A747" i="39"/>
  <c r="A748" i="39"/>
  <c r="A749" i="39"/>
  <c r="A750" i="39"/>
  <c r="A751" i="39"/>
  <c r="A752" i="39"/>
  <c r="A753" i="39"/>
  <c r="A754" i="39"/>
  <c r="A755" i="39"/>
  <c r="A756" i="39"/>
  <c r="A757" i="39"/>
  <c r="A758" i="39"/>
  <c r="A759" i="39"/>
  <c r="A760" i="39"/>
  <c r="A761" i="39"/>
  <c r="A762" i="39"/>
  <c r="A763" i="39"/>
  <c r="A764" i="39"/>
  <c r="A765" i="39"/>
  <c r="A766" i="39"/>
  <c r="A767" i="39"/>
  <c r="A768" i="39"/>
  <c r="A769" i="39"/>
  <c r="A770" i="39"/>
  <c r="A771" i="39"/>
  <c r="A772" i="39"/>
  <c r="A773" i="39"/>
  <c r="A774" i="39"/>
  <c r="A775" i="39"/>
  <c r="A776" i="39"/>
  <c r="A777" i="39"/>
  <c r="A778" i="39"/>
  <c r="A779" i="39"/>
  <c r="A780" i="39"/>
  <c r="A781" i="39"/>
  <c r="A782" i="39"/>
  <c r="A783" i="39"/>
  <c r="A784" i="39"/>
  <c r="A785" i="39"/>
  <c r="A786" i="39"/>
  <c r="A787" i="39"/>
  <c r="A788" i="39"/>
  <c r="A789" i="39"/>
  <c r="A790" i="39"/>
  <c r="A791" i="39"/>
  <c r="A792" i="39"/>
  <c r="A793" i="39"/>
  <c r="A794" i="39"/>
  <c r="A795" i="39"/>
  <c r="A796" i="39"/>
  <c r="A797" i="39"/>
  <c r="A798" i="39"/>
  <c r="A799" i="39"/>
  <c r="A800" i="39"/>
  <c r="A801" i="39"/>
  <c r="A802" i="39"/>
  <c r="A803" i="39"/>
  <c r="A804" i="39"/>
  <c r="A805" i="39"/>
  <c r="A806" i="39"/>
  <c r="A807" i="39"/>
  <c r="A808" i="39"/>
  <c r="A809" i="39"/>
  <c r="A810" i="39"/>
  <c r="A811" i="39"/>
  <c r="A812" i="39"/>
  <c r="A813" i="39"/>
  <c r="A814" i="39"/>
  <c r="A815" i="39"/>
  <c r="A816" i="39"/>
  <c r="A817" i="39"/>
  <c r="A818" i="39"/>
  <c r="A819" i="39"/>
  <c r="A820" i="39"/>
  <c r="A821" i="39"/>
  <c r="A822" i="39"/>
  <c r="A823" i="39"/>
  <c r="A824" i="39"/>
  <c r="A825" i="39"/>
  <c r="A826" i="39"/>
  <c r="A827" i="39"/>
  <c r="A828" i="39"/>
  <c r="A829" i="39"/>
  <c r="A830" i="39"/>
  <c r="A831" i="39"/>
  <c r="A832" i="39"/>
  <c r="A833" i="39"/>
  <c r="A834" i="39"/>
  <c r="A835" i="39"/>
  <c r="A836" i="39"/>
  <c r="A837" i="39"/>
  <c r="A838" i="39"/>
  <c r="A839" i="39"/>
  <c r="A840" i="39"/>
  <c r="A841" i="39"/>
  <c r="A842" i="39"/>
  <c r="A843" i="39"/>
  <c r="A844" i="39"/>
  <c r="A845" i="39"/>
  <c r="A846" i="39"/>
  <c r="A847" i="39"/>
  <c r="A848" i="39"/>
  <c r="A849" i="39"/>
  <c r="A850" i="39"/>
  <c r="A851" i="39"/>
  <c r="A852" i="39"/>
  <c r="A853" i="39"/>
  <c r="A854" i="39"/>
  <c r="A855" i="39"/>
  <c r="A856" i="39"/>
  <c r="A857" i="39"/>
  <c r="A858" i="39"/>
  <c r="A859" i="39"/>
  <c r="A860" i="39"/>
  <c r="A861" i="39"/>
  <c r="A862" i="39"/>
  <c r="A863" i="39"/>
  <c r="A864" i="39"/>
  <c r="A865" i="39"/>
  <c r="A866" i="39"/>
  <c r="A867" i="39"/>
  <c r="A868" i="39"/>
  <c r="A869" i="39"/>
  <c r="A870" i="39"/>
  <c r="A871" i="39"/>
  <c r="A872" i="39"/>
  <c r="A873" i="39"/>
  <c r="A874" i="39"/>
  <c r="A875" i="39"/>
  <c r="A876" i="39"/>
  <c r="A877" i="39"/>
  <c r="A878" i="39"/>
  <c r="A879" i="39"/>
  <c r="A880" i="39"/>
  <c r="A881" i="39"/>
  <c r="A882" i="39"/>
  <c r="A883" i="39"/>
  <c r="A884" i="39"/>
  <c r="A885" i="39"/>
  <c r="A886" i="39"/>
  <c r="A887" i="39"/>
  <c r="A888" i="39"/>
  <c r="A889" i="39"/>
  <c r="A890" i="39"/>
  <c r="A891" i="39"/>
  <c r="A892" i="39"/>
  <c r="A893" i="39"/>
  <c r="A894" i="39"/>
  <c r="A895" i="39"/>
  <c r="A896" i="39"/>
  <c r="A897" i="39"/>
  <c r="A898" i="39"/>
  <c r="A899" i="39"/>
  <c r="A900" i="39"/>
  <c r="A901" i="39"/>
  <c r="A902" i="39"/>
  <c r="A903" i="39"/>
  <c r="A904" i="39"/>
  <c r="A905" i="39"/>
  <c r="A906" i="39"/>
  <c r="A907" i="39"/>
  <c r="A908" i="39"/>
  <c r="A909" i="39"/>
  <c r="A910" i="39"/>
  <c r="A911" i="39"/>
  <c r="A912" i="39"/>
  <c r="A913" i="39"/>
  <c r="A914" i="39"/>
  <c r="A915" i="39"/>
  <c r="A916" i="39"/>
  <c r="A917" i="39"/>
  <c r="A918" i="39"/>
  <c r="A919" i="39"/>
  <c r="A920" i="39"/>
  <c r="A921" i="39"/>
  <c r="A922" i="39"/>
  <c r="A923" i="39"/>
  <c r="A924" i="39"/>
  <c r="A925" i="39"/>
  <c r="A926" i="39"/>
  <c r="A927" i="39"/>
  <c r="A928" i="39"/>
  <c r="A929" i="39"/>
  <c r="A930" i="39"/>
  <c r="A931" i="39"/>
  <c r="A932" i="39"/>
  <c r="A933" i="39"/>
  <c r="A934" i="39"/>
  <c r="A935" i="39"/>
  <c r="A936" i="39"/>
  <c r="A937" i="39"/>
  <c r="A938" i="39"/>
  <c r="A939" i="39"/>
  <c r="A940" i="39"/>
  <c r="A941" i="39"/>
  <c r="A942" i="39"/>
  <c r="A943" i="39"/>
  <c r="A944" i="39"/>
  <c r="A945" i="39"/>
  <c r="A946" i="39"/>
  <c r="A947" i="39"/>
  <c r="A948" i="39"/>
  <c r="A949" i="39"/>
  <c r="A950" i="39"/>
  <c r="A951" i="39"/>
  <c r="A952" i="39"/>
  <c r="A953" i="39"/>
  <c r="A954" i="39"/>
  <c r="A955" i="39"/>
  <c r="A956" i="39"/>
  <c r="A957" i="39"/>
  <c r="A958" i="39"/>
  <c r="A959" i="39"/>
  <c r="A960" i="39"/>
  <c r="A961" i="39"/>
  <c r="A962" i="39"/>
  <c r="A963" i="39"/>
  <c r="A964" i="39"/>
  <c r="A965" i="39"/>
  <c r="A966" i="39"/>
  <c r="A967" i="39"/>
  <c r="A968" i="39"/>
  <c r="A969" i="39"/>
  <c r="A970" i="39"/>
  <c r="A971" i="39"/>
  <c r="A972" i="39"/>
  <c r="A973" i="39"/>
  <c r="A974" i="39"/>
  <c r="A975" i="39"/>
  <c r="A976" i="39"/>
  <c r="A977" i="39"/>
  <c r="A978" i="39"/>
  <c r="A979" i="39"/>
  <c r="A980" i="39"/>
  <c r="A981" i="39"/>
  <c r="A982" i="39"/>
  <c r="A983" i="39"/>
  <c r="A984" i="39"/>
  <c r="A985" i="39"/>
  <c r="A986" i="39"/>
  <c r="A987" i="39"/>
  <c r="A988" i="39"/>
  <c r="A989" i="39"/>
  <c r="A990" i="39"/>
  <c r="A991" i="39"/>
  <c r="A992" i="39"/>
  <c r="A993" i="39"/>
  <c r="A994" i="39"/>
  <c r="A995" i="39"/>
  <c r="A996" i="39"/>
  <c r="A997" i="39"/>
  <c r="A998" i="39"/>
  <c r="A999" i="39"/>
  <c r="A1000" i="39"/>
  <c r="A1001" i="39"/>
  <c r="A1002" i="39"/>
  <c r="A1003" i="39"/>
  <c r="A1004" i="39"/>
  <c r="A1005" i="39"/>
  <c r="A1006" i="39"/>
  <c r="A1007" i="39"/>
  <c r="A1008" i="39"/>
  <c r="A1009" i="39"/>
  <c r="A1010" i="39"/>
  <c r="A1011" i="39"/>
  <c r="A1012" i="39"/>
  <c r="A1013" i="39"/>
  <c r="A1014" i="39"/>
  <c r="A1015" i="39"/>
  <c r="A1016" i="39"/>
  <c r="A1017" i="39"/>
  <c r="A1018" i="39"/>
  <c r="A1019" i="39"/>
  <c r="A1020" i="39"/>
  <c r="A1021" i="39"/>
  <c r="A1022" i="39"/>
  <c r="A1023" i="39"/>
  <c r="A1024" i="39"/>
  <c r="A1025" i="39"/>
  <c r="A1026" i="39"/>
  <c r="A1027" i="39"/>
  <c r="A1028" i="39"/>
  <c r="A1029" i="39"/>
  <c r="A1030" i="39"/>
  <c r="A1031" i="39"/>
  <c r="A1032" i="39"/>
  <c r="A1033" i="39"/>
  <c r="A1034" i="39"/>
  <c r="A1035" i="39"/>
  <c r="A1036" i="39"/>
  <c r="A1037" i="39"/>
  <c r="A1038" i="39"/>
  <c r="A1039" i="39"/>
  <c r="A1040" i="39"/>
  <c r="A1041" i="39"/>
  <c r="A1042" i="39"/>
  <c r="A1043" i="39"/>
  <c r="A1044" i="39"/>
  <c r="A1045" i="39"/>
  <c r="A1046" i="39"/>
  <c r="A1047" i="39"/>
  <c r="A1048" i="39"/>
  <c r="A1049" i="39"/>
  <c r="A1050" i="39"/>
  <c r="A1051" i="39"/>
  <c r="A1052" i="39"/>
  <c r="A1053" i="39"/>
  <c r="A1054" i="39"/>
  <c r="A1055" i="39"/>
  <c r="A1056" i="39"/>
  <c r="A1057" i="39"/>
  <c r="A1058" i="39"/>
  <c r="A1059" i="39"/>
  <c r="A1060" i="39"/>
  <c r="A1061" i="39"/>
  <c r="A1062" i="39"/>
  <c r="A1063" i="39"/>
  <c r="A1064" i="39"/>
  <c r="A1065" i="39"/>
  <c r="A1066" i="39"/>
  <c r="A1067" i="39"/>
  <c r="A1068" i="39"/>
  <c r="A1069" i="39"/>
  <c r="A1070" i="39"/>
  <c r="A1071" i="39"/>
  <c r="A1072" i="39"/>
  <c r="A1073" i="39"/>
  <c r="A1074" i="39"/>
  <c r="A1075" i="39"/>
  <c r="A1076" i="39"/>
  <c r="A1077" i="39"/>
  <c r="A1078" i="39"/>
  <c r="A1079" i="39"/>
  <c r="A1080" i="39"/>
  <c r="A1081" i="39"/>
  <c r="A1082" i="39"/>
  <c r="A1083" i="39"/>
  <c r="A1084" i="39"/>
  <c r="A1085" i="39"/>
  <c r="A1086" i="39"/>
  <c r="A1087" i="39"/>
  <c r="A1088" i="39"/>
  <c r="A1089" i="39"/>
  <c r="A1090" i="39"/>
  <c r="A1091" i="39"/>
  <c r="A1092" i="39"/>
  <c r="A1093" i="39"/>
  <c r="A1094" i="39"/>
  <c r="A1095" i="39"/>
  <c r="A1096" i="39"/>
  <c r="A1097" i="39"/>
  <c r="A1098" i="39"/>
  <c r="A1099" i="39"/>
  <c r="A1100" i="39"/>
  <c r="A1101" i="39"/>
  <c r="A1102" i="39"/>
  <c r="A1103" i="39"/>
  <c r="A1104" i="39"/>
  <c r="A1105" i="39"/>
  <c r="A1106" i="39"/>
  <c r="A1107" i="39"/>
  <c r="A1108" i="39"/>
  <c r="A1109" i="39"/>
  <c r="A1110" i="39"/>
  <c r="A1111" i="39"/>
  <c r="A1112" i="39"/>
  <c r="A1113" i="39"/>
  <c r="A1114" i="39"/>
  <c r="A1115" i="39"/>
  <c r="A1116" i="39"/>
  <c r="A1117" i="39"/>
  <c r="A1118" i="39"/>
  <c r="A1119" i="39"/>
  <c r="A1120" i="39"/>
  <c r="A1121" i="39"/>
  <c r="A1122" i="39"/>
  <c r="A1123" i="39"/>
  <c r="A1124" i="39"/>
  <c r="A1125" i="39"/>
  <c r="A1126" i="39"/>
  <c r="A1127" i="39"/>
  <c r="A1128" i="39"/>
  <c r="A1129" i="39"/>
  <c r="A1130" i="39"/>
  <c r="A1131" i="39"/>
  <c r="A1132" i="39"/>
  <c r="A1133" i="39"/>
  <c r="A1134" i="39"/>
  <c r="A1135" i="39"/>
  <c r="A1136" i="39"/>
  <c r="A1137" i="39"/>
  <c r="A1138" i="39"/>
  <c r="A1139" i="39"/>
  <c r="A1140" i="39"/>
  <c r="A1141" i="39"/>
  <c r="A1142" i="39"/>
  <c r="A1143" i="39"/>
  <c r="A1144" i="39"/>
  <c r="A1145" i="39"/>
  <c r="A1146" i="39"/>
  <c r="A1147" i="39"/>
  <c r="A1148" i="39"/>
  <c r="A1149" i="39"/>
  <c r="A1150" i="39"/>
  <c r="A1151" i="39"/>
  <c r="A1152" i="39"/>
  <c r="A1153" i="39"/>
  <c r="A1154" i="39"/>
  <c r="A1155" i="39"/>
  <c r="A1156" i="39"/>
  <c r="A1157" i="39"/>
  <c r="A1158" i="39"/>
  <c r="A1159" i="39"/>
  <c r="A1160" i="39"/>
  <c r="A1161" i="39"/>
  <c r="A1162" i="39"/>
  <c r="A1163" i="39"/>
  <c r="A1164" i="39"/>
  <c r="A1165" i="39"/>
  <c r="A1166" i="39"/>
  <c r="A1167" i="39"/>
  <c r="A1168" i="39"/>
  <c r="A1169" i="39"/>
  <c r="A1170" i="39"/>
  <c r="A1171" i="39"/>
  <c r="A1172" i="39"/>
  <c r="A1173" i="39"/>
  <c r="A1174" i="39"/>
  <c r="A1175" i="39"/>
  <c r="A1176" i="39"/>
  <c r="A1177" i="39"/>
  <c r="A1178" i="39"/>
  <c r="A1179" i="39"/>
  <c r="A1180" i="39"/>
  <c r="A1181" i="39"/>
  <c r="A1182" i="39"/>
  <c r="A1183" i="39"/>
  <c r="A1184" i="39"/>
  <c r="A1185" i="39"/>
  <c r="A1186" i="39"/>
  <c r="A1187" i="39"/>
  <c r="A1188" i="39"/>
  <c r="A1189" i="39"/>
  <c r="A1190" i="39"/>
  <c r="A1191" i="39"/>
  <c r="A1192" i="39"/>
  <c r="A1193" i="39"/>
  <c r="A1194" i="39"/>
  <c r="A1195" i="39"/>
  <c r="A1196" i="39"/>
  <c r="A1197" i="39"/>
  <c r="A1198" i="39"/>
  <c r="A1199" i="39"/>
  <c r="A1200" i="39"/>
  <c r="A1201" i="39"/>
  <c r="A1202" i="39"/>
  <c r="A1203" i="39"/>
  <c r="A1204" i="39"/>
  <c r="A1205" i="39"/>
  <c r="A1206" i="39"/>
  <c r="A1207" i="39"/>
  <c r="A1208" i="39"/>
  <c r="A1209" i="39"/>
  <c r="A1210" i="39"/>
  <c r="A1211" i="39"/>
  <c r="A1212" i="39"/>
  <c r="A1213" i="39"/>
  <c r="A1214" i="39"/>
  <c r="A1215" i="39"/>
  <c r="A1216" i="39"/>
  <c r="A1217" i="39"/>
  <c r="A1218" i="39"/>
  <c r="A1219" i="39"/>
  <c r="A1220" i="39"/>
  <c r="A1221" i="39"/>
  <c r="A1222" i="39"/>
  <c r="A1223" i="39"/>
  <c r="A1224" i="39"/>
  <c r="A1225" i="39"/>
  <c r="A1226" i="39"/>
  <c r="A1227" i="39"/>
  <c r="A1228" i="39"/>
  <c r="A1229" i="39"/>
  <c r="A1230" i="39"/>
  <c r="A1231" i="39"/>
  <c r="A1232" i="39"/>
  <c r="A1233" i="39"/>
  <c r="A1234" i="39"/>
  <c r="A1235" i="39"/>
  <c r="A1236" i="39"/>
  <c r="A1237" i="39"/>
  <c r="A1238" i="39"/>
  <c r="A1239" i="39"/>
  <c r="A1240" i="39"/>
  <c r="A1241" i="39"/>
  <c r="A1242" i="39"/>
  <c r="A1243" i="39"/>
  <c r="A1244" i="39"/>
  <c r="A1245" i="39"/>
  <c r="A1246" i="39"/>
  <c r="A1247" i="39"/>
  <c r="A1248" i="39"/>
  <c r="A1249" i="39"/>
  <c r="A1250" i="39"/>
  <c r="A1251" i="39"/>
  <c r="A1252" i="39"/>
  <c r="A1253" i="39"/>
  <c r="A1254" i="39"/>
  <c r="A1255" i="39"/>
  <c r="A1256" i="39"/>
  <c r="A1257" i="39"/>
  <c r="A1258" i="39"/>
  <c r="A1259" i="39"/>
  <c r="A1260" i="39"/>
  <c r="A1261" i="39"/>
  <c r="A1262" i="39"/>
  <c r="A1263" i="39"/>
  <c r="A1264" i="39"/>
  <c r="A1265" i="39"/>
  <c r="A1266" i="39"/>
  <c r="A1267" i="39"/>
  <c r="A1268" i="39"/>
  <c r="A1269" i="39"/>
  <c r="A1270" i="39"/>
  <c r="A1271" i="39"/>
  <c r="A1272" i="39"/>
  <c r="A1273" i="39"/>
  <c r="A1274" i="39"/>
  <c r="A1275" i="39"/>
  <c r="A1276" i="39"/>
  <c r="A1277" i="39"/>
  <c r="A1278" i="39"/>
  <c r="A1279" i="39"/>
  <c r="A1280" i="39"/>
  <c r="A1281" i="39"/>
  <c r="A1282" i="39"/>
  <c r="A1283" i="39"/>
  <c r="A1284" i="39"/>
  <c r="A1285" i="39"/>
  <c r="A1286" i="39"/>
  <c r="A1287" i="39"/>
  <c r="A1288" i="39"/>
  <c r="A1289" i="39"/>
  <c r="A1290" i="39"/>
  <c r="A1291" i="39"/>
  <c r="A1292" i="39"/>
  <c r="A1293" i="39"/>
  <c r="A1294" i="39"/>
  <c r="A1295" i="39"/>
  <c r="A1296" i="39"/>
  <c r="A1297" i="39"/>
  <c r="A1298" i="39"/>
  <c r="A1299" i="39"/>
  <c r="A1300" i="39"/>
  <c r="A1301" i="39"/>
  <c r="A1302" i="39"/>
  <c r="A1303" i="39"/>
  <c r="A1304" i="39"/>
  <c r="A1305" i="39"/>
  <c r="A1306" i="39"/>
  <c r="A1307" i="39"/>
  <c r="A1308" i="39"/>
  <c r="A1309" i="39"/>
  <c r="A1310" i="39"/>
  <c r="A1311" i="39"/>
  <c r="A1312" i="39"/>
  <c r="A1313" i="39"/>
  <c r="A1314" i="39"/>
  <c r="A1315" i="39"/>
  <c r="A1316" i="39"/>
  <c r="A1317" i="39"/>
  <c r="A1318" i="39"/>
  <c r="A1319" i="39"/>
  <c r="A1320" i="39"/>
  <c r="A1321" i="39"/>
  <c r="A1322" i="39"/>
  <c r="A1323" i="39"/>
  <c r="A1324" i="39"/>
  <c r="A1325" i="39"/>
  <c r="A1326" i="39"/>
  <c r="A1327" i="39"/>
  <c r="A1328" i="39"/>
  <c r="A1329" i="39"/>
  <c r="A1330" i="39"/>
  <c r="A1331" i="39"/>
  <c r="A1332" i="39"/>
  <c r="A1333" i="39"/>
  <c r="A1334" i="39"/>
  <c r="A1335" i="39"/>
  <c r="A1336" i="39"/>
  <c r="A1337" i="39"/>
  <c r="A1338" i="39"/>
  <c r="A1339" i="39"/>
  <c r="A1340" i="39"/>
  <c r="A1341" i="39"/>
  <c r="A1342" i="39"/>
  <c r="A1343" i="39"/>
  <c r="A1344" i="39"/>
  <c r="A1345" i="39"/>
  <c r="A1346" i="39"/>
  <c r="A1347" i="39"/>
  <c r="A1348" i="39"/>
  <c r="A1349" i="39"/>
  <c r="A1350" i="39"/>
  <c r="A1351" i="39"/>
  <c r="A1352" i="39"/>
  <c r="A1353" i="39"/>
  <c r="A1354" i="39"/>
  <c r="A1355" i="39"/>
  <c r="A1356" i="39"/>
  <c r="A1357" i="39"/>
  <c r="A1358" i="39"/>
  <c r="A1359" i="39"/>
  <c r="A1360" i="39"/>
  <c r="A1361" i="39"/>
  <c r="A1362" i="39"/>
  <c r="A1363" i="39"/>
  <c r="A1364" i="39"/>
  <c r="A1365" i="39"/>
  <c r="A1366" i="39"/>
  <c r="A1367" i="39"/>
  <c r="A1368" i="39"/>
  <c r="A1369" i="39"/>
  <c r="A1370" i="39"/>
  <c r="A1371" i="39"/>
  <c r="A1372" i="39"/>
  <c r="A1373" i="39"/>
  <c r="A1374" i="39"/>
  <c r="A1375" i="39"/>
  <c r="A1376" i="39"/>
  <c r="A1377" i="39"/>
  <c r="A1378" i="39"/>
  <c r="A1379" i="39"/>
  <c r="A1380" i="39"/>
  <c r="A1381" i="39"/>
  <c r="A1382" i="39"/>
  <c r="A1383" i="39"/>
  <c r="A1384" i="39"/>
  <c r="A1385" i="39"/>
  <c r="A1386" i="39"/>
  <c r="A1387" i="39"/>
  <c r="A1388" i="39"/>
  <c r="A1389" i="39"/>
  <c r="A1390" i="39"/>
  <c r="A1391" i="39"/>
  <c r="A1392" i="39"/>
  <c r="A1393" i="39"/>
  <c r="A1394" i="39"/>
  <c r="A1395" i="39"/>
  <c r="A1396" i="39"/>
  <c r="A1397" i="39"/>
  <c r="A1398" i="39"/>
  <c r="A1399" i="39"/>
  <c r="A1400" i="39"/>
  <c r="A1401" i="39"/>
  <c r="A1402" i="39"/>
  <c r="A1403" i="39"/>
  <c r="A1404" i="39"/>
  <c r="A1405" i="39"/>
  <c r="A1406" i="39"/>
  <c r="A1407" i="39"/>
  <c r="A1408" i="39"/>
  <c r="A1409" i="39"/>
  <c r="A1410" i="39"/>
  <c r="A1411" i="39"/>
  <c r="A1412" i="39"/>
  <c r="A1413" i="39"/>
  <c r="A1414" i="39"/>
  <c r="A1415" i="39"/>
  <c r="A1416" i="39"/>
  <c r="A1417" i="39"/>
  <c r="A1418" i="39"/>
  <c r="A1419" i="39"/>
  <c r="A1420" i="39"/>
  <c r="A1421" i="39"/>
  <c r="A1422" i="39"/>
  <c r="A1423" i="39"/>
  <c r="A1424" i="39"/>
  <c r="A1425" i="39"/>
  <c r="A1426" i="39"/>
  <c r="A1427" i="39"/>
  <c r="A1428" i="39"/>
  <c r="A1429" i="39"/>
  <c r="A1430" i="39"/>
  <c r="A1431" i="39"/>
  <c r="A1432" i="39"/>
  <c r="A1433" i="39"/>
  <c r="A1434" i="39"/>
  <c r="A1435" i="39"/>
  <c r="A1436" i="39"/>
  <c r="A1437" i="39"/>
  <c r="A1438" i="39"/>
  <c r="A1439" i="39"/>
  <c r="A1440" i="39"/>
  <c r="A1441" i="39"/>
  <c r="A1442" i="39"/>
  <c r="A1443" i="39"/>
  <c r="A1444" i="39"/>
  <c r="A1445" i="39"/>
  <c r="A1446" i="39"/>
  <c r="A1447" i="39"/>
  <c r="A1448" i="39"/>
  <c r="A1449" i="39"/>
  <c r="A1450" i="39"/>
  <c r="A1451" i="39"/>
  <c r="A1452" i="39"/>
  <c r="A1453" i="39"/>
  <c r="A1454" i="39"/>
  <c r="A1455" i="39"/>
  <c r="A1456" i="39"/>
  <c r="A1457" i="39"/>
  <c r="A1458" i="39"/>
  <c r="A1459" i="39"/>
  <c r="A1460" i="39"/>
  <c r="A1461" i="39"/>
  <c r="A1462" i="39"/>
  <c r="A1463" i="39"/>
  <c r="A1464" i="39"/>
  <c r="A1465" i="39"/>
  <c r="A1466" i="39"/>
  <c r="A1467" i="39"/>
  <c r="A1468" i="39"/>
  <c r="A1469" i="39"/>
  <c r="A1470" i="39"/>
  <c r="A1471" i="39"/>
  <c r="A1472" i="39"/>
  <c r="A1473" i="39"/>
  <c r="A1474" i="39"/>
  <c r="A1475" i="39"/>
  <c r="A1476" i="39"/>
  <c r="A1477" i="39"/>
  <c r="A1478" i="39"/>
  <c r="A1479" i="39"/>
  <c r="A1480" i="39"/>
  <c r="A1481" i="39"/>
  <c r="A1482" i="39"/>
  <c r="A1483" i="39"/>
  <c r="A1484" i="39"/>
  <c r="A1485" i="39"/>
  <c r="A1486" i="39"/>
  <c r="A1487" i="39"/>
  <c r="A1488" i="39"/>
  <c r="A1489" i="39"/>
  <c r="A1490" i="39"/>
  <c r="A1491" i="39"/>
  <c r="A1492" i="39"/>
  <c r="A1493" i="39"/>
  <c r="A1494" i="39"/>
  <c r="A1495" i="39"/>
  <c r="A1496" i="39"/>
  <c r="A1497" i="39"/>
  <c r="A1498" i="39"/>
  <c r="A1499" i="39"/>
  <c r="A1500" i="39"/>
  <c r="A1501" i="39"/>
  <c r="A1502" i="39"/>
  <c r="A1503" i="39"/>
  <c r="A1504" i="39"/>
  <c r="A1505" i="39"/>
  <c r="A1506" i="39"/>
  <c r="A1507" i="39"/>
  <c r="A1508" i="39"/>
  <c r="A1509" i="39"/>
  <c r="A1510" i="39"/>
  <c r="A1511" i="39"/>
  <c r="A1512" i="39"/>
  <c r="A1513" i="39"/>
  <c r="A1514" i="39"/>
  <c r="A1515" i="39"/>
  <c r="A1516" i="39"/>
  <c r="A1517" i="39"/>
  <c r="A1518" i="39"/>
  <c r="A1519" i="39"/>
  <c r="A1520" i="39"/>
  <c r="A1521" i="39"/>
  <c r="A1522" i="39"/>
  <c r="A1523" i="39"/>
  <c r="A1524" i="39"/>
  <c r="A1525" i="39"/>
  <c r="A1526" i="39"/>
  <c r="A1527" i="39"/>
  <c r="A1528" i="39"/>
  <c r="A1529" i="39"/>
  <c r="A1530" i="39"/>
  <c r="A1531" i="39"/>
  <c r="A1532" i="39"/>
  <c r="A1533" i="39"/>
  <c r="A1534" i="39"/>
  <c r="A1535" i="39"/>
  <c r="A1536" i="39"/>
  <c r="A1537" i="39"/>
  <c r="A1538" i="39"/>
  <c r="A1539" i="39"/>
  <c r="A1540" i="39"/>
  <c r="A1541" i="39"/>
  <c r="A1542" i="39"/>
  <c r="A1543" i="39"/>
  <c r="A1544" i="39"/>
  <c r="A1545" i="39"/>
  <c r="A1546" i="39"/>
  <c r="A1547" i="39"/>
  <c r="A1548" i="39"/>
  <c r="A1549" i="39"/>
  <c r="A1550" i="39"/>
  <c r="A1551" i="39"/>
  <c r="A1552" i="39"/>
  <c r="A1553" i="39"/>
  <c r="A1554" i="39"/>
  <c r="A1555" i="39"/>
  <c r="A1556" i="39"/>
  <c r="A1557" i="39"/>
  <c r="A1558" i="39"/>
  <c r="A1559" i="39"/>
  <c r="A1560" i="39"/>
  <c r="A1561" i="39"/>
  <c r="A1562" i="39"/>
  <c r="A1563" i="39"/>
  <c r="A1564" i="39"/>
  <c r="A1565" i="39"/>
  <c r="A1566" i="39"/>
  <c r="A1567" i="39"/>
  <c r="A1568" i="39"/>
  <c r="A1569" i="39"/>
  <c r="A1570" i="39"/>
  <c r="A1571" i="39"/>
  <c r="A1572" i="39"/>
  <c r="A1573" i="39"/>
  <c r="A1574" i="39"/>
  <c r="A1575" i="39"/>
  <c r="A1576" i="39"/>
  <c r="A1577" i="39"/>
  <c r="A1578" i="39"/>
  <c r="A1579" i="39"/>
  <c r="A1580" i="39"/>
  <c r="A1581" i="39"/>
  <c r="A1582" i="39"/>
  <c r="A1583" i="39"/>
  <c r="A1584" i="39"/>
  <c r="A1585" i="39"/>
  <c r="A1586" i="39"/>
  <c r="A1587" i="39"/>
  <c r="A1588" i="39"/>
  <c r="A1589" i="39"/>
  <c r="A1590" i="39"/>
  <c r="A1591" i="39"/>
  <c r="A1592" i="39"/>
  <c r="A1593" i="39"/>
  <c r="A1594" i="39"/>
  <c r="A1595" i="39"/>
  <c r="A1596" i="39"/>
  <c r="A1597" i="39"/>
  <c r="A1598" i="39"/>
  <c r="A1599" i="39"/>
  <c r="A1600" i="39"/>
  <c r="A1601" i="39"/>
  <c r="A1602" i="39"/>
  <c r="A1603" i="39"/>
  <c r="A1604" i="39"/>
  <c r="A1605" i="39"/>
  <c r="A1606" i="39"/>
  <c r="A1607" i="39"/>
  <c r="A1608" i="39"/>
  <c r="A1609" i="39"/>
  <c r="A1610" i="39"/>
  <c r="A1611" i="39"/>
  <c r="A1612" i="39"/>
  <c r="A1613" i="39"/>
  <c r="A1614" i="39"/>
  <c r="A1615" i="39"/>
  <c r="A1616" i="39"/>
  <c r="A1617" i="39"/>
  <c r="A1618" i="39"/>
  <c r="A1619" i="39"/>
  <c r="A1620" i="39"/>
  <c r="A1621" i="39"/>
  <c r="A1622" i="39"/>
  <c r="A1623" i="39"/>
  <c r="A1624" i="39"/>
  <c r="A1625" i="39"/>
  <c r="A1626" i="39"/>
  <c r="A1627" i="39"/>
  <c r="A1628" i="39"/>
  <c r="A1629" i="39"/>
  <c r="A1630" i="39"/>
  <c r="A1631" i="39"/>
  <c r="A1632" i="39"/>
  <c r="A1633" i="39"/>
  <c r="A1634" i="39"/>
  <c r="A1635" i="39"/>
  <c r="A1636" i="39"/>
  <c r="A1637" i="39"/>
  <c r="A1638" i="39"/>
  <c r="A1639" i="39"/>
  <c r="A1640" i="39"/>
  <c r="A1641" i="39"/>
  <c r="A1642" i="39"/>
  <c r="A1643" i="39"/>
  <c r="A1644" i="39"/>
  <c r="A1645" i="39"/>
  <c r="A1646" i="39"/>
  <c r="A1647" i="39"/>
  <c r="A1648" i="39"/>
  <c r="A1649" i="39"/>
  <c r="A1650" i="39"/>
  <c r="A1651" i="39"/>
  <c r="A1652" i="39"/>
  <c r="A1653" i="39"/>
  <c r="A1654" i="39"/>
  <c r="A1655" i="39"/>
  <c r="A1656" i="39"/>
  <c r="A1657" i="39"/>
  <c r="A1658" i="39"/>
  <c r="A1659" i="39"/>
  <c r="A1660" i="39"/>
  <c r="A1661" i="39"/>
  <c r="A1662" i="39"/>
  <c r="A1663" i="39"/>
  <c r="A1664" i="39"/>
  <c r="A1665" i="39"/>
  <c r="A1666" i="39"/>
  <c r="A1667" i="39"/>
  <c r="A1668" i="39"/>
  <c r="A1669" i="39"/>
  <c r="A1670" i="39"/>
  <c r="A1671" i="39"/>
  <c r="A1672" i="39"/>
  <c r="A1673" i="39"/>
  <c r="A1674" i="39"/>
  <c r="A1675" i="39"/>
  <c r="A1676" i="39"/>
  <c r="A1677" i="39"/>
  <c r="A1678" i="39"/>
  <c r="A1679" i="39"/>
  <c r="A1680" i="39"/>
  <c r="A1681" i="39"/>
  <c r="A1682" i="39"/>
  <c r="A1683" i="39"/>
  <c r="A1684" i="39"/>
  <c r="A1685" i="39"/>
  <c r="A1686" i="39"/>
  <c r="A1687" i="39"/>
  <c r="A1688" i="39"/>
  <c r="A1689" i="39"/>
  <c r="A1690" i="39"/>
  <c r="A1691" i="39"/>
  <c r="A1692" i="39"/>
  <c r="A1693" i="39"/>
  <c r="A1694" i="39"/>
  <c r="A1695" i="39"/>
  <c r="A1696" i="39"/>
  <c r="A1697" i="39"/>
  <c r="A1698" i="39"/>
  <c r="A1699" i="39"/>
  <c r="A1700" i="39"/>
  <c r="A1701" i="39"/>
  <c r="A1702" i="39"/>
  <c r="A1703" i="39"/>
  <c r="A1704" i="39"/>
  <c r="A1705" i="39"/>
  <c r="A1706" i="39"/>
  <c r="A1707" i="39"/>
  <c r="A1708" i="39"/>
  <c r="A1709" i="39"/>
  <c r="A1710" i="39"/>
  <c r="A1711" i="39"/>
  <c r="A1712" i="39"/>
  <c r="A1713" i="39"/>
  <c r="A1714" i="39"/>
  <c r="A1715" i="39"/>
  <c r="A1716" i="39"/>
  <c r="A1717" i="39"/>
  <c r="A1718" i="39"/>
  <c r="A1719" i="39"/>
  <c r="A1720" i="39"/>
  <c r="A1721" i="39"/>
  <c r="A1722" i="39"/>
  <c r="A1723" i="39"/>
  <c r="A1724" i="39"/>
  <c r="A1725" i="39"/>
  <c r="A1726" i="39"/>
  <c r="A1727" i="39"/>
  <c r="A1728" i="39"/>
  <c r="A1729" i="39"/>
  <c r="A1730" i="39"/>
  <c r="A1731" i="39"/>
  <c r="A1732" i="39"/>
  <c r="A1733" i="39"/>
  <c r="A1734" i="39"/>
  <c r="A1735" i="39"/>
  <c r="A1736" i="39"/>
  <c r="A1737" i="39"/>
  <c r="A1738" i="39"/>
  <c r="A1739" i="39"/>
  <c r="A1740" i="39"/>
  <c r="A1741" i="39"/>
  <c r="A1742" i="39"/>
  <c r="A1743" i="39"/>
  <c r="A1744" i="39"/>
  <c r="A1745" i="39"/>
  <c r="A1746" i="39"/>
  <c r="A1747" i="39"/>
  <c r="A1748" i="39"/>
  <c r="A1749" i="39"/>
  <c r="A1750" i="39"/>
  <c r="A1751" i="39"/>
  <c r="A1752" i="39"/>
  <c r="A1753" i="39"/>
  <c r="A1754" i="39"/>
  <c r="A1755" i="39"/>
  <c r="A1756" i="39"/>
  <c r="A1757" i="39"/>
  <c r="A1758" i="39"/>
  <c r="A1759" i="39"/>
  <c r="A1760" i="39"/>
  <c r="A1761" i="39"/>
  <c r="A1762" i="39"/>
  <c r="A1763" i="39"/>
  <c r="A1764" i="39"/>
  <c r="A1765" i="39"/>
  <c r="A1766" i="39"/>
  <c r="A1767" i="39"/>
  <c r="A1768" i="39"/>
  <c r="A1769" i="39"/>
  <c r="A1770" i="39"/>
  <c r="A1771" i="39"/>
  <c r="A1772" i="39"/>
  <c r="A1773" i="39"/>
  <c r="A1774" i="39"/>
  <c r="A1775" i="39"/>
  <c r="A1776" i="39"/>
  <c r="A1777" i="39"/>
  <c r="A1778" i="39"/>
  <c r="A1779" i="39"/>
  <c r="A1780" i="39"/>
  <c r="A1781" i="39"/>
  <c r="A1782" i="39"/>
  <c r="A1783" i="39"/>
  <c r="A1784" i="39"/>
  <c r="A1785" i="39"/>
  <c r="A1786" i="39"/>
  <c r="A1787" i="39"/>
  <c r="A1788" i="39"/>
  <c r="A1789" i="39"/>
  <c r="A1790" i="39"/>
  <c r="A1791" i="39"/>
  <c r="A1792" i="39"/>
  <c r="A1793" i="39"/>
  <c r="A1794" i="39"/>
  <c r="A1795" i="39"/>
  <c r="A1796" i="39"/>
  <c r="A1797" i="39"/>
  <c r="A1798" i="39"/>
  <c r="A1799" i="39"/>
  <c r="A1800" i="39"/>
  <c r="A1801" i="39"/>
  <c r="A1802" i="39"/>
  <c r="A1803" i="39"/>
  <c r="A1804" i="39"/>
  <c r="A1805" i="39"/>
  <c r="A1806" i="39"/>
  <c r="A1807" i="39"/>
  <c r="A1808" i="39"/>
  <c r="A1809" i="39"/>
  <c r="A1810" i="39"/>
  <c r="A1811" i="39"/>
  <c r="A1812" i="39"/>
  <c r="A1813" i="39"/>
  <c r="A1814" i="39"/>
  <c r="A1815" i="39"/>
  <c r="A1816" i="39"/>
  <c r="A1817" i="39"/>
  <c r="A1818" i="39"/>
  <c r="A1819" i="39"/>
  <c r="A1820" i="39"/>
  <c r="A1821" i="39"/>
  <c r="A1822" i="39"/>
  <c r="A1823" i="39"/>
  <c r="A1824" i="39"/>
  <c r="A1825" i="39"/>
  <c r="A1826" i="39"/>
  <c r="A1827" i="39"/>
  <c r="A1828" i="39"/>
  <c r="A1829" i="39"/>
  <c r="A1830" i="39"/>
  <c r="A1831" i="39"/>
  <c r="A1832" i="39"/>
  <c r="A1833" i="39"/>
  <c r="A1834" i="39"/>
  <c r="A1835" i="39"/>
  <c r="A1836" i="39"/>
  <c r="A1837" i="39"/>
  <c r="A1838" i="39"/>
  <c r="A1839" i="39"/>
  <c r="A1840" i="39"/>
  <c r="A1841" i="39"/>
  <c r="A1842" i="39"/>
  <c r="A1843" i="39"/>
  <c r="A1844" i="39"/>
  <c r="A1845" i="39"/>
  <c r="A1846" i="39"/>
  <c r="A1847" i="39"/>
  <c r="A1848" i="39"/>
  <c r="A1849" i="39"/>
  <c r="A1850" i="39"/>
  <c r="A1851" i="39"/>
  <c r="A1852" i="39"/>
  <c r="A1853" i="39"/>
  <c r="A1854" i="39"/>
  <c r="A1855" i="39"/>
  <c r="A1856" i="39"/>
  <c r="A1857" i="39"/>
  <c r="A1858" i="39"/>
  <c r="A1859" i="39"/>
  <c r="A1860" i="39"/>
  <c r="A1861" i="39"/>
  <c r="A1862" i="39"/>
  <c r="A1863" i="39"/>
  <c r="A1864" i="39"/>
  <c r="A1865" i="39"/>
  <c r="A1866" i="39"/>
  <c r="A1867" i="39"/>
  <c r="A1868" i="39"/>
  <c r="A1869" i="39"/>
  <c r="A1870" i="39"/>
  <c r="A1871" i="39"/>
  <c r="A1872" i="39"/>
  <c r="A1873" i="39"/>
  <c r="A1874" i="39"/>
  <c r="A1875" i="39"/>
  <c r="A1876" i="39"/>
  <c r="A1877" i="39"/>
  <c r="A1878" i="39"/>
  <c r="A1879" i="39"/>
  <c r="A1880" i="39"/>
  <c r="A1881" i="39"/>
  <c r="A1882" i="39"/>
  <c r="A1883" i="39"/>
  <c r="A1884" i="39"/>
  <c r="A1885" i="39"/>
  <c r="A1886" i="39"/>
  <c r="A1887" i="39"/>
  <c r="A1888" i="39"/>
  <c r="A1889" i="39"/>
  <c r="A1890" i="39"/>
  <c r="A1891" i="39"/>
  <c r="A1892" i="39"/>
  <c r="A1893" i="39"/>
  <c r="A1894" i="39"/>
  <c r="A1895" i="39"/>
  <c r="A1896" i="39"/>
  <c r="A1897" i="39"/>
  <c r="A1898" i="39"/>
  <c r="A1899" i="39"/>
  <c r="A1900" i="39"/>
  <c r="A1901" i="39"/>
  <c r="A1902" i="39"/>
  <c r="A1903" i="39"/>
  <c r="A1904" i="39"/>
  <c r="A1905" i="39"/>
  <c r="A1906" i="39"/>
  <c r="A1907" i="39"/>
  <c r="A1908" i="39"/>
  <c r="A1909" i="39"/>
  <c r="A1910" i="39"/>
  <c r="A1911" i="39"/>
  <c r="A1912" i="39"/>
  <c r="A1913" i="39"/>
  <c r="A1914" i="39"/>
  <c r="A1915" i="39"/>
  <c r="A1916" i="39"/>
  <c r="A1917" i="39"/>
  <c r="A1918" i="39"/>
  <c r="A1919" i="39"/>
  <c r="A1920" i="39"/>
  <c r="A1921" i="39"/>
  <c r="A1922" i="39"/>
  <c r="A1923" i="39"/>
  <c r="A1924" i="39"/>
  <c r="A1925" i="39"/>
  <c r="A1926" i="39"/>
  <c r="A1927" i="39"/>
  <c r="A1928" i="39"/>
  <c r="A1929" i="39"/>
  <c r="A1930" i="39"/>
  <c r="A1931" i="39"/>
  <c r="A1932" i="39"/>
  <c r="A1933" i="39"/>
  <c r="A1934" i="39"/>
  <c r="A1935" i="39"/>
  <c r="A1936" i="39"/>
  <c r="A1937" i="39"/>
  <c r="A1938" i="39"/>
  <c r="A1939" i="39"/>
  <c r="A1940" i="39"/>
  <c r="A1941" i="39"/>
  <c r="A1942" i="39"/>
  <c r="A1943" i="39"/>
  <c r="A1944" i="39"/>
  <c r="A1945" i="39"/>
  <c r="A1946" i="39"/>
  <c r="A1947" i="39"/>
  <c r="A1948" i="39"/>
  <c r="A1949" i="39"/>
  <c r="A1950" i="39"/>
  <c r="A1951" i="39"/>
  <c r="A1952" i="39"/>
  <c r="A1953" i="39"/>
  <c r="A1954" i="39"/>
  <c r="A1955" i="39"/>
  <c r="A1956" i="39"/>
  <c r="A1957" i="39"/>
  <c r="A1958" i="39"/>
  <c r="A1959" i="39"/>
  <c r="A1960" i="39"/>
  <c r="A1961" i="39"/>
  <c r="A1962" i="39"/>
  <c r="A1963" i="39"/>
  <c r="A1964" i="39"/>
  <c r="A1965" i="39"/>
  <c r="A1966" i="39"/>
  <c r="A1967" i="39"/>
  <c r="A1968" i="39"/>
  <c r="A1969" i="39"/>
  <c r="A1970" i="39"/>
  <c r="A1971" i="39"/>
  <c r="A1972" i="39"/>
  <c r="A1973" i="39"/>
  <c r="A1974" i="39"/>
  <c r="A1975" i="39"/>
  <c r="A1976" i="39"/>
  <c r="A1977" i="39"/>
  <c r="A1978" i="39"/>
  <c r="A1979" i="39"/>
  <c r="A1980" i="39"/>
  <c r="A1981" i="39"/>
  <c r="A1982" i="39"/>
  <c r="A1983" i="39"/>
  <c r="A1984" i="39"/>
  <c r="A1985" i="39"/>
  <c r="A1986" i="39"/>
  <c r="A1987" i="39"/>
  <c r="A1988" i="39"/>
  <c r="A1989" i="39"/>
  <c r="A1990" i="39"/>
  <c r="A1991" i="39"/>
  <c r="A1992" i="39"/>
  <c r="A1993" i="39"/>
  <c r="A1994" i="39"/>
  <c r="A1995" i="39"/>
  <c r="A1996" i="39"/>
  <c r="A1997" i="39"/>
  <c r="A1998" i="39"/>
  <c r="A1999" i="39"/>
  <c r="A2000" i="39"/>
  <c r="A2001" i="39"/>
  <c r="A2002" i="39"/>
  <c r="A2003" i="39"/>
  <c r="A2004" i="39"/>
  <c r="A2005" i="39"/>
  <c r="A2006" i="39"/>
  <c r="A2007" i="39"/>
  <c r="A2008" i="39"/>
  <c r="A2009" i="39"/>
  <c r="A2010" i="39"/>
  <c r="A2011" i="39"/>
  <c r="A2012" i="39"/>
  <c r="A2013" i="39"/>
  <c r="A2014" i="39"/>
  <c r="A2015" i="39"/>
  <c r="A2016" i="39"/>
  <c r="A2017" i="39"/>
  <c r="A2018" i="39"/>
  <c r="A2019" i="39"/>
  <c r="A2020" i="39"/>
  <c r="A2021" i="39"/>
  <c r="A2022" i="39"/>
  <c r="A2023" i="39"/>
  <c r="A2024" i="39"/>
  <c r="A2025" i="39"/>
  <c r="A2026" i="39"/>
  <c r="A2027" i="39"/>
  <c r="A2028" i="39"/>
  <c r="A2029" i="39"/>
  <c r="A2030" i="39"/>
  <c r="A2031" i="39"/>
  <c r="A2032" i="39"/>
  <c r="A2033" i="39"/>
  <c r="A2034" i="39"/>
  <c r="A2035" i="39"/>
  <c r="A2036" i="39"/>
  <c r="A2037" i="39"/>
  <c r="A2038" i="39"/>
  <c r="A2039" i="39"/>
  <c r="A2040" i="39"/>
  <c r="A2041" i="39"/>
  <c r="A2042" i="39"/>
  <c r="A2043" i="39"/>
  <c r="A2044" i="39"/>
  <c r="A2045" i="39"/>
  <c r="A2046" i="39"/>
  <c r="A2047" i="39"/>
  <c r="A2048" i="39"/>
  <c r="A2049" i="39"/>
  <c r="A2050" i="39"/>
  <c r="A2051" i="39"/>
  <c r="A2052" i="39"/>
  <c r="A2053" i="39"/>
  <c r="A2054" i="39"/>
  <c r="A2055" i="39"/>
  <c r="A2056" i="39"/>
  <c r="A2057" i="39"/>
  <c r="A2058" i="39"/>
  <c r="A2059" i="39"/>
  <c r="A2060" i="39"/>
  <c r="A2061" i="39"/>
  <c r="A2062" i="39"/>
  <c r="A2063" i="39"/>
  <c r="A2064" i="39"/>
  <c r="A2065" i="39"/>
  <c r="A2066" i="39"/>
  <c r="A2067" i="39"/>
  <c r="A2068" i="39"/>
  <c r="A2069" i="39"/>
  <c r="A2070" i="39"/>
  <c r="A2071" i="39"/>
  <c r="A2072" i="39"/>
  <c r="A2073" i="39"/>
  <c r="A2074" i="39"/>
  <c r="A2075" i="39"/>
  <c r="A2076" i="39"/>
  <c r="A2077" i="39"/>
  <c r="A2078" i="39"/>
  <c r="A2079" i="39"/>
  <c r="A2080" i="39"/>
  <c r="A2081" i="39"/>
  <c r="A2082" i="39"/>
  <c r="A2083" i="39"/>
  <c r="A2084" i="39"/>
  <c r="A2085" i="39"/>
  <c r="A2086" i="39"/>
  <c r="A2087" i="39"/>
  <c r="A2088" i="39"/>
  <c r="A2089" i="39"/>
  <c r="A2090" i="39"/>
  <c r="A2091" i="39"/>
  <c r="A2092" i="39"/>
  <c r="A2093" i="39"/>
  <c r="A2094" i="39"/>
  <c r="A2095" i="39"/>
  <c r="A2096" i="39"/>
  <c r="A2097" i="39"/>
  <c r="A2098" i="39"/>
  <c r="A2099" i="39"/>
  <c r="A2100" i="39"/>
  <c r="A2101" i="39"/>
  <c r="A2102" i="39"/>
  <c r="A2103" i="39"/>
  <c r="A2104" i="39"/>
  <c r="A2105" i="39"/>
  <c r="A2106" i="39"/>
  <c r="A2107" i="39"/>
  <c r="A2108" i="39"/>
  <c r="A2109" i="39"/>
  <c r="A2110" i="39"/>
  <c r="A2111" i="39"/>
  <c r="A2112" i="39"/>
  <c r="A2113" i="39"/>
  <c r="A2114" i="39"/>
  <c r="A2115" i="39"/>
  <c r="A2116" i="39"/>
  <c r="A2117" i="39"/>
  <c r="A2118" i="39"/>
  <c r="A2119" i="39"/>
  <c r="A2120" i="39"/>
  <c r="A2121" i="39"/>
  <c r="A2122" i="39"/>
  <c r="A2123" i="39"/>
  <c r="A2124" i="39"/>
  <c r="A2125" i="39"/>
  <c r="A2126" i="39"/>
  <c r="A2127" i="39"/>
  <c r="A2128" i="39"/>
  <c r="A2129" i="39"/>
  <c r="A2130" i="39"/>
  <c r="A2131" i="39"/>
  <c r="A2132" i="39"/>
  <c r="A2133" i="39"/>
  <c r="A2134" i="39"/>
  <c r="A2135" i="39"/>
  <c r="A2136" i="39"/>
  <c r="A2137" i="39"/>
  <c r="A2138" i="39"/>
  <c r="A2139" i="39"/>
  <c r="A2140" i="39"/>
  <c r="A2141" i="39"/>
  <c r="A2142" i="39"/>
  <c r="A2143" i="39"/>
  <c r="A2144" i="39"/>
  <c r="A2145" i="39"/>
  <c r="A2146" i="39"/>
  <c r="A2147" i="39"/>
  <c r="A2148" i="39"/>
  <c r="A2149" i="39"/>
  <c r="A2150" i="39"/>
  <c r="A2151" i="39"/>
  <c r="A2152" i="39"/>
  <c r="A2153" i="39"/>
  <c r="A2154" i="39"/>
  <c r="A2155" i="39"/>
  <c r="A2156" i="39"/>
  <c r="A2157" i="39"/>
  <c r="A2158" i="39"/>
  <c r="A2159" i="39"/>
  <c r="A2160" i="39"/>
  <c r="A2161" i="39"/>
  <c r="A2162" i="39"/>
  <c r="A2163" i="39"/>
  <c r="A2164" i="39"/>
  <c r="A2165" i="39"/>
  <c r="A2166" i="39"/>
  <c r="A2167" i="39"/>
  <c r="A2168" i="39"/>
  <c r="A2169" i="39"/>
  <c r="A2170" i="39"/>
  <c r="A2171" i="39"/>
  <c r="A2172" i="39"/>
  <c r="A2173" i="39"/>
  <c r="A2174" i="39"/>
  <c r="A2175" i="39"/>
  <c r="A2176" i="39"/>
  <c r="A2177" i="39"/>
  <c r="A2178" i="39"/>
  <c r="A2179" i="39"/>
  <c r="A2180" i="39"/>
  <c r="A2181" i="39"/>
  <c r="A2182" i="39"/>
  <c r="A2183" i="39"/>
  <c r="A2184" i="39"/>
  <c r="A2185" i="39"/>
  <c r="A2186" i="39"/>
  <c r="A2187" i="39"/>
  <c r="A2188" i="39"/>
  <c r="A2189" i="39"/>
  <c r="A2190" i="39"/>
  <c r="A2191" i="39"/>
  <c r="A2192" i="39"/>
  <c r="A2193" i="39"/>
  <c r="A2194" i="39"/>
  <c r="A2195" i="39"/>
  <c r="A2196" i="39"/>
  <c r="A2197" i="39"/>
  <c r="A2198" i="39"/>
  <c r="A2199" i="39"/>
  <c r="A2200" i="39"/>
  <c r="A2201" i="39"/>
  <c r="A2202" i="39"/>
  <c r="A2203" i="39"/>
  <c r="A2204" i="39"/>
  <c r="A2205" i="39"/>
  <c r="A2206" i="39"/>
  <c r="A2207" i="39"/>
  <c r="A2208" i="39"/>
  <c r="A2209" i="39"/>
  <c r="A2210" i="39"/>
  <c r="A2211" i="39"/>
  <c r="A2212" i="39"/>
  <c r="A2213" i="39"/>
  <c r="A2214" i="39"/>
  <c r="A2215" i="39"/>
  <c r="A2216" i="39"/>
  <c r="A2217" i="39"/>
  <c r="A2218" i="39"/>
  <c r="A2219" i="39"/>
  <c r="A2220" i="39"/>
  <c r="A2221" i="39"/>
  <c r="A2222" i="39"/>
  <c r="A2223" i="39"/>
  <c r="A2224" i="39"/>
  <c r="A2225" i="39"/>
  <c r="A2226" i="39"/>
  <c r="A2227" i="39"/>
  <c r="A2228" i="39"/>
  <c r="A2229" i="39"/>
  <c r="A2230" i="39"/>
  <c r="A2231" i="39"/>
  <c r="A2232" i="39"/>
  <c r="A2233" i="39"/>
  <c r="A2234" i="39"/>
  <c r="A2235" i="39"/>
  <c r="A2236" i="39"/>
  <c r="A2237" i="39"/>
  <c r="A2238" i="39"/>
  <c r="A2239" i="39"/>
  <c r="A2240" i="39"/>
  <c r="A2241" i="39"/>
  <c r="A2242" i="39"/>
  <c r="A2243" i="39"/>
  <c r="A2244" i="39"/>
  <c r="A2245" i="39"/>
  <c r="A2246" i="39"/>
  <c r="A2247" i="39"/>
  <c r="A2248" i="39"/>
  <c r="A2249" i="39"/>
  <c r="A2250" i="39"/>
  <c r="A2251" i="39"/>
  <c r="A2252" i="39"/>
  <c r="A2253" i="39"/>
  <c r="A2254" i="39"/>
  <c r="A2255" i="39"/>
  <c r="A2256" i="39"/>
  <c r="A2257" i="39"/>
  <c r="A2258" i="39"/>
  <c r="A2259" i="39"/>
  <c r="A2260" i="39"/>
  <c r="A2261" i="39"/>
  <c r="A2262" i="39"/>
  <c r="A2263" i="39"/>
  <c r="A2264" i="39"/>
  <c r="A2265" i="39"/>
  <c r="A2266" i="39"/>
  <c r="A2267" i="39"/>
  <c r="A2268" i="39"/>
  <c r="A2269" i="39"/>
  <c r="A2270" i="39"/>
  <c r="A2271" i="39"/>
  <c r="A2272" i="39"/>
  <c r="A2273" i="39"/>
  <c r="A2274" i="39"/>
  <c r="A2275" i="39"/>
  <c r="A2276" i="39"/>
  <c r="A2277" i="39"/>
  <c r="A2278" i="39"/>
  <c r="A2279" i="39"/>
  <c r="A2280" i="39"/>
  <c r="A2281" i="39"/>
  <c r="A2282" i="39"/>
  <c r="A2283" i="39"/>
  <c r="A2284" i="39"/>
  <c r="A2285" i="39"/>
  <c r="A2286" i="39"/>
  <c r="A2287" i="39"/>
  <c r="A2288" i="39"/>
  <c r="A2289" i="39"/>
  <c r="A2290" i="39"/>
  <c r="A2291" i="39"/>
  <c r="A2292" i="39"/>
  <c r="A2293" i="39"/>
  <c r="A2294" i="39"/>
  <c r="A2295" i="39"/>
  <c r="A2296" i="39"/>
  <c r="A2297" i="39"/>
  <c r="A2298" i="39"/>
  <c r="A2299" i="39"/>
  <c r="A2300" i="39"/>
  <c r="A2301" i="39"/>
  <c r="A2302" i="39"/>
  <c r="A2303" i="39"/>
  <c r="A2304" i="39"/>
  <c r="A2305" i="39"/>
  <c r="A2306" i="39"/>
  <c r="A2307" i="39"/>
  <c r="A2308" i="39"/>
  <c r="A2309" i="39"/>
  <c r="A2310" i="39"/>
  <c r="A2311" i="39"/>
  <c r="A2312" i="39"/>
  <c r="A2313" i="39"/>
  <c r="A2314" i="39"/>
  <c r="A2315" i="39"/>
  <c r="A2316" i="39"/>
  <c r="A2317" i="39"/>
  <c r="A2318" i="39"/>
  <c r="A2319" i="39"/>
  <c r="A2320" i="39"/>
  <c r="A2321" i="39"/>
  <c r="A2322" i="39"/>
  <c r="A2323" i="39"/>
  <c r="A2324" i="39"/>
  <c r="A2325" i="39"/>
  <c r="A2326" i="39"/>
  <c r="A2327" i="39"/>
  <c r="A2328" i="39"/>
  <c r="A2329" i="39"/>
  <c r="A2330" i="39"/>
  <c r="A2331" i="39"/>
  <c r="A2332" i="39"/>
  <c r="A2333" i="39"/>
  <c r="A2334" i="39"/>
  <c r="A2335" i="39"/>
  <c r="A2336" i="39"/>
  <c r="A2337" i="39"/>
  <c r="A2338" i="39"/>
  <c r="A2339" i="39"/>
  <c r="A2340" i="39"/>
  <c r="A2341" i="39"/>
  <c r="A2342" i="39"/>
  <c r="A2343" i="39"/>
  <c r="A2344" i="39"/>
  <c r="A2345" i="39"/>
  <c r="A2346" i="39"/>
  <c r="A2347" i="39"/>
  <c r="A2348" i="39"/>
  <c r="A2349" i="39"/>
  <c r="A2350" i="39"/>
  <c r="A2351" i="39"/>
  <c r="A2352" i="39"/>
  <c r="A2353" i="39"/>
  <c r="A2354" i="39"/>
  <c r="A2355" i="39"/>
  <c r="A2356" i="39"/>
  <c r="A2357" i="39"/>
  <c r="A2358" i="39"/>
  <c r="A2359" i="39"/>
  <c r="A2360" i="39"/>
  <c r="A2361" i="39"/>
  <c r="A2362" i="39"/>
  <c r="A2363" i="39"/>
  <c r="A2364" i="39"/>
  <c r="A2365" i="39"/>
  <c r="A2366" i="39"/>
  <c r="A2367" i="39"/>
  <c r="A2368" i="39"/>
  <c r="A2369" i="39"/>
  <c r="A2370" i="39"/>
  <c r="A2371" i="39"/>
  <c r="A2372" i="39"/>
  <c r="A2373" i="39"/>
  <c r="A2374" i="39"/>
  <c r="A2375" i="39"/>
  <c r="A2376" i="39"/>
  <c r="A2377" i="39"/>
  <c r="A2378" i="39"/>
  <c r="A2379" i="39"/>
  <c r="A2380" i="39"/>
  <c r="A2381" i="39"/>
  <c r="A2382" i="39"/>
  <c r="A2383" i="39"/>
  <c r="A2384" i="39"/>
  <c r="A2385" i="39"/>
  <c r="A2386" i="39"/>
  <c r="A2387" i="39"/>
  <c r="A2388" i="39"/>
  <c r="A2389" i="39"/>
  <c r="A2390" i="39"/>
  <c r="A2391" i="39"/>
  <c r="A2392" i="39"/>
  <c r="A2393" i="39"/>
  <c r="A2394" i="39"/>
  <c r="A2395" i="39"/>
  <c r="A2396" i="39"/>
  <c r="A2397" i="39"/>
  <c r="A2398" i="39"/>
  <c r="A2399" i="39"/>
  <c r="A2400" i="39"/>
  <c r="A2401" i="39"/>
  <c r="A2402" i="39"/>
  <c r="A2403" i="39"/>
  <c r="A2404" i="39"/>
  <c r="A2405" i="39"/>
  <c r="A2406" i="39"/>
  <c r="A2407" i="39"/>
  <c r="A2408" i="39"/>
  <c r="A2409" i="39"/>
  <c r="A2410" i="39"/>
  <c r="A2411" i="39"/>
  <c r="A2412" i="39"/>
  <c r="A2413" i="39"/>
  <c r="A2414" i="39"/>
  <c r="A2415" i="39"/>
  <c r="A2416" i="39"/>
  <c r="A2417" i="39"/>
  <c r="A2418" i="39"/>
  <c r="A2419" i="39"/>
  <c r="A2420" i="39"/>
  <c r="A2421" i="39"/>
  <c r="A2422" i="39"/>
  <c r="A2423" i="39"/>
  <c r="A2424" i="39"/>
  <c r="A2425" i="39"/>
  <c r="A2426" i="39"/>
  <c r="A2427" i="39"/>
  <c r="A2428" i="39"/>
  <c r="A2429" i="39"/>
  <c r="A2430" i="39"/>
  <c r="A2431" i="39"/>
  <c r="A2432" i="39"/>
  <c r="A2433" i="39"/>
  <c r="A2434" i="39"/>
  <c r="A2435" i="39"/>
  <c r="A2436" i="39"/>
  <c r="A2437" i="39"/>
  <c r="A2438" i="39"/>
  <c r="A2439" i="39"/>
  <c r="A2440" i="39"/>
  <c r="A2441" i="39"/>
  <c r="A2442" i="39"/>
  <c r="A2443" i="39"/>
  <c r="A2444" i="39"/>
  <c r="A2445" i="39"/>
  <c r="A2446" i="39"/>
  <c r="A2447" i="39"/>
  <c r="A2448" i="39"/>
  <c r="A2449" i="39"/>
  <c r="A2450" i="39"/>
  <c r="A2451" i="39"/>
  <c r="A2452" i="39"/>
  <c r="A2453" i="39"/>
  <c r="A2454" i="39"/>
  <c r="A2455" i="39"/>
  <c r="A2456" i="39"/>
  <c r="A2457" i="39"/>
  <c r="A2458" i="39"/>
  <c r="A2459" i="39"/>
  <c r="A2460" i="39"/>
  <c r="A2461" i="39"/>
  <c r="A2462" i="39"/>
  <c r="A2463" i="39"/>
  <c r="A2464" i="39"/>
  <c r="A2465" i="39"/>
  <c r="A2466" i="39"/>
  <c r="A2467" i="39"/>
  <c r="A2468" i="39"/>
  <c r="A2469" i="39"/>
  <c r="A2470" i="39"/>
  <c r="A2471" i="39"/>
  <c r="A2472" i="39"/>
  <c r="A2473" i="39"/>
  <c r="A2474" i="39"/>
  <c r="A2475" i="39"/>
  <c r="A2476" i="39"/>
  <c r="A2477" i="39"/>
  <c r="A2478" i="39"/>
  <c r="A2479" i="39"/>
  <c r="A2480" i="39"/>
  <c r="A2481" i="39"/>
  <c r="A2482" i="39"/>
  <c r="A2483" i="39"/>
  <c r="A2484" i="39"/>
  <c r="A2485" i="39"/>
  <c r="A2486" i="39"/>
  <c r="A2487" i="39"/>
  <c r="A2488" i="39"/>
  <c r="A2489" i="39"/>
  <c r="A2490" i="39"/>
  <c r="A2491" i="39"/>
  <c r="A2492" i="39"/>
  <c r="A2493" i="39"/>
  <c r="A2494" i="39"/>
  <c r="A2495" i="39"/>
  <c r="A2496" i="39"/>
  <c r="A2497" i="39"/>
  <c r="A2498" i="39"/>
  <c r="A2499" i="39"/>
  <c r="A2500" i="39"/>
  <c r="A2501" i="39"/>
  <c r="A2502" i="39"/>
  <c r="A2503" i="39"/>
  <c r="A2504" i="39"/>
  <c r="A2505" i="39"/>
  <c r="A2506" i="39"/>
  <c r="A2507" i="39"/>
  <c r="A2508" i="39"/>
  <c r="A2509" i="39"/>
  <c r="A2510" i="39"/>
  <c r="A2511" i="39"/>
  <c r="A2512" i="39"/>
  <c r="A2513" i="39"/>
  <c r="A2514" i="39"/>
  <c r="A2515" i="39"/>
  <c r="A2516" i="39"/>
  <c r="A2517" i="39"/>
  <c r="A2518" i="39"/>
  <c r="A2519" i="39"/>
  <c r="A2520" i="39"/>
  <c r="A2521" i="39"/>
  <c r="A2522" i="39"/>
  <c r="A2523" i="39"/>
  <c r="A2524" i="39"/>
  <c r="A2525" i="39"/>
  <c r="A2526" i="39"/>
  <c r="A2527" i="39"/>
  <c r="A2528" i="39"/>
  <c r="A2529" i="39"/>
  <c r="A2530" i="39"/>
  <c r="A2531" i="39"/>
  <c r="A2532" i="39"/>
  <c r="A2533" i="39"/>
  <c r="A2534" i="39"/>
  <c r="A2535" i="39"/>
  <c r="A2536" i="39"/>
  <c r="A2537" i="39"/>
  <c r="A2538" i="39"/>
  <c r="A2539" i="39"/>
  <c r="A2540" i="39"/>
  <c r="A2541" i="39"/>
  <c r="A2542" i="39"/>
  <c r="A2543" i="39"/>
  <c r="A2544" i="39"/>
  <c r="A2545" i="39"/>
  <c r="A2546" i="39"/>
  <c r="A2547" i="39"/>
  <c r="A2548" i="39"/>
  <c r="A2549" i="39"/>
  <c r="A2550" i="39"/>
  <c r="A2551" i="39"/>
  <c r="A2552" i="39"/>
  <c r="A2553" i="39"/>
  <c r="A2554" i="39"/>
  <c r="A2555" i="39"/>
  <c r="A2556" i="39"/>
  <c r="A2557" i="39"/>
  <c r="A2558" i="39"/>
  <c r="A2559" i="39"/>
  <c r="A2560" i="39"/>
  <c r="A2561" i="39"/>
  <c r="A2562" i="39"/>
  <c r="A2563" i="39"/>
  <c r="A2564" i="39"/>
  <c r="A2565" i="39"/>
  <c r="A2566" i="39"/>
  <c r="A2567" i="39"/>
  <c r="A2568" i="39"/>
  <c r="A2569" i="39"/>
  <c r="A2570" i="39"/>
  <c r="A2571" i="39"/>
  <c r="A2572" i="39"/>
  <c r="A2573" i="39"/>
  <c r="A2574" i="39"/>
  <c r="A2575" i="39"/>
  <c r="A2576" i="39"/>
  <c r="A2577" i="39"/>
  <c r="A2578" i="39"/>
  <c r="A2579" i="39"/>
  <c r="A2580" i="39"/>
  <c r="A2581" i="39"/>
  <c r="A2582" i="39"/>
  <c r="A2583" i="39"/>
  <c r="A2584" i="39"/>
  <c r="A2585" i="39"/>
  <c r="A2586" i="39"/>
  <c r="A2587" i="39"/>
  <c r="A2588" i="39"/>
  <c r="A2589" i="39"/>
  <c r="A2590" i="39"/>
  <c r="A2591" i="39"/>
  <c r="A2592" i="39"/>
  <c r="A2593" i="39"/>
  <c r="A2594" i="39"/>
  <c r="A2595" i="39"/>
  <c r="A2596" i="39"/>
  <c r="A2597" i="39"/>
  <c r="A2598" i="39"/>
  <c r="A2599" i="39"/>
  <c r="A2600" i="39"/>
  <c r="A2601" i="39"/>
  <c r="A2602" i="39"/>
  <c r="A2603" i="39"/>
  <c r="A2604" i="39"/>
  <c r="A2605" i="39"/>
  <c r="A2606" i="39"/>
  <c r="A2607" i="39"/>
  <c r="A2608" i="39"/>
  <c r="A2609" i="39"/>
  <c r="A2610" i="39"/>
  <c r="A2611" i="39"/>
  <c r="A2612" i="39"/>
  <c r="A2613" i="39"/>
  <c r="A2614" i="39"/>
  <c r="A2615" i="39"/>
  <c r="A2616" i="39"/>
  <c r="A2617" i="39"/>
  <c r="A2618" i="39"/>
  <c r="A2619" i="39"/>
  <c r="A2620" i="39"/>
  <c r="A2621" i="39"/>
  <c r="A2622" i="39"/>
  <c r="A2623" i="39"/>
  <c r="A2624" i="39"/>
  <c r="A2625" i="39"/>
  <c r="A2626" i="39"/>
  <c r="A2627" i="39"/>
  <c r="A2628" i="39"/>
  <c r="A2629" i="39"/>
  <c r="A2630" i="39"/>
  <c r="A2631" i="39"/>
  <c r="A2632" i="39"/>
  <c r="A2633" i="39"/>
  <c r="A2634" i="39"/>
  <c r="A2635" i="39"/>
  <c r="A2636" i="39"/>
  <c r="A2637" i="39"/>
  <c r="A2638" i="39"/>
  <c r="A2639" i="39"/>
  <c r="A2640" i="39"/>
  <c r="A2641" i="39"/>
  <c r="A2642" i="39"/>
  <c r="A2643" i="39"/>
  <c r="A2644" i="39"/>
  <c r="A2645" i="39"/>
  <c r="A2646" i="39"/>
  <c r="A2647" i="39"/>
  <c r="A2648" i="39"/>
  <c r="A2649" i="39"/>
  <c r="A2650" i="39"/>
  <c r="A2651" i="39"/>
  <c r="A2652" i="39"/>
  <c r="A2653" i="39"/>
  <c r="A2654" i="39"/>
  <c r="A2655" i="39"/>
  <c r="A2656" i="39"/>
  <c r="A2657" i="39"/>
  <c r="A2658" i="39"/>
  <c r="A2659" i="39"/>
  <c r="A2660" i="39"/>
  <c r="A2661" i="39"/>
  <c r="A2662" i="39"/>
  <c r="A2663" i="39"/>
  <c r="A2664" i="39"/>
  <c r="A2665" i="39"/>
  <c r="A2666" i="39"/>
  <c r="A2667" i="39"/>
  <c r="A2668" i="39"/>
  <c r="A2669" i="39"/>
  <c r="A2670" i="39"/>
  <c r="A2671" i="39"/>
  <c r="A2672" i="39"/>
  <c r="A2673" i="39"/>
  <c r="A2674" i="39"/>
  <c r="A2675" i="39"/>
  <c r="A2676" i="39"/>
  <c r="A2677" i="39"/>
  <c r="A2678" i="39"/>
  <c r="A2679" i="39"/>
  <c r="A2680" i="39"/>
  <c r="A2681" i="39"/>
  <c r="A2682" i="39"/>
  <c r="A2683" i="39"/>
  <c r="A2684" i="39"/>
  <c r="A2685" i="39"/>
  <c r="A2686" i="39"/>
  <c r="A2687" i="39"/>
  <c r="A2688" i="39"/>
  <c r="A2689" i="39"/>
  <c r="A2690" i="39"/>
  <c r="A2691" i="39"/>
  <c r="A2692" i="39"/>
  <c r="A2693" i="39"/>
  <c r="A2694" i="39"/>
  <c r="A2695" i="39"/>
  <c r="A2696" i="39"/>
  <c r="A2697" i="39"/>
  <c r="A2698" i="39"/>
  <c r="A2699" i="39"/>
  <c r="A2700" i="39"/>
  <c r="A2701" i="39"/>
  <c r="A2702" i="39"/>
  <c r="A2703" i="39"/>
  <c r="A2704" i="39"/>
  <c r="A2705" i="39"/>
  <c r="A2706" i="39"/>
  <c r="A2707" i="39"/>
  <c r="A2708" i="39"/>
  <c r="A2709" i="39"/>
  <c r="A2710" i="39"/>
  <c r="A2711" i="39"/>
  <c r="A2712" i="39"/>
  <c r="A2713" i="39"/>
  <c r="A2714" i="39"/>
  <c r="A2715" i="39"/>
  <c r="A2716" i="39"/>
  <c r="A2717" i="39"/>
  <c r="A2718" i="39"/>
  <c r="A2719" i="39"/>
  <c r="A2720" i="39"/>
  <c r="A2721" i="39"/>
  <c r="A2722" i="39"/>
  <c r="A2723" i="39"/>
  <c r="A2724" i="39"/>
  <c r="A2725" i="39"/>
  <c r="A2726" i="39"/>
  <c r="A2727" i="39"/>
  <c r="A2728" i="39"/>
  <c r="A2729" i="39"/>
  <c r="A2730" i="39"/>
  <c r="A2731" i="39"/>
  <c r="A2732" i="39"/>
  <c r="A2733" i="39"/>
  <c r="A2734" i="39"/>
  <c r="A2735" i="39"/>
  <c r="A2736" i="39"/>
  <c r="A2737" i="39"/>
  <c r="A2738" i="39"/>
  <c r="A2739" i="39"/>
  <c r="A2740" i="39"/>
  <c r="A2741" i="39"/>
  <c r="A2742" i="39"/>
  <c r="A2743" i="39"/>
  <c r="A2744" i="39"/>
  <c r="A2745" i="39"/>
  <c r="A2746" i="39"/>
  <c r="A2747" i="39"/>
  <c r="A2748" i="39"/>
  <c r="A2749" i="39"/>
  <c r="A2750" i="39"/>
  <c r="A2751" i="39"/>
  <c r="A2752" i="39"/>
  <c r="A2753" i="39"/>
  <c r="A2754" i="39"/>
  <c r="A2755" i="39"/>
  <c r="A2756" i="39"/>
  <c r="A2757" i="39"/>
  <c r="A2758" i="39"/>
  <c r="A2759" i="39"/>
  <c r="A2760" i="39"/>
  <c r="A2761" i="39"/>
  <c r="A2762" i="39"/>
  <c r="A2763" i="39"/>
  <c r="A2764" i="39"/>
  <c r="A2765" i="39"/>
  <c r="A2766" i="39"/>
  <c r="A2767" i="39"/>
  <c r="A2768" i="39"/>
  <c r="A2769" i="39"/>
  <c r="A2770" i="39"/>
  <c r="A2771" i="39"/>
  <c r="A2772" i="39"/>
  <c r="A2773" i="39"/>
  <c r="A2774" i="39"/>
  <c r="A2775" i="39"/>
  <c r="A2776" i="39"/>
  <c r="A2777" i="39"/>
  <c r="A2778" i="39"/>
  <c r="A2779" i="39"/>
  <c r="A2780" i="39"/>
  <c r="A2781" i="39"/>
  <c r="A2782" i="39"/>
  <c r="A2783" i="39"/>
  <c r="A2784" i="39"/>
  <c r="A2785" i="39"/>
  <c r="A2786" i="39"/>
  <c r="A2787" i="39"/>
  <c r="A2788" i="39"/>
  <c r="A2789" i="39"/>
  <c r="A2790" i="39"/>
  <c r="A2791" i="39"/>
  <c r="A2792" i="39"/>
  <c r="A2793" i="39"/>
  <c r="A2794" i="39"/>
  <c r="A2795" i="39"/>
  <c r="A2796" i="39"/>
  <c r="A2797" i="39"/>
  <c r="A2798" i="39"/>
  <c r="A2799" i="39"/>
  <c r="A2800" i="39"/>
  <c r="A2801" i="39"/>
  <c r="A2802" i="39"/>
  <c r="A2803" i="39"/>
  <c r="A2804" i="39"/>
  <c r="A2805" i="39"/>
  <c r="A2806" i="39"/>
  <c r="A2807" i="39"/>
  <c r="A2808" i="39"/>
  <c r="A2809" i="39"/>
  <c r="A2810" i="39"/>
  <c r="A2811" i="39"/>
  <c r="A2812" i="39"/>
  <c r="A2813" i="39"/>
  <c r="A2814" i="39"/>
  <c r="A2815" i="39"/>
  <c r="A2816" i="39"/>
  <c r="A2817" i="39"/>
  <c r="A2818" i="39"/>
  <c r="A2819" i="39"/>
  <c r="A2820" i="39"/>
  <c r="A2821" i="39"/>
  <c r="A2822" i="39"/>
  <c r="A2823" i="39"/>
  <c r="A2824" i="39"/>
  <c r="A2825" i="39"/>
  <c r="A2826" i="39"/>
  <c r="A2827" i="39"/>
  <c r="A2828" i="39"/>
  <c r="A2829" i="39"/>
  <c r="A2830" i="39"/>
  <c r="A2831" i="39"/>
  <c r="A2832" i="39"/>
  <c r="A2833" i="39"/>
  <c r="A2834" i="39"/>
  <c r="A2835" i="39"/>
  <c r="A2836" i="39"/>
  <c r="A2837" i="39"/>
  <c r="A2838" i="39"/>
  <c r="A2839" i="39"/>
  <c r="A2840" i="39"/>
  <c r="A2841" i="39"/>
  <c r="A2842" i="39"/>
  <c r="A2843" i="39"/>
  <c r="A2844" i="39"/>
  <c r="A2845" i="39"/>
  <c r="A2846" i="39"/>
  <c r="A2847" i="39"/>
  <c r="A2848" i="39"/>
  <c r="A2849" i="39"/>
  <c r="A2850" i="39"/>
  <c r="A2851" i="39"/>
  <c r="A2852" i="39"/>
  <c r="A2853" i="39"/>
  <c r="A2854" i="39"/>
  <c r="A2855" i="39"/>
  <c r="A2856" i="39"/>
  <c r="A2857" i="39"/>
  <c r="A2858" i="39"/>
  <c r="A2859" i="39"/>
  <c r="A2860" i="39"/>
  <c r="A2861" i="39"/>
  <c r="A2862" i="39"/>
  <c r="A2863" i="39"/>
  <c r="A2864" i="39"/>
  <c r="A2865" i="39"/>
  <c r="A2866" i="39"/>
  <c r="A2867" i="39"/>
  <c r="A2868" i="39"/>
  <c r="A2869" i="39"/>
  <c r="A2870" i="39"/>
  <c r="A2871" i="39"/>
  <c r="A2872" i="39"/>
  <c r="A2873" i="39"/>
  <c r="A2874" i="39"/>
  <c r="A2875" i="39"/>
  <c r="A2876" i="39"/>
  <c r="A2877" i="39"/>
  <c r="A2878" i="39"/>
  <c r="A2879" i="39"/>
  <c r="A2880" i="39"/>
  <c r="A2881" i="39"/>
  <c r="A2882" i="39"/>
  <c r="A2883" i="39"/>
  <c r="A2884" i="39"/>
  <c r="A2885" i="39"/>
  <c r="A2886" i="39"/>
  <c r="A2887" i="39"/>
  <c r="A2888" i="39"/>
  <c r="A2889" i="39"/>
  <c r="A2890" i="39"/>
  <c r="A2891" i="39"/>
  <c r="A2892" i="39"/>
  <c r="A2893" i="39"/>
  <c r="A2894" i="39"/>
  <c r="A2895" i="39"/>
  <c r="A2896" i="39"/>
  <c r="A2897" i="39"/>
  <c r="A2898" i="39"/>
  <c r="A2899" i="39"/>
  <c r="A2900" i="39"/>
  <c r="A2901" i="39"/>
  <c r="A2902" i="39"/>
  <c r="A2903" i="39"/>
  <c r="A2904" i="39"/>
  <c r="A2905" i="39"/>
  <c r="A2906" i="39"/>
  <c r="A2907" i="39"/>
  <c r="A2908" i="39"/>
  <c r="A2909" i="39"/>
  <c r="A2910" i="39"/>
  <c r="A2911" i="39"/>
  <c r="A2912" i="39"/>
  <c r="A2913" i="39"/>
  <c r="A2914" i="39"/>
  <c r="A2915" i="39"/>
  <c r="A2916" i="39"/>
  <c r="A2917" i="39"/>
  <c r="A2918" i="39"/>
  <c r="A2919" i="39"/>
  <c r="A2920" i="39"/>
  <c r="A2921" i="39"/>
  <c r="A2922" i="39"/>
  <c r="A2923" i="39"/>
  <c r="A2924" i="39"/>
  <c r="A2925" i="39"/>
  <c r="A2926" i="39"/>
  <c r="A2927" i="39"/>
  <c r="A2928" i="39"/>
  <c r="A2929" i="39"/>
  <c r="A2930" i="39"/>
  <c r="A2931" i="39"/>
  <c r="A2932" i="39"/>
  <c r="A2933" i="39"/>
  <c r="A2934" i="39"/>
  <c r="A2935" i="39"/>
  <c r="A2936" i="39"/>
  <c r="A2937" i="39"/>
  <c r="A2938" i="39"/>
  <c r="A2939" i="39"/>
  <c r="A2940" i="39"/>
  <c r="A2941" i="39"/>
  <c r="A2942" i="39"/>
  <c r="A2943" i="39"/>
  <c r="A2944" i="39"/>
  <c r="A2945" i="39"/>
  <c r="A2946" i="39"/>
  <c r="A2947" i="39"/>
  <c r="A2948" i="39"/>
  <c r="A2949" i="39"/>
  <c r="A2950" i="39"/>
  <c r="A2951" i="39"/>
  <c r="A2952" i="39"/>
  <c r="A2953" i="39"/>
  <c r="A2954" i="39"/>
  <c r="A2955" i="39"/>
  <c r="A2956" i="39"/>
  <c r="A2957" i="39"/>
  <c r="A2958" i="39"/>
  <c r="A2959" i="39"/>
  <c r="A2960" i="39"/>
  <c r="A2961" i="39"/>
  <c r="A2962" i="39"/>
  <c r="A2963" i="39"/>
  <c r="A2964" i="39"/>
  <c r="A2965" i="39"/>
  <c r="A2966" i="39"/>
  <c r="A2967" i="39"/>
  <c r="A2968" i="39"/>
  <c r="A2969" i="39"/>
  <c r="A2970" i="39"/>
  <c r="A2971" i="39"/>
  <c r="A2972" i="39"/>
  <c r="A2973" i="39"/>
  <c r="A2974" i="39"/>
  <c r="A2975" i="39"/>
  <c r="A2976" i="39"/>
  <c r="A2977" i="39"/>
  <c r="A2978" i="39"/>
  <c r="A2979" i="39"/>
  <c r="A2980" i="39"/>
  <c r="A2981" i="39"/>
  <c r="A2982" i="39"/>
  <c r="A2983" i="39"/>
  <c r="A2984" i="39"/>
  <c r="A2985" i="39"/>
  <c r="A2986" i="39"/>
  <c r="A2987" i="39"/>
  <c r="A2988" i="39"/>
  <c r="A2989" i="39"/>
  <c r="A2990" i="39"/>
  <c r="A2991" i="39"/>
  <c r="A2992" i="39"/>
  <c r="A2993" i="39"/>
  <c r="A2994" i="39"/>
  <c r="A2995" i="39"/>
  <c r="A2996" i="39"/>
  <c r="A2997" i="39"/>
  <c r="A2998" i="39"/>
  <c r="A2999" i="39"/>
  <c r="A3000" i="39"/>
  <c r="A3001" i="39"/>
  <c r="A3002" i="39"/>
  <c r="A3003" i="39"/>
  <c r="A3004" i="39"/>
  <c r="A3005" i="39"/>
  <c r="A3006" i="39"/>
  <c r="A3007" i="39"/>
  <c r="A3008" i="39"/>
  <c r="A3009" i="39"/>
  <c r="A3010" i="39"/>
  <c r="A3011" i="39"/>
  <c r="A3012" i="39"/>
  <c r="A3013" i="39"/>
  <c r="A3014" i="39"/>
  <c r="A3015" i="39"/>
  <c r="A3016" i="39"/>
  <c r="A3017" i="39"/>
  <c r="A3018" i="39"/>
  <c r="A3019" i="39"/>
  <c r="A3020" i="39"/>
  <c r="A3021" i="39"/>
  <c r="A3022" i="39"/>
  <c r="A3023" i="39"/>
  <c r="A3024" i="39"/>
  <c r="A3025" i="39"/>
  <c r="A3026" i="39"/>
  <c r="A3027" i="39"/>
  <c r="A3028" i="39"/>
  <c r="A3029" i="39"/>
  <c r="A3030" i="39"/>
  <c r="A3031" i="39"/>
  <c r="A3032" i="39"/>
  <c r="A3033" i="39"/>
  <c r="A3034" i="39"/>
  <c r="A3035" i="39"/>
  <c r="A3036" i="39"/>
  <c r="A3037" i="39"/>
  <c r="A3038" i="39"/>
  <c r="A3039" i="39"/>
  <c r="A3040" i="39"/>
  <c r="A3041" i="39"/>
  <c r="A3042" i="39"/>
  <c r="A3043" i="39"/>
  <c r="A3044" i="39"/>
  <c r="A3045" i="39"/>
  <c r="A3046" i="39"/>
  <c r="A3047" i="39"/>
  <c r="A3048" i="39"/>
  <c r="A3049" i="39"/>
  <c r="A3050" i="39"/>
  <c r="A3051" i="39"/>
  <c r="A3052" i="39"/>
  <c r="A3053" i="39"/>
  <c r="A3054" i="39"/>
  <c r="A3055" i="39"/>
  <c r="A3056" i="39"/>
  <c r="A3057" i="39"/>
  <c r="A3058" i="39"/>
  <c r="A3059" i="39"/>
  <c r="A3060" i="39"/>
  <c r="A3061" i="39"/>
  <c r="A3062" i="39"/>
  <c r="A3063" i="39"/>
  <c r="A3064" i="39"/>
  <c r="A3065" i="39"/>
  <c r="A3066" i="39"/>
  <c r="A3067" i="39"/>
  <c r="A3068" i="39"/>
  <c r="A3069" i="39"/>
  <c r="A3070" i="39"/>
  <c r="A3071" i="39"/>
  <c r="A3072" i="39"/>
  <c r="A3073" i="39"/>
  <c r="A3074" i="39"/>
  <c r="A3075" i="39"/>
  <c r="A3076" i="39"/>
  <c r="A3077" i="39"/>
  <c r="A3078" i="39"/>
  <c r="A3079" i="39"/>
  <c r="A3080" i="39"/>
  <c r="A3081" i="39"/>
  <c r="A3082" i="39"/>
  <c r="A3083" i="39"/>
  <c r="A3084" i="39"/>
  <c r="A3085" i="39"/>
  <c r="A3086" i="39"/>
  <c r="A3087" i="39"/>
  <c r="A3088" i="39"/>
  <c r="A3089" i="39"/>
  <c r="A3090" i="39"/>
  <c r="A3091" i="39"/>
  <c r="A3092" i="39"/>
  <c r="A3093" i="39"/>
  <c r="A3094" i="39"/>
  <c r="A3095" i="39"/>
  <c r="A3096" i="39"/>
  <c r="A3097" i="39"/>
  <c r="A3098" i="39"/>
  <c r="A3099" i="39"/>
  <c r="A3100" i="39"/>
  <c r="A3101" i="39"/>
  <c r="A3102" i="39"/>
  <c r="A3103" i="39"/>
  <c r="A3104" i="39"/>
  <c r="A3105" i="39"/>
  <c r="A3106" i="39"/>
  <c r="A3107" i="39"/>
  <c r="A3108" i="39"/>
  <c r="A3109" i="39"/>
  <c r="A3110" i="39"/>
  <c r="A3111" i="39"/>
  <c r="A3112" i="39"/>
  <c r="A3113" i="39"/>
  <c r="A3114" i="39"/>
  <c r="A3115" i="39"/>
  <c r="A3116" i="39"/>
  <c r="A3117" i="39"/>
  <c r="A3118" i="39"/>
  <c r="A3119" i="39"/>
  <c r="A3120" i="39"/>
  <c r="A3121" i="39"/>
  <c r="A3122" i="39"/>
  <c r="A3123" i="39"/>
  <c r="A3124" i="39"/>
  <c r="A3125" i="39"/>
  <c r="A3126" i="39"/>
  <c r="A3127" i="39"/>
  <c r="A3128" i="39"/>
  <c r="A3129" i="39"/>
  <c r="A3130" i="39"/>
  <c r="A3131" i="39"/>
  <c r="A3132" i="39"/>
  <c r="A3133" i="39"/>
  <c r="A3134" i="39"/>
  <c r="A3135" i="39"/>
  <c r="A3136" i="39"/>
  <c r="A3137" i="39"/>
  <c r="A3138" i="39"/>
  <c r="A3139" i="39"/>
  <c r="A3140" i="39"/>
  <c r="A3141" i="39"/>
  <c r="A3142" i="39"/>
  <c r="A3143" i="39"/>
  <c r="A3144" i="39"/>
  <c r="A3145" i="39"/>
  <c r="A3146" i="39"/>
  <c r="A3147" i="39"/>
  <c r="A3148" i="39"/>
  <c r="A3149" i="39"/>
  <c r="A3150" i="39"/>
  <c r="A3151" i="39"/>
  <c r="A3152" i="39"/>
  <c r="A3153" i="39"/>
  <c r="A3154" i="39"/>
  <c r="A3155" i="39"/>
  <c r="A3156" i="39"/>
  <c r="A3157" i="39"/>
  <c r="A3158" i="39"/>
  <c r="A3159" i="39"/>
  <c r="A3160" i="39"/>
  <c r="A3161" i="39"/>
  <c r="A3162" i="39"/>
  <c r="A3163" i="39"/>
  <c r="A3164" i="39"/>
  <c r="A3165" i="39"/>
  <c r="A3166" i="39"/>
  <c r="A3167" i="39"/>
  <c r="A3168" i="39"/>
  <c r="A3169" i="39"/>
  <c r="A3170" i="39"/>
  <c r="A3171" i="39"/>
  <c r="A3172" i="39"/>
  <c r="A3173" i="39"/>
  <c r="A3174" i="39"/>
  <c r="A3175" i="39"/>
  <c r="A3176" i="39"/>
  <c r="A3177" i="39"/>
  <c r="A3178" i="39"/>
  <c r="A3179" i="39"/>
  <c r="A3180" i="39"/>
  <c r="A3181" i="39"/>
  <c r="A3182" i="39"/>
  <c r="A3183" i="39"/>
  <c r="A3184" i="39"/>
  <c r="A3185" i="39"/>
  <c r="A3186" i="39"/>
  <c r="A3187" i="39"/>
  <c r="A3188" i="39"/>
  <c r="A3189" i="39"/>
  <c r="A3190" i="39"/>
  <c r="A3191" i="39"/>
  <c r="A3192" i="39"/>
  <c r="A3193" i="39"/>
  <c r="A3194" i="39"/>
  <c r="A3195" i="39"/>
  <c r="A3196" i="39"/>
  <c r="A3197" i="39"/>
  <c r="A3198" i="39"/>
  <c r="A3199" i="39"/>
  <c r="A3200" i="39"/>
  <c r="A3201" i="39"/>
  <c r="A3202" i="39"/>
  <c r="A3203" i="39"/>
  <c r="A3204" i="39"/>
  <c r="A3205" i="39"/>
  <c r="A3206" i="39"/>
  <c r="A3207" i="39"/>
  <c r="A3208" i="39"/>
  <c r="A3209" i="39"/>
  <c r="A3210" i="39"/>
  <c r="A3211" i="39"/>
  <c r="A3212" i="39"/>
  <c r="A3213" i="39"/>
  <c r="A3214" i="39"/>
  <c r="A3215" i="39"/>
  <c r="A3216" i="39"/>
  <c r="A3217" i="39"/>
  <c r="A3218" i="39"/>
  <c r="A3219" i="39"/>
  <c r="A3220" i="39"/>
  <c r="A3221" i="39"/>
  <c r="A3222" i="39"/>
  <c r="A3223" i="39"/>
  <c r="A3224" i="39"/>
  <c r="A3225" i="39"/>
  <c r="A3226" i="39"/>
  <c r="A3227" i="39"/>
  <c r="A3228" i="39"/>
  <c r="A3229" i="39"/>
  <c r="A3230" i="39"/>
  <c r="A3231" i="39"/>
  <c r="A3232" i="39"/>
  <c r="A3233" i="39"/>
  <c r="A3234" i="39"/>
  <c r="A3235" i="39"/>
  <c r="A3236" i="39"/>
  <c r="A3237" i="39"/>
  <c r="A3238" i="39"/>
  <c r="A3239" i="39"/>
  <c r="A3240" i="39"/>
  <c r="A3241" i="39"/>
  <c r="A3242" i="39"/>
  <c r="A3243" i="39"/>
  <c r="A3244" i="39"/>
  <c r="A3245" i="39"/>
  <c r="A3246" i="39"/>
  <c r="A3247" i="39"/>
  <c r="A3248" i="39"/>
  <c r="A3249" i="39"/>
  <c r="A3250" i="39"/>
  <c r="A3251" i="39"/>
  <c r="A3252" i="39"/>
  <c r="A3253" i="39"/>
  <c r="A3254" i="39"/>
  <c r="A3255" i="39"/>
  <c r="A3256" i="39"/>
  <c r="A3257" i="39"/>
  <c r="A3258" i="39"/>
  <c r="A3259" i="39"/>
  <c r="A3260" i="39"/>
  <c r="A3261" i="39"/>
  <c r="A3262" i="39"/>
  <c r="A3263" i="39"/>
  <c r="A3264" i="39"/>
  <c r="A3265" i="39"/>
  <c r="A3266" i="39"/>
  <c r="A3267" i="39"/>
  <c r="A3268" i="39"/>
  <c r="A3269" i="39"/>
  <c r="A3270" i="39"/>
  <c r="A3271" i="39"/>
  <c r="A3272" i="39"/>
  <c r="A3273" i="39"/>
  <c r="A3274" i="39"/>
  <c r="A3275" i="39"/>
  <c r="A3276" i="39"/>
  <c r="A3277" i="39"/>
  <c r="A3278" i="39"/>
  <c r="A3279" i="39"/>
  <c r="A3280" i="39"/>
  <c r="A3281" i="39"/>
  <c r="A3282" i="39"/>
  <c r="A3283" i="39"/>
  <c r="A3284" i="39"/>
  <c r="A3285" i="39"/>
  <c r="A3286" i="39"/>
  <c r="A3287" i="39"/>
  <c r="A3288" i="39"/>
  <c r="A3289" i="39"/>
  <c r="A3290" i="39"/>
  <c r="A3291" i="39"/>
  <c r="A3292" i="39"/>
  <c r="A3293" i="39"/>
  <c r="A3294" i="39"/>
  <c r="A3295" i="39"/>
  <c r="A3296" i="39"/>
  <c r="A3297" i="39"/>
  <c r="A3298" i="39"/>
  <c r="A3299" i="39"/>
  <c r="A3300" i="39"/>
  <c r="A3301" i="39"/>
  <c r="A3302" i="39"/>
  <c r="A3303" i="39"/>
  <c r="A3304" i="39"/>
  <c r="A3305" i="39"/>
  <c r="A3306" i="39"/>
  <c r="A3307" i="39"/>
  <c r="A3308" i="39"/>
  <c r="A3309" i="39"/>
  <c r="A3310" i="39"/>
  <c r="A3311" i="39"/>
  <c r="A3312" i="39"/>
  <c r="A3313" i="39"/>
  <c r="A3314" i="39"/>
  <c r="A3315" i="39"/>
  <c r="A3316" i="39"/>
  <c r="A3317" i="39"/>
  <c r="A3318" i="39"/>
  <c r="A3319" i="39"/>
  <c r="A3320" i="39"/>
  <c r="A3321" i="39"/>
  <c r="A3322" i="39"/>
  <c r="A3323" i="39"/>
  <c r="A3324" i="39"/>
  <c r="A3325" i="39"/>
  <c r="A3326" i="39"/>
  <c r="A3327" i="39"/>
  <c r="A3328" i="39"/>
  <c r="A3329" i="39"/>
  <c r="A3330" i="39"/>
  <c r="A3331" i="39"/>
  <c r="A3332" i="39"/>
  <c r="A3333" i="39"/>
  <c r="A3334" i="39"/>
  <c r="A3335" i="39"/>
  <c r="A3336" i="39"/>
  <c r="A3337" i="39"/>
  <c r="A3338" i="39"/>
  <c r="A3339" i="39"/>
  <c r="A3340" i="39"/>
  <c r="A3341" i="39"/>
  <c r="A3342" i="39"/>
  <c r="A3343" i="39"/>
  <c r="A3344" i="39"/>
  <c r="A3345" i="39"/>
  <c r="A3346" i="39"/>
  <c r="A3347" i="39"/>
  <c r="A3348" i="39"/>
  <c r="A3349" i="39"/>
  <c r="A3350" i="39"/>
  <c r="A3351" i="39"/>
  <c r="A3352" i="39"/>
  <c r="A3353" i="39"/>
  <c r="A3354" i="39"/>
  <c r="A3355" i="39"/>
  <c r="A3356" i="39"/>
  <c r="A3357" i="39"/>
  <c r="A3358" i="39"/>
  <c r="A3359" i="39"/>
  <c r="A3360" i="39"/>
  <c r="A3361" i="39"/>
  <c r="A3362" i="39"/>
  <c r="A3363" i="39"/>
  <c r="A3364" i="39"/>
  <c r="A3365" i="39"/>
  <c r="A3366" i="39"/>
  <c r="A3367" i="39"/>
  <c r="A3368" i="39"/>
  <c r="A3369" i="39"/>
  <c r="A3370" i="39"/>
  <c r="A3371" i="39"/>
  <c r="A3372" i="39"/>
  <c r="A3373" i="39"/>
  <c r="A3374" i="39"/>
  <c r="A3375" i="39"/>
  <c r="A3376" i="39"/>
  <c r="A3377" i="39"/>
  <c r="A3378" i="39"/>
  <c r="A3379" i="39"/>
  <c r="A3380" i="39"/>
  <c r="A3381" i="39"/>
  <c r="A3382" i="39"/>
  <c r="A3383" i="39"/>
  <c r="A3384" i="39"/>
  <c r="A3385" i="39"/>
  <c r="A3386" i="39"/>
  <c r="A3387" i="39"/>
  <c r="A3388" i="39"/>
  <c r="A3389" i="39"/>
  <c r="A3390" i="39"/>
  <c r="A3391" i="39"/>
  <c r="A3392" i="39"/>
  <c r="A3393" i="39"/>
  <c r="A3394" i="39"/>
  <c r="A3395" i="39"/>
  <c r="A3396" i="39"/>
  <c r="A3397" i="39"/>
  <c r="A3398" i="39"/>
  <c r="A3399" i="39"/>
  <c r="A3400" i="39"/>
  <c r="A3401" i="39"/>
  <c r="A3402" i="39"/>
  <c r="A3403" i="39"/>
  <c r="A3404" i="39"/>
  <c r="A3405" i="39"/>
  <c r="A3406" i="39"/>
  <c r="A3407" i="39"/>
  <c r="A3408" i="39"/>
  <c r="A3409" i="39"/>
  <c r="A3410" i="39"/>
  <c r="A3411" i="39"/>
  <c r="A3412" i="39"/>
  <c r="A3413" i="39"/>
  <c r="A3414" i="39"/>
  <c r="A3415" i="39"/>
  <c r="A3416" i="39"/>
  <c r="A3417" i="39"/>
  <c r="A3418" i="39"/>
  <c r="A3419" i="39"/>
  <c r="A3420" i="39"/>
  <c r="A3421" i="39"/>
  <c r="A3422" i="39"/>
  <c r="A3423" i="39"/>
  <c r="A3424" i="39"/>
  <c r="A3425" i="39"/>
  <c r="A3426" i="39"/>
  <c r="A3427" i="39"/>
  <c r="A3428" i="39"/>
  <c r="A3429" i="39"/>
  <c r="A3430" i="39"/>
  <c r="A3431" i="39"/>
  <c r="A3432" i="39"/>
  <c r="A3433" i="39"/>
  <c r="A3434" i="39"/>
  <c r="A3435" i="39"/>
  <c r="A3436" i="39"/>
  <c r="A3437" i="39"/>
  <c r="A3438" i="39"/>
  <c r="A3439" i="39"/>
  <c r="A3440" i="39"/>
  <c r="A3441" i="39"/>
  <c r="A3442" i="39"/>
  <c r="A3443" i="39"/>
  <c r="A3444" i="39"/>
  <c r="A3445" i="39"/>
  <c r="A3446" i="39"/>
  <c r="A3447" i="39"/>
  <c r="A3448" i="39"/>
  <c r="A3449" i="39"/>
  <c r="A3450" i="39"/>
  <c r="A3451" i="39"/>
  <c r="A3452" i="39"/>
  <c r="A3453" i="39"/>
  <c r="A3454" i="39"/>
  <c r="A3455" i="39"/>
  <c r="A3456" i="39"/>
  <c r="A3457" i="39"/>
  <c r="A3458" i="39"/>
  <c r="A3459" i="39"/>
  <c r="A3460" i="39"/>
  <c r="A3461" i="39"/>
  <c r="A3462" i="39"/>
  <c r="A3463" i="39"/>
  <c r="A3464" i="39"/>
  <c r="A3465" i="39"/>
  <c r="A3466" i="39"/>
  <c r="A3467" i="39"/>
  <c r="A3468" i="39"/>
  <c r="A3469" i="39"/>
  <c r="A3470" i="39"/>
  <c r="A3471" i="39"/>
  <c r="A3472" i="39"/>
  <c r="A3473" i="39"/>
  <c r="A3474" i="39"/>
  <c r="A3475" i="39"/>
  <c r="A3476" i="39"/>
  <c r="A3477" i="39"/>
  <c r="A3478" i="39"/>
  <c r="A3479" i="39"/>
  <c r="A3480" i="39"/>
  <c r="A3481" i="39"/>
  <c r="A3482" i="39"/>
  <c r="A3483" i="39"/>
  <c r="A3484" i="39"/>
  <c r="A3485" i="39"/>
  <c r="A3486" i="39"/>
  <c r="A3487" i="39"/>
  <c r="A3488" i="39"/>
  <c r="A3489" i="39"/>
  <c r="A3490" i="39"/>
  <c r="A3491" i="39"/>
  <c r="A3492" i="39"/>
  <c r="A3493" i="39"/>
  <c r="A3494" i="39"/>
  <c r="A3495" i="39"/>
  <c r="A3496" i="39"/>
  <c r="A3497" i="39"/>
  <c r="A3498" i="39"/>
  <c r="A3499" i="39"/>
  <c r="A3500" i="39"/>
  <c r="A3501" i="39"/>
  <c r="A3502" i="39"/>
  <c r="A3503" i="39"/>
  <c r="A3504" i="39"/>
  <c r="A3505" i="39"/>
  <c r="A3506" i="39"/>
  <c r="A3507" i="39"/>
  <c r="A3508" i="39"/>
  <c r="A3509" i="39"/>
  <c r="A3510" i="39"/>
  <c r="A3511" i="39"/>
  <c r="A3512" i="39"/>
  <c r="A3513" i="39"/>
  <c r="A3514" i="39"/>
  <c r="A3515" i="39"/>
  <c r="A3516" i="39"/>
  <c r="A3517" i="39"/>
  <c r="A3518" i="39"/>
  <c r="A3519" i="39"/>
  <c r="A3520" i="39"/>
  <c r="A3521" i="39"/>
  <c r="A3522" i="39"/>
  <c r="A3523" i="39"/>
  <c r="A3524" i="39"/>
  <c r="A3525" i="39"/>
  <c r="A3526" i="39"/>
  <c r="A3527" i="39"/>
  <c r="A3528" i="39"/>
  <c r="A3529" i="39"/>
  <c r="A3530" i="39"/>
  <c r="A3531" i="39"/>
  <c r="A3532" i="39"/>
  <c r="A3533" i="39"/>
  <c r="A3534" i="39"/>
  <c r="A3535" i="39"/>
  <c r="A3536" i="39"/>
  <c r="A3537" i="39"/>
  <c r="A3538" i="39"/>
  <c r="A3539" i="39"/>
  <c r="A3540" i="39"/>
  <c r="A3541" i="39"/>
  <c r="A3542" i="39"/>
  <c r="A3543" i="39"/>
  <c r="A3544" i="39"/>
  <c r="A3545" i="39"/>
  <c r="A3546" i="39"/>
  <c r="A3547" i="39"/>
  <c r="A3548" i="39"/>
  <c r="A3549" i="39"/>
  <c r="A3550" i="39"/>
  <c r="A3551" i="39"/>
  <c r="A3552" i="39"/>
  <c r="A3553" i="39"/>
  <c r="A3554" i="39"/>
  <c r="A3555" i="39"/>
  <c r="A3556" i="39"/>
  <c r="A3557" i="39"/>
  <c r="A3558" i="39"/>
  <c r="A3559" i="39"/>
  <c r="A3560" i="39"/>
  <c r="A3561" i="39"/>
  <c r="A3562" i="39"/>
  <c r="A3563" i="39"/>
  <c r="A3564" i="39"/>
  <c r="A3565" i="39"/>
  <c r="A3566" i="39"/>
  <c r="A3567" i="39"/>
  <c r="A3568" i="39"/>
  <c r="A3569" i="39"/>
  <c r="A3570" i="39"/>
  <c r="A3571" i="39"/>
  <c r="A3572" i="39"/>
  <c r="A3573" i="39"/>
  <c r="A3574" i="39"/>
  <c r="A3575" i="39"/>
  <c r="A3576" i="39"/>
  <c r="A3577" i="39"/>
  <c r="A3578" i="39"/>
  <c r="A3579" i="39"/>
  <c r="A3580" i="39"/>
  <c r="A3581" i="39"/>
  <c r="A3582" i="39"/>
  <c r="A3583" i="39"/>
  <c r="A3584" i="39"/>
  <c r="A3585" i="39"/>
  <c r="A3586" i="39"/>
  <c r="A3587" i="39"/>
  <c r="A3588" i="39"/>
  <c r="A3589" i="39"/>
  <c r="A3590" i="39"/>
  <c r="A3591" i="39"/>
  <c r="A3592" i="39"/>
  <c r="A3593" i="39"/>
  <c r="A3594" i="39"/>
  <c r="A3595" i="39"/>
  <c r="A3596" i="39"/>
  <c r="A3597" i="39"/>
  <c r="A3598" i="39"/>
  <c r="A3599" i="39"/>
  <c r="A3600" i="39"/>
  <c r="A3601" i="39"/>
  <c r="A3602" i="39"/>
  <c r="A3603" i="39"/>
  <c r="A3604" i="39"/>
  <c r="A3605" i="39"/>
  <c r="A3606" i="39"/>
  <c r="A3607" i="39"/>
  <c r="A3608" i="39"/>
  <c r="A3609" i="39"/>
  <c r="A3610" i="39"/>
  <c r="A3611" i="39"/>
  <c r="A3612" i="39"/>
  <c r="A3613" i="39"/>
  <c r="A3614" i="39"/>
  <c r="A3615" i="39"/>
  <c r="A3616" i="39"/>
  <c r="A3617" i="39"/>
  <c r="A3618" i="39"/>
  <c r="A3619" i="39"/>
  <c r="A3620" i="39"/>
  <c r="A3621" i="39"/>
  <c r="A3622" i="39"/>
  <c r="A3623" i="39"/>
  <c r="A3624" i="39"/>
  <c r="A3625" i="39"/>
  <c r="A3626" i="39"/>
  <c r="A3627" i="39"/>
  <c r="A3628" i="39"/>
  <c r="A3629" i="39"/>
  <c r="A3630" i="39"/>
  <c r="A3631" i="39"/>
  <c r="A3632" i="39"/>
  <c r="A3633" i="39"/>
  <c r="A3634" i="39"/>
  <c r="A3635" i="39"/>
  <c r="A3636" i="39"/>
  <c r="A3637" i="39"/>
  <c r="A3638" i="39"/>
  <c r="A3639" i="39"/>
  <c r="A3640" i="39"/>
  <c r="A3641" i="39"/>
  <c r="A3642" i="39"/>
  <c r="A3643" i="39"/>
  <c r="A3644" i="39"/>
  <c r="A3645" i="39"/>
  <c r="A3646" i="39"/>
  <c r="A3647" i="39"/>
  <c r="A3648" i="39"/>
  <c r="A3649" i="39"/>
  <c r="A3650" i="39"/>
  <c r="A3651" i="39"/>
  <c r="A3652" i="39"/>
  <c r="A3653" i="39"/>
  <c r="A3654" i="39"/>
  <c r="A3655" i="39"/>
  <c r="A3656" i="39"/>
  <c r="A3657" i="39"/>
  <c r="A3658" i="39"/>
  <c r="A3659" i="39"/>
  <c r="A3660" i="39"/>
  <c r="A3661" i="39"/>
  <c r="A3662" i="39"/>
  <c r="A3663" i="39"/>
  <c r="A3664" i="39"/>
  <c r="A3665" i="39"/>
  <c r="A3666" i="39"/>
  <c r="A3667" i="39"/>
  <c r="A3668" i="39"/>
  <c r="A3669" i="39"/>
  <c r="A3670" i="39"/>
  <c r="A3671" i="39"/>
  <c r="A3672" i="39"/>
  <c r="A3673" i="39"/>
  <c r="A3674" i="39"/>
  <c r="A3675" i="39"/>
  <c r="A3676" i="39"/>
  <c r="A3677" i="39"/>
  <c r="A3678" i="39"/>
  <c r="A3679" i="39"/>
  <c r="A3680" i="39"/>
  <c r="A3681" i="39"/>
  <c r="A3682" i="39"/>
  <c r="A3683" i="39"/>
  <c r="A3684" i="39"/>
  <c r="A3685" i="39"/>
  <c r="A3686" i="39"/>
  <c r="A3687" i="39"/>
  <c r="A3688" i="39"/>
  <c r="A3689" i="39"/>
  <c r="A3690" i="39"/>
  <c r="A3691" i="39"/>
  <c r="A3692" i="39"/>
  <c r="A3693" i="39"/>
  <c r="A3694" i="39"/>
  <c r="A3695" i="39"/>
  <c r="A3696" i="39"/>
  <c r="A3697" i="39"/>
  <c r="A3698" i="39"/>
  <c r="A3699" i="39"/>
  <c r="A3700" i="39"/>
  <c r="A3701" i="39"/>
  <c r="A3702" i="39"/>
  <c r="A3703" i="39"/>
  <c r="A3704" i="39"/>
  <c r="A3705" i="39"/>
  <c r="A3706" i="39"/>
  <c r="A3707" i="39"/>
  <c r="A3708" i="39"/>
  <c r="A3709" i="39"/>
  <c r="A3710" i="39"/>
  <c r="A3711" i="39"/>
  <c r="A3712" i="39"/>
  <c r="A3713" i="39"/>
  <c r="A3714" i="39"/>
  <c r="A3715" i="39"/>
  <c r="A3716" i="39"/>
  <c r="A3717" i="39"/>
  <c r="A3718" i="39"/>
  <c r="A3719" i="39"/>
  <c r="A3720" i="39"/>
  <c r="A3721" i="39"/>
  <c r="A3722" i="39"/>
  <c r="A3723" i="39"/>
  <c r="A3724" i="39"/>
  <c r="A3725" i="39"/>
  <c r="A3726" i="39"/>
  <c r="A3727" i="39"/>
  <c r="A3728" i="39"/>
  <c r="A3729" i="39"/>
  <c r="A3730" i="39"/>
  <c r="A3731" i="39"/>
  <c r="A3732" i="39"/>
  <c r="A3733" i="39"/>
  <c r="A3734" i="39"/>
  <c r="A3735" i="39"/>
  <c r="A3736" i="39"/>
  <c r="A3737" i="39"/>
  <c r="A3738" i="39"/>
  <c r="A3739" i="39"/>
  <c r="A3740" i="39"/>
  <c r="A3741" i="39"/>
  <c r="A3742" i="39"/>
  <c r="A3743" i="39"/>
  <c r="A3744" i="39"/>
  <c r="A3745" i="39"/>
  <c r="A3746" i="39"/>
  <c r="A3747" i="39"/>
  <c r="A3748" i="39"/>
  <c r="A3749" i="39"/>
  <c r="A3750" i="39"/>
  <c r="A3751" i="39"/>
  <c r="A3752" i="39"/>
  <c r="A3753" i="39"/>
  <c r="A3754" i="39"/>
  <c r="A3755" i="39"/>
  <c r="A3756" i="39"/>
  <c r="A3757" i="39"/>
  <c r="A3758" i="39"/>
  <c r="A3759" i="39"/>
  <c r="A3760" i="39"/>
  <c r="A3761" i="39"/>
  <c r="A3762" i="39"/>
  <c r="A3763" i="39"/>
  <c r="A3764" i="39"/>
  <c r="A3765" i="39"/>
  <c r="A3766" i="39"/>
  <c r="A3767" i="39"/>
  <c r="A3768" i="39"/>
  <c r="A3769" i="39"/>
  <c r="A3770" i="39"/>
  <c r="A3771" i="39"/>
  <c r="A3772" i="39"/>
  <c r="A3773" i="39"/>
  <c r="A3774" i="39"/>
  <c r="A3775" i="39"/>
  <c r="A3776" i="39"/>
  <c r="A3777" i="39"/>
  <c r="A3778" i="39"/>
  <c r="A3779" i="39"/>
  <c r="A3780" i="39"/>
  <c r="A3781" i="39"/>
  <c r="A3782" i="39"/>
  <c r="A3783" i="39"/>
  <c r="A3784" i="39"/>
  <c r="A3785" i="39"/>
  <c r="A3786" i="39"/>
  <c r="A3787" i="39"/>
  <c r="A3788" i="39"/>
  <c r="A3789" i="39"/>
  <c r="A3790" i="39"/>
  <c r="A3791" i="39"/>
  <c r="A3792" i="39"/>
  <c r="A3793" i="39"/>
  <c r="A3794" i="39"/>
  <c r="A3795" i="39"/>
  <c r="A3796" i="39"/>
  <c r="A3797" i="39"/>
  <c r="A3798" i="39"/>
  <c r="A3799" i="39"/>
  <c r="A3800" i="39"/>
  <c r="A3801" i="39"/>
  <c r="A3802" i="39"/>
  <c r="A3803" i="39"/>
  <c r="A3804" i="39"/>
  <c r="A3805" i="39"/>
  <c r="A3806" i="39"/>
  <c r="A3807" i="39"/>
  <c r="A3808" i="39"/>
  <c r="A3809" i="39"/>
  <c r="A3810" i="39"/>
  <c r="A3811" i="39"/>
  <c r="A3812" i="39"/>
  <c r="A3813" i="39"/>
  <c r="A3814" i="39"/>
  <c r="A3815" i="39"/>
  <c r="A3816" i="39"/>
  <c r="A3817" i="39"/>
  <c r="A3818" i="39"/>
  <c r="A3819" i="39"/>
  <c r="A3820" i="39"/>
  <c r="A3821" i="39"/>
  <c r="A3822" i="39"/>
  <c r="A3823" i="39"/>
  <c r="A3824" i="39"/>
  <c r="A3825" i="39"/>
  <c r="A3826" i="39"/>
  <c r="A3827" i="39"/>
  <c r="A3828" i="39"/>
  <c r="A3829" i="39"/>
  <c r="A3830" i="39"/>
  <c r="A3831" i="39"/>
  <c r="A3832" i="39"/>
  <c r="A3833" i="39"/>
  <c r="A3834" i="39"/>
  <c r="A3835" i="39"/>
  <c r="A3836" i="39"/>
  <c r="A3837" i="39"/>
  <c r="A3838" i="39"/>
  <c r="A3839" i="39"/>
  <c r="A3840" i="39"/>
  <c r="A3841" i="39"/>
  <c r="A3842" i="39"/>
  <c r="A3843" i="39"/>
  <c r="A3844" i="39"/>
  <c r="A3845" i="39"/>
  <c r="A3846" i="39"/>
  <c r="A3847" i="39"/>
  <c r="A3848" i="39"/>
  <c r="A3849" i="39"/>
  <c r="A3850" i="39"/>
  <c r="A3851" i="39"/>
  <c r="A3852" i="39"/>
  <c r="A3853" i="39"/>
  <c r="A3854" i="39"/>
  <c r="A3855" i="39"/>
  <c r="A3856" i="39"/>
  <c r="A3857" i="39"/>
  <c r="A3858" i="39"/>
  <c r="A3859" i="39"/>
  <c r="A3860" i="39"/>
  <c r="A3861" i="39"/>
  <c r="A3862" i="39"/>
  <c r="A3863" i="39"/>
  <c r="A3864" i="39"/>
  <c r="A3865" i="39"/>
  <c r="A3866" i="39"/>
  <c r="A3867" i="39"/>
  <c r="A3868" i="39"/>
  <c r="A3869" i="39"/>
  <c r="A3870" i="39"/>
  <c r="A3871" i="39"/>
  <c r="A3872" i="39"/>
  <c r="A3873" i="39"/>
  <c r="A3874" i="39"/>
  <c r="A3875" i="39"/>
  <c r="A3876" i="39"/>
  <c r="A3877" i="39"/>
  <c r="A3878" i="39"/>
  <c r="A3879" i="39"/>
  <c r="A3880" i="39"/>
  <c r="A3881" i="39"/>
  <c r="A3882" i="39"/>
  <c r="A3883" i="39"/>
  <c r="A3884" i="39"/>
  <c r="A3885" i="39"/>
  <c r="A3886" i="39"/>
  <c r="A3887" i="39"/>
  <c r="A3888" i="39"/>
  <c r="A3889" i="39"/>
  <c r="A3890" i="39"/>
  <c r="A3891" i="39"/>
  <c r="A3892" i="39"/>
  <c r="A3893" i="39"/>
  <c r="A3894" i="39"/>
  <c r="A3895" i="39"/>
  <c r="A3896" i="39"/>
  <c r="A3897" i="39"/>
  <c r="A3898" i="39"/>
  <c r="A3899" i="39"/>
  <c r="A3900" i="39"/>
  <c r="A3901" i="39"/>
  <c r="A3902" i="39"/>
  <c r="A3903" i="39"/>
  <c r="A3904" i="39"/>
  <c r="A3905" i="39"/>
  <c r="A3906" i="39"/>
  <c r="A3907" i="39"/>
  <c r="A3908" i="39"/>
  <c r="A3909" i="39"/>
  <c r="A3910" i="39"/>
  <c r="A3911" i="39"/>
  <c r="A3912" i="39"/>
  <c r="A3913" i="39"/>
  <c r="A3914" i="39"/>
  <c r="A3915" i="39"/>
  <c r="A3916" i="39"/>
  <c r="A3917" i="39"/>
  <c r="A3918" i="39"/>
  <c r="A3919" i="39"/>
  <c r="A3920" i="39"/>
  <c r="A3921" i="39"/>
  <c r="A3922" i="39"/>
  <c r="A3923" i="39"/>
  <c r="A3924" i="39"/>
  <c r="A3925" i="39"/>
  <c r="A3926" i="39"/>
  <c r="A3927" i="39"/>
  <c r="A3928" i="39"/>
  <c r="A3929" i="39"/>
  <c r="A3930" i="39"/>
  <c r="A3931" i="39"/>
  <c r="A3932" i="39"/>
  <c r="A3933" i="39"/>
  <c r="A3934" i="39"/>
  <c r="A3935" i="39"/>
  <c r="A3936" i="39"/>
  <c r="A3937" i="39"/>
  <c r="A3938" i="39"/>
  <c r="A3939" i="39"/>
  <c r="A3940" i="39"/>
  <c r="A3941" i="39"/>
  <c r="A3942" i="39"/>
  <c r="A3943" i="39"/>
  <c r="A3944" i="39"/>
  <c r="A3945" i="39"/>
  <c r="A3946" i="39"/>
  <c r="A3947" i="39"/>
  <c r="A3948" i="39"/>
  <c r="A3949" i="39"/>
  <c r="A3950" i="39"/>
  <c r="A3951" i="39"/>
  <c r="A3952" i="39"/>
  <c r="A3953" i="39"/>
  <c r="A3954" i="39"/>
  <c r="A3955" i="39"/>
  <c r="A3956" i="39"/>
  <c r="A3957" i="39"/>
  <c r="A3958" i="39"/>
  <c r="A3959" i="39"/>
  <c r="A3960" i="39"/>
  <c r="A3961" i="39"/>
  <c r="A3962" i="39"/>
  <c r="A3963" i="39"/>
  <c r="A3964" i="39"/>
  <c r="A3965" i="39"/>
  <c r="A3966" i="39"/>
  <c r="A3967" i="39"/>
  <c r="A3968" i="39"/>
  <c r="A3969" i="39"/>
  <c r="A3970" i="39"/>
  <c r="A3971" i="39"/>
  <c r="A3972" i="39"/>
  <c r="A3973" i="39"/>
  <c r="A3974" i="39"/>
  <c r="A3975" i="39"/>
  <c r="A3976" i="39"/>
  <c r="A3977" i="39"/>
  <c r="A3978" i="39"/>
  <c r="A3979" i="39"/>
  <c r="A3980" i="39"/>
  <c r="A3981" i="39"/>
  <c r="A3982" i="39"/>
  <c r="A3983" i="39"/>
  <c r="A3984" i="39"/>
  <c r="A3985" i="39"/>
  <c r="A3986" i="39"/>
  <c r="A3987" i="39"/>
  <c r="A3988" i="39"/>
  <c r="A3989" i="39"/>
  <c r="A3990" i="39"/>
  <c r="A3991" i="39"/>
  <c r="A3992" i="39"/>
  <c r="A3993" i="39"/>
  <c r="A3994" i="39"/>
  <c r="A3995" i="39"/>
  <c r="A3996" i="39"/>
  <c r="A3997" i="39"/>
  <c r="A3998" i="39"/>
  <c r="A3999" i="39"/>
  <c r="A4000" i="39"/>
  <c r="A4001" i="39"/>
  <c r="A4002" i="39"/>
  <c r="A4003" i="39"/>
  <c r="A4004" i="39"/>
  <c r="A4005" i="39"/>
  <c r="A4006" i="39"/>
  <c r="A4007" i="39"/>
  <c r="A4008" i="39"/>
  <c r="A4009" i="39"/>
  <c r="A4010" i="39"/>
  <c r="A4011" i="39"/>
  <c r="A4012" i="39"/>
  <c r="A4013" i="39"/>
  <c r="A4014" i="39"/>
  <c r="A4015" i="39"/>
  <c r="A4016" i="39"/>
  <c r="A4017" i="39"/>
  <c r="A4018" i="39"/>
  <c r="A4019" i="39"/>
  <c r="A4020" i="39"/>
  <c r="A4021" i="39"/>
  <c r="A4022" i="39"/>
  <c r="A4023" i="39"/>
  <c r="A4024" i="39"/>
  <c r="A4025" i="39"/>
  <c r="A4026" i="39"/>
  <c r="A4027" i="39"/>
  <c r="A4028" i="39"/>
  <c r="A4029" i="39"/>
  <c r="A4030" i="39"/>
  <c r="A4031" i="39"/>
  <c r="A4032" i="39"/>
  <c r="A4033" i="39"/>
  <c r="A4034" i="39"/>
  <c r="A4035" i="39"/>
  <c r="A4036" i="39"/>
  <c r="A4037" i="39"/>
  <c r="A4038" i="39"/>
  <c r="A4039" i="39"/>
  <c r="A4040" i="39"/>
  <c r="A4041" i="39"/>
  <c r="A4042" i="39"/>
  <c r="A4043" i="39"/>
  <c r="A4044" i="39"/>
  <c r="A4045" i="39"/>
  <c r="A4046" i="39"/>
  <c r="A4047" i="39"/>
  <c r="A4048" i="39"/>
  <c r="A4049" i="39"/>
  <c r="A4050" i="39"/>
  <c r="A4051" i="39"/>
  <c r="A4052" i="39"/>
  <c r="A4053" i="39"/>
  <c r="A4054" i="39"/>
  <c r="A4055" i="39"/>
  <c r="A4056" i="39"/>
  <c r="A4057" i="39"/>
  <c r="A4058" i="39"/>
  <c r="A4059" i="39"/>
  <c r="A4060" i="39"/>
  <c r="A4061" i="39"/>
  <c r="A4062" i="39"/>
  <c r="A4063" i="39"/>
  <c r="A4064" i="39"/>
  <c r="A4065" i="39"/>
  <c r="A4066" i="39"/>
  <c r="A4067" i="39"/>
  <c r="A4068" i="39"/>
  <c r="A4069" i="39"/>
  <c r="A4070" i="39"/>
  <c r="A4071" i="39"/>
  <c r="A4072" i="39"/>
  <c r="A4073" i="39"/>
  <c r="A4074" i="39"/>
  <c r="A4075" i="39"/>
  <c r="A4076" i="39"/>
  <c r="A4077" i="39"/>
  <c r="A4078" i="39"/>
  <c r="A4079" i="39"/>
  <c r="A4080" i="39"/>
  <c r="A4081" i="39"/>
  <c r="A4082" i="39"/>
  <c r="A4083" i="39"/>
  <c r="A4084" i="39"/>
  <c r="A4085" i="39"/>
  <c r="A4086" i="39"/>
  <c r="A4087" i="39"/>
  <c r="A4088" i="39"/>
  <c r="A4089" i="39"/>
  <c r="A4090" i="39"/>
  <c r="A4091" i="39"/>
  <c r="A4092" i="39"/>
  <c r="A4093" i="39"/>
  <c r="A4094" i="39"/>
  <c r="A4095" i="39"/>
  <c r="A4096" i="39"/>
  <c r="A4097" i="39"/>
  <c r="A4098" i="39"/>
  <c r="A4099" i="39"/>
  <c r="A4100" i="39"/>
  <c r="A4101" i="39"/>
  <c r="A4102" i="39"/>
  <c r="A4103" i="39"/>
  <c r="A4104" i="39"/>
  <c r="A4105" i="39"/>
  <c r="A4106" i="39"/>
  <c r="A4107" i="39"/>
  <c r="A4108" i="39"/>
  <c r="A4109" i="39"/>
  <c r="A4110" i="39"/>
  <c r="A4111" i="39"/>
  <c r="A4112" i="39"/>
  <c r="A4113" i="39"/>
  <c r="A4114" i="39"/>
  <c r="A4115" i="39"/>
  <c r="A4116" i="39"/>
  <c r="A4117" i="39"/>
  <c r="A4118" i="39"/>
  <c r="A4119" i="39"/>
  <c r="A4120" i="39"/>
  <c r="A4121" i="39"/>
  <c r="A4122" i="39"/>
  <c r="A4123" i="39"/>
  <c r="A4124" i="39"/>
  <c r="A4125" i="39"/>
  <c r="A4126" i="39"/>
  <c r="A4127" i="39"/>
  <c r="A4128" i="39"/>
  <c r="A4129" i="39"/>
  <c r="A4130" i="39"/>
  <c r="A4131" i="39"/>
  <c r="A4132" i="39"/>
  <c r="A4133" i="39"/>
  <c r="A4134" i="39"/>
  <c r="A4135" i="39"/>
  <c r="A4136" i="39"/>
  <c r="A4137" i="39"/>
  <c r="A4138" i="39"/>
  <c r="A4139" i="39"/>
  <c r="A4140" i="39"/>
  <c r="A4141" i="39"/>
  <c r="A4142" i="39"/>
  <c r="A4143" i="39"/>
  <c r="A4144" i="39"/>
  <c r="A4145" i="39"/>
  <c r="A4146" i="39"/>
  <c r="A4147" i="39"/>
  <c r="A4148" i="39"/>
  <c r="A4149" i="39"/>
  <c r="A4150" i="39"/>
  <c r="A4151" i="39"/>
  <c r="A4152" i="39"/>
  <c r="A4153" i="39"/>
  <c r="A4154" i="39"/>
  <c r="A4155" i="39"/>
  <c r="A4156" i="39"/>
  <c r="A4157" i="39"/>
  <c r="A4158" i="39"/>
  <c r="A4159" i="39"/>
  <c r="A4160" i="39"/>
  <c r="A4161" i="39"/>
  <c r="A4162" i="39"/>
  <c r="A4163" i="39"/>
  <c r="A4164" i="39"/>
  <c r="A4165" i="39"/>
  <c r="A4166" i="39"/>
  <c r="A4167" i="39"/>
  <c r="A4168" i="39"/>
  <c r="A4169" i="39"/>
  <c r="A4170" i="39"/>
  <c r="A4171" i="39"/>
  <c r="A4172" i="39"/>
  <c r="A4173" i="39"/>
  <c r="A4174" i="39"/>
  <c r="A4175" i="39"/>
  <c r="A4176" i="39"/>
  <c r="A4177" i="39"/>
  <c r="A4178" i="39"/>
  <c r="A4179" i="39"/>
  <c r="A4180" i="39"/>
  <c r="A4181" i="39"/>
  <c r="A4182" i="39"/>
  <c r="A4183" i="39"/>
  <c r="A4184" i="39"/>
  <c r="A4185" i="39"/>
  <c r="A4186" i="39"/>
  <c r="A4187" i="39"/>
  <c r="A4188" i="39"/>
  <c r="A4189" i="39"/>
  <c r="A4190" i="39"/>
  <c r="A4191" i="39"/>
  <c r="A4192" i="39"/>
  <c r="A4193" i="39"/>
  <c r="A4194" i="39"/>
  <c r="A4195" i="39"/>
  <c r="A4196" i="39"/>
  <c r="A4197" i="39"/>
  <c r="A4198" i="39"/>
  <c r="A4199" i="39"/>
  <c r="A4200" i="39"/>
  <c r="A4201" i="39"/>
  <c r="A4202" i="39"/>
  <c r="A4203" i="39"/>
  <c r="A4204" i="39"/>
  <c r="A4205" i="39"/>
  <c r="A4206" i="39"/>
  <c r="A4207" i="39"/>
  <c r="A4208" i="39"/>
  <c r="A4209" i="39"/>
  <c r="A4210" i="39"/>
  <c r="A4211" i="39"/>
  <c r="A4212" i="39"/>
  <c r="A4213" i="39"/>
  <c r="A4214" i="39"/>
  <c r="A4215" i="39"/>
  <c r="A4216" i="39"/>
  <c r="A4217" i="39"/>
  <c r="A4218" i="39"/>
  <c r="A4219" i="39"/>
  <c r="A4220" i="39"/>
  <c r="A4221" i="39"/>
  <c r="A4222" i="39"/>
  <c r="A4223" i="39"/>
  <c r="A4224" i="39"/>
  <c r="A4225" i="39"/>
  <c r="A4226" i="39"/>
  <c r="A4227" i="39"/>
  <c r="A4228" i="39"/>
  <c r="A4229" i="39"/>
  <c r="A4230" i="39"/>
  <c r="A4231" i="39"/>
  <c r="A4232" i="39"/>
  <c r="A4233" i="39"/>
  <c r="A4234" i="39"/>
  <c r="A4235" i="39"/>
  <c r="A4236" i="39"/>
  <c r="A4237" i="39"/>
  <c r="A4238" i="39"/>
  <c r="A4239" i="39"/>
  <c r="A4240" i="39"/>
  <c r="A4241" i="39"/>
  <c r="A4242" i="39"/>
  <c r="A4243" i="39"/>
  <c r="A4244" i="39"/>
  <c r="A4245" i="39"/>
  <c r="A4246" i="39"/>
  <c r="A4247" i="39"/>
  <c r="A4248" i="39"/>
  <c r="A4249" i="39"/>
  <c r="A4250" i="39"/>
  <c r="A4251" i="39"/>
  <c r="A4252" i="39"/>
  <c r="A4253" i="39"/>
  <c r="A4254" i="39"/>
  <c r="A4255" i="39"/>
  <c r="A4256" i="39"/>
  <c r="A4257" i="39"/>
  <c r="A4258" i="39"/>
  <c r="A4259" i="39"/>
  <c r="A4260" i="39"/>
  <c r="A4261" i="39"/>
  <c r="A4262" i="39"/>
  <c r="A4263" i="39"/>
  <c r="A4264" i="39"/>
  <c r="A4265" i="39"/>
  <c r="A4266" i="39"/>
  <c r="A4267" i="39"/>
  <c r="A4268" i="39"/>
  <c r="A4269" i="39"/>
  <c r="A4270" i="39"/>
  <c r="A4271" i="39"/>
  <c r="A4272" i="39"/>
  <c r="A4273" i="39"/>
  <c r="A4274" i="39"/>
  <c r="A4275" i="39"/>
  <c r="A4276" i="39"/>
  <c r="A4277" i="39"/>
  <c r="A4278" i="39"/>
  <c r="A4279" i="39"/>
  <c r="A4280" i="39"/>
  <c r="A4281" i="39"/>
  <c r="A4282" i="39"/>
  <c r="A4283" i="39"/>
  <c r="A4284" i="39"/>
  <c r="A4285" i="39"/>
  <c r="A4286" i="39"/>
  <c r="A4287" i="39"/>
  <c r="A4288" i="39"/>
  <c r="A4289" i="39"/>
  <c r="A4290" i="39"/>
  <c r="A4291" i="39"/>
  <c r="A4292" i="39"/>
  <c r="A4293" i="39"/>
  <c r="A4294" i="39"/>
  <c r="A4295" i="39"/>
  <c r="A4296" i="39"/>
  <c r="A4297" i="39"/>
  <c r="A4298" i="39"/>
  <c r="A4299" i="39"/>
  <c r="A4300" i="39"/>
  <c r="A4301" i="39"/>
  <c r="A4302" i="39"/>
  <c r="A4303" i="39"/>
  <c r="A4304" i="39"/>
  <c r="A4305" i="39"/>
  <c r="A4306" i="39"/>
  <c r="A4307" i="39"/>
  <c r="A4308" i="39"/>
  <c r="A4309" i="39"/>
  <c r="A4310" i="39"/>
  <c r="A4311" i="39"/>
  <c r="A4312" i="39"/>
  <c r="A4313" i="39"/>
  <c r="A4314" i="39"/>
  <c r="A4315" i="39"/>
  <c r="A4316" i="39"/>
  <c r="A4317" i="39"/>
  <c r="A4318" i="39"/>
  <c r="A4319" i="39"/>
  <c r="A4320" i="39"/>
  <c r="A4321" i="39"/>
  <c r="A4322" i="39"/>
  <c r="A4323" i="39"/>
  <c r="A4324" i="39"/>
  <c r="A4325" i="39"/>
  <c r="A4326" i="39"/>
  <c r="A4327" i="39"/>
  <c r="A4328" i="39"/>
  <c r="A4329" i="39"/>
  <c r="A4330" i="39"/>
  <c r="A4331" i="39"/>
  <c r="A4332" i="39"/>
  <c r="A4333" i="39"/>
  <c r="A4334" i="39"/>
  <c r="A4335" i="39"/>
  <c r="A4336" i="39"/>
  <c r="A4337" i="39"/>
  <c r="A4338" i="39"/>
  <c r="A4339" i="39"/>
  <c r="A4340" i="39"/>
  <c r="A4341" i="39"/>
  <c r="A4342" i="39"/>
  <c r="A4343" i="39"/>
  <c r="A4344" i="39"/>
  <c r="A4345" i="39"/>
  <c r="A4346" i="39"/>
  <c r="A4347" i="39"/>
  <c r="A4348" i="39"/>
  <c r="A4349" i="39"/>
  <c r="A4350" i="39"/>
  <c r="A4351" i="39"/>
  <c r="A4352" i="39"/>
  <c r="A4353" i="39"/>
  <c r="A4354" i="39"/>
  <c r="A4355" i="39"/>
  <c r="A4356" i="39"/>
  <c r="A4357" i="39"/>
  <c r="A4358" i="39"/>
  <c r="A4359" i="39"/>
  <c r="A4360" i="39"/>
  <c r="A4361" i="39"/>
  <c r="A4362" i="39"/>
  <c r="A4363" i="39"/>
  <c r="A4364" i="39"/>
  <c r="A4365" i="39"/>
  <c r="A4366" i="39"/>
  <c r="A4367" i="39"/>
  <c r="A4368" i="39"/>
  <c r="A4369" i="39"/>
  <c r="A4370" i="39"/>
  <c r="A4371" i="39"/>
  <c r="A4372" i="39"/>
  <c r="A4373" i="39"/>
  <c r="A4374" i="39"/>
  <c r="A4375" i="39"/>
  <c r="A4376" i="39"/>
  <c r="A4377" i="39"/>
  <c r="A4378" i="39"/>
  <c r="A4379" i="39"/>
  <c r="A4380" i="39"/>
  <c r="A4381" i="39"/>
  <c r="A4382" i="39"/>
  <c r="A4383" i="39"/>
  <c r="A4384" i="39"/>
  <c r="A4385" i="39"/>
  <c r="A4386" i="39"/>
  <c r="A4387" i="39"/>
  <c r="A4388" i="39"/>
  <c r="A4389" i="39"/>
  <c r="A4390" i="39"/>
  <c r="A4391" i="39"/>
  <c r="A4392" i="39"/>
  <c r="A4393" i="39"/>
  <c r="A4394" i="39"/>
  <c r="A4395" i="39"/>
  <c r="A4396" i="39"/>
  <c r="A4397" i="39"/>
  <c r="A4398" i="39"/>
  <c r="A4399" i="39"/>
  <c r="A4400" i="39"/>
  <c r="A4401" i="39"/>
  <c r="A4402" i="39"/>
  <c r="A4403" i="39"/>
  <c r="A4404" i="39"/>
  <c r="A4405" i="39"/>
  <c r="A4406" i="39"/>
  <c r="A4407" i="39"/>
  <c r="A4408" i="39"/>
  <c r="A4409" i="39"/>
  <c r="A4410" i="39"/>
  <c r="A4411" i="39"/>
  <c r="A4412" i="39"/>
  <c r="A4413" i="39"/>
  <c r="A4414" i="39"/>
  <c r="A4415" i="39"/>
  <c r="A4416" i="39"/>
  <c r="A4417" i="39"/>
  <c r="A4418" i="39"/>
  <c r="A4419" i="39"/>
  <c r="A4420" i="39"/>
  <c r="A4421" i="39"/>
  <c r="A4422" i="39"/>
  <c r="A4423" i="39"/>
  <c r="A4424" i="39"/>
  <c r="A4425" i="39"/>
  <c r="A4426" i="39"/>
  <c r="A4427" i="39"/>
  <c r="A4428" i="39"/>
  <c r="A4429" i="39"/>
  <c r="A4430" i="39"/>
  <c r="A4431" i="39"/>
  <c r="A4432" i="39"/>
  <c r="A4433" i="39"/>
  <c r="A4434" i="39"/>
  <c r="A4435" i="39"/>
  <c r="A4436" i="39"/>
  <c r="A4437" i="39"/>
  <c r="A4438" i="39"/>
  <c r="A4439" i="39"/>
  <c r="A4440" i="39"/>
  <c r="A4441" i="39"/>
  <c r="A4442" i="39"/>
  <c r="A4443" i="39"/>
  <c r="A4444" i="39"/>
  <c r="A4445" i="39"/>
  <c r="A4446" i="39"/>
  <c r="A4447" i="39"/>
  <c r="A4448" i="39"/>
  <c r="A4449" i="39"/>
  <c r="A4450" i="39"/>
  <c r="A4451" i="39"/>
  <c r="A4452" i="39"/>
  <c r="A4453" i="39"/>
  <c r="A4454" i="39"/>
  <c r="A4455" i="39"/>
  <c r="A4456" i="39"/>
  <c r="A4457" i="39"/>
  <c r="A4458" i="39"/>
  <c r="A4459" i="39"/>
  <c r="A4460" i="39"/>
  <c r="A4461" i="39"/>
  <c r="A4462" i="39"/>
  <c r="A4463" i="39"/>
  <c r="A4464" i="39"/>
  <c r="A4465" i="39"/>
  <c r="A4466" i="39"/>
  <c r="A4467" i="39"/>
  <c r="A4468" i="39"/>
  <c r="A4469" i="39"/>
  <c r="A4470" i="39"/>
  <c r="A4471" i="39"/>
  <c r="A4472" i="39"/>
  <c r="A4473" i="39"/>
  <c r="A4474" i="39"/>
  <c r="A4475" i="39"/>
  <c r="A4476" i="39"/>
  <c r="A4477" i="39"/>
  <c r="A4478" i="39"/>
  <c r="A4479" i="39"/>
  <c r="A4480" i="39"/>
  <c r="A4481" i="39"/>
  <c r="A4482" i="39"/>
  <c r="A4483" i="39"/>
  <c r="A4484" i="39"/>
  <c r="A4485" i="39"/>
  <c r="A4486" i="39"/>
  <c r="A4487" i="39"/>
  <c r="A4488" i="39"/>
  <c r="A4489" i="39"/>
  <c r="A4490" i="39"/>
  <c r="A4491" i="39"/>
  <c r="A4492" i="39"/>
  <c r="A4493" i="39"/>
  <c r="A4494" i="39"/>
  <c r="A4495" i="39"/>
  <c r="A4496" i="39"/>
  <c r="A4497" i="39"/>
  <c r="A4498" i="39"/>
  <c r="A4499" i="39"/>
  <c r="A4500" i="39"/>
  <c r="A4501" i="39"/>
  <c r="A4502" i="39"/>
  <c r="A4503" i="39"/>
  <c r="A4504" i="39"/>
  <c r="A4505" i="39"/>
  <c r="A4506" i="39"/>
  <c r="A4507" i="39"/>
  <c r="A4508" i="39"/>
  <c r="A4509" i="39"/>
  <c r="A4510" i="39"/>
  <c r="A4511" i="39"/>
  <c r="A4512" i="39"/>
  <c r="A4513" i="39"/>
  <c r="A4514" i="39"/>
  <c r="A4515" i="39"/>
  <c r="A4516" i="39"/>
  <c r="A4517" i="39"/>
  <c r="A4518" i="39"/>
  <c r="A4519" i="39"/>
  <c r="A4520" i="39"/>
  <c r="A4521" i="39"/>
  <c r="A4522" i="39"/>
  <c r="A4523" i="39"/>
  <c r="A4524" i="39"/>
  <c r="A4525" i="39"/>
  <c r="A4526" i="39"/>
  <c r="A4527" i="39"/>
  <c r="A4528" i="39"/>
  <c r="A4529" i="39"/>
  <c r="A4530" i="39"/>
  <c r="A4531" i="39"/>
  <c r="A4532" i="39"/>
  <c r="A4533" i="39"/>
  <c r="A4534" i="39"/>
  <c r="A4535" i="39"/>
  <c r="A4536" i="39"/>
  <c r="A4537" i="39"/>
  <c r="A4538" i="39"/>
  <c r="A4539" i="39"/>
  <c r="A4540" i="39"/>
  <c r="A4541" i="39"/>
  <c r="A4542" i="39"/>
  <c r="A4543" i="39"/>
  <c r="A4544" i="39"/>
  <c r="A4545" i="39"/>
  <c r="A4546" i="39"/>
  <c r="A4547" i="39"/>
  <c r="A4548" i="39"/>
  <c r="A4549" i="39"/>
  <c r="A4550" i="39"/>
  <c r="A4551" i="39"/>
  <c r="A4552" i="39"/>
  <c r="A4553" i="39"/>
  <c r="A4554" i="39"/>
  <c r="A4555" i="39"/>
  <c r="A4556" i="39"/>
  <c r="A4557" i="39"/>
  <c r="A4558" i="39"/>
  <c r="A4559" i="39"/>
  <c r="A4560" i="39"/>
  <c r="A4561" i="39"/>
  <c r="A4562" i="39"/>
  <c r="A4563" i="39"/>
  <c r="A4564" i="39"/>
  <c r="A4565" i="39"/>
  <c r="A4566" i="39"/>
  <c r="A4567" i="39"/>
  <c r="A4568" i="39"/>
  <c r="A4569" i="39"/>
  <c r="A4570" i="39"/>
  <c r="A4571" i="39"/>
  <c r="A4572" i="39"/>
  <c r="A4573" i="39"/>
  <c r="A4574" i="39"/>
  <c r="A4575" i="39"/>
  <c r="A4576" i="39"/>
  <c r="A4577" i="39"/>
  <c r="A4578" i="39"/>
  <c r="A4579" i="39"/>
  <c r="A4580" i="39"/>
  <c r="A4581" i="39"/>
  <c r="A4582" i="39"/>
  <c r="A4583" i="39"/>
  <c r="A4584" i="39"/>
  <c r="A4585" i="39"/>
  <c r="A4586" i="39"/>
  <c r="A4587" i="39"/>
  <c r="A4588" i="39"/>
  <c r="A4589" i="39"/>
  <c r="A4590" i="39"/>
  <c r="A4591" i="39"/>
  <c r="A4592" i="39"/>
  <c r="A4593" i="39"/>
  <c r="A4594" i="39"/>
  <c r="A4595" i="39"/>
  <c r="A4596" i="39"/>
  <c r="A4597" i="39"/>
  <c r="A4598" i="39"/>
  <c r="A4599" i="39"/>
  <c r="A4600" i="39"/>
  <c r="A4601" i="39"/>
  <c r="A4602" i="39"/>
  <c r="A4603" i="39"/>
  <c r="A4604" i="39"/>
  <c r="A4605" i="39"/>
  <c r="A4606" i="39"/>
  <c r="A4607" i="39"/>
  <c r="A4608" i="39"/>
  <c r="A4609" i="39"/>
  <c r="A4610" i="39"/>
  <c r="A4611" i="39"/>
  <c r="A4612" i="39"/>
  <c r="A4613" i="39"/>
  <c r="A4614" i="39"/>
  <c r="A4615" i="39"/>
  <c r="A4616" i="39"/>
  <c r="A4617" i="39"/>
  <c r="A4618" i="39"/>
  <c r="A4619" i="39"/>
  <c r="A4620" i="39"/>
  <c r="A4621" i="39"/>
  <c r="A4622" i="39"/>
  <c r="A4623" i="39"/>
  <c r="A4624" i="39"/>
  <c r="A4625" i="39"/>
  <c r="A4626" i="39"/>
  <c r="A4627" i="39"/>
  <c r="A4628" i="39"/>
  <c r="A4629" i="39"/>
  <c r="A4630" i="39"/>
  <c r="A4631" i="39"/>
  <c r="A4632" i="39"/>
  <c r="A4633" i="39"/>
  <c r="A4634" i="39"/>
  <c r="A4635" i="39"/>
  <c r="A4636" i="39"/>
  <c r="A4637" i="39"/>
  <c r="A4638" i="39"/>
  <c r="A4639" i="39"/>
  <c r="A4640" i="39"/>
  <c r="A4641" i="39"/>
  <c r="A4642" i="39"/>
  <c r="A4643" i="39"/>
  <c r="A4644" i="39"/>
  <c r="A4645" i="39"/>
  <c r="A4646" i="39"/>
  <c r="A4647" i="39"/>
  <c r="A4648" i="39"/>
  <c r="A4649" i="39"/>
  <c r="A4650" i="39"/>
  <c r="A4651" i="39"/>
  <c r="A4652" i="39"/>
  <c r="A4653" i="39"/>
  <c r="A4654" i="39"/>
  <c r="A4655" i="39"/>
  <c r="A4656" i="39"/>
  <c r="A4657" i="39"/>
  <c r="A4658" i="39"/>
  <c r="A4659" i="39"/>
  <c r="A4660" i="39"/>
  <c r="A4661" i="39"/>
  <c r="A4662" i="39"/>
  <c r="A4663" i="39"/>
  <c r="A4664" i="39"/>
  <c r="A4665" i="39"/>
  <c r="A4666" i="39"/>
  <c r="A4667" i="39"/>
  <c r="A4668" i="39"/>
  <c r="A4669" i="39"/>
  <c r="A4670" i="39"/>
  <c r="A4671" i="39"/>
  <c r="A4672" i="39"/>
  <c r="A4673" i="39"/>
  <c r="A4674" i="39"/>
  <c r="A4675" i="39"/>
  <c r="A4676" i="39"/>
  <c r="A4677" i="39"/>
  <c r="A4678" i="39"/>
  <c r="A4679" i="39"/>
  <c r="A4680" i="39"/>
  <c r="A4681" i="39"/>
  <c r="A4682" i="39"/>
  <c r="A4683" i="39"/>
  <c r="A4684" i="39"/>
  <c r="A4685" i="39"/>
  <c r="A4686" i="39"/>
  <c r="A4687" i="39"/>
  <c r="A4688" i="39"/>
  <c r="A4689" i="39"/>
  <c r="A4690" i="39"/>
  <c r="A4691" i="39"/>
  <c r="A4692" i="39"/>
  <c r="A4693" i="39"/>
  <c r="A4694" i="39"/>
  <c r="A4695" i="39"/>
  <c r="A4696" i="39"/>
  <c r="A4697" i="39"/>
  <c r="A4698" i="39"/>
  <c r="A4699" i="39"/>
  <c r="A4700" i="39"/>
  <c r="A4701" i="39"/>
  <c r="A4702" i="39"/>
  <c r="A4703" i="39"/>
  <c r="A4704" i="39"/>
  <c r="A4705" i="39"/>
  <c r="A4706" i="39"/>
  <c r="A4707" i="39"/>
  <c r="A4708" i="39"/>
  <c r="A4709" i="39"/>
  <c r="A4710" i="39"/>
  <c r="A4711" i="39"/>
  <c r="A4712" i="39"/>
  <c r="A4713" i="39"/>
  <c r="A4714" i="39"/>
  <c r="A4715" i="39"/>
  <c r="A4716" i="39"/>
  <c r="A4717" i="39"/>
  <c r="A4718" i="39"/>
  <c r="A4719" i="39"/>
  <c r="A4720" i="39"/>
  <c r="A4721" i="39"/>
  <c r="A4722" i="39"/>
  <c r="A4723" i="39"/>
  <c r="A4724" i="39"/>
  <c r="A4725" i="39"/>
  <c r="A4726" i="39"/>
  <c r="A4727" i="39"/>
  <c r="A4728" i="39"/>
  <c r="A4729" i="39"/>
  <c r="A4730" i="39"/>
  <c r="A4731" i="39"/>
  <c r="A4732" i="39"/>
  <c r="A4733" i="39"/>
  <c r="A4734" i="39"/>
  <c r="A4735" i="39"/>
  <c r="A4736" i="39"/>
  <c r="A4737" i="39"/>
  <c r="A4738" i="39"/>
  <c r="A4739" i="39"/>
  <c r="A4740" i="39"/>
  <c r="A4741" i="39"/>
  <c r="A4742" i="39"/>
  <c r="A4743" i="39"/>
  <c r="A4744" i="39"/>
  <c r="A4745" i="39"/>
  <c r="A4746" i="39"/>
  <c r="A4747" i="39"/>
  <c r="A4748" i="39"/>
  <c r="A4749" i="39"/>
  <c r="A4750" i="39"/>
  <c r="A4751" i="39"/>
  <c r="A4752" i="39"/>
  <c r="A4753" i="39"/>
  <c r="A4754" i="39"/>
  <c r="A4755" i="39"/>
  <c r="A4756" i="39"/>
  <c r="A4757" i="39"/>
  <c r="A4758" i="39"/>
  <c r="A4759" i="39"/>
  <c r="A4760" i="39"/>
  <c r="A4761" i="39"/>
  <c r="A4762" i="39"/>
  <c r="A4763" i="39"/>
  <c r="A4764" i="39"/>
  <c r="A4765" i="39"/>
  <c r="A4766" i="39"/>
  <c r="A4767" i="39"/>
  <c r="A4768" i="39"/>
  <c r="A4769" i="39"/>
  <c r="A4770" i="39"/>
  <c r="A4771" i="39"/>
  <c r="A4772" i="39"/>
  <c r="A4773" i="39"/>
  <c r="A4774" i="39"/>
  <c r="A4775" i="39"/>
  <c r="A4776" i="39"/>
  <c r="A4777" i="39"/>
  <c r="A4778" i="39"/>
  <c r="A4779" i="39"/>
  <c r="A4780" i="39"/>
  <c r="A4781" i="39"/>
  <c r="A4782" i="39"/>
  <c r="A4783" i="39"/>
  <c r="A4784" i="39"/>
  <c r="A4785" i="39"/>
  <c r="A4786" i="39"/>
  <c r="A4787" i="39"/>
  <c r="A4788" i="39"/>
  <c r="A4789" i="39"/>
  <c r="A4790" i="39"/>
  <c r="A4791" i="39"/>
  <c r="A4792" i="39"/>
  <c r="A4793" i="39"/>
  <c r="A4794" i="39"/>
  <c r="A4795" i="39"/>
  <c r="A4796" i="39"/>
  <c r="A4797" i="39"/>
  <c r="A4798" i="39"/>
  <c r="A4799" i="39"/>
  <c r="A4800" i="39"/>
  <c r="A4801" i="39"/>
  <c r="A4802" i="39"/>
  <c r="A4803" i="39"/>
  <c r="A4804" i="39"/>
  <c r="A4805" i="39"/>
  <c r="A4806" i="39"/>
  <c r="A4807" i="39"/>
  <c r="A4808" i="39"/>
  <c r="A4809" i="39"/>
  <c r="A4810" i="39"/>
  <c r="A4811" i="39"/>
  <c r="A4812" i="39"/>
  <c r="A4813" i="39"/>
  <c r="A4814" i="39"/>
  <c r="A4815" i="39"/>
  <c r="A4816" i="39"/>
  <c r="A4817" i="39"/>
  <c r="A4818" i="39"/>
  <c r="A4819" i="39"/>
  <c r="A4820" i="39"/>
  <c r="A4821" i="39"/>
  <c r="A4822" i="39"/>
  <c r="A4823" i="39"/>
  <c r="A4824" i="39"/>
  <c r="A4825" i="39"/>
  <c r="A4826" i="39"/>
  <c r="A4827" i="39"/>
  <c r="A4828" i="39"/>
  <c r="A4829" i="39"/>
  <c r="A4830" i="39"/>
  <c r="A4831" i="39"/>
  <c r="A4832" i="39"/>
  <c r="A4833" i="39"/>
  <c r="A4834" i="39"/>
  <c r="A4835" i="39"/>
  <c r="A4836" i="39"/>
  <c r="A4837" i="39"/>
  <c r="A4838" i="39"/>
  <c r="A4839" i="39"/>
  <c r="A4840" i="39"/>
  <c r="A4841" i="39"/>
  <c r="A4842" i="39"/>
  <c r="A4843" i="39"/>
  <c r="A4844" i="39"/>
  <c r="A4845" i="39"/>
  <c r="A4846" i="39"/>
  <c r="A4847" i="39"/>
  <c r="A4848" i="39"/>
  <c r="A4849" i="39"/>
  <c r="A4850" i="39"/>
  <c r="A4851" i="39"/>
  <c r="A4852" i="39"/>
  <c r="A4853" i="39"/>
  <c r="A4854" i="39"/>
  <c r="A4855" i="39"/>
  <c r="A4856" i="39"/>
  <c r="A4857" i="39"/>
  <c r="A4858" i="39"/>
  <c r="A4859" i="39"/>
  <c r="A4860" i="39"/>
  <c r="A4861" i="39"/>
  <c r="A4862" i="39"/>
  <c r="A4863" i="39"/>
  <c r="A4864" i="39"/>
  <c r="A4865" i="39"/>
  <c r="A4866" i="39"/>
  <c r="A4867" i="39"/>
  <c r="A4868" i="39"/>
  <c r="A4869" i="39"/>
  <c r="A4870" i="39"/>
  <c r="A4871" i="39"/>
  <c r="A4872" i="39"/>
  <c r="A4873" i="39"/>
  <c r="A4874" i="39"/>
  <c r="A4875" i="39"/>
  <c r="A4876" i="39"/>
  <c r="A4877" i="39"/>
  <c r="A4878" i="39"/>
  <c r="A4879" i="39"/>
  <c r="A4880" i="39"/>
  <c r="A4881" i="39"/>
  <c r="A4882" i="39"/>
  <c r="A4883" i="39"/>
  <c r="A4884" i="39"/>
  <c r="A4885" i="39"/>
  <c r="A4886" i="39"/>
  <c r="A4887" i="39"/>
  <c r="A4888" i="39"/>
  <c r="A4889" i="39"/>
  <c r="A4890" i="39"/>
  <c r="A4891" i="39"/>
  <c r="A4892" i="39"/>
  <c r="A4893" i="39"/>
  <c r="A4894" i="39"/>
  <c r="A4895" i="39"/>
  <c r="A4896" i="39"/>
  <c r="A4897" i="39"/>
  <c r="A4898" i="39"/>
  <c r="A4899" i="39"/>
  <c r="A4900" i="39"/>
  <c r="A4901" i="39"/>
  <c r="A4902" i="39"/>
  <c r="A4903" i="39"/>
  <c r="A4904" i="39"/>
  <c r="A4905" i="39"/>
  <c r="A4906" i="39"/>
  <c r="A4907" i="39"/>
  <c r="A4908" i="39"/>
  <c r="A4909" i="39"/>
  <c r="A4910" i="39"/>
  <c r="A4911" i="39"/>
  <c r="A4912" i="39"/>
  <c r="A4913" i="39"/>
  <c r="A4914" i="39"/>
  <c r="A4915" i="39"/>
  <c r="A4916" i="39"/>
  <c r="A4917" i="39"/>
  <c r="A4918" i="39"/>
  <c r="A4919" i="39"/>
  <c r="A4920" i="39"/>
  <c r="A4921" i="39"/>
  <c r="A4922" i="39"/>
  <c r="A4923" i="39"/>
  <c r="A4924" i="39"/>
  <c r="A4925" i="39"/>
  <c r="A4926" i="39"/>
  <c r="A4927" i="39"/>
  <c r="A4928" i="39"/>
  <c r="A4929" i="39"/>
  <c r="A4930" i="39"/>
  <c r="A4931" i="39"/>
  <c r="A4932" i="39"/>
  <c r="A4933" i="39"/>
  <c r="A4934" i="39"/>
  <c r="A4935" i="39"/>
  <c r="A4936" i="39"/>
  <c r="A4937" i="39"/>
  <c r="A4938" i="39"/>
  <c r="A4939" i="39"/>
  <c r="A4940" i="39"/>
  <c r="A4941" i="39"/>
  <c r="A4942" i="39"/>
  <c r="A4943" i="39"/>
  <c r="A4944" i="39"/>
  <c r="A4945" i="39"/>
  <c r="A4946" i="39"/>
  <c r="A4947" i="39"/>
  <c r="A4948" i="39"/>
  <c r="A4949" i="39"/>
  <c r="A4950" i="39"/>
  <c r="A4951" i="39"/>
  <c r="A4952" i="39"/>
  <c r="A4953" i="39"/>
  <c r="A4954" i="39"/>
  <c r="A4955" i="39"/>
  <c r="A4956" i="39"/>
  <c r="A4957" i="39"/>
  <c r="A4958" i="39"/>
  <c r="A4959" i="39"/>
  <c r="A4960" i="39"/>
  <c r="A4961" i="39"/>
  <c r="A4962" i="39"/>
  <c r="A4963" i="39"/>
  <c r="A4964" i="39"/>
  <c r="A4965" i="39"/>
  <c r="A4966" i="39"/>
  <c r="A4967" i="39"/>
  <c r="A4968" i="39"/>
  <c r="A4969" i="39"/>
  <c r="A4970" i="39"/>
  <c r="A4971" i="39"/>
  <c r="A4972" i="39"/>
  <c r="A4973" i="39"/>
  <c r="A4974" i="39"/>
  <c r="A4975" i="39"/>
  <c r="A4976" i="39"/>
  <c r="A4977" i="39"/>
  <c r="A4978" i="39"/>
  <c r="A4979" i="39"/>
  <c r="A4980" i="39"/>
  <c r="A4981" i="39"/>
  <c r="A4982" i="39"/>
  <c r="A4983" i="39"/>
  <c r="A4984" i="39"/>
  <c r="A4985" i="39"/>
  <c r="A4986" i="39"/>
  <c r="A4987" i="39"/>
  <c r="A4988" i="39"/>
  <c r="A4989" i="39"/>
  <c r="A4990" i="39"/>
  <c r="A4991" i="39"/>
  <c r="A4992" i="39"/>
  <c r="A4993" i="39"/>
  <c r="A4994" i="39"/>
  <c r="A4995" i="39"/>
  <c r="A4996" i="39"/>
  <c r="A4997" i="39"/>
  <c r="A4998" i="39"/>
  <c r="A4999" i="39"/>
  <c r="A5000" i="39"/>
  <c r="A5001" i="39"/>
  <c r="A2" i="39"/>
  <c r="A3" i="38"/>
  <c r="A4" i="38"/>
  <c r="A5" i="38"/>
  <c r="A6" i="38"/>
  <c r="A7" i="38"/>
  <c r="A8" i="38"/>
  <c r="A9" i="38"/>
  <c r="A10" i="38"/>
  <c r="A11" i="38"/>
  <c r="A12" i="38"/>
  <c r="A13" i="38"/>
  <c r="A14" i="38"/>
  <c r="A15" i="38"/>
  <c r="A16" i="38"/>
  <c r="A17" i="38"/>
  <c r="A18" i="38"/>
  <c r="A19" i="38"/>
  <c r="A20" i="38"/>
  <c r="A21" i="38"/>
  <c r="A22" i="38"/>
  <c r="A23" i="38"/>
  <c r="A24" i="38"/>
  <c r="A25" i="38"/>
  <c r="A26" i="38"/>
  <c r="A27" i="38"/>
  <c r="A28" i="38"/>
  <c r="A29" i="38"/>
  <c r="A30" i="38"/>
  <c r="A31" i="38"/>
  <c r="A32" i="38"/>
  <c r="A33" i="38"/>
  <c r="A34" i="38"/>
  <c r="A35" i="38"/>
  <c r="A36" i="38"/>
  <c r="A37" i="38"/>
  <c r="A38" i="38"/>
  <c r="A39" i="38"/>
  <c r="A40" i="38"/>
  <c r="A41" i="38"/>
  <c r="A42" i="38"/>
  <c r="A43" i="38"/>
  <c r="A44" i="38"/>
  <c r="A45" i="38"/>
  <c r="A46" i="38"/>
  <c r="A47" i="38"/>
  <c r="A48" i="38"/>
  <c r="A49" i="38"/>
  <c r="A50" i="38"/>
  <c r="A51" i="38"/>
  <c r="A52" i="38"/>
  <c r="A53" i="38"/>
  <c r="A54" i="38"/>
  <c r="A55" i="38"/>
  <c r="A56" i="38"/>
  <c r="A57" i="38"/>
  <c r="A58" i="38"/>
  <c r="A59" i="38"/>
  <c r="A60" i="38"/>
  <c r="A61" i="38"/>
  <c r="A62" i="38"/>
  <c r="A63" i="38"/>
  <c r="A64" i="38"/>
  <c r="A65" i="38"/>
  <c r="A66" i="38"/>
  <c r="A67" i="38"/>
  <c r="A68" i="38"/>
  <c r="A69" i="38"/>
  <c r="A70" i="38"/>
  <c r="A71" i="38"/>
  <c r="A72" i="38"/>
  <c r="A73" i="38"/>
  <c r="A74" i="38"/>
  <c r="A75" i="38"/>
  <c r="A76" i="38"/>
  <c r="A77" i="38"/>
  <c r="A78" i="38"/>
  <c r="A79" i="38"/>
  <c r="A80" i="38"/>
  <c r="A81" i="38"/>
  <c r="A82" i="38"/>
  <c r="A83" i="38"/>
  <c r="A84" i="38"/>
  <c r="A85" i="38"/>
  <c r="A86" i="38"/>
  <c r="A87" i="38"/>
  <c r="A88" i="38"/>
  <c r="A89" i="38"/>
  <c r="A90" i="38"/>
  <c r="A91" i="38"/>
  <c r="A92" i="38"/>
  <c r="A93" i="38"/>
  <c r="A94" i="38"/>
  <c r="A95" i="38"/>
  <c r="A96" i="38"/>
  <c r="A97" i="38"/>
  <c r="A98" i="38"/>
  <c r="A99" i="38"/>
  <c r="A100" i="38"/>
  <c r="A101" i="38"/>
  <c r="A102" i="38"/>
  <c r="A103" i="38"/>
  <c r="A104" i="38"/>
  <c r="A105" i="38"/>
  <c r="A106" i="38"/>
  <c r="A107" i="38"/>
  <c r="A108" i="38"/>
  <c r="A109" i="38"/>
  <c r="A110" i="38"/>
  <c r="A111" i="38"/>
  <c r="A112" i="38"/>
  <c r="A113" i="38"/>
  <c r="A114" i="38"/>
  <c r="A115" i="38"/>
  <c r="A116" i="38"/>
  <c r="A117" i="38"/>
  <c r="A118" i="38"/>
  <c r="A119" i="38"/>
  <c r="A120" i="38"/>
  <c r="A121" i="38"/>
  <c r="A122" i="38"/>
  <c r="A123" i="38"/>
  <c r="A124" i="38"/>
  <c r="A125" i="38"/>
  <c r="A126" i="38"/>
  <c r="A127" i="38"/>
  <c r="A128" i="38"/>
  <c r="A129" i="38"/>
  <c r="A130" i="38"/>
  <c r="A131" i="38"/>
  <c r="A132" i="38"/>
  <c r="A133" i="38"/>
  <c r="A134" i="38"/>
  <c r="A135" i="38"/>
  <c r="A136" i="38"/>
  <c r="A137" i="38"/>
  <c r="A138" i="38"/>
  <c r="A139" i="38"/>
  <c r="A140" i="38"/>
  <c r="A141" i="38"/>
  <c r="A142" i="38"/>
  <c r="A143" i="38"/>
  <c r="A144" i="38"/>
  <c r="A145" i="38"/>
  <c r="A146" i="38"/>
  <c r="A147" i="38"/>
  <c r="A148" i="38"/>
  <c r="A149" i="38"/>
  <c r="A150" i="38"/>
  <c r="A151" i="38"/>
  <c r="A152" i="38"/>
  <c r="A153" i="38"/>
  <c r="A154" i="38"/>
  <c r="A155" i="38"/>
  <c r="A156" i="38"/>
  <c r="A157" i="38"/>
  <c r="A158" i="38"/>
  <c r="A159" i="38"/>
  <c r="A160" i="38"/>
  <c r="A161" i="38"/>
  <c r="A162" i="38"/>
  <c r="A163" i="38"/>
  <c r="A164" i="38"/>
  <c r="A165" i="38"/>
  <c r="A166" i="38"/>
  <c r="A167" i="38"/>
  <c r="A168" i="38"/>
  <c r="A169" i="38"/>
  <c r="A170" i="38"/>
  <c r="A171" i="38"/>
  <c r="A172" i="38"/>
  <c r="A173" i="38"/>
  <c r="A174" i="38"/>
  <c r="A175" i="38"/>
  <c r="A176" i="38"/>
  <c r="A177" i="38"/>
  <c r="A178" i="38"/>
  <c r="A179" i="38"/>
  <c r="A180" i="38"/>
  <c r="A181" i="38"/>
  <c r="A182" i="38"/>
  <c r="A183" i="38"/>
  <c r="A184" i="38"/>
  <c r="A185" i="38"/>
  <c r="A186" i="38"/>
  <c r="A187" i="38"/>
  <c r="A188" i="38"/>
  <c r="A189" i="38"/>
  <c r="A190" i="38"/>
  <c r="A191" i="38"/>
  <c r="A192" i="38"/>
  <c r="A193" i="38"/>
  <c r="A194" i="38"/>
  <c r="A195" i="38"/>
  <c r="A196" i="38"/>
  <c r="A197" i="38"/>
  <c r="A198" i="38"/>
  <c r="A199" i="38"/>
  <c r="A200" i="38"/>
  <c r="A201" i="38"/>
  <c r="A202" i="38"/>
  <c r="A203" i="38"/>
  <c r="A204" i="38"/>
  <c r="A205" i="38"/>
  <c r="A206" i="38"/>
  <c r="A207" i="38"/>
  <c r="A208" i="38"/>
  <c r="A209" i="38"/>
  <c r="A210" i="38"/>
  <c r="A211" i="38"/>
  <c r="A212" i="38"/>
  <c r="A213" i="38"/>
  <c r="A214" i="38"/>
  <c r="A215" i="38"/>
  <c r="A216" i="38"/>
  <c r="A217" i="38"/>
  <c r="A218" i="38"/>
  <c r="A219" i="38"/>
  <c r="A220" i="38"/>
  <c r="A221" i="38"/>
  <c r="A222" i="38"/>
  <c r="A223" i="38"/>
  <c r="A224" i="38"/>
  <c r="A225" i="38"/>
  <c r="A226" i="38"/>
  <c r="A227" i="38"/>
  <c r="A228" i="38"/>
  <c r="A229" i="38"/>
  <c r="A230" i="38"/>
  <c r="A231" i="38"/>
  <c r="A232" i="38"/>
  <c r="A233" i="38"/>
  <c r="A234" i="38"/>
  <c r="A235" i="38"/>
  <c r="A236" i="38"/>
  <c r="A237" i="38"/>
  <c r="A238" i="38"/>
  <c r="A239" i="38"/>
  <c r="A240" i="38"/>
  <c r="A241" i="38"/>
  <c r="A242" i="38"/>
  <c r="A243" i="38"/>
  <c r="A244" i="38"/>
  <c r="A245" i="38"/>
  <c r="A246" i="38"/>
  <c r="A247" i="38"/>
  <c r="A248" i="38"/>
  <c r="A249" i="38"/>
  <c r="A250" i="38"/>
  <c r="A251" i="38"/>
  <c r="A252" i="38"/>
  <c r="A253" i="38"/>
  <c r="A254" i="38"/>
  <c r="A255" i="38"/>
  <c r="A256" i="38"/>
  <c r="A257" i="38"/>
  <c r="A258" i="38"/>
  <c r="A259" i="38"/>
  <c r="A260" i="38"/>
  <c r="A261" i="38"/>
  <c r="A262" i="38"/>
  <c r="A263" i="38"/>
  <c r="A264" i="38"/>
  <c r="A265" i="38"/>
  <c r="A266" i="38"/>
  <c r="A267" i="38"/>
  <c r="A268" i="38"/>
  <c r="A269" i="38"/>
  <c r="A270" i="38"/>
  <c r="A271" i="38"/>
  <c r="A272" i="38"/>
  <c r="A273" i="38"/>
  <c r="A274" i="38"/>
  <c r="A275" i="38"/>
  <c r="A276" i="38"/>
  <c r="A277" i="38"/>
  <c r="A278" i="38"/>
  <c r="A279" i="38"/>
  <c r="A280" i="38"/>
  <c r="A281" i="38"/>
  <c r="A282" i="38"/>
  <c r="A283" i="38"/>
  <c r="A284" i="38"/>
  <c r="A285" i="38"/>
  <c r="A286" i="38"/>
  <c r="A287" i="38"/>
  <c r="A288" i="38"/>
  <c r="A289" i="38"/>
  <c r="A290" i="38"/>
  <c r="A291" i="38"/>
  <c r="A292" i="38"/>
  <c r="A293" i="38"/>
  <c r="A294" i="38"/>
  <c r="A295" i="38"/>
  <c r="A296" i="38"/>
  <c r="A297" i="38"/>
  <c r="A298" i="38"/>
  <c r="A299" i="38"/>
  <c r="A300" i="38"/>
  <c r="A301" i="38"/>
  <c r="A302" i="38"/>
  <c r="A303" i="38"/>
  <c r="A304" i="38"/>
  <c r="A305" i="38"/>
  <c r="A306" i="38"/>
  <c r="A307" i="38"/>
  <c r="A308" i="38"/>
  <c r="A309" i="38"/>
  <c r="A310" i="38"/>
  <c r="A311" i="38"/>
  <c r="A312" i="38"/>
  <c r="A313" i="38"/>
  <c r="A314" i="38"/>
  <c r="A315" i="38"/>
  <c r="A316" i="38"/>
  <c r="A317" i="38"/>
  <c r="A318" i="38"/>
  <c r="A319" i="38"/>
  <c r="A320" i="38"/>
  <c r="A321" i="38"/>
  <c r="A322" i="38"/>
  <c r="A323" i="38"/>
  <c r="A324" i="38"/>
  <c r="A325" i="38"/>
  <c r="A326" i="38"/>
  <c r="A327" i="38"/>
  <c r="A328" i="38"/>
  <c r="A329" i="38"/>
  <c r="A330" i="38"/>
  <c r="A331" i="38"/>
  <c r="A332" i="38"/>
  <c r="A333" i="38"/>
  <c r="A334" i="38"/>
  <c r="A335" i="38"/>
  <c r="A336" i="38"/>
  <c r="A337" i="38"/>
  <c r="A338" i="38"/>
  <c r="A339" i="38"/>
  <c r="A340" i="38"/>
  <c r="A341" i="38"/>
  <c r="A342" i="38"/>
  <c r="A343" i="38"/>
  <c r="A344" i="38"/>
  <c r="A345" i="38"/>
  <c r="A346" i="38"/>
  <c r="A347" i="38"/>
  <c r="A348" i="38"/>
  <c r="A349" i="38"/>
  <c r="A350" i="38"/>
  <c r="A351" i="38"/>
  <c r="A352" i="38"/>
  <c r="A353" i="38"/>
  <c r="A354" i="38"/>
  <c r="A355" i="38"/>
  <c r="A356" i="38"/>
  <c r="A357" i="38"/>
  <c r="A358" i="38"/>
  <c r="A359" i="38"/>
  <c r="A360" i="38"/>
  <c r="A361" i="38"/>
  <c r="A362" i="38"/>
  <c r="A363" i="38"/>
  <c r="A364" i="38"/>
  <c r="A365" i="38"/>
  <c r="A366" i="38"/>
  <c r="A367" i="38"/>
  <c r="A368" i="38"/>
  <c r="A369" i="38"/>
  <c r="A370" i="38"/>
  <c r="A371" i="38"/>
  <c r="A372" i="38"/>
  <c r="A373" i="38"/>
  <c r="A374" i="38"/>
  <c r="A375" i="38"/>
  <c r="A376" i="38"/>
  <c r="A377" i="38"/>
  <c r="A378" i="38"/>
  <c r="A379" i="38"/>
  <c r="A380" i="38"/>
  <c r="A381" i="38"/>
  <c r="A382" i="38"/>
  <c r="A383" i="38"/>
  <c r="A384" i="38"/>
  <c r="A385" i="38"/>
  <c r="A386" i="38"/>
  <c r="A387" i="38"/>
  <c r="A388" i="38"/>
  <c r="A389" i="38"/>
  <c r="A390" i="38"/>
  <c r="A391" i="38"/>
  <c r="A392" i="38"/>
  <c r="A393" i="38"/>
  <c r="A394" i="38"/>
  <c r="A395" i="38"/>
  <c r="A396" i="38"/>
  <c r="A397" i="38"/>
  <c r="A398" i="38"/>
  <c r="A399" i="38"/>
  <c r="A400" i="38"/>
  <c r="A401" i="38"/>
  <c r="A402" i="38"/>
  <c r="A403" i="38"/>
  <c r="A404" i="38"/>
  <c r="A405" i="38"/>
  <c r="A406" i="38"/>
  <c r="A407" i="38"/>
  <c r="A408" i="38"/>
  <c r="A409" i="38"/>
  <c r="A410" i="38"/>
  <c r="A411" i="38"/>
  <c r="A412" i="38"/>
  <c r="A413" i="38"/>
  <c r="A414" i="38"/>
  <c r="A415" i="38"/>
  <c r="A416" i="38"/>
  <c r="A417" i="38"/>
  <c r="A418" i="38"/>
  <c r="A419" i="38"/>
  <c r="A420" i="38"/>
  <c r="A421" i="38"/>
  <c r="A422" i="38"/>
  <c r="A423" i="38"/>
  <c r="A424" i="38"/>
  <c r="A425" i="38"/>
  <c r="A426" i="38"/>
  <c r="A427" i="38"/>
  <c r="A428" i="38"/>
  <c r="A429" i="38"/>
  <c r="A430" i="38"/>
  <c r="A431" i="38"/>
  <c r="A432" i="38"/>
  <c r="A433" i="38"/>
  <c r="A434" i="38"/>
  <c r="A435" i="38"/>
  <c r="A436" i="38"/>
  <c r="A437" i="38"/>
  <c r="A438" i="38"/>
  <c r="A439" i="38"/>
  <c r="A440" i="38"/>
  <c r="A441" i="38"/>
  <c r="A442" i="38"/>
  <c r="A443" i="38"/>
  <c r="A444" i="38"/>
  <c r="A445" i="38"/>
  <c r="A446" i="38"/>
  <c r="A447" i="38"/>
  <c r="A448" i="38"/>
  <c r="A449" i="38"/>
  <c r="A450" i="38"/>
  <c r="A451" i="38"/>
  <c r="A452" i="38"/>
  <c r="A453" i="38"/>
  <c r="A454" i="38"/>
  <c r="A455" i="38"/>
  <c r="A456" i="38"/>
  <c r="A457" i="38"/>
  <c r="A458" i="38"/>
  <c r="A459" i="38"/>
  <c r="A460" i="38"/>
  <c r="A461" i="38"/>
  <c r="A462" i="38"/>
  <c r="A463" i="38"/>
  <c r="A464" i="38"/>
  <c r="A465" i="38"/>
  <c r="A466" i="38"/>
  <c r="A467" i="38"/>
  <c r="A468" i="38"/>
  <c r="A469" i="38"/>
  <c r="A470" i="38"/>
  <c r="A471" i="38"/>
  <c r="A472" i="38"/>
  <c r="A473" i="38"/>
  <c r="A474" i="38"/>
  <c r="A475" i="38"/>
  <c r="A476" i="38"/>
  <c r="A477" i="38"/>
  <c r="A478" i="38"/>
  <c r="A479" i="38"/>
  <c r="A480" i="38"/>
  <c r="A481" i="38"/>
  <c r="A482" i="38"/>
  <c r="A483" i="38"/>
  <c r="A484" i="38"/>
  <c r="A485" i="38"/>
  <c r="A486" i="38"/>
  <c r="A487" i="38"/>
  <c r="A488" i="38"/>
  <c r="A489" i="38"/>
  <c r="A490" i="38"/>
  <c r="A491" i="38"/>
  <c r="A492" i="38"/>
  <c r="A493" i="38"/>
  <c r="A494" i="38"/>
  <c r="A495" i="38"/>
  <c r="A496" i="38"/>
  <c r="A497" i="38"/>
  <c r="A498" i="38"/>
  <c r="A499" i="38"/>
  <c r="A500" i="38"/>
  <c r="A501" i="38"/>
  <c r="A502" i="38"/>
  <c r="A503" i="38"/>
  <c r="A504" i="38"/>
  <c r="A505" i="38"/>
  <c r="A506" i="38"/>
  <c r="A507" i="38"/>
  <c r="A508" i="38"/>
  <c r="A509" i="38"/>
  <c r="A510" i="38"/>
  <c r="A511" i="38"/>
  <c r="A512" i="38"/>
  <c r="A513" i="38"/>
  <c r="A514" i="38"/>
  <c r="A515" i="38"/>
  <c r="A516" i="38"/>
  <c r="A517" i="38"/>
  <c r="A518" i="38"/>
  <c r="A519" i="38"/>
  <c r="A520" i="38"/>
  <c r="A521" i="38"/>
  <c r="A522" i="38"/>
  <c r="A523" i="38"/>
  <c r="A524" i="38"/>
  <c r="A525" i="38"/>
  <c r="A526" i="38"/>
  <c r="A527" i="38"/>
  <c r="A528" i="38"/>
  <c r="A529" i="38"/>
  <c r="A530" i="38"/>
  <c r="A531" i="38"/>
  <c r="A532" i="38"/>
  <c r="A533" i="38"/>
  <c r="A534" i="38"/>
  <c r="A535" i="38"/>
  <c r="A536" i="38"/>
  <c r="A537" i="38"/>
  <c r="A538" i="38"/>
  <c r="A539" i="38"/>
  <c r="A540" i="38"/>
  <c r="A541" i="38"/>
  <c r="A542" i="38"/>
  <c r="A543" i="38"/>
  <c r="A544" i="38"/>
  <c r="A545" i="38"/>
  <c r="A546" i="38"/>
  <c r="A547" i="38"/>
  <c r="A548" i="38"/>
  <c r="A549" i="38"/>
  <c r="A550" i="38"/>
  <c r="A551" i="38"/>
  <c r="A552" i="38"/>
  <c r="A553" i="38"/>
  <c r="A554" i="38"/>
  <c r="A555" i="38"/>
  <c r="A556" i="38"/>
  <c r="A557" i="38"/>
  <c r="A558" i="38"/>
  <c r="A559" i="38"/>
  <c r="A560" i="38"/>
  <c r="A561" i="38"/>
  <c r="A562" i="38"/>
  <c r="A563" i="38"/>
  <c r="A564" i="38"/>
  <c r="A565" i="38"/>
  <c r="A566" i="38"/>
  <c r="A567" i="38"/>
  <c r="A568" i="38"/>
  <c r="A569" i="38"/>
  <c r="A570" i="38"/>
  <c r="A571" i="38"/>
  <c r="A572" i="38"/>
  <c r="A573" i="38"/>
  <c r="A574" i="38"/>
  <c r="A575" i="38"/>
  <c r="A576" i="38"/>
  <c r="A577" i="38"/>
  <c r="A578" i="38"/>
  <c r="A579" i="38"/>
  <c r="A580" i="38"/>
  <c r="A581" i="38"/>
  <c r="A582" i="38"/>
  <c r="A583" i="38"/>
  <c r="A584" i="38"/>
  <c r="A585" i="38"/>
  <c r="A586" i="38"/>
  <c r="A587" i="38"/>
  <c r="A588" i="38"/>
  <c r="A589" i="38"/>
  <c r="A590" i="38"/>
  <c r="A591" i="38"/>
  <c r="A592" i="38"/>
  <c r="A593" i="38"/>
  <c r="A594" i="38"/>
  <c r="A595" i="38"/>
  <c r="A596" i="38"/>
  <c r="A597" i="38"/>
  <c r="A598" i="38"/>
  <c r="A599" i="38"/>
  <c r="A600" i="38"/>
  <c r="A601" i="38"/>
  <c r="A602" i="38"/>
  <c r="A603" i="38"/>
  <c r="A604" i="38"/>
  <c r="A605" i="38"/>
  <c r="A606" i="38"/>
  <c r="A607" i="38"/>
  <c r="A608" i="38"/>
  <c r="A609" i="38"/>
  <c r="A610" i="38"/>
  <c r="A611" i="38"/>
  <c r="A612" i="38"/>
  <c r="A613" i="38"/>
  <c r="A614" i="38"/>
  <c r="A615" i="38"/>
  <c r="A616" i="38"/>
  <c r="A617" i="38"/>
  <c r="A618" i="38"/>
  <c r="A619" i="38"/>
  <c r="A620" i="38"/>
  <c r="A621" i="38"/>
  <c r="A622" i="38"/>
  <c r="A623" i="38"/>
  <c r="A624" i="38"/>
  <c r="A625" i="38"/>
  <c r="A626" i="38"/>
  <c r="A627" i="38"/>
  <c r="A628" i="38"/>
  <c r="A629" i="38"/>
  <c r="A630" i="38"/>
  <c r="A631" i="38"/>
  <c r="A632" i="38"/>
  <c r="A633" i="38"/>
  <c r="A634" i="38"/>
  <c r="A635" i="38"/>
  <c r="A636" i="38"/>
  <c r="A637" i="38"/>
  <c r="A638" i="38"/>
  <c r="A639" i="38"/>
  <c r="A640" i="38"/>
  <c r="A641" i="38"/>
  <c r="A642" i="38"/>
  <c r="A643" i="38"/>
  <c r="A644" i="38"/>
  <c r="A645" i="38"/>
  <c r="A646" i="38"/>
  <c r="A647" i="38"/>
  <c r="A648" i="38"/>
  <c r="A649" i="38"/>
  <c r="A650" i="38"/>
  <c r="A651" i="38"/>
  <c r="A652" i="38"/>
  <c r="A653" i="38"/>
  <c r="A654" i="38"/>
  <c r="A655" i="38"/>
  <c r="A656" i="38"/>
  <c r="A657" i="38"/>
  <c r="A658" i="38"/>
  <c r="A659" i="38"/>
  <c r="A660" i="38"/>
  <c r="A661" i="38"/>
  <c r="A662" i="38"/>
  <c r="A663" i="38"/>
  <c r="A664" i="38"/>
  <c r="A665" i="38"/>
  <c r="A666" i="38"/>
  <c r="A667" i="38"/>
  <c r="A668" i="38"/>
  <c r="A669" i="38"/>
  <c r="A670" i="38"/>
  <c r="A671" i="38"/>
  <c r="A672" i="38"/>
  <c r="A673" i="38"/>
  <c r="A674" i="38"/>
  <c r="A675" i="38"/>
  <c r="A676" i="38"/>
  <c r="A677" i="38"/>
  <c r="A678" i="38"/>
  <c r="A679" i="38"/>
  <c r="A680" i="38"/>
  <c r="A681" i="38"/>
  <c r="A682" i="38"/>
  <c r="A683" i="38"/>
  <c r="A684" i="38"/>
  <c r="A685" i="38"/>
  <c r="A686" i="38"/>
  <c r="A687" i="38"/>
  <c r="A688" i="38"/>
  <c r="A689" i="38"/>
  <c r="A690" i="38"/>
  <c r="A691" i="38"/>
  <c r="A692" i="38"/>
  <c r="A693" i="38"/>
  <c r="A694" i="38"/>
  <c r="A695" i="38"/>
  <c r="A696" i="38"/>
  <c r="A697" i="38"/>
  <c r="A698" i="38"/>
  <c r="A699" i="38"/>
  <c r="A700" i="38"/>
  <c r="A701" i="38"/>
  <c r="A702" i="38"/>
  <c r="A703" i="38"/>
  <c r="A704" i="38"/>
  <c r="A705" i="38"/>
  <c r="A706" i="38"/>
  <c r="A707" i="38"/>
  <c r="A708" i="38"/>
  <c r="A709" i="38"/>
  <c r="A710" i="38"/>
  <c r="A711" i="38"/>
  <c r="A712" i="38"/>
  <c r="A713" i="38"/>
  <c r="A714" i="38"/>
  <c r="A715" i="38"/>
  <c r="A716" i="38"/>
  <c r="A717" i="38"/>
  <c r="A718" i="38"/>
  <c r="A719" i="38"/>
  <c r="A720" i="38"/>
  <c r="A721" i="38"/>
  <c r="A722" i="38"/>
  <c r="A723" i="38"/>
  <c r="A724" i="38"/>
  <c r="A725" i="38"/>
  <c r="A726" i="38"/>
  <c r="A727" i="38"/>
  <c r="A728" i="38"/>
  <c r="A729" i="38"/>
  <c r="A730" i="38"/>
  <c r="A731" i="38"/>
  <c r="A732" i="38"/>
  <c r="A733" i="38"/>
  <c r="A734" i="38"/>
  <c r="A735" i="38"/>
  <c r="A736" i="38"/>
  <c r="A737" i="38"/>
  <c r="A738" i="38"/>
  <c r="A739" i="38"/>
  <c r="A740" i="38"/>
  <c r="A741" i="38"/>
  <c r="A742" i="38"/>
  <c r="A743" i="38"/>
  <c r="A744" i="38"/>
  <c r="A745" i="38"/>
  <c r="A746" i="38"/>
  <c r="A747" i="38"/>
  <c r="A748" i="38"/>
  <c r="A749" i="38"/>
  <c r="A750" i="38"/>
  <c r="A751" i="38"/>
  <c r="A752" i="38"/>
  <c r="A753" i="38"/>
  <c r="A754" i="38"/>
  <c r="A755" i="38"/>
  <c r="A756" i="38"/>
  <c r="A757" i="38"/>
  <c r="A758" i="38"/>
  <c r="A759" i="38"/>
  <c r="A760" i="38"/>
  <c r="A761" i="38"/>
  <c r="A762" i="38"/>
  <c r="A763" i="38"/>
  <c r="A764" i="38"/>
  <c r="A765" i="38"/>
  <c r="A766" i="38"/>
  <c r="A767" i="38"/>
  <c r="A768" i="38"/>
  <c r="A769" i="38"/>
  <c r="A770" i="38"/>
  <c r="A771" i="38"/>
  <c r="A772" i="38"/>
  <c r="A773" i="38"/>
  <c r="A774" i="38"/>
  <c r="A775" i="38"/>
  <c r="A776" i="38"/>
  <c r="A777" i="38"/>
  <c r="A778" i="38"/>
  <c r="A779" i="38"/>
  <c r="A780" i="38"/>
  <c r="A781" i="38"/>
  <c r="A782" i="38"/>
  <c r="A783" i="38"/>
  <c r="A784" i="38"/>
  <c r="A785" i="38"/>
  <c r="A786" i="38"/>
  <c r="A787" i="38"/>
  <c r="A788" i="38"/>
  <c r="A789" i="38"/>
  <c r="A790" i="38"/>
  <c r="A791" i="38"/>
  <c r="A792" i="38"/>
  <c r="A793" i="38"/>
  <c r="A794" i="38"/>
  <c r="A795" i="38"/>
  <c r="A796" i="38"/>
  <c r="A797" i="38"/>
  <c r="A798" i="38"/>
  <c r="A799" i="38"/>
  <c r="A800" i="38"/>
  <c r="A801" i="38"/>
  <c r="A802" i="38"/>
  <c r="A803" i="38"/>
  <c r="A804" i="38"/>
  <c r="A805" i="38"/>
  <c r="A806" i="38"/>
  <c r="A807" i="38"/>
  <c r="A808" i="38"/>
  <c r="A809" i="38"/>
  <c r="A810" i="38"/>
  <c r="A811" i="38"/>
  <c r="A812" i="38"/>
  <c r="A813" i="38"/>
  <c r="A814" i="38"/>
  <c r="A815" i="38"/>
  <c r="A816" i="38"/>
  <c r="A817" i="38"/>
  <c r="A818" i="38"/>
  <c r="A819" i="38"/>
  <c r="A820" i="38"/>
  <c r="A821" i="38"/>
  <c r="A822" i="38"/>
  <c r="A823" i="38"/>
  <c r="A824" i="38"/>
  <c r="A825" i="38"/>
  <c r="A826" i="38"/>
  <c r="A827" i="38"/>
  <c r="A828" i="38"/>
  <c r="A829" i="38"/>
  <c r="A830" i="38"/>
  <c r="A831" i="38"/>
  <c r="A832" i="38"/>
  <c r="A833" i="38"/>
  <c r="A834" i="38"/>
  <c r="A835" i="38"/>
  <c r="A836" i="38"/>
  <c r="A837" i="38"/>
  <c r="A838" i="38"/>
  <c r="A839" i="38"/>
  <c r="A840" i="38"/>
  <c r="A841" i="38"/>
  <c r="A842" i="38"/>
  <c r="A843" i="38"/>
  <c r="A844" i="38"/>
  <c r="A845" i="38"/>
  <c r="A846" i="38"/>
  <c r="A847" i="38"/>
  <c r="A848" i="38"/>
  <c r="A849" i="38"/>
  <c r="A850" i="38"/>
  <c r="A851" i="38"/>
  <c r="A852" i="38"/>
  <c r="A853" i="38"/>
  <c r="A854" i="38"/>
  <c r="A855" i="38"/>
  <c r="A856" i="38"/>
  <c r="A857" i="38"/>
  <c r="A858" i="38"/>
  <c r="A859" i="38"/>
  <c r="A860" i="38"/>
  <c r="A861" i="38"/>
  <c r="A862" i="38"/>
  <c r="A863" i="38"/>
  <c r="A864" i="38"/>
  <c r="A865" i="38"/>
  <c r="A866" i="38"/>
  <c r="A867" i="38"/>
  <c r="A868" i="38"/>
  <c r="A869" i="38"/>
  <c r="A870" i="38"/>
  <c r="A871" i="38"/>
  <c r="A872" i="38"/>
  <c r="A873" i="38"/>
  <c r="A874" i="38"/>
  <c r="A875" i="38"/>
  <c r="A876" i="38"/>
  <c r="A877" i="38"/>
  <c r="A878" i="38"/>
  <c r="A879" i="38"/>
  <c r="A880" i="38"/>
  <c r="A881" i="38"/>
  <c r="A882" i="38"/>
  <c r="A883" i="38"/>
  <c r="A884" i="38"/>
  <c r="A885" i="38"/>
  <c r="A886" i="38"/>
  <c r="A887" i="38"/>
  <c r="A888" i="38"/>
  <c r="A889" i="38"/>
  <c r="A890" i="38"/>
  <c r="A891" i="38"/>
  <c r="A892" i="38"/>
  <c r="A893" i="38"/>
  <c r="A894" i="38"/>
  <c r="A895" i="38"/>
  <c r="A896" i="38"/>
  <c r="A897" i="38"/>
  <c r="A898" i="38"/>
  <c r="A899" i="38"/>
  <c r="A900" i="38"/>
  <c r="A901" i="38"/>
  <c r="A902" i="38"/>
  <c r="A903" i="38"/>
  <c r="A904" i="38"/>
  <c r="A905" i="38"/>
  <c r="A906" i="38"/>
  <c r="A907" i="38"/>
  <c r="A908" i="38"/>
  <c r="A909" i="38"/>
  <c r="A910" i="38"/>
  <c r="A911" i="38"/>
  <c r="A912" i="38"/>
  <c r="A913" i="38"/>
  <c r="A914" i="38"/>
  <c r="A915" i="38"/>
  <c r="A916" i="38"/>
  <c r="A917" i="38"/>
  <c r="A918" i="38"/>
  <c r="A919" i="38"/>
  <c r="A920" i="38"/>
  <c r="A921" i="38"/>
  <c r="A922" i="38"/>
  <c r="A923" i="38"/>
  <c r="A924" i="38"/>
  <c r="A925" i="38"/>
  <c r="A926" i="38"/>
  <c r="A927" i="38"/>
  <c r="A928" i="38"/>
  <c r="A929" i="38"/>
  <c r="A930" i="38"/>
  <c r="A931" i="38"/>
  <c r="A932" i="38"/>
  <c r="A933" i="38"/>
  <c r="A934" i="38"/>
  <c r="A935" i="38"/>
  <c r="A936" i="38"/>
  <c r="A937" i="38"/>
  <c r="A938" i="38"/>
  <c r="A939" i="38"/>
  <c r="A940" i="38"/>
  <c r="A941" i="38"/>
  <c r="A942" i="38"/>
  <c r="A943" i="38"/>
  <c r="A944" i="38"/>
  <c r="A945" i="38"/>
  <c r="A946" i="38"/>
  <c r="A947" i="38"/>
  <c r="A948" i="38"/>
  <c r="A949" i="38"/>
  <c r="A950" i="38"/>
  <c r="A951" i="38"/>
  <c r="A952" i="38"/>
  <c r="A953" i="38"/>
  <c r="A954" i="38"/>
  <c r="A955" i="38"/>
  <c r="A956" i="38"/>
  <c r="A957" i="38"/>
  <c r="A958" i="38"/>
  <c r="A959" i="38"/>
  <c r="A960" i="38"/>
  <c r="A961" i="38"/>
  <c r="A962" i="38"/>
  <c r="A963" i="38"/>
  <c r="A964" i="38"/>
  <c r="A965" i="38"/>
  <c r="A966" i="38"/>
  <c r="A967" i="38"/>
  <c r="A968" i="38"/>
  <c r="A969" i="38"/>
  <c r="A970" i="38"/>
  <c r="A971" i="38"/>
  <c r="A972" i="38"/>
  <c r="A973" i="38"/>
  <c r="A974" i="38"/>
  <c r="A975" i="38"/>
  <c r="A976" i="38"/>
  <c r="A977" i="38"/>
  <c r="A978" i="38"/>
  <c r="A979" i="38"/>
  <c r="A980" i="38"/>
  <c r="A981" i="38"/>
  <c r="A982" i="38"/>
  <c r="A983" i="38"/>
  <c r="A984" i="38"/>
  <c r="A985" i="38"/>
  <c r="A986" i="38"/>
  <c r="A987" i="38"/>
  <c r="A988" i="38"/>
  <c r="A989" i="38"/>
  <c r="A990" i="38"/>
  <c r="A991" i="38"/>
  <c r="A992" i="38"/>
  <c r="A993" i="38"/>
  <c r="A994" i="38"/>
  <c r="A995" i="38"/>
  <c r="A996" i="38"/>
  <c r="A997" i="38"/>
  <c r="A998" i="38"/>
  <c r="A999" i="38"/>
  <c r="A1000" i="38"/>
  <c r="A1001" i="38"/>
  <c r="A1002" i="38"/>
  <c r="A1003" i="38"/>
  <c r="A1004" i="38"/>
  <c r="A1005" i="38"/>
  <c r="A1006" i="38"/>
  <c r="A1007" i="38"/>
  <c r="A1008" i="38"/>
  <c r="A1009" i="38"/>
  <c r="A1010" i="38"/>
  <c r="A1011" i="38"/>
  <c r="A1012" i="38"/>
  <c r="A1013" i="38"/>
  <c r="A1014" i="38"/>
  <c r="A1015" i="38"/>
  <c r="A1016" i="38"/>
  <c r="A1017" i="38"/>
  <c r="A1018" i="38"/>
  <c r="A1019" i="38"/>
  <c r="A1020" i="38"/>
  <c r="A1021" i="38"/>
  <c r="A1022" i="38"/>
  <c r="A1023" i="38"/>
  <c r="A1024" i="38"/>
  <c r="A1025" i="38"/>
  <c r="A1026" i="38"/>
  <c r="A1027" i="38"/>
  <c r="A1028" i="38"/>
  <c r="A1029" i="38"/>
  <c r="A1030" i="38"/>
  <c r="A1031" i="38"/>
  <c r="A1032" i="38"/>
  <c r="A1033" i="38"/>
  <c r="A1034" i="38"/>
  <c r="A1035" i="38"/>
  <c r="A1036" i="38"/>
  <c r="A1037" i="38"/>
  <c r="A1038" i="38"/>
  <c r="A1039" i="38"/>
  <c r="A1040" i="38"/>
  <c r="A1041" i="38"/>
  <c r="A1042" i="38"/>
  <c r="A1043" i="38"/>
  <c r="A1044" i="38"/>
  <c r="A1045" i="38"/>
  <c r="A1046" i="38"/>
  <c r="A1047" i="38"/>
  <c r="A1048" i="38"/>
  <c r="A1049" i="38"/>
  <c r="A1050" i="38"/>
  <c r="A1051" i="38"/>
  <c r="A1052" i="38"/>
  <c r="A1053" i="38"/>
  <c r="A1054" i="38"/>
  <c r="A1055" i="38"/>
  <c r="A1056" i="38"/>
  <c r="A1057" i="38"/>
  <c r="A1058" i="38"/>
  <c r="A1059" i="38"/>
  <c r="A1060" i="38"/>
  <c r="A1061" i="38"/>
  <c r="A1062" i="38"/>
  <c r="A1063" i="38"/>
  <c r="A1064" i="38"/>
  <c r="A1065" i="38"/>
  <c r="A1066" i="38"/>
  <c r="A1067" i="38"/>
  <c r="A1068" i="38"/>
  <c r="A1069" i="38"/>
  <c r="A1070" i="38"/>
  <c r="A1071" i="38"/>
  <c r="A1072" i="38"/>
  <c r="A1073" i="38"/>
  <c r="A1074" i="38"/>
  <c r="A1075" i="38"/>
  <c r="A1076" i="38"/>
  <c r="A1077" i="38"/>
  <c r="A1078" i="38"/>
  <c r="A1079" i="38"/>
  <c r="A1080" i="38"/>
  <c r="A1081" i="38"/>
  <c r="A1082" i="38"/>
  <c r="A1083" i="38"/>
  <c r="A1084" i="38"/>
  <c r="A1085" i="38"/>
  <c r="A1086" i="38"/>
  <c r="A1087" i="38"/>
  <c r="A1088" i="38"/>
  <c r="A1089" i="38"/>
  <c r="A1090" i="38"/>
  <c r="A1091" i="38"/>
  <c r="A1092" i="38"/>
  <c r="A1093" i="38"/>
  <c r="A1094" i="38"/>
  <c r="A1095" i="38"/>
  <c r="A1096" i="38"/>
  <c r="A1097" i="38"/>
  <c r="A1098" i="38"/>
  <c r="A1099" i="38"/>
  <c r="A1100" i="38"/>
  <c r="A1101" i="38"/>
  <c r="A1102" i="38"/>
  <c r="A1103" i="38"/>
  <c r="A1104" i="38"/>
  <c r="A1105" i="38"/>
  <c r="A1106" i="38"/>
  <c r="A1107" i="38"/>
  <c r="A1108" i="38"/>
  <c r="A1109" i="38"/>
  <c r="A1110" i="38"/>
  <c r="A1111" i="38"/>
  <c r="A1112" i="38"/>
  <c r="A1113" i="38"/>
  <c r="A1114" i="38"/>
  <c r="A1115" i="38"/>
  <c r="A1116" i="38"/>
  <c r="A1117" i="38"/>
  <c r="A1118" i="38"/>
  <c r="A1119" i="38"/>
  <c r="A1120" i="38"/>
  <c r="A1121" i="38"/>
  <c r="A1122" i="38"/>
  <c r="A1123" i="38"/>
  <c r="A1124" i="38"/>
  <c r="A1125" i="38"/>
  <c r="A1126" i="38"/>
  <c r="A1127" i="38"/>
  <c r="A1128" i="38"/>
  <c r="A1129" i="38"/>
  <c r="A1130" i="38"/>
  <c r="A1131" i="38"/>
  <c r="A1132" i="38"/>
  <c r="A1133" i="38"/>
  <c r="A1134" i="38"/>
  <c r="A1135" i="38"/>
  <c r="A1136" i="38"/>
  <c r="A1137" i="38"/>
  <c r="A1138" i="38"/>
  <c r="A1139" i="38"/>
  <c r="A1140" i="38"/>
  <c r="A1141" i="38"/>
  <c r="A1142" i="38"/>
  <c r="A1143" i="38"/>
  <c r="A1144" i="38"/>
  <c r="A1145" i="38"/>
  <c r="A1146" i="38"/>
  <c r="A1147" i="38"/>
  <c r="A1148" i="38"/>
  <c r="A1149" i="38"/>
  <c r="A1150" i="38"/>
  <c r="A1151" i="38"/>
  <c r="A1152" i="38"/>
  <c r="A1153" i="38"/>
  <c r="A1154" i="38"/>
  <c r="A1155" i="38"/>
  <c r="A1156" i="38"/>
  <c r="A1157" i="38"/>
  <c r="A1158" i="38"/>
  <c r="A1159" i="38"/>
  <c r="A1160" i="38"/>
  <c r="A1161" i="38"/>
  <c r="A1162" i="38"/>
  <c r="A1163" i="38"/>
  <c r="A1164" i="38"/>
  <c r="A1165" i="38"/>
  <c r="A1166" i="38"/>
  <c r="A1167" i="38"/>
  <c r="A1168" i="38"/>
  <c r="A1169" i="38"/>
  <c r="A1170" i="38"/>
  <c r="A1171" i="38"/>
  <c r="A1172" i="38"/>
  <c r="A1173" i="38"/>
  <c r="A1174" i="38"/>
  <c r="A1175" i="38"/>
  <c r="A1176" i="38"/>
  <c r="A1177" i="38"/>
  <c r="A1178" i="38"/>
  <c r="A1179" i="38"/>
  <c r="A1180" i="38"/>
  <c r="A1181" i="38"/>
  <c r="A1182" i="38"/>
  <c r="A1183" i="38"/>
  <c r="A1184" i="38"/>
  <c r="A1185" i="38"/>
  <c r="A1186" i="38"/>
  <c r="A1187" i="38"/>
  <c r="A1188" i="38"/>
  <c r="A1189" i="38"/>
  <c r="A1190" i="38"/>
  <c r="A1191" i="38"/>
  <c r="A1192" i="38"/>
  <c r="A1193" i="38"/>
  <c r="A1194" i="38"/>
  <c r="A1195" i="38"/>
  <c r="A1196" i="38"/>
  <c r="A1197" i="38"/>
  <c r="A1198" i="38"/>
  <c r="A1199" i="38"/>
  <c r="A1200" i="38"/>
  <c r="A1201" i="38"/>
  <c r="A1202" i="38"/>
  <c r="A1203" i="38"/>
  <c r="A1204" i="38"/>
  <c r="A1205" i="38"/>
  <c r="A1206" i="38"/>
  <c r="A1207" i="38"/>
  <c r="A1208" i="38"/>
  <c r="A1209" i="38"/>
  <c r="A1210" i="38"/>
  <c r="A1211" i="38"/>
  <c r="A1212" i="38"/>
  <c r="A1213" i="38"/>
  <c r="A1214" i="38"/>
  <c r="A1215" i="38"/>
  <c r="A1216" i="38"/>
  <c r="A1217" i="38"/>
  <c r="A1218" i="38"/>
  <c r="A1219" i="38"/>
  <c r="A1220" i="38"/>
  <c r="A1221" i="38"/>
  <c r="A1222" i="38"/>
  <c r="A1223" i="38"/>
  <c r="A1224" i="38"/>
  <c r="A1225" i="38"/>
  <c r="A1226" i="38"/>
  <c r="A1227" i="38"/>
  <c r="A1228" i="38"/>
  <c r="A1229" i="38"/>
  <c r="A1230" i="38"/>
  <c r="A1231" i="38"/>
  <c r="A1232" i="38"/>
  <c r="A1233" i="38"/>
  <c r="A1234" i="38"/>
  <c r="A1235" i="38"/>
  <c r="A1236" i="38"/>
  <c r="A1237" i="38"/>
  <c r="A1238" i="38"/>
  <c r="A1239" i="38"/>
  <c r="A1240" i="38"/>
  <c r="A1241" i="38"/>
  <c r="A1242" i="38"/>
  <c r="A1243" i="38"/>
  <c r="A1244" i="38"/>
  <c r="A1245" i="38"/>
  <c r="A1246" i="38"/>
  <c r="A1247" i="38"/>
  <c r="A1248" i="38"/>
  <c r="A1249" i="38"/>
  <c r="A1250" i="38"/>
  <c r="A1251" i="38"/>
  <c r="A1252" i="38"/>
  <c r="A1253" i="38"/>
  <c r="A1254" i="38"/>
  <c r="A1255" i="38"/>
  <c r="A1256" i="38"/>
  <c r="A1257" i="38"/>
  <c r="A1258" i="38"/>
  <c r="A1259" i="38"/>
  <c r="A1260" i="38"/>
  <c r="A1261" i="38"/>
  <c r="A1262" i="38"/>
  <c r="A1263" i="38"/>
  <c r="A1264" i="38"/>
  <c r="A1265" i="38"/>
  <c r="A1266" i="38"/>
  <c r="A1267" i="38"/>
  <c r="A1268" i="38"/>
  <c r="A1269" i="38"/>
  <c r="A1270" i="38"/>
  <c r="A1271" i="38"/>
  <c r="A1272" i="38"/>
  <c r="A1273" i="38"/>
  <c r="A1274" i="38"/>
  <c r="A1275" i="38"/>
  <c r="A1276" i="38"/>
  <c r="A1277" i="38"/>
  <c r="A1278" i="38"/>
  <c r="A1279" i="38"/>
  <c r="A1280" i="38"/>
  <c r="A1281" i="38"/>
  <c r="A1282" i="38"/>
  <c r="A1283" i="38"/>
  <c r="A1284" i="38"/>
  <c r="A1285" i="38"/>
  <c r="A1286" i="38"/>
  <c r="A1287" i="38"/>
  <c r="A1288" i="38"/>
  <c r="A1289" i="38"/>
  <c r="A1290" i="38"/>
  <c r="A1291" i="38"/>
  <c r="A1292" i="38"/>
  <c r="A1293" i="38"/>
  <c r="A1294" i="38"/>
  <c r="A1295" i="38"/>
  <c r="A1296" i="38"/>
  <c r="A1297" i="38"/>
  <c r="A1298" i="38"/>
  <c r="A1299" i="38"/>
  <c r="A1300" i="38"/>
  <c r="A1301" i="38"/>
  <c r="A1302" i="38"/>
  <c r="A1303" i="38"/>
  <c r="A1304" i="38"/>
  <c r="A1305" i="38"/>
  <c r="A1306" i="38"/>
  <c r="A1307" i="38"/>
  <c r="A1308" i="38"/>
  <c r="A1309" i="38"/>
  <c r="A1310" i="38"/>
  <c r="A1311" i="38"/>
  <c r="A1312" i="38"/>
  <c r="A1313" i="38"/>
  <c r="A1314" i="38"/>
  <c r="A1315" i="38"/>
  <c r="A1316" i="38"/>
  <c r="A1317" i="38"/>
  <c r="A1318" i="38"/>
  <c r="A1319" i="38"/>
  <c r="A1320" i="38"/>
  <c r="A1321" i="38"/>
  <c r="A1322" i="38"/>
  <c r="A1323" i="38"/>
  <c r="A1324" i="38"/>
  <c r="A1325" i="38"/>
  <c r="A1326" i="38"/>
  <c r="A1327" i="38"/>
  <c r="A1328" i="38"/>
  <c r="A1329" i="38"/>
  <c r="A1330" i="38"/>
  <c r="A1331" i="38"/>
  <c r="A1332" i="38"/>
  <c r="A1333" i="38"/>
  <c r="A1334" i="38"/>
  <c r="A1335" i="38"/>
  <c r="A1336" i="38"/>
  <c r="A1337" i="38"/>
  <c r="A1338" i="38"/>
  <c r="A1339" i="38"/>
  <c r="A1340" i="38"/>
  <c r="A1341" i="38"/>
  <c r="A1342" i="38"/>
  <c r="A1343" i="38"/>
  <c r="A1344" i="38"/>
  <c r="A1345" i="38"/>
  <c r="A1346" i="38"/>
  <c r="A1347" i="38"/>
  <c r="A1348" i="38"/>
  <c r="A1349" i="38"/>
  <c r="A1350" i="38"/>
  <c r="A1351" i="38"/>
  <c r="A1352" i="38"/>
  <c r="A1353" i="38"/>
  <c r="A1354" i="38"/>
  <c r="A1355" i="38"/>
  <c r="A1356" i="38"/>
  <c r="A1357" i="38"/>
  <c r="A1358" i="38"/>
  <c r="A1359" i="38"/>
  <c r="A1360" i="38"/>
  <c r="A1361" i="38"/>
  <c r="A1362" i="38"/>
  <c r="A1363" i="38"/>
  <c r="A1364" i="38"/>
  <c r="A1365" i="38"/>
  <c r="A1366" i="38"/>
  <c r="A1367" i="38"/>
  <c r="A1368" i="38"/>
  <c r="A1369" i="38"/>
  <c r="A1370" i="38"/>
  <c r="A1371" i="38"/>
  <c r="A1372" i="38"/>
  <c r="A1373" i="38"/>
  <c r="A1374" i="38"/>
  <c r="A1375" i="38"/>
  <c r="A1376" i="38"/>
  <c r="A1377" i="38"/>
  <c r="A1378" i="38"/>
  <c r="A1379" i="38"/>
  <c r="A1380" i="38"/>
  <c r="A1381" i="38"/>
  <c r="A1382" i="38"/>
  <c r="A1383" i="38"/>
  <c r="A1384" i="38"/>
  <c r="A1385" i="38"/>
  <c r="A1386" i="38"/>
  <c r="A1387" i="38"/>
  <c r="A1388" i="38"/>
  <c r="A1389" i="38"/>
  <c r="A1390" i="38"/>
  <c r="A1391" i="38"/>
  <c r="A1392" i="38"/>
  <c r="A1393" i="38"/>
  <c r="A1394" i="38"/>
  <c r="A1395" i="38"/>
  <c r="A1396" i="38"/>
  <c r="A1397" i="38"/>
  <c r="A1398" i="38"/>
  <c r="A1399" i="38"/>
  <c r="A1400" i="38"/>
  <c r="A1401" i="38"/>
  <c r="A1402" i="38"/>
  <c r="A1403" i="38"/>
  <c r="A1404" i="38"/>
  <c r="A1405" i="38"/>
  <c r="A1406" i="38"/>
  <c r="A1407" i="38"/>
  <c r="A1408" i="38"/>
  <c r="A1409" i="38"/>
  <c r="A1410" i="38"/>
  <c r="A1411" i="38"/>
  <c r="A1412" i="38"/>
  <c r="A1413" i="38"/>
  <c r="A1414" i="38"/>
  <c r="A1415" i="38"/>
  <c r="A1416" i="38"/>
  <c r="A1417" i="38"/>
  <c r="A1418" i="38"/>
  <c r="A1419" i="38"/>
  <c r="A1420" i="38"/>
  <c r="A1421" i="38"/>
  <c r="A1422" i="38"/>
  <c r="A1423" i="38"/>
  <c r="A1424" i="38"/>
  <c r="A1425" i="38"/>
  <c r="A1426" i="38"/>
  <c r="A1427" i="38"/>
  <c r="A1428" i="38"/>
  <c r="A1429" i="38"/>
  <c r="A1430" i="38"/>
  <c r="A1431" i="38"/>
  <c r="A1432" i="38"/>
  <c r="A1433" i="38"/>
  <c r="A1434" i="38"/>
  <c r="A1435" i="38"/>
  <c r="A1436" i="38"/>
  <c r="A1437" i="38"/>
  <c r="A1438" i="38"/>
  <c r="A1439" i="38"/>
  <c r="A1440" i="38"/>
  <c r="A1441" i="38"/>
  <c r="A1442" i="38"/>
  <c r="A1443" i="38"/>
  <c r="A1444" i="38"/>
  <c r="A1445" i="38"/>
  <c r="A1446" i="38"/>
  <c r="A1447" i="38"/>
  <c r="A1448" i="38"/>
  <c r="A1449" i="38"/>
  <c r="A1450" i="38"/>
  <c r="A1451" i="38"/>
  <c r="A1452" i="38"/>
  <c r="A1453" i="38"/>
  <c r="A1454" i="38"/>
  <c r="A1455" i="38"/>
  <c r="A1456" i="38"/>
  <c r="A1457" i="38"/>
  <c r="A1458" i="38"/>
  <c r="A1459" i="38"/>
  <c r="A1460" i="38"/>
  <c r="A1461" i="38"/>
  <c r="A1462" i="38"/>
  <c r="A1463" i="38"/>
  <c r="A1464" i="38"/>
  <c r="A1465" i="38"/>
  <c r="A1466" i="38"/>
  <c r="A1467" i="38"/>
  <c r="A1468" i="38"/>
  <c r="A1469" i="38"/>
  <c r="A1470" i="38"/>
  <c r="A1471" i="38"/>
  <c r="A1472" i="38"/>
  <c r="A1473" i="38"/>
  <c r="A1474" i="38"/>
  <c r="A1475" i="38"/>
  <c r="A1476" i="38"/>
  <c r="A1477" i="38"/>
  <c r="A1478" i="38"/>
  <c r="A1479" i="38"/>
  <c r="A1480" i="38"/>
  <c r="A1481" i="38"/>
  <c r="A1482" i="38"/>
  <c r="A1483" i="38"/>
  <c r="A1484" i="38"/>
  <c r="A1485" i="38"/>
  <c r="A1486" i="38"/>
  <c r="A1487" i="38"/>
  <c r="A1488" i="38"/>
  <c r="A1489" i="38"/>
  <c r="A1490" i="38"/>
  <c r="A1491" i="38"/>
  <c r="A1492" i="38"/>
  <c r="A1493" i="38"/>
  <c r="A1494" i="38"/>
  <c r="A1495" i="38"/>
  <c r="A1496" i="38"/>
  <c r="A1497" i="38"/>
  <c r="A1498" i="38"/>
  <c r="A1499" i="38"/>
  <c r="A1500" i="38"/>
  <c r="A1501" i="38"/>
  <c r="A1502" i="38"/>
  <c r="A1503" i="38"/>
  <c r="A1504" i="38"/>
  <c r="A1505" i="38"/>
  <c r="A1506" i="38"/>
  <c r="A1507" i="38"/>
  <c r="A1508" i="38"/>
  <c r="A1509" i="38"/>
  <c r="A1510" i="38"/>
  <c r="A1511" i="38"/>
  <c r="A1512" i="38"/>
  <c r="A1513" i="38"/>
  <c r="A1514" i="38"/>
  <c r="A1515" i="38"/>
  <c r="A1516" i="38"/>
  <c r="A1517" i="38"/>
  <c r="A1518" i="38"/>
  <c r="A1519" i="38"/>
  <c r="A1520" i="38"/>
  <c r="A1521" i="38"/>
  <c r="A1522" i="38"/>
  <c r="A1523" i="38"/>
  <c r="A1524" i="38"/>
  <c r="A1525" i="38"/>
  <c r="A1526" i="38"/>
  <c r="A1527" i="38"/>
  <c r="A1528" i="38"/>
  <c r="A1529" i="38"/>
  <c r="A1530" i="38"/>
  <c r="A1531" i="38"/>
  <c r="A1532" i="38"/>
  <c r="A1533" i="38"/>
  <c r="A1534" i="38"/>
  <c r="A1535" i="38"/>
  <c r="A1536" i="38"/>
  <c r="A1537" i="38"/>
  <c r="A1538" i="38"/>
  <c r="A1539" i="38"/>
  <c r="A1540" i="38"/>
  <c r="A1541" i="38"/>
  <c r="A1542" i="38"/>
  <c r="A1543" i="38"/>
  <c r="A1544" i="38"/>
  <c r="A1545" i="38"/>
  <c r="A1546" i="38"/>
  <c r="A1547" i="38"/>
  <c r="A1548" i="38"/>
  <c r="A1549" i="38"/>
  <c r="A1550" i="38"/>
  <c r="A1551" i="38"/>
  <c r="A1552" i="38"/>
  <c r="A1553" i="38"/>
  <c r="A1554" i="38"/>
  <c r="A1555" i="38"/>
  <c r="A1556" i="38"/>
  <c r="A1557" i="38"/>
  <c r="A1558" i="38"/>
  <c r="A1559" i="38"/>
  <c r="A1560" i="38"/>
  <c r="A1561" i="38"/>
  <c r="A1562" i="38"/>
  <c r="A1563" i="38"/>
  <c r="A1564" i="38"/>
  <c r="A1565" i="38"/>
  <c r="A1566" i="38"/>
  <c r="A1567" i="38"/>
  <c r="A1568" i="38"/>
  <c r="A1569" i="38"/>
  <c r="A1570" i="38"/>
  <c r="A1571" i="38"/>
  <c r="A1572" i="38"/>
  <c r="A1573" i="38"/>
  <c r="A1574" i="38"/>
  <c r="A1575" i="38"/>
  <c r="A1576" i="38"/>
  <c r="A1577" i="38"/>
  <c r="A1578" i="38"/>
  <c r="A1579" i="38"/>
  <c r="A1580" i="38"/>
  <c r="A1581" i="38"/>
  <c r="A1582" i="38"/>
  <c r="A1583" i="38"/>
  <c r="A1584" i="38"/>
  <c r="A1585" i="38"/>
  <c r="A1586" i="38"/>
  <c r="A1587" i="38"/>
  <c r="A1588" i="38"/>
  <c r="A1589" i="38"/>
  <c r="A1590" i="38"/>
  <c r="A1591" i="38"/>
  <c r="A1592" i="38"/>
  <c r="A1593" i="38"/>
  <c r="A1594" i="38"/>
  <c r="A1595" i="38"/>
  <c r="A1596" i="38"/>
  <c r="A1597" i="38"/>
  <c r="A1598" i="38"/>
  <c r="A1599" i="38"/>
  <c r="A1600" i="38"/>
  <c r="A1601" i="38"/>
  <c r="A1602" i="38"/>
  <c r="A1603" i="38"/>
  <c r="A1604" i="38"/>
  <c r="A1605" i="38"/>
  <c r="A1606" i="38"/>
  <c r="A1607" i="38"/>
  <c r="A1608" i="38"/>
  <c r="A1609" i="38"/>
  <c r="A1610" i="38"/>
  <c r="A1611" i="38"/>
  <c r="A1612" i="38"/>
  <c r="A1613" i="38"/>
  <c r="A1614" i="38"/>
  <c r="A1615" i="38"/>
  <c r="A1616" i="38"/>
  <c r="A1617" i="38"/>
  <c r="A1618" i="38"/>
  <c r="A1619" i="38"/>
  <c r="A1620" i="38"/>
  <c r="A1621" i="38"/>
  <c r="A1622" i="38"/>
  <c r="A1623" i="38"/>
  <c r="A1624" i="38"/>
  <c r="A1625" i="38"/>
  <c r="A1626" i="38"/>
  <c r="A1627" i="38"/>
  <c r="A1628" i="38"/>
  <c r="A1629" i="38"/>
  <c r="A1630" i="38"/>
  <c r="A1631" i="38"/>
  <c r="A1632" i="38"/>
  <c r="A1633" i="38"/>
  <c r="A1634" i="38"/>
  <c r="A1635" i="38"/>
  <c r="A1636" i="38"/>
  <c r="A1637" i="38"/>
  <c r="A1638" i="38"/>
  <c r="A1639" i="38"/>
  <c r="A1640" i="38"/>
  <c r="A1641" i="38"/>
  <c r="A1642" i="38"/>
  <c r="A1643" i="38"/>
  <c r="A1644" i="38"/>
  <c r="A1645" i="38"/>
  <c r="A1646" i="38"/>
  <c r="A1647" i="38"/>
  <c r="A1648" i="38"/>
  <c r="A1649" i="38"/>
  <c r="A1650" i="38"/>
  <c r="A1651" i="38"/>
  <c r="A1652" i="38"/>
  <c r="A1653" i="38"/>
  <c r="A1654" i="38"/>
  <c r="A1655" i="38"/>
  <c r="A1656" i="38"/>
  <c r="A1657" i="38"/>
  <c r="A1658" i="38"/>
  <c r="A1659" i="38"/>
  <c r="A1660" i="38"/>
  <c r="A1661" i="38"/>
  <c r="A1662" i="38"/>
  <c r="A1663" i="38"/>
  <c r="A1664" i="38"/>
  <c r="A1665" i="38"/>
  <c r="A1666" i="38"/>
  <c r="A1667" i="38"/>
  <c r="A1668" i="38"/>
  <c r="A1669" i="38"/>
  <c r="A1670" i="38"/>
  <c r="A1671" i="38"/>
  <c r="A1672" i="38"/>
  <c r="A1673" i="38"/>
  <c r="A1674" i="38"/>
  <c r="A1675" i="38"/>
  <c r="A1676" i="38"/>
  <c r="A1677" i="38"/>
  <c r="A1678" i="38"/>
  <c r="A1679" i="38"/>
  <c r="A1680" i="38"/>
  <c r="A1681" i="38"/>
  <c r="A1682" i="38"/>
  <c r="A1683" i="38"/>
  <c r="A1684" i="38"/>
  <c r="A1685" i="38"/>
  <c r="A1686" i="38"/>
  <c r="A1687" i="38"/>
  <c r="A1688" i="38"/>
  <c r="A1689" i="38"/>
  <c r="A1690" i="38"/>
  <c r="A1691" i="38"/>
  <c r="A1692" i="38"/>
  <c r="A1693" i="38"/>
  <c r="A1694" i="38"/>
  <c r="A1695" i="38"/>
  <c r="A1696" i="38"/>
  <c r="A1697" i="38"/>
  <c r="A1698" i="38"/>
  <c r="A1699" i="38"/>
  <c r="A1700" i="38"/>
  <c r="A1701" i="38"/>
  <c r="A1702" i="38"/>
  <c r="A1703" i="38"/>
  <c r="A1704" i="38"/>
  <c r="A1705" i="38"/>
  <c r="A1706" i="38"/>
  <c r="A1707" i="38"/>
  <c r="A1708" i="38"/>
  <c r="A1709" i="38"/>
  <c r="A1710" i="38"/>
  <c r="A1711" i="38"/>
  <c r="A1712" i="38"/>
  <c r="A1713" i="38"/>
  <c r="A1714" i="38"/>
  <c r="A1715" i="38"/>
  <c r="A1716" i="38"/>
  <c r="A1717" i="38"/>
  <c r="A1718" i="38"/>
  <c r="A1719" i="38"/>
  <c r="A1720" i="38"/>
  <c r="A1721" i="38"/>
  <c r="A1722" i="38"/>
  <c r="A1723" i="38"/>
  <c r="A1724" i="38"/>
  <c r="A1725" i="38"/>
  <c r="A1726" i="38"/>
  <c r="A1727" i="38"/>
  <c r="A1728" i="38"/>
  <c r="A1729" i="38"/>
  <c r="A1730" i="38"/>
  <c r="A1731" i="38"/>
  <c r="A1732" i="38"/>
  <c r="A1733" i="38"/>
  <c r="A1734" i="38"/>
  <c r="A1735" i="38"/>
  <c r="A1736" i="38"/>
  <c r="A1737" i="38"/>
  <c r="A1738" i="38"/>
  <c r="A1739" i="38"/>
  <c r="A1740" i="38"/>
  <c r="A1741" i="38"/>
  <c r="A1742" i="38"/>
  <c r="A1743" i="38"/>
  <c r="A1744" i="38"/>
  <c r="A1745" i="38"/>
  <c r="A1746" i="38"/>
  <c r="A1747" i="38"/>
  <c r="A1748" i="38"/>
  <c r="A1749" i="38"/>
  <c r="A1750" i="38"/>
  <c r="A1751" i="38"/>
  <c r="A1752" i="38"/>
  <c r="A1753" i="38"/>
  <c r="A1754" i="38"/>
  <c r="A1755" i="38"/>
  <c r="A1756" i="38"/>
  <c r="A1757" i="38"/>
  <c r="A1758" i="38"/>
  <c r="A1759" i="38"/>
  <c r="A1760" i="38"/>
  <c r="A1761" i="38"/>
  <c r="A1762" i="38"/>
  <c r="A1763" i="38"/>
  <c r="A1764" i="38"/>
  <c r="A1765" i="38"/>
  <c r="A1766" i="38"/>
  <c r="A1767" i="38"/>
  <c r="A1768" i="38"/>
  <c r="A1769" i="38"/>
  <c r="A1770" i="38"/>
  <c r="A1771" i="38"/>
  <c r="A1772" i="38"/>
  <c r="A1773" i="38"/>
  <c r="A1774" i="38"/>
  <c r="A1775" i="38"/>
  <c r="A1776" i="38"/>
  <c r="A1777" i="38"/>
  <c r="A1778" i="38"/>
  <c r="A1779" i="38"/>
  <c r="A1780" i="38"/>
  <c r="A1781" i="38"/>
  <c r="A1782" i="38"/>
  <c r="A1783" i="38"/>
  <c r="A1784" i="38"/>
  <c r="A1785" i="38"/>
  <c r="A1786" i="38"/>
  <c r="A1787" i="38"/>
  <c r="A1788" i="38"/>
  <c r="A1789" i="38"/>
  <c r="A1790" i="38"/>
  <c r="A1791" i="38"/>
  <c r="A1792" i="38"/>
  <c r="A1793" i="38"/>
  <c r="A1794" i="38"/>
  <c r="A1795" i="38"/>
  <c r="A1796" i="38"/>
  <c r="A1797" i="38"/>
  <c r="A1798" i="38"/>
  <c r="A1799" i="38"/>
  <c r="A1800" i="38"/>
  <c r="A1801" i="38"/>
  <c r="A1802" i="38"/>
  <c r="A1803" i="38"/>
  <c r="A1804" i="38"/>
  <c r="A1805" i="38"/>
  <c r="A1806" i="38"/>
  <c r="A1807" i="38"/>
  <c r="A1808" i="38"/>
  <c r="A1809" i="38"/>
  <c r="A1810" i="38"/>
  <c r="A1811" i="38"/>
  <c r="A1812" i="38"/>
  <c r="A1813" i="38"/>
  <c r="A1814" i="38"/>
  <c r="A1815" i="38"/>
  <c r="A1816" i="38"/>
  <c r="A1817" i="38"/>
  <c r="A1818" i="38"/>
  <c r="A1819" i="38"/>
  <c r="A1820" i="38"/>
  <c r="A1821" i="38"/>
  <c r="A1822" i="38"/>
  <c r="A1823" i="38"/>
  <c r="A1824" i="38"/>
  <c r="A1825" i="38"/>
  <c r="A1826" i="38"/>
  <c r="A1827" i="38"/>
  <c r="A1828" i="38"/>
  <c r="A1829" i="38"/>
  <c r="A1830" i="38"/>
  <c r="A1831" i="38"/>
  <c r="A1832" i="38"/>
  <c r="A1833" i="38"/>
  <c r="A1834" i="38"/>
  <c r="A1835" i="38"/>
  <c r="A1836" i="38"/>
  <c r="A1837" i="38"/>
  <c r="A1838" i="38"/>
  <c r="A1839" i="38"/>
  <c r="A1840" i="38"/>
  <c r="A1841" i="38"/>
  <c r="A1842" i="38"/>
  <c r="A1843" i="38"/>
  <c r="A1844" i="38"/>
  <c r="A1845" i="38"/>
  <c r="A1846" i="38"/>
  <c r="A1847" i="38"/>
  <c r="A1848" i="38"/>
  <c r="A1849" i="38"/>
  <c r="A1850" i="38"/>
  <c r="A1851" i="38"/>
  <c r="A1852" i="38"/>
  <c r="A1853" i="38"/>
  <c r="A1854" i="38"/>
  <c r="A1855" i="38"/>
  <c r="A1856" i="38"/>
  <c r="A1857" i="38"/>
  <c r="A1858" i="38"/>
  <c r="A1859" i="38"/>
  <c r="A1860" i="38"/>
  <c r="A1861" i="38"/>
  <c r="A1862" i="38"/>
  <c r="A1863" i="38"/>
  <c r="A1864" i="38"/>
  <c r="A1865" i="38"/>
  <c r="A1866" i="38"/>
  <c r="A1867" i="38"/>
  <c r="A1868" i="38"/>
  <c r="A1869" i="38"/>
  <c r="A1870" i="38"/>
  <c r="A1871" i="38"/>
  <c r="A1872" i="38"/>
  <c r="A1873" i="38"/>
  <c r="A1874" i="38"/>
  <c r="A1875" i="38"/>
  <c r="A1876" i="38"/>
  <c r="A1877" i="38"/>
  <c r="A1878" i="38"/>
  <c r="A1879" i="38"/>
  <c r="A1880" i="38"/>
  <c r="A1881" i="38"/>
  <c r="A1882" i="38"/>
  <c r="A1883" i="38"/>
  <c r="A1884" i="38"/>
  <c r="A1885" i="38"/>
  <c r="A1886" i="38"/>
  <c r="A1887" i="38"/>
  <c r="A1888" i="38"/>
  <c r="A1889" i="38"/>
  <c r="A1890" i="38"/>
  <c r="A1891" i="38"/>
  <c r="A1892" i="38"/>
  <c r="A1893" i="38"/>
  <c r="A1894" i="38"/>
  <c r="A1895" i="38"/>
  <c r="A1896" i="38"/>
  <c r="A1897" i="38"/>
  <c r="A1898" i="38"/>
  <c r="A1899" i="38"/>
  <c r="A1900" i="38"/>
  <c r="A1901" i="38"/>
  <c r="A1902" i="38"/>
  <c r="A1903" i="38"/>
  <c r="A1904" i="38"/>
  <c r="A1905" i="38"/>
  <c r="A1906" i="38"/>
  <c r="A1907" i="38"/>
  <c r="A1908" i="38"/>
  <c r="A1909" i="38"/>
  <c r="A1910" i="38"/>
  <c r="A1911" i="38"/>
  <c r="A1912" i="38"/>
  <c r="A1913" i="38"/>
  <c r="A1914" i="38"/>
  <c r="A1915" i="38"/>
  <c r="A1916" i="38"/>
  <c r="A1917" i="38"/>
  <c r="A1918" i="38"/>
  <c r="A1919" i="38"/>
  <c r="A1920" i="38"/>
  <c r="A1921" i="38"/>
  <c r="A1922" i="38"/>
  <c r="A1923" i="38"/>
  <c r="A1924" i="38"/>
  <c r="A1925" i="38"/>
  <c r="A1926" i="38"/>
  <c r="A1927" i="38"/>
  <c r="A1928" i="38"/>
  <c r="A1929" i="38"/>
  <c r="A1930" i="38"/>
  <c r="A1931" i="38"/>
  <c r="A1932" i="38"/>
  <c r="A1933" i="38"/>
  <c r="A1934" i="38"/>
  <c r="A1935" i="38"/>
  <c r="A1936" i="38"/>
  <c r="A1937" i="38"/>
  <c r="A1938" i="38"/>
  <c r="A1939" i="38"/>
  <c r="A1940" i="38"/>
  <c r="A1941" i="38"/>
  <c r="A1942" i="38"/>
  <c r="A1943" i="38"/>
  <c r="A1944" i="38"/>
  <c r="A1945" i="38"/>
  <c r="A1946" i="38"/>
  <c r="A1947" i="38"/>
  <c r="A1948" i="38"/>
  <c r="A1949" i="38"/>
  <c r="A1950" i="38"/>
  <c r="A1951" i="38"/>
  <c r="A1952" i="38"/>
  <c r="A1953" i="38"/>
  <c r="A1954" i="38"/>
  <c r="A1955" i="38"/>
  <c r="A1956" i="38"/>
  <c r="A1957" i="38"/>
  <c r="A1958" i="38"/>
  <c r="A1959" i="38"/>
  <c r="A1960" i="38"/>
  <c r="A1961" i="38"/>
  <c r="A1962" i="38"/>
  <c r="A1963" i="38"/>
  <c r="A1964" i="38"/>
  <c r="A1965" i="38"/>
  <c r="A1966" i="38"/>
  <c r="A1967" i="38"/>
  <c r="A1968" i="38"/>
  <c r="A1969" i="38"/>
  <c r="A1970" i="38"/>
  <c r="A1971" i="38"/>
  <c r="A1972" i="38"/>
  <c r="A1973" i="38"/>
  <c r="A1974" i="38"/>
  <c r="A1975" i="38"/>
  <c r="A1976" i="38"/>
  <c r="A1977" i="38"/>
  <c r="A1978" i="38"/>
  <c r="A1979" i="38"/>
  <c r="A1980" i="38"/>
  <c r="A1981" i="38"/>
  <c r="A1982" i="38"/>
  <c r="A1983" i="38"/>
  <c r="A1984" i="38"/>
  <c r="A1985" i="38"/>
  <c r="A1986" i="38"/>
  <c r="A1987" i="38"/>
  <c r="A1988" i="38"/>
  <c r="A1989" i="38"/>
  <c r="A1990" i="38"/>
  <c r="A1991" i="38"/>
  <c r="A1992" i="38"/>
  <c r="A1993" i="38"/>
  <c r="A1994" i="38"/>
  <c r="A1995" i="38"/>
  <c r="A1996" i="38"/>
  <c r="A1997" i="38"/>
  <c r="A1998" i="38"/>
  <c r="A1999" i="38"/>
  <c r="A2000" i="38"/>
  <c r="A2001" i="38"/>
  <c r="A2002" i="38"/>
  <c r="A2003" i="38"/>
  <c r="A2004" i="38"/>
  <c r="A2005" i="38"/>
  <c r="A2006" i="38"/>
  <c r="A2007" i="38"/>
  <c r="A2008" i="38"/>
  <c r="A2009" i="38"/>
  <c r="A2010" i="38"/>
  <c r="A2011" i="38"/>
  <c r="A2012" i="38"/>
  <c r="A2013" i="38"/>
  <c r="A2014" i="38"/>
  <c r="A2015" i="38"/>
  <c r="A2016" i="38"/>
  <c r="A2017" i="38"/>
  <c r="A2018" i="38"/>
  <c r="A2019" i="38"/>
  <c r="A2020" i="38"/>
  <c r="A2021" i="38"/>
  <c r="A2022" i="38"/>
  <c r="A2023" i="38"/>
  <c r="A2024" i="38"/>
  <c r="A2025" i="38"/>
  <c r="A2026" i="38"/>
  <c r="A2027" i="38"/>
  <c r="A2028" i="38"/>
  <c r="A2029" i="38"/>
  <c r="A2030" i="38"/>
  <c r="A2031" i="38"/>
  <c r="A2032" i="38"/>
  <c r="A2033" i="38"/>
  <c r="A2034" i="38"/>
  <c r="A2035" i="38"/>
  <c r="A2036" i="38"/>
  <c r="A2037" i="38"/>
  <c r="A2038" i="38"/>
  <c r="A2039" i="38"/>
  <c r="A2040" i="38"/>
  <c r="A2041" i="38"/>
  <c r="A2042" i="38"/>
  <c r="A2043" i="38"/>
  <c r="A2044" i="38"/>
  <c r="A2045" i="38"/>
  <c r="A2046" i="38"/>
  <c r="A2047" i="38"/>
  <c r="A2048" i="38"/>
  <c r="A2049" i="38"/>
  <c r="A2050" i="38"/>
  <c r="A2051" i="38"/>
  <c r="A2052" i="38"/>
  <c r="A2053" i="38"/>
  <c r="A2054" i="38"/>
  <c r="A2055" i="38"/>
  <c r="A2056" i="38"/>
  <c r="A2057" i="38"/>
  <c r="A2058" i="38"/>
  <c r="A2059" i="38"/>
  <c r="A2060" i="38"/>
  <c r="A2061" i="38"/>
  <c r="A2062" i="38"/>
  <c r="A2063" i="38"/>
  <c r="A2064" i="38"/>
  <c r="A2065" i="38"/>
  <c r="A2066" i="38"/>
  <c r="A2067" i="38"/>
  <c r="A2068" i="38"/>
  <c r="A2069" i="38"/>
  <c r="A2070" i="38"/>
  <c r="A2071" i="38"/>
  <c r="A2072" i="38"/>
  <c r="A2073" i="38"/>
  <c r="A2074" i="38"/>
  <c r="A2075" i="38"/>
  <c r="A2076" i="38"/>
  <c r="A2077" i="38"/>
  <c r="A2078" i="38"/>
  <c r="A2079" i="38"/>
  <c r="A2080" i="38"/>
  <c r="A2081" i="38"/>
  <c r="A2082" i="38"/>
  <c r="A2083" i="38"/>
  <c r="A2084" i="38"/>
  <c r="A2085" i="38"/>
  <c r="A2086" i="38"/>
  <c r="A2087" i="38"/>
  <c r="A2088" i="38"/>
  <c r="A2089" i="38"/>
  <c r="A2090" i="38"/>
  <c r="A2091" i="38"/>
  <c r="A2092" i="38"/>
  <c r="A2093" i="38"/>
  <c r="A2094" i="38"/>
  <c r="A2095" i="38"/>
  <c r="A2096" i="38"/>
  <c r="A2097" i="38"/>
  <c r="A2098" i="38"/>
  <c r="A2099" i="38"/>
  <c r="A2100" i="38"/>
  <c r="A2101" i="38"/>
  <c r="A2102" i="38"/>
  <c r="A2103" i="38"/>
  <c r="A2104" i="38"/>
  <c r="A2105" i="38"/>
  <c r="A2106" i="38"/>
  <c r="A2107" i="38"/>
  <c r="A2108" i="38"/>
  <c r="A2109" i="38"/>
  <c r="A2110" i="38"/>
  <c r="A2111" i="38"/>
  <c r="A2112" i="38"/>
  <c r="A2113" i="38"/>
  <c r="A2114" i="38"/>
  <c r="A2115" i="38"/>
  <c r="A2116" i="38"/>
  <c r="A2117" i="38"/>
  <c r="A2118" i="38"/>
  <c r="A2119" i="38"/>
  <c r="A2120" i="38"/>
  <c r="A2121" i="38"/>
  <c r="A2122" i="38"/>
  <c r="A2123" i="38"/>
  <c r="A2124" i="38"/>
  <c r="A2125" i="38"/>
  <c r="A2126" i="38"/>
  <c r="A2127" i="38"/>
  <c r="A2128" i="38"/>
  <c r="A2129" i="38"/>
  <c r="A2130" i="38"/>
  <c r="A2131" i="38"/>
  <c r="A2132" i="38"/>
  <c r="A2133" i="38"/>
  <c r="A2134" i="38"/>
  <c r="A2135" i="38"/>
  <c r="A2136" i="38"/>
  <c r="A2137" i="38"/>
  <c r="A2138" i="38"/>
  <c r="A2139" i="38"/>
  <c r="A2140" i="38"/>
  <c r="A2141" i="38"/>
  <c r="A2142" i="38"/>
  <c r="A2143" i="38"/>
  <c r="A2144" i="38"/>
  <c r="A2145" i="38"/>
  <c r="A2146" i="38"/>
  <c r="A2147" i="38"/>
  <c r="A2148" i="38"/>
  <c r="A2149" i="38"/>
  <c r="A2150" i="38"/>
  <c r="A2151" i="38"/>
  <c r="A2152" i="38"/>
  <c r="A2153" i="38"/>
  <c r="A2154" i="38"/>
  <c r="A2155" i="38"/>
  <c r="A2156" i="38"/>
  <c r="A2157" i="38"/>
  <c r="A2158" i="38"/>
  <c r="A2159" i="38"/>
  <c r="A2160" i="38"/>
  <c r="A2161" i="38"/>
  <c r="A2162" i="38"/>
  <c r="A2163" i="38"/>
  <c r="A2164" i="38"/>
  <c r="A2165" i="38"/>
  <c r="A2166" i="38"/>
  <c r="A2167" i="38"/>
  <c r="A2168" i="38"/>
  <c r="A2169" i="38"/>
  <c r="A2170" i="38"/>
  <c r="A2171" i="38"/>
  <c r="A2172" i="38"/>
  <c r="A2173" i="38"/>
  <c r="A2174" i="38"/>
  <c r="A2175" i="38"/>
  <c r="A2176" i="38"/>
  <c r="A2177" i="38"/>
  <c r="A2178" i="38"/>
  <c r="A2179" i="38"/>
  <c r="A2180" i="38"/>
  <c r="A2181" i="38"/>
  <c r="A2182" i="38"/>
  <c r="A2183" i="38"/>
  <c r="A2184" i="38"/>
  <c r="A2185" i="38"/>
  <c r="A2186" i="38"/>
  <c r="A2187" i="38"/>
  <c r="A2188" i="38"/>
  <c r="A2189" i="38"/>
  <c r="A2190" i="38"/>
  <c r="A2191" i="38"/>
  <c r="A2192" i="38"/>
  <c r="A2193" i="38"/>
  <c r="A2194" i="38"/>
  <c r="A2195" i="38"/>
  <c r="A2196" i="38"/>
  <c r="A2197" i="38"/>
  <c r="A2198" i="38"/>
  <c r="A2199" i="38"/>
  <c r="A2200" i="38"/>
  <c r="A2201" i="38"/>
  <c r="A2202" i="38"/>
  <c r="A2203" i="38"/>
  <c r="A2204" i="38"/>
  <c r="A2205" i="38"/>
  <c r="A2206" i="38"/>
  <c r="A2207" i="38"/>
  <c r="A2208" i="38"/>
  <c r="A2209" i="38"/>
  <c r="A2210" i="38"/>
  <c r="A2211" i="38"/>
  <c r="A2212" i="38"/>
  <c r="A2213" i="38"/>
  <c r="A2214" i="38"/>
  <c r="A2215" i="38"/>
  <c r="A2216" i="38"/>
  <c r="A2217" i="38"/>
  <c r="A2218" i="38"/>
  <c r="A2219" i="38"/>
  <c r="A2220" i="38"/>
  <c r="A2221" i="38"/>
  <c r="A2222" i="38"/>
  <c r="A2223" i="38"/>
  <c r="A2224" i="38"/>
  <c r="A2225" i="38"/>
  <c r="A2226" i="38"/>
  <c r="A2227" i="38"/>
  <c r="A2228" i="38"/>
  <c r="A2229" i="38"/>
  <c r="A2230" i="38"/>
  <c r="A2231" i="38"/>
  <c r="A2232" i="38"/>
  <c r="A2233" i="38"/>
  <c r="A2234" i="38"/>
  <c r="A2235" i="38"/>
  <c r="A2236" i="38"/>
  <c r="A2237" i="38"/>
  <c r="A2238" i="38"/>
  <c r="A2239" i="38"/>
  <c r="A2240" i="38"/>
  <c r="A2241" i="38"/>
  <c r="A2242" i="38"/>
  <c r="A2243" i="38"/>
  <c r="A2244" i="38"/>
  <c r="A2245" i="38"/>
  <c r="A2246" i="38"/>
  <c r="A2247" i="38"/>
  <c r="A2248" i="38"/>
  <c r="A2249" i="38"/>
  <c r="A2250" i="38"/>
  <c r="A2251" i="38"/>
  <c r="A2252" i="38"/>
  <c r="A2253" i="38"/>
  <c r="A2254" i="38"/>
  <c r="A2255" i="38"/>
  <c r="A2256" i="38"/>
  <c r="A2257" i="38"/>
  <c r="A2258" i="38"/>
  <c r="A2259" i="38"/>
  <c r="A2260" i="38"/>
  <c r="A2261" i="38"/>
  <c r="A2262" i="38"/>
  <c r="A2263" i="38"/>
  <c r="A2264" i="38"/>
  <c r="A2265" i="38"/>
  <c r="A2266" i="38"/>
  <c r="A2267" i="38"/>
  <c r="A2268" i="38"/>
  <c r="A2269" i="38"/>
  <c r="A2270" i="38"/>
  <c r="A2271" i="38"/>
  <c r="A2272" i="38"/>
  <c r="A2273" i="38"/>
  <c r="A2274" i="38"/>
  <c r="A2275" i="38"/>
  <c r="A2276" i="38"/>
  <c r="A2277" i="38"/>
  <c r="A2278" i="38"/>
  <c r="A2279" i="38"/>
  <c r="A2280" i="38"/>
  <c r="A2281" i="38"/>
  <c r="A2282" i="38"/>
  <c r="A2283" i="38"/>
  <c r="A2284" i="38"/>
  <c r="A2285" i="38"/>
  <c r="A2286" i="38"/>
  <c r="A2287" i="38"/>
  <c r="A2288" i="38"/>
  <c r="A2289" i="38"/>
  <c r="A2290" i="38"/>
  <c r="A2291" i="38"/>
  <c r="A2292" i="38"/>
  <c r="A2293" i="38"/>
  <c r="A2294" i="38"/>
  <c r="A2295" i="38"/>
  <c r="A2296" i="38"/>
  <c r="A2297" i="38"/>
  <c r="A2298" i="38"/>
  <c r="A2299" i="38"/>
  <c r="A2300" i="38"/>
  <c r="A2301" i="38"/>
  <c r="A2302" i="38"/>
  <c r="A2303" i="38"/>
  <c r="A2304" i="38"/>
  <c r="A2305" i="38"/>
  <c r="A2306" i="38"/>
  <c r="A2307" i="38"/>
  <c r="A2308" i="38"/>
  <c r="A2309" i="38"/>
  <c r="A2310" i="38"/>
  <c r="A2311" i="38"/>
  <c r="A2312" i="38"/>
  <c r="A2313" i="38"/>
  <c r="A2314" i="38"/>
  <c r="A2315" i="38"/>
  <c r="A2316" i="38"/>
  <c r="A2317" i="38"/>
  <c r="A2318" i="38"/>
  <c r="A2319" i="38"/>
  <c r="A2320" i="38"/>
  <c r="A2321" i="38"/>
  <c r="A2322" i="38"/>
  <c r="A2323" i="38"/>
  <c r="A2324" i="38"/>
  <c r="A2325" i="38"/>
  <c r="A2326" i="38"/>
  <c r="A2327" i="38"/>
  <c r="A2328" i="38"/>
  <c r="A2329" i="38"/>
  <c r="A2330" i="38"/>
  <c r="A2331" i="38"/>
  <c r="A2332" i="38"/>
  <c r="A2333" i="38"/>
  <c r="A2334" i="38"/>
  <c r="A2335" i="38"/>
  <c r="A2336" i="38"/>
  <c r="A2337" i="38"/>
  <c r="A2338" i="38"/>
  <c r="A2339" i="38"/>
  <c r="A2340" i="38"/>
  <c r="A2341" i="38"/>
  <c r="A2342" i="38"/>
  <c r="A2343" i="38"/>
  <c r="A2344" i="38"/>
  <c r="A2345" i="38"/>
  <c r="A2346" i="38"/>
  <c r="A2347" i="38"/>
  <c r="A2348" i="38"/>
  <c r="A2349" i="38"/>
  <c r="A2350" i="38"/>
  <c r="A2351" i="38"/>
  <c r="A2352" i="38"/>
  <c r="A2353" i="38"/>
  <c r="A2354" i="38"/>
  <c r="A2355" i="38"/>
  <c r="A2356" i="38"/>
  <c r="A2357" i="38"/>
  <c r="A2358" i="38"/>
  <c r="A2359" i="38"/>
  <c r="A2360" i="38"/>
  <c r="A2361" i="38"/>
  <c r="A2362" i="38"/>
  <c r="A2363" i="38"/>
  <c r="A2364" i="38"/>
  <c r="A2365" i="38"/>
  <c r="A2366" i="38"/>
  <c r="A2367" i="38"/>
  <c r="A2368" i="38"/>
  <c r="A2369" i="38"/>
  <c r="A2370" i="38"/>
  <c r="A2371" i="38"/>
  <c r="A2372" i="38"/>
  <c r="A2373" i="38"/>
  <c r="A2374" i="38"/>
  <c r="A2375" i="38"/>
  <c r="A2376" i="38"/>
  <c r="A2377" i="38"/>
  <c r="A2378" i="38"/>
  <c r="A2379" i="38"/>
  <c r="A2380" i="38"/>
  <c r="A2381" i="38"/>
  <c r="A2382" i="38"/>
  <c r="A2383" i="38"/>
  <c r="A2384" i="38"/>
  <c r="A2385" i="38"/>
  <c r="A2386" i="38"/>
  <c r="A2387" i="38"/>
  <c r="A2388" i="38"/>
  <c r="A2389" i="38"/>
  <c r="A2390" i="38"/>
  <c r="A2391" i="38"/>
  <c r="A2392" i="38"/>
  <c r="A2393" i="38"/>
  <c r="A2394" i="38"/>
  <c r="A2395" i="38"/>
  <c r="A2396" i="38"/>
  <c r="A2397" i="38"/>
  <c r="A2398" i="38"/>
  <c r="A2399" i="38"/>
  <c r="A2400" i="38"/>
  <c r="A2401" i="38"/>
  <c r="A2402" i="38"/>
  <c r="A2403" i="38"/>
  <c r="A2404" i="38"/>
  <c r="A2405" i="38"/>
  <c r="A2406" i="38"/>
  <c r="A2407" i="38"/>
  <c r="A2408" i="38"/>
  <c r="A2409" i="38"/>
  <c r="A2410" i="38"/>
  <c r="A2411" i="38"/>
  <c r="A2412" i="38"/>
  <c r="A2413" i="38"/>
  <c r="A2414" i="38"/>
  <c r="A2415" i="38"/>
  <c r="A2416" i="38"/>
  <c r="A2417" i="38"/>
  <c r="A2418" i="38"/>
  <c r="A2419" i="38"/>
  <c r="A2420" i="38"/>
  <c r="A2421" i="38"/>
  <c r="A2422" i="38"/>
  <c r="A2423" i="38"/>
  <c r="A2424" i="38"/>
  <c r="A2425" i="38"/>
  <c r="A2426" i="38"/>
  <c r="A2427" i="38"/>
  <c r="A2428" i="38"/>
  <c r="A2429" i="38"/>
  <c r="A2430" i="38"/>
  <c r="A2431" i="38"/>
  <c r="A2432" i="38"/>
  <c r="A2433" i="38"/>
  <c r="A2434" i="38"/>
  <c r="A2435" i="38"/>
  <c r="A2436" i="38"/>
  <c r="A2437" i="38"/>
  <c r="A2438" i="38"/>
  <c r="A2439" i="38"/>
  <c r="A2440" i="38"/>
  <c r="A2441" i="38"/>
  <c r="A2442" i="38"/>
  <c r="A2443" i="38"/>
  <c r="A2444" i="38"/>
  <c r="A2445" i="38"/>
  <c r="A2446" i="38"/>
  <c r="A2447" i="38"/>
  <c r="A2448" i="38"/>
  <c r="A2449" i="38"/>
  <c r="A2450" i="38"/>
  <c r="A2451" i="38"/>
  <c r="A2452" i="38"/>
  <c r="A2453" i="38"/>
  <c r="A2454" i="38"/>
  <c r="A2455" i="38"/>
  <c r="A2456" i="38"/>
  <c r="A2457" i="38"/>
  <c r="A2458" i="38"/>
  <c r="A2459" i="38"/>
  <c r="A2460" i="38"/>
  <c r="A2461" i="38"/>
  <c r="A2462" i="38"/>
  <c r="A2463" i="38"/>
  <c r="A2464" i="38"/>
  <c r="A2465" i="38"/>
  <c r="A2466" i="38"/>
  <c r="A2467" i="38"/>
  <c r="A2468" i="38"/>
  <c r="A2469" i="38"/>
  <c r="A2470" i="38"/>
  <c r="A2471" i="38"/>
  <c r="A2472" i="38"/>
  <c r="A2473" i="38"/>
  <c r="A2474" i="38"/>
  <c r="A2475" i="38"/>
  <c r="A2476" i="38"/>
  <c r="A2477" i="38"/>
  <c r="A2478" i="38"/>
  <c r="A2479" i="38"/>
  <c r="A2480" i="38"/>
  <c r="A2481" i="38"/>
  <c r="A2482" i="38"/>
  <c r="A2483" i="38"/>
  <c r="A2484" i="38"/>
  <c r="A2485" i="38"/>
  <c r="A2486" i="38"/>
  <c r="A2487" i="38"/>
  <c r="A2488" i="38"/>
  <c r="A2489" i="38"/>
  <c r="A2490" i="38"/>
  <c r="A2491" i="38"/>
  <c r="A2492" i="38"/>
  <c r="A2493" i="38"/>
  <c r="A2494" i="38"/>
  <c r="A2495" i="38"/>
  <c r="A2496" i="38"/>
  <c r="A2497" i="38"/>
  <c r="A2498" i="38"/>
  <c r="A2499" i="38"/>
  <c r="A2500" i="38"/>
  <c r="A2501" i="38"/>
  <c r="A2502" i="38"/>
  <c r="A2503" i="38"/>
  <c r="A2504" i="38"/>
  <c r="A2505" i="38"/>
  <c r="A2506" i="38"/>
  <c r="A2507" i="38"/>
  <c r="A2508" i="38"/>
  <c r="A2509" i="38"/>
  <c r="A2510" i="38"/>
  <c r="A2511" i="38"/>
  <c r="A2512" i="38"/>
  <c r="A2513" i="38"/>
  <c r="A2514" i="38"/>
  <c r="A2515" i="38"/>
  <c r="A2516" i="38"/>
  <c r="A2517" i="38"/>
  <c r="A2518" i="38"/>
  <c r="A2519" i="38"/>
  <c r="A2520" i="38"/>
  <c r="A2521" i="38"/>
  <c r="A2522" i="38"/>
  <c r="A2523" i="38"/>
  <c r="A2524" i="38"/>
  <c r="A2525" i="38"/>
  <c r="A2526" i="38"/>
  <c r="A2527" i="38"/>
  <c r="A2528" i="38"/>
  <c r="A2529" i="38"/>
  <c r="A2530" i="38"/>
  <c r="A2531" i="38"/>
  <c r="A2532" i="38"/>
  <c r="A2533" i="38"/>
  <c r="A2534" i="38"/>
  <c r="A2535" i="38"/>
  <c r="A2536" i="38"/>
  <c r="A2537" i="38"/>
  <c r="A2538" i="38"/>
  <c r="A2539" i="38"/>
  <c r="A2540" i="38"/>
  <c r="A2541" i="38"/>
  <c r="A2542" i="38"/>
  <c r="A2543" i="38"/>
  <c r="A2544" i="38"/>
  <c r="A2545" i="38"/>
  <c r="A2546" i="38"/>
  <c r="A2547" i="38"/>
  <c r="A2548" i="38"/>
  <c r="A2549" i="38"/>
  <c r="A2550" i="38"/>
  <c r="A2551" i="38"/>
  <c r="A2552" i="38"/>
  <c r="A2553" i="38"/>
  <c r="A2554" i="38"/>
  <c r="A2555" i="38"/>
  <c r="A2556" i="38"/>
  <c r="A2557" i="38"/>
  <c r="A2558" i="38"/>
  <c r="A2559" i="38"/>
  <c r="A2560" i="38"/>
  <c r="A2561" i="38"/>
  <c r="A2562" i="38"/>
  <c r="A2563" i="38"/>
  <c r="A2564" i="38"/>
  <c r="A2565" i="38"/>
  <c r="A2566" i="38"/>
  <c r="A2567" i="38"/>
  <c r="A2568" i="38"/>
  <c r="A2569" i="38"/>
  <c r="A2570" i="38"/>
  <c r="A2571" i="38"/>
  <c r="A2572" i="38"/>
  <c r="A2573" i="38"/>
  <c r="A2574" i="38"/>
  <c r="A2575" i="38"/>
  <c r="A2576" i="38"/>
  <c r="A2577" i="38"/>
  <c r="A2578" i="38"/>
  <c r="A2579" i="38"/>
  <c r="A2580" i="38"/>
  <c r="A2581" i="38"/>
  <c r="A2582" i="38"/>
  <c r="A2583" i="38"/>
  <c r="A2584" i="38"/>
  <c r="A2585" i="38"/>
  <c r="A2586" i="38"/>
  <c r="A2587" i="38"/>
  <c r="A2588" i="38"/>
  <c r="A2589" i="38"/>
  <c r="A2590" i="38"/>
  <c r="A2591" i="38"/>
  <c r="A2592" i="38"/>
  <c r="A2593" i="38"/>
  <c r="A2594" i="38"/>
  <c r="A2595" i="38"/>
  <c r="A2596" i="38"/>
  <c r="A2597" i="38"/>
  <c r="A2598" i="38"/>
  <c r="A2599" i="38"/>
  <c r="A2600" i="38"/>
  <c r="A2601" i="38"/>
  <c r="A2602" i="38"/>
  <c r="A2603" i="38"/>
  <c r="A2604" i="38"/>
  <c r="A2605" i="38"/>
  <c r="A2606" i="38"/>
  <c r="A2607" i="38"/>
  <c r="A2608" i="38"/>
  <c r="A2609" i="38"/>
  <c r="A2610" i="38"/>
  <c r="A2611" i="38"/>
  <c r="A2612" i="38"/>
  <c r="A2613" i="38"/>
  <c r="A2614" i="38"/>
  <c r="A2615" i="38"/>
  <c r="A2616" i="38"/>
  <c r="A2617" i="38"/>
  <c r="A2618" i="38"/>
  <c r="A2619" i="38"/>
  <c r="A2620" i="38"/>
  <c r="A2621" i="38"/>
  <c r="A2622" i="38"/>
  <c r="A2623" i="38"/>
  <c r="A2624" i="38"/>
  <c r="A2625" i="38"/>
  <c r="A2626" i="38"/>
  <c r="A2627" i="38"/>
  <c r="A2628" i="38"/>
  <c r="A2629" i="38"/>
  <c r="A2630" i="38"/>
  <c r="A2631" i="38"/>
  <c r="A2632" i="38"/>
  <c r="A2633" i="38"/>
  <c r="A2634" i="38"/>
  <c r="A2635" i="38"/>
  <c r="A2636" i="38"/>
  <c r="A2637" i="38"/>
  <c r="A2638" i="38"/>
  <c r="A2639" i="38"/>
  <c r="A2640" i="38"/>
  <c r="A2641" i="38"/>
  <c r="A2642" i="38"/>
  <c r="A2643" i="38"/>
  <c r="A2644" i="38"/>
  <c r="A2645" i="38"/>
  <c r="A2646" i="38"/>
  <c r="A2647" i="38"/>
  <c r="A2648" i="38"/>
  <c r="A2649" i="38"/>
  <c r="A2650" i="38"/>
  <c r="A2651" i="38"/>
  <c r="A2652" i="38"/>
  <c r="A2653" i="38"/>
  <c r="A2654" i="38"/>
  <c r="A2655" i="38"/>
  <c r="A2656" i="38"/>
  <c r="A2657" i="38"/>
  <c r="A2658" i="38"/>
  <c r="A2659" i="38"/>
  <c r="A2660" i="38"/>
  <c r="A2661" i="38"/>
  <c r="A2662" i="38"/>
  <c r="A2663" i="38"/>
  <c r="A2664" i="38"/>
  <c r="A2665" i="38"/>
  <c r="A2666" i="38"/>
  <c r="A2667" i="38"/>
  <c r="A2668" i="38"/>
  <c r="A2669" i="38"/>
  <c r="A2670" i="38"/>
  <c r="A2671" i="38"/>
  <c r="A2672" i="38"/>
  <c r="A2673" i="38"/>
  <c r="A2674" i="38"/>
  <c r="A2675" i="38"/>
  <c r="A2676" i="38"/>
  <c r="A2677" i="38"/>
  <c r="A2678" i="38"/>
  <c r="A2679" i="38"/>
  <c r="A2680" i="38"/>
  <c r="A2681" i="38"/>
  <c r="A2682" i="38"/>
  <c r="A2683" i="38"/>
  <c r="A2684" i="38"/>
  <c r="A2685" i="38"/>
  <c r="A2686" i="38"/>
  <c r="A2687" i="38"/>
  <c r="A2688" i="38"/>
  <c r="A2689" i="38"/>
  <c r="A2690" i="38"/>
  <c r="A2691" i="38"/>
  <c r="A2692" i="38"/>
  <c r="A2693" i="38"/>
  <c r="A2694" i="38"/>
  <c r="A2695" i="38"/>
  <c r="A2696" i="38"/>
  <c r="A2697" i="38"/>
  <c r="A2698" i="38"/>
  <c r="A2699" i="38"/>
  <c r="A2700" i="38"/>
  <c r="A2701" i="38"/>
  <c r="A2702" i="38"/>
  <c r="A2703" i="38"/>
  <c r="A2704" i="38"/>
  <c r="A2705" i="38"/>
  <c r="A2706" i="38"/>
  <c r="A2707" i="38"/>
  <c r="A2708" i="38"/>
  <c r="A2709" i="38"/>
  <c r="A2710" i="38"/>
  <c r="A2711" i="38"/>
  <c r="A2712" i="38"/>
  <c r="A2713" i="38"/>
  <c r="A2714" i="38"/>
  <c r="A2715" i="38"/>
  <c r="A2716" i="38"/>
  <c r="A2717" i="38"/>
  <c r="A2718" i="38"/>
  <c r="A2719" i="38"/>
  <c r="A2720" i="38"/>
  <c r="A2721" i="38"/>
  <c r="A2722" i="38"/>
  <c r="A2723" i="38"/>
  <c r="A2724" i="38"/>
  <c r="A2725" i="38"/>
  <c r="A2726" i="38"/>
  <c r="A2727" i="38"/>
  <c r="A2728" i="38"/>
  <c r="A2729" i="38"/>
  <c r="A2730" i="38"/>
  <c r="A2731" i="38"/>
  <c r="A2732" i="38"/>
  <c r="A2733" i="38"/>
  <c r="A2734" i="38"/>
  <c r="A2735" i="38"/>
  <c r="A2736" i="38"/>
  <c r="A2737" i="38"/>
  <c r="A2738" i="38"/>
  <c r="A2739" i="38"/>
  <c r="A2740" i="38"/>
  <c r="A2741" i="38"/>
  <c r="A2742" i="38"/>
  <c r="A2743" i="38"/>
  <c r="A2744" i="38"/>
  <c r="A2745" i="38"/>
  <c r="A2746" i="38"/>
  <c r="A2747" i="38"/>
  <c r="A2748" i="38"/>
  <c r="A2749" i="38"/>
  <c r="A2750" i="38"/>
  <c r="A2751" i="38"/>
  <c r="A2752" i="38"/>
  <c r="A2753" i="38"/>
  <c r="A2754" i="38"/>
  <c r="A2755" i="38"/>
  <c r="A2756" i="38"/>
  <c r="A2757" i="38"/>
  <c r="A2758" i="38"/>
  <c r="A2759" i="38"/>
  <c r="A2760" i="38"/>
  <c r="A2761" i="38"/>
  <c r="A2762" i="38"/>
  <c r="A2763" i="38"/>
  <c r="A2764" i="38"/>
  <c r="A2765" i="38"/>
  <c r="A2766" i="38"/>
  <c r="A2767" i="38"/>
  <c r="A2768" i="38"/>
  <c r="A2769" i="38"/>
  <c r="A2770" i="38"/>
  <c r="A2771" i="38"/>
  <c r="A2772" i="38"/>
  <c r="A2773" i="38"/>
  <c r="A2774" i="38"/>
  <c r="A2775" i="38"/>
  <c r="A2776" i="38"/>
  <c r="A2777" i="38"/>
  <c r="A2778" i="38"/>
  <c r="A2779" i="38"/>
  <c r="A2780" i="38"/>
  <c r="A2781" i="38"/>
  <c r="A2782" i="38"/>
  <c r="A2783" i="38"/>
  <c r="A2784" i="38"/>
  <c r="A2785" i="38"/>
  <c r="A2786" i="38"/>
  <c r="A2787" i="38"/>
  <c r="A2788" i="38"/>
  <c r="A2789" i="38"/>
  <c r="A2790" i="38"/>
  <c r="A2791" i="38"/>
  <c r="A2792" i="38"/>
  <c r="A2793" i="38"/>
  <c r="A2794" i="38"/>
  <c r="A2795" i="38"/>
  <c r="A2796" i="38"/>
  <c r="A2797" i="38"/>
  <c r="A2798" i="38"/>
  <c r="A2799" i="38"/>
  <c r="A2800" i="38"/>
  <c r="A2801" i="38"/>
  <c r="A2802" i="38"/>
  <c r="A2803" i="38"/>
  <c r="A2804" i="38"/>
  <c r="A2805" i="38"/>
  <c r="A2806" i="38"/>
  <c r="A2807" i="38"/>
  <c r="A2808" i="38"/>
  <c r="A2809" i="38"/>
  <c r="A2810" i="38"/>
  <c r="A2811" i="38"/>
  <c r="A2812" i="38"/>
  <c r="A2813" i="38"/>
  <c r="A2814" i="38"/>
  <c r="A2815" i="38"/>
  <c r="A2816" i="38"/>
  <c r="A2817" i="38"/>
  <c r="A2818" i="38"/>
  <c r="A2819" i="38"/>
  <c r="A2820" i="38"/>
  <c r="A2821" i="38"/>
  <c r="A2822" i="38"/>
  <c r="A2823" i="38"/>
  <c r="A2824" i="38"/>
  <c r="A2825" i="38"/>
  <c r="A2826" i="38"/>
  <c r="A2827" i="38"/>
  <c r="A2828" i="38"/>
  <c r="A2829" i="38"/>
  <c r="A2830" i="38"/>
  <c r="A2831" i="38"/>
  <c r="A2832" i="38"/>
  <c r="A2833" i="38"/>
  <c r="A2834" i="38"/>
  <c r="A2835" i="38"/>
  <c r="A2836" i="38"/>
  <c r="A2837" i="38"/>
  <c r="A2838" i="38"/>
  <c r="A2839" i="38"/>
  <c r="A2840" i="38"/>
  <c r="A2841" i="38"/>
  <c r="A2842" i="38"/>
  <c r="A2843" i="38"/>
  <c r="A2844" i="38"/>
  <c r="A2845" i="38"/>
  <c r="A2846" i="38"/>
  <c r="A2847" i="38"/>
  <c r="A2848" i="38"/>
  <c r="A2849" i="38"/>
  <c r="A2850" i="38"/>
  <c r="A2851" i="38"/>
  <c r="A2852" i="38"/>
  <c r="A2853" i="38"/>
  <c r="A2854" i="38"/>
  <c r="A2855" i="38"/>
  <c r="A2856" i="38"/>
  <c r="A2857" i="38"/>
  <c r="A2858" i="38"/>
  <c r="A2859" i="38"/>
  <c r="A2860" i="38"/>
  <c r="A2861" i="38"/>
  <c r="A2862" i="38"/>
  <c r="A2863" i="38"/>
  <c r="A2864" i="38"/>
  <c r="A2865" i="38"/>
  <c r="A2866" i="38"/>
  <c r="A2867" i="38"/>
  <c r="A2868" i="38"/>
  <c r="A2869" i="38"/>
  <c r="A2870" i="38"/>
  <c r="A2871" i="38"/>
  <c r="A2872" i="38"/>
  <c r="A2873" i="38"/>
  <c r="A2874" i="38"/>
  <c r="A2875" i="38"/>
  <c r="A2876" i="38"/>
  <c r="A2877" i="38"/>
  <c r="A2878" i="38"/>
  <c r="A2879" i="38"/>
  <c r="A2880" i="38"/>
  <c r="A2881" i="38"/>
  <c r="A2882" i="38"/>
  <c r="A2883" i="38"/>
  <c r="A2884" i="38"/>
  <c r="A2885" i="38"/>
  <c r="A2886" i="38"/>
  <c r="A2887" i="38"/>
  <c r="A2888" i="38"/>
  <c r="A2889" i="38"/>
  <c r="A2890" i="38"/>
  <c r="A2891" i="38"/>
  <c r="A2892" i="38"/>
  <c r="A2893" i="38"/>
  <c r="A2894" i="38"/>
  <c r="A2895" i="38"/>
  <c r="A2896" i="38"/>
  <c r="A2897" i="38"/>
  <c r="A2898" i="38"/>
  <c r="A2899" i="38"/>
  <c r="A2900" i="38"/>
  <c r="A2901" i="38"/>
  <c r="A2902" i="38"/>
  <c r="A2903" i="38"/>
  <c r="A2904" i="38"/>
  <c r="A2905" i="38"/>
  <c r="A2906" i="38"/>
  <c r="A2907" i="38"/>
  <c r="A2908" i="38"/>
  <c r="A2909" i="38"/>
  <c r="A2910" i="38"/>
  <c r="A2911" i="38"/>
  <c r="A2912" i="38"/>
  <c r="A2913" i="38"/>
  <c r="A2914" i="38"/>
  <c r="A2915" i="38"/>
  <c r="A2916" i="38"/>
  <c r="A2917" i="38"/>
  <c r="A2918" i="38"/>
  <c r="A2919" i="38"/>
  <c r="A2920" i="38"/>
  <c r="A2921" i="38"/>
  <c r="A2922" i="38"/>
  <c r="A2923" i="38"/>
  <c r="A2924" i="38"/>
  <c r="A2925" i="38"/>
  <c r="A2926" i="38"/>
  <c r="A2927" i="38"/>
  <c r="A2928" i="38"/>
  <c r="A2929" i="38"/>
  <c r="A2930" i="38"/>
  <c r="A2931" i="38"/>
  <c r="A2932" i="38"/>
  <c r="A2933" i="38"/>
  <c r="A2934" i="38"/>
  <c r="A2935" i="38"/>
  <c r="A2936" i="38"/>
  <c r="A2937" i="38"/>
  <c r="A2938" i="38"/>
  <c r="A2939" i="38"/>
  <c r="A2940" i="38"/>
  <c r="A2941" i="38"/>
  <c r="A2942" i="38"/>
  <c r="A2943" i="38"/>
  <c r="A2944" i="38"/>
  <c r="A2945" i="38"/>
  <c r="A2946" i="38"/>
  <c r="A2947" i="38"/>
  <c r="A2948" i="38"/>
  <c r="A2949" i="38"/>
  <c r="A2950" i="38"/>
  <c r="A2951" i="38"/>
  <c r="A2952" i="38"/>
  <c r="A2953" i="38"/>
  <c r="A2954" i="38"/>
  <c r="A2955" i="38"/>
  <c r="A2956" i="38"/>
  <c r="A2957" i="38"/>
  <c r="A2958" i="38"/>
  <c r="A2959" i="38"/>
  <c r="A2960" i="38"/>
  <c r="A2961" i="38"/>
  <c r="A2962" i="38"/>
  <c r="A2963" i="38"/>
  <c r="A2964" i="38"/>
  <c r="A2965" i="38"/>
  <c r="A2966" i="38"/>
  <c r="A2967" i="38"/>
  <c r="A2968" i="38"/>
  <c r="A2969" i="38"/>
  <c r="A2970" i="38"/>
  <c r="A2971" i="38"/>
  <c r="A2972" i="38"/>
  <c r="A2973" i="38"/>
  <c r="A2974" i="38"/>
  <c r="A2975" i="38"/>
  <c r="A2976" i="38"/>
  <c r="A2977" i="38"/>
  <c r="A2978" i="38"/>
  <c r="A2979" i="38"/>
  <c r="A2980" i="38"/>
  <c r="A2981" i="38"/>
  <c r="A2982" i="38"/>
  <c r="A2983" i="38"/>
  <c r="A2984" i="38"/>
  <c r="A2985" i="38"/>
  <c r="A2986" i="38"/>
  <c r="A2987" i="38"/>
  <c r="A2988" i="38"/>
  <c r="A2989" i="38"/>
  <c r="A2990" i="38"/>
  <c r="A2991" i="38"/>
  <c r="A2992" i="38"/>
  <c r="A2993" i="38"/>
  <c r="A2994" i="38"/>
  <c r="A2995" i="38"/>
  <c r="A2996" i="38"/>
  <c r="A2997" i="38"/>
  <c r="A2998" i="38"/>
  <c r="A2999" i="38"/>
  <c r="A3000" i="38"/>
  <c r="A3001" i="38"/>
  <c r="A3002" i="38"/>
  <c r="A3003" i="38"/>
  <c r="A3004" i="38"/>
  <c r="A3005" i="38"/>
  <c r="A3006" i="38"/>
  <c r="A3007" i="38"/>
  <c r="A3008" i="38"/>
  <c r="A3009" i="38"/>
  <c r="A3010" i="38"/>
  <c r="A3011" i="38"/>
  <c r="A3012" i="38"/>
  <c r="A3013" i="38"/>
  <c r="A3014" i="38"/>
  <c r="A3015" i="38"/>
  <c r="A3016" i="38"/>
  <c r="A3017" i="38"/>
  <c r="A3018" i="38"/>
  <c r="A3019" i="38"/>
  <c r="A3020" i="38"/>
  <c r="A3021" i="38"/>
  <c r="A3022" i="38"/>
  <c r="A3023" i="38"/>
  <c r="A3024" i="38"/>
  <c r="A3025" i="38"/>
  <c r="A3026" i="38"/>
  <c r="A3027" i="38"/>
  <c r="A3028" i="38"/>
  <c r="A3029" i="38"/>
  <c r="A3030" i="38"/>
  <c r="A3031" i="38"/>
  <c r="A3032" i="38"/>
  <c r="A3033" i="38"/>
  <c r="A3034" i="38"/>
  <c r="A3035" i="38"/>
  <c r="A3036" i="38"/>
  <c r="A3037" i="38"/>
  <c r="A3038" i="38"/>
  <c r="A3039" i="38"/>
  <c r="A3040" i="38"/>
  <c r="A3041" i="38"/>
  <c r="A3042" i="38"/>
  <c r="A3043" i="38"/>
  <c r="A3044" i="38"/>
  <c r="A3045" i="38"/>
  <c r="A3046" i="38"/>
  <c r="A3047" i="38"/>
  <c r="A3048" i="38"/>
  <c r="A3049" i="38"/>
  <c r="A3050" i="38"/>
  <c r="A3051" i="38"/>
  <c r="A3052" i="38"/>
  <c r="A3053" i="38"/>
  <c r="A3054" i="38"/>
  <c r="A3055" i="38"/>
  <c r="A3056" i="38"/>
  <c r="A3057" i="38"/>
  <c r="A3058" i="38"/>
  <c r="A3059" i="38"/>
  <c r="A3060" i="38"/>
  <c r="A3061" i="38"/>
  <c r="A3062" i="38"/>
  <c r="A3063" i="38"/>
  <c r="A3064" i="38"/>
  <c r="A3065" i="38"/>
  <c r="A3066" i="38"/>
  <c r="A3067" i="38"/>
  <c r="A3068" i="38"/>
  <c r="A3069" i="38"/>
  <c r="A3070" i="38"/>
  <c r="A3071" i="38"/>
  <c r="A3072" i="38"/>
  <c r="A3073" i="38"/>
  <c r="A3074" i="38"/>
  <c r="A3075" i="38"/>
  <c r="A3076" i="38"/>
  <c r="A3077" i="38"/>
  <c r="A3078" i="38"/>
  <c r="A3079" i="38"/>
  <c r="A3080" i="38"/>
  <c r="A3081" i="38"/>
  <c r="A3082" i="38"/>
  <c r="A3083" i="38"/>
  <c r="A3084" i="38"/>
  <c r="A3085" i="38"/>
  <c r="A3086" i="38"/>
  <c r="A3087" i="38"/>
  <c r="A3088" i="38"/>
  <c r="A3089" i="38"/>
  <c r="A3090" i="38"/>
  <c r="A3091" i="38"/>
  <c r="A3092" i="38"/>
  <c r="A3093" i="38"/>
  <c r="A3094" i="38"/>
  <c r="A3095" i="38"/>
  <c r="A3096" i="38"/>
  <c r="A3097" i="38"/>
  <c r="A3098" i="38"/>
  <c r="A3099" i="38"/>
  <c r="A3100" i="38"/>
  <c r="A3101" i="38"/>
  <c r="A3102" i="38"/>
  <c r="A3103" i="38"/>
  <c r="A3104" i="38"/>
  <c r="A3105" i="38"/>
  <c r="A3106" i="38"/>
  <c r="A3107" i="38"/>
  <c r="A3108" i="38"/>
  <c r="A3109" i="38"/>
  <c r="A3110" i="38"/>
  <c r="A3111" i="38"/>
  <c r="A3112" i="38"/>
  <c r="A3113" i="38"/>
  <c r="A3114" i="38"/>
  <c r="A3115" i="38"/>
  <c r="A3116" i="38"/>
  <c r="A3117" i="38"/>
  <c r="A3118" i="38"/>
  <c r="A3119" i="38"/>
  <c r="A3120" i="38"/>
  <c r="A3121" i="38"/>
  <c r="A3122" i="38"/>
  <c r="A3123" i="38"/>
  <c r="A3124" i="38"/>
  <c r="A3125" i="38"/>
  <c r="A3126" i="38"/>
  <c r="A3127" i="38"/>
  <c r="A3128" i="38"/>
  <c r="A3129" i="38"/>
  <c r="A3130" i="38"/>
  <c r="A3131" i="38"/>
  <c r="A3132" i="38"/>
  <c r="A3133" i="38"/>
  <c r="A3134" i="38"/>
  <c r="A3135" i="38"/>
  <c r="A3136" i="38"/>
  <c r="A3137" i="38"/>
  <c r="A3138" i="38"/>
  <c r="A3139" i="38"/>
  <c r="A3140" i="38"/>
  <c r="A3141" i="38"/>
  <c r="A3142" i="38"/>
  <c r="A3143" i="38"/>
  <c r="A3144" i="38"/>
  <c r="A3145" i="38"/>
  <c r="A3146" i="38"/>
  <c r="A3147" i="38"/>
  <c r="A3148" i="38"/>
  <c r="A3149" i="38"/>
  <c r="A3150" i="38"/>
  <c r="A3151" i="38"/>
  <c r="A3152" i="38"/>
  <c r="A3153" i="38"/>
  <c r="A3154" i="38"/>
  <c r="A3155" i="38"/>
  <c r="A3156" i="38"/>
  <c r="A3157" i="38"/>
  <c r="A3158" i="38"/>
  <c r="A3159" i="38"/>
  <c r="A3160" i="38"/>
  <c r="A3161" i="38"/>
  <c r="A3162" i="38"/>
  <c r="A3163" i="38"/>
  <c r="A3164" i="38"/>
  <c r="A3165" i="38"/>
  <c r="A3166" i="38"/>
  <c r="A3167" i="38"/>
  <c r="A3168" i="38"/>
  <c r="A3169" i="38"/>
  <c r="A3170" i="38"/>
  <c r="A3171" i="38"/>
  <c r="A3172" i="38"/>
  <c r="A3173" i="38"/>
  <c r="A3174" i="38"/>
  <c r="A3175" i="38"/>
  <c r="A3176" i="38"/>
  <c r="A3177" i="38"/>
  <c r="A3178" i="38"/>
  <c r="A3179" i="38"/>
  <c r="A3180" i="38"/>
  <c r="A3181" i="38"/>
  <c r="A3182" i="38"/>
  <c r="A3183" i="38"/>
  <c r="A3184" i="38"/>
  <c r="A3185" i="38"/>
  <c r="A3186" i="38"/>
  <c r="A3187" i="38"/>
  <c r="A3188" i="38"/>
  <c r="A3189" i="38"/>
  <c r="A3190" i="38"/>
  <c r="A3191" i="38"/>
  <c r="A3192" i="38"/>
  <c r="A3193" i="38"/>
  <c r="A3194" i="38"/>
  <c r="A3195" i="38"/>
  <c r="A3196" i="38"/>
  <c r="A3197" i="38"/>
  <c r="A3198" i="38"/>
  <c r="A3199" i="38"/>
  <c r="A3200" i="38"/>
  <c r="A3201" i="38"/>
  <c r="A3202" i="38"/>
  <c r="A3203" i="38"/>
  <c r="A3204" i="38"/>
  <c r="A3205" i="38"/>
  <c r="A3206" i="38"/>
  <c r="A3207" i="38"/>
  <c r="A3208" i="38"/>
  <c r="A3209" i="38"/>
  <c r="A3210" i="38"/>
  <c r="A3211" i="38"/>
  <c r="A3212" i="38"/>
  <c r="A3213" i="38"/>
  <c r="A3214" i="38"/>
  <c r="A3215" i="38"/>
  <c r="A3216" i="38"/>
  <c r="A3217" i="38"/>
  <c r="A3218" i="38"/>
  <c r="A3219" i="38"/>
  <c r="A3220" i="38"/>
  <c r="A3221" i="38"/>
  <c r="A3222" i="38"/>
  <c r="A3223" i="38"/>
  <c r="A3224" i="38"/>
  <c r="A3225" i="38"/>
  <c r="A3226" i="38"/>
  <c r="A3227" i="38"/>
  <c r="A3228" i="38"/>
  <c r="A3229" i="38"/>
  <c r="A3230" i="38"/>
  <c r="A3231" i="38"/>
  <c r="A3232" i="38"/>
  <c r="A3233" i="38"/>
  <c r="A3234" i="38"/>
  <c r="A3235" i="38"/>
  <c r="A3236" i="38"/>
  <c r="A3237" i="38"/>
  <c r="A3238" i="38"/>
  <c r="A3239" i="38"/>
  <c r="A3240" i="38"/>
  <c r="A3241" i="38"/>
  <c r="A3242" i="38"/>
  <c r="A3243" i="38"/>
  <c r="A3244" i="38"/>
  <c r="A3245" i="38"/>
  <c r="A3246" i="38"/>
  <c r="A3247" i="38"/>
  <c r="A3248" i="38"/>
  <c r="A3249" i="38"/>
  <c r="A3250" i="38"/>
  <c r="A3251" i="38"/>
  <c r="A3252" i="38"/>
  <c r="A3253" i="38"/>
  <c r="A3254" i="38"/>
  <c r="A3255" i="38"/>
  <c r="A3256" i="38"/>
  <c r="A3257" i="38"/>
  <c r="A3258" i="38"/>
  <c r="A3259" i="38"/>
  <c r="A3260" i="38"/>
  <c r="A3261" i="38"/>
  <c r="A3262" i="38"/>
  <c r="A3263" i="38"/>
  <c r="A3264" i="38"/>
  <c r="A3265" i="38"/>
  <c r="A3266" i="38"/>
  <c r="A3267" i="38"/>
  <c r="A3268" i="38"/>
  <c r="A3269" i="38"/>
  <c r="A3270" i="38"/>
  <c r="A3271" i="38"/>
  <c r="A3272" i="38"/>
  <c r="A3273" i="38"/>
  <c r="A3274" i="38"/>
  <c r="A3275" i="38"/>
  <c r="A3276" i="38"/>
  <c r="A3277" i="38"/>
  <c r="A3278" i="38"/>
  <c r="A3279" i="38"/>
  <c r="A3280" i="38"/>
  <c r="A3281" i="38"/>
  <c r="A3282" i="38"/>
  <c r="A3283" i="38"/>
  <c r="A3284" i="38"/>
  <c r="A3285" i="38"/>
  <c r="A3286" i="38"/>
  <c r="A3287" i="38"/>
  <c r="A3288" i="38"/>
  <c r="A3289" i="38"/>
  <c r="A3290" i="38"/>
  <c r="A3291" i="38"/>
  <c r="A3292" i="38"/>
  <c r="A3293" i="38"/>
  <c r="A3294" i="38"/>
  <c r="A3295" i="38"/>
  <c r="A3296" i="38"/>
  <c r="A3297" i="38"/>
  <c r="A3298" i="38"/>
  <c r="A3299" i="38"/>
  <c r="A3300" i="38"/>
  <c r="A3301" i="38"/>
  <c r="A3302" i="38"/>
  <c r="A3303" i="38"/>
  <c r="A3304" i="38"/>
  <c r="A3305" i="38"/>
  <c r="A3306" i="38"/>
  <c r="A3307" i="38"/>
  <c r="A3308" i="38"/>
  <c r="A3309" i="38"/>
  <c r="A3310" i="38"/>
  <c r="A3311" i="38"/>
  <c r="A3312" i="38"/>
  <c r="A3313" i="38"/>
  <c r="A3314" i="38"/>
  <c r="A3315" i="38"/>
  <c r="A3316" i="38"/>
  <c r="A3317" i="38"/>
  <c r="A3318" i="38"/>
  <c r="A3319" i="38"/>
  <c r="A3320" i="38"/>
  <c r="A3321" i="38"/>
  <c r="A3322" i="38"/>
  <c r="A3323" i="38"/>
  <c r="A3324" i="38"/>
  <c r="A3325" i="38"/>
  <c r="A3326" i="38"/>
  <c r="A3327" i="38"/>
  <c r="A3328" i="38"/>
  <c r="A3329" i="38"/>
  <c r="A3330" i="38"/>
  <c r="A3331" i="38"/>
  <c r="A3332" i="38"/>
  <c r="A3333" i="38"/>
  <c r="A3334" i="38"/>
  <c r="A3335" i="38"/>
  <c r="A3336" i="38"/>
  <c r="A3337" i="38"/>
  <c r="A3338" i="38"/>
  <c r="A3339" i="38"/>
  <c r="A3340" i="38"/>
  <c r="A3341" i="38"/>
  <c r="A3342" i="38"/>
  <c r="A3343" i="38"/>
  <c r="A3344" i="38"/>
  <c r="A3345" i="38"/>
  <c r="A3346" i="38"/>
  <c r="A3347" i="38"/>
  <c r="A3348" i="38"/>
  <c r="A3349" i="38"/>
  <c r="A3350" i="38"/>
  <c r="A3351" i="38"/>
  <c r="A3352" i="38"/>
  <c r="A3353" i="38"/>
  <c r="A3354" i="38"/>
  <c r="A3355" i="38"/>
  <c r="A3356" i="38"/>
  <c r="A3357" i="38"/>
  <c r="A3358" i="38"/>
  <c r="A3359" i="38"/>
  <c r="A3360" i="38"/>
  <c r="A3361" i="38"/>
  <c r="A3362" i="38"/>
  <c r="A3363" i="38"/>
  <c r="A3364" i="38"/>
  <c r="A3365" i="38"/>
  <c r="A3366" i="38"/>
  <c r="A3367" i="38"/>
  <c r="A3368" i="38"/>
  <c r="A3369" i="38"/>
  <c r="A3370" i="38"/>
  <c r="A3371" i="38"/>
  <c r="A3372" i="38"/>
  <c r="A3373" i="38"/>
  <c r="A3374" i="38"/>
  <c r="A3375" i="38"/>
  <c r="A3376" i="38"/>
  <c r="A3377" i="38"/>
  <c r="A3378" i="38"/>
  <c r="A3379" i="38"/>
  <c r="A3380" i="38"/>
  <c r="A3381" i="38"/>
  <c r="A3382" i="38"/>
  <c r="A3383" i="38"/>
  <c r="A3384" i="38"/>
  <c r="A3385" i="38"/>
  <c r="A3386" i="38"/>
  <c r="A3387" i="38"/>
  <c r="A3388" i="38"/>
  <c r="A3389" i="38"/>
  <c r="A3390" i="38"/>
  <c r="A3391" i="38"/>
  <c r="A3392" i="38"/>
  <c r="A3393" i="38"/>
  <c r="A3394" i="38"/>
  <c r="A3395" i="38"/>
  <c r="A3396" i="38"/>
  <c r="A3397" i="38"/>
  <c r="A3398" i="38"/>
  <c r="A3399" i="38"/>
  <c r="A3400" i="38"/>
  <c r="A3401" i="38"/>
  <c r="A3402" i="38"/>
  <c r="A3403" i="38"/>
  <c r="A3404" i="38"/>
  <c r="A3405" i="38"/>
  <c r="A3406" i="38"/>
  <c r="A3407" i="38"/>
  <c r="A3408" i="38"/>
  <c r="A3409" i="38"/>
  <c r="A3410" i="38"/>
  <c r="A3411" i="38"/>
  <c r="A3412" i="38"/>
  <c r="A3413" i="38"/>
  <c r="A3414" i="38"/>
  <c r="A3415" i="38"/>
  <c r="A3416" i="38"/>
  <c r="A3417" i="38"/>
  <c r="A3418" i="38"/>
  <c r="A3419" i="38"/>
  <c r="A3420" i="38"/>
  <c r="A3421" i="38"/>
  <c r="A3422" i="38"/>
  <c r="A3423" i="38"/>
  <c r="A3424" i="38"/>
  <c r="A3425" i="38"/>
  <c r="A3426" i="38"/>
  <c r="A3427" i="38"/>
  <c r="A3428" i="38"/>
  <c r="A3429" i="38"/>
  <c r="A3430" i="38"/>
  <c r="A3431" i="38"/>
  <c r="A3432" i="38"/>
  <c r="A3433" i="38"/>
  <c r="A3434" i="38"/>
  <c r="A3435" i="38"/>
  <c r="A3436" i="38"/>
  <c r="A3437" i="38"/>
  <c r="A3438" i="38"/>
  <c r="A3439" i="38"/>
  <c r="A3440" i="38"/>
  <c r="A3441" i="38"/>
  <c r="A3442" i="38"/>
  <c r="A3443" i="38"/>
  <c r="A3444" i="38"/>
  <c r="A3445" i="38"/>
  <c r="A3446" i="38"/>
  <c r="A3447" i="38"/>
  <c r="A3448" i="38"/>
  <c r="A3449" i="38"/>
  <c r="A3450" i="38"/>
  <c r="A3451" i="38"/>
  <c r="A3452" i="38"/>
  <c r="A3453" i="38"/>
  <c r="A3454" i="38"/>
  <c r="A3455" i="38"/>
  <c r="A3456" i="38"/>
  <c r="A3457" i="38"/>
  <c r="A3458" i="38"/>
  <c r="A3459" i="38"/>
  <c r="A3460" i="38"/>
  <c r="A3461" i="38"/>
  <c r="A3462" i="38"/>
  <c r="A3463" i="38"/>
  <c r="A3464" i="38"/>
  <c r="A3465" i="38"/>
  <c r="A3466" i="38"/>
  <c r="A3467" i="38"/>
  <c r="A3468" i="38"/>
  <c r="A3469" i="38"/>
  <c r="A3470" i="38"/>
  <c r="A3471" i="38"/>
  <c r="A3472" i="38"/>
  <c r="A3473" i="38"/>
  <c r="A3474" i="38"/>
  <c r="A3475" i="38"/>
  <c r="A3476" i="38"/>
  <c r="A3477" i="38"/>
  <c r="A3478" i="38"/>
  <c r="A3479" i="38"/>
  <c r="A3480" i="38"/>
  <c r="A3481" i="38"/>
  <c r="A3482" i="38"/>
  <c r="A3483" i="38"/>
  <c r="A3484" i="38"/>
  <c r="A3485" i="38"/>
  <c r="A3486" i="38"/>
  <c r="A3487" i="38"/>
  <c r="A3488" i="38"/>
  <c r="A3489" i="38"/>
  <c r="A3490" i="38"/>
  <c r="A3491" i="38"/>
  <c r="A3492" i="38"/>
  <c r="A3493" i="38"/>
  <c r="A3494" i="38"/>
  <c r="A3495" i="38"/>
  <c r="A3496" i="38"/>
  <c r="A3497" i="38"/>
  <c r="A3498" i="38"/>
  <c r="A3499" i="38"/>
  <c r="A3500" i="38"/>
  <c r="A3501" i="38"/>
  <c r="A3502" i="38"/>
  <c r="A3503" i="38"/>
  <c r="A3504" i="38"/>
  <c r="A3505" i="38"/>
  <c r="A3506" i="38"/>
  <c r="A3507" i="38"/>
  <c r="A3508" i="38"/>
  <c r="A3509" i="38"/>
  <c r="A3510" i="38"/>
  <c r="A3511" i="38"/>
  <c r="A3512" i="38"/>
  <c r="A3513" i="38"/>
  <c r="A3514" i="38"/>
  <c r="A3515" i="38"/>
  <c r="A3516" i="38"/>
  <c r="A3517" i="38"/>
  <c r="A3518" i="38"/>
  <c r="A3519" i="38"/>
  <c r="A3520" i="38"/>
  <c r="A3521" i="38"/>
  <c r="A3522" i="38"/>
  <c r="A3523" i="38"/>
  <c r="A3524" i="38"/>
  <c r="A3525" i="38"/>
  <c r="A3526" i="38"/>
  <c r="A3527" i="38"/>
  <c r="A3528" i="38"/>
  <c r="A3529" i="38"/>
  <c r="A3530" i="38"/>
  <c r="A3531" i="38"/>
  <c r="A3532" i="38"/>
  <c r="A3533" i="38"/>
  <c r="A3534" i="38"/>
  <c r="A3535" i="38"/>
  <c r="A3536" i="38"/>
  <c r="A3537" i="38"/>
  <c r="A3538" i="38"/>
  <c r="A3539" i="38"/>
  <c r="A3540" i="38"/>
  <c r="A3541" i="38"/>
  <c r="A3542" i="38"/>
  <c r="A3543" i="38"/>
  <c r="A3544" i="38"/>
  <c r="A3545" i="38"/>
  <c r="A3546" i="38"/>
  <c r="A3547" i="38"/>
  <c r="A3548" i="38"/>
  <c r="A3549" i="38"/>
  <c r="A3550" i="38"/>
  <c r="A3551" i="38"/>
  <c r="A3552" i="38"/>
  <c r="A3553" i="38"/>
  <c r="A3554" i="38"/>
  <c r="A3555" i="38"/>
  <c r="A3556" i="38"/>
  <c r="A3557" i="38"/>
  <c r="A3558" i="38"/>
  <c r="A3559" i="38"/>
  <c r="A3560" i="38"/>
  <c r="A3561" i="38"/>
  <c r="A3562" i="38"/>
  <c r="A3563" i="38"/>
  <c r="A3564" i="38"/>
  <c r="A3565" i="38"/>
  <c r="A3566" i="38"/>
  <c r="A3567" i="38"/>
  <c r="A3568" i="38"/>
  <c r="A3569" i="38"/>
  <c r="A3570" i="38"/>
  <c r="A3571" i="38"/>
  <c r="A3572" i="38"/>
  <c r="A3573" i="38"/>
  <c r="A3574" i="38"/>
  <c r="A3575" i="38"/>
  <c r="A3576" i="38"/>
  <c r="A3577" i="38"/>
  <c r="A3578" i="38"/>
  <c r="A3579" i="38"/>
  <c r="A3580" i="38"/>
  <c r="A3581" i="38"/>
  <c r="A3582" i="38"/>
  <c r="A3583" i="38"/>
  <c r="A3584" i="38"/>
  <c r="A3585" i="38"/>
  <c r="A3586" i="38"/>
  <c r="A3587" i="38"/>
  <c r="A3588" i="38"/>
  <c r="A3589" i="38"/>
  <c r="A3590" i="38"/>
  <c r="A3591" i="38"/>
  <c r="A3592" i="38"/>
  <c r="A3593" i="38"/>
  <c r="A3594" i="38"/>
  <c r="A3595" i="38"/>
  <c r="A3596" i="38"/>
  <c r="A3597" i="38"/>
  <c r="A3598" i="38"/>
  <c r="A3599" i="38"/>
  <c r="A3600" i="38"/>
  <c r="A3601" i="38"/>
  <c r="A3602" i="38"/>
  <c r="A3603" i="38"/>
  <c r="A3604" i="38"/>
  <c r="A3605" i="38"/>
  <c r="A3606" i="38"/>
  <c r="A3607" i="38"/>
  <c r="A3608" i="38"/>
  <c r="A3609" i="38"/>
  <c r="A3610" i="38"/>
  <c r="A3611" i="38"/>
  <c r="A3612" i="38"/>
  <c r="A3613" i="38"/>
  <c r="A3614" i="38"/>
  <c r="A3615" i="38"/>
  <c r="A3616" i="38"/>
  <c r="A3617" i="38"/>
  <c r="A3618" i="38"/>
  <c r="A3619" i="38"/>
  <c r="A3620" i="38"/>
  <c r="A3621" i="38"/>
  <c r="A3622" i="38"/>
  <c r="A3623" i="38"/>
  <c r="A3624" i="38"/>
  <c r="A3625" i="38"/>
  <c r="A3626" i="38"/>
  <c r="A3627" i="38"/>
  <c r="A3628" i="38"/>
  <c r="A3629" i="38"/>
  <c r="A3630" i="38"/>
  <c r="A3631" i="38"/>
  <c r="A3632" i="38"/>
  <c r="A3633" i="38"/>
  <c r="A3634" i="38"/>
  <c r="A3635" i="38"/>
  <c r="A3636" i="38"/>
  <c r="A3637" i="38"/>
  <c r="A3638" i="38"/>
  <c r="A3639" i="38"/>
  <c r="A3640" i="38"/>
  <c r="A3641" i="38"/>
  <c r="A3642" i="38"/>
  <c r="A3643" i="38"/>
  <c r="A3644" i="38"/>
  <c r="A3645" i="38"/>
  <c r="A3646" i="38"/>
  <c r="A3647" i="38"/>
  <c r="A3648" i="38"/>
  <c r="A3649" i="38"/>
  <c r="A3650" i="38"/>
  <c r="A3651" i="38"/>
  <c r="A3652" i="38"/>
  <c r="A3653" i="38"/>
  <c r="A3654" i="38"/>
  <c r="A3655" i="38"/>
  <c r="A3656" i="38"/>
  <c r="A3657" i="38"/>
  <c r="A3658" i="38"/>
  <c r="A3659" i="38"/>
  <c r="A3660" i="38"/>
  <c r="A3661" i="38"/>
  <c r="A3662" i="38"/>
  <c r="A3663" i="38"/>
  <c r="A3664" i="38"/>
  <c r="A3665" i="38"/>
  <c r="A3666" i="38"/>
  <c r="A3667" i="38"/>
  <c r="A3668" i="38"/>
  <c r="A3669" i="38"/>
  <c r="A3670" i="38"/>
  <c r="A3671" i="38"/>
  <c r="A3672" i="38"/>
  <c r="A3673" i="38"/>
  <c r="A3674" i="38"/>
  <c r="A3675" i="38"/>
  <c r="A3676" i="38"/>
  <c r="A3677" i="38"/>
  <c r="A3678" i="38"/>
  <c r="A3679" i="38"/>
  <c r="A3680" i="38"/>
  <c r="A3681" i="38"/>
  <c r="A3682" i="38"/>
  <c r="A3683" i="38"/>
  <c r="A3684" i="38"/>
  <c r="A3685" i="38"/>
  <c r="A3686" i="38"/>
  <c r="A3687" i="38"/>
  <c r="A3688" i="38"/>
  <c r="A3689" i="38"/>
  <c r="A3690" i="38"/>
  <c r="A3691" i="38"/>
  <c r="A3692" i="38"/>
  <c r="A3693" i="38"/>
  <c r="A3694" i="38"/>
  <c r="A3695" i="38"/>
  <c r="A3696" i="38"/>
  <c r="A3697" i="38"/>
  <c r="A3698" i="38"/>
  <c r="A3699" i="38"/>
  <c r="A3700" i="38"/>
  <c r="A3701" i="38"/>
  <c r="A3702" i="38"/>
  <c r="A3703" i="38"/>
  <c r="A3704" i="38"/>
  <c r="A3705" i="38"/>
  <c r="A3706" i="38"/>
  <c r="A3707" i="38"/>
  <c r="A3708" i="38"/>
  <c r="A3709" i="38"/>
  <c r="A3710" i="38"/>
  <c r="A3711" i="38"/>
  <c r="A3712" i="38"/>
  <c r="A3713" i="38"/>
  <c r="A3714" i="38"/>
  <c r="A3715" i="38"/>
  <c r="A3716" i="38"/>
  <c r="A3717" i="38"/>
  <c r="A3718" i="38"/>
  <c r="A3719" i="38"/>
  <c r="A3720" i="38"/>
  <c r="A3721" i="38"/>
  <c r="A3722" i="38"/>
  <c r="A3723" i="38"/>
  <c r="A3724" i="38"/>
  <c r="A3725" i="38"/>
  <c r="A3726" i="38"/>
  <c r="A3727" i="38"/>
  <c r="A3728" i="38"/>
  <c r="A3729" i="38"/>
  <c r="A3730" i="38"/>
  <c r="A3731" i="38"/>
  <c r="A3732" i="38"/>
  <c r="A3733" i="38"/>
  <c r="A3734" i="38"/>
  <c r="A3735" i="38"/>
  <c r="A3736" i="38"/>
  <c r="A3737" i="38"/>
  <c r="A3738" i="38"/>
  <c r="A3739" i="38"/>
  <c r="A3740" i="38"/>
  <c r="A3741" i="38"/>
  <c r="A3742" i="38"/>
  <c r="A3743" i="38"/>
  <c r="A3744" i="38"/>
  <c r="A3745" i="38"/>
  <c r="A3746" i="38"/>
  <c r="A3747" i="38"/>
  <c r="A3748" i="38"/>
  <c r="A3749" i="38"/>
  <c r="A3750" i="38"/>
  <c r="A3751" i="38"/>
  <c r="A3752" i="38"/>
  <c r="A3753" i="38"/>
  <c r="A3754" i="38"/>
  <c r="A3755" i="38"/>
  <c r="A3756" i="38"/>
  <c r="A3757" i="38"/>
  <c r="A3758" i="38"/>
  <c r="A3759" i="38"/>
  <c r="A3760" i="38"/>
  <c r="A3761" i="38"/>
  <c r="A3762" i="38"/>
  <c r="A3763" i="38"/>
  <c r="A3764" i="38"/>
  <c r="A3765" i="38"/>
  <c r="A3766" i="38"/>
  <c r="A3767" i="38"/>
  <c r="A3768" i="38"/>
  <c r="A3769" i="38"/>
  <c r="A3770" i="38"/>
  <c r="A3771" i="38"/>
  <c r="A3772" i="38"/>
  <c r="A3773" i="38"/>
  <c r="A3774" i="38"/>
  <c r="A3775" i="38"/>
  <c r="A3776" i="38"/>
  <c r="A3777" i="38"/>
  <c r="A3778" i="38"/>
  <c r="A3779" i="38"/>
  <c r="A3780" i="38"/>
  <c r="A3781" i="38"/>
  <c r="A3782" i="38"/>
  <c r="A3783" i="38"/>
  <c r="A3784" i="38"/>
  <c r="A3785" i="38"/>
  <c r="A3786" i="38"/>
  <c r="A3787" i="38"/>
  <c r="A3788" i="38"/>
  <c r="A3789" i="38"/>
  <c r="A3790" i="38"/>
  <c r="A3791" i="38"/>
  <c r="A3792" i="38"/>
  <c r="A3793" i="38"/>
  <c r="A3794" i="38"/>
  <c r="A3795" i="38"/>
  <c r="A3796" i="38"/>
  <c r="A3797" i="38"/>
  <c r="A3798" i="38"/>
  <c r="A3799" i="38"/>
  <c r="A3800" i="38"/>
  <c r="A3801" i="38"/>
  <c r="A3802" i="38"/>
  <c r="A3803" i="38"/>
  <c r="A3804" i="38"/>
  <c r="A3805" i="38"/>
  <c r="A3806" i="38"/>
  <c r="A3807" i="38"/>
  <c r="A3808" i="38"/>
  <c r="A3809" i="38"/>
  <c r="A3810" i="38"/>
  <c r="A3811" i="38"/>
  <c r="A3812" i="38"/>
  <c r="A3813" i="38"/>
  <c r="A3814" i="38"/>
  <c r="A3815" i="38"/>
  <c r="A3816" i="38"/>
  <c r="A3817" i="38"/>
  <c r="A3818" i="38"/>
  <c r="A3819" i="38"/>
  <c r="A3820" i="38"/>
  <c r="A3821" i="38"/>
  <c r="A3822" i="38"/>
  <c r="A3823" i="38"/>
  <c r="A3824" i="38"/>
  <c r="A3825" i="38"/>
  <c r="A3826" i="38"/>
  <c r="A3827" i="38"/>
  <c r="A3828" i="38"/>
  <c r="A3829" i="38"/>
  <c r="A3830" i="38"/>
  <c r="A3831" i="38"/>
  <c r="A3832" i="38"/>
  <c r="A3833" i="38"/>
  <c r="A3834" i="38"/>
  <c r="A3835" i="38"/>
  <c r="A3836" i="38"/>
  <c r="A3837" i="38"/>
  <c r="A3838" i="38"/>
  <c r="A3839" i="38"/>
  <c r="A3840" i="38"/>
  <c r="A3841" i="38"/>
  <c r="A3842" i="38"/>
  <c r="A3843" i="38"/>
  <c r="A3844" i="38"/>
  <c r="A3845" i="38"/>
  <c r="A3846" i="38"/>
  <c r="A3847" i="38"/>
  <c r="A3848" i="38"/>
  <c r="A3849" i="38"/>
  <c r="A3850" i="38"/>
  <c r="A3851" i="38"/>
  <c r="A3852" i="38"/>
  <c r="A3853" i="38"/>
  <c r="A3854" i="38"/>
  <c r="A3855" i="38"/>
  <c r="A3856" i="38"/>
  <c r="A3857" i="38"/>
  <c r="A3858" i="38"/>
  <c r="A3859" i="38"/>
  <c r="A3860" i="38"/>
  <c r="A3861" i="38"/>
  <c r="A3862" i="38"/>
  <c r="A3863" i="38"/>
  <c r="A3864" i="38"/>
  <c r="A3865" i="38"/>
  <c r="A3866" i="38"/>
  <c r="A3867" i="38"/>
  <c r="A3868" i="38"/>
  <c r="A3869" i="38"/>
  <c r="A3870" i="38"/>
  <c r="A3871" i="38"/>
  <c r="A3872" i="38"/>
  <c r="A3873" i="38"/>
  <c r="A3874" i="38"/>
  <c r="A3875" i="38"/>
  <c r="A3876" i="38"/>
  <c r="A3877" i="38"/>
  <c r="A3878" i="38"/>
  <c r="A3879" i="38"/>
  <c r="A3880" i="38"/>
  <c r="A3881" i="38"/>
  <c r="A3882" i="38"/>
  <c r="A3883" i="38"/>
  <c r="A3884" i="38"/>
  <c r="A3885" i="38"/>
  <c r="A3886" i="38"/>
  <c r="A3887" i="38"/>
  <c r="A3888" i="38"/>
  <c r="A3889" i="38"/>
  <c r="A3890" i="38"/>
  <c r="A3891" i="38"/>
  <c r="A3892" i="38"/>
  <c r="A3893" i="38"/>
  <c r="A3894" i="38"/>
  <c r="A3895" i="38"/>
  <c r="A3896" i="38"/>
  <c r="A3897" i="38"/>
  <c r="A3898" i="38"/>
  <c r="A3899" i="38"/>
  <c r="A3900" i="38"/>
  <c r="A3901" i="38"/>
  <c r="A3902" i="38"/>
  <c r="A3903" i="38"/>
  <c r="A3904" i="38"/>
  <c r="A3905" i="38"/>
  <c r="A3906" i="38"/>
  <c r="A3907" i="38"/>
  <c r="A3908" i="38"/>
  <c r="A3909" i="38"/>
  <c r="A3910" i="38"/>
  <c r="A3911" i="38"/>
  <c r="A3912" i="38"/>
  <c r="A3913" i="38"/>
  <c r="A3914" i="38"/>
  <c r="A3915" i="38"/>
  <c r="A3916" i="38"/>
  <c r="A3917" i="38"/>
  <c r="A3918" i="38"/>
  <c r="A3919" i="38"/>
  <c r="A3920" i="38"/>
  <c r="A3921" i="38"/>
  <c r="A3922" i="38"/>
  <c r="A3923" i="38"/>
  <c r="A3924" i="38"/>
  <c r="A3925" i="38"/>
  <c r="A3926" i="38"/>
  <c r="A3927" i="38"/>
  <c r="A3928" i="38"/>
  <c r="A3929" i="38"/>
  <c r="A3930" i="38"/>
  <c r="A3931" i="38"/>
  <c r="A3932" i="38"/>
  <c r="A3933" i="38"/>
  <c r="A3934" i="38"/>
  <c r="A3935" i="38"/>
  <c r="A3936" i="38"/>
  <c r="A3937" i="38"/>
  <c r="A3938" i="38"/>
  <c r="A3939" i="38"/>
  <c r="A3940" i="38"/>
  <c r="A3941" i="38"/>
  <c r="A3942" i="38"/>
  <c r="A3943" i="38"/>
  <c r="A3944" i="38"/>
  <c r="A3945" i="38"/>
  <c r="A3946" i="38"/>
  <c r="A3947" i="38"/>
  <c r="A3948" i="38"/>
  <c r="A3949" i="38"/>
  <c r="A3950" i="38"/>
  <c r="A3951" i="38"/>
  <c r="A3952" i="38"/>
  <c r="A3953" i="38"/>
  <c r="A3954" i="38"/>
  <c r="A3955" i="38"/>
  <c r="A3956" i="38"/>
  <c r="A3957" i="38"/>
  <c r="A3958" i="38"/>
  <c r="A3959" i="38"/>
  <c r="A3960" i="38"/>
  <c r="A3961" i="38"/>
  <c r="A3962" i="38"/>
  <c r="A3963" i="38"/>
  <c r="A3964" i="38"/>
  <c r="A3965" i="38"/>
  <c r="A3966" i="38"/>
  <c r="A3967" i="38"/>
  <c r="A3968" i="38"/>
  <c r="A3969" i="38"/>
  <c r="A3970" i="38"/>
  <c r="A3971" i="38"/>
  <c r="A3972" i="38"/>
  <c r="A3973" i="38"/>
  <c r="A3974" i="38"/>
  <c r="A3975" i="38"/>
  <c r="A3976" i="38"/>
  <c r="A3977" i="38"/>
  <c r="A3978" i="38"/>
  <c r="A3979" i="38"/>
  <c r="A3980" i="38"/>
  <c r="A3981" i="38"/>
  <c r="A3982" i="38"/>
  <c r="A3983" i="38"/>
  <c r="A3984" i="38"/>
  <c r="A3985" i="38"/>
  <c r="A3986" i="38"/>
  <c r="A3987" i="38"/>
  <c r="A3988" i="38"/>
  <c r="A3989" i="38"/>
  <c r="A3990" i="38"/>
  <c r="A3991" i="38"/>
  <c r="A3992" i="38"/>
  <c r="A3993" i="38"/>
  <c r="A3994" i="38"/>
  <c r="A3995" i="38"/>
  <c r="A3996" i="38"/>
  <c r="A3997" i="38"/>
  <c r="A3998" i="38"/>
  <c r="A3999" i="38"/>
  <c r="A4000" i="38"/>
  <c r="A4001" i="38"/>
  <c r="A4002" i="38"/>
  <c r="A4003" i="38"/>
  <c r="A4004" i="38"/>
  <c r="A4005" i="38"/>
  <c r="A4006" i="38"/>
  <c r="A4007" i="38"/>
  <c r="A4008" i="38"/>
  <c r="A4009" i="38"/>
  <c r="A4010" i="38"/>
  <c r="A4011" i="38"/>
  <c r="A4012" i="38"/>
  <c r="A4013" i="38"/>
  <c r="A4014" i="38"/>
  <c r="A4015" i="38"/>
  <c r="A4016" i="38"/>
  <c r="A4017" i="38"/>
  <c r="A4018" i="38"/>
  <c r="A4019" i="38"/>
  <c r="A4020" i="38"/>
  <c r="A4021" i="38"/>
  <c r="A4022" i="38"/>
  <c r="A4023" i="38"/>
  <c r="A4024" i="38"/>
  <c r="A4025" i="38"/>
  <c r="A4026" i="38"/>
  <c r="A4027" i="38"/>
  <c r="A4028" i="38"/>
  <c r="A4029" i="38"/>
  <c r="A4030" i="38"/>
  <c r="A4031" i="38"/>
  <c r="A4032" i="38"/>
  <c r="A4033" i="38"/>
  <c r="A4034" i="38"/>
  <c r="A4035" i="38"/>
  <c r="A4036" i="38"/>
  <c r="A4037" i="38"/>
  <c r="A4038" i="38"/>
  <c r="A4039" i="38"/>
  <c r="A4040" i="38"/>
  <c r="A4041" i="38"/>
  <c r="A4042" i="38"/>
  <c r="A4043" i="38"/>
  <c r="A4044" i="38"/>
  <c r="A4045" i="38"/>
  <c r="A4046" i="38"/>
  <c r="A4047" i="38"/>
  <c r="A4048" i="38"/>
  <c r="A4049" i="38"/>
  <c r="A4050" i="38"/>
  <c r="A4051" i="38"/>
  <c r="A4052" i="38"/>
  <c r="A4053" i="38"/>
  <c r="A4054" i="38"/>
  <c r="A4055" i="38"/>
  <c r="A4056" i="38"/>
  <c r="A4057" i="38"/>
  <c r="A4058" i="38"/>
  <c r="A4059" i="38"/>
  <c r="A4060" i="38"/>
  <c r="A4061" i="38"/>
  <c r="A4062" i="38"/>
  <c r="A4063" i="38"/>
  <c r="A4064" i="38"/>
  <c r="A4065" i="38"/>
  <c r="A4066" i="38"/>
  <c r="A4067" i="38"/>
  <c r="A4068" i="38"/>
  <c r="A4069" i="38"/>
  <c r="A4070" i="38"/>
  <c r="A4071" i="38"/>
  <c r="A4072" i="38"/>
  <c r="A4073" i="38"/>
  <c r="A4074" i="38"/>
  <c r="A4075" i="38"/>
  <c r="A4076" i="38"/>
  <c r="A4077" i="38"/>
  <c r="A4078" i="38"/>
  <c r="A4079" i="38"/>
  <c r="A4080" i="38"/>
  <c r="A4081" i="38"/>
  <c r="A4082" i="38"/>
  <c r="A4083" i="38"/>
  <c r="A4084" i="38"/>
  <c r="A4085" i="38"/>
  <c r="A4086" i="38"/>
  <c r="A4087" i="38"/>
  <c r="A4088" i="38"/>
  <c r="A4089" i="38"/>
  <c r="A4090" i="38"/>
  <c r="A4091" i="38"/>
  <c r="A4092" i="38"/>
  <c r="A4093" i="38"/>
  <c r="A4094" i="38"/>
  <c r="A4095" i="38"/>
  <c r="A4096" i="38"/>
  <c r="A4097" i="38"/>
  <c r="A4098" i="38"/>
  <c r="A4099" i="38"/>
  <c r="A4100" i="38"/>
  <c r="A4101" i="38"/>
  <c r="A4102" i="38"/>
  <c r="A4103" i="38"/>
  <c r="A4104" i="38"/>
  <c r="A4105" i="38"/>
  <c r="A4106" i="38"/>
  <c r="A4107" i="38"/>
  <c r="A4108" i="38"/>
  <c r="A4109" i="38"/>
  <c r="A4110" i="38"/>
  <c r="A4111" i="38"/>
  <c r="A4112" i="38"/>
  <c r="A4113" i="38"/>
  <c r="A4114" i="38"/>
  <c r="A4115" i="38"/>
  <c r="A4116" i="38"/>
  <c r="A4117" i="38"/>
  <c r="A4118" i="38"/>
  <c r="A4119" i="38"/>
  <c r="A4120" i="38"/>
  <c r="A4121" i="38"/>
  <c r="A4122" i="38"/>
  <c r="A4123" i="38"/>
  <c r="A4124" i="38"/>
  <c r="A4125" i="38"/>
  <c r="A4126" i="38"/>
  <c r="A4127" i="38"/>
  <c r="A4128" i="38"/>
  <c r="A4129" i="38"/>
  <c r="A4130" i="38"/>
  <c r="A4131" i="38"/>
  <c r="A4132" i="38"/>
  <c r="A4133" i="38"/>
  <c r="A4134" i="38"/>
  <c r="A4135" i="38"/>
  <c r="A4136" i="38"/>
  <c r="A4137" i="38"/>
  <c r="A4138" i="38"/>
  <c r="A4139" i="38"/>
  <c r="A4140" i="38"/>
  <c r="A4141" i="38"/>
  <c r="A4142" i="38"/>
  <c r="A4143" i="38"/>
  <c r="A4144" i="38"/>
  <c r="A4145" i="38"/>
  <c r="A4146" i="38"/>
  <c r="A4147" i="38"/>
  <c r="A4148" i="38"/>
  <c r="A4149" i="38"/>
  <c r="A4150" i="38"/>
  <c r="A4151" i="38"/>
  <c r="A4152" i="38"/>
  <c r="A4153" i="38"/>
  <c r="A4154" i="38"/>
  <c r="A4155" i="38"/>
  <c r="A4156" i="38"/>
  <c r="A4157" i="38"/>
  <c r="A4158" i="38"/>
  <c r="A4159" i="38"/>
  <c r="A4160" i="38"/>
  <c r="A4161" i="38"/>
  <c r="A4162" i="38"/>
  <c r="A4163" i="38"/>
  <c r="A4164" i="38"/>
  <c r="A4165" i="38"/>
  <c r="A4166" i="38"/>
  <c r="A4167" i="38"/>
  <c r="A4168" i="38"/>
  <c r="A4169" i="38"/>
  <c r="A4170" i="38"/>
  <c r="A4171" i="38"/>
  <c r="A4172" i="38"/>
  <c r="A4173" i="38"/>
  <c r="A4174" i="38"/>
  <c r="A4175" i="38"/>
  <c r="A4176" i="38"/>
  <c r="A4177" i="38"/>
  <c r="A4178" i="38"/>
  <c r="A4179" i="38"/>
  <c r="A4180" i="38"/>
  <c r="A4181" i="38"/>
  <c r="A4182" i="38"/>
  <c r="A4183" i="38"/>
  <c r="A4184" i="38"/>
  <c r="A4185" i="38"/>
  <c r="A4186" i="38"/>
  <c r="A4187" i="38"/>
  <c r="A4188" i="38"/>
  <c r="A4189" i="38"/>
  <c r="A4190" i="38"/>
  <c r="A4191" i="38"/>
  <c r="A4192" i="38"/>
  <c r="A4193" i="38"/>
  <c r="A4194" i="38"/>
  <c r="A4195" i="38"/>
  <c r="A4196" i="38"/>
  <c r="A4197" i="38"/>
  <c r="A4198" i="38"/>
  <c r="A4199" i="38"/>
  <c r="A4200" i="38"/>
  <c r="A4201" i="38"/>
  <c r="A4202" i="38"/>
  <c r="A4203" i="38"/>
  <c r="A4204" i="38"/>
  <c r="A4205" i="38"/>
  <c r="A4206" i="38"/>
  <c r="A4207" i="38"/>
  <c r="A4208" i="38"/>
  <c r="A4209" i="38"/>
  <c r="A4210" i="38"/>
  <c r="A4211" i="38"/>
  <c r="A4212" i="38"/>
  <c r="A4213" i="38"/>
  <c r="A4214" i="38"/>
  <c r="A4215" i="38"/>
  <c r="A4216" i="38"/>
  <c r="A4217" i="38"/>
  <c r="A4218" i="38"/>
  <c r="A4219" i="38"/>
  <c r="A4220" i="38"/>
  <c r="A4221" i="38"/>
  <c r="A4222" i="38"/>
  <c r="A4223" i="38"/>
  <c r="A4224" i="38"/>
  <c r="A4225" i="38"/>
  <c r="A4226" i="38"/>
  <c r="A4227" i="38"/>
  <c r="A4228" i="38"/>
  <c r="A4229" i="38"/>
  <c r="A4230" i="38"/>
  <c r="A4231" i="38"/>
  <c r="A4232" i="38"/>
  <c r="A4233" i="38"/>
  <c r="A4234" i="38"/>
  <c r="A4235" i="38"/>
  <c r="A4236" i="38"/>
  <c r="A4237" i="38"/>
  <c r="A4238" i="38"/>
  <c r="A4239" i="38"/>
  <c r="A4240" i="38"/>
  <c r="A4241" i="38"/>
  <c r="A4242" i="38"/>
  <c r="A4243" i="38"/>
  <c r="A4244" i="38"/>
  <c r="A4245" i="38"/>
  <c r="A4246" i="38"/>
  <c r="A4247" i="38"/>
  <c r="A4248" i="38"/>
  <c r="A4249" i="38"/>
  <c r="A4250" i="38"/>
  <c r="A4251" i="38"/>
  <c r="A4252" i="38"/>
  <c r="A4253" i="38"/>
  <c r="A4254" i="38"/>
  <c r="A4255" i="38"/>
  <c r="A4256" i="38"/>
  <c r="A4257" i="38"/>
  <c r="A4258" i="38"/>
  <c r="A4259" i="38"/>
  <c r="A4260" i="38"/>
  <c r="A4261" i="38"/>
  <c r="A4262" i="38"/>
  <c r="A4263" i="38"/>
  <c r="A4264" i="38"/>
  <c r="A4265" i="38"/>
  <c r="A4266" i="38"/>
  <c r="A4267" i="38"/>
  <c r="A4268" i="38"/>
  <c r="A4269" i="38"/>
  <c r="A4270" i="38"/>
  <c r="A4271" i="38"/>
  <c r="A4272" i="38"/>
  <c r="A4273" i="38"/>
  <c r="A4274" i="38"/>
  <c r="A4275" i="38"/>
  <c r="A4276" i="38"/>
  <c r="A4277" i="38"/>
  <c r="A4278" i="38"/>
  <c r="A4279" i="38"/>
  <c r="A4280" i="38"/>
  <c r="A4281" i="38"/>
  <c r="A4282" i="38"/>
  <c r="A4283" i="38"/>
  <c r="A4284" i="38"/>
  <c r="A4285" i="38"/>
  <c r="A4286" i="38"/>
  <c r="A4287" i="38"/>
  <c r="A4288" i="38"/>
  <c r="A4289" i="38"/>
  <c r="A4290" i="38"/>
  <c r="A4291" i="38"/>
  <c r="A4292" i="38"/>
  <c r="A4293" i="38"/>
  <c r="A4294" i="38"/>
  <c r="A4295" i="38"/>
  <c r="A4296" i="38"/>
  <c r="A4297" i="38"/>
  <c r="A4298" i="38"/>
  <c r="A4299" i="38"/>
  <c r="A4300" i="38"/>
  <c r="A4301" i="38"/>
  <c r="A4302" i="38"/>
  <c r="A4303" i="38"/>
  <c r="A4304" i="38"/>
  <c r="A4305" i="38"/>
  <c r="A4306" i="38"/>
  <c r="A4307" i="38"/>
  <c r="A4308" i="38"/>
  <c r="A4309" i="38"/>
  <c r="A4310" i="38"/>
  <c r="A4311" i="38"/>
  <c r="A4312" i="38"/>
  <c r="A4313" i="38"/>
  <c r="A4314" i="38"/>
  <c r="A4315" i="38"/>
  <c r="A4316" i="38"/>
  <c r="A4317" i="38"/>
  <c r="A4318" i="38"/>
  <c r="A4319" i="38"/>
  <c r="A4320" i="38"/>
  <c r="A4321" i="38"/>
  <c r="A4322" i="38"/>
  <c r="A4323" i="38"/>
  <c r="A4324" i="38"/>
  <c r="A4325" i="38"/>
  <c r="A4326" i="38"/>
  <c r="A4327" i="38"/>
  <c r="A4328" i="38"/>
  <c r="A4329" i="38"/>
  <c r="A4330" i="38"/>
  <c r="A4331" i="38"/>
  <c r="A4332" i="38"/>
  <c r="A4333" i="38"/>
  <c r="A4334" i="38"/>
  <c r="A4335" i="38"/>
  <c r="A4336" i="38"/>
  <c r="A4337" i="38"/>
  <c r="A4338" i="38"/>
  <c r="A4339" i="38"/>
  <c r="A4340" i="38"/>
  <c r="A4341" i="38"/>
  <c r="A4342" i="38"/>
  <c r="A4343" i="38"/>
  <c r="A4344" i="38"/>
  <c r="A4345" i="38"/>
  <c r="A4346" i="38"/>
  <c r="A4347" i="38"/>
  <c r="A4348" i="38"/>
  <c r="A4349" i="38"/>
  <c r="A4350" i="38"/>
  <c r="A4351" i="38"/>
  <c r="A4352" i="38"/>
  <c r="A4353" i="38"/>
  <c r="A4354" i="38"/>
  <c r="A4355" i="38"/>
  <c r="A4356" i="38"/>
  <c r="A4357" i="38"/>
  <c r="A4358" i="38"/>
  <c r="A4359" i="38"/>
  <c r="A4360" i="38"/>
  <c r="A4361" i="38"/>
  <c r="A4362" i="38"/>
  <c r="A4363" i="38"/>
  <c r="A4364" i="38"/>
  <c r="A4365" i="38"/>
  <c r="A4366" i="38"/>
  <c r="A4367" i="38"/>
  <c r="A4368" i="38"/>
  <c r="A4369" i="38"/>
  <c r="A4370" i="38"/>
  <c r="A4371" i="38"/>
  <c r="A4372" i="38"/>
  <c r="A4373" i="38"/>
  <c r="A4374" i="38"/>
  <c r="A4375" i="38"/>
  <c r="A4376" i="38"/>
  <c r="A4377" i="38"/>
  <c r="A4378" i="38"/>
  <c r="A4379" i="38"/>
  <c r="A4380" i="38"/>
  <c r="A4381" i="38"/>
  <c r="A4382" i="38"/>
  <c r="A4383" i="38"/>
  <c r="A4384" i="38"/>
  <c r="A4385" i="38"/>
  <c r="A4386" i="38"/>
  <c r="A4387" i="38"/>
  <c r="A4388" i="38"/>
  <c r="A4389" i="38"/>
  <c r="A4390" i="38"/>
  <c r="A4391" i="38"/>
  <c r="A4392" i="38"/>
  <c r="A4393" i="38"/>
  <c r="A4394" i="38"/>
  <c r="A4395" i="38"/>
  <c r="A4396" i="38"/>
  <c r="A4397" i="38"/>
  <c r="A4398" i="38"/>
  <c r="A4399" i="38"/>
  <c r="A4400" i="38"/>
  <c r="A4401" i="38"/>
  <c r="A4402" i="38"/>
  <c r="A4403" i="38"/>
  <c r="A4404" i="38"/>
  <c r="A4405" i="38"/>
  <c r="A4406" i="38"/>
  <c r="A4407" i="38"/>
  <c r="A4408" i="38"/>
  <c r="A4409" i="38"/>
  <c r="A4410" i="38"/>
  <c r="A4411" i="38"/>
  <c r="A4412" i="38"/>
  <c r="A4413" i="38"/>
  <c r="A4414" i="38"/>
  <c r="A4415" i="38"/>
  <c r="A4416" i="38"/>
  <c r="A4417" i="38"/>
  <c r="A4418" i="38"/>
  <c r="A4419" i="38"/>
  <c r="A4420" i="38"/>
  <c r="A4421" i="38"/>
  <c r="A4422" i="38"/>
  <c r="A4423" i="38"/>
  <c r="A4424" i="38"/>
  <c r="A4425" i="38"/>
  <c r="A4426" i="38"/>
  <c r="A4427" i="38"/>
  <c r="A4428" i="38"/>
  <c r="A4429" i="38"/>
  <c r="A4430" i="38"/>
  <c r="A4431" i="38"/>
  <c r="A4432" i="38"/>
  <c r="A4433" i="38"/>
  <c r="A4434" i="38"/>
  <c r="A4435" i="38"/>
  <c r="A4436" i="38"/>
  <c r="A4437" i="38"/>
  <c r="A4438" i="38"/>
  <c r="A4439" i="38"/>
  <c r="A4440" i="38"/>
  <c r="A4441" i="38"/>
  <c r="A4442" i="38"/>
  <c r="A4443" i="38"/>
  <c r="A4444" i="38"/>
  <c r="A4445" i="38"/>
  <c r="A4446" i="38"/>
  <c r="A4447" i="38"/>
  <c r="A4448" i="38"/>
  <c r="A4449" i="38"/>
  <c r="A4450" i="38"/>
  <c r="A4451" i="38"/>
  <c r="A4452" i="38"/>
  <c r="A4453" i="38"/>
  <c r="A4454" i="38"/>
  <c r="A4455" i="38"/>
  <c r="A4456" i="38"/>
  <c r="A4457" i="38"/>
  <c r="A4458" i="38"/>
  <c r="A4459" i="38"/>
  <c r="A4460" i="38"/>
  <c r="A4461" i="38"/>
  <c r="A4462" i="38"/>
  <c r="A4463" i="38"/>
  <c r="A4464" i="38"/>
  <c r="A4465" i="38"/>
  <c r="A4466" i="38"/>
  <c r="A4467" i="38"/>
  <c r="A4468" i="38"/>
  <c r="A4469" i="38"/>
  <c r="A4470" i="38"/>
  <c r="A4471" i="38"/>
  <c r="A4472" i="38"/>
  <c r="A4473" i="38"/>
  <c r="A4474" i="38"/>
  <c r="A4475" i="38"/>
  <c r="A4476" i="38"/>
  <c r="A4477" i="38"/>
  <c r="A4478" i="38"/>
  <c r="A4479" i="38"/>
  <c r="A4480" i="38"/>
  <c r="A4481" i="38"/>
  <c r="A4482" i="38"/>
  <c r="A4483" i="38"/>
  <c r="A4484" i="38"/>
  <c r="A4485" i="38"/>
  <c r="A4486" i="38"/>
  <c r="A4487" i="38"/>
  <c r="A4488" i="38"/>
  <c r="A4489" i="38"/>
  <c r="A4490" i="38"/>
  <c r="A4491" i="38"/>
  <c r="A4492" i="38"/>
  <c r="A4493" i="38"/>
  <c r="A4494" i="38"/>
  <c r="A4495" i="38"/>
  <c r="A4496" i="38"/>
  <c r="A4497" i="38"/>
  <c r="A4498" i="38"/>
  <c r="A4499" i="38"/>
  <c r="A4500" i="38"/>
  <c r="A4501" i="38"/>
  <c r="A4502" i="38"/>
  <c r="A4503" i="38"/>
  <c r="A4504" i="38"/>
  <c r="A4505" i="38"/>
  <c r="A4506" i="38"/>
  <c r="A4507" i="38"/>
  <c r="A4508" i="38"/>
  <c r="A4509" i="38"/>
  <c r="A4510" i="38"/>
  <c r="A4511" i="38"/>
  <c r="A4512" i="38"/>
  <c r="A4513" i="38"/>
  <c r="A4514" i="38"/>
  <c r="A4515" i="38"/>
  <c r="A4516" i="38"/>
  <c r="A4517" i="38"/>
  <c r="A4518" i="38"/>
  <c r="A4519" i="38"/>
  <c r="A4520" i="38"/>
  <c r="A4521" i="38"/>
  <c r="A4522" i="38"/>
  <c r="A4523" i="38"/>
  <c r="A4524" i="38"/>
  <c r="A4525" i="38"/>
  <c r="A4526" i="38"/>
  <c r="A4527" i="38"/>
  <c r="A4528" i="38"/>
  <c r="A4529" i="38"/>
  <c r="A4530" i="38"/>
  <c r="A4531" i="38"/>
  <c r="A4532" i="38"/>
  <c r="A4533" i="38"/>
  <c r="A4534" i="38"/>
  <c r="A4535" i="38"/>
  <c r="A4536" i="38"/>
  <c r="A4537" i="38"/>
  <c r="A4538" i="38"/>
  <c r="A4539" i="38"/>
  <c r="A4540" i="38"/>
  <c r="A4541" i="38"/>
  <c r="A4542" i="38"/>
  <c r="A4543" i="38"/>
  <c r="A4544" i="38"/>
  <c r="A4545" i="38"/>
  <c r="A4546" i="38"/>
  <c r="A4547" i="38"/>
  <c r="A4548" i="38"/>
  <c r="A4549" i="38"/>
  <c r="A4550" i="38"/>
  <c r="A4551" i="38"/>
  <c r="A4552" i="38"/>
  <c r="A4553" i="38"/>
  <c r="A4554" i="38"/>
  <c r="A4555" i="38"/>
  <c r="A4556" i="38"/>
  <c r="A4557" i="38"/>
  <c r="A4558" i="38"/>
  <c r="A4559" i="38"/>
  <c r="A4560" i="38"/>
  <c r="A4561" i="38"/>
  <c r="A4562" i="38"/>
  <c r="A4563" i="38"/>
  <c r="A4564" i="38"/>
  <c r="A4565" i="38"/>
  <c r="A4566" i="38"/>
  <c r="A4567" i="38"/>
  <c r="A4568" i="38"/>
  <c r="A4569" i="38"/>
  <c r="A4570" i="38"/>
  <c r="A4571" i="38"/>
  <c r="A4572" i="38"/>
  <c r="A4573" i="38"/>
  <c r="A4574" i="38"/>
  <c r="A4575" i="38"/>
  <c r="A4576" i="38"/>
  <c r="A4577" i="38"/>
  <c r="A4578" i="38"/>
  <c r="A4579" i="38"/>
  <c r="A4580" i="38"/>
  <c r="A4581" i="38"/>
  <c r="A4582" i="38"/>
  <c r="A4583" i="38"/>
  <c r="A4584" i="38"/>
  <c r="A4585" i="38"/>
  <c r="A4586" i="38"/>
  <c r="A4587" i="38"/>
  <c r="A4588" i="38"/>
  <c r="A4589" i="38"/>
  <c r="A4590" i="38"/>
  <c r="A4591" i="38"/>
  <c r="A4592" i="38"/>
  <c r="A4593" i="38"/>
  <c r="A4594" i="38"/>
  <c r="A4595" i="38"/>
  <c r="A4596" i="38"/>
  <c r="A4597" i="38"/>
  <c r="A4598" i="38"/>
  <c r="A4599" i="38"/>
  <c r="A4600" i="38"/>
  <c r="A4601" i="38"/>
  <c r="A4602" i="38"/>
  <c r="A4603" i="38"/>
  <c r="A4604" i="38"/>
  <c r="A4605" i="38"/>
  <c r="A4606" i="38"/>
  <c r="A4607" i="38"/>
  <c r="A4608" i="38"/>
  <c r="A4609" i="38"/>
  <c r="A4610" i="38"/>
  <c r="A4611" i="38"/>
  <c r="A4612" i="38"/>
  <c r="A4613" i="38"/>
  <c r="A4614" i="38"/>
  <c r="A4615" i="38"/>
  <c r="A4616" i="38"/>
  <c r="A4617" i="38"/>
  <c r="A4618" i="38"/>
  <c r="A4619" i="38"/>
  <c r="A4620" i="38"/>
  <c r="A4621" i="38"/>
  <c r="A4622" i="38"/>
  <c r="A4623" i="38"/>
  <c r="A4624" i="38"/>
  <c r="A4625" i="38"/>
  <c r="A4626" i="38"/>
  <c r="A4627" i="38"/>
  <c r="A4628" i="38"/>
  <c r="A4629" i="38"/>
  <c r="A4630" i="38"/>
  <c r="A4631" i="38"/>
  <c r="A4632" i="38"/>
  <c r="A4633" i="38"/>
  <c r="A4634" i="38"/>
  <c r="A4635" i="38"/>
  <c r="A4636" i="38"/>
  <c r="A4637" i="38"/>
  <c r="A4638" i="38"/>
  <c r="A4639" i="38"/>
  <c r="A4640" i="38"/>
  <c r="A4641" i="38"/>
  <c r="A4642" i="38"/>
  <c r="A4643" i="38"/>
  <c r="A4644" i="38"/>
  <c r="A4645" i="38"/>
  <c r="A4646" i="38"/>
  <c r="A4647" i="38"/>
  <c r="A4648" i="38"/>
  <c r="A4649" i="38"/>
  <c r="A4650" i="38"/>
  <c r="A4651" i="38"/>
  <c r="A4652" i="38"/>
  <c r="A4653" i="38"/>
  <c r="A4654" i="38"/>
  <c r="A4655" i="38"/>
  <c r="A4656" i="38"/>
  <c r="A4657" i="38"/>
  <c r="A4658" i="38"/>
  <c r="A4659" i="38"/>
  <c r="A4660" i="38"/>
  <c r="A4661" i="38"/>
  <c r="A4662" i="38"/>
  <c r="A4663" i="38"/>
  <c r="A4664" i="38"/>
  <c r="A4665" i="38"/>
  <c r="A4666" i="38"/>
  <c r="A4667" i="38"/>
  <c r="A4668" i="38"/>
  <c r="A4669" i="38"/>
  <c r="A4670" i="38"/>
  <c r="A4671" i="38"/>
  <c r="A4672" i="38"/>
  <c r="A4673" i="38"/>
  <c r="A4674" i="38"/>
  <c r="A4675" i="38"/>
  <c r="A4676" i="38"/>
  <c r="A4677" i="38"/>
  <c r="A4678" i="38"/>
  <c r="A4679" i="38"/>
  <c r="A4680" i="38"/>
  <c r="A4681" i="38"/>
  <c r="A4682" i="38"/>
  <c r="A4683" i="38"/>
  <c r="A4684" i="38"/>
  <c r="A4685" i="38"/>
  <c r="A4686" i="38"/>
  <c r="A4687" i="38"/>
  <c r="A4688" i="38"/>
  <c r="A4689" i="38"/>
  <c r="A4690" i="38"/>
  <c r="A4691" i="38"/>
  <c r="A4692" i="38"/>
  <c r="A4693" i="38"/>
  <c r="A4694" i="38"/>
  <c r="A4695" i="38"/>
  <c r="A4696" i="38"/>
  <c r="A4697" i="38"/>
  <c r="A4698" i="38"/>
  <c r="A4699" i="38"/>
  <c r="A4700" i="38"/>
  <c r="A4701" i="38"/>
  <c r="A4702" i="38"/>
  <c r="A4703" i="38"/>
  <c r="A4704" i="38"/>
  <c r="A4705" i="38"/>
  <c r="A4706" i="38"/>
  <c r="A4707" i="38"/>
  <c r="A4708" i="38"/>
  <c r="A4709" i="38"/>
  <c r="A4710" i="38"/>
  <c r="A4711" i="38"/>
  <c r="A4712" i="38"/>
  <c r="A4713" i="38"/>
  <c r="A4714" i="38"/>
  <c r="A4715" i="38"/>
  <c r="A4716" i="38"/>
  <c r="A4717" i="38"/>
  <c r="A4718" i="38"/>
  <c r="A4719" i="38"/>
  <c r="A4720" i="38"/>
  <c r="A4721" i="38"/>
  <c r="A4722" i="38"/>
  <c r="A4723" i="38"/>
  <c r="A4724" i="38"/>
  <c r="A4725" i="38"/>
  <c r="A4726" i="38"/>
  <c r="A4727" i="38"/>
  <c r="A4728" i="38"/>
  <c r="A4729" i="38"/>
  <c r="A4730" i="38"/>
  <c r="A4731" i="38"/>
  <c r="A4732" i="38"/>
  <c r="A4733" i="38"/>
  <c r="A4734" i="38"/>
  <c r="A4735" i="38"/>
  <c r="A4736" i="38"/>
  <c r="A4737" i="38"/>
  <c r="A4738" i="38"/>
  <c r="A4739" i="38"/>
  <c r="A4740" i="38"/>
  <c r="A4741" i="38"/>
  <c r="A4742" i="38"/>
  <c r="A4743" i="38"/>
  <c r="A4744" i="38"/>
  <c r="A4745" i="38"/>
  <c r="A4746" i="38"/>
  <c r="A4747" i="38"/>
  <c r="A4748" i="38"/>
  <c r="A4749" i="38"/>
  <c r="A4750" i="38"/>
  <c r="A4751" i="38"/>
  <c r="A4752" i="38"/>
  <c r="A4753" i="38"/>
  <c r="A4754" i="38"/>
  <c r="A4755" i="38"/>
  <c r="A4756" i="38"/>
  <c r="A4757" i="38"/>
  <c r="A4758" i="38"/>
  <c r="A4759" i="38"/>
  <c r="A4760" i="38"/>
  <c r="A4761" i="38"/>
  <c r="A4762" i="38"/>
  <c r="A4763" i="38"/>
  <c r="A4764" i="38"/>
  <c r="A4765" i="38"/>
  <c r="A4766" i="38"/>
  <c r="A4767" i="38"/>
  <c r="A4768" i="38"/>
  <c r="A4769" i="38"/>
  <c r="A4770" i="38"/>
  <c r="A4771" i="38"/>
  <c r="A4772" i="38"/>
  <c r="A4773" i="38"/>
  <c r="A4774" i="38"/>
  <c r="A4775" i="38"/>
  <c r="A4776" i="38"/>
  <c r="A4777" i="38"/>
  <c r="A4778" i="38"/>
  <c r="A4779" i="38"/>
  <c r="A4780" i="38"/>
  <c r="A4781" i="38"/>
  <c r="A4782" i="38"/>
  <c r="A4783" i="38"/>
  <c r="A4784" i="38"/>
  <c r="A4785" i="38"/>
  <c r="A4786" i="38"/>
  <c r="A4787" i="38"/>
  <c r="A4788" i="38"/>
  <c r="A4789" i="38"/>
  <c r="A4790" i="38"/>
  <c r="A4791" i="38"/>
  <c r="A4792" i="38"/>
  <c r="A4793" i="38"/>
  <c r="A4794" i="38"/>
  <c r="A4795" i="38"/>
  <c r="A4796" i="38"/>
  <c r="A4797" i="38"/>
  <c r="A4798" i="38"/>
  <c r="A4799" i="38"/>
  <c r="A4800" i="38"/>
  <c r="A4801" i="38"/>
  <c r="A4802" i="38"/>
  <c r="A4803" i="38"/>
  <c r="A4804" i="38"/>
  <c r="A4805" i="38"/>
  <c r="A4806" i="38"/>
  <c r="A4807" i="38"/>
  <c r="A4808" i="38"/>
  <c r="A4809" i="38"/>
  <c r="A4810" i="38"/>
  <c r="A4811" i="38"/>
  <c r="A4812" i="38"/>
  <c r="A4813" i="38"/>
  <c r="A4814" i="38"/>
  <c r="A4815" i="38"/>
  <c r="A4816" i="38"/>
  <c r="A4817" i="38"/>
  <c r="A4818" i="38"/>
  <c r="A4819" i="38"/>
  <c r="A4820" i="38"/>
  <c r="A4821" i="38"/>
  <c r="A4822" i="38"/>
  <c r="A4823" i="38"/>
  <c r="A4824" i="38"/>
  <c r="A4825" i="38"/>
  <c r="A4826" i="38"/>
  <c r="A4827" i="38"/>
  <c r="A4828" i="38"/>
  <c r="A4829" i="38"/>
  <c r="A4830" i="38"/>
  <c r="A4831" i="38"/>
  <c r="A4832" i="38"/>
  <c r="A4833" i="38"/>
  <c r="A4834" i="38"/>
  <c r="A4835" i="38"/>
  <c r="A4836" i="38"/>
  <c r="A4837" i="38"/>
  <c r="A4838" i="38"/>
  <c r="A4839" i="38"/>
  <c r="A4840" i="38"/>
  <c r="A4841" i="38"/>
  <c r="A4842" i="38"/>
  <c r="A4843" i="38"/>
  <c r="A4844" i="38"/>
  <c r="A4845" i="38"/>
  <c r="A4846" i="38"/>
  <c r="A4847" i="38"/>
  <c r="A4848" i="38"/>
  <c r="A4849" i="38"/>
  <c r="A4850" i="38"/>
  <c r="A4851" i="38"/>
  <c r="A4852" i="38"/>
  <c r="A4853" i="38"/>
  <c r="A4854" i="38"/>
  <c r="A4855" i="38"/>
  <c r="A4856" i="38"/>
  <c r="A4857" i="38"/>
  <c r="A4858" i="38"/>
  <c r="A4859" i="38"/>
  <c r="A4860" i="38"/>
  <c r="A4861" i="38"/>
  <c r="A4862" i="38"/>
  <c r="A4863" i="38"/>
  <c r="A4864" i="38"/>
  <c r="A4865" i="38"/>
  <c r="A4866" i="38"/>
  <c r="A4867" i="38"/>
  <c r="A4868" i="38"/>
  <c r="A4869" i="38"/>
  <c r="A4870" i="38"/>
  <c r="A4871" i="38"/>
  <c r="A4872" i="38"/>
  <c r="A4873" i="38"/>
  <c r="A4874" i="38"/>
  <c r="A4875" i="38"/>
  <c r="A4876" i="38"/>
  <c r="A4877" i="38"/>
  <c r="A4878" i="38"/>
  <c r="A4879" i="38"/>
  <c r="A4880" i="38"/>
  <c r="A4881" i="38"/>
  <c r="A4882" i="38"/>
  <c r="A4883" i="38"/>
  <c r="A4884" i="38"/>
  <c r="A4885" i="38"/>
  <c r="A4886" i="38"/>
  <c r="A4887" i="38"/>
  <c r="A4888" i="38"/>
  <c r="A4889" i="38"/>
  <c r="A4890" i="38"/>
  <c r="A4891" i="38"/>
  <c r="A4892" i="38"/>
  <c r="A4893" i="38"/>
  <c r="A4894" i="38"/>
  <c r="A4895" i="38"/>
  <c r="A4896" i="38"/>
  <c r="A4897" i="38"/>
  <c r="A4898" i="38"/>
  <c r="A4899" i="38"/>
  <c r="A4900" i="38"/>
  <c r="A4901" i="38"/>
  <c r="A4902" i="38"/>
  <c r="A4903" i="38"/>
  <c r="A4904" i="38"/>
  <c r="A4905" i="38"/>
  <c r="A4906" i="38"/>
  <c r="A4907" i="38"/>
  <c r="A4908" i="38"/>
  <c r="A4909" i="38"/>
  <c r="A4910" i="38"/>
  <c r="A4911" i="38"/>
  <c r="A4912" i="38"/>
  <c r="A4913" i="38"/>
  <c r="A4914" i="38"/>
  <c r="A4915" i="38"/>
  <c r="A4916" i="38"/>
  <c r="A4917" i="38"/>
  <c r="A4918" i="38"/>
  <c r="A4919" i="38"/>
  <c r="A4920" i="38"/>
  <c r="A4921" i="38"/>
  <c r="A4922" i="38"/>
  <c r="A4923" i="38"/>
  <c r="A4924" i="38"/>
  <c r="A4925" i="38"/>
  <c r="A4926" i="38"/>
  <c r="A4927" i="38"/>
  <c r="A4928" i="38"/>
  <c r="A4929" i="38"/>
  <c r="A4930" i="38"/>
  <c r="A4931" i="38"/>
  <c r="A4932" i="38"/>
  <c r="A4933" i="38"/>
  <c r="A4934" i="38"/>
  <c r="A4935" i="38"/>
  <c r="A4936" i="38"/>
  <c r="A4937" i="38"/>
  <c r="A4938" i="38"/>
  <c r="A4939" i="38"/>
  <c r="A4940" i="38"/>
  <c r="A4941" i="38"/>
  <c r="A4942" i="38"/>
  <c r="A4943" i="38"/>
  <c r="A4944" i="38"/>
  <c r="A4945" i="38"/>
  <c r="A4946" i="38"/>
  <c r="A4947" i="38"/>
  <c r="A4948" i="38"/>
  <c r="A4949" i="38"/>
  <c r="A4950" i="38"/>
  <c r="A4951" i="38"/>
  <c r="A4952" i="38"/>
  <c r="A4953" i="38"/>
  <c r="A4954" i="38"/>
  <c r="A4955" i="38"/>
  <c r="A4956" i="38"/>
  <c r="A4957" i="38"/>
  <c r="A4958" i="38"/>
  <c r="A4959" i="38"/>
  <c r="A4960" i="38"/>
  <c r="A4961" i="38"/>
  <c r="A4962" i="38"/>
  <c r="A4963" i="38"/>
  <c r="A4964" i="38"/>
  <c r="A4965" i="38"/>
  <c r="A4966" i="38"/>
  <c r="A4967" i="38"/>
  <c r="A4968" i="38"/>
  <c r="A4969" i="38"/>
  <c r="A4970" i="38"/>
  <c r="A4971" i="38"/>
  <c r="A4972" i="38"/>
  <c r="A4973" i="38"/>
  <c r="A4974" i="38"/>
  <c r="A4975" i="38"/>
  <c r="A4976" i="38"/>
  <c r="A4977" i="38"/>
  <c r="A4978" i="38"/>
  <c r="A4979" i="38"/>
  <c r="A4980" i="38"/>
  <c r="A4981" i="38"/>
  <c r="A4982" i="38"/>
  <c r="A4983" i="38"/>
  <c r="A4984" i="38"/>
  <c r="A4985" i="38"/>
  <c r="A4986" i="38"/>
  <c r="A4987" i="38"/>
  <c r="A4988" i="38"/>
  <c r="A4989" i="38"/>
  <c r="A4990" i="38"/>
  <c r="A4991" i="38"/>
  <c r="A4992" i="38"/>
  <c r="A4993" i="38"/>
  <c r="A4994" i="38"/>
  <c r="A4995" i="38"/>
  <c r="A4996" i="38"/>
  <c r="A4997" i="38"/>
  <c r="A4998" i="38"/>
  <c r="A4999" i="38"/>
  <c r="A5000" i="38"/>
  <c r="A5001" i="38"/>
  <c r="A2" i="38"/>
  <c r="J55" i="33"/>
  <c r="J56" i="33"/>
  <c r="J57" i="33"/>
  <c r="J47" i="33"/>
  <c r="J48" i="33"/>
  <c r="J49" i="33"/>
  <c r="J50" i="33"/>
  <c r="J51" i="33"/>
  <c r="J52" i="33"/>
  <c r="J53" i="33"/>
  <c r="J54" i="33"/>
  <c r="H55" i="33"/>
  <c r="H56" i="33"/>
  <c r="H57" i="33"/>
  <c r="H45" i="33"/>
  <c r="H46" i="33"/>
  <c r="H47" i="33"/>
  <c r="I47" i="33" s="1"/>
  <c r="H48" i="33"/>
  <c r="I48" i="33" s="1"/>
  <c r="H49" i="33"/>
  <c r="I49" i="33" s="1"/>
  <c r="H50" i="33"/>
  <c r="H51" i="33"/>
  <c r="I51" i="33" s="1"/>
  <c r="H52" i="33"/>
  <c r="H53" i="33"/>
  <c r="H54" i="33"/>
  <c r="H44" i="33"/>
  <c r="I45" i="33"/>
  <c r="I46" i="33"/>
  <c r="I50" i="33"/>
  <c r="I52" i="33"/>
  <c r="I53" i="33"/>
  <c r="I54" i="33"/>
  <c r="I55" i="33"/>
  <c r="I56" i="33"/>
  <c r="I57" i="33"/>
  <c r="I44" i="33"/>
  <c r="J15" i="33"/>
  <c r="J16" i="33"/>
  <c r="J17" i="33"/>
  <c r="J5" i="33"/>
  <c r="J6" i="33"/>
  <c r="J7" i="33"/>
  <c r="J8" i="33"/>
  <c r="J9" i="33"/>
  <c r="J10" i="33"/>
  <c r="J11" i="33"/>
  <c r="J12" i="33"/>
  <c r="J13" i="33"/>
  <c r="J14" i="33"/>
  <c r="I15" i="33"/>
  <c r="I16" i="33"/>
  <c r="I17" i="33"/>
  <c r="I5" i="33"/>
  <c r="I6" i="33"/>
  <c r="I7" i="33"/>
  <c r="I8" i="33"/>
  <c r="I9" i="33"/>
  <c r="I10" i="33"/>
  <c r="I11" i="33"/>
  <c r="I12" i="33"/>
  <c r="I13" i="33"/>
  <c r="I14" i="33"/>
  <c r="I4" i="33"/>
  <c r="H15" i="33"/>
  <c r="H16" i="33"/>
  <c r="H17" i="33"/>
  <c r="H5" i="33"/>
  <c r="H6" i="33"/>
  <c r="H7" i="33"/>
  <c r="H8" i="33"/>
  <c r="H9" i="33"/>
  <c r="H10" i="33"/>
  <c r="H11" i="33"/>
  <c r="H12" i="33"/>
  <c r="H13" i="33"/>
  <c r="H14" i="33"/>
  <c r="H4" i="33"/>
  <c r="D1006" i="33"/>
  <c r="D1007" i="33"/>
  <c r="D1008" i="33"/>
  <c r="D1009" i="33"/>
  <c r="D1010" i="33"/>
  <c r="D1011" i="33"/>
  <c r="D1012" i="33"/>
  <c r="D1013" i="33"/>
  <c r="D1014" i="33"/>
  <c r="D1015" i="33"/>
  <c r="D1016" i="33"/>
  <c r="D1017" i="33"/>
  <c r="D1018" i="33"/>
  <c r="D1019" i="33"/>
  <c r="D1020" i="33"/>
  <c r="D1021" i="33"/>
  <c r="D1022" i="33"/>
  <c r="D1023" i="33"/>
  <c r="D1024" i="33"/>
  <c r="D1025" i="33"/>
  <c r="D1026" i="33"/>
  <c r="D1027" i="33"/>
  <c r="D1028" i="33"/>
  <c r="D1029" i="33"/>
  <c r="D1030" i="33"/>
  <c r="D1031" i="33"/>
  <c r="D1032" i="33"/>
  <c r="D1033" i="33"/>
  <c r="D1034" i="33"/>
  <c r="D1035" i="33"/>
  <c r="D1036" i="33"/>
  <c r="D1037" i="33"/>
  <c r="D1038" i="33"/>
  <c r="D1039" i="33"/>
  <c r="D1040" i="33"/>
  <c r="D1041" i="33"/>
  <c r="D1042" i="33"/>
  <c r="D1043" i="33"/>
  <c r="D1044" i="33"/>
  <c r="D1045" i="33"/>
  <c r="D1046" i="33"/>
  <c r="D1047" i="33"/>
  <c r="D1048" i="33"/>
  <c r="D1049" i="33"/>
  <c r="D1050" i="33"/>
  <c r="D1051" i="33"/>
  <c r="D1052" i="33"/>
  <c r="D1053" i="33"/>
  <c r="D1054" i="33"/>
  <c r="D1055" i="33"/>
  <c r="D1056" i="33"/>
  <c r="D1057" i="33"/>
  <c r="D1058" i="33"/>
  <c r="D1059" i="33"/>
  <c r="D1060" i="33"/>
  <c r="D1061" i="33"/>
  <c r="D1062" i="33"/>
  <c r="D1063" i="33"/>
  <c r="D1064" i="33"/>
  <c r="D1065" i="33"/>
  <c r="D1066" i="33"/>
  <c r="D1067" i="33"/>
  <c r="D1068" i="33"/>
  <c r="D1069" i="33"/>
  <c r="D1070" i="33"/>
  <c r="D1071" i="33"/>
  <c r="D1072" i="33"/>
  <c r="D1073" i="33"/>
  <c r="D1074" i="33"/>
  <c r="D1075" i="33"/>
  <c r="D1076" i="33"/>
  <c r="D1077" i="33"/>
  <c r="D1078" i="33"/>
  <c r="D1079" i="33"/>
  <c r="D1080" i="33"/>
  <c r="D1081" i="33"/>
  <c r="D1082" i="33"/>
  <c r="D1083" i="33"/>
  <c r="D1084" i="33"/>
  <c r="D1085" i="33"/>
  <c r="D1086" i="33"/>
  <c r="D1087" i="33"/>
  <c r="D1088" i="33"/>
  <c r="D1089" i="33"/>
  <c r="D1090" i="33"/>
  <c r="D1091" i="33"/>
  <c r="D1092" i="33"/>
  <c r="D1093" i="33"/>
  <c r="D1094" i="33"/>
  <c r="D1095" i="33"/>
  <c r="D1096" i="33"/>
  <c r="D1097" i="33"/>
  <c r="D1098" i="33"/>
  <c r="D1099" i="33"/>
  <c r="D1100" i="33"/>
  <c r="D1101" i="33"/>
  <c r="D1102" i="33"/>
  <c r="D1103" i="33"/>
  <c r="D1104" i="33"/>
  <c r="D1105" i="33"/>
  <c r="D1106" i="33"/>
  <c r="D1107" i="33"/>
  <c r="D1108" i="33"/>
  <c r="D1109" i="33"/>
  <c r="D1110" i="33"/>
  <c r="D1111" i="33"/>
  <c r="D1112" i="33"/>
  <c r="D1113" i="33"/>
  <c r="D1114" i="33"/>
  <c r="D1115" i="33"/>
  <c r="D1116" i="33"/>
  <c r="D1117" i="33"/>
  <c r="D1118" i="33"/>
  <c r="D1119" i="33"/>
  <c r="D1120" i="33"/>
  <c r="D1121" i="33"/>
  <c r="D1122" i="33"/>
  <c r="D1123" i="33"/>
  <c r="D1124" i="33"/>
  <c r="D1125" i="33"/>
  <c r="D1126" i="33"/>
  <c r="D1127" i="33"/>
  <c r="D1128" i="33"/>
  <c r="D1129" i="33"/>
  <c r="D1130" i="33"/>
  <c r="D1131" i="33"/>
  <c r="D1132" i="33"/>
  <c r="D1133" i="33"/>
  <c r="D1134" i="33"/>
  <c r="D1135" i="33"/>
  <c r="D1136" i="33"/>
  <c r="D1137" i="33"/>
  <c r="D1138" i="33"/>
  <c r="D1139" i="33"/>
  <c r="D1140" i="33"/>
  <c r="D1141" i="33"/>
  <c r="D1142" i="33"/>
  <c r="D1143" i="33"/>
  <c r="D1144" i="33"/>
  <c r="D1145" i="33"/>
  <c r="D1146" i="33"/>
  <c r="D1147" i="33"/>
  <c r="D1148" i="33"/>
  <c r="D1149" i="33"/>
  <c r="D1150" i="33"/>
  <c r="D1151" i="33"/>
  <c r="D1152" i="33"/>
  <c r="D1153" i="33"/>
  <c r="D1154" i="33"/>
  <c r="D1155" i="33"/>
  <c r="D1156" i="33"/>
  <c r="D1157" i="33"/>
  <c r="D1158" i="33"/>
  <c r="D1159" i="33"/>
  <c r="D1160" i="33"/>
  <c r="D1161" i="33"/>
  <c r="D1162" i="33"/>
  <c r="D1163" i="33"/>
  <c r="D1164" i="33"/>
  <c r="D1165" i="33"/>
  <c r="D1166" i="33"/>
  <c r="D1167" i="33"/>
  <c r="D1168" i="33"/>
  <c r="D1169" i="33"/>
  <c r="D1170" i="33"/>
  <c r="D1171" i="33"/>
  <c r="D1172" i="33"/>
  <c r="D1173" i="33"/>
  <c r="D1174" i="33"/>
  <c r="D1175" i="33"/>
  <c r="D1176" i="33"/>
  <c r="D1177" i="33"/>
  <c r="D1178" i="33"/>
  <c r="D1179" i="33"/>
  <c r="D1180" i="33"/>
  <c r="D1181" i="33"/>
  <c r="D1182" i="33"/>
  <c r="D1183" i="33"/>
  <c r="D1184" i="33"/>
  <c r="D1185" i="33"/>
  <c r="D1186" i="33"/>
  <c r="D1187" i="33"/>
  <c r="D1188" i="33"/>
  <c r="D1189" i="33"/>
  <c r="D1190" i="33"/>
  <c r="D1191" i="33"/>
  <c r="D1192" i="33"/>
  <c r="D1193" i="33"/>
  <c r="D1194" i="33"/>
  <c r="D1195" i="33"/>
  <c r="D1196" i="33"/>
  <c r="D1197" i="33"/>
  <c r="D1198" i="33"/>
  <c r="D1199" i="33"/>
  <c r="D1200" i="33"/>
  <c r="D1201" i="33"/>
  <c r="D1202" i="33"/>
  <c r="D1203" i="33"/>
  <c r="D1204" i="33"/>
  <c r="D1205" i="33"/>
  <c r="D1206" i="33"/>
  <c r="D1207" i="33"/>
  <c r="D1208" i="33"/>
  <c r="D1209" i="33"/>
  <c r="D1210" i="33"/>
  <c r="D1211" i="33"/>
  <c r="D1212" i="33"/>
  <c r="D1213" i="33"/>
  <c r="D1214" i="33"/>
  <c r="D1215" i="33"/>
  <c r="D1216" i="33"/>
  <c r="D1217" i="33"/>
  <c r="D1218" i="33"/>
  <c r="D1219" i="33"/>
  <c r="D1220" i="33"/>
  <c r="D1221" i="33"/>
  <c r="D1222" i="33"/>
  <c r="D1223" i="33"/>
  <c r="D1224" i="33"/>
  <c r="D1225" i="33"/>
  <c r="D1226" i="33"/>
  <c r="D1227" i="33"/>
  <c r="D1228" i="33"/>
  <c r="D1229" i="33"/>
  <c r="D1230" i="33"/>
  <c r="D1231" i="33"/>
  <c r="D1232" i="33"/>
  <c r="D1233" i="33"/>
  <c r="D1234" i="33"/>
  <c r="D1235" i="33"/>
  <c r="D1236" i="33"/>
  <c r="D1237" i="33"/>
  <c r="D1238" i="33"/>
  <c r="D1239" i="33"/>
  <c r="D1240" i="33"/>
  <c r="D1241" i="33"/>
  <c r="D1242" i="33"/>
  <c r="D1243" i="33"/>
  <c r="D1244" i="33"/>
  <c r="D1245" i="33"/>
  <c r="D1246" i="33"/>
  <c r="D1247" i="33"/>
  <c r="D1248" i="33"/>
  <c r="D1249" i="33"/>
  <c r="D1250" i="33"/>
  <c r="D1251" i="33"/>
  <c r="D1252" i="33"/>
  <c r="D1253" i="33"/>
  <c r="D1254" i="33"/>
  <c r="D1255" i="33"/>
  <c r="D1256" i="33"/>
  <c r="D1257" i="33"/>
  <c r="D1258" i="33"/>
  <c r="D1259" i="33"/>
  <c r="D1260" i="33"/>
  <c r="D1261" i="33"/>
  <c r="D1262" i="33"/>
  <c r="D1263" i="33"/>
  <c r="D1264" i="33"/>
  <c r="D1265" i="33"/>
  <c r="D1266" i="33"/>
  <c r="D1267" i="33"/>
  <c r="D1268" i="33"/>
  <c r="D1269" i="33"/>
  <c r="D1270" i="33"/>
  <c r="D1271" i="33"/>
  <c r="D1272" i="33"/>
  <c r="D1273" i="33"/>
  <c r="D1274" i="33"/>
  <c r="D1275" i="33"/>
  <c r="D1276" i="33"/>
  <c r="D1277" i="33"/>
  <c r="D1278" i="33"/>
  <c r="D1279" i="33"/>
  <c r="D1280" i="33"/>
  <c r="D1281" i="33"/>
  <c r="D1282" i="33"/>
  <c r="D1283" i="33"/>
  <c r="D1284" i="33"/>
  <c r="D1285" i="33"/>
  <c r="D1286" i="33"/>
  <c r="D1287" i="33"/>
  <c r="D1288" i="33"/>
  <c r="D1289" i="33"/>
  <c r="D1290" i="33"/>
  <c r="D1291" i="33"/>
  <c r="D1292" i="33"/>
  <c r="D1293" i="33"/>
  <c r="D1294" i="33"/>
  <c r="D1295" i="33"/>
  <c r="D1296" i="33"/>
  <c r="D1297" i="33"/>
  <c r="D1298" i="33"/>
  <c r="D1299" i="33"/>
  <c r="D1300" i="33"/>
  <c r="D1301" i="33"/>
  <c r="D1302" i="33"/>
  <c r="D1303" i="33"/>
  <c r="D1304" i="33"/>
  <c r="D1305" i="33"/>
  <c r="D1306" i="33"/>
  <c r="D1307" i="33"/>
  <c r="D1308" i="33"/>
  <c r="D1309" i="33"/>
  <c r="D1310" i="33"/>
  <c r="D1311" i="33"/>
  <c r="D1312" i="33"/>
  <c r="D1313" i="33"/>
  <c r="D1314" i="33"/>
  <c r="D1315" i="33"/>
  <c r="D1316" i="33"/>
  <c r="D1317" i="33"/>
  <c r="D1318" i="33"/>
  <c r="D1319" i="33"/>
  <c r="D1320" i="33"/>
  <c r="D1321" i="33"/>
  <c r="D1322" i="33"/>
  <c r="D1323" i="33"/>
  <c r="D1324" i="33"/>
  <c r="D1325" i="33"/>
  <c r="D1326" i="33"/>
  <c r="D1327" i="33"/>
  <c r="D1328" i="33"/>
  <c r="D1329" i="33"/>
  <c r="D1330" i="33"/>
  <c r="D1331" i="33"/>
  <c r="D1332" i="33"/>
  <c r="D1333" i="33"/>
  <c r="D1334" i="33"/>
  <c r="D1335" i="33"/>
  <c r="D1336" i="33"/>
  <c r="D1337" i="33"/>
  <c r="D1338" i="33"/>
  <c r="D1339" i="33"/>
  <c r="D1340" i="33"/>
  <c r="D1341" i="33"/>
  <c r="D1342" i="33"/>
  <c r="D1343" i="33"/>
  <c r="D1344" i="33"/>
  <c r="D1345" i="33"/>
  <c r="D1346" i="33"/>
  <c r="D1347" i="33"/>
  <c r="D1348" i="33"/>
  <c r="D1349" i="33"/>
  <c r="D1350" i="33"/>
  <c r="D1351" i="33"/>
  <c r="D1352" i="33"/>
  <c r="D1353" i="33"/>
  <c r="D1354" i="33"/>
  <c r="D1355" i="33"/>
  <c r="D1356" i="33"/>
  <c r="D1357" i="33"/>
  <c r="D1358" i="33"/>
  <c r="D1359" i="33"/>
  <c r="D1360" i="33"/>
  <c r="D1361" i="33"/>
  <c r="D1362" i="33"/>
  <c r="D1363" i="33"/>
  <c r="D1364" i="33"/>
  <c r="D1365" i="33"/>
  <c r="D1366" i="33"/>
  <c r="D1367" i="33"/>
  <c r="D1368" i="33"/>
  <c r="D1369" i="33"/>
  <c r="D1370" i="33"/>
  <c r="D1371" i="33"/>
  <c r="D1372" i="33"/>
  <c r="D1373" i="33"/>
  <c r="D1374" i="33"/>
  <c r="D1375" i="33"/>
  <c r="D1376" i="33"/>
  <c r="D1377" i="33"/>
  <c r="D1378" i="33"/>
  <c r="D1379" i="33"/>
  <c r="D1380" i="33"/>
  <c r="D1381" i="33"/>
  <c r="D1382" i="33"/>
  <c r="D1383" i="33"/>
  <c r="D1384" i="33"/>
  <c r="D1385" i="33"/>
  <c r="D1386" i="33"/>
  <c r="D1387" i="33"/>
  <c r="D1388" i="33"/>
  <c r="D1389" i="33"/>
  <c r="D1390" i="33"/>
  <c r="D1391" i="33"/>
  <c r="D1392" i="33"/>
  <c r="D1393" i="33"/>
  <c r="D1394" i="33"/>
  <c r="D1395" i="33"/>
  <c r="D1396" i="33"/>
  <c r="D1397" i="33"/>
  <c r="D1398" i="33"/>
  <c r="D1399" i="33"/>
  <c r="D1400" i="33"/>
  <c r="D1401" i="33"/>
  <c r="D1402" i="33"/>
  <c r="D1403" i="33"/>
  <c r="D1404" i="33"/>
  <c r="D1405" i="33"/>
  <c r="D1406" i="33"/>
  <c r="D1407" i="33"/>
  <c r="D1408" i="33"/>
  <c r="D1409" i="33"/>
  <c r="D1410" i="33"/>
  <c r="D1411" i="33"/>
  <c r="D1412" i="33"/>
  <c r="D1413" i="33"/>
  <c r="D1414" i="33"/>
  <c r="D1415" i="33"/>
  <c r="D1416" i="33"/>
  <c r="D1417" i="33"/>
  <c r="D1418" i="33"/>
  <c r="D1419" i="33"/>
  <c r="D1420" i="33"/>
  <c r="D1421" i="33"/>
  <c r="D1422" i="33"/>
  <c r="D1423" i="33"/>
  <c r="D1424" i="33"/>
  <c r="D1425" i="33"/>
  <c r="D1426" i="33"/>
  <c r="D1427" i="33"/>
  <c r="D1428" i="33"/>
  <c r="D1429" i="33"/>
  <c r="D1430" i="33"/>
  <c r="D1431" i="33"/>
  <c r="D1432" i="33"/>
  <c r="D1433" i="33"/>
  <c r="D1434" i="33"/>
  <c r="D1435" i="33"/>
  <c r="D1436" i="33"/>
  <c r="D1437" i="33"/>
  <c r="D1438" i="33"/>
  <c r="D1439" i="33"/>
  <c r="D1440" i="33"/>
  <c r="D1441" i="33"/>
  <c r="D1442" i="33"/>
  <c r="D1443" i="33"/>
  <c r="D1444" i="33"/>
  <c r="D1445" i="33"/>
  <c r="D1446" i="33"/>
  <c r="D1447" i="33"/>
  <c r="D1448" i="33"/>
  <c r="D1449" i="33"/>
  <c r="D1450" i="33"/>
  <c r="D1451" i="33"/>
  <c r="D1452" i="33"/>
  <c r="D1453" i="33"/>
  <c r="D1454" i="33"/>
  <c r="D1455" i="33"/>
  <c r="D1456" i="33"/>
  <c r="D1457" i="33"/>
  <c r="D1458" i="33"/>
  <c r="D1459" i="33"/>
  <c r="D1460" i="33"/>
  <c r="D1461" i="33"/>
  <c r="D1462" i="33"/>
  <c r="D1463" i="33"/>
  <c r="D1464" i="33"/>
  <c r="D1465" i="33"/>
  <c r="D1466" i="33"/>
  <c r="D1467" i="33"/>
  <c r="D1468" i="33"/>
  <c r="D1469" i="33"/>
  <c r="D1470" i="33"/>
  <c r="D1471" i="33"/>
  <c r="D1472" i="33"/>
  <c r="D1473" i="33"/>
  <c r="D1474" i="33"/>
  <c r="D1475" i="33"/>
  <c r="D1476" i="33"/>
  <c r="D1477" i="33"/>
  <c r="D1478" i="33"/>
  <c r="D1479" i="33"/>
  <c r="D1480" i="33"/>
  <c r="D1481" i="33"/>
  <c r="D1482" i="33"/>
  <c r="D1483" i="33"/>
  <c r="D1484" i="33"/>
  <c r="D1485" i="33"/>
  <c r="D1486" i="33"/>
  <c r="D1487" i="33"/>
  <c r="D1488" i="33"/>
  <c r="D1489" i="33"/>
  <c r="D1490" i="33"/>
  <c r="D1491" i="33"/>
  <c r="D1492" i="33"/>
  <c r="D1493" i="33"/>
  <c r="D1494" i="33"/>
  <c r="D1495" i="33"/>
  <c r="D1496" i="33"/>
  <c r="D1497" i="33"/>
  <c r="D1498" i="33"/>
  <c r="D1499" i="33"/>
  <c r="D1500" i="33"/>
  <c r="D1501" i="33"/>
  <c r="D1502" i="33"/>
  <c r="D1503" i="33"/>
  <c r="D1504" i="33"/>
  <c r="D1505" i="33"/>
  <c r="D1506" i="33"/>
  <c r="D1507" i="33"/>
  <c r="D1508" i="33"/>
  <c r="D1509" i="33"/>
  <c r="D1510" i="33"/>
  <c r="D1511" i="33"/>
  <c r="D1512" i="33"/>
  <c r="D1513" i="33"/>
  <c r="D1514" i="33"/>
  <c r="D1515" i="33"/>
  <c r="D1516" i="33"/>
  <c r="D1517" i="33"/>
  <c r="D1518" i="33"/>
  <c r="D1519" i="33"/>
  <c r="D1520" i="33"/>
  <c r="D1521" i="33"/>
  <c r="D1522" i="33"/>
  <c r="D1523" i="33"/>
  <c r="D1524" i="33"/>
  <c r="D1525" i="33"/>
  <c r="D1526" i="33"/>
  <c r="D1527" i="33"/>
  <c r="D1528" i="33"/>
  <c r="D1529" i="33"/>
  <c r="D1530" i="33"/>
  <c r="D1531" i="33"/>
  <c r="D1532" i="33"/>
  <c r="D1533" i="33"/>
  <c r="D1534" i="33"/>
  <c r="D1535" i="33"/>
  <c r="D1536" i="33"/>
  <c r="D1537" i="33"/>
  <c r="D1538" i="33"/>
  <c r="D1539" i="33"/>
  <c r="D1540" i="33"/>
  <c r="D1541" i="33"/>
  <c r="D1542" i="33"/>
  <c r="D1543" i="33"/>
  <c r="D1544" i="33"/>
  <c r="D1545" i="33"/>
  <c r="D1546" i="33"/>
  <c r="D1547" i="33"/>
  <c r="D1548" i="33"/>
  <c r="D1549" i="33"/>
  <c r="D1550" i="33"/>
  <c r="D1551" i="33"/>
  <c r="D1552" i="33"/>
  <c r="D1553" i="33"/>
  <c r="D1554" i="33"/>
  <c r="D1555" i="33"/>
  <c r="D1556" i="33"/>
  <c r="D1557" i="33"/>
  <c r="D1558" i="33"/>
  <c r="D1559" i="33"/>
  <c r="D1560" i="33"/>
  <c r="D1561" i="33"/>
  <c r="D1562" i="33"/>
  <c r="D1563" i="33"/>
  <c r="D1564" i="33"/>
  <c r="D1565" i="33"/>
  <c r="D1566" i="33"/>
  <c r="D1567" i="33"/>
  <c r="D1568" i="33"/>
  <c r="D1569" i="33"/>
  <c r="D1570" i="33"/>
  <c r="D1571" i="33"/>
  <c r="D1572" i="33"/>
  <c r="D1573" i="33"/>
  <c r="D1574" i="33"/>
  <c r="D1575" i="33"/>
  <c r="D1576" i="33"/>
  <c r="D1577" i="33"/>
  <c r="D1578" i="33"/>
  <c r="D1579" i="33"/>
  <c r="D1580" i="33"/>
  <c r="D1581" i="33"/>
  <c r="D1582" i="33"/>
  <c r="D1583" i="33"/>
  <c r="D1584" i="33"/>
  <c r="D1585" i="33"/>
  <c r="D1586" i="33"/>
  <c r="D1587" i="33"/>
  <c r="D1588" i="33"/>
  <c r="D1589" i="33"/>
  <c r="D1590" i="33"/>
  <c r="D1591" i="33"/>
  <c r="D1592" i="33"/>
  <c r="D1593" i="33"/>
  <c r="D1594" i="33"/>
  <c r="D1595" i="33"/>
  <c r="D1596" i="33"/>
  <c r="D1597" i="33"/>
  <c r="D1598" i="33"/>
  <c r="D1599" i="33"/>
  <c r="D1600" i="33"/>
  <c r="D1601" i="33"/>
  <c r="D1602" i="33"/>
  <c r="D1603" i="33"/>
  <c r="D1604" i="33"/>
  <c r="D1605" i="33"/>
  <c r="D1606" i="33"/>
  <c r="D1607" i="33"/>
  <c r="D1608" i="33"/>
  <c r="D1609" i="33"/>
  <c r="D1610" i="33"/>
  <c r="D1611" i="33"/>
  <c r="D1612" i="33"/>
  <c r="D1613" i="33"/>
  <c r="D1614" i="33"/>
  <c r="D1615" i="33"/>
  <c r="D1616" i="33"/>
  <c r="D1617" i="33"/>
  <c r="D1618" i="33"/>
  <c r="D1619" i="33"/>
  <c r="D1620" i="33"/>
  <c r="D1621" i="33"/>
  <c r="D1622" i="33"/>
  <c r="D1623" i="33"/>
  <c r="D1624" i="33"/>
  <c r="D1625" i="33"/>
  <c r="D1626" i="33"/>
  <c r="D1627" i="33"/>
  <c r="D1628" i="33"/>
  <c r="D1629" i="33"/>
  <c r="D1630" i="33"/>
  <c r="D1631" i="33"/>
  <c r="D1632" i="33"/>
  <c r="D1633" i="33"/>
  <c r="D1634" i="33"/>
  <c r="D1635" i="33"/>
  <c r="D1636" i="33"/>
  <c r="D1637" i="33"/>
  <c r="D1638" i="33"/>
  <c r="D1639" i="33"/>
  <c r="D1640" i="33"/>
  <c r="D1641" i="33"/>
  <c r="D1642" i="33"/>
  <c r="D1643" i="33"/>
  <c r="D1644" i="33"/>
  <c r="D1645" i="33"/>
  <c r="D1646" i="33"/>
  <c r="D1647" i="33"/>
  <c r="D1648" i="33"/>
  <c r="D1649" i="33"/>
  <c r="D1650" i="33"/>
  <c r="D1651" i="33"/>
  <c r="D1652" i="33"/>
  <c r="D1653" i="33"/>
  <c r="D1654" i="33"/>
  <c r="D1655" i="33"/>
  <c r="D1656" i="33"/>
  <c r="D1657" i="33"/>
  <c r="D1658" i="33"/>
  <c r="D1659" i="33"/>
  <c r="D1660" i="33"/>
  <c r="D1661" i="33"/>
  <c r="D1662" i="33"/>
  <c r="D1663" i="33"/>
  <c r="D1664" i="33"/>
  <c r="D1665" i="33"/>
  <c r="D1666" i="33"/>
  <c r="D1667" i="33"/>
  <c r="D1668" i="33"/>
  <c r="D1669" i="33"/>
  <c r="D1670" i="33"/>
  <c r="D1671" i="33"/>
  <c r="D1672" i="33"/>
  <c r="D1673" i="33"/>
  <c r="D1674" i="33"/>
  <c r="D1675" i="33"/>
  <c r="D1676" i="33"/>
  <c r="D1677" i="33"/>
  <c r="D1678" i="33"/>
  <c r="D1679" i="33"/>
  <c r="D1680" i="33"/>
  <c r="D1681" i="33"/>
  <c r="D1682" i="33"/>
  <c r="D1683" i="33"/>
  <c r="D1684" i="33"/>
  <c r="D1685" i="33"/>
  <c r="D1686" i="33"/>
  <c r="D1687" i="33"/>
  <c r="D1688" i="33"/>
  <c r="D1689" i="33"/>
  <c r="D1690" i="33"/>
  <c r="D1691" i="33"/>
  <c r="D1692" i="33"/>
  <c r="D1693" i="33"/>
  <c r="D1694" i="33"/>
  <c r="D1695" i="33"/>
  <c r="D1696" i="33"/>
  <c r="D1697" i="33"/>
  <c r="D1698" i="33"/>
  <c r="D1699" i="33"/>
  <c r="D1700" i="33"/>
  <c r="D1701" i="33"/>
  <c r="D1702" i="33"/>
  <c r="D1703" i="33"/>
  <c r="D1704" i="33"/>
  <c r="D1705" i="33"/>
  <c r="D1706" i="33"/>
  <c r="D1707" i="33"/>
  <c r="D1708" i="33"/>
  <c r="D1709" i="33"/>
  <c r="D1710" i="33"/>
  <c r="D1711" i="33"/>
  <c r="D1712" i="33"/>
  <c r="D1713" i="33"/>
  <c r="D1714" i="33"/>
  <c r="D1715" i="33"/>
  <c r="D1716" i="33"/>
  <c r="D1717" i="33"/>
  <c r="D1718" i="33"/>
  <c r="D1719" i="33"/>
  <c r="D1720" i="33"/>
  <c r="D1721" i="33"/>
  <c r="D1722" i="33"/>
  <c r="D1723" i="33"/>
  <c r="D1724" i="33"/>
  <c r="D1725" i="33"/>
  <c r="D1726" i="33"/>
  <c r="D1727" i="33"/>
  <c r="D1728" i="33"/>
  <c r="D1729" i="33"/>
  <c r="D1730" i="33"/>
  <c r="D1731" i="33"/>
  <c r="D1732" i="33"/>
  <c r="D1733" i="33"/>
  <c r="D1734" i="33"/>
  <c r="D1735" i="33"/>
  <c r="D1736" i="33"/>
  <c r="D1737" i="33"/>
  <c r="D1738" i="33"/>
  <c r="D1739" i="33"/>
  <c r="D1740" i="33"/>
  <c r="D1741" i="33"/>
  <c r="D1742" i="33"/>
  <c r="D1743" i="33"/>
  <c r="D1744" i="33"/>
  <c r="D1745" i="33"/>
  <c r="D1746" i="33"/>
  <c r="D1747" i="33"/>
  <c r="D1748" i="33"/>
  <c r="D1749" i="33"/>
  <c r="D1750" i="33"/>
  <c r="D1751" i="33"/>
  <c r="D1752" i="33"/>
  <c r="D1753" i="33"/>
  <c r="D1754" i="33"/>
  <c r="D1755" i="33"/>
  <c r="D1756" i="33"/>
  <c r="D1757" i="33"/>
  <c r="D1758" i="33"/>
  <c r="D1759" i="33"/>
  <c r="D1760" i="33"/>
  <c r="D1761" i="33"/>
  <c r="D1762" i="33"/>
  <c r="D1763" i="33"/>
  <c r="D1764" i="33"/>
  <c r="D1765" i="33"/>
  <c r="D1766" i="33"/>
  <c r="D1767" i="33"/>
  <c r="D1768" i="33"/>
  <c r="D1769" i="33"/>
  <c r="D1770" i="33"/>
  <c r="D1771" i="33"/>
  <c r="D1772" i="33"/>
  <c r="D1773" i="33"/>
  <c r="D1774" i="33"/>
  <c r="D1775" i="33"/>
  <c r="D1776" i="33"/>
  <c r="D1777" i="33"/>
  <c r="D1778" i="33"/>
  <c r="D1779" i="33"/>
  <c r="D1780" i="33"/>
  <c r="D1781" i="33"/>
  <c r="D1782" i="33"/>
  <c r="D1783" i="33"/>
  <c r="D1784" i="33"/>
  <c r="D1785" i="33"/>
  <c r="D1786" i="33"/>
  <c r="D1787" i="33"/>
  <c r="D1788" i="33"/>
  <c r="D1789" i="33"/>
  <c r="D1790" i="33"/>
  <c r="D1791" i="33"/>
  <c r="D1792" i="33"/>
  <c r="D1793" i="33"/>
  <c r="D1794" i="33"/>
  <c r="D1795" i="33"/>
  <c r="D1796" i="33"/>
  <c r="D1797" i="33"/>
  <c r="D1798" i="33"/>
  <c r="D1799" i="33"/>
  <c r="D1800" i="33"/>
  <c r="D1801" i="33"/>
  <c r="D1802" i="33"/>
  <c r="D1803" i="33"/>
  <c r="D1804" i="33"/>
  <c r="D1805" i="33"/>
  <c r="D1806" i="33"/>
  <c r="D1807" i="33"/>
  <c r="D1808" i="33"/>
  <c r="D1809" i="33"/>
  <c r="D1810" i="33"/>
  <c r="D1811" i="33"/>
  <c r="D1812" i="33"/>
  <c r="D1813" i="33"/>
  <c r="D1814" i="33"/>
  <c r="D1815" i="33"/>
  <c r="D1816" i="33"/>
  <c r="D1817" i="33"/>
  <c r="D1818" i="33"/>
  <c r="D1819" i="33"/>
  <c r="D1820" i="33"/>
  <c r="D1821" i="33"/>
  <c r="D1822" i="33"/>
  <c r="D1823" i="33"/>
  <c r="D1824" i="33"/>
  <c r="D1825" i="33"/>
  <c r="D1826" i="33"/>
  <c r="D1827" i="33"/>
  <c r="D1828" i="33"/>
  <c r="D1829" i="33"/>
  <c r="D1830" i="33"/>
  <c r="D1831" i="33"/>
  <c r="D1832" i="33"/>
  <c r="D1833" i="33"/>
  <c r="D1834" i="33"/>
  <c r="D1835" i="33"/>
  <c r="D1836" i="33"/>
  <c r="D1837" i="33"/>
  <c r="D1838" i="33"/>
  <c r="D1839" i="33"/>
  <c r="D1840" i="33"/>
  <c r="D1841" i="33"/>
  <c r="D1842" i="33"/>
  <c r="D1843" i="33"/>
  <c r="D1844" i="33"/>
  <c r="D1845" i="33"/>
  <c r="D1846" i="33"/>
  <c r="D1847" i="33"/>
  <c r="D1848" i="33"/>
  <c r="D1849" i="33"/>
  <c r="D1850" i="33"/>
  <c r="D1851" i="33"/>
  <c r="D1852" i="33"/>
  <c r="D1853" i="33"/>
  <c r="D1854" i="33"/>
  <c r="D1855" i="33"/>
  <c r="D1856" i="33"/>
  <c r="D1857" i="33"/>
  <c r="D1858" i="33"/>
  <c r="D1859" i="33"/>
  <c r="D1860" i="33"/>
  <c r="D1861" i="33"/>
  <c r="D1862" i="33"/>
  <c r="D1863" i="33"/>
  <c r="D1864" i="33"/>
  <c r="D1865" i="33"/>
  <c r="D1866" i="33"/>
  <c r="D1867" i="33"/>
  <c r="D1868" i="33"/>
  <c r="D1869" i="33"/>
  <c r="D1870" i="33"/>
  <c r="D1871" i="33"/>
  <c r="D1872" i="33"/>
  <c r="D1873" i="33"/>
  <c r="D1874" i="33"/>
  <c r="D1875" i="33"/>
  <c r="D1876" i="33"/>
  <c r="D1877" i="33"/>
  <c r="D1878" i="33"/>
  <c r="D1879" i="33"/>
  <c r="D1880" i="33"/>
  <c r="D1881" i="33"/>
  <c r="D1882" i="33"/>
  <c r="D1883" i="33"/>
  <c r="D1884" i="33"/>
  <c r="D1885" i="33"/>
  <c r="D1886" i="33"/>
  <c r="D1887" i="33"/>
  <c r="D1888" i="33"/>
  <c r="D1889" i="33"/>
  <c r="D1890" i="33"/>
  <c r="D1891" i="33"/>
  <c r="D1892" i="33"/>
  <c r="D1893" i="33"/>
  <c r="D1894" i="33"/>
  <c r="D1895" i="33"/>
  <c r="D1896" i="33"/>
  <c r="D1897" i="33"/>
  <c r="D1898" i="33"/>
  <c r="D1899" i="33"/>
  <c r="D1900" i="33"/>
  <c r="D1901" i="33"/>
  <c r="D1902" i="33"/>
  <c r="D1903" i="33"/>
  <c r="D1904" i="33"/>
  <c r="D1905" i="33"/>
  <c r="D1906" i="33"/>
  <c r="D1907" i="33"/>
  <c r="D1908" i="33"/>
  <c r="D1909" i="33"/>
  <c r="D1910" i="33"/>
  <c r="D1911" i="33"/>
  <c r="D1912" i="33"/>
  <c r="D1913" i="33"/>
  <c r="D1914" i="33"/>
  <c r="D1915" i="33"/>
  <c r="D1916" i="33"/>
  <c r="D1917" i="33"/>
  <c r="D1918" i="33"/>
  <c r="D1919" i="33"/>
  <c r="D1920" i="33"/>
  <c r="D1921" i="33"/>
  <c r="D1922" i="33"/>
  <c r="D1923" i="33"/>
  <c r="D1924" i="33"/>
  <c r="D1925" i="33"/>
  <c r="D1926" i="33"/>
  <c r="D1927" i="33"/>
  <c r="D1928" i="33"/>
  <c r="D1929" i="33"/>
  <c r="D1930" i="33"/>
  <c r="D1931" i="33"/>
  <c r="D1932" i="33"/>
  <c r="D1933" i="33"/>
  <c r="D1934" i="33"/>
  <c r="D1935" i="33"/>
  <c r="D1936" i="33"/>
  <c r="D1937" i="33"/>
  <c r="D1938" i="33"/>
  <c r="D1939" i="33"/>
  <c r="D1940" i="33"/>
  <c r="D1941" i="33"/>
  <c r="D1942" i="33"/>
  <c r="D1943" i="33"/>
  <c r="D1944" i="33"/>
  <c r="D1945" i="33"/>
  <c r="D1946" i="33"/>
  <c r="D1947" i="33"/>
  <c r="D1948" i="33"/>
  <c r="D1949" i="33"/>
  <c r="D1950" i="33"/>
  <c r="D1951" i="33"/>
  <c r="D1952" i="33"/>
  <c r="D1953" i="33"/>
  <c r="D1954" i="33"/>
  <c r="D1955" i="33"/>
  <c r="D1956" i="33"/>
  <c r="D1957" i="33"/>
  <c r="D1958" i="33"/>
  <c r="D1959" i="33"/>
  <c r="D1960" i="33"/>
  <c r="D1961" i="33"/>
  <c r="D1962" i="33"/>
  <c r="D1963" i="33"/>
  <c r="D1964" i="33"/>
  <c r="D1965" i="33"/>
  <c r="D1966" i="33"/>
  <c r="D1967" i="33"/>
  <c r="D1968" i="33"/>
  <c r="D1969" i="33"/>
  <c r="D1970" i="33"/>
  <c r="D1971" i="33"/>
  <c r="D1972" i="33"/>
  <c r="D1973" i="33"/>
  <c r="D1974" i="33"/>
  <c r="D1975" i="33"/>
  <c r="D1976" i="33"/>
  <c r="D1977" i="33"/>
  <c r="D1978" i="33"/>
  <c r="D1979" i="33"/>
  <c r="D1980" i="33"/>
  <c r="D1981" i="33"/>
  <c r="D1982" i="33"/>
  <c r="D1983" i="33"/>
  <c r="D1984" i="33"/>
  <c r="D1985" i="33"/>
  <c r="D1986" i="33"/>
  <c r="D1987" i="33"/>
  <c r="D1988" i="33"/>
  <c r="D1989" i="33"/>
  <c r="D1990" i="33"/>
  <c r="D1991" i="33"/>
  <c r="D1992" i="33"/>
  <c r="D1993" i="33"/>
  <c r="D1994" i="33"/>
  <c r="D1995" i="33"/>
  <c r="D1996" i="33"/>
  <c r="D1997" i="33"/>
  <c r="D1998" i="33"/>
  <c r="D1999" i="33"/>
  <c r="D2000" i="33"/>
  <c r="D2001" i="33"/>
  <c r="D2002" i="33"/>
  <c r="D2003" i="33"/>
  <c r="D2004" i="33"/>
  <c r="D2005" i="33"/>
  <c r="D2006" i="33"/>
  <c r="D2007" i="33"/>
  <c r="D2008" i="33"/>
  <c r="D2009" i="33"/>
  <c r="D2010" i="33"/>
  <c r="D2011" i="33"/>
  <c r="D2012" i="33"/>
  <c r="D2013" i="33"/>
  <c r="D2014" i="33"/>
  <c r="D2015" i="33"/>
  <c r="D2016" i="33"/>
  <c r="D2017" i="33"/>
  <c r="D2018" i="33"/>
  <c r="D2019" i="33"/>
  <c r="D2020" i="33"/>
  <c r="D2021" i="33"/>
  <c r="D2022" i="33"/>
  <c r="D2023" i="33"/>
  <c r="D2024" i="33"/>
  <c r="D2025" i="33"/>
  <c r="D2026" i="33"/>
  <c r="D2027" i="33"/>
  <c r="D2028" i="33"/>
  <c r="D2029" i="33"/>
  <c r="D2030" i="33"/>
  <c r="D2031" i="33"/>
  <c r="D2032" i="33"/>
  <c r="D2033" i="33"/>
  <c r="D2034" i="33"/>
  <c r="D2035" i="33"/>
  <c r="D2036" i="33"/>
  <c r="D2037" i="33"/>
  <c r="D2038" i="33"/>
  <c r="D2039" i="33"/>
  <c r="D2040" i="33"/>
  <c r="D2041" i="33"/>
  <c r="D2042" i="33"/>
  <c r="D2043" i="33"/>
  <c r="D2044" i="33"/>
  <c r="D2045" i="33"/>
  <c r="D2046" i="33"/>
  <c r="D2047" i="33"/>
  <c r="D2048" i="33"/>
  <c r="D2049" i="33"/>
  <c r="D2050" i="33"/>
  <c r="D2051" i="33"/>
  <c r="D2052" i="33"/>
  <c r="D2053" i="33"/>
  <c r="D2054" i="33"/>
  <c r="D2055" i="33"/>
  <c r="D2056" i="33"/>
  <c r="D2057" i="33"/>
  <c r="D2058" i="33"/>
  <c r="D2059" i="33"/>
  <c r="D2060" i="33"/>
  <c r="D2061" i="33"/>
  <c r="D2062" i="33"/>
  <c r="D2063" i="33"/>
  <c r="D2064" i="33"/>
  <c r="D2065" i="33"/>
  <c r="D2066" i="33"/>
  <c r="D2067" i="33"/>
  <c r="D2068" i="33"/>
  <c r="D2069" i="33"/>
  <c r="D2070" i="33"/>
  <c r="D2071" i="33"/>
  <c r="D2072" i="33"/>
  <c r="D2073" i="33"/>
  <c r="D2074" i="33"/>
  <c r="D2075" i="33"/>
  <c r="D2076" i="33"/>
  <c r="D2077" i="33"/>
  <c r="D2078" i="33"/>
  <c r="D2079" i="33"/>
  <c r="D2080" i="33"/>
  <c r="D2081" i="33"/>
  <c r="D2082" i="33"/>
  <c r="D2083" i="33"/>
  <c r="D2084" i="33"/>
  <c r="D2085" i="33"/>
  <c r="D2086" i="33"/>
  <c r="D2087" i="33"/>
  <c r="D2088" i="33"/>
  <c r="D2089" i="33"/>
  <c r="D2090" i="33"/>
  <c r="D2091" i="33"/>
  <c r="D2092" i="33"/>
  <c r="D2093" i="33"/>
  <c r="D2094" i="33"/>
  <c r="D2095" i="33"/>
  <c r="D2096" i="33"/>
  <c r="D2097" i="33"/>
  <c r="D2098" i="33"/>
  <c r="D2099" i="33"/>
  <c r="D2100" i="33"/>
  <c r="D2101" i="33"/>
  <c r="D2102" i="33"/>
  <c r="D2103" i="33"/>
  <c r="D2104" i="33"/>
  <c r="D2105" i="33"/>
  <c r="D2106" i="33"/>
  <c r="D2107" i="33"/>
  <c r="D2108" i="33"/>
  <c r="D2109" i="33"/>
  <c r="D2110" i="33"/>
  <c r="D2111" i="33"/>
  <c r="D2112" i="33"/>
  <c r="D2113" i="33"/>
  <c r="D2114" i="33"/>
  <c r="D2115" i="33"/>
  <c r="D2116" i="33"/>
  <c r="D2117" i="33"/>
  <c r="D2118" i="33"/>
  <c r="D2119" i="33"/>
  <c r="D2120" i="33"/>
  <c r="D2121" i="33"/>
  <c r="D2122" i="33"/>
  <c r="D2123" i="33"/>
  <c r="D2124" i="33"/>
  <c r="D2125" i="33"/>
  <c r="D2126" i="33"/>
  <c r="D2127" i="33"/>
  <c r="D2128" i="33"/>
  <c r="D2129" i="33"/>
  <c r="D2130" i="33"/>
  <c r="D2131" i="33"/>
  <c r="D2132" i="33"/>
  <c r="D2133" i="33"/>
  <c r="D2134" i="33"/>
  <c r="D2135" i="33"/>
  <c r="D2136" i="33"/>
  <c r="D2137" i="33"/>
  <c r="D2138" i="33"/>
  <c r="D2139" i="33"/>
  <c r="D2140" i="33"/>
  <c r="D2141" i="33"/>
  <c r="D2142" i="33"/>
  <c r="D2143" i="33"/>
  <c r="D2144" i="33"/>
  <c r="D2145" i="33"/>
  <c r="D2146" i="33"/>
  <c r="D2147" i="33"/>
  <c r="D2148" i="33"/>
  <c r="D2149" i="33"/>
  <c r="D2150" i="33"/>
  <c r="D2151" i="33"/>
  <c r="D2152" i="33"/>
  <c r="D2153" i="33"/>
  <c r="D2154" i="33"/>
  <c r="D2155" i="33"/>
  <c r="D2156" i="33"/>
  <c r="D2157" i="33"/>
  <c r="D2158" i="33"/>
  <c r="D2159" i="33"/>
  <c r="D2160" i="33"/>
  <c r="D2161" i="33"/>
  <c r="D2162" i="33"/>
  <c r="D2163" i="33"/>
  <c r="D2164" i="33"/>
  <c r="D2165" i="33"/>
  <c r="D2166" i="33"/>
  <c r="D2167" i="33"/>
  <c r="D2168" i="33"/>
  <c r="D2169" i="33"/>
  <c r="D2170" i="33"/>
  <c r="D2171" i="33"/>
  <c r="D2172" i="33"/>
  <c r="D2173" i="33"/>
  <c r="D2174" i="33"/>
  <c r="D2175" i="33"/>
  <c r="D2176" i="33"/>
  <c r="D2177" i="33"/>
  <c r="D2178" i="33"/>
  <c r="D2179" i="33"/>
  <c r="D2180" i="33"/>
  <c r="D2181" i="33"/>
  <c r="D2182" i="33"/>
  <c r="D2183" i="33"/>
  <c r="D2184" i="33"/>
  <c r="D2185" i="33"/>
  <c r="D2186" i="33"/>
  <c r="D2187" i="33"/>
  <c r="D2188" i="33"/>
  <c r="D2189" i="33"/>
  <c r="D2190" i="33"/>
  <c r="D2191" i="33"/>
  <c r="D2192" i="33"/>
  <c r="D2193" i="33"/>
  <c r="D2194" i="33"/>
  <c r="D2195" i="33"/>
  <c r="D2196" i="33"/>
  <c r="D2197" i="33"/>
  <c r="D2198" i="33"/>
  <c r="D2199" i="33"/>
  <c r="D2200" i="33"/>
  <c r="D2201" i="33"/>
  <c r="D2202" i="33"/>
  <c r="D2203" i="33"/>
  <c r="D2204" i="33"/>
  <c r="D2205" i="33"/>
  <c r="D2206" i="33"/>
  <c r="D2207" i="33"/>
  <c r="D2208" i="33"/>
  <c r="D2209" i="33"/>
  <c r="D2210" i="33"/>
  <c r="D2211" i="33"/>
  <c r="D2212" i="33"/>
  <c r="D2213" i="33"/>
  <c r="D2214" i="33"/>
  <c r="D2215" i="33"/>
  <c r="D2216" i="33"/>
  <c r="D2217" i="33"/>
  <c r="D2218" i="33"/>
  <c r="D2219" i="33"/>
  <c r="D2220" i="33"/>
  <c r="D2221" i="33"/>
  <c r="D2222" i="33"/>
  <c r="D2223" i="33"/>
  <c r="D2224" i="33"/>
  <c r="D2225" i="33"/>
  <c r="D2226" i="33"/>
  <c r="D2227" i="33"/>
  <c r="D2228" i="33"/>
  <c r="D2229" i="33"/>
  <c r="D2230" i="33"/>
  <c r="D2231" i="33"/>
  <c r="D2232" i="33"/>
  <c r="D2233" i="33"/>
  <c r="D2234" i="33"/>
  <c r="D2235" i="33"/>
  <c r="D2236" i="33"/>
  <c r="D2237" i="33"/>
  <c r="D2238" i="33"/>
  <c r="D2239" i="33"/>
  <c r="D2240" i="33"/>
  <c r="D2241" i="33"/>
  <c r="D2242" i="33"/>
  <c r="D2243" i="33"/>
  <c r="D2244" i="33"/>
  <c r="D2245" i="33"/>
  <c r="D2246" i="33"/>
  <c r="D2247" i="33"/>
  <c r="D2248" i="33"/>
  <c r="D2249" i="33"/>
  <c r="D2250" i="33"/>
  <c r="D2251" i="33"/>
  <c r="D2252" i="33"/>
  <c r="D2253" i="33"/>
  <c r="D2254" i="33"/>
  <c r="D2255" i="33"/>
  <c r="D2256" i="33"/>
  <c r="D2257" i="33"/>
  <c r="D2258" i="33"/>
  <c r="D2259" i="33"/>
  <c r="D2260" i="33"/>
  <c r="D2261" i="33"/>
  <c r="D2262" i="33"/>
  <c r="D2263" i="33"/>
  <c r="D2264" i="33"/>
  <c r="D2265" i="33"/>
  <c r="D2266" i="33"/>
  <c r="D2267" i="33"/>
  <c r="D2268" i="33"/>
  <c r="D2269" i="33"/>
  <c r="D2270" i="33"/>
  <c r="D2271" i="33"/>
  <c r="D2272" i="33"/>
  <c r="D2273" i="33"/>
  <c r="D2274" i="33"/>
  <c r="D2275" i="33"/>
  <c r="D2276" i="33"/>
  <c r="D2277" i="33"/>
  <c r="D2278" i="33"/>
  <c r="D2279" i="33"/>
  <c r="D2280" i="33"/>
  <c r="D2281" i="33"/>
  <c r="D2282" i="33"/>
  <c r="D2283" i="33"/>
  <c r="D2284" i="33"/>
  <c r="D2285" i="33"/>
  <c r="D2286" i="33"/>
  <c r="D2287" i="33"/>
  <c r="D2288" i="33"/>
  <c r="D2289" i="33"/>
  <c r="D2290" i="33"/>
  <c r="D2291" i="33"/>
  <c r="D2292" i="33"/>
  <c r="D2293" i="33"/>
  <c r="D2294" i="33"/>
  <c r="D2295" i="33"/>
  <c r="D2296" i="33"/>
  <c r="D2297" i="33"/>
  <c r="D2298" i="33"/>
  <c r="D2299" i="33"/>
  <c r="D2300" i="33"/>
  <c r="D2301" i="33"/>
  <c r="D2302" i="33"/>
  <c r="D2303" i="33"/>
  <c r="D2304" i="33"/>
  <c r="D2305" i="33"/>
  <c r="D2306" i="33"/>
  <c r="D2307" i="33"/>
  <c r="D2308" i="33"/>
  <c r="D2309" i="33"/>
  <c r="D2310" i="33"/>
  <c r="D2311" i="33"/>
  <c r="D2312" i="33"/>
  <c r="D2313" i="33"/>
  <c r="D2314" i="33"/>
  <c r="D2315" i="33"/>
  <c r="D2316" i="33"/>
  <c r="D2317" i="33"/>
  <c r="D2318" i="33"/>
  <c r="D2319" i="33"/>
  <c r="D2320" i="33"/>
  <c r="D2321" i="33"/>
  <c r="D2322" i="33"/>
  <c r="D2323" i="33"/>
  <c r="D2324" i="33"/>
  <c r="D2325" i="33"/>
  <c r="D2326" i="33"/>
  <c r="D2327" i="33"/>
  <c r="D2328" i="33"/>
  <c r="D2329" i="33"/>
  <c r="D2330" i="33"/>
  <c r="D2331" i="33"/>
  <c r="D2332" i="33"/>
  <c r="D2333" i="33"/>
  <c r="D2334" i="33"/>
  <c r="D2335" i="33"/>
  <c r="D2336" i="33"/>
  <c r="D2337" i="33"/>
  <c r="D2338" i="33"/>
  <c r="D2339" i="33"/>
  <c r="D2340" i="33"/>
  <c r="D2341" i="33"/>
  <c r="D2342" i="33"/>
  <c r="D2343" i="33"/>
  <c r="D2344" i="33"/>
  <c r="D2345" i="33"/>
  <c r="D2346" i="33"/>
  <c r="D2347" i="33"/>
  <c r="D2348" i="33"/>
  <c r="D2349" i="33"/>
  <c r="D2350" i="33"/>
  <c r="D2351" i="33"/>
  <c r="D2352" i="33"/>
  <c r="D2353" i="33"/>
  <c r="D2354" i="33"/>
  <c r="D2355" i="33"/>
  <c r="D2356" i="33"/>
  <c r="D2357" i="33"/>
  <c r="D2358" i="33"/>
  <c r="D2359" i="33"/>
  <c r="D2360" i="33"/>
  <c r="D2361" i="33"/>
  <c r="D2362" i="33"/>
  <c r="D2363" i="33"/>
  <c r="D2364" i="33"/>
  <c r="D2365" i="33"/>
  <c r="D2366" i="33"/>
  <c r="D2367" i="33"/>
  <c r="D2368" i="33"/>
  <c r="D2369" i="33"/>
  <c r="D2370" i="33"/>
  <c r="D2371" i="33"/>
  <c r="D2372" i="33"/>
  <c r="D2373" i="33"/>
  <c r="D2374" i="33"/>
  <c r="D2375" i="33"/>
  <c r="D2376" i="33"/>
  <c r="D2377" i="33"/>
  <c r="D2378" i="33"/>
  <c r="D2379" i="33"/>
  <c r="D2380" i="33"/>
  <c r="D2381" i="33"/>
  <c r="D2382" i="33"/>
  <c r="D2383" i="33"/>
  <c r="D2384" i="33"/>
  <c r="D2385" i="33"/>
  <c r="D2386" i="33"/>
  <c r="D2387" i="33"/>
  <c r="D2388" i="33"/>
  <c r="D2389" i="33"/>
  <c r="D2390" i="33"/>
  <c r="D2391" i="33"/>
  <c r="D2392" i="33"/>
  <c r="D2393" i="33"/>
  <c r="D2394" i="33"/>
  <c r="D2395" i="33"/>
  <c r="D2396" i="33"/>
  <c r="D2397" i="33"/>
  <c r="D2398" i="33"/>
  <c r="D2399" i="33"/>
  <c r="D2400" i="33"/>
  <c r="D2401" i="33"/>
  <c r="D2402" i="33"/>
  <c r="D2403" i="33"/>
  <c r="D2404" i="33"/>
  <c r="D2405" i="33"/>
  <c r="D2406" i="33"/>
  <c r="D2407" i="33"/>
  <c r="D2408" i="33"/>
  <c r="D2409" i="33"/>
  <c r="D2410" i="33"/>
  <c r="D2411" i="33"/>
  <c r="D2412" i="33"/>
  <c r="D2413" i="33"/>
  <c r="D2414" i="33"/>
  <c r="D2415" i="33"/>
  <c r="D2416" i="33"/>
  <c r="D2417" i="33"/>
  <c r="D2418" i="33"/>
  <c r="D2419" i="33"/>
  <c r="D2420" i="33"/>
  <c r="D2421" i="33"/>
  <c r="D2422" i="33"/>
  <c r="D2423" i="33"/>
  <c r="D2424" i="33"/>
  <c r="D2425" i="33"/>
  <c r="D2426" i="33"/>
  <c r="D2427" i="33"/>
  <c r="D2428" i="33"/>
  <c r="D2429" i="33"/>
  <c r="D2430" i="33"/>
  <c r="D2431" i="33"/>
  <c r="D2432" i="33"/>
  <c r="D2433" i="33"/>
  <c r="D2434" i="33"/>
  <c r="D2435" i="33"/>
  <c r="D2436" i="33"/>
  <c r="D2437" i="33"/>
  <c r="D2438" i="33"/>
  <c r="D2439" i="33"/>
  <c r="D2440" i="33"/>
  <c r="D2441" i="33"/>
  <c r="D2442" i="33"/>
  <c r="D2443" i="33"/>
  <c r="D2444" i="33"/>
  <c r="D2445" i="33"/>
  <c r="D2446" i="33"/>
  <c r="D2447" i="33"/>
  <c r="D2448" i="33"/>
  <c r="D2449" i="33"/>
  <c r="D2450" i="33"/>
  <c r="D2451" i="33"/>
  <c r="D2452" i="33"/>
  <c r="D2453" i="33"/>
  <c r="D2454" i="33"/>
  <c r="D2455" i="33"/>
  <c r="D2456" i="33"/>
  <c r="D2457" i="33"/>
  <c r="D2458" i="33"/>
  <c r="D2459" i="33"/>
  <c r="D2460" i="33"/>
  <c r="D2461" i="33"/>
  <c r="D2462" i="33"/>
  <c r="D2463" i="33"/>
  <c r="D2464" i="33"/>
  <c r="D2465" i="33"/>
  <c r="D2466" i="33"/>
  <c r="D2467" i="33"/>
  <c r="D2468" i="33"/>
  <c r="D2469" i="33"/>
  <c r="D2470" i="33"/>
  <c r="D2471" i="33"/>
  <c r="D2472" i="33"/>
  <c r="D2473" i="33"/>
  <c r="D2474" i="33"/>
  <c r="D2475" i="33"/>
  <c r="D2476" i="33"/>
  <c r="D2477" i="33"/>
  <c r="D2478" i="33"/>
  <c r="D2479" i="33"/>
  <c r="D2480" i="33"/>
  <c r="D2481" i="33"/>
  <c r="D2482" i="33"/>
  <c r="D2483" i="33"/>
  <c r="D2484" i="33"/>
  <c r="D2485" i="33"/>
  <c r="D2486" i="33"/>
  <c r="D2487" i="33"/>
  <c r="D2488" i="33"/>
  <c r="D2489" i="33"/>
  <c r="D2490" i="33"/>
  <c r="D2491" i="33"/>
  <c r="D2492" i="33"/>
  <c r="D2493" i="33"/>
  <c r="D2494" i="33"/>
  <c r="D2495" i="33"/>
  <c r="D2496" i="33"/>
  <c r="D2497" i="33"/>
  <c r="D2498" i="33"/>
  <c r="D2499" i="33"/>
  <c r="D2500" i="33"/>
  <c r="D2501" i="33"/>
  <c r="D2502" i="33"/>
  <c r="D2503" i="33"/>
  <c r="D2504" i="33"/>
  <c r="D2505" i="33"/>
  <c r="D2506" i="33"/>
  <c r="D2507" i="33"/>
  <c r="D2508" i="33"/>
  <c r="D2509" i="33"/>
  <c r="D2510" i="33"/>
  <c r="D2511" i="33"/>
  <c r="D2512" i="33"/>
  <c r="D2513" i="33"/>
  <c r="D2514" i="33"/>
  <c r="D2515" i="33"/>
  <c r="D2516" i="33"/>
  <c r="D2517" i="33"/>
  <c r="D2518" i="33"/>
  <c r="D2519" i="33"/>
  <c r="D2520" i="33"/>
  <c r="D2521" i="33"/>
  <c r="D2522" i="33"/>
  <c r="D2523" i="33"/>
  <c r="D2524" i="33"/>
  <c r="D2525" i="33"/>
  <c r="D2526" i="33"/>
  <c r="D2527" i="33"/>
  <c r="D2528" i="33"/>
  <c r="D2529" i="33"/>
  <c r="D2530" i="33"/>
  <c r="D2531" i="33"/>
  <c r="D2532" i="33"/>
  <c r="D2533" i="33"/>
  <c r="D2534" i="33"/>
  <c r="D2535" i="33"/>
  <c r="D2536" i="33"/>
  <c r="D2537" i="33"/>
  <c r="D2538" i="33"/>
  <c r="D2539" i="33"/>
  <c r="D2540" i="33"/>
  <c r="D2541" i="33"/>
  <c r="D2542" i="33"/>
  <c r="D2543" i="33"/>
  <c r="D2544" i="33"/>
  <c r="D2545" i="33"/>
  <c r="D2546" i="33"/>
  <c r="D2547" i="33"/>
  <c r="D2548" i="33"/>
  <c r="D2549" i="33"/>
  <c r="D2550" i="33"/>
  <c r="D2551" i="33"/>
  <c r="D2552" i="33"/>
  <c r="D2553" i="33"/>
  <c r="D2554" i="33"/>
  <c r="D2555" i="33"/>
  <c r="D2556" i="33"/>
  <c r="D2557" i="33"/>
  <c r="D2558" i="33"/>
  <c r="D2559" i="33"/>
  <c r="D2560" i="33"/>
  <c r="D2561" i="33"/>
  <c r="D2562" i="33"/>
  <c r="D2563" i="33"/>
  <c r="D2564" i="33"/>
  <c r="D2565" i="33"/>
  <c r="D2566" i="33"/>
  <c r="D2567" i="33"/>
  <c r="D2568" i="33"/>
  <c r="D2569" i="33"/>
  <c r="D2570" i="33"/>
  <c r="D2571" i="33"/>
  <c r="D2572" i="33"/>
  <c r="D2573" i="33"/>
  <c r="D2574" i="33"/>
  <c r="D2575" i="33"/>
  <c r="D2576" i="33"/>
  <c r="D2577" i="33"/>
  <c r="D2578" i="33"/>
  <c r="D2579" i="33"/>
  <c r="D2580" i="33"/>
  <c r="D2581" i="33"/>
  <c r="D2582" i="33"/>
  <c r="D2583" i="33"/>
  <c r="D2584" i="33"/>
  <c r="D2585" i="33"/>
  <c r="D2586" i="33"/>
  <c r="D2587" i="33"/>
  <c r="D2588" i="33"/>
  <c r="D2589" i="33"/>
  <c r="D2590" i="33"/>
  <c r="D2591" i="33"/>
  <c r="D2592" i="33"/>
  <c r="D2593" i="33"/>
  <c r="D2594" i="33"/>
  <c r="D2595" i="33"/>
  <c r="D2596" i="33"/>
  <c r="D2597" i="33"/>
  <c r="D2598" i="33"/>
  <c r="D2599" i="33"/>
  <c r="D2600" i="33"/>
  <c r="D2601" i="33"/>
  <c r="D2602" i="33"/>
  <c r="D2603" i="33"/>
  <c r="D2604" i="33"/>
  <c r="D2605" i="33"/>
  <c r="D2606" i="33"/>
  <c r="D2607" i="33"/>
  <c r="D2608" i="33"/>
  <c r="D2609" i="33"/>
  <c r="D2610" i="33"/>
  <c r="D2611" i="33"/>
  <c r="D2612" i="33"/>
  <c r="D2613" i="33"/>
  <c r="D2614" i="33"/>
  <c r="D2615" i="33"/>
  <c r="D2616" i="33"/>
  <c r="D2617" i="33"/>
  <c r="D2618" i="33"/>
  <c r="D2619" i="33"/>
  <c r="D2620" i="33"/>
  <c r="D2621" i="33"/>
  <c r="D2622" i="33"/>
  <c r="D2623" i="33"/>
  <c r="D2624" i="33"/>
  <c r="D2625" i="33"/>
  <c r="D2626" i="33"/>
  <c r="D2627" i="33"/>
  <c r="D2628" i="33"/>
  <c r="D2629" i="33"/>
  <c r="D2630" i="33"/>
  <c r="D2631" i="33"/>
  <c r="D2632" i="33"/>
  <c r="D2633" i="33"/>
  <c r="D2634" i="33"/>
  <c r="D2635" i="33"/>
  <c r="D2636" i="33"/>
  <c r="D2637" i="33"/>
  <c r="D2638" i="33"/>
  <c r="D2639" i="33"/>
  <c r="D2640" i="33"/>
  <c r="D2641" i="33"/>
  <c r="D2642" i="33"/>
  <c r="D2643" i="33"/>
  <c r="D2644" i="33"/>
  <c r="D2645" i="33"/>
  <c r="D2646" i="33"/>
  <c r="D2647" i="33"/>
  <c r="D2648" i="33"/>
  <c r="D2649" i="33"/>
  <c r="D2650" i="33"/>
  <c r="D2651" i="33"/>
  <c r="D2652" i="33"/>
  <c r="D2653" i="33"/>
  <c r="D2654" i="33"/>
  <c r="D2655" i="33"/>
  <c r="D2656" i="33"/>
  <c r="D2657" i="33"/>
  <c r="D2658" i="33"/>
  <c r="D2659" i="33"/>
  <c r="D2660" i="33"/>
  <c r="D2661" i="33"/>
  <c r="D2662" i="33"/>
  <c r="D2663" i="33"/>
  <c r="D2664" i="33"/>
  <c r="D2665" i="33"/>
  <c r="D2666" i="33"/>
  <c r="D2667" i="33"/>
  <c r="D2668" i="33"/>
  <c r="D2669" i="33"/>
  <c r="D2670" i="33"/>
  <c r="D2671" i="33"/>
  <c r="D2672" i="33"/>
  <c r="D2673" i="33"/>
  <c r="D2674" i="33"/>
  <c r="D2675" i="33"/>
  <c r="D2676" i="33"/>
  <c r="D2677" i="33"/>
  <c r="D2678" i="33"/>
  <c r="D2679" i="33"/>
  <c r="D2680" i="33"/>
  <c r="D2681" i="33"/>
  <c r="D2682" i="33"/>
  <c r="D2683" i="33"/>
  <c r="D2684" i="33"/>
  <c r="D2685" i="33"/>
  <c r="D2686" i="33"/>
  <c r="D2687" i="33"/>
  <c r="D2688" i="33"/>
  <c r="D2689" i="33"/>
  <c r="D2690" i="33"/>
  <c r="D2691" i="33"/>
  <c r="D2692" i="33"/>
  <c r="D2693" i="33"/>
  <c r="D2694" i="33"/>
  <c r="D2695" i="33"/>
  <c r="D2696" i="33"/>
  <c r="D2697" i="33"/>
  <c r="D2698" i="33"/>
  <c r="D2699" i="33"/>
  <c r="D2700" i="33"/>
  <c r="D2701" i="33"/>
  <c r="D2702" i="33"/>
  <c r="D2703" i="33"/>
  <c r="D2704" i="33"/>
  <c r="D2705" i="33"/>
  <c r="D2706" i="33"/>
  <c r="D2707" i="33"/>
  <c r="D2708" i="33"/>
  <c r="D2709" i="33"/>
  <c r="D2710" i="33"/>
  <c r="D2711" i="33"/>
  <c r="D2712" i="33"/>
  <c r="D2713" i="33"/>
  <c r="D2714" i="33"/>
  <c r="D2715" i="33"/>
  <c r="D2716" i="33"/>
  <c r="D2717" i="33"/>
  <c r="D2718" i="33"/>
  <c r="D2719" i="33"/>
  <c r="D2720" i="33"/>
  <c r="D2721" i="33"/>
  <c r="D2722" i="33"/>
  <c r="D2723" i="33"/>
  <c r="D2724" i="33"/>
  <c r="D2725" i="33"/>
  <c r="D2726" i="33"/>
  <c r="D2727" i="33"/>
  <c r="D2728" i="33"/>
  <c r="D2729" i="33"/>
  <c r="D2730" i="33"/>
  <c r="D2731" i="33"/>
  <c r="D2732" i="33"/>
  <c r="D2733" i="33"/>
  <c r="D2734" i="33"/>
  <c r="D2735" i="33"/>
  <c r="D2736" i="33"/>
  <c r="D2737" i="33"/>
  <c r="D2738" i="33"/>
  <c r="D2739" i="33"/>
  <c r="D2740" i="33"/>
  <c r="D2741" i="33"/>
  <c r="D2742" i="33"/>
  <c r="D2743" i="33"/>
  <c r="D2744" i="33"/>
  <c r="D2745" i="33"/>
  <c r="D2746" i="33"/>
  <c r="D2747" i="33"/>
  <c r="D2748" i="33"/>
  <c r="D2749" i="33"/>
  <c r="D2750" i="33"/>
  <c r="D2751" i="33"/>
  <c r="D2752" i="33"/>
  <c r="D2753" i="33"/>
  <c r="D2754" i="33"/>
  <c r="D2755" i="33"/>
  <c r="D2756" i="33"/>
  <c r="D2757" i="33"/>
  <c r="D2758" i="33"/>
  <c r="D2759" i="33"/>
  <c r="D2760" i="33"/>
  <c r="D2761" i="33"/>
  <c r="D2762" i="33"/>
  <c r="D2763" i="33"/>
  <c r="D2764" i="33"/>
  <c r="D2765" i="33"/>
  <c r="D2766" i="33"/>
  <c r="D2767" i="33"/>
  <c r="D2768" i="33"/>
  <c r="D2769" i="33"/>
  <c r="D2770" i="33"/>
  <c r="D2771" i="33"/>
  <c r="D2772" i="33"/>
  <c r="D2773" i="33"/>
  <c r="D2774" i="33"/>
  <c r="D2775" i="33"/>
  <c r="D2776" i="33"/>
  <c r="D2777" i="33"/>
  <c r="D2778" i="33"/>
  <c r="D2779" i="33"/>
  <c r="D2780" i="33"/>
  <c r="D2781" i="33"/>
  <c r="D2782" i="33"/>
  <c r="D2783" i="33"/>
  <c r="D2784" i="33"/>
  <c r="D2785" i="33"/>
  <c r="D2786" i="33"/>
  <c r="D2787" i="33"/>
  <c r="D2788" i="33"/>
  <c r="D2789" i="33"/>
  <c r="D2790" i="33"/>
  <c r="D2791" i="33"/>
  <c r="D2792" i="33"/>
  <c r="D2793" i="33"/>
  <c r="D2794" i="33"/>
  <c r="D2795" i="33"/>
  <c r="D2796" i="33"/>
  <c r="D2797" i="33"/>
  <c r="D2798" i="33"/>
  <c r="D2799" i="33"/>
  <c r="D2800" i="33"/>
  <c r="D2801" i="33"/>
  <c r="D2802" i="33"/>
  <c r="D2803" i="33"/>
  <c r="D2804" i="33"/>
  <c r="D2805" i="33"/>
  <c r="D2806" i="33"/>
  <c r="D2807" i="33"/>
  <c r="D2808" i="33"/>
  <c r="D2809" i="33"/>
  <c r="D2810" i="33"/>
  <c r="D2811" i="33"/>
  <c r="D2812" i="33"/>
  <c r="D2813" i="33"/>
  <c r="D2814" i="33"/>
  <c r="D2815" i="33"/>
  <c r="D2816" i="33"/>
  <c r="D2817" i="33"/>
  <c r="D2818" i="33"/>
  <c r="D2819" i="33"/>
  <c r="D2820" i="33"/>
  <c r="D2821" i="33"/>
  <c r="D2822" i="33"/>
  <c r="D2823" i="33"/>
  <c r="D2824" i="33"/>
  <c r="D2825" i="33"/>
  <c r="D2826" i="33"/>
  <c r="D2827" i="33"/>
  <c r="D2828" i="33"/>
  <c r="D2829" i="33"/>
  <c r="D2830" i="33"/>
  <c r="D2831" i="33"/>
  <c r="D2832" i="33"/>
  <c r="D2833" i="33"/>
  <c r="D2834" i="33"/>
  <c r="D2835" i="33"/>
  <c r="D2836" i="33"/>
  <c r="D2837" i="33"/>
  <c r="D2838" i="33"/>
  <c r="D2839" i="33"/>
  <c r="D2840" i="33"/>
  <c r="D2841" i="33"/>
  <c r="D2842" i="33"/>
  <c r="D2843" i="33"/>
  <c r="D2844" i="33"/>
  <c r="D2845" i="33"/>
  <c r="D2846" i="33"/>
  <c r="D2847" i="33"/>
  <c r="D2848" i="33"/>
  <c r="D2849" i="33"/>
  <c r="D2850" i="33"/>
  <c r="D2851" i="33"/>
  <c r="D2852" i="33"/>
  <c r="D2853" i="33"/>
  <c r="D2854" i="33"/>
  <c r="D2855" i="33"/>
  <c r="D2856" i="33"/>
  <c r="D2857" i="33"/>
  <c r="D2858" i="33"/>
  <c r="D2859" i="33"/>
  <c r="D2860" i="33"/>
  <c r="D2861" i="33"/>
  <c r="D2862" i="33"/>
  <c r="D2863" i="33"/>
  <c r="D2864" i="33"/>
  <c r="D2865" i="33"/>
  <c r="D2866" i="33"/>
  <c r="D2867" i="33"/>
  <c r="D2868" i="33"/>
  <c r="D2869" i="33"/>
  <c r="D2870" i="33"/>
  <c r="D2871" i="33"/>
  <c r="D2872" i="33"/>
  <c r="D2873" i="33"/>
  <c r="D2874" i="33"/>
  <c r="D2875" i="33"/>
  <c r="D2876" i="33"/>
  <c r="D2877" i="33"/>
  <c r="D2878" i="33"/>
  <c r="D2879" i="33"/>
  <c r="D2880" i="33"/>
  <c r="D2881" i="33"/>
  <c r="D2882" i="33"/>
  <c r="D2883" i="33"/>
  <c r="D2884" i="33"/>
  <c r="D2885" i="33"/>
  <c r="D2886" i="33"/>
  <c r="D2887" i="33"/>
  <c r="D2888" i="33"/>
  <c r="D2889" i="33"/>
  <c r="D2890" i="33"/>
  <c r="D2891" i="33"/>
  <c r="D2892" i="33"/>
  <c r="D2893" i="33"/>
  <c r="D2894" i="33"/>
  <c r="D2895" i="33"/>
  <c r="D2896" i="33"/>
  <c r="D2897" i="33"/>
  <c r="D2898" i="33"/>
  <c r="D2899" i="33"/>
  <c r="D2900" i="33"/>
  <c r="D2901" i="33"/>
  <c r="D2902" i="33"/>
  <c r="D2903" i="33"/>
  <c r="D2904" i="33"/>
  <c r="D2905" i="33"/>
  <c r="D2906" i="33"/>
  <c r="D2907" i="33"/>
  <c r="D2908" i="33"/>
  <c r="D2909" i="33"/>
  <c r="D2910" i="33"/>
  <c r="D2911" i="33"/>
  <c r="D2912" i="33"/>
  <c r="D2913" i="33"/>
  <c r="D2914" i="33"/>
  <c r="D2915" i="33"/>
  <c r="D2916" i="33"/>
  <c r="D2917" i="33"/>
  <c r="D2918" i="33"/>
  <c r="D2919" i="33"/>
  <c r="D2920" i="33"/>
  <c r="D2921" i="33"/>
  <c r="D2922" i="33"/>
  <c r="D2923" i="33"/>
  <c r="D2924" i="33"/>
  <c r="D2925" i="33"/>
  <c r="D2926" i="33"/>
  <c r="D2927" i="33"/>
  <c r="D2928" i="33"/>
  <c r="D2929" i="33"/>
  <c r="D2930" i="33"/>
  <c r="D2931" i="33"/>
  <c r="D2932" i="33"/>
  <c r="D2933" i="33"/>
  <c r="D2934" i="33"/>
  <c r="D2935" i="33"/>
  <c r="D2936" i="33"/>
  <c r="D2937" i="33"/>
  <c r="D2938" i="33"/>
  <c r="D2939" i="33"/>
  <c r="D2940" i="33"/>
  <c r="D2941" i="33"/>
  <c r="D2942" i="33"/>
  <c r="D2943" i="33"/>
  <c r="D2944" i="33"/>
  <c r="D2945" i="33"/>
  <c r="D2946" i="33"/>
  <c r="D2947" i="33"/>
  <c r="D2948" i="33"/>
  <c r="D2949" i="33"/>
  <c r="D2950" i="33"/>
  <c r="D2951" i="33"/>
  <c r="D2952" i="33"/>
  <c r="D2953" i="33"/>
  <c r="D2954" i="33"/>
  <c r="D2955" i="33"/>
  <c r="D2956" i="33"/>
  <c r="D2957" i="33"/>
  <c r="D2958" i="33"/>
  <c r="D2959" i="33"/>
  <c r="D2960" i="33"/>
  <c r="D2961" i="33"/>
  <c r="D2962" i="33"/>
  <c r="D2963" i="33"/>
  <c r="D2964" i="33"/>
  <c r="D2965" i="33"/>
  <c r="D2966" i="33"/>
  <c r="D2967" i="33"/>
  <c r="D2968" i="33"/>
  <c r="D2969" i="33"/>
  <c r="D2970" i="33"/>
  <c r="D2971" i="33"/>
  <c r="D2972" i="33"/>
  <c r="D2973" i="33"/>
  <c r="D2974" i="33"/>
  <c r="D2975" i="33"/>
  <c r="D2976" i="33"/>
  <c r="D2977" i="33"/>
  <c r="D2978" i="33"/>
  <c r="D2979" i="33"/>
  <c r="D2980" i="33"/>
  <c r="D2981" i="33"/>
  <c r="D2982" i="33"/>
  <c r="D2983" i="33"/>
  <c r="D2984" i="33"/>
  <c r="D2985" i="33"/>
  <c r="D2986" i="33"/>
  <c r="D2987" i="33"/>
  <c r="D2988" i="33"/>
  <c r="D2989" i="33"/>
  <c r="D2990" i="33"/>
  <c r="D2991" i="33"/>
  <c r="D2992" i="33"/>
  <c r="D2993" i="33"/>
  <c r="D2994" i="33"/>
  <c r="D2995" i="33"/>
  <c r="D2996" i="33"/>
  <c r="D2997" i="33"/>
  <c r="D2998" i="33"/>
  <c r="D2999" i="33"/>
  <c r="D3000" i="33"/>
  <c r="D3001" i="33"/>
  <c r="D3002" i="33"/>
  <c r="D3003" i="33"/>
  <c r="D3004" i="33"/>
  <c r="D3005" i="33"/>
  <c r="D3006" i="33"/>
  <c r="D3007" i="33"/>
  <c r="D3008" i="33"/>
  <c r="D3009" i="33"/>
  <c r="D3010" i="33"/>
  <c r="D3011" i="33"/>
  <c r="D3012" i="33"/>
  <c r="D3013" i="33"/>
  <c r="D3014" i="33"/>
  <c r="D3015" i="33"/>
  <c r="D3016" i="33"/>
  <c r="D3017" i="33"/>
  <c r="D3018" i="33"/>
  <c r="D3019" i="33"/>
  <c r="D3020" i="33"/>
  <c r="D3021" i="33"/>
  <c r="D3022" i="33"/>
  <c r="D3023" i="33"/>
  <c r="D3024" i="33"/>
  <c r="D3025" i="33"/>
  <c r="D3026" i="33"/>
  <c r="D3027" i="33"/>
  <c r="D3028" i="33"/>
  <c r="D3029" i="33"/>
  <c r="D3030" i="33"/>
  <c r="D3031" i="33"/>
  <c r="D3032" i="33"/>
  <c r="D3033" i="33"/>
  <c r="D3034" i="33"/>
  <c r="D3035" i="33"/>
  <c r="D3036" i="33"/>
  <c r="D3037" i="33"/>
  <c r="D3038" i="33"/>
  <c r="D3039" i="33"/>
  <c r="D3040" i="33"/>
  <c r="D3041" i="33"/>
  <c r="D3042" i="33"/>
  <c r="D3043" i="33"/>
  <c r="D3044" i="33"/>
  <c r="D3045" i="33"/>
  <c r="D3046" i="33"/>
  <c r="D3047" i="33"/>
  <c r="D3048" i="33"/>
  <c r="D3049" i="33"/>
  <c r="D3050" i="33"/>
  <c r="D3051" i="33"/>
  <c r="D3052" i="33"/>
  <c r="D3053" i="33"/>
  <c r="D3054" i="33"/>
  <c r="D3055" i="33"/>
  <c r="D3056" i="33"/>
  <c r="D3057" i="33"/>
  <c r="D3058" i="33"/>
  <c r="D3059" i="33"/>
  <c r="D3060" i="33"/>
  <c r="D3061" i="33"/>
  <c r="D3062" i="33"/>
  <c r="D3063" i="33"/>
  <c r="D3064" i="33"/>
  <c r="D3065" i="33"/>
  <c r="D3066" i="33"/>
  <c r="D3067" i="33"/>
  <c r="D3068" i="33"/>
  <c r="D3069" i="33"/>
  <c r="D3070" i="33"/>
  <c r="D3071" i="33"/>
  <c r="D3072" i="33"/>
  <c r="D3073" i="33"/>
  <c r="D3074" i="33"/>
  <c r="D3075" i="33"/>
  <c r="D3076" i="33"/>
  <c r="D3077" i="33"/>
  <c r="D3078" i="33"/>
  <c r="D3079" i="33"/>
  <c r="D3080" i="33"/>
  <c r="D3081" i="33"/>
  <c r="D3082" i="33"/>
  <c r="D3083" i="33"/>
  <c r="D3084" i="33"/>
  <c r="D3085" i="33"/>
  <c r="D3086" i="33"/>
  <c r="D3087" i="33"/>
  <c r="D3088" i="33"/>
  <c r="D3089" i="33"/>
  <c r="D3090" i="33"/>
  <c r="D3091" i="33"/>
  <c r="D3092" i="33"/>
  <c r="D3093" i="33"/>
  <c r="D3094" i="33"/>
  <c r="D3095" i="33"/>
  <c r="D3096" i="33"/>
  <c r="D3097" i="33"/>
  <c r="D3098" i="33"/>
  <c r="D3099" i="33"/>
  <c r="D3100" i="33"/>
  <c r="D3101" i="33"/>
  <c r="D3102" i="33"/>
  <c r="D3103" i="33"/>
  <c r="D3104" i="33"/>
  <c r="D3105" i="33"/>
  <c r="D3106" i="33"/>
  <c r="D3107" i="33"/>
  <c r="D3108" i="33"/>
  <c r="D3109" i="33"/>
  <c r="D3110" i="33"/>
  <c r="D3111" i="33"/>
  <c r="D3112" i="33"/>
  <c r="D3113" i="33"/>
  <c r="D3114" i="33"/>
  <c r="D3115" i="33"/>
  <c r="D3116" i="33"/>
  <c r="D3117" i="33"/>
  <c r="D3118" i="33"/>
  <c r="D3119" i="33"/>
  <c r="D3120" i="33"/>
  <c r="D3121" i="33"/>
  <c r="D3122" i="33"/>
  <c r="D3123" i="33"/>
  <c r="D3124" i="33"/>
  <c r="D3125" i="33"/>
  <c r="D3126" i="33"/>
  <c r="D3127" i="33"/>
  <c r="D3128" i="33"/>
  <c r="D3129" i="33"/>
  <c r="D3130" i="33"/>
  <c r="D3131" i="33"/>
  <c r="D3132" i="33"/>
  <c r="D3133" i="33"/>
  <c r="D3134" i="33"/>
  <c r="D3135" i="33"/>
  <c r="D3136" i="33"/>
  <c r="D3137" i="33"/>
  <c r="D3138" i="33"/>
  <c r="D3139" i="33"/>
  <c r="D3140" i="33"/>
  <c r="D3141" i="33"/>
  <c r="D3142" i="33"/>
  <c r="D3143" i="33"/>
  <c r="D3144" i="33"/>
  <c r="D3145" i="33"/>
  <c r="D3146" i="33"/>
  <c r="D3147" i="33"/>
  <c r="D3148" i="33"/>
  <c r="D3149" i="33"/>
  <c r="D3150" i="33"/>
  <c r="D3151" i="33"/>
  <c r="D3152" i="33"/>
  <c r="D3153" i="33"/>
  <c r="D3154" i="33"/>
  <c r="D3155" i="33"/>
  <c r="D3156" i="33"/>
  <c r="D3157" i="33"/>
  <c r="D3158" i="33"/>
  <c r="D3159" i="33"/>
  <c r="D3160" i="33"/>
  <c r="D3161" i="33"/>
  <c r="D3162" i="33"/>
  <c r="D3163" i="33"/>
  <c r="D3164" i="33"/>
  <c r="D3165" i="33"/>
  <c r="D3166" i="33"/>
  <c r="D3167" i="33"/>
  <c r="D3168" i="33"/>
  <c r="D3169" i="33"/>
  <c r="D3170" i="33"/>
  <c r="D3171" i="33"/>
  <c r="D3172" i="33"/>
  <c r="D3173" i="33"/>
  <c r="D3174" i="33"/>
  <c r="D3175" i="33"/>
  <c r="D3176" i="33"/>
  <c r="D3177" i="33"/>
  <c r="D3178" i="33"/>
  <c r="D3179" i="33"/>
  <c r="D3180" i="33"/>
  <c r="D3181" i="33"/>
  <c r="D3182" i="33"/>
  <c r="D3183" i="33"/>
  <c r="D3184" i="33"/>
  <c r="D3185" i="33"/>
  <c r="D3186" i="33"/>
  <c r="D3187" i="33"/>
  <c r="D3188" i="33"/>
  <c r="D3189" i="33"/>
  <c r="D3190" i="33"/>
  <c r="D3191" i="33"/>
  <c r="D3192" i="33"/>
  <c r="D3193" i="33"/>
  <c r="D3194" i="33"/>
  <c r="D3195" i="33"/>
  <c r="D3196" i="33"/>
  <c r="D3197" i="33"/>
  <c r="D3198" i="33"/>
  <c r="D3199" i="33"/>
  <c r="D3200" i="33"/>
  <c r="D3201" i="33"/>
  <c r="D3202" i="33"/>
  <c r="D3203" i="33"/>
  <c r="D3204" i="33"/>
  <c r="D3205" i="33"/>
  <c r="D3206" i="33"/>
  <c r="D3207" i="33"/>
  <c r="D3208" i="33"/>
  <c r="D3209" i="33"/>
  <c r="D3210" i="33"/>
  <c r="D3211" i="33"/>
  <c r="D3212" i="33"/>
  <c r="D3213" i="33"/>
  <c r="D3214" i="33"/>
  <c r="D3215" i="33"/>
  <c r="D3216" i="33"/>
  <c r="D3217" i="33"/>
  <c r="D3218" i="33"/>
  <c r="D3219" i="33"/>
  <c r="D3220" i="33"/>
  <c r="D3221" i="33"/>
  <c r="D3222" i="33"/>
  <c r="D3223" i="33"/>
  <c r="D3224" i="33"/>
  <c r="D3225" i="33"/>
  <c r="D3226" i="33"/>
  <c r="D3227" i="33"/>
  <c r="D3228" i="33"/>
  <c r="D3229" i="33"/>
  <c r="D3230" i="33"/>
  <c r="D3231" i="33"/>
  <c r="D3232" i="33"/>
  <c r="D3233" i="33"/>
  <c r="D3234" i="33"/>
  <c r="D3235" i="33"/>
  <c r="D3236" i="33"/>
  <c r="D3237" i="33"/>
  <c r="D3238" i="33"/>
  <c r="D3239" i="33"/>
  <c r="D3240" i="33"/>
  <c r="D3241" i="33"/>
  <c r="D3242" i="33"/>
  <c r="D3243" i="33"/>
  <c r="D3244" i="33"/>
  <c r="D3245" i="33"/>
  <c r="D3246" i="33"/>
  <c r="D3247" i="33"/>
  <c r="D3248" i="33"/>
  <c r="D3249" i="33"/>
  <c r="D3250" i="33"/>
  <c r="D3251" i="33"/>
  <c r="D3252" i="33"/>
  <c r="D3253" i="33"/>
  <c r="D3254" i="33"/>
  <c r="D3255" i="33"/>
  <c r="D3256" i="33"/>
  <c r="D3257" i="33"/>
  <c r="D3258" i="33"/>
  <c r="D3259" i="33"/>
  <c r="D3260" i="33"/>
  <c r="D3261" i="33"/>
  <c r="D3262" i="33"/>
  <c r="D3263" i="33"/>
  <c r="D3264" i="33"/>
  <c r="D3265" i="33"/>
  <c r="D3266" i="33"/>
  <c r="D3267" i="33"/>
  <c r="D3268" i="33"/>
  <c r="D3269" i="33"/>
  <c r="D3270" i="33"/>
  <c r="D3271" i="33"/>
  <c r="D3272" i="33"/>
  <c r="D3273" i="33"/>
  <c r="D3274" i="33"/>
  <c r="D3275" i="33"/>
  <c r="D3276" i="33"/>
  <c r="D3277" i="33"/>
  <c r="D3278" i="33"/>
  <c r="D3279" i="33"/>
  <c r="D3280" i="33"/>
  <c r="D3281" i="33"/>
  <c r="D3282" i="33"/>
  <c r="D3283" i="33"/>
  <c r="D3284" i="33"/>
  <c r="D3285" i="33"/>
  <c r="D3286" i="33"/>
  <c r="D3287" i="33"/>
  <c r="D3288" i="33"/>
  <c r="D3289" i="33"/>
  <c r="D3290" i="33"/>
  <c r="D3291" i="33"/>
  <c r="D3292" i="33"/>
  <c r="D3293" i="33"/>
  <c r="D3294" i="33"/>
  <c r="D3295" i="33"/>
  <c r="D3296" i="33"/>
  <c r="D3297" i="33"/>
  <c r="D3298" i="33"/>
  <c r="D3299" i="33"/>
  <c r="D3300" i="33"/>
  <c r="D3301" i="33"/>
  <c r="D3302" i="33"/>
  <c r="D3303" i="33"/>
  <c r="D3304" i="33"/>
  <c r="D3305" i="33"/>
  <c r="D3306" i="33"/>
  <c r="D3307" i="33"/>
  <c r="D3308" i="33"/>
  <c r="D3309" i="33"/>
  <c r="D3310" i="33"/>
  <c r="D3311" i="33"/>
  <c r="D3312" i="33"/>
  <c r="D3313" i="33"/>
  <c r="D3314" i="33"/>
  <c r="D3315" i="33"/>
  <c r="D3316" i="33"/>
  <c r="D3317" i="33"/>
  <c r="D3318" i="33"/>
  <c r="D3319" i="33"/>
  <c r="D3320" i="33"/>
  <c r="D3321" i="33"/>
  <c r="D3322" i="33"/>
  <c r="D3323" i="33"/>
  <c r="D3324" i="33"/>
  <c r="D3325" i="33"/>
  <c r="D3326" i="33"/>
  <c r="D3327" i="33"/>
  <c r="D3328" i="33"/>
  <c r="D3329" i="33"/>
  <c r="D3330" i="33"/>
  <c r="D3331" i="33"/>
  <c r="D3332" i="33"/>
  <c r="D3333" i="33"/>
  <c r="D3334" i="33"/>
  <c r="D3335" i="33"/>
  <c r="D3336" i="33"/>
  <c r="D3337" i="33"/>
  <c r="D3338" i="33"/>
  <c r="D3339" i="33"/>
  <c r="D3340" i="33"/>
  <c r="D3341" i="33"/>
  <c r="D3342" i="33"/>
  <c r="D3343" i="33"/>
  <c r="D3344" i="33"/>
  <c r="D3345" i="33"/>
  <c r="D3346" i="33"/>
  <c r="D3347" i="33"/>
  <c r="D3348" i="33"/>
  <c r="D3349" i="33"/>
  <c r="D3350" i="33"/>
  <c r="D3351" i="33"/>
  <c r="D3352" i="33"/>
  <c r="D3353" i="33"/>
  <c r="D3354" i="33"/>
  <c r="D3355" i="33"/>
  <c r="D3356" i="33"/>
  <c r="D3357" i="33"/>
  <c r="D3358" i="33"/>
  <c r="D3359" i="33"/>
  <c r="D3360" i="33"/>
  <c r="D3361" i="33"/>
  <c r="D3362" i="33"/>
  <c r="D3363" i="33"/>
  <c r="D3364" i="33"/>
  <c r="D3365" i="33"/>
  <c r="D3366" i="33"/>
  <c r="D3367" i="33"/>
  <c r="D3368" i="33"/>
  <c r="D3369" i="33"/>
  <c r="D3370" i="33"/>
  <c r="D3371" i="33"/>
  <c r="D3372" i="33"/>
  <c r="D3373" i="33"/>
  <c r="D3374" i="33"/>
  <c r="D3375" i="33"/>
  <c r="D3376" i="33"/>
  <c r="D3377" i="33"/>
  <c r="D3378" i="33"/>
  <c r="D3379" i="33"/>
  <c r="D3380" i="33"/>
  <c r="D3381" i="33"/>
  <c r="D3382" i="33"/>
  <c r="D3383" i="33"/>
  <c r="D3384" i="33"/>
  <c r="D3385" i="33"/>
  <c r="D3386" i="33"/>
  <c r="D3387" i="33"/>
  <c r="D3388" i="33"/>
  <c r="D3389" i="33"/>
  <c r="D3390" i="33"/>
  <c r="D3391" i="33"/>
  <c r="D3392" i="33"/>
  <c r="D3393" i="33"/>
  <c r="D3394" i="33"/>
  <c r="D3395" i="33"/>
  <c r="D3396" i="33"/>
  <c r="D3397" i="33"/>
  <c r="D3398" i="33"/>
  <c r="D3399" i="33"/>
  <c r="D3400" i="33"/>
  <c r="D3401" i="33"/>
  <c r="D3402" i="33"/>
  <c r="D3403" i="33"/>
  <c r="D3404" i="33"/>
  <c r="D3405" i="33"/>
  <c r="D3406" i="33"/>
  <c r="D3407" i="33"/>
  <c r="D3408" i="33"/>
  <c r="D3409" i="33"/>
  <c r="D3410" i="33"/>
  <c r="D3411" i="33"/>
  <c r="D3412" i="33"/>
  <c r="D3413" i="33"/>
  <c r="D3414" i="33"/>
  <c r="D3415" i="33"/>
  <c r="D3416" i="33"/>
  <c r="D3417" i="33"/>
  <c r="D3418" i="33"/>
  <c r="D3419" i="33"/>
  <c r="D3420" i="33"/>
  <c r="D3421" i="33"/>
  <c r="D3422" i="33"/>
  <c r="D3423" i="33"/>
  <c r="D3424" i="33"/>
  <c r="D3425" i="33"/>
  <c r="D3426" i="33"/>
  <c r="D3427" i="33"/>
  <c r="D3428" i="33"/>
  <c r="D3429" i="33"/>
  <c r="D3430" i="33"/>
  <c r="D3431" i="33"/>
  <c r="D3432" i="33"/>
  <c r="D3433" i="33"/>
  <c r="D3434" i="33"/>
  <c r="D3435" i="33"/>
  <c r="D3436" i="33"/>
  <c r="D3437" i="33"/>
  <c r="D3438" i="33"/>
  <c r="D3439" i="33"/>
  <c r="D3440" i="33"/>
  <c r="D3441" i="33"/>
  <c r="D3442" i="33"/>
  <c r="D3443" i="33"/>
  <c r="D3444" i="33"/>
  <c r="D3445" i="33"/>
  <c r="D3446" i="33"/>
  <c r="D3447" i="33"/>
  <c r="D3448" i="33"/>
  <c r="D3449" i="33"/>
  <c r="D3450" i="33"/>
  <c r="D3451" i="33"/>
  <c r="D3452" i="33"/>
  <c r="D3453" i="33"/>
  <c r="D3454" i="33"/>
  <c r="D3455" i="33"/>
  <c r="D3456" i="33"/>
  <c r="D3457" i="33"/>
  <c r="D3458" i="33"/>
  <c r="D3459" i="33"/>
  <c r="D3460" i="33"/>
  <c r="D3461" i="33"/>
  <c r="D3462" i="33"/>
  <c r="D3463" i="33"/>
  <c r="D3464" i="33"/>
  <c r="D3465" i="33"/>
  <c r="D3466" i="33"/>
  <c r="D3467" i="33"/>
  <c r="D3468" i="33"/>
  <c r="D3469" i="33"/>
  <c r="D3470" i="33"/>
  <c r="D3471" i="33"/>
  <c r="D3472" i="33"/>
  <c r="D3473" i="33"/>
  <c r="D3474" i="33"/>
  <c r="D3475" i="33"/>
  <c r="D3476" i="33"/>
  <c r="D3477" i="33"/>
  <c r="D3478" i="33"/>
  <c r="D3479" i="33"/>
  <c r="D3480" i="33"/>
  <c r="D3481" i="33"/>
  <c r="D3482" i="33"/>
  <c r="D3483" i="33"/>
  <c r="D3484" i="33"/>
  <c r="D3485" i="33"/>
  <c r="D3486" i="33"/>
  <c r="D3487" i="33"/>
  <c r="D3488" i="33"/>
  <c r="D3489" i="33"/>
  <c r="D3490" i="33"/>
  <c r="D3491" i="33"/>
  <c r="D3492" i="33"/>
  <c r="D3493" i="33"/>
  <c r="D3494" i="33"/>
  <c r="D3495" i="33"/>
  <c r="D3496" i="33"/>
  <c r="D3497" i="33"/>
  <c r="D3498" i="33"/>
  <c r="D3499" i="33"/>
  <c r="D3500" i="33"/>
  <c r="D3501" i="33"/>
  <c r="D3502" i="33"/>
  <c r="D3503" i="33"/>
  <c r="D3504" i="33"/>
  <c r="D3505" i="33"/>
  <c r="D3506" i="33"/>
  <c r="D3507" i="33"/>
  <c r="D3508" i="33"/>
  <c r="D3509" i="33"/>
  <c r="D3510" i="33"/>
  <c r="D3511" i="33"/>
  <c r="D3512" i="33"/>
  <c r="D3513" i="33"/>
  <c r="D3514" i="33"/>
  <c r="D3515" i="33"/>
  <c r="D3516" i="33"/>
  <c r="D3517" i="33"/>
  <c r="D3518" i="33"/>
  <c r="D3519" i="33"/>
  <c r="D3520" i="33"/>
  <c r="D3521" i="33"/>
  <c r="D3522" i="33"/>
  <c r="D3523" i="33"/>
  <c r="D3524" i="33"/>
  <c r="D3525" i="33"/>
  <c r="D3526" i="33"/>
  <c r="D3527" i="33"/>
  <c r="D3528" i="33"/>
  <c r="D3529" i="33"/>
  <c r="D3530" i="33"/>
  <c r="D3531" i="33"/>
  <c r="D3532" i="33"/>
  <c r="D3533" i="33"/>
  <c r="D3534" i="33"/>
  <c r="D3535" i="33"/>
  <c r="D3536" i="33"/>
  <c r="D3537" i="33"/>
  <c r="D3538" i="33"/>
  <c r="D3539" i="33"/>
  <c r="D3540" i="33"/>
  <c r="D3541" i="33"/>
  <c r="D3542" i="33"/>
  <c r="D3543" i="33"/>
  <c r="D3544" i="33"/>
  <c r="D3545" i="33"/>
  <c r="D3546" i="33"/>
  <c r="D3547" i="33"/>
  <c r="D3548" i="33"/>
  <c r="D3549" i="33"/>
  <c r="D3550" i="33"/>
  <c r="D3551" i="33"/>
  <c r="D3552" i="33"/>
  <c r="D3553" i="33"/>
  <c r="D3554" i="33"/>
  <c r="D3555" i="33"/>
  <c r="D3556" i="33"/>
  <c r="D3557" i="33"/>
  <c r="D3558" i="33"/>
  <c r="D3559" i="33"/>
  <c r="D3560" i="33"/>
  <c r="D3561" i="33"/>
  <c r="D3562" i="33"/>
  <c r="D3563" i="33"/>
  <c r="D3564" i="33"/>
  <c r="D3565" i="33"/>
  <c r="D3566" i="33"/>
  <c r="D3567" i="33"/>
  <c r="D3568" i="33"/>
  <c r="D3569" i="33"/>
  <c r="D3570" i="33"/>
  <c r="D3571" i="33"/>
  <c r="D3572" i="33"/>
  <c r="D3573" i="33"/>
  <c r="D3574" i="33"/>
  <c r="D3575" i="33"/>
  <c r="D3576" i="33"/>
  <c r="D3577" i="33"/>
  <c r="D3578" i="33"/>
  <c r="D3579" i="33"/>
  <c r="D3580" i="33"/>
  <c r="D3581" i="33"/>
  <c r="D3582" i="33"/>
  <c r="D3583" i="33"/>
  <c r="D3584" i="33"/>
  <c r="D3585" i="33"/>
  <c r="D3586" i="33"/>
  <c r="D3587" i="33"/>
  <c r="D3588" i="33"/>
  <c r="D3589" i="33"/>
  <c r="D3590" i="33"/>
  <c r="D3591" i="33"/>
  <c r="D3592" i="33"/>
  <c r="D3593" i="33"/>
  <c r="D3594" i="33"/>
  <c r="D3595" i="33"/>
  <c r="D3596" i="33"/>
  <c r="D3597" i="33"/>
  <c r="D3598" i="33"/>
  <c r="D3599" i="33"/>
  <c r="D3600" i="33"/>
  <c r="D3601" i="33"/>
  <c r="D3602" i="33"/>
  <c r="D3603" i="33"/>
  <c r="D3604" i="33"/>
  <c r="D3605" i="33"/>
  <c r="D3606" i="33"/>
  <c r="D3607" i="33"/>
  <c r="D3608" i="33"/>
  <c r="D3609" i="33"/>
  <c r="D3610" i="33"/>
  <c r="D3611" i="33"/>
  <c r="D3612" i="33"/>
  <c r="D3613" i="33"/>
  <c r="D3614" i="33"/>
  <c r="D3615" i="33"/>
  <c r="D3616" i="33"/>
  <c r="D3617" i="33"/>
  <c r="D3618" i="33"/>
  <c r="D3619" i="33"/>
  <c r="D3620" i="33"/>
  <c r="D3621" i="33"/>
  <c r="D3622" i="33"/>
  <c r="D3623" i="33"/>
  <c r="D3624" i="33"/>
  <c r="D3625" i="33"/>
  <c r="D3626" i="33"/>
  <c r="D3627" i="33"/>
  <c r="D3628" i="33"/>
  <c r="D3629" i="33"/>
  <c r="D3630" i="33"/>
  <c r="D3631" i="33"/>
  <c r="D3632" i="33"/>
  <c r="D3633" i="33"/>
  <c r="D3634" i="33"/>
  <c r="D3635" i="33"/>
  <c r="D3636" i="33"/>
  <c r="D3637" i="33"/>
  <c r="D3638" i="33"/>
  <c r="D3639" i="33"/>
  <c r="D3640" i="33"/>
  <c r="D3641" i="33"/>
  <c r="D3642" i="33"/>
  <c r="D3643" i="33"/>
  <c r="D3644" i="33"/>
  <c r="D3645" i="33"/>
  <c r="D3646" i="33"/>
  <c r="D3647" i="33"/>
  <c r="D3648" i="33"/>
  <c r="D3649" i="33"/>
  <c r="D3650" i="33"/>
  <c r="D3651" i="33"/>
  <c r="D3652" i="33"/>
  <c r="D3653" i="33"/>
  <c r="D3654" i="33"/>
  <c r="D3655" i="33"/>
  <c r="D3656" i="33"/>
  <c r="D3657" i="33"/>
  <c r="D3658" i="33"/>
  <c r="D3659" i="33"/>
  <c r="D3660" i="33"/>
  <c r="D3661" i="33"/>
  <c r="D3662" i="33"/>
  <c r="D3663" i="33"/>
  <c r="D3664" i="33"/>
  <c r="D3665" i="33"/>
  <c r="D3666" i="33"/>
  <c r="D3667" i="33"/>
  <c r="D3668" i="33"/>
  <c r="D3669" i="33"/>
  <c r="D3670" i="33"/>
  <c r="D3671" i="33"/>
  <c r="D3672" i="33"/>
  <c r="D3673" i="33"/>
  <c r="D3674" i="33"/>
  <c r="D3675" i="33"/>
  <c r="D3676" i="33"/>
  <c r="D3677" i="33"/>
  <c r="D3678" i="33"/>
  <c r="D3679" i="33"/>
  <c r="D3680" i="33"/>
  <c r="D3681" i="33"/>
  <c r="D3682" i="33"/>
  <c r="D3683" i="33"/>
  <c r="D3684" i="33"/>
  <c r="D3685" i="33"/>
  <c r="D3686" i="33"/>
  <c r="D3687" i="33"/>
  <c r="D3688" i="33"/>
  <c r="D3689" i="33"/>
  <c r="D3690" i="33"/>
  <c r="D3691" i="33"/>
  <c r="D3692" i="33"/>
  <c r="D3693" i="33"/>
  <c r="D3694" i="33"/>
  <c r="D3695" i="33"/>
  <c r="D3696" i="33"/>
  <c r="D3697" i="33"/>
  <c r="D3698" i="33"/>
  <c r="D3699" i="33"/>
  <c r="D3700" i="33"/>
  <c r="D3701" i="33"/>
  <c r="D3702" i="33"/>
  <c r="D3703" i="33"/>
  <c r="D3704" i="33"/>
  <c r="D3705" i="33"/>
  <c r="D3706" i="33"/>
  <c r="D3707" i="33"/>
  <c r="D3708" i="33"/>
  <c r="D3709" i="33"/>
  <c r="D3710" i="33"/>
  <c r="D3711" i="33"/>
  <c r="D3712" i="33"/>
  <c r="D3713" i="33"/>
  <c r="D3714" i="33"/>
  <c r="D3715" i="33"/>
  <c r="D3716" i="33"/>
  <c r="D3717" i="33"/>
  <c r="D3718" i="33"/>
  <c r="D3719" i="33"/>
  <c r="D3720" i="33"/>
  <c r="D3721" i="33"/>
  <c r="D3722" i="33"/>
  <c r="D3723" i="33"/>
  <c r="D3724" i="33"/>
  <c r="D3725" i="33"/>
  <c r="D3726" i="33"/>
  <c r="D3727" i="33"/>
  <c r="D3728" i="33"/>
  <c r="D3729" i="33"/>
  <c r="D3730" i="33"/>
  <c r="D3731" i="33"/>
  <c r="D3732" i="33"/>
  <c r="D3733" i="33"/>
  <c r="D3734" i="33"/>
  <c r="D3735" i="33"/>
  <c r="D3736" i="33"/>
  <c r="D3737" i="33"/>
  <c r="D3738" i="33"/>
  <c r="D3739" i="33"/>
  <c r="D3740" i="33"/>
  <c r="D3741" i="33"/>
  <c r="D3742" i="33"/>
  <c r="D3743" i="33"/>
  <c r="D3744" i="33"/>
  <c r="D3745" i="33"/>
  <c r="D3746" i="33"/>
  <c r="D3747" i="33"/>
  <c r="D3748" i="33"/>
  <c r="D3749" i="33"/>
  <c r="D3750" i="33"/>
  <c r="D3751" i="33"/>
  <c r="D3752" i="33"/>
  <c r="D3753" i="33"/>
  <c r="D3754" i="33"/>
  <c r="D3755" i="33"/>
  <c r="D3756" i="33"/>
  <c r="D3757" i="33"/>
  <c r="D3758" i="33"/>
  <c r="D3759" i="33"/>
  <c r="D3760" i="33"/>
  <c r="D3761" i="33"/>
  <c r="D3762" i="33"/>
  <c r="D3763" i="33"/>
  <c r="D3764" i="33"/>
  <c r="D3765" i="33"/>
  <c r="D3766" i="33"/>
  <c r="D3767" i="33"/>
  <c r="D3768" i="33"/>
  <c r="D3769" i="33"/>
  <c r="D3770" i="33"/>
  <c r="D3771" i="33"/>
  <c r="D3772" i="33"/>
  <c r="D3773" i="33"/>
  <c r="D3774" i="33"/>
  <c r="D3775" i="33"/>
  <c r="D3776" i="33"/>
  <c r="D3777" i="33"/>
  <c r="D3778" i="33"/>
  <c r="D3779" i="33"/>
  <c r="D3780" i="33"/>
  <c r="D3781" i="33"/>
  <c r="D3782" i="33"/>
  <c r="D3783" i="33"/>
  <c r="D3784" i="33"/>
  <c r="D3785" i="33"/>
  <c r="D3786" i="33"/>
  <c r="D3787" i="33"/>
  <c r="D3788" i="33"/>
  <c r="D3789" i="33"/>
  <c r="D3790" i="33"/>
  <c r="D3791" i="33"/>
  <c r="D3792" i="33"/>
  <c r="D3793" i="33"/>
  <c r="D3794" i="33"/>
  <c r="D3795" i="33"/>
  <c r="D3796" i="33"/>
  <c r="D3797" i="33"/>
  <c r="D3798" i="33"/>
  <c r="D3799" i="33"/>
  <c r="D3800" i="33"/>
  <c r="D3801" i="33"/>
  <c r="D3802" i="33"/>
  <c r="D3803" i="33"/>
  <c r="D3804" i="33"/>
  <c r="D3805" i="33"/>
  <c r="D3806" i="33"/>
  <c r="D3807" i="33"/>
  <c r="D3808" i="33"/>
  <c r="D3809" i="33"/>
  <c r="D3810" i="33"/>
  <c r="D3811" i="33"/>
  <c r="D3812" i="33"/>
  <c r="D3813" i="33"/>
  <c r="D3814" i="33"/>
  <c r="D3815" i="33"/>
  <c r="D3816" i="33"/>
  <c r="D3817" i="33"/>
  <c r="D3818" i="33"/>
  <c r="D3819" i="33"/>
  <c r="D3820" i="33"/>
  <c r="D3821" i="33"/>
  <c r="D3822" i="33"/>
  <c r="D3823" i="33"/>
  <c r="D3824" i="33"/>
  <c r="D3825" i="33"/>
  <c r="D3826" i="33"/>
  <c r="D3827" i="33"/>
  <c r="D3828" i="33"/>
  <c r="D3829" i="33"/>
  <c r="D3830" i="33"/>
  <c r="D3831" i="33"/>
  <c r="D3832" i="33"/>
  <c r="D3833" i="33"/>
  <c r="D3834" i="33"/>
  <c r="D3835" i="33"/>
  <c r="D3836" i="33"/>
  <c r="D3837" i="33"/>
  <c r="D3838" i="33"/>
  <c r="D3839" i="33"/>
  <c r="D3840" i="33"/>
  <c r="D3841" i="33"/>
  <c r="D3842" i="33"/>
  <c r="D3843" i="33"/>
  <c r="D3844" i="33"/>
  <c r="D3845" i="33"/>
  <c r="D3846" i="33"/>
  <c r="D3847" i="33"/>
  <c r="D3848" i="33"/>
  <c r="D3849" i="33"/>
  <c r="D3850" i="33"/>
  <c r="D3851" i="33"/>
  <c r="D3852" i="33"/>
  <c r="D3853" i="33"/>
  <c r="D3854" i="33"/>
  <c r="D3855" i="33"/>
  <c r="D3856" i="33"/>
  <c r="D3857" i="33"/>
  <c r="D3858" i="33"/>
  <c r="D3859" i="33"/>
  <c r="D3860" i="33"/>
  <c r="D3861" i="33"/>
  <c r="D3862" i="33"/>
  <c r="D3863" i="33"/>
  <c r="D3864" i="33"/>
  <c r="D3865" i="33"/>
  <c r="D3866" i="33"/>
  <c r="D3867" i="33"/>
  <c r="D3868" i="33"/>
  <c r="D3869" i="33"/>
  <c r="D3870" i="33"/>
  <c r="D3871" i="33"/>
  <c r="D3872" i="33"/>
  <c r="D3873" i="33"/>
  <c r="D3874" i="33"/>
  <c r="D3875" i="33"/>
  <c r="D3876" i="33"/>
  <c r="D3877" i="33"/>
  <c r="D3878" i="33"/>
  <c r="D3879" i="33"/>
  <c r="D3880" i="33"/>
  <c r="D3881" i="33"/>
  <c r="D3882" i="33"/>
  <c r="D3883" i="33"/>
  <c r="D3884" i="33"/>
  <c r="D3885" i="33"/>
  <c r="D3886" i="33"/>
  <c r="D3887" i="33"/>
  <c r="D3888" i="33"/>
  <c r="D3889" i="33"/>
  <c r="D3890" i="33"/>
  <c r="D3891" i="33"/>
  <c r="D3892" i="33"/>
  <c r="D3893" i="33"/>
  <c r="D3894" i="33"/>
  <c r="D3895" i="33"/>
  <c r="D3896" i="33"/>
  <c r="D3897" i="33"/>
  <c r="D3898" i="33"/>
  <c r="D3899" i="33"/>
  <c r="D3900" i="33"/>
  <c r="D3901" i="33"/>
  <c r="D3902" i="33"/>
  <c r="D3903" i="33"/>
  <c r="D3904" i="33"/>
  <c r="D3905" i="33"/>
  <c r="D3906" i="33"/>
  <c r="D3907" i="33"/>
  <c r="D3908" i="33"/>
  <c r="D3909" i="33"/>
  <c r="D3910" i="33"/>
  <c r="D3911" i="33"/>
  <c r="D3912" i="33"/>
  <c r="D3913" i="33"/>
  <c r="D3914" i="33"/>
  <c r="D3915" i="33"/>
  <c r="D3916" i="33"/>
  <c r="D3917" i="33"/>
  <c r="D3918" i="33"/>
  <c r="D3919" i="33"/>
  <c r="D3920" i="33"/>
  <c r="D3921" i="33"/>
  <c r="D3922" i="33"/>
  <c r="D3923" i="33"/>
  <c r="D3924" i="33"/>
  <c r="D3925" i="33"/>
  <c r="D3926" i="33"/>
  <c r="D3927" i="33"/>
  <c r="D3928" i="33"/>
  <c r="D3929" i="33"/>
  <c r="D3930" i="33"/>
  <c r="D3931" i="33"/>
  <c r="D3932" i="33"/>
  <c r="D3933" i="33"/>
  <c r="D3934" i="33"/>
  <c r="D3935" i="33"/>
  <c r="D3936" i="33"/>
  <c r="D3937" i="33"/>
  <c r="D3938" i="33"/>
  <c r="D3939" i="33"/>
  <c r="D3940" i="33"/>
  <c r="D3941" i="33"/>
  <c r="D3942" i="33"/>
  <c r="D3943" i="33"/>
  <c r="D3944" i="33"/>
  <c r="D3945" i="33"/>
  <c r="D3946" i="33"/>
  <c r="D3947" i="33"/>
  <c r="D3948" i="33"/>
  <c r="D3949" i="33"/>
  <c r="D3950" i="33"/>
  <c r="D3951" i="33"/>
  <c r="D3952" i="33"/>
  <c r="D3953" i="33"/>
  <c r="D3954" i="33"/>
  <c r="D3955" i="33"/>
  <c r="D3956" i="33"/>
  <c r="D3957" i="33"/>
  <c r="D3958" i="33"/>
  <c r="D3959" i="33"/>
  <c r="D3960" i="33"/>
  <c r="D3961" i="33"/>
  <c r="D3962" i="33"/>
  <c r="D3963" i="33"/>
  <c r="D3964" i="33"/>
  <c r="D3965" i="33"/>
  <c r="D3966" i="33"/>
  <c r="D3967" i="33"/>
  <c r="D3968" i="33"/>
  <c r="D3969" i="33"/>
  <c r="D3970" i="33"/>
  <c r="D3971" i="33"/>
  <c r="D3972" i="33"/>
  <c r="D3973" i="33"/>
  <c r="D3974" i="33"/>
  <c r="D3975" i="33"/>
  <c r="D3976" i="33"/>
  <c r="D3977" i="33"/>
  <c r="D3978" i="33"/>
  <c r="D3979" i="33"/>
  <c r="D3980" i="33"/>
  <c r="D3981" i="33"/>
  <c r="D3982" i="33"/>
  <c r="D3983" i="33"/>
  <c r="D3984" i="33"/>
  <c r="D3985" i="33"/>
  <c r="D3986" i="33"/>
  <c r="D3987" i="33"/>
  <c r="D3988" i="33"/>
  <c r="D3989" i="33"/>
  <c r="D3990" i="33"/>
  <c r="D3991" i="33"/>
  <c r="D3992" i="33"/>
  <c r="D3993" i="33"/>
  <c r="D3994" i="33"/>
  <c r="D3995" i="33"/>
  <c r="D3996" i="33"/>
  <c r="D3997" i="33"/>
  <c r="D3998" i="33"/>
  <c r="D3999" i="33"/>
  <c r="D4000" i="33"/>
  <c r="D4001" i="33"/>
  <c r="D4002" i="33"/>
  <c r="D4003" i="33"/>
  <c r="D4004" i="33"/>
  <c r="D4005" i="33"/>
  <c r="D4006" i="33"/>
  <c r="D4007" i="33"/>
  <c r="D4008" i="33"/>
  <c r="D4009" i="33"/>
  <c r="D4010" i="33"/>
  <c r="D4011" i="33"/>
  <c r="D4012" i="33"/>
  <c r="D4013" i="33"/>
  <c r="D4014" i="33"/>
  <c r="D4015" i="33"/>
  <c r="D4016" i="33"/>
  <c r="D4017" i="33"/>
  <c r="D4018" i="33"/>
  <c r="D4019" i="33"/>
  <c r="D4020" i="33"/>
  <c r="D4021" i="33"/>
  <c r="D4022" i="33"/>
  <c r="D4023" i="33"/>
  <c r="D4024" i="33"/>
  <c r="D4025" i="33"/>
  <c r="D4026" i="33"/>
  <c r="D4027" i="33"/>
  <c r="D4028" i="33"/>
  <c r="D4029" i="33"/>
  <c r="D4030" i="33"/>
  <c r="D4031" i="33"/>
  <c r="D4032" i="33"/>
  <c r="D4033" i="33"/>
  <c r="D4034" i="33"/>
  <c r="D4035" i="33"/>
  <c r="D4036" i="33"/>
  <c r="D4037" i="33"/>
  <c r="D4038" i="33"/>
  <c r="D4039" i="33"/>
  <c r="D4040" i="33"/>
  <c r="D4041" i="33"/>
  <c r="D4042" i="33"/>
  <c r="D4043" i="33"/>
  <c r="D4044" i="33"/>
  <c r="D4045" i="33"/>
  <c r="D4046" i="33"/>
  <c r="D4047" i="33"/>
  <c r="D4048" i="33"/>
  <c r="D4049" i="33"/>
  <c r="D4050" i="33"/>
  <c r="D4051" i="33"/>
  <c r="D4052" i="33"/>
  <c r="D4053" i="33"/>
  <c r="D4054" i="33"/>
  <c r="D4055" i="33"/>
  <c r="D4056" i="33"/>
  <c r="D4057" i="33"/>
  <c r="D4058" i="33"/>
  <c r="D4059" i="33"/>
  <c r="D4060" i="33"/>
  <c r="D4061" i="33"/>
  <c r="D4062" i="33"/>
  <c r="D4063" i="33"/>
  <c r="D4064" i="33"/>
  <c r="D4065" i="33"/>
  <c r="D4066" i="33"/>
  <c r="D4067" i="33"/>
  <c r="D4068" i="33"/>
  <c r="D4069" i="33"/>
  <c r="D4070" i="33"/>
  <c r="D4071" i="33"/>
  <c r="D4072" i="33"/>
  <c r="D4073" i="33"/>
  <c r="D4074" i="33"/>
  <c r="D4075" i="33"/>
  <c r="D4076" i="33"/>
  <c r="D4077" i="33"/>
  <c r="D4078" i="33"/>
  <c r="D4079" i="33"/>
  <c r="D4080" i="33"/>
  <c r="D4081" i="33"/>
  <c r="D4082" i="33"/>
  <c r="D4083" i="33"/>
  <c r="D4084" i="33"/>
  <c r="D4085" i="33"/>
  <c r="D4086" i="33"/>
  <c r="D4087" i="33"/>
  <c r="D4088" i="33"/>
  <c r="D4089" i="33"/>
  <c r="D4090" i="33"/>
  <c r="D4091" i="33"/>
  <c r="D4092" i="33"/>
  <c r="D4093" i="33"/>
  <c r="D4094" i="33"/>
  <c r="D4095" i="33"/>
  <c r="D4096" i="33"/>
  <c r="D4097" i="33"/>
  <c r="D4098" i="33"/>
  <c r="D4099" i="33"/>
  <c r="D4100" i="33"/>
  <c r="D4101" i="33"/>
  <c r="D4102" i="33"/>
  <c r="D4103" i="33"/>
  <c r="D4104" i="33"/>
  <c r="D4105" i="33"/>
  <c r="D4106" i="33"/>
  <c r="D4107" i="33"/>
  <c r="D4108" i="33"/>
  <c r="D4109" i="33"/>
  <c r="D4110" i="33"/>
  <c r="D4111" i="33"/>
  <c r="D4112" i="33"/>
  <c r="D4113" i="33"/>
  <c r="D4114" i="33"/>
  <c r="D4115" i="33"/>
  <c r="D4116" i="33"/>
  <c r="D4117" i="33"/>
  <c r="D4118" i="33"/>
  <c r="D4119" i="33"/>
  <c r="D4120" i="33"/>
  <c r="D4121" i="33"/>
  <c r="D4122" i="33"/>
  <c r="D4123" i="33"/>
  <c r="D4124" i="33"/>
  <c r="D4125" i="33"/>
  <c r="D4126" i="33"/>
  <c r="D4127" i="33"/>
  <c r="D4128" i="33"/>
  <c r="D4129" i="33"/>
  <c r="D4130" i="33"/>
  <c r="D4131" i="33"/>
  <c r="D4132" i="33"/>
  <c r="D4133" i="33"/>
  <c r="D4134" i="33"/>
  <c r="D4135" i="33"/>
  <c r="D4136" i="33"/>
  <c r="D4137" i="33"/>
  <c r="D4138" i="33"/>
  <c r="D4139" i="33"/>
  <c r="D4140" i="33"/>
  <c r="D4141" i="33"/>
  <c r="D4142" i="33"/>
  <c r="D4143" i="33"/>
  <c r="D4144" i="33"/>
  <c r="D4145" i="33"/>
  <c r="D4146" i="33"/>
  <c r="D4147" i="33"/>
  <c r="D4148" i="33"/>
  <c r="D4149" i="33"/>
  <c r="D4150" i="33"/>
  <c r="D4151" i="33"/>
  <c r="D4152" i="33"/>
  <c r="D4153" i="33"/>
  <c r="D4154" i="33"/>
  <c r="D4155" i="33"/>
  <c r="D4156" i="33"/>
  <c r="D4157" i="33"/>
  <c r="D4158" i="33"/>
  <c r="D4159" i="33"/>
  <c r="D4160" i="33"/>
  <c r="D4161" i="33"/>
  <c r="D4162" i="33"/>
  <c r="D4163" i="33"/>
  <c r="D4164" i="33"/>
  <c r="D4165" i="33"/>
  <c r="D4166" i="33"/>
  <c r="D4167" i="33"/>
  <c r="D4168" i="33"/>
  <c r="D4169" i="33"/>
  <c r="D4170" i="33"/>
  <c r="D4171" i="33"/>
  <c r="D4172" i="33"/>
  <c r="D4173" i="33"/>
  <c r="D4174" i="33"/>
  <c r="D4175" i="33"/>
  <c r="D4176" i="33"/>
  <c r="D4177" i="33"/>
  <c r="D4178" i="33"/>
  <c r="D4179" i="33"/>
  <c r="D4180" i="33"/>
  <c r="D4181" i="33"/>
  <c r="D4182" i="33"/>
  <c r="D4183" i="33"/>
  <c r="D4184" i="33"/>
  <c r="D4185" i="33"/>
  <c r="D4186" i="33"/>
  <c r="D4187" i="33"/>
  <c r="D4188" i="33"/>
  <c r="D4189" i="33"/>
  <c r="D4190" i="33"/>
  <c r="D4191" i="33"/>
  <c r="D4192" i="33"/>
  <c r="D4193" i="33"/>
  <c r="D4194" i="33"/>
  <c r="D4195" i="33"/>
  <c r="D4196" i="33"/>
  <c r="D4197" i="33"/>
  <c r="D4198" i="33"/>
  <c r="D4199" i="33"/>
  <c r="D4200" i="33"/>
  <c r="D4201" i="33"/>
  <c r="D4202" i="33"/>
  <c r="D4203" i="33"/>
  <c r="D4204" i="33"/>
  <c r="D4205" i="33"/>
  <c r="D4206" i="33"/>
  <c r="D4207" i="33"/>
  <c r="D4208" i="33"/>
  <c r="D4209" i="33"/>
  <c r="D4210" i="33"/>
  <c r="D4211" i="33"/>
  <c r="D4212" i="33"/>
  <c r="D4213" i="33"/>
  <c r="D4214" i="33"/>
  <c r="D4215" i="33"/>
  <c r="D4216" i="33"/>
  <c r="D4217" i="33"/>
  <c r="D4218" i="33"/>
  <c r="D4219" i="33"/>
  <c r="D4220" i="33"/>
  <c r="D4221" i="33"/>
  <c r="D4222" i="33"/>
  <c r="D4223" i="33"/>
  <c r="D4224" i="33"/>
  <c r="D4225" i="33"/>
  <c r="D4226" i="33"/>
  <c r="D4227" i="33"/>
  <c r="D4228" i="33"/>
  <c r="D4229" i="33"/>
  <c r="D4230" i="33"/>
  <c r="D4231" i="33"/>
  <c r="D4232" i="33"/>
  <c r="D4233" i="33"/>
  <c r="D4234" i="33"/>
  <c r="D4235" i="33"/>
  <c r="D4236" i="33"/>
  <c r="D4237" i="33"/>
  <c r="D4238" i="33"/>
  <c r="D4239" i="33"/>
  <c r="D4240" i="33"/>
  <c r="D4241" i="33"/>
  <c r="D4242" i="33"/>
  <c r="D4243" i="33"/>
  <c r="D4244" i="33"/>
  <c r="D4245" i="33"/>
  <c r="D4246" i="33"/>
  <c r="D4247" i="33"/>
  <c r="D4248" i="33"/>
  <c r="D4249" i="33"/>
  <c r="D4250" i="33"/>
  <c r="D4251" i="33"/>
  <c r="D4252" i="33"/>
  <c r="D4253" i="33"/>
  <c r="D4254" i="33"/>
  <c r="D4255" i="33"/>
  <c r="D4256" i="33"/>
  <c r="D4257" i="33"/>
  <c r="D4258" i="33"/>
  <c r="D4259" i="33"/>
  <c r="D4260" i="33"/>
  <c r="D4261" i="33"/>
  <c r="D4262" i="33"/>
  <c r="D4263" i="33"/>
  <c r="D4264" i="33"/>
  <c r="D4265" i="33"/>
  <c r="D4266" i="33"/>
  <c r="D4267" i="33"/>
  <c r="D4268" i="33"/>
  <c r="D4269" i="33"/>
  <c r="D4270" i="33"/>
  <c r="D4271" i="33"/>
  <c r="D4272" i="33"/>
  <c r="D4273" i="33"/>
  <c r="D4274" i="33"/>
  <c r="D4275" i="33"/>
  <c r="D4276" i="33"/>
  <c r="D4277" i="33"/>
  <c r="D4278" i="33"/>
  <c r="D4279" i="33"/>
  <c r="D4280" i="33"/>
  <c r="D4281" i="33"/>
  <c r="D4282" i="33"/>
  <c r="D4283" i="33"/>
  <c r="D4284" i="33"/>
  <c r="D4285" i="33"/>
  <c r="D4286" i="33"/>
  <c r="D4287" i="33"/>
  <c r="D4288" i="33"/>
  <c r="D4289" i="33"/>
  <c r="D4290" i="33"/>
  <c r="D4291" i="33"/>
  <c r="D4292" i="33"/>
  <c r="D4293" i="33"/>
  <c r="D4294" i="33"/>
  <c r="D4295" i="33"/>
  <c r="D4296" i="33"/>
  <c r="D4297" i="33"/>
  <c r="D4298" i="33"/>
  <c r="D4299" i="33"/>
  <c r="D4300" i="33"/>
  <c r="D4301" i="33"/>
  <c r="D4302" i="33"/>
  <c r="D4303" i="33"/>
  <c r="D4304" i="33"/>
  <c r="D4305" i="33"/>
  <c r="D4306" i="33"/>
  <c r="D4307" i="33"/>
  <c r="D4308" i="33"/>
  <c r="D4309" i="33"/>
  <c r="D4310" i="33"/>
  <c r="D4311" i="33"/>
  <c r="D4312" i="33"/>
  <c r="D4313" i="33"/>
  <c r="D4314" i="33"/>
  <c r="D4315" i="33"/>
  <c r="D4316" i="33"/>
  <c r="D4317" i="33"/>
  <c r="D4318" i="33"/>
  <c r="D4319" i="33"/>
  <c r="D4320" i="33"/>
  <c r="D4321" i="33"/>
  <c r="D4322" i="33"/>
  <c r="D4323" i="33"/>
  <c r="D4324" i="33"/>
  <c r="D4325" i="33"/>
  <c r="D4326" i="33"/>
  <c r="D4327" i="33"/>
  <c r="D4328" i="33"/>
  <c r="D4329" i="33"/>
  <c r="D4330" i="33"/>
  <c r="D4331" i="33"/>
  <c r="D4332" i="33"/>
  <c r="D4333" i="33"/>
  <c r="D4334" i="33"/>
  <c r="D4335" i="33"/>
  <c r="D4336" i="33"/>
  <c r="D4337" i="33"/>
  <c r="D4338" i="33"/>
  <c r="D4339" i="33"/>
  <c r="D4340" i="33"/>
  <c r="D4341" i="33"/>
  <c r="D4342" i="33"/>
  <c r="D4343" i="33"/>
  <c r="D4344" i="33"/>
  <c r="D4345" i="33"/>
  <c r="D4346" i="33"/>
  <c r="D4347" i="33"/>
  <c r="D4348" i="33"/>
  <c r="D4349" i="33"/>
  <c r="D4350" i="33"/>
  <c r="D4351" i="33"/>
  <c r="D4352" i="33"/>
  <c r="D4353" i="33"/>
  <c r="D4354" i="33"/>
  <c r="D4355" i="33"/>
  <c r="D4356" i="33"/>
  <c r="D4357" i="33"/>
  <c r="D4358" i="33"/>
  <c r="D4359" i="33"/>
  <c r="D4360" i="33"/>
  <c r="D4361" i="33"/>
  <c r="D4362" i="33"/>
  <c r="D4363" i="33"/>
  <c r="D4364" i="33"/>
  <c r="D4365" i="33"/>
  <c r="D4366" i="33"/>
  <c r="D4367" i="33"/>
  <c r="D4368" i="33"/>
  <c r="D4369" i="33"/>
  <c r="D4370" i="33"/>
  <c r="D4371" i="33"/>
  <c r="D4372" i="33"/>
  <c r="D4373" i="33"/>
  <c r="D4374" i="33"/>
  <c r="D4375" i="33"/>
  <c r="D4376" i="33"/>
  <c r="D4377" i="33"/>
  <c r="D4378" i="33"/>
  <c r="D4379" i="33"/>
  <c r="D4380" i="33"/>
  <c r="D4381" i="33"/>
  <c r="D4382" i="33"/>
  <c r="D4383" i="33"/>
  <c r="D4384" i="33"/>
  <c r="D4385" i="33"/>
  <c r="D4386" i="33"/>
  <c r="D4387" i="33"/>
  <c r="D4388" i="33"/>
  <c r="D4389" i="33"/>
  <c r="D4390" i="33"/>
  <c r="D4391" i="33"/>
  <c r="D4392" i="33"/>
  <c r="D4393" i="33"/>
  <c r="D4394" i="33"/>
  <c r="D4395" i="33"/>
  <c r="D4396" i="33"/>
  <c r="D4397" i="33"/>
  <c r="D4398" i="33"/>
  <c r="D4399" i="33"/>
  <c r="D4400" i="33"/>
  <c r="D4401" i="33"/>
  <c r="D4402" i="33"/>
  <c r="D4403" i="33"/>
  <c r="D4404" i="33"/>
  <c r="D4405" i="33"/>
  <c r="D4406" i="33"/>
  <c r="D4407" i="33"/>
  <c r="D4408" i="33"/>
  <c r="D4409" i="33"/>
  <c r="D4410" i="33"/>
  <c r="D4411" i="33"/>
  <c r="D4412" i="33"/>
  <c r="D4413" i="33"/>
  <c r="D4414" i="33"/>
  <c r="D4415" i="33"/>
  <c r="D4416" i="33"/>
  <c r="D4417" i="33"/>
  <c r="D4418" i="33"/>
  <c r="D4419" i="33"/>
  <c r="D4420" i="33"/>
  <c r="D4421" i="33"/>
  <c r="D4422" i="33"/>
  <c r="D4423" i="33"/>
  <c r="D4424" i="33"/>
  <c r="D4425" i="33"/>
  <c r="D4426" i="33"/>
  <c r="D4427" i="33"/>
  <c r="D4428" i="33"/>
  <c r="D4429" i="33"/>
  <c r="D4430" i="33"/>
  <c r="D4431" i="33"/>
  <c r="D4432" i="33"/>
  <c r="D4433" i="33"/>
  <c r="D4434" i="33"/>
  <c r="D4435" i="33"/>
  <c r="D4436" i="33"/>
  <c r="D4437" i="33"/>
  <c r="D4438" i="33"/>
  <c r="D4439" i="33"/>
  <c r="D4440" i="33"/>
  <c r="D4441" i="33"/>
  <c r="D4442" i="33"/>
  <c r="D4443" i="33"/>
  <c r="D4444" i="33"/>
  <c r="D4445" i="33"/>
  <c r="D4446" i="33"/>
  <c r="D4447" i="33"/>
  <c r="D4448" i="33"/>
  <c r="D4449" i="33"/>
  <c r="D4450" i="33"/>
  <c r="D4451" i="33"/>
  <c r="D4452" i="33"/>
  <c r="D4453" i="33"/>
  <c r="D4454" i="33"/>
  <c r="D4455" i="33"/>
  <c r="D4456" i="33"/>
  <c r="D4457" i="33"/>
  <c r="D4458" i="33"/>
  <c r="D4459" i="33"/>
  <c r="D4460" i="33"/>
  <c r="D4461" i="33"/>
  <c r="D4462" i="33"/>
  <c r="D4463" i="33"/>
  <c r="D4464" i="33"/>
  <c r="D4465" i="33"/>
  <c r="D4466" i="33"/>
  <c r="D4467" i="33"/>
  <c r="D4468" i="33"/>
  <c r="D4469" i="33"/>
  <c r="D4470" i="33"/>
  <c r="D4471" i="33"/>
  <c r="D4472" i="33"/>
  <c r="D4473" i="33"/>
  <c r="D4474" i="33"/>
  <c r="D4475" i="33"/>
  <c r="D4476" i="33"/>
  <c r="D4477" i="33"/>
  <c r="D4478" i="33"/>
  <c r="D4479" i="33"/>
  <c r="D4480" i="33"/>
  <c r="D4481" i="33"/>
  <c r="D4482" i="33"/>
  <c r="D4483" i="33"/>
  <c r="D4484" i="33"/>
  <c r="D4485" i="33"/>
  <c r="D4486" i="33"/>
  <c r="D4487" i="33"/>
  <c r="D4488" i="33"/>
  <c r="D4489" i="33"/>
  <c r="D4490" i="33"/>
  <c r="D4491" i="33"/>
  <c r="D4492" i="33"/>
  <c r="D4493" i="33"/>
  <c r="D4494" i="33"/>
  <c r="D4495" i="33"/>
  <c r="D4496" i="33"/>
  <c r="D4497" i="33"/>
  <c r="D4498" i="33"/>
  <c r="D4499" i="33"/>
  <c r="D4500" i="33"/>
  <c r="D4501" i="33"/>
  <c r="D4502" i="33"/>
  <c r="D4503" i="33"/>
  <c r="D4504" i="33"/>
  <c r="D4505" i="33"/>
  <c r="D4506" i="33"/>
  <c r="D4507" i="33"/>
  <c r="D4508" i="33"/>
  <c r="D4509" i="33"/>
  <c r="D4510" i="33"/>
  <c r="D4511" i="33"/>
  <c r="D4512" i="33"/>
  <c r="D4513" i="33"/>
  <c r="D4514" i="33"/>
  <c r="D4515" i="33"/>
  <c r="D4516" i="33"/>
  <c r="D4517" i="33"/>
  <c r="D4518" i="33"/>
  <c r="D4519" i="33"/>
  <c r="D4520" i="33"/>
  <c r="D4521" i="33"/>
  <c r="D4522" i="33"/>
  <c r="D4523" i="33"/>
  <c r="D4524" i="33"/>
  <c r="D4525" i="33"/>
  <c r="D4526" i="33"/>
  <c r="D4527" i="33"/>
  <c r="D4528" i="33"/>
  <c r="D4529" i="33"/>
  <c r="D4530" i="33"/>
  <c r="D4531" i="33"/>
  <c r="D4532" i="33"/>
  <c r="D4533" i="33"/>
  <c r="D4534" i="33"/>
  <c r="D4535" i="33"/>
  <c r="D4536" i="33"/>
  <c r="D4537" i="33"/>
  <c r="D4538" i="33"/>
  <c r="D4539" i="33"/>
  <c r="D4540" i="33"/>
  <c r="D4541" i="33"/>
  <c r="D4542" i="33"/>
  <c r="D4543" i="33"/>
  <c r="D4544" i="33"/>
  <c r="D4545" i="33"/>
  <c r="D4546" i="33"/>
  <c r="D4547" i="33"/>
  <c r="D4548" i="33"/>
  <c r="D4549" i="33"/>
  <c r="D4550" i="33"/>
  <c r="D4551" i="33"/>
  <c r="D4552" i="33"/>
  <c r="D4553" i="33"/>
  <c r="D4554" i="33"/>
  <c r="D4555" i="33"/>
  <c r="D4556" i="33"/>
  <c r="D4557" i="33"/>
  <c r="D4558" i="33"/>
  <c r="D4559" i="33"/>
  <c r="D4560" i="33"/>
  <c r="D4561" i="33"/>
  <c r="D4562" i="33"/>
  <c r="D4563" i="33"/>
  <c r="D4564" i="33"/>
  <c r="D4565" i="33"/>
  <c r="D4566" i="33"/>
  <c r="D4567" i="33"/>
  <c r="D4568" i="33"/>
  <c r="D4569" i="33"/>
  <c r="D4570" i="33"/>
  <c r="D4571" i="33"/>
  <c r="D4572" i="33"/>
  <c r="D4573" i="33"/>
  <c r="D4574" i="33"/>
  <c r="D4575" i="33"/>
  <c r="D4576" i="33"/>
  <c r="D4577" i="33"/>
  <c r="D4578" i="33"/>
  <c r="D4579" i="33"/>
  <c r="D4580" i="33"/>
  <c r="D4581" i="33"/>
  <c r="D4582" i="33"/>
  <c r="D4583" i="33"/>
  <c r="D4584" i="33"/>
  <c r="D4585" i="33"/>
  <c r="D4586" i="33"/>
  <c r="D4587" i="33"/>
  <c r="D4588" i="33"/>
  <c r="D4589" i="33"/>
  <c r="D4590" i="33"/>
  <c r="D4591" i="33"/>
  <c r="D4592" i="33"/>
  <c r="D4593" i="33"/>
  <c r="D4594" i="33"/>
  <c r="D4595" i="33"/>
  <c r="D4596" i="33"/>
  <c r="D4597" i="33"/>
  <c r="D4598" i="33"/>
  <c r="D4599" i="33"/>
  <c r="D4600" i="33"/>
  <c r="D4601" i="33"/>
  <c r="D4602" i="33"/>
  <c r="D4603" i="33"/>
  <c r="D4604" i="33"/>
  <c r="D4605" i="33"/>
  <c r="D4606" i="33"/>
  <c r="D4607" i="33"/>
  <c r="D4608" i="33"/>
  <c r="D4609" i="33"/>
  <c r="D4610" i="33"/>
  <c r="D4611" i="33"/>
  <c r="D4612" i="33"/>
  <c r="D4613" i="33"/>
  <c r="D4614" i="33"/>
  <c r="D4615" i="33"/>
  <c r="D4616" i="33"/>
  <c r="D4617" i="33"/>
  <c r="D4618" i="33"/>
  <c r="D4619" i="33"/>
  <c r="D4620" i="33"/>
  <c r="D4621" i="33"/>
  <c r="D4622" i="33"/>
  <c r="D4623" i="33"/>
  <c r="D4624" i="33"/>
  <c r="D4625" i="33"/>
  <c r="D4626" i="33"/>
  <c r="D4627" i="33"/>
  <c r="D4628" i="33"/>
  <c r="D4629" i="33"/>
  <c r="D4630" i="33"/>
  <c r="D4631" i="33"/>
  <c r="D4632" i="33"/>
  <c r="D4633" i="33"/>
  <c r="D4634" i="33"/>
  <c r="D4635" i="33"/>
  <c r="D4636" i="33"/>
  <c r="D4637" i="33"/>
  <c r="D4638" i="33"/>
  <c r="D4639" i="33"/>
  <c r="D4640" i="33"/>
  <c r="D4641" i="33"/>
  <c r="D4642" i="33"/>
  <c r="D4643" i="33"/>
  <c r="D4644" i="33"/>
  <c r="D4645" i="33"/>
  <c r="D4646" i="33"/>
  <c r="D4647" i="33"/>
  <c r="D4648" i="33"/>
  <c r="D4649" i="33"/>
  <c r="D4650" i="33"/>
  <c r="D4651" i="33"/>
  <c r="D4652" i="33"/>
  <c r="D4653" i="33"/>
  <c r="D4654" i="33"/>
  <c r="D4655" i="33"/>
  <c r="D4656" i="33"/>
  <c r="D4657" i="33"/>
  <c r="D4658" i="33"/>
  <c r="D4659" i="33"/>
  <c r="D4660" i="33"/>
  <c r="D4661" i="33"/>
  <c r="D4662" i="33"/>
  <c r="D4663" i="33"/>
  <c r="D4664" i="33"/>
  <c r="D4665" i="33"/>
  <c r="D4666" i="33"/>
  <c r="D4667" i="33"/>
  <c r="D4668" i="33"/>
  <c r="D4669" i="33"/>
  <c r="D4670" i="33"/>
  <c r="D4671" i="33"/>
  <c r="D4672" i="33"/>
  <c r="D4673" i="33"/>
  <c r="D4674" i="33"/>
  <c r="D4675" i="33"/>
  <c r="D4676" i="33"/>
  <c r="D4677" i="33"/>
  <c r="D4678" i="33"/>
  <c r="D4679" i="33"/>
  <c r="D4680" i="33"/>
  <c r="D4681" i="33"/>
  <c r="D4682" i="33"/>
  <c r="D4683" i="33"/>
  <c r="D4684" i="33"/>
  <c r="D4685" i="33"/>
  <c r="D4686" i="33"/>
  <c r="D4687" i="33"/>
  <c r="D4688" i="33"/>
  <c r="D4689" i="33"/>
  <c r="D4690" i="33"/>
  <c r="D4691" i="33"/>
  <c r="D4692" i="33"/>
  <c r="D4693" i="33"/>
  <c r="D4694" i="33"/>
  <c r="D4695" i="33"/>
  <c r="D4696" i="33"/>
  <c r="D4697" i="33"/>
  <c r="D4698" i="33"/>
  <c r="D4699" i="33"/>
  <c r="D4700" i="33"/>
  <c r="D4701" i="33"/>
  <c r="D4702" i="33"/>
  <c r="D4703" i="33"/>
  <c r="D4704" i="33"/>
  <c r="D4705" i="33"/>
  <c r="D4706" i="33"/>
  <c r="D4707" i="33"/>
  <c r="D4708" i="33"/>
  <c r="D4709" i="33"/>
  <c r="D4710" i="33"/>
  <c r="D4711" i="33"/>
  <c r="D4712" i="33"/>
  <c r="D4713" i="33"/>
  <c r="D4714" i="33"/>
  <c r="D4715" i="33"/>
  <c r="D4716" i="33"/>
  <c r="D4717" i="33"/>
  <c r="D4718" i="33"/>
  <c r="D4719" i="33"/>
  <c r="D4720" i="33"/>
  <c r="D4721" i="33"/>
  <c r="D4722" i="33"/>
  <c r="D4723" i="33"/>
  <c r="D4724" i="33"/>
  <c r="D4725" i="33"/>
  <c r="D4726" i="33"/>
  <c r="D4727" i="33"/>
  <c r="D4728" i="33"/>
  <c r="D4729" i="33"/>
  <c r="D4730" i="33"/>
  <c r="D4731" i="33"/>
  <c r="D4732" i="33"/>
  <c r="D4733" i="33"/>
  <c r="D4734" i="33"/>
  <c r="D4735" i="33"/>
  <c r="D4736" i="33"/>
  <c r="D4737" i="33"/>
  <c r="D4738" i="33"/>
  <c r="D4739" i="33"/>
  <c r="D4740" i="33"/>
  <c r="D4741" i="33"/>
  <c r="D4742" i="33"/>
  <c r="D4743" i="33"/>
  <c r="D4744" i="33"/>
  <c r="D4745" i="33"/>
  <c r="D4746" i="33"/>
  <c r="D4747" i="33"/>
  <c r="D4748" i="33"/>
  <c r="D4749" i="33"/>
  <c r="D4750" i="33"/>
  <c r="D4751" i="33"/>
  <c r="D4752" i="33"/>
  <c r="D4753" i="33"/>
  <c r="D4754" i="33"/>
  <c r="D4755" i="33"/>
  <c r="D4756" i="33"/>
  <c r="D4757" i="33"/>
  <c r="D4758" i="33"/>
  <c r="D4759" i="33"/>
  <c r="D4760" i="33"/>
  <c r="D4761" i="33"/>
  <c r="D4762" i="33"/>
  <c r="D4763" i="33"/>
  <c r="D4764" i="33"/>
  <c r="D4765" i="33"/>
  <c r="D4766" i="33"/>
  <c r="D4767" i="33"/>
  <c r="D4768" i="33"/>
  <c r="D4769" i="33"/>
  <c r="D4770" i="33"/>
  <c r="D4771" i="33"/>
  <c r="D4772" i="33"/>
  <c r="D4773" i="33"/>
  <c r="D4774" i="33"/>
  <c r="D4775" i="33"/>
  <c r="D4776" i="33"/>
  <c r="D4777" i="33"/>
  <c r="D4778" i="33"/>
  <c r="D4779" i="33"/>
  <c r="D4780" i="33"/>
  <c r="D4781" i="33"/>
  <c r="D4782" i="33"/>
  <c r="D4783" i="33"/>
  <c r="D4784" i="33"/>
  <c r="D4785" i="33"/>
  <c r="D4786" i="33"/>
  <c r="D4787" i="33"/>
  <c r="D4788" i="33"/>
  <c r="D4789" i="33"/>
  <c r="D4790" i="33"/>
  <c r="D4791" i="33"/>
  <c r="D4792" i="33"/>
  <c r="D4793" i="33"/>
  <c r="D4794" i="33"/>
  <c r="D4795" i="33"/>
  <c r="D4796" i="33"/>
  <c r="D4797" i="33"/>
  <c r="D4798" i="33"/>
  <c r="D4799" i="33"/>
  <c r="D4800" i="33"/>
  <c r="D4801" i="33"/>
  <c r="D4802" i="33"/>
  <c r="D4803" i="33"/>
  <c r="D4804" i="33"/>
  <c r="D4805" i="33"/>
  <c r="D4806" i="33"/>
  <c r="D4807" i="33"/>
  <c r="D4808" i="33"/>
  <c r="D4809" i="33"/>
  <c r="D4810" i="33"/>
  <c r="D4811" i="33"/>
  <c r="D4812" i="33"/>
  <c r="D4813" i="33"/>
  <c r="D4814" i="33"/>
  <c r="D4815" i="33"/>
  <c r="D4816" i="33"/>
  <c r="D4817" i="33"/>
  <c r="D4818" i="33"/>
  <c r="D4819" i="33"/>
  <c r="D4820" i="33"/>
  <c r="D4821" i="33"/>
  <c r="D4822" i="33"/>
  <c r="D4823" i="33"/>
  <c r="D4824" i="33"/>
  <c r="D4825" i="33"/>
  <c r="D4826" i="33"/>
  <c r="D4827" i="33"/>
  <c r="D4828" i="33"/>
  <c r="D4829" i="33"/>
  <c r="D4830" i="33"/>
  <c r="D4831" i="33"/>
  <c r="D4832" i="33"/>
  <c r="D4833" i="33"/>
  <c r="D4834" i="33"/>
  <c r="D4835" i="33"/>
  <c r="D4836" i="33"/>
  <c r="D4837" i="33"/>
  <c r="D4838" i="33"/>
  <c r="D4839" i="33"/>
  <c r="D4840" i="33"/>
  <c r="D4841" i="33"/>
  <c r="D4842" i="33"/>
  <c r="D4843" i="33"/>
  <c r="D4844" i="33"/>
  <c r="D4845" i="33"/>
  <c r="D4846" i="33"/>
  <c r="D4847" i="33"/>
  <c r="D4848" i="33"/>
  <c r="D4849" i="33"/>
  <c r="D4850" i="33"/>
  <c r="D4851" i="33"/>
  <c r="D4852" i="33"/>
  <c r="D4853" i="33"/>
  <c r="D4854" i="33"/>
  <c r="D4855" i="33"/>
  <c r="D4856" i="33"/>
  <c r="D4857" i="33"/>
  <c r="D4858" i="33"/>
  <c r="D4859" i="33"/>
  <c r="D4860" i="33"/>
  <c r="D4861" i="33"/>
  <c r="D4862" i="33"/>
  <c r="D4863" i="33"/>
  <c r="D4864" i="33"/>
  <c r="D4865" i="33"/>
  <c r="D4866" i="33"/>
  <c r="D4867" i="33"/>
  <c r="D4868" i="33"/>
  <c r="D4869" i="33"/>
  <c r="D4870" i="33"/>
  <c r="D4871" i="33"/>
  <c r="D4872" i="33"/>
  <c r="D4873" i="33"/>
  <c r="D4874" i="33"/>
  <c r="D4875" i="33"/>
  <c r="D4876" i="33"/>
  <c r="D4877" i="33"/>
  <c r="D4878" i="33"/>
  <c r="D4879" i="33"/>
  <c r="D4880" i="33"/>
  <c r="D4881" i="33"/>
  <c r="D4882" i="33"/>
  <c r="D4883" i="33"/>
  <c r="D4884" i="33"/>
  <c r="D4885" i="33"/>
  <c r="D4886" i="33"/>
  <c r="D4887" i="33"/>
  <c r="D4888" i="33"/>
  <c r="D4889" i="33"/>
  <c r="D4890" i="33"/>
  <c r="D4891" i="33"/>
  <c r="D4892" i="33"/>
  <c r="D4893" i="33"/>
  <c r="D4894" i="33"/>
  <c r="D4895" i="33"/>
  <c r="D4896" i="33"/>
  <c r="D4897" i="33"/>
  <c r="D4898" i="33"/>
  <c r="D4899" i="33"/>
  <c r="D4900" i="33"/>
  <c r="D4901" i="33"/>
  <c r="D4902" i="33"/>
  <c r="D4903" i="33"/>
  <c r="D4904" i="33"/>
  <c r="D4905" i="33"/>
  <c r="D4906" i="33"/>
  <c r="D4907" i="33"/>
  <c r="D4908" i="33"/>
  <c r="D4909" i="33"/>
  <c r="D4910" i="33"/>
  <c r="D4911" i="33"/>
  <c r="D4912" i="33"/>
  <c r="D4913" i="33"/>
  <c r="D4914" i="33"/>
  <c r="D4915" i="33"/>
  <c r="D4916" i="33"/>
  <c r="D4917" i="33"/>
  <c r="D4918" i="33"/>
  <c r="D4919" i="33"/>
  <c r="D4920" i="33"/>
  <c r="D4921" i="33"/>
  <c r="D4922" i="33"/>
  <c r="D4923" i="33"/>
  <c r="D4924" i="33"/>
  <c r="D4925" i="33"/>
  <c r="D4926" i="33"/>
  <c r="D4927" i="33"/>
  <c r="D4928" i="33"/>
  <c r="D4929" i="33"/>
  <c r="D4930" i="33"/>
  <c r="D4931" i="33"/>
  <c r="D4932" i="33"/>
  <c r="D4933" i="33"/>
  <c r="D4934" i="33"/>
  <c r="D4935" i="33"/>
  <c r="D4936" i="33"/>
  <c r="D4937" i="33"/>
  <c r="D4938" i="33"/>
  <c r="D4939" i="33"/>
  <c r="D4940" i="33"/>
  <c r="D4941" i="33"/>
  <c r="D4942" i="33"/>
  <c r="D4943" i="33"/>
  <c r="D4944" i="33"/>
  <c r="D4945" i="33"/>
  <c r="D4946" i="33"/>
  <c r="D4947" i="33"/>
  <c r="D4948" i="33"/>
  <c r="D4949" i="33"/>
  <c r="D4950" i="33"/>
  <c r="D4951" i="33"/>
  <c r="D4952" i="33"/>
  <c r="D4953" i="33"/>
  <c r="D4954" i="33"/>
  <c r="D4955" i="33"/>
  <c r="D4956" i="33"/>
  <c r="D4957" i="33"/>
  <c r="D4958" i="33"/>
  <c r="D4959" i="33"/>
  <c r="D4960" i="33"/>
  <c r="D4961" i="33"/>
  <c r="D4962" i="33"/>
  <c r="D4963" i="33"/>
  <c r="D4964" i="33"/>
  <c r="D4965" i="33"/>
  <c r="D4966" i="33"/>
  <c r="D4967" i="33"/>
  <c r="D4968" i="33"/>
  <c r="D4969" i="33"/>
  <c r="D4970" i="33"/>
  <c r="D4971" i="33"/>
  <c r="D4972" i="33"/>
  <c r="D4973" i="33"/>
  <c r="D4974" i="33"/>
  <c r="D4975" i="33"/>
  <c r="D4976" i="33"/>
  <c r="D4977" i="33"/>
  <c r="D4978" i="33"/>
  <c r="D4979" i="33"/>
  <c r="D4980" i="33"/>
  <c r="D4981" i="33"/>
  <c r="D4982" i="33"/>
  <c r="D4983" i="33"/>
  <c r="D4984" i="33"/>
  <c r="D4985" i="33"/>
  <c r="D4986" i="33"/>
  <c r="D4987" i="33"/>
  <c r="D4988" i="33"/>
  <c r="D4989" i="33"/>
  <c r="D4990" i="33"/>
  <c r="D4991" i="33"/>
  <c r="D4992" i="33"/>
  <c r="D4993" i="33"/>
  <c r="D4994" i="33"/>
  <c r="D4995" i="33"/>
  <c r="D4996" i="33"/>
  <c r="D4997" i="33"/>
  <c r="D4998" i="33"/>
  <c r="D4999" i="33"/>
  <c r="D5000" i="33"/>
  <c r="D5001" i="33"/>
  <c r="D5002" i="33"/>
  <c r="D5003" i="33"/>
  <c r="D5004" i="33"/>
  <c r="D5005" i="33"/>
  <c r="C1006" i="33"/>
  <c r="C1007" i="33"/>
  <c r="C1008" i="33"/>
  <c r="C1009" i="33"/>
  <c r="C1010" i="33"/>
  <c r="C1011" i="33"/>
  <c r="C1012" i="33"/>
  <c r="C1013" i="33"/>
  <c r="C1014" i="33"/>
  <c r="C1015" i="33"/>
  <c r="C1016" i="33"/>
  <c r="C1017" i="33"/>
  <c r="C1018" i="33"/>
  <c r="C1019" i="33"/>
  <c r="C1020" i="33"/>
  <c r="C1021" i="33"/>
  <c r="C1022" i="33"/>
  <c r="C1023" i="33"/>
  <c r="C1024" i="33"/>
  <c r="C1025" i="33"/>
  <c r="C1026" i="33"/>
  <c r="C1027" i="33"/>
  <c r="C1028" i="33"/>
  <c r="C1029" i="33"/>
  <c r="C1030" i="33"/>
  <c r="C1031" i="33"/>
  <c r="C1032" i="33"/>
  <c r="C1033" i="33"/>
  <c r="C1034" i="33"/>
  <c r="C1035" i="33"/>
  <c r="C1036" i="33"/>
  <c r="C1037" i="33"/>
  <c r="C1038" i="33"/>
  <c r="C1039" i="33"/>
  <c r="C1040" i="33"/>
  <c r="C1041" i="33"/>
  <c r="C1042" i="33"/>
  <c r="C1043" i="33"/>
  <c r="C1044" i="33"/>
  <c r="C1045" i="33"/>
  <c r="C1046" i="33"/>
  <c r="C1047" i="33"/>
  <c r="C1048" i="33"/>
  <c r="C1049" i="33"/>
  <c r="C1050" i="33"/>
  <c r="C1051" i="33"/>
  <c r="C1052" i="33"/>
  <c r="C1053" i="33"/>
  <c r="C1054" i="33"/>
  <c r="C1055" i="33"/>
  <c r="C1056" i="33"/>
  <c r="C1057" i="33"/>
  <c r="C1058" i="33"/>
  <c r="C1059" i="33"/>
  <c r="C1060" i="33"/>
  <c r="C1061" i="33"/>
  <c r="C1062" i="33"/>
  <c r="C1063" i="33"/>
  <c r="C1064" i="33"/>
  <c r="C1065" i="33"/>
  <c r="C1066" i="33"/>
  <c r="C1067" i="33"/>
  <c r="C1068" i="33"/>
  <c r="C1069" i="33"/>
  <c r="C1070" i="33"/>
  <c r="C1071" i="33"/>
  <c r="C1072" i="33"/>
  <c r="C1073" i="33"/>
  <c r="C1074" i="33"/>
  <c r="C1075" i="33"/>
  <c r="C1076" i="33"/>
  <c r="C1077" i="33"/>
  <c r="C1078" i="33"/>
  <c r="C1079" i="33"/>
  <c r="C1080" i="33"/>
  <c r="C1081" i="33"/>
  <c r="C1082" i="33"/>
  <c r="C1083" i="33"/>
  <c r="C1084" i="33"/>
  <c r="C1085" i="33"/>
  <c r="C1086" i="33"/>
  <c r="C1087" i="33"/>
  <c r="C1088" i="33"/>
  <c r="C1089" i="33"/>
  <c r="C1090" i="33"/>
  <c r="C1091" i="33"/>
  <c r="C1092" i="33"/>
  <c r="C1093" i="33"/>
  <c r="C1094" i="33"/>
  <c r="C1095" i="33"/>
  <c r="C1096" i="33"/>
  <c r="C1097" i="33"/>
  <c r="C1098" i="33"/>
  <c r="C1099" i="33"/>
  <c r="C1100" i="33"/>
  <c r="C1101" i="33"/>
  <c r="C1102" i="33"/>
  <c r="C1103" i="33"/>
  <c r="C1104" i="33"/>
  <c r="C1105" i="33"/>
  <c r="C1106" i="33"/>
  <c r="C1107" i="33"/>
  <c r="C1108" i="33"/>
  <c r="C1109" i="33"/>
  <c r="C1110" i="33"/>
  <c r="C1111" i="33"/>
  <c r="C1112" i="33"/>
  <c r="C1113" i="33"/>
  <c r="C1114" i="33"/>
  <c r="C1115" i="33"/>
  <c r="C1116" i="33"/>
  <c r="C1117" i="33"/>
  <c r="C1118" i="33"/>
  <c r="C1119" i="33"/>
  <c r="C1120" i="33"/>
  <c r="C1121" i="33"/>
  <c r="C1122" i="33"/>
  <c r="C1123" i="33"/>
  <c r="C1124" i="33"/>
  <c r="C1125" i="33"/>
  <c r="C1126" i="33"/>
  <c r="C1127" i="33"/>
  <c r="C1128" i="33"/>
  <c r="C1129" i="33"/>
  <c r="C1130" i="33"/>
  <c r="C1131" i="33"/>
  <c r="C1132" i="33"/>
  <c r="C1133" i="33"/>
  <c r="C1134" i="33"/>
  <c r="C1135" i="33"/>
  <c r="C1136" i="33"/>
  <c r="C1137" i="33"/>
  <c r="C1138" i="33"/>
  <c r="C1139" i="33"/>
  <c r="C1140" i="33"/>
  <c r="C1141" i="33"/>
  <c r="C1142" i="33"/>
  <c r="C1143" i="33"/>
  <c r="C1144" i="33"/>
  <c r="C1145" i="33"/>
  <c r="C1146" i="33"/>
  <c r="C1147" i="33"/>
  <c r="C1148" i="33"/>
  <c r="C1149" i="33"/>
  <c r="C1150" i="33"/>
  <c r="C1151" i="33"/>
  <c r="C1152" i="33"/>
  <c r="C1153" i="33"/>
  <c r="C1154" i="33"/>
  <c r="C1155" i="33"/>
  <c r="C1156" i="33"/>
  <c r="C1157" i="33"/>
  <c r="C1158" i="33"/>
  <c r="C1159" i="33"/>
  <c r="C1160" i="33"/>
  <c r="C1161" i="33"/>
  <c r="C1162" i="33"/>
  <c r="C1163" i="33"/>
  <c r="C1164" i="33"/>
  <c r="C1165" i="33"/>
  <c r="C1166" i="33"/>
  <c r="C1167" i="33"/>
  <c r="C1168" i="33"/>
  <c r="C1169" i="33"/>
  <c r="C1170" i="33"/>
  <c r="C1171" i="33"/>
  <c r="C1172" i="33"/>
  <c r="C1173" i="33"/>
  <c r="C1174" i="33"/>
  <c r="C1175" i="33"/>
  <c r="C1176" i="33"/>
  <c r="C1177" i="33"/>
  <c r="C1178" i="33"/>
  <c r="C1179" i="33"/>
  <c r="C1180" i="33"/>
  <c r="C1181" i="33"/>
  <c r="C1182" i="33"/>
  <c r="C1183" i="33"/>
  <c r="C1184" i="33"/>
  <c r="C1185" i="33"/>
  <c r="C1186" i="33"/>
  <c r="C1187" i="33"/>
  <c r="C1188" i="33"/>
  <c r="C1189" i="33"/>
  <c r="C1190" i="33"/>
  <c r="C1191" i="33"/>
  <c r="C1192" i="33"/>
  <c r="C1193" i="33"/>
  <c r="C1194" i="33"/>
  <c r="C1195" i="33"/>
  <c r="C1196" i="33"/>
  <c r="C1197" i="33"/>
  <c r="C1198" i="33"/>
  <c r="C1199" i="33"/>
  <c r="C1200" i="33"/>
  <c r="C1201" i="33"/>
  <c r="C1202" i="33"/>
  <c r="C1203" i="33"/>
  <c r="C1204" i="33"/>
  <c r="C1205" i="33"/>
  <c r="C1206" i="33"/>
  <c r="C1207" i="33"/>
  <c r="C1208" i="33"/>
  <c r="C1209" i="33"/>
  <c r="C1210" i="33"/>
  <c r="C1211" i="33"/>
  <c r="C1212" i="33"/>
  <c r="C1213" i="33"/>
  <c r="C1214" i="33"/>
  <c r="C1215" i="33"/>
  <c r="C1216" i="33"/>
  <c r="C1217" i="33"/>
  <c r="C1218" i="33"/>
  <c r="C1219" i="33"/>
  <c r="C1220" i="33"/>
  <c r="C1221" i="33"/>
  <c r="C1222" i="33"/>
  <c r="C1223" i="33"/>
  <c r="C1224" i="33"/>
  <c r="C1225" i="33"/>
  <c r="C1226" i="33"/>
  <c r="C1227" i="33"/>
  <c r="C1228" i="33"/>
  <c r="C1229" i="33"/>
  <c r="C1230" i="33"/>
  <c r="C1231" i="33"/>
  <c r="C1232" i="33"/>
  <c r="C1233" i="33"/>
  <c r="C1234" i="33"/>
  <c r="C1235" i="33"/>
  <c r="C1236" i="33"/>
  <c r="C1237" i="33"/>
  <c r="C1238" i="33"/>
  <c r="C1239" i="33"/>
  <c r="C1240" i="33"/>
  <c r="C1241" i="33"/>
  <c r="C1242" i="33"/>
  <c r="C1243" i="33"/>
  <c r="C1244" i="33"/>
  <c r="C1245" i="33"/>
  <c r="C1246" i="33"/>
  <c r="C1247" i="33"/>
  <c r="C1248" i="33"/>
  <c r="C1249" i="33"/>
  <c r="C1250" i="33"/>
  <c r="C1251" i="33"/>
  <c r="C1252" i="33"/>
  <c r="C1253" i="33"/>
  <c r="C1254" i="33"/>
  <c r="C1255" i="33"/>
  <c r="C1256" i="33"/>
  <c r="C1257" i="33"/>
  <c r="C1258" i="33"/>
  <c r="C1259" i="33"/>
  <c r="C1260" i="33"/>
  <c r="C1261" i="33"/>
  <c r="C1262" i="33"/>
  <c r="C1263" i="33"/>
  <c r="C1264" i="33"/>
  <c r="C1265" i="33"/>
  <c r="C1266" i="33"/>
  <c r="C1267" i="33"/>
  <c r="C1268" i="33"/>
  <c r="C1269" i="33"/>
  <c r="C1270" i="33"/>
  <c r="C1271" i="33"/>
  <c r="C1272" i="33"/>
  <c r="C1273" i="33"/>
  <c r="C1274" i="33"/>
  <c r="C1275" i="33"/>
  <c r="C1276" i="33"/>
  <c r="C1277" i="33"/>
  <c r="C1278" i="33"/>
  <c r="C1279" i="33"/>
  <c r="C1280" i="33"/>
  <c r="C1281" i="33"/>
  <c r="C1282" i="33"/>
  <c r="C1283" i="33"/>
  <c r="C1284" i="33"/>
  <c r="C1285" i="33"/>
  <c r="C1286" i="33"/>
  <c r="C1287" i="33"/>
  <c r="C1288" i="33"/>
  <c r="C1289" i="33"/>
  <c r="C1290" i="33"/>
  <c r="C1291" i="33"/>
  <c r="C1292" i="33"/>
  <c r="C1293" i="33"/>
  <c r="C1294" i="33"/>
  <c r="C1295" i="33"/>
  <c r="C1296" i="33"/>
  <c r="C1297" i="33"/>
  <c r="C1298" i="33"/>
  <c r="C1299" i="33"/>
  <c r="C1300" i="33"/>
  <c r="C1301" i="33"/>
  <c r="C1302" i="33"/>
  <c r="C1303" i="33"/>
  <c r="C1304" i="33"/>
  <c r="C1305" i="33"/>
  <c r="C1306" i="33"/>
  <c r="C1307" i="33"/>
  <c r="C1308" i="33"/>
  <c r="C1309" i="33"/>
  <c r="C1310" i="33"/>
  <c r="C1311" i="33"/>
  <c r="C1312" i="33"/>
  <c r="C1313" i="33"/>
  <c r="C1314" i="33"/>
  <c r="C1315" i="33"/>
  <c r="C1316" i="33"/>
  <c r="C1317" i="33"/>
  <c r="C1318" i="33"/>
  <c r="C1319" i="33"/>
  <c r="C1320" i="33"/>
  <c r="C1321" i="33"/>
  <c r="C1322" i="33"/>
  <c r="C1323" i="33"/>
  <c r="C1324" i="33"/>
  <c r="C1325" i="33"/>
  <c r="C1326" i="33"/>
  <c r="C1327" i="33"/>
  <c r="C1328" i="33"/>
  <c r="C1329" i="33"/>
  <c r="C1330" i="33"/>
  <c r="C1331" i="33"/>
  <c r="C1332" i="33"/>
  <c r="C1333" i="33"/>
  <c r="C1334" i="33"/>
  <c r="C1335" i="33"/>
  <c r="C1336" i="33"/>
  <c r="C1337" i="33"/>
  <c r="C1338" i="33"/>
  <c r="C1339" i="33"/>
  <c r="C1340" i="33"/>
  <c r="C1341" i="33"/>
  <c r="C1342" i="33"/>
  <c r="C1343" i="33"/>
  <c r="C1344" i="33"/>
  <c r="C1345" i="33"/>
  <c r="C1346" i="33"/>
  <c r="C1347" i="33"/>
  <c r="C1348" i="33"/>
  <c r="C1349" i="33"/>
  <c r="C1350" i="33"/>
  <c r="C1351" i="33"/>
  <c r="C1352" i="33"/>
  <c r="C1353" i="33"/>
  <c r="C1354" i="33"/>
  <c r="C1355" i="33"/>
  <c r="C1356" i="33"/>
  <c r="C1357" i="33"/>
  <c r="C1358" i="33"/>
  <c r="C1359" i="33"/>
  <c r="C1360" i="33"/>
  <c r="C1361" i="33"/>
  <c r="C1362" i="33"/>
  <c r="C1363" i="33"/>
  <c r="C1364" i="33"/>
  <c r="C1365" i="33"/>
  <c r="C1366" i="33"/>
  <c r="C1367" i="33"/>
  <c r="C1368" i="33"/>
  <c r="C1369" i="33"/>
  <c r="C1370" i="33"/>
  <c r="C1371" i="33"/>
  <c r="C1372" i="33"/>
  <c r="C1373" i="33"/>
  <c r="C1374" i="33"/>
  <c r="C1375" i="33"/>
  <c r="C1376" i="33"/>
  <c r="C1377" i="33"/>
  <c r="C1378" i="33"/>
  <c r="C1379" i="33"/>
  <c r="C1380" i="33"/>
  <c r="C1381" i="33"/>
  <c r="C1382" i="33"/>
  <c r="C1383" i="33"/>
  <c r="C1384" i="33"/>
  <c r="C1385" i="33"/>
  <c r="C1386" i="33"/>
  <c r="C1387" i="33"/>
  <c r="C1388" i="33"/>
  <c r="C1389" i="33"/>
  <c r="C1390" i="33"/>
  <c r="C1391" i="33"/>
  <c r="C1392" i="33"/>
  <c r="C1393" i="33"/>
  <c r="C1394" i="33"/>
  <c r="C1395" i="33"/>
  <c r="C1396" i="33"/>
  <c r="C1397" i="33"/>
  <c r="C1398" i="33"/>
  <c r="C1399" i="33"/>
  <c r="C1400" i="33"/>
  <c r="C1401" i="33"/>
  <c r="C1402" i="33"/>
  <c r="C1403" i="33"/>
  <c r="C1404" i="33"/>
  <c r="C1405" i="33"/>
  <c r="C1406" i="33"/>
  <c r="C1407" i="33"/>
  <c r="C1408" i="33"/>
  <c r="C1409" i="33"/>
  <c r="C1410" i="33"/>
  <c r="C1411" i="33"/>
  <c r="C1412" i="33"/>
  <c r="C1413" i="33"/>
  <c r="C1414" i="33"/>
  <c r="C1415" i="33"/>
  <c r="C1416" i="33"/>
  <c r="C1417" i="33"/>
  <c r="C1418" i="33"/>
  <c r="C1419" i="33"/>
  <c r="C1420" i="33"/>
  <c r="C1421" i="33"/>
  <c r="C1422" i="33"/>
  <c r="C1423" i="33"/>
  <c r="C1424" i="33"/>
  <c r="C1425" i="33"/>
  <c r="C1426" i="33"/>
  <c r="C1427" i="33"/>
  <c r="C1428" i="33"/>
  <c r="C1429" i="33"/>
  <c r="C1430" i="33"/>
  <c r="C1431" i="33"/>
  <c r="C1432" i="33"/>
  <c r="C1433" i="33"/>
  <c r="C1434" i="33"/>
  <c r="C1435" i="33"/>
  <c r="C1436" i="33"/>
  <c r="C1437" i="33"/>
  <c r="C1438" i="33"/>
  <c r="C1439" i="33"/>
  <c r="C1440" i="33"/>
  <c r="C1441" i="33"/>
  <c r="C1442" i="33"/>
  <c r="C1443" i="33"/>
  <c r="C1444" i="33"/>
  <c r="C1445" i="33"/>
  <c r="C1446" i="33"/>
  <c r="C1447" i="33"/>
  <c r="C1448" i="33"/>
  <c r="C1449" i="33"/>
  <c r="C1450" i="33"/>
  <c r="C1451" i="33"/>
  <c r="C1452" i="33"/>
  <c r="C1453" i="33"/>
  <c r="C1454" i="33"/>
  <c r="C1455" i="33"/>
  <c r="C1456" i="33"/>
  <c r="C1457" i="33"/>
  <c r="C1458" i="33"/>
  <c r="C1459" i="33"/>
  <c r="C1460" i="33"/>
  <c r="C1461" i="33"/>
  <c r="C1462" i="33"/>
  <c r="C1463" i="33"/>
  <c r="C1464" i="33"/>
  <c r="C1465" i="33"/>
  <c r="C1466" i="33"/>
  <c r="C1467" i="33"/>
  <c r="C1468" i="33"/>
  <c r="C1469" i="33"/>
  <c r="C1470" i="33"/>
  <c r="C1471" i="33"/>
  <c r="C1472" i="33"/>
  <c r="C1473" i="33"/>
  <c r="C1474" i="33"/>
  <c r="C1475" i="33"/>
  <c r="C1476" i="33"/>
  <c r="C1477" i="33"/>
  <c r="C1478" i="33"/>
  <c r="C1479" i="33"/>
  <c r="C1480" i="33"/>
  <c r="C1481" i="33"/>
  <c r="C1482" i="33"/>
  <c r="C1483" i="33"/>
  <c r="C1484" i="33"/>
  <c r="C1485" i="33"/>
  <c r="C1486" i="33"/>
  <c r="C1487" i="33"/>
  <c r="C1488" i="33"/>
  <c r="C1489" i="33"/>
  <c r="C1490" i="33"/>
  <c r="C1491" i="33"/>
  <c r="C1492" i="33"/>
  <c r="C1493" i="33"/>
  <c r="C1494" i="33"/>
  <c r="C1495" i="33"/>
  <c r="C1496" i="33"/>
  <c r="C1497" i="33"/>
  <c r="C1498" i="33"/>
  <c r="C1499" i="33"/>
  <c r="C1500" i="33"/>
  <c r="C1501" i="33"/>
  <c r="C1502" i="33"/>
  <c r="C1503" i="33"/>
  <c r="C1504" i="33"/>
  <c r="C1505" i="33"/>
  <c r="C1506" i="33"/>
  <c r="C1507" i="33"/>
  <c r="C1508" i="33"/>
  <c r="C1509" i="33"/>
  <c r="C1510" i="33"/>
  <c r="C1511" i="33"/>
  <c r="C1512" i="33"/>
  <c r="C1513" i="33"/>
  <c r="C1514" i="33"/>
  <c r="C1515" i="33"/>
  <c r="C1516" i="33"/>
  <c r="C1517" i="33"/>
  <c r="C1518" i="33"/>
  <c r="C1519" i="33"/>
  <c r="C1520" i="33"/>
  <c r="C1521" i="33"/>
  <c r="C1522" i="33"/>
  <c r="C1523" i="33"/>
  <c r="C1524" i="33"/>
  <c r="C1525" i="33"/>
  <c r="C1526" i="33"/>
  <c r="C1527" i="33"/>
  <c r="C1528" i="33"/>
  <c r="C1529" i="33"/>
  <c r="C1530" i="33"/>
  <c r="C1531" i="33"/>
  <c r="C1532" i="33"/>
  <c r="C1533" i="33"/>
  <c r="C1534" i="33"/>
  <c r="C1535" i="33"/>
  <c r="C1536" i="33"/>
  <c r="C1537" i="33"/>
  <c r="C1538" i="33"/>
  <c r="C1539" i="33"/>
  <c r="C1540" i="33"/>
  <c r="C1541" i="33"/>
  <c r="C1542" i="33"/>
  <c r="C1543" i="33"/>
  <c r="C1544" i="33"/>
  <c r="C1545" i="33"/>
  <c r="C1546" i="33"/>
  <c r="C1547" i="33"/>
  <c r="C1548" i="33"/>
  <c r="C1549" i="33"/>
  <c r="C1550" i="33"/>
  <c r="C1551" i="33"/>
  <c r="C1552" i="33"/>
  <c r="C1553" i="33"/>
  <c r="C1554" i="33"/>
  <c r="C1555" i="33"/>
  <c r="C1556" i="33"/>
  <c r="C1557" i="33"/>
  <c r="C1558" i="33"/>
  <c r="C1559" i="33"/>
  <c r="C1560" i="33"/>
  <c r="C1561" i="33"/>
  <c r="C1562" i="33"/>
  <c r="C1563" i="33"/>
  <c r="C1564" i="33"/>
  <c r="C1565" i="33"/>
  <c r="C1566" i="33"/>
  <c r="C1567" i="33"/>
  <c r="C1568" i="33"/>
  <c r="C1569" i="33"/>
  <c r="C1570" i="33"/>
  <c r="C1571" i="33"/>
  <c r="C1572" i="33"/>
  <c r="C1573" i="33"/>
  <c r="C1574" i="33"/>
  <c r="C1575" i="33"/>
  <c r="C1576" i="33"/>
  <c r="C1577" i="33"/>
  <c r="C1578" i="33"/>
  <c r="C1579" i="33"/>
  <c r="C1580" i="33"/>
  <c r="C1581" i="33"/>
  <c r="C1582" i="33"/>
  <c r="C1583" i="33"/>
  <c r="C1584" i="33"/>
  <c r="C1585" i="33"/>
  <c r="C1586" i="33"/>
  <c r="C1587" i="33"/>
  <c r="C1588" i="33"/>
  <c r="C1589" i="33"/>
  <c r="C1590" i="33"/>
  <c r="C1591" i="33"/>
  <c r="C1592" i="33"/>
  <c r="C1593" i="33"/>
  <c r="C1594" i="33"/>
  <c r="C1595" i="33"/>
  <c r="C1596" i="33"/>
  <c r="C1597" i="33"/>
  <c r="C1598" i="33"/>
  <c r="C1599" i="33"/>
  <c r="C1600" i="33"/>
  <c r="C1601" i="33"/>
  <c r="C1602" i="33"/>
  <c r="C1603" i="33"/>
  <c r="C1604" i="33"/>
  <c r="C1605" i="33"/>
  <c r="C1606" i="33"/>
  <c r="C1607" i="33"/>
  <c r="C1608" i="33"/>
  <c r="C1609" i="33"/>
  <c r="C1610" i="33"/>
  <c r="C1611" i="33"/>
  <c r="C1612" i="33"/>
  <c r="C1613" i="33"/>
  <c r="C1614" i="33"/>
  <c r="C1615" i="33"/>
  <c r="C1616" i="33"/>
  <c r="C1617" i="33"/>
  <c r="C1618" i="33"/>
  <c r="C1619" i="33"/>
  <c r="C1620" i="33"/>
  <c r="C1621" i="33"/>
  <c r="C1622" i="33"/>
  <c r="C1623" i="33"/>
  <c r="C1624" i="33"/>
  <c r="C1625" i="33"/>
  <c r="C1626" i="33"/>
  <c r="C1627" i="33"/>
  <c r="C1628" i="33"/>
  <c r="C1629" i="33"/>
  <c r="C1630" i="33"/>
  <c r="C1631" i="33"/>
  <c r="C1632" i="33"/>
  <c r="C1633" i="33"/>
  <c r="C1634" i="33"/>
  <c r="C1635" i="33"/>
  <c r="C1636" i="33"/>
  <c r="C1637" i="33"/>
  <c r="C1638" i="33"/>
  <c r="C1639" i="33"/>
  <c r="C1640" i="33"/>
  <c r="C1641" i="33"/>
  <c r="C1642" i="33"/>
  <c r="C1643" i="33"/>
  <c r="C1644" i="33"/>
  <c r="C1645" i="33"/>
  <c r="C1646" i="33"/>
  <c r="C1647" i="33"/>
  <c r="C1648" i="33"/>
  <c r="C1649" i="33"/>
  <c r="C1650" i="33"/>
  <c r="C1651" i="33"/>
  <c r="C1652" i="33"/>
  <c r="C1653" i="33"/>
  <c r="C1654" i="33"/>
  <c r="C1655" i="33"/>
  <c r="C1656" i="33"/>
  <c r="C1657" i="33"/>
  <c r="C1658" i="33"/>
  <c r="C1659" i="33"/>
  <c r="C1660" i="33"/>
  <c r="C1661" i="33"/>
  <c r="C1662" i="33"/>
  <c r="C1663" i="33"/>
  <c r="C1664" i="33"/>
  <c r="C1665" i="33"/>
  <c r="C1666" i="33"/>
  <c r="C1667" i="33"/>
  <c r="C1668" i="33"/>
  <c r="C1669" i="33"/>
  <c r="C1670" i="33"/>
  <c r="C1671" i="33"/>
  <c r="C1672" i="33"/>
  <c r="C1673" i="33"/>
  <c r="C1674" i="33"/>
  <c r="C1675" i="33"/>
  <c r="C1676" i="33"/>
  <c r="C1677" i="33"/>
  <c r="C1678" i="33"/>
  <c r="C1679" i="33"/>
  <c r="C1680" i="33"/>
  <c r="C1681" i="33"/>
  <c r="C1682" i="33"/>
  <c r="C1683" i="33"/>
  <c r="C1684" i="33"/>
  <c r="C1685" i="33"/>
  <c r="C1686" i="33"/>
  <c r="C1687" i="33"/>
  <c r="C1688" i="33"/>
  <c r="C1689" i="33"/>
  <c r="C1690" i="33"/>
  <c r="C1691" i="33"/>
  <c r="C1692" i="33"/>
  <c r="C1693" i="33"/>
  <c r="C1694" i="33"/>
  <c r="C1695" i="33"/>
  <c r="C1696" i="33"/>
  <c r="C1697" i="33"/>
  <c r="C1698" i="33"/>
  <c r="C1699" i="33"/>
  <c r="C1700" i="33"/>
  <c r="C1701" i="33"/>
  <c r="C1702" i="33"/>
  <c r="C1703" i="33"/>
  <c r="C1704" i="33"/>
  <c r="C1705" i="33"/>
  <c r="C1706" i="33"/>
  <c r="C1707" i="33"/>
  <c r="C1708" i="33"/>
  <c r="C1709" i="33"/>
  <c r="C1710" i="33"/>
  <c r="C1711" i="33"/>
  <c r="C1712" i="33"/>
  <c r="C1713" i="33"/>
  <c r="C1714" i="33"/>
  <c r="C1715" i="33"/>
  <c r="C1716" i="33"/>
  <c r="C1717" i="33"/>
  <c r="C1718" i="33"/>
  <c r="C1719" i="33"/>
  <c r="C1720" i="33"/>
  <c r="C1721" i="33"/>
  <c r="C1722" i="33"/>
  <c r="C1723" i="33"/>
  <c r="C1724" i="33"/>
  <c r="C1725" i="33"/>
  <c r="C1726" i="33"/>
  <c r="C1727" i="33"/>
  <c r="C1728" i="33"/>
  <c r="C1729" i="33"/>
  <c r="C1730" i="33"/>
  <c r="C1731" i="33"/>
  <c r="C1732" i="33"/>
  <c r="C1733" i="33"/>
  <c r="C1734" i="33"/>
  <c r="C1735" i="33"/>
  <c r="C1736" i="33"/>
  <c r="C1737" i="33"/>
  <c r="C1738" i="33"/>
  <c r="C1739" i="33"/>
  <c r="C1740" i="33"/>
  <c r="C1741" i="33"/>
  <c r="C1742" i="33"/>
  <c r="C1743" i="33"/>
  <c r="C1744" i="33"/>
  <c r="C1745" i="33"/>
  <c r="C1746" i="33"/>
  <c r="C1747" i="33"/>
  <c r="C1748" i="33"/>
  <c r="C1749" i="33"/>
  <c r="C1750" i="33"/>
  <c r="C1751" i="33"/>
  <c r="C1752" i="33"/>
  <c r="C1753" i="33"/>
  <c r="C1754" i="33"/>
  <c r="C1755" i="33"/>
  <c r="C1756" i="33"/>
  <c r="C1757" i="33"/>
  <c r="C1758" i="33"/>
  <c r="C1759" i="33"/>
  <c r="C1760" i="33"/>
  <c r="C1761" i="33"/>
  <c r="C1762" i="33"/>
  <c r="C1763" i="33"/>
  <c r="C1764" i="33"/>
  <c r="C1765" i="33"/>
  <c r="C1766" i="33"/>
  <c r="C1767" i="33"/>
  <c r="C1768" i="33"/>
  <c r="C1769" i="33"/>
  <c r="C1770" i="33"/>
  <c r="C1771" i="33"/>
  <c r="C1772" i="33"/>
  <c r="C1773" i="33"/>
  <c r="C1774" i="33"/>
  <c r="C1775" i="33"/>
  <c r="C1776" i="33"/>
  <c r="C1777" i="33"/>
  <c r="C1778" i="33"/>
  <c r="C1779" i="33"/>
  <c r="C1780" i="33"/>
  <c r="C1781" i="33"/>
  <c r="C1782" i="33"/>
  <c r="C1783" i="33"/>
  <c r="C1784" i="33"/>
  <c r="C1785" i="33"/>
  <c r="C1786" i="33"/>
  <c r="C1787" i="33"/>
  <c r="C1788" i="33"/>
  <c r="C1789" i="33"/>
  <c r="C1790" i="33"/>
  <c r="C1791" i="33"/>
  <c r="C1792" i="33"/>
  <c r="C1793" i="33"/>
  <c r="C1794" i="33"/>
  <c r="C1795" i="33"/>
  <c r="C1796" i="33"/>
  <c r="C1797" i="33"/>
  <c r="C1798" i="33"/>
  <c r="C1799" i="33"/>
  <c r="C1800" i="33"/>
  <c r="C1801" i="33"/>
  <c r="C1802" i="33"/>
  <c r="C1803" i="33"/>
  <c r="C1804" i="33"/>
  <c r="C1805" i="33"/>
  <c r="C1806" i="33"/>
  <c r="C1807" i="33"/>
  <c r="C1808" i="33"/>
  <c r="C1809" i="33"/>
  <c r="C1810" i="33"/>
  <c r="C1811" i="33"/>
  <c r="C1812" i="33"/>
  <c r="C1813" i="33"/>
  <c r="C1814" i="33"/>
  <c r="C1815" i="33"/>
  <c r="C1816" i="33"/>
  <c r="C1817" i="33"/>
  <c r="C1818" i="33"/>
  <c r="C1819" i="33"/>
  <c r="C1820" i="33"/>
  <c r="C1821" i="33"/>
  <c r="C1822" i="33"/>
  <c r="C1823" i="33"/>
  <c r="C1824" i="33"/>
  <c r="C1825" i="33"/>
  <c r="C1826" i="33"/>
  <c r="C1827" i="33"/>
  <c r="C1828" i="33"/>
  <c r="C1829" i="33"/>
  <c r="C1830" i="33"/>
  <c r="C1831" i="33"/>
  <c r="C1832" i="33"/>
  <c r="C1833" i="33"/>
  <c r="C1834" i="33"/>
  <c r="C1835" i="33"/>
  <c r="C1836" i="33"/>
  <c r="C1837" i="33"/>
  <c r="C1838" i="33"/>
  <c r="C1839" i="33"/>
  <c r="C1840" i="33"/>
  <c r="C1841" i="33"/>
  <c r="C1842" i="33"/>
  <c r="C1843" i="33"/>
  <c r="C1844" i="33"/>
  <c r="C1845" i="33"/>
  <c r="C1846" i="33"/>
  <c r="C1847" i="33"/>
  <c r="C1848" i="33"/>
  <c r="C1849" i="33"/>
  <c r="C1850" i="33"/>
  <c r="C1851" i="33"/>
  <c r="C1852" i="33"/>
  <c r="C1853" i="33"/>
  <c r="C1854" i="33"/>
  <c r="C1855" i="33"/>
  <c r="C1856" i="33"/>
  <c r="C1857" i="33"/>
  <c r="C1858" i="33"/>
  <c r="C1859" i="33"/>
  <c r="C1860" i="33"/>
  <c r="C1861" i="33"/>
  <c r="C1862" i="33"/>
  <c r="C1863" i="33"/>
  <c r="C1864" i="33"/>
  <c r="C1865" i="33"/>
  <c r="C1866" i="33"/>
  <c r="C1867" i="33"/>
  <c r="C1868" i="33"/>
  <c r="C1869" i="33"/>
  <c r="C1870" i="33"/>
  <c r="C1871" i="33"/>
  <c r="C1872" i="33"/>
  <c r="C1873" i="33"/>
  <c r="C1874" i="33"/>
  <c r="C1875" i="33"/>
  <c r="C1876" i="33"/>
  <c r="C1877" i="33"/>
  <c r="C1878" i="33"/>
  <c r="C1879" i="33"/>
  <c r="C1880" i="33"/>
  <c r="C1881" i="33"/>
  <c r="C1882" i="33"/>
  <c r="C1883" i="33"/>
  <c r="C1884" i="33"/>
  <c r="C1885" i="33"/>
  <c r="C1886" i="33"/>
  <c r="C1887" i="33"/>
  <c r="C1888" i="33"/>
  <c r="C1889" i="33"/>
  <c r="C1890" i="33"/>
  <c r="C1891" i="33"/>
  <c r="C1892" i="33"/>
  <c r="C1893" i="33"/>
  <c r="C1894" i="33"/>
  <c r="C1895" i="33"/>
  <c r="C1896" i="33"/>
  <c r="C1897" i="33"/>
  <c r="C1898" i="33"/>
  <c r="C1899" i="33"/>
  <c r="C1900" i="33"/>
  <c r="C1901" i="33"/>
  <c r="C1902" i="33"/>
  <c r="C1903" i="33"/>
  <c r="C1904" i="33"/>
  <c r="C1905" i="33"/>
  <c r="C1906" i="33"/>
  <c r="C1907" i="33"/>
  <c r="C1908" i="33"/>
  <c r="C1909" i="33"/>
  <c r="C1910" i="33"/>
  <c r="C1911" i="33"/>
  <c r="C1912" i="33"/>
  <c r="C1913" i="33"/>
  <c r="C1914" i="33"/>
  <c r="C1915" i="33"/>
  <c r="C1916" i="33"/>
  <c r="C1917" i="33"/>
  <c r="C1918" i="33"/>
  <c r="C1919" i="33"/>
  <c r="C1920" i="33"/>
  <c r="C1921" i="33"/>
  <c r="C1922" i="33"/>
  <c r="C1923" i="33"/>
  <c r="C1924" i="33"/>
  <c r="C1925" i="33"/>
  <c r="C1926" i="33"/>
  <c r="C1927" i="33"/>
  <c r="C1928" i="33"/>
  <c r="C1929" i="33"/>
  <c r="C1930" i="33"/>
  <c r="C1931" i="33"/>
  <c r="C1932" i="33"/>
  <c r="C1933" i="33"/>
  <c r="C1934" i="33"/>
  <c r="C1935" i="33"/>
  <c r="C1936" i="33"/>
  <c r="C1937" i="33"/>
  <c r="C1938" i="33"/>
  <c r="C1939" i="33"/>
  <c r="C1940" i="33"/>
  <c r="C1941" i="33"/>
  <c r="C1942" i="33"/>
  <c r="C1943" i="33"/>
  <c r="C1944" i="33"/>
  <c r="C1945" i="33"/>
  <c r="C1946" i="33"/>
  <c r="C1947" i="33"/>
  <c r="C1948" i="33"/>
  <c r="C1949" i="33"/>
  <c r="C1950" i="33"/>
  <c r="C1951" i="33"/>
  <c r="C1952" i="33"/>
  <c r="C1953" i="33"/>
  <c r="C1954" i="33"/>
  <c r="C1955" i="33"/>
  <c r="C1956" i="33"/>
  <c r="C1957" i="33"/>
  <c r="C1958" i="33"/>
  <c r="C1959" i="33"/>
  <c r="C1960" i="33"/>
  <c r="C1961" i="33"/>
  <c r="C1962" i="33"/>
  <c r="C1963" i="33"/>
  <c r="C1964" i="33"/>
  <c r="C1965" i="33"/>
  <c r="C1966" i="33"/>
  <c r="C1967" i="33"/>
  <c r="C1968" i="33"/>
  <c r="C1969" i="33"/>
  <c r="C1970" i="33"/>
  <c r="C1971" i="33"/>
  <c r="C1972" i="33"/>
  <c r="C1973" i="33"/>
  <c r="C1974" i="33"/>
  <c r="C1975" i="33"/>
  <c r="C1976" i="33"/>
  <c r="C1977" i="33"/>
  <c r="C1978" i="33"/>
  <c r="C1979" i="33"/>
  <c r="C1980" i="33"/>
  <c r="C1981" i="33"/>
  <c r="C1982" i="33"/>
  <c r="C1983" i="33"/>
  <c r="C1984" i="33"/>
  <c r="C1985" i="33"/>
  <c r="C1986" i="33"/>
  <c r="C1987" i="33"/>
  <c r="C1988" i="33"/>
  <c r="C1989" i="33"/>
  <c r="C1990" i="33"/>
  <c r="C1991" i="33"/>
  <c r="C1992" i="33"/>
  <c r="C1993" i="33"/>
  <c r="C1994" i="33"/>
  <c r="C1995" i="33"/>
  <c r="C1996" i="33"/>
  <c r="C1997" i="33"/>
  <c r="C1998" i="33"/>
  <c r="C1999" i="33"/>
  <c r="C2000" i="33"/>
  <c r="C2001" i="33"/>
  <c r="C2002" i="33"/>
  <c r="C2003" i="33"/>
  <c r="C2004" i="33"/>
  <c r="C2005" i="33"/>
  <c r="C2006" i="33"/>
  <c r="C2007" i="33"/>
  <c r="C2008" i="33"/>
  <c r="C2009" i="33"/>
  <c r="C2010" i="33"/>
  <c r="C2011" i="33"/>
  <c r="C2012" i="33"/>
  <c r="C2013" i="33"/>
  <c r="C2014" i="33"/>
  <c r="C2015" i="33"/>
  <c r="C2016" i="33"/>
  <c r="C2017" i="33"/>
  <c r="C2018" i="33"/>
  <c r="C2019" i="33"/>
  <c r="C2020" i="33"/>
  <c r="C2021" i="33"/>
  <c r="C2022" i="33"/>
  <c r="C2023" i="33"/>
  <c r="C2024" i="33"/>
  <c r="C2025" i="33"/>
  <c r="C2026" i="33"/>
  <c r="C2027" i="33"/>
  <c r="C2028" i="33"/>
  <c r="C2029" i="33"/>
  <c r="C2030" i="33"/>
  <c r="C2031" i="33"/>
  <c r="C2032" i="33"/>
  <c r="C2033" i="33"/>
  <c r="C2034" i="33"/>
  <c r="C2035" i="33"/>
  <c r="C2036" i="33"/>
  <c r="C2037" i="33"/>
  <c r="C2038" i="33"/>
  <c r="C2039" i="33"/>
  <c r="C2040" i="33"/>
  <c r="C2041" i="33"/>
  <c r="C2042" i="33"/>
  <c r="C2043" i="33"/>
  <c r="C2044" i="33"/>
  <c r="C2045" i="33"/>
  <c r="C2046" i="33"/>
  <c r="C2047" i="33"/>
  <c r="C2048" i="33"/>
  <c r="C2049" i="33"/>
  <c r="C2050" i="33"/>
  <c r="C2051" i="33"/>
  <c r="C2052" i="33"/>
  <c r="C2053" i="33"/>
  <c r="C2054" i="33"/>
  <c r="C2055" i="33"/>
  <c r="C2056" i="33"/>
  <c r="C2057" i="33"/>
  <c r="C2058" i="33"/>
  <c r="C2059" i="33"/>
  <c r="C2060" i="33"/>
  <c r="C2061" i="33"/>
  <c r="C2062" i="33"/>
  <c r="C2063" i="33"/>
  <c r="C2064" i="33"/>
  <c r="C2065" i="33"/>
  <c r="C2066" i="33"/>
  <c r="C2067" i="33"/>
  <c r="C2068" i="33"/>
  <c r="C2069" i="33"/>
  <c r="C2070" i="33"/>
  <c r="C2071" i="33"/>
  <c r="C2072" i="33"/>
  <c r="C2073" i="33"/>
  <c r="C2074" i="33"/>
  <c r="C2075" i="33"/>
  <c r="C2076" i="33"/>
  <c r="C2077" i="33"/>
  <c r="C2078" i="33"/>
  <c r="C2079" i="33"/>
  <c r="C2080" i="33"/>
  <c r="C2081" i="33"/>
  <c r="C2082" i="33"/>
  <c r="C2083" i="33"/>
  <c r="C2084" i="33"/>
  <c r="C2085" i="33"/>
  <c r="C2086" i="33"/>
  <c r="C2087" i="33"/>
  <c r="C2088" i="33"/>
  <c r="C2089" i="33"/>
  <c r="C2090" i="33"/>
  <c r="C2091" i="33"/>
  <c r="C2092" i="33"/>
  <c r="C2093" i="33"/>
  <c r="C2094" i="33"/>
  <c r="C2095" i="33"/>
  <c r="C2096" i="33"/>
  <c r="C2097" i="33"/>
  <c r="C2098" i="33"/>
  <c r="C2099" i="33"/>
  <c r="C2100" i="33"/>
  <c r="C2101" i="33"/>
  <c r="C2102" i="33"/>
  <c r="C2103" i="33"/>
  <c r="C2104" i="33"/>
  <c r="C2105" i="33"/>
  <c r="C2106" i="33"/>
  <c r="C2107" i="33"/>
  <c r="C2108" i="33"/>
  <c r="C2109" i="33"/>
  <c r="C2110" i="33"/>
  <c r="C2111" i="33"/>
  <c r="C2112" i="33"/>
  <c r="C2113" i="33"/>
  <c r="C2114" i="33"/>
  <c r="C2115" i="33"/>
  <c r="C2116" i="33"/>
  <c r="C2117" i="33"/>
  <c r="C2118" i="33"/>
  <c r="C2119" i="33"/>
  <c r="C2120" i="33"/>
  <c r="C2121" i="33"/>
  <c r="C2122" i="33"/>
  <c r="C2123" i="33"/>
  <c r="C2124" i="33"/>
  <c r="C2125" i="33"/>
  <c r="C2126" i="33"/>
  <c r="C2127" i="33"/>
  <c r="C2128" i="33"/>
  <c r="C2129" i="33"/>
  <c r="C2130" i="33"/>
  <c r="C2131" i="33"/>
  <c r="C2132" i="33"/>
  <c r="C2133" i="33"/>
  <c r="C2134" i="33"/>
  <c r="C2135" i="33"/>
  <c r="C2136" i="33"/>
  <c r="C2137" i="33"/>
  <c r="C2138" i="33"/>
  <c r="C2139" i="33"/>
  <c r="C2140" i="33"/>
  <c r="C2141" i="33"/>
  <c r="C2142" i="33"/>
  <c r="C2143" i="33"/>
  <c r="C2144" i="33"/>
  <c r="C2145" i="33"/>
  <c r="C2146" i="33"/>
  <c r="C2147" i="33"/>
  <c r="C2148" i="33"/>
  <c r="C2149" i="33"/>
  <c r="C2150" i="33"/>
  <c r="C2151" i="33"/>
  <c r="C2152" i="33"/>
  <c r="C2153" i="33"/>
  <c r="C2154" i="33"/>
  <c r="C2155" i="33"/>
  <c r="C2156" i="33"/>
  <c r="C2157" i="33"/>
  <c r="C2158" i="33"/>
  <c r="C2159" i="33"/>
  <c r="C2160" i="33"/>
  <c r="C2161" i="33"/>
  <c r="C2162" i="33"/>
  <c r="C2163" i="33"/>
  <c r="C2164" i="33"/>
  <c r="C2165" i="33"/>
  <c r="C2166" i="33"/>
  <c r="C2167" i="33"/>
  <c r="C2168" i="33"/>
  <c r="C2169" i="33"/>
  <c r="C2170" i="33"/>
  <c r="C2171" i="33"/>
  <c r="C2172" i="33"/>
  <c r="C2173" i="33"/>
  <c r="C2174" i="33"/>
  <c r="C2175" i="33"/>
  <c r="C2176" i="33"/>
  <c r="C2177" i="33"/>
  <c r="C2178" i="33"/>
  <c r="C2179" i="33"/>
  <c r="C2180" i="33"/>
  <c r="C2181" i="33"/>
  <c r="C2182" i="33"/>
  <c r="C2183" i="33"/>
  <c r="C2184" i="33"/>
  <c r="C2185" i="33"/>
  <c r="C2186" i="33"/>
  <c r="C2187" i="33"/>
  <c r="C2188" i="33"/>
  <c r="C2189" i="33"/>
  <c r="C2190" i="33"/>
  <c r="C2191" i="33"/>
  <c r="C2192" i="33"/>
  <c r="C2193" i="33"/>
  <c r="C2194" i="33"/>
  <c r="C2195" i="33"/>
  <c r="C2196" i="33"/>
  <c r="C2197" i="33"/>
  <c r="C2198" i="33"/>
  <c r="C2199" i="33"/>
  <c r="C2200" i="33"/>
  <c r="C2201" i="33"/>
  <c r="C2202" i="33"/>
  <c r="C2203" i="33"/>
  <c r="C2204" i="33"/>
  <c r="C2205" i="33"/>
  <c r="C2206" i="33"/>
  <c r="C2207" i="33"/>
  <c r="C2208" i="33"/>
  <c r="C2209" i="33"/>
  <c r="C2210" i="33"/>
  <c r="C2211" i="33"/>
  <c r="C2212" i="33"/>
  <c r="C2213" i="33"/>
  <c r="C2214" i="33"/>
  <c r="C2215" i="33"/>
  <c r="C2216" i="33"/>
  <c r="C2217" i="33"/>
  <c r="C2218" i="33"/>
  <c r="C2219" i="33"/>
  <c r="C2220" i="33"/>
  <c r="C2221" i="33"/>
  <c r="C2222" i="33"/>
  <c r="C2223" i="33"/>
  <c r="C2224" i="33"/>
  <c r="C2225" i="33"/>
  <c r="C2226" i="33"/>
  <c r="C2227" i="33"/>
  <c r="C2228" i="33"/>
  <c r="C2229" i="33"/>
  <c r="C2230" i="33"/>
  <c r="C2231" i="33"/>
  <c r="C2232" i="33"/>
  <c r="C2233" i="33"/>
  <c r="C2234" i="33"/>
  <c r="C2235" i="33"/>
  <c r="C2236" i="33"/>
  <c r="C2237" i="33"/>
  <c r="C2238" i="33"/>
  <c r="C2239" i="33"/>
  <c r="C2240" i="33"/>
  <c r="C2241" i="33"/>
  <c r="C2242" i="33"/>
  <c r="C2243" i="33"/>
  <c r="C2244" i="33"/>
  <c r="C2245" i="33"/>
  <c r="C2246" i="33"/>
  <c r="C2247" i="33"/>
  <c r="C2248" i="33"/>
  <c r="C2249" i="33"/>
  <c r="C2250" i="33"/>
  <c r="C2251" i="33"/>
  <c r="C2252" i="33"/>
  <c r="C2253" i="33"/>
  <c r="C2254" i="33"/>
  <c r="C2255" i="33"/>
  <c r="C2256" i="33"/>
  <c r="C2257" i="33"/>
  <c r="C2258" i="33"/>
  <c r="C2259" i="33"/>
  <c r="C2260" i="33"/>
  <c r="C2261" i="33"/>
  <c r="C2262" i="33"/>
  <c r="C2263" i="33"/>
  <c r="C2264" i="33"/>
  <c r="C2265" i="33"/>
  <c r="C2266" i="33"/>
  <c r="C2267" i="33"/>
  <c r="C2268" i="33"/>
  <c r="C2269" i="33"/>
  <c r="C2270" i="33"/>
  <c r="C2271" i="33"/>
  <c r="C2272" i="33"/>
  <c r="C2273" i="33"/>
  <c r="C2274" i="33"/>
  <c r="C2275" i="33"/>
  <c r="C2276" i="33"/>
  <c r="C2277" i="33"/>
  <c r="C2278" i="33"/>
  <c r="C2279" i="33"/>
  <c r="C2280" i="33"/>
  <c r="C2281" i="33"/>
  <c r="C2282" i="33"/>
  <c r="C2283" i="33"/>
  <c r="C2284" i="33"/>
  <c r="C2285" i="33"/>
  <c r="C2286" i="33"/>
  <c r="C2287" i="33"/>
  <c r="C2288" i="33"/>
  <c r="C2289" i="33"/>
  <c r="C2290" i="33"/>
  <c r="C2291" i="33"/>
  <c r="C2292" i="33"/>
  <c r="C2293" i="33"/>
  <c r="C2294" i="33"/>
  <c r="C2295" i="33"/>
  <c r="C2296" i="33"/>
  <c r="C2297" i="33"/>
  <c r="C2298" i="33"/>
  <c r="C2299" i="33"/>
  <c r="C2300" i="33"/>
  <c r="C2301" i="33"/>
  <c r="C2302" i="33"/>
  <c r="C2303" i="33"/>
  <c r="C2304" i="33"/>
  <c r="C2305" i="33"/>
  <c r="C2306" i="33"/>
  <c r="C2307" i="33"/>
  <c r="C2308" i="33"/>
  <c r="C2309" i="33"/>
  <c r="C2310" i="33"/>
  <c r="C2311" i="33"/>
  <c r="C2312" i="33"/>
  <c r="C2313" i="33"/>
  <c r="C2314" i="33"/>
  <c r="C2315" i="33"/>
  <c r="C2316" i="33"/>
  <c r="C2317" i="33"/>
  <c r="C2318" i="33"/>
  <c r="C2319" i="33"/>
  <c r="C2320" i="33"/>
  <c r="C2321" i="33"/>
  <c r="C2322" i="33"/>
  <c r="C2323" i="33"/>
  <c r="C2324" i="33"/>
  <c r="C2325" i="33"/>
  <c r="C2326" i="33"/>
  <c r="C2327" i="33"/>
  <c r="C2328" i="33"/>
  <c r="C2329" i="33"/>
  <c r="C2330" i="33"/>
  <c r="C2331" i="33"/>
  <c r="C2332" i="33"/>
  <c r="C2333" i="33"/>
  <c r="C2334" i="33"/>
  <c r="C2335" i="33"/>
  <c r="C2336" i="33"/>
  <c r="C2337" i="33"/>
  <c r="C2338" i="33"/>
  <c r="C2339" i="33"/>
  <c r="C2340" i="33"/>
  <c r="C2341" i="33"/>
  <c r="C2342" i="33"/>
  <c r="C2343" i="33"/>
  <c r="C2344" i="33"/>
  <c r="C2345" i="33"/>
  <c r="C2346" i="33"/>
  <c r="C2347" i="33"/>
  <c r="C2348" i="33"/>
  <c r="C2349" i="33"/>
  <c r="C2350" i="33"/>
  <c r="C2351" i="33"/>
  <c r="C2352" i="33"/>
  <c r="C2353" i="33"/>
  <c r="C2354" i="33"/>
  <c r="C2355" i="33"/>
  <c r="C2356" i="33"/>
  <c r="C2357" i="33"/>
  <c r="C2358" i="33"/>
  <c r="C2359" i="33"/>
  <c r="C2360" i="33"/>
  <c r="C2361" i="33"/>
  <c r="C2362" i="33"/>
  <c r="C2363" i="33"/>
  <c r="C2364" i="33"/>
  <c r="C2365" i="33"/>
  <c r="C2366" i="33"/>
  <c r="C2367" i="33"/>
  <c r="C2368" i="33"/>
  <c r="C2369" i="33"/>
  <c r="C2370" i="33"/>
  <c r="C2371" i="33"/>
  <c r="C2372" i="33"/>
  <c r="C2373" i="33"/>
  <c r="C2374" i="33"/>
  <c r="C2375" i="33"/>
  <c r="C2376" i="33"/>
  <c r="C2377" i="33"/>
  <c r="C2378" i="33"/>
  <c r="C2379" i="33"/>
  <c r="C2380" i="33"/>
  <c r="C2381" i="33"/>
  <c r="C2382" i="33"/>
  <c r="C2383" i="33"/>
  <c r="C2384" i="33"/>
  <c r="C2385" i="33"/>
  <c r="C2386" i="33"/>
  <c r="C2387" i="33"/>
  <c r="C2388" i="33"/>
  <c r="C2389" i="33"/>
  <c r="C2390" i="33"/>
  <c r="C2391" i="33"/>
  <c r="C2392" i="33"/>
  <c r="C2393" i="33"/>
  <c r="C2394" i="33"/>
  <c r="C2395" i="33"/>
  <c r="C2396" i="33"/>
  <c r="C2397" i="33"/>
  <c r="C2398" i="33"/>
  <c r="C2399" i="33"/>
  <c r="C2400" i="33"/>
  <c r="C2401" i="33"/>
  <c r="C2402" i="33"/>
  <c r="C2403" i="33"/>
  <c r="C2404" i="33"/>
  <c r="C2405" i="33"/>
  <c r="C2406" i="33"/>
  <c r="C2407" i="33"/>
  <c r="C2408" i="33"/>
  <c r="C2409" i="33"/>
  <c r="C2410" i="33"/>
  <c r="C2411" i="33"/>
  <c r="C2412" i="33"/>
  <c r="C2413" i="33"/>
  <c r="C2414" i="33"/>
  <c r="C2415" i="33"/>
  <c r="C2416" i="33"/>
  <c r="C2417" i="33"/>
  <c r="C2418" i="33"/>
  <c r="C2419" i="33"/>
  <c r="C2420" i="33"/>
  <c r="C2421" i="33"/>
  <c r="C2422" i="33"/>
  <c r="C2423" i="33"/>
  <c r="C2424" i="33"/>
  <c r="C2425" i="33"/>
  <c r="C2426" i="33"/>
  <c r="C2427" i="33"/>
  <c r="C2428" i="33"/>
  <c r="C2429" i="33"/>
  <c r="C2430" i="33"/>
  <c r="C2431" i="33"/>
  <c r="C2432" i="33"/>
  <c r="C2433" i="33"/>
  <c r="C2434" i="33"/>
  <c r="C2435" i="33"/>
  <c r="C2436" i="33"/>
  <c r="C2437" i="33"/>
  <c r="C2438" i="33"/>
  <c r="C2439" i="33"/>
  <c r="C2440" i="33"/>
  <c r="C2441" i="33"/>
  <c r="C2442" i="33"/>
  <c r="C2443" i="33"/>
  <c r="C2444" i="33"/>
  <c r="C2445" i="33"/>
  <c r="C2446" i="33"/>
  <c r="C2447" i="33"/>
  <c r="C2448" i="33"/>
  <c r="C2449" i="33"/>
  <c r="C2450" i="33"/>
  <c r="C2451" i="33"/>
  <c r="C2452" i="33"/>
  <c r="C2453" i="33"/>
  <c r="C2454" i="33"/>
  <c r="C2455" i="33"/>
  <c r="C2456" i="33"/>
  <c r="C2457" i="33"/>
  <c r="C2458" i="33"/>
  <c r="C2459" i="33"/>
  <c r="C2460" i="33"/>
  <c r="C2461" i="33"/>
  <c r="C2462" i="33"/>
  <c r="C2463" i="33"/>
  <c r="C2464" i="33"/>
  <c r="C2465" i="33"/>
  <c r="C2466" i="33"/>
  <c r="C2467" i="33"/>
  <c r="C2468" i="33"/>
  <c r="C2469" i="33"/>
  <c r="C2470" i="33"/>
  <c r="C2471" i="33"/>
  <c r="C2472" i="33"/>
  <c r="C2473" i="33"/>
  <c r="C2474" i="33"/>
  <c r="C2475" i="33"/>
  <c r="C2476" i="33"/>
  <c r="C2477" i="33"/>
  <c r="C2478" i="33"/>
  <c r="C2479" i="33"/>
  <c r="C2480" i="33"/>
  <c r="C2481" i="33"/>
  <c r="C2482" i="33"/>
  <c r="C2483" i="33"/>
  <c r="C2484" i="33"/>
  <c r="C2485" i="33"/>
  <c r="C2486" i="33"/>
  <c r="C2487" i="33"/>
  <c r="C2488" i="33"/>
  <c r="C2489" i="33"/>
  <c r="C2490" i="33"/>
  <c r="C2491" i="33"/>
  <c r="C2492" i="33"/>
  <c r="C2493" i="33"/>
  <c r="C2494" i="33"/>
  <c r="C2495" i="33"/>
  <c r="C2496" i="33"/>
  <c r="C2497" i="33"/>
  <c r="C2498" i="33"/>
  <c r="C2499" i="33"/>
  <c r="C2500" i="33"/>
  <c r="C2501" i="33"/>
  <c r="C2502" i="33"/>
  <c r="C2503" i="33"/>
  <c r="C2504" i="33"/>
  <c r="C2505" i="33"/>
  <c r="C2506" i="33"/>
  <c r="C2507" i="33"/>
  <c r="C2508" i="33"/>
  <c r="C2509" i="33"/>
  <c r="C2510" i="33"/>
  <c r="C2511" i="33"/>
  <c r="C2512" i="33"/>
  <c r="C2513" i="33"/>
  <c r="C2514" i="33"/>
  <c r="C2515" i="33"/>
  <c r="C2516" i="33"/>
  <c r="C2517" i="33"/>
  <c r="C2518" i="33"/>
  <c r="C2519" i="33"/>
  <c r="C2520" i="33"/>
  <c r="C2521" i="33"/>
  <c r="C2522" i="33"/>
  <c r="C2523" i="33"/>
  <c r="C2524" i="33"/>
  <c r="C2525" i="33"/>
  <c r="C2526" i="33"/>
  <c r="C2527" i="33"/>
  <c r="C2528" i="33"/>
  <c r="C2529" i="33"/>
  <c r="C2530" i="33"/>
  <c r="C2531" i="33"/>
  <c r="C2532" i="33"/>
  <c r="C2533" i="33"/>
  <c r="C2534" i="33"/>
  <c r="C2535" i="33"/>
  <c r="C2536" i="33"/>
  <c r="C2537" i="33"/>
  <c r="C2538" i="33"/>
  <c r="C2539" i="33"/>
  <c r="C2540" i="33"/>
  <c r="C2541" i="33"/>
  <c r="C2542" i="33"/>
  <c r="C2543" i="33"/>
  <c r="C2544" i="33"/>
  <c r="C2545" i="33"/>
  <c r="C2546" i="33"/>
  <c r="C2547" i="33"/>
  <c r="C2548" i="33"/>
  <c r="C2549" i="33"/>
  <c r="C2550" i="33"/>
  <c r="C2551" i="33"/>
  <c r="C2552" i="33"/>
  <c r="C2553" i="33"/>
  <c r="C2554" i="33"/>
  <c r="C2555" i="33"/>
  <c r="C2556" i="33"/>
  <c r="C2557" i="33"/>
  <c r="C2558" i="33"/>
  <c r="C2559" i="33"/>
  <c r="C2560" i="33"/>
  <c r="C2561" i="33"/>
  <c r="C2562" i="33"/>
  <c r="C2563" i="33"/>
  <c r="C2564" i="33"/>
  <c r="C2565" i="33"/>
  <c r="C2566" i="33"/>
  <c r="C2567" i="33"/>
  <c r="C2568" i="33"/>
  <c r="C2569" i="33"/>
  <c r="C2570" i="33"/>
  <c r="C2571" i="33"/>
  <c r="C2572" i="33"/>
  <c r="C2573" i="33"/>
  <c r="C2574" i="33"/>
  <c r="C2575" i="33"/>
  <c r="C2576" i="33"/>
  <c r="C2577" i="33"/>
  <c r="C2578" i="33"/>
  <c r="C2579" i="33"/>
  <c r="C2580" i="33"/>
  <c r="C2581" i="33"/>
  <c r="C2582" i="33"/>
  <c r="C2583" i="33"/>
  <c r="C2584" i="33"/>
  <c r="C2585" i="33"/>
  <c r="C2586" i="33"/>
  <c r="C2587" i="33"/>
  <c r="C2588" i="33"/>
  <c r="C2589" i="33"/>
  <c r="C2590" i="33"/>
  <c r="C2591" i="33"/>
  <c r="C2592" i="33"/>
  <c r="C2593" i="33"/>
  <c r="C2594" i="33"/>
  <c r="C2595" i="33"/>
  <c r="C2596" i="33"/>
  <c r="C2597" i="33"/>
  <c r="C2598" i="33"/>
  <c r="C2599" i="33"/>
  <c r="C2600" i="33"/>
  <c r="C2601" i="33"/>
  <c r="C2602" i="33"/>
  <c r="C2603" i="33"/>
  <c r="C2604" i="33"/>
  <c r="C2605" i="33"/>
  <c r="C2606" i="33"/>
  <c r="C2607" i="33"/>
  <c r="C2608" i="33"/>
  <c r="C2609" i="33"/>
  <c r="C2610" i="33"/>
  <c r="C2611" i="33"/>
  <c r="C2612" i="33"/>
  <c r="C2613" i="33"/>
  <c r="C2614" i="33"/>
  <c r="C2615" i="33"/>
  <c r="C2616" i="33"/>
  <c r="C2617" i="33"/>
  <c r="C2618" i="33"/>
  <c r="C2619" i="33"/>
  <c r="C2620" i="33"/>
  <c r="C2621" i="33"/>
  <c r="C2622" i="33"/>
  <c r="C2623" i="33"/>
  <c r="C2624" i="33"/>
  <c r="C2625" i="33"/>
  <c r="C2626" i="33"/>
  <c r="C2627" i="33"/>
  <c r="C2628" i="33"/>
  <c r="C2629" i="33"/>
  <c r="C2630" i="33"/>
  <c r="C2631" i="33"/>
  <c r="C2632" i="33"/>
  <c r="C2633" i="33"/>
  <c r="C2634" i="33"/>
  <c r="C2635" i="33"/>
  <c r="C2636" i="33"/>
  <c r="C2637" i="33"/>
  <c r="C2638" i="33"/>
  <c r="C2639" i="33"/>
  <c r="C2640" i="33"/>
  <c r="C2641" i="33"/>
  <c r="C2642" i="33"/>
  <c r="C2643" i="33"/>
  <c r="C2644" i="33"/>
  <c r="C2645" i="33"/>
  <c r="C2646" i="33"/>
  <c r="C2647" i="33"/>
  <c r="C2648" i="33"/>
  <c r="C2649" i="33"/>
  <c r="C2650" i="33"/>
  <c r="C2651" i="33"/>
  <c r="C2652" i="33"/>
  <c r="C2653" i="33"/>
  <c r="C2654" i="33"/>
  <c r="C2655" i="33"/>
  <c r="C2656" i="33"/>
  <c r="C2657" i="33"/>
  <c r="C2658" i="33"/>
  <c r="C2659" i="33"/>
  <c r="C2660" i="33"/>
  <c r="C2661" i="33"/>
  <c r="C2662" i="33"/>
  <c r="C2663" i="33"/>
  <c r="C2664" i="33"/>
  <c r="C2665" i="33"/>
  <c r="C2666" i="33"/>
  <c r="C2667" i="33"/>
  <c r="C2668" i="33"/>
  <c r="C2669" i="33"/>
  <c r="C2670" i="33"/>
  <c r="C2671" i="33"/>
  <c r="C2672" i="33"/>
  <c r="C2673" i="33"/>
  <c r="C2674" i="33"/>
  <c r="C2675" i="33"/>
  <c r="C2676" i="33"/>
  <c r="C2677" i="33"/>
  <c r="C2678" i="33"/>
  <c r="C2679" i="33"/>
  <c r="C2680" i="33"/>
  <c r="C2681" i="33"/>
  <c r="C2682" i="33"/>
  <c r="C2683" i="33"/>
  <c r="C2684" i="33"/>
  <c r="C2685" i="33"/>
  <c r="C2686" i="33"/>
  <c r="C2687" i="33"/>
  <c r="C2688" i="33"/>
  <c r="C2689" i="33"/>
  <c r="C2690" i="33"/>
  <c r="C2691" i="33"/>
  <c r="C2692" i="33"/>
  <c r="C2693" i="33"/>
  <c r="C2694" i="33"/>
  <c r="C2695" i="33"/>
  <c r="C2696" i="33"/>
  <c r="C2697" i="33"/>
  <c r="C2698" i="33"/>
  <c r="C2699" i="33"/>
  <c r="C2700" i="33"/>
  <c r="C2701" i="33"/>
  <c r="C2702" i="33"/>
  <c r="C2703" i="33"/>
  <c r="C2704" i="33"/>
  <c r="C2705" i="33"/>
  <c r="C2706" i="33"/>
  <c r="C2707" i="33"/>
  <c r="C2708" i="33"/>
  <c r="C2709" i="33"/>
  <c r="C2710" i="33"/>
  <c r="C2711" i="33"/>
  <c r="C2712" i="33"/>
  <c r="C2713" i="33"/>
  <c r="C2714" i="33"/>
  <c r="C2715" i="33"/>
  <c r="C2716" i="33"/>
  <c r="C2717" i="33"/>
  <c r="C2718" i="33"/>
  <c r="C2719" i="33"/>
  <c r="C2720" i="33"/>
  <c r="C2721" i="33"/>
  <c r="C2722" i="33"/>
  <c r="C2723" i="33"/>
  <c r="C2724" i="33"/>
  <c r="C2725" i="33"/>
  <c r="C2726" i="33"/>
  <c r="C2727" i="33"/>
  <c r="C2728" i="33"/>
  <c r="C2729" i="33"/>
  <c r="C2730" i="33"/>
  <c r="C2731" i="33"/>
  <c r="C2732" i="33"/>
  <c r="C2733" i="33"/>
  <c r="C2734" i="33"/>
  <c r="C2735" i="33"/>
  <c r="C2736" i="33"/>
  <c r="C2737" i="33"/>
  <c r="C2738" i="33"/>
  <c r="C2739" i="33"/>
  <c r="C2740" i="33"/>
  <c r="C2741" i="33"/>
  <c r="C2742" i="33"/>
  <c r="C2743" i="33"/>
  <c r="C2744" i="33"/>
  <c r="C2745" i="33"/>
  <c r="C2746" i="33"/>
  <c r="C2747" i="33"/>
  <c r="C2748" i="33"/>
  <c r="C2749" i="33"/>
  <c r="C2750" i="33"/>
  <c r="C2751" i="33"/>
  <c r="C2752" i="33"/>
  <c r="C2753" i="33"/>
  <c r="C2754" i="33"/>
  <c r="C2755" i="33"/>
  <c r="C2756" i="33"/>
  <c r="C2757" i="33"/>
  <c r="C2758" i="33"/>
  <c r="C2759" i="33"/>
  <c r="C2760" i="33"/>
  <c r="C2761" i="33"/>
  <c r="C2762" i="33"/>
  <c r="C2763" i="33"/>
  <c r="C2764" i="33"/>
  <c r="C2765" i="33"/>
  <c r="C2766" i="33"/>
  <c r="C2767" i="33"/>
  <c r="C2768" i="33"/>
  <c r="C2769" i="33"/>
  <c r="C2770" i="33"/>
  <c r="C2771" i="33"/>
  <c r="C2772" i="33"/>
  <c r="C2773" i="33"/>
  <c r="C2774" i="33"/>
  <c r="C2775" i="33"/>
  <c r="C2776" i="33"/>
  <c r="C2777" i="33"/>
  <c r="C2778" i="33"/>
  <c r="C2779" i="33"/>
  <c r="C2780" i="33"/>
  <c r="C2781" i="33"/>
  <c r="C2782" i="33"/>
  <c r="C2783" i="33"/>
  <c r="C2784" i="33"/>
  <c r="C2785" i="33"/>
  <c r="C2786" i="33"/>
  <c r="C2787" i="33"/>
  <c r="C2788" i="33"/>
  <c r="C2789" i="33"/>
  <c r="C2790" i="33"/>
  <c r="C2791" i="33"/>
  <c r="C2792" i="33"/>
  <c r="C2793" i="33"/>
  <c r="C2794" i="33"/>
  <c r="C2795" i="33"/>
  <c r="C2796" i="33"/>
  <c r="C2797" i="33"/>
  <c r="C2798" i="33"/>
  <c r="C2799" i="33"/>
  <c r="C2800" i="33"/>
  <c r="C2801" i="33"/>
  <c r="C2802" i="33"/>
  <c r="C2803" i="33"/>
  <c r="C2804" i="33"/>
  <c r="C2805" i="33"/>
  <c r="C2806" i="33"/>
  <c r="C2807" i="33"/>
  <c r="C2808" i="33"/>
  <c r="C2809" i="33"/>
  <c r="C2810" i="33"/>
  <c r="C2811" i="33"/>
  <c r="C2812" i="33"/>
  <c r="C2813" i="33"/>
  <c r="C2814" i="33"/>
  <c r="C2815" i="33"/>
  <c r="C2816" i="33"/>
  <c r="C2817" i="33"/>
  <c r="C2818" i="33"/>
  <c r="C2819" i="33"/>
  <c r="C2820" i="33"/>
  <c r="C2821" i="33"/>
  <c r="C2822" i="33"/>
  <c r="C2823" i="33"/>
  <c r="C2824" i="33"/>
  <c r="C2825" i="33"/>
  <c r="C2826" i="33"/>
  <c r="C2827" i="33"/>
  <c r="C2828" i="33"/>
  <c r="C2829" i="33"/>
  <c r="C2830" i="33"/>
  <c r="C2831" i="33"/>
  <c r="C2832" i="33"/>
  <c r="C2833" i="33"/>
  <c r="C2834" i="33"/>
  <c r="C2835" i="33"/>
  <c r="C2836" i="33"/>
  <c r="C2837" i="33"/>
  <c r="C2838" i="33"/>
  <c r="C2839" i="33"/>
  <c r="C2840" i="33"/>
  <c r="C2841" i="33"/>
  <c r="C2842" i="33"/>
  <c r="C2843" i="33"/>
  <c r="C2844" i="33"/>
  <c r="C2845" i="33"/>
  <c r="C2846" i="33"/>
  <c r="C2847" i="33"/>
  <c r="C2848" i="33"/>
  <c r="C2849" i="33"/>
  <c r="C2850" i="33"/>
  <c r="C2851" i="33"/>
  <c r="C2852" i="33"/>
  <c r="C2853" i="33"/>
  <c r="C2854" i="33"/>
  <c r="C2855" i="33"/>
  <c r="C2856" i="33"/>
  <c r="C2857" i="33"/>
  <c r="C2858" i="33"/>
  <c r="C2859" i="33"/>
  <c r="C2860" i="33"/>
  <c r="C2861" i="33"/>
  <c r="C2862" i="33"/>
  <c r="C2863" i="33"/>
  <c r="C2864" i="33"/>
  <c r="C2865" i="33"/>
  <c r="C2866" i="33"/>
  <c r="C2867" i="33"/>
  <c r="C2868" i="33"/>
  <c r="C2869" i="33"/>
  <c r="C2870" i="33"/>
  <c r="C2871" i="33"/>
  <c r="C2872" i="33"/>
  <c r="C2873" i="33"/>
  <c r="C2874" i="33"/>
  <c r="C2875" i="33"/>
  <c r="C2876" i="33"/>
  <c r="C2877" i="33"/>
  <c r="C2878" i="33"/>
  <c r="C2879" i="33"/>
  <c r="C2880" i="33"/>
  <c r="C2881" i="33"/>
  <c r="C2882" i="33"/>
  <c r="C2883" i="33"/>
  <c r="C2884" i="33"/>
  <c r="C2885" i="33"/>
  <c r="C2886" i="33"/>
  <c r="C2887" i="33"/>
  <c r="C2888" i="33"/>
  <c r="C2889" i="33"/>
  <c r="C2890" i="33"/>
  <c r="C2891" i="33"/>
  <c r="C2892" i="33"/>
  <c r="C2893" i="33"/>
  <c r="C2894" i="33"/>
  <c r="C2895" i="33"/>
  <c r="C2896" i="33"/>
  <c r="C2897" i="33"/>
  <c r="C2898" i="33"/>
  <c r="C2899" i="33"/>
  <c r="C2900" i="33"/>
  <c r="C2901" i="33"/>
  <c r="C2902" i="33"/>
  <c r="C2903" i="33"/>
  <c r="C2904" i="33"/>
  <c r="C2905" i="33"/>
  <c r="C2906" i="33"/>
  <c r="C2907" i="33"/>
  <c r="C2908" i="33"/>
  <c r="C2909" i="33"/>
  <c r="C2910" i="33"/>
  <c r="C2911" i="33"/>
  <c r="C2912" i="33"/>
  <c r="C2913" i="33"/>
  <c r="C2914" i="33"/>
  <c r="C2915" i="33"/>
  <c r="C2916" i="33"/>
  <c r="C2917" i="33"/>
  <c r="C2918" i="33"/>
  <c r="C2919" i="33"/>
  <c r="C2920" i="33"/>
  <c r="C2921" i="33"/>
  <c r="C2922" i="33"/>
  <c r="C2923" i="33"/>
  <c r="C2924" i="33"/>
  <c r="C2925" i="33"/>
  <c r="C2926" i="33"/>
  <c r="C2927" i="33"/>
  <c r="C2928" i="33"/>
  <c r="C2929" i="33"/>
  <c r="C2930" i="33"/>
  <c r="C2931" i="33"/>
  <c r="C2932" i="33"/>
  <c r="C2933" i="33"/>
  <c r="C2934" i="33"/>
  <c r="C2935" i="33"/>
  <c r="C2936" i="33"/>
  <c r="C2937" i="33"/>
  <c r="C2938" i="33"/>
  <c r="C2939" i="33"/>
  <c r="C2940" i="33"/>
  <c r="C2941" i="33"/>
  <c r="C2942" i="33"/>
  <c r="C2943" i="33"/>
  <c r="C2944" i="33"/>
  <c r="C2945" i="33"/>
  <c r="C2946" i="33"/>
  <c r="C2947" i="33"/>
  <c r="C2948" i="33"/>
  <c r="C2949" i="33"/>
  <c r="C2950" i="33"/>
  <c r="C2951" i="33"/>
  <c r="C2952" i="33"/>
  <c r="C2953" i="33"/>
  <c r="C2954" i="33"/>
  <c r="C2955" i="33"/>
  <c r="C2956" i="33"/>
  <c r="C2957" i="33"/>
  <c r="C2958" i="33"/>
  <c r="C2959" i="33"/>
  <c r="C2960" i="33"/>
  <c r="C2961" i="33"/>
  <c r="C2962" i="33"/>
  <c r="C2963" i="33"/>
  <c r="C2964" i="33"/>
  <c r="C2965" i="33"/>
  <c r="C2966" i="33"/>
  <c r="C2967" i="33"/>
  <c r="C2968" i="33"/>
  <c r="C2969" i="33"/>
  <c r="C2970" i="33"/>
  <c r="C2971" i="33"/>
  <c r="C2972" i="33"/>
  <c r="C2973" i="33"/>
  <c r="C2974" i="33"/>
  <c r="C2975" i="33"/>
  <c r="C2976" i="33"/>
  <c r="C2977" i="33"/>
  <c r="C2978" i="33"/>
  <c r="C2979" i="33"/>
  <c r="C2980" i="33"/>
  <c r="C2981" i="33"/>
  <c r="C2982" i="33"/>
  <c r="C2983" i="33"/>
  <c r="C2984" i="33"/>
  <c r="C2985" i="33"/>
  <c r="C2986" i="33"/>
  <c r="C2987" i="33"/>
  <c r="C2988" i="33"/>
  <c r="C2989" i="33"/>
  <c r="C2990" i="33"/>
  <c r="C2991" i="33"/>
  <c r="C2992" i="33"/>
  <c r="C2993" i="33"/>
  <c r="C2994" i="33"/>
  <c r="C2995" i="33"/>
  <c r="C2996" i="33"/>
  <c r="C2997" i="33"/>
  <c r="C2998" i="33"/>
  <c r="C2999" i="33"/>
  <c r="C3000" i="33"/>
  <c r="C3001" i="33"/>
  <c r="C3002" i="33"/>
  <c r="C3003" i="33"/>
  <c r="C3004" i="33"/>
  <c r="C3005" i="33"/>
  <c r="C3006" i="33"/>
  <c r="C3007" i="33"/>
  <c r="C3008" i="33"/>
  <c r="C3009" i="33"/>
  <c r="C3010" i="33"/>
  <c r="C3011" i="33"/>
  <c r="C3012" i="33"/>
  <c r="C3013" i="33"/>
  <c r="C3014" i="33"/>
  <c r="C3015" i="33"/>
  <c r="C3016" i="33"/>
  <c r="C3017" i="33"/>
  <c r="C3018" i="33"/>
  <c r="C3019" i="33"/>
  <c r="C3020" i="33"/>
  <c r="C3021" i="33"/>
  <c r="C3022" i="33"/>
  <c r="C3023" i="33"/>
  <c r="C3024" i="33"/>
  <c r="C3025" i="33"/>
  <c r="C3026" i="33"/>
  <c r="C3027" i="33"/>
  <c r="C3028" i="33"/>
  <c r="C3029" i="33"/>
  <c r="C3030" i="33"/>
  <c r="C3031" i="33"/>
  <c r="C3032" i="33"/>
  <c r="C3033" i="33"/>
  <c r="C3034" i="33"/>
  <c r="C3035" i="33"/>
  <c r="C3036" i="33"/>
  <c r="C3037" i="33"/>
  <c r="C3038" i="33"/>
  <c r="C3039" i="33"/>
  <c r="C3040" i="33"/>
  <c r="C3041" i="33"/>
  <c r="C3042" i="33"/>
  <c r="C3043" i="33"/>
  <c r="C3044" i="33"/>
  <c r="C3045" i="33"/>
  <c r="C3046" i="33"/>
  <c r="C3047" i="33"/>
  <c r="C3048" i="33"/>
  <c r="C3049" i="33"/>
  <c r="C3050" i="33"/>
  <c r="C3051" i="33"/>
  <c r="C3052" i="33"/>
  <c r="C3053" i="33"/>
  <c r="C3054" i="33"/>
  <c r="C3055" i="33"/>
  <c r="C3056" i="33"/>
  <c r="C3057" i="33"/>
  <c r="C3058" i="33"/>
  <c r="C3059" i="33"/>
  <c r="C3060" i="33"/>
  <c r="C3061" i="33"/>
  <c r="C3062" i="33"/>
  <c r="C3063" i="33"/>
  <c r="C3064" i="33"/>
  <c r="C3065" i="33"/>
  <c r="C3066" i="33"/>
  <c r="C3067" i="33"/>
  <c r="C3068" i="33"/>
  <c r="C3069" i="33"/>
  <c r="C3070" i="33"/>
  <c r="C3071" i="33"/>
  <c r="C3072" i="33"/>
  <c r="C3073" i="33"/>
  <c r="C3074" i="33"/>
  <c r="C3075" i="33"/>
  <c r="C3076" i="33"/>
  <c r="C3077" i="33"/>
  <c r="C3078" i="33"/>
  <c r="C3079" i="33"/>
  <c r="C3080" i="33"/>
  <c r="C3081" i="33"/>
  <c r="C3082" i="33"/>
  <c r="C3083" i="33"/>
  <c r="C3084" i="33"/>
  <c r="C3085" i="33"/>
  <c r="C3086" i="33"/>
  <c r="C3087" i="33"/>
  <c r="C3088" i="33"/>
  <c r="C3089" i="33"/>
  <c r="C3090" i="33"/>
  <c r="C3091" i="33"/>
  <c r="C3092" i="33"/>
  <c r="C3093" i="33"/>
  <c r="C3094" i="33"/>
  <c r="C3095" i="33"/>
  <c r="C3096" i="33"/>
  <c r="C3097" i="33"/>
  <c r="C3098" i="33"/>
  <c r="C3099" i="33"/>
  <c r="C3100" i="33"/>
  <c r="C3101" i="33"/>
  <c r="C3102" i="33"/>
  <c r="C3103" i="33"/>
  <c r="C3104" i="33"/>
  <c r="C3105" i="33"/>
  <c r="C3106" i="33"/>
  <c r="C3107" i="33"/>
  <c r="C3108" i="33"/>
  <c r="C3109" i="33"/>
  <c r="C3110" i="33"/>
  <c r="C3111" i="33"/>
  <c r="C3112" i="33"/>
  <c r="C3113" i="33"/>
  <c r="C3114" i="33"/>
  <c r="C3115" i="33"/>
  <c r="C3116" i="33"/>
  <c r="C3117" i="33"/>
  <c r="C3118" i="33"/>
  <c r="C3119" i="33"/>
  <c r="C3120" i="33"/>
  <c r="C3121" i="33"/>
  <c r="C3122" i="33"/>
  <c r="C3123" i="33"/>
  <c r="C3124" i="33"/>
  <c r="C3125" i="33"/>
  <c r="C3126" i="33"/>
  <c r="C3127" i="33"/>
  <c r="C3128" i="33"/>
  <c r="C3129" i="33"/>
  <c r="C3130" i="33"/>
  <c r="C3131" i="33"/>
  <c r="C3132" i="33"/>
  <c r="C3133" i="33"/>
  <c r="C3134" i="33"/>
  <c r="C3135" i="33"/>
  <c r="C3136" i="33"/>
  <c r="C3137" i="33"/>
  <c r="C3138" i="33"/>
  <c r="C3139" i="33"/>
  <c r="C3140" i="33"/>
  <c r="C3141" i="33"/>
  <c r="C3142" i="33"/>
  <c r="C3143" i="33"/>
  <c r="C3144" i="33"/>
  <c r="C3145" i="33"/>
  <c r="C3146" i="33"/>
  <c r="C3147" i="33"/>
  <c r="C3148" i="33"/>
  <c r="C3149" i="33"/>
  <c r="C3150" i="33"/>
  <c r="C3151" i="33"/>
  <c r="C3152" i="33"/>
  <c r="C3153" i="33"/>
  <c r="C3154" i="33"/>
  <c r="C3155" i="33"/>
  <c r="C3156" i="33"/>
  <c r="C3157" i="33"/>
  <c r="C3158" i="33"/>
  <c r="C3159" i="33"/>
  <c r="C3160" i="33"/>
  <c r="C3161" i="33"/>
  <c r="C3162" i="33"/>
  <c r="C3163" i="33"/>
  <c r="C3164" i="33"/>
  <c r="C3165" i="33"/>
  <c r="C3166" i="33"/>
  <c r="C3167" i="33"/>
  <c r="C3168" i="33"/>
  <c r="C3169" i="33"/>
  <c r="C3170" i="33"/>
  <c r="C3171" i="33"/>
  <c r="C3172" i="33"/>
  <c r="C3173" i="33"/>
  <c r="C3174" i="33"/>
  <c r="C3175" i="33"/>
  <c r="C3176" i="33"/>
  <c r="C3177" i="33"/>
  <c r="C3178" i="33"/>
  <c r="C3179" i="33"/>
  <c r="C3180" i="33"/>
  <c r="C3181" i="33"/>
  <c r="C3182" i="33"/>
  <c r="C3183" i="33"/>
  <c r="C3184" i="33"/>
  <c r="C3185" i="33"/>
  <c r="C3186" i="33"/>
  <c r="C3187" i="33"/>
  <c r="C3188" i="33"/>
  <c r="C3189" i="33"/>
  <c r="C3190" i="33"/>
  <c r="C3191" i="33"/>
  <c r="C3192" i="33"/>
  <c r="C3193" i="33"/>
  <c r="C3194" i="33"/>
  <c r="C3195" i="33"/>
  <c r="C3196" i="33"/>
  <c r="C3197" i="33"/>
  <c r="C3198" i="33"/>
  <c r="C3199" i="33"/>
  <c r="C3200" i="33"/>
  <c r="C3201" i="33"/>
  <c r="C3202" i="33"/>
  <c r="C3203" i="33"/>
  <c r="C3204" i="33"/>
  <c r="C3205" i="33"/>
  <c r="C3206" i="33"/>
  <c r="C3207" i="33"/>
  <c r="C3208" i="33"/>
  <c r="C3209" i="33"/>
  <c r="C3210" i="33"/>
  <c r="C3211" i="33"/>
  <c r="C3212" i="33"/>
  <c r="C3213" i="33"/>
  <c r="C3214" i="33"/>
  <c r="C3215" i="33"/>
  <c r="C3216" i="33"/>
  <c r="C3217" i="33"/>
  <c r="C3218" i="33"/>
  <c r="C3219" i="33"/>
  <c r="C3220" i="33"/>
  <c r="C3221" i="33"/>
  <c r="C3222" i="33"/>
  <c r="C3223" i="33"/>
  <c r="C3224" i="33"/>
  <c r="C3225" i="33"/>
  <c r="C3226" i="33"/>
  <c r="C3227" i="33"/>
  <c r="C3228" i="33"/>
  <c r="C3229" i="33"/>
  <c r="C3230" i="33"/>
  <c r="C3231" i="33"/>
  <c r="C3232" i="33"/>
  <c r="C3233" i="33"/>
  <c r="C3234" i="33"/>
  <c r="C3235" i="33"/>
  <c r="C3236" i="33"/>
  <c r="C3237" i="33"/>
  <c r="C3238" i="33"/>
  <c r="C3239" i="33"/>
  <c r="C3240" i="33"/>
  <c r="C3241" i="33"/>
  <c r="C3242" i="33"/>
  <c r="C3243" i="33"/>
  <c r="C3244" i="33"/>
  <c r="C3245" i="33"/>
  <c r="C3246" i="33"/>
  <c r="C3247" i="33"/>
  <c r="C3248" i="33"/>
  <c r="C3249" i="33"/>
  <c r="C3250" i="33"/>
  <c r="C3251" i="33"/>
  <c r="C3252" i="33"/>
  <c r="C3253" i="33"/>
  <c r="C3254" i="33"/>
  <c r="C3255" i="33"/>
  <c r="C3256" i="33"/>
  <c r="C3257" i="33"/>
  <c r="C3258" i="33"/>
  <c r="C3259" i="33"/>
  <c r="C3260" i="33"/>
  <c r="C3261" i="33"/>
  <c r="C3262" i="33"/>
  <c r="C3263" i="33"/>
  <c r="C3264" i="33"/>
  <c r="C3265" i="33"/>
  <c r="C3266" i="33"/>
  <c r="C3267" i="33"/>
  <c r="C3268" i="33"/>
  <c r="C3269" i="33"/>
  <c r="C3270" i="33"/>
  <c r="C3271" i="33"/>
  <c r="C3272" i="33"/>
  <c r="C3273" i="33"/>
  <c r="C3274" i="33"/>
  <c r="C3275" i="33"/>
  <c r="C3276" i="33"/>
  <c r="C3277" i="33"/>
  <c r="C3278" i="33"/>
  <c r="C3279" i="33"/>
  <c r="C3280" i="33"/>
  <c r="C3281" i="33"/>
  <c r="C3282" i="33"/>
  <c r="C3283" i="33"/>
  <c r="C3284" i="33"/>
  <c r="C3285" i="33"/>
  <c r="C3286" i="33"/>
  <c r="C3287" i="33"/>
  <c r="C3288" i="33"/>
  <c r="C3289" i="33"/>
  <c r="C3290" i="33"/>
  <c r="C3291" i="33"/>
  <c r="C3292" i="33"/>
  <c r="C3293" i="33"/>
  <c r="C3294" i="33"/>
  <c r="C3295" i="33"/>
  <c r="C3296" i="33"/>
  <c r="C3297" i="33"/>
  <c r="C3298" i="33"/>
  <c r="C3299" i="33"/>
  <c r="C3300" i="33"/>
  <c r="C3301" i="33"/>
  <c r="C3302" i="33"/>
  <c r="C3303" i="33"/>
  <c r="C3304" i="33"/>
  <c r="C3305" i="33"/>
  <c r="C3306" i="33"/>
  <c r="C3307" i="33"/>
  <c r="C3308" i="33"/>
  <c r="C3309" i="33"/>
  <c r="C3310" i="33"/>
  <c r="C3311" i="33"/>
  <c r="C3312" i="33"/>
  <c r="C3313" i="33"/>
  <c r="C3314" i="33"/>
  <c r="C3315" i="33"/>
  <c r="C3316" i="33"/>
  <c r="C3317" i="33"/>
  <c r="C3318" i="33"/>
  <c r="C3319" i="33"/>
  <c r="C3320" i="33"/>
  <c r="C3321" i="33"/>
  <c r="C3322" i="33"/>
  <c r="C3323" i="33"/>
  <c r="C3324" i="33"/>
  <c r="C3325" i="33"/>
  <c r="C3326" i="33"/>
  <c r="C3327" i="33"/>
  <c r="C3328" i="33"/>
  <c r="C3329" i="33"/>
  <c r="C3330" i="33"/>
  <c r="C3331" i="33"/>
  <c r="C3332" i="33"/>
  <c r="C3333" i="33"/>
  <c r="C3334" i="33"/>
  <c r="C3335" i="33"/>
  <c r="C3336" i="33"/>
  <c r="C3337" i="33"/>
  <c r="C3338" i="33"/>
  <c r="C3339" i="33"/>
  <c r="C3340" i="33"/>
  <c r="C3341" i="33"/>
  <c r="C3342" i="33"/>
  <c r="C3343" i="33"/>
  <c r="C3344" i="33"/>
  <c r="C3345" i="33"/>
  <c r="C3346" i="33"/>
  <c r="C3347" i="33"/>
  <c r="C3348" i="33"/>
  <c r="C3349" i="33"/>
  <c r="C3350" i="33"/>
  <c r="C3351" i="33"/>
  <c r="C3352" i="33"/>
  <c r="C3353" i="33"/>
  <c r="C3354" i="33"/>
  <c r="C3355" i="33"/>
  <c r="C3356" i="33"/>
  <c r="C3357" i="33"/>
  <c r="C3358" i="33"/>
  <c r="C3359" i="33"/>
  <c r="C3360" i="33"/>
  <c r="C3361" i="33"/>
  <c r="C3362" i="33"/>
  <c r="C3363" i="33"/>
  <c r="C3364" i="33"/>
  <c r="C3365" i="33"/>
  <c r="C3366" i="33"/>
  <c r="C3367" i="33"/>
  <c r="C3368" i="33"/>
  <c r="C3369" i="33"/>
  <c r="C3370" i="33"/>
  <c r="C3371" i="33"/>
  <c r="C3372" i="33"/>
  <c r="C3373" i="33"/>
  <c r="C3374" i="33"/>
  <c r="C3375" i="33"/>
  <c r="C3376" i="33"/>
  <c r="C3377" i="33"/>
  <c r="C3378" i="33"/>
  <c r="C3379" i="33"/>
  <c r="C3380" i="33"/>
  <c r="C3381" i="33"/>
  <c r="C3382" i="33"/>
  <c r="C3383" i="33"/>
  <c r="C3384" i="33"/>
  <c r="C3385" i="33"/>
  <c r="C3386" i="33"/>
  <c r="C3387" i="33"/>
  <c r="C3388" i="33"/>
  <c r="C3389" i="33"/>
  <c r="C3390" i="33"/>
  <c r="C3391" i="33"/>
  <c r="C3392" i="33"/>
  <c r="C3393" i="33"/>
  <c r="C3394" i="33"/>
  <c r="C3395" i="33"/>
  <c r="C3396" i="33"/>
  <c r="C3397" i="33"/>
  <c r="C3398" i="33"/>
  <c r="C3399" i="33"/>
  <c r="C3400" i="33"/>
  <c r="C3401" i="33"/>
  <c r="C3402" i="33"/>
  <c r="C3403" i="33"/>
  <c r="C3404" i="33"/>
  <c r="C3405" i="33"/>
  <c r="C3406" i="33"/>
  <c r="C3407" i="33"/>
  <c r="C3408" i="33"/>
  <c r="C3409" i="33"/>
  <c r="C3410" i="33"/>
  <c r="C3411" i="33"/>
  <c r="C3412" i="33"/>
  <c r="C3413" i="33"/>
  <c r="C3414" i="33"/>
  <c r="C3415" i="33"/>
  <c r="C3416" i="33"/>
  <c r="C3417" i="33"/>
  <c r="C3418" i="33"/>
  <c r="C3419" i="33"/>
  <c r="C3420" i="33"/>
  <c r="C3421" i="33"/>
  <c r="C3422" i="33"/>
  <c r="C3423" i="33"/>
  <c r="C3424" i="33"/>
  <c r="C3425" i="33"/>
  <c r="C3426" i="33"/>
  <c r="C3427" i="33"/>
  <c r="C3428" i="33"/>
  <c r="C3429" i="33"/>
  <c r="C3430" i="33"/>
  <c r="C3431" i="33"/>
  <c r="C3432" i="33"/>
  <c r="C3433" i="33"/>
  <c r="C3434" i="33"/>
  <c r="C3435" i="33"/>
  <c r="C3436" i="33"/>
  <c r="C3437" i="33"/>
  <c r="C3438" i="33"/>
  <c r="C3439" i="33"/>
  <c r="C3440" i="33"/>
  <c r="C3441" i="33"/>
  <c r="C3442" i="33"/>
  <c r="C3443" i="33"/>
  <c r="C3444" i="33"/>
  <c r="C3445" i="33"/>
  <c r="C3446" i="33"/>
  <c r="C3447" i="33"/>
  <c r="C3448" i="33"/>
  <c r="C3449" i="33"/>
  <c r="C3450" i="33"/>
  <c r="C3451" i="33"/>
  <c r="C3452" i="33"/>
  <c r="C3453" i="33"/>
  <c r="C3454" i="33"/>
  <c r="C3455" i="33"/>
  <c r="C3456" i="33"/>
  <c r="C3457" i="33"/>
  <c r="C3458" i="33"/>
  <c r="C3459" i="33"/>
  <c r="C3460" i="33"/>
  <c r="C3461" i="33"/>
  <c r="C3462" i="33"/>
  <c r="C3463" i="33"/>
  <c r="C3464" i="33"/>
  <c r="C3465" i="33"/>
  <c r="C3466" i="33"/>
  <c r="C3467" i="33"/>
  <c r="C3468" i="33"/>
  <c r="C3469" i="33"/>
  <c r="C3470" i="33"/>
  <c r="C3471" i="33"/>
  <c r="C3472" i="33"/>
  <c r="C3473" i="33"/>
  <c r="C3474" i="33"/>
  <c r="C3475" i="33"/>
  <c r="C3476" i="33"/>
  <c r="C3477" i="33"/>
  <c r="C3478" i="33"/>
  <c r="C3479" i="33"/>
  <c r="C3480" i="33"/>
  <c r="C3481" i="33"/>
  <c r="C3482" i="33"/>
  <c r="C3483" i="33"/>
  <c r="C3484" i="33"/>
  <c r="C3485" i="33"/>
  <c r="C3486" i="33"/>
  <c r="C3487" i="33"/>
  <c r="C3488" i="33"/>
  <c r="C3489" i="33"/>
  <c r="C3490" i="33"/>
  <c r="C3491" i="33"/>
  <c r="C3492" i="33"/>
  <c r="C3493" i="33"/>
  <c r="C3494" i="33"/>
  <c r="C3495" i="33"/>
  <c r="C3496" i="33"/>
  <c r="C3497" i="33"/>
  <c r="C3498" i="33"/>
  <c r="C3499" i="33"/>
  <c r="C3500" i="33"/>
  <c r="C3501" i="33"/>
  <c r="C3502" i="33"/>
  <c r="C3503" i="33"/>
  <c r="C3504" i="33"/>
  <c r="C3505" i="33"/>
  <c r="C3506" i="33"/>
  <c r="C3507" i="33"/>
  <c r="C3508" i="33"/>
  <c r="C3509" i="33"/>
  <c r="C3510" i="33"/>
  <c r="C3511" i="33"/>
  <c r="C3512" i="33"/>
  <c r="C3513" i="33"/>
  <c r="C3514" i="33"/>
  <c r="C3515" i="33"/>
  <c r="C3516" i="33"/>
  <c r="C3517" i="33"/>
  <c r="C3518" i="33"/>
  <c r="C3519" i="33"/>
  <c r="C3520" i="33"/>
  <c r="C3521" i="33"/>
  <c r="C3522" i="33"/>
  <c r="C3523" i="33"/>
  <c r="C3524" i="33"/>
  <c r="C3525" i="33"/>
  <c r="C3526" i="33"/>
  <c r="C3527" i="33"/>
  <c r="C3528" i="33"/>
  <c r="C3529" i="33"/>
  <c r="C3530" i="33"/>
  <c r="C3531" i="33"/>
  <c r="C3532" i="33"/>
  <c r="C3533" i="33"/>
  <c r="C3534" i="33"/>
  <c r="C3535" i="33"/>
  <c r="C3536" i="33"/>
  <c r="C3537" i="33"/>
  <c r="C3538" i="33"/>
  <c r="C3539" i="33"/>
  <c r="C3540" i="33"/>
  <c r="C3541" i="33"/>
  <c r="C3542" i="33"/>
  <c r="C3543" i="33"/>
  <c r="C3544" i="33"/>
  <c r="C3545" i="33"/>
  <c r="C3546" i="33"/>
  <c r="C3547" i="33"/>
  <c r="C3548" i="33"/>
  <c r="C3549" i="33"/>
  <c r="C3550" i="33"/>
  <c r="C3551" i="33"/>
  <c r="C3552" i="33"/>
  <c r="C3553" i="33"/>
  <c r="C3554" i="33"/>
  <c r="C3555" i="33"/>
  <c r="C3556" i="33"/>
  <c r="C3557" i="33"/>
  <c r="C3558" i="33"/>
  <c r="C3559" i="33"/>
  <c r="C3560" i="33"/>
  <c r="C3561" i="33"/>
  <c r="C3562" i="33"/>
  <c r="C3563" i="33"/>
  <c r="C3564" i="33"/>
  <c r="C3565" i="33"/>
  <c r="C3566" i="33"/>
  <c r="C3567" i="33"/>
  <c r="C3568" i="33"/>
  <c r="C3569" i="33"/>
  <c r="C3570" i="33"/>
  <c r="C3571" i="33"/>
  <c r="C3572" i="33"/>
  <c r="C3573" i="33"/>
  <c r="C3574" i="33"/>
  <c r="C3575" i="33"/>
  <c r="C3576" i="33"/>
  <c r="C3577" i="33"/>
  <c r="C3578" i="33"/>
  <c r="C3579" i="33"/>
  <c r="C3580" i="33"/>
  <c r="C3581" i="33"/>
  <c r="C3582" i="33"/>
  <c r="C3583" i="33"/>
  <c r="C3584" i="33"/>
  <c r="C3585" i="33"/>
  <c r="C3586" i="33"/>
  <c r="C3587" i="33"/>
  <c r="C3588" i="33"/>
  <c r="C3589" i="33"/>
  <c r="C3590" i="33"/>
  <c r="C3591" i="33"/>
  <c r="C3592" i="33"/>
  <c r="C3593" i="33"/>
  <c r="C3594" i="33"/>
  <c r="C3595" i="33"/>
  <c r="C3596" i="33"/>
  <c r="C3597" i="33"/>
  <c r="C3598" i="33"/>
  <c r="C3599" i="33"/>
  <c r="C3600" i="33"/>
  <c r="C3601" i="33"/>
  <c r="C3602" i="33"/>
  <c r="C3603" i="33"/>
  <c r="C3604" i="33"/>
  <c r="C3605" i="33"/>
  <c r="C3606" i="33"/>
  <c r="C3607" i="33"/>
  <c r="C3608" i="33"/>
  <c r="C3609" i="33"/>
  <c r="C3610" i="33"/>
  <c r="C3611" i="33"/>
  <c r="C3612" i="33"/>
  <c r="C3613" i="33"/>
  <c r="C3614" i="33"/>
  <c r="C3615" i="33"/>
  <c r="C3616" i="33"/>
  <c r="C3617" i="33"/>
  <c r="C3618" i="33"/>
  <c r="C3619" i="33"/>
  <c r="C3620" i="33"/>
  <c r="C3621" i="33"/>
  <c r="C3622" i="33"/>
  <c r="C3623" i="33"/>
  <c r="C3624" i="33"/>
  <c r="C3625" i="33"/>
  <c r="C3626" i="33"/>
  <c r="C3627" i="33"/>
  <c r="C3628" i="33"/>
  <c r="C3629" i="33"/>
  <c r="C3630" i="33"/>
  <c r="C3631" i="33"/>
  <c r="C3632" i="33"/>
  <c r="C3633" i="33"/>
  <c r="C3634" i="33"/>
  <c r="C3635" i="33"/>
  <c r="C3636" i="33"/>
  <c r="C3637" i="33"/>
  <c r="C3638" i="33"/>
  <c r="C3639" i="33"/>
  <c r="C3640" i="33"/>
  <c r="C3641" i="33"/>
  <c r="C3642" i="33"/>
  <c r="C3643" i="33"/>
  <c r="C3644" i="33"/>
  <c r="C3645" i="33"/>
  <c r="C3646" i="33"/>
  <c r="C3647" i="33"/>
  <c r="C3648" i="33"/>
  <c r="C3649" i="33"/>
  <c r="C3650" i="33"/>
  <c r="C3651" i="33"/>
  <c r="C3652" i="33"/>
  <c r="C3653" i="33"/>
  <c r="C3654" i="33"/>
  <c r="C3655" i="33"/>
  <c r="C3656" i="33"/>
  <c r="C3657" i="33"/>
  <c r="C3658" i="33"/>
  <c r="C3659" i="33"/>
  <c r="C3660" i="33"/>
  <c r="C3661" i="33"/>
  <c r="C3662" i="33"/>
  <c r="C3663" i="33"/>
  <c r="C3664" i="33"/>
  <c r="C3665" i="33"/>
  <c r="C3666" i="33"/>
  <c r="C3667" i="33"/>
  <c r="C3668" i="33"/>
  <c r="C3669" i="33"/>
  <c r="C3670" i="33"/>
  <c r="C3671" i="33"/>
  <c r="C3672" i="33"/>
  <c r="C3673" i="33"/>
  <c r="C3674" i="33"/>
  <c r="C3675" i="33"/>
  <c r="C3676" i="33"/>
  <c r="C3677" i="33"/>
  <c r="C3678" i="33"/>
  <c r="C3679" i="33"/>
  <c r="C3680" i="33"/>
  <c r="C3681" i="33"/>
  <c r="C3682" i="33"/>
  <c r="C3683" i="33"/>
  <c r="C3684" i="33"/>
  <c r="C3685" i="33"/>
  <c r="C3686" i="33"/>
  <c r="C3687" i="33"/>
  <c r="C3688" i="33"/>
  <c r="C3689" i="33"/>
  <c r="C3690" i="33"/>
  <c r="C3691" i="33"/>
  <c r="C3692" i="33"/>
  <c r="C3693" i="33"/>
  <c r="C3694" i="33"/>
  <c r="C3695" i="33"/>
  <c r="C3696" i="33"/>
  <c r="C3697" i="33"/>
  <c r="C3698" i="33"/>
  <c r="C3699" i="33"/>
  <c r="C3700" i="33"/>
  <c r="C3701" i="33"/>
  <c r="C3702" i="33"/>
  <c r="C3703" i="33"/>
  <c r="C3704" i="33"/>
  <c r="C3705" i="33"/>
  <c r="C3706" i="33"/>
  <c r="C3707" i="33"/>
  <c r="C3708" i="33"/>
  <c r="C3709" i="33"/>
  <c r="C3710" i="33"/>
  <c r="C3711" i="33"/>
  <c r="C3712" i="33"/>
  <c r="C3713" i="33"/>
  <c r="C3714" i="33"/>
  <c r="C3715" i="33"/>
  <c r="C3716" i="33"/>
  <c r="C3717" i="33"/>
  <c r="C3718" i="33"/>
  <c r="C3719" i="33"/>
  <c r="C3720" i="33"/>
  <c r="C3721" i="33"/>
  <c r="C3722" i="33"/>
  <c r="C3723" i="33"/>
  <c r="C3724" i="33"/>
  <c r="C3725" i="33"/>
  <c r="C3726" i="33"/>
  <c r="C3727" i="33"/>
  <c r="C3728" i="33"/>
  <c r="C3729" i="33"/>
  <c r="C3730" i="33"/>
  <c r="C3731" i="33"/>
  <c r="C3732" i="33"/>
  <c r="C3733" i="33"/>
  <c r="C3734" i="33"/>
  <c r="C3735" i="33"/>
  <c r="C3736" i="33"/>
  <c r="C3737" i="33"/>
  <c r="C3738" i="33"/>
  <c r="C3739" i="33"/>
  <c r="C3740" i="33"/>
  <c r="C3741" i="33"/>
  <c r="C3742" i="33"/>
  <c r="C3743" i="33"/>
  <c r="C3744" i="33"/>
  <c r="C3745" i="33"/>
  <c r="C3746" i="33"/>
  <c r="C3747" i="33"/>
  <c r="C3748" i="33"/>
  <c r="C3749" i="33"/>
  <c r="C3750" i="33"/>
  <c r="C3751" i="33"/>
  <c r="C3752" i="33"/>
  <c r="C3753" i="33"/>
  <c r="C3754" i="33"/>
  <c r="C3755" i="33"/>
  <c r="C3756" i="33"/>
  <c r="C3757" i="33"/>
  <c r="C3758" i="33"/>
  <c r="C3759" i="33"/>
  <c r="C3760" i="33"/>
  <c r="C3761" i="33"/>
  <c r="C3762" i="33"/>
  <c r="C3763" i="33"/>
  <c r="C3764" i="33"/>
  <c r="C3765" i="33"/>
  <c r="C3766" i="33"/>
  <c r="C3767" i="33"/>
  <c r="C3768" i="33"/>
  <c r="C3769" i="33"/>
  <c r="C3770" i="33"/>
  <c r="C3771" i="33"/>
  <c r="C3772" i="33"/>
  <c r="C3773" i="33"/>
  <c r="C3774" i="33"/>
  <c r="C3775" i="33"/>
  <c r="C3776" i="33"/>
  <c r="C3777" i="33"/>
  <c r="C3778" i="33"/>
  <c r="C3779" i="33"/>
  <c r="C3780" i="33"/>
  <c r="C3781" i="33"/>
  <c r="C3782" i="33"/>
  <c r="C3783" i="33"/>
  <c r="C3784" i="33"/>
  <c r="C3785" i="33"/>
  <c r="C3786" i="33"/>
  <c r="C3787" i="33"/>
  <c r="C3788" i="33"/>
  <c r="C3789" i="33"/>
  <c r="C3790" i="33"/>
  <c r="C3791" i="33"/>
  <c r="C3792" i="33"/>
  <c r="C3793" i="33"/>
  <c r="C3794" i="33"/>
  <c r="C3795" i="33"/>
  <c r="C3796" i="33"/>
  <c r="C3797" i="33"/>
  <c r="C3798" i="33"/>
  <c r="C3799" i="33"/>
  <c r="C3800" i="33"/>
  <c r="C3801" i="33"/>
  <c r="C3802" i="33"/>
  <c r="C3803" i="33"/>
  <c r="C3804" i="33"/>
  <c r="C3805" i="33"/>
  <c r="C3806" i="33"/>
  <c r="C3807" i="33"/>
  <c r="C3808" i="33"/>
  <c r="C3809" i="33"/>
  <c r="C3810" i="33"/>
  <c r="C3811" i="33"/>
  <c r="C3812" i="33"/>
  <c r="C3813" i="33"/>
  <c r="C3814" i="33"/>
  <c r="C3815" i="33"/>
  <c r="C3816" i="33"/>
  <c r="C3817" i="33"/>
  <c r="C3818" i="33"/>
  <c r="C3819" i="33"/>
  <c r="C3820" i="33"/>
  <c r="C3821" i="33"/>
  <c r="C3822" i="33"/>
  <c r="C3823" i="33"/>
  <c r="C3824" i="33"/>
  <c r="C3825" i="33"/>
  <c r="C3826" i="33"/>
  <c r="C3827" i="33"/>
  <c r="C3828" i="33"/>
  <c r="C3829" i="33"/>
  <c r="C3830" i="33"/>
  <c r="C3831" i="33"/>
  <c r="C3832" i="33"/>
  <c r="C3833" i="33"/>
  <c r="C3834" i="33"/>
  <c r="C3835" i="33"/>
  <c r="C3836" i="33"/>
  <c r="C3837" i="33"/>
  <c r="C3838" i="33"/>
  <c r="C3839" i="33"/>
  <c r="C3840" i="33"/>
  <c r="C3841" i="33"/>
  <c r="C3842" i="33"/>
  <c r="C3843" i="33"/>
  <c r="C3844" i="33"/>
  <c r="C3845" i="33"/>
  <c r="C3846" i="33"/>
  <c r="C3847" i="33"/>
  <c r="C3848" i="33"/>
  <c r="C3849" i="33"/>
  <c r="C3850" i="33"/>
  <c r="C3851" i="33"/>
  <c r="C3852" i="33"/>
  <c r="C3853" i="33"/>
  <c r="C3854" i="33"/>
  <c r="C3855" i="33"/>
  <c r="C3856" i="33"/>
  <c r="C3857" i="33"/>
  <c r="C3858" i="33"/>
  <c r="C3859" i="33"/>
  <c r="C3860" i="33"/>
  <c r="C3861" i="33"/>
  <c r="C3862" i="33"/>
  <c r="C3863" i="33"/>
  <c r="C3864" i="33"/>
  <c r="C3865" i="33"/>
  <c r="C3866" i="33"/>
  <c r="C3867" i="33"/>
  <c r="C3868" i="33"/>
  <c r="C3869" i="33"/>
  <c r="C3870" i="33"/>
  <c r="C3871" i="33"/>
  <c r="C3872" i="33"/>
  <c r="C3873" i="33"/>
  <c r="C3874" i="33"/>
  <c r="C3875" i="33"/>
  <c r="C3876" i="33"/>
  <c r="C3877" i="33"/>
  <c r="C3878" i="33"/>
  <c r="C3879" i="33"/>
  <c r="C3880" i="33"/>
  <c r="C3881" i="33"/>
  <c r="C3882" i="33"/>
  <c r="C3883" i="33"/>
  <c r="C3884" i="33"/>
  <c r="C3885" i="33"/>
  <c r="C3886" i="33"/>
  <c r="C3887" i="33"/>
  <c r="C3888" i="33"/>
  <c r="C3889" i="33"/>
  <c r="C3890" i="33"/>
  <c r="C3891" i="33"/>
  <c r="C3892" i="33"/>
  <c r="C3893" i="33"/>
  <c r="C3894" i="33"/>
  <c r="C3895" i="33"/>
  <c r="C3896" i="33"/>
  <c r="C3897" i="33"/>
  <c r="C3898" i="33"/>
  <c r="C3899" i="33"/>
  <c r="C3900" i="33"/>
  <c r="C3901" i="33"/>
  <c r="C3902" i="33"/>
  <c r="C3903" i="33"/>
  <c r="C3904" i="33"/>
  <c r="C3905" i="33"/>
  <c r="C3906" i="33"/>
  <c r="C3907" i="33"/>
  <c r="C3908" i="33"/>
  <c r="C3909" i="33"/>
  <c r="C3910" i="33"/>
  <c r="C3911" i="33"/>
  <c r="C3912" i="33"/>
  <c r="C3913" i="33"/>
  <c r="C3914" i="33"/>
  <c r="C3915" i="33"/>
  <c r="C3916" i="33"/>
  <c r="C3917" i="33"/>
  <c r="C3918" i="33"/>
  <c r="C3919" i="33"/>
  <c r="C3920" i="33"/>
  <c r="C3921" i="33"/>
  <c r="C3922" i="33"/>
  <c r="C3923" i="33"/>
  <c r="C3924" i="33"/>
  <c r="C3925" i="33"/>
  <c r="C3926" i="33"/>
  <c r="C3927" i="33"/>
  <c r="C3928" i="33"/>
  <c r="C3929" i="33"/>
  <c r="C3930" i="33"/>
  <c r="C3931" i="33"/>
  <c r="C3932" i="33"/>
  <c r="C3933" i="33"/>
  <c r="C3934" i="33"/>
  <c r="C3935" i="33"/>
  <c r="C3936" i="33"/>
  <c r="C3937" i="33"/>
  <c r="C3938" i="33"/>
  <c r="C3939" i="33"/>
  <c r="C3940" i="33"/>
  <c r="C3941" i="33"/>
  <c r="C3942" i="33"/>
  <c r="C3943" i="33"/>
  <c r="C3944" i="33"/>
  <c r="C3945" i="33"/>
  <c r="C3946" i="33"/>
  <c r="C3947" i="33"/>
  <c r="C3948" i="33"/>
  <c r="C3949" i="33"/>
  <c r="C3950" i="33"/>
  <c r="C3951" i="33"/>
  <c r="C3952" i="33"/>
  <c r="C3953" i="33"/>
  <c r="C3954" i="33"/>
  <c r="C3955" i="33"/>
  <c r="C3956" i="33"/>
  <c r="C3957" i="33"/>
  <c r="C3958" i="33"/>
  <c r="C3959" i="33"/>
  <c r="C3960" i="33"/>
  <c r="C3961" i="33"/>
  <c r="C3962" i="33"/>
  <c r="C3963" i="33"/>
  <c r="C3964" i="33"/>
  <c r="C3965" i="33"/>
  <c r="C3966" i="33"/>
  <c r="C3967" i="33"/>
  <c r="C3968" i="33"/>
  <c r="C3969" i="33"/>
  <c r="C3970" i="33"/>
  <c r="C3971" i="33"/>
  <c r="C3972" i="33"/>
  <c r="C3973" i="33"/>
  <c r="C3974" i="33"/>
  <c r="C3975" i="33"/>
  <c r="C3976" i="33"/>
  <c r="C3977" i="33"/>
  <c r="C3978" i="33"/>
  <c r="C3979" i="33"/>
  <c r="C3980" i="33"/>
  <c r="C3981" i="33"/>
  <c r="C3982" i="33"/>
  <c r="C3983" i="33"/>
  <c r="C3984" i="33"/>
  <c r="C3985" i="33"/>
  <c r="C3986" i="33"/>
  <c r="C3987" i="33"/>
  <c r="C3988" i="33"/>
  <c r="C3989" i="33"/>
  <c r="C3990" i="33"/>
  <c r="C3991" i="33"/>
  <c r="C3992" i="33"/>
  <c r="C3993" i="33"/>
  <c r="C3994" i="33"/>
  <c r="C3995" i="33"/>
  <c r="C3996" i="33"/>
  <c r="C3997" i="33"/>
  <c r="C3998" i="33"/>
  <c r="C3999" i="33"/>
  <c r="C4000" i="33"/>
  <c r="C4001" i="33"/>
  <c r="C4002" i="33"/>
  <c r="C4003" i="33"/>
  <c r="C4004" i="33"/>
  <c r="C4005" i="33"/>
  <c r="C4006" i="33"/>
  <c r="C4007" i="33"/>
  <c r="C4008" i="33"/>
  <c r="C4009" i="33"/>
  <c r="C4010" i="33"/>
  <c r="C4011" i="33"/>
  <c r="C4012" i="33"/>
  <c r="C4013" i="33"/>
  <c r="C4014" i="33"/>
  <c r="C4015" i="33"/>
  <c r="C4016" i="33"/>
  <c r="C4017" i="33"/>
  <c r="C4018" i="33"/>
  <c r="C4019" i="33"/>
  <c r="C4020" i="33"/>
  <c r="C4021" i="33"/>
  <c r="C4022" i="33"/>
  <c r="C4023" i="33"/>
  <c r="C4024" i="33"/>
  <c r="C4025" i="33"/>
  <c r="C4026" i="33"/>
  <c r="C4027" i="33"/>
  <c r="C4028" i="33"/>
  <c r="C4029" i="33"/>
  <c r="C4030" i="33"/>
  <c r="C4031" i="33"/>
  <c r="C4032" i="33"/>
  <c r="C4033" i="33"/>
  <c r="C4034" i="33"/>
  <c r="C4035" i="33"/>
  <c r="C4036" i="33"/>
  <c r="C4037" i="33"/>
  <c r="C4038" i="33"/>
  <c r="C4039" i="33"/>
  <c r="C4040" i="33"/>
  <c r="C4041" i="33"/>
  <c r="C4042" i="33"/>
  <c r="C4043" i="33"/>
  <c r="C4044" i="33"/>
  <c r="C4045" i="33"/>
  <c r="C4046" i="33"/>
  <c r="C4047" i="33"/>
  <c r="C4048" i="33"/>
  <c r="C4049" i="33"/>
  <c r="C4050" i="33"/>
  <c r="C4051" i="33"/>
  <c r="C4052" i="33"/>
  <c r="C4053" i="33"/>
  <c r="C4054" i="33"/>
  <c r="C4055" i="33"/>
  <c r="C4056" i="33"/>
  <c r="C4057" i="33"/>
  <c r="C4058" i="33"/>
  <c r="C4059" i="33"/>
  <c r="C4060" i="33"/>
  <c r="C4061" i="33"/>
  <c r="C4062" i="33"/>
  <c r="C4063" i="33"/>
  <c r="C4064" i="33"/>
  <c r="C4065" i="33"/>
  <c r="C4066" i="33"/>
  <c r="C4067" i="33"/>
  <c r="C4068" i="33"/>
  <c r="C4069" i="33"/>
  <c r="C4070" i="33"/>
  <c r="C4071" i="33"/>
  <c r="C4072" i="33"/>
  <c r="C4073" i="33"/>
  <c r="C4074" i="33"/>
  <c r="C4075" i="33"/>
  <c r="C4076" i="33"/>
  <c r="C4077" i="33"/>
  <c r="C4078" i="33"/>
  <c r="C4079" i="33"/>
  <c r="C4080" i="33"/>
  <c r="C4081" i="33"/>
  <c r="C4082" i="33"/>
  <c r="C4083" i="33"/>
  <c r="C4084" i="33"/>
  <c r="C4085" i="33"/>
  <c r="C4086" i="33"/>
  <c r="C4087" i="33"/>
  <c r="C4088" i="33"/>
  <c r="C4089" i="33"/>
  <c r="C4090" i="33"/>
  <c r="C4091" i="33"/>
  <c r="C4092" i="33"/>
  <c r="C4093" i="33"/>
  <c r="C4094" i="33"/>
  <c r="C4095" i="33"/>
  <c r="C4096" i="33"/>
  <c r="C4097" i="33"/>
  <c r="C4098" i="33"/>
  <c r="C4099" i="33"/>
  <c r="C4100" i="33"/>
  <c r="C4101" i="33"/>
  <c r="C4102" i="33"/>
  <c r="C4103" i="33"/>
  <c r="C4104" i="33"/>
  <c r="C4105" i="33"/>
  <c r="C4106" i="33"/>
  <c r="C4107" i="33"/>
  <c r="C4108" i="33"/>
  <c r="C4109" i="33"/>
  <c r="C4110" i="33"/>
  <c r="C4111" i="33"/>
  <c r="C4112" i="33"/>
  <c r="C4113" i="33"/>
  <c r="C4114" i="33"/>
  <c r="C4115" i="33"/>
  <c r="C4116" i="33"/>
  <c r="C4117" i="33"/>
  <c r="C4118" i="33"/>
  <c r="C4119" i="33"/>
  <c r="C4120" i="33"/>
  <c r="C4121" i="33"/>
  <c r="C4122" i="33"/>
  <c r="C4123" i="33"/>
  <c r="C4124" i="33"/>
  <c r="C4125" i="33"/>
  <c r="C4126" i="33"/>
  <c r="C4127" i="33"/>
  <c r="C4128" i="33"/>
  <c r="C4129" i="33"/>
  <c r="C4130" i="33"/>
  <c r="C4131" i="33"/>
  <c r="C4132" i="33"/>
  <c r="C4133" i="33"/>
  <c r="C4134" i="33"/>
  <c r="C4135" i="33"/>
  <c r="C4136" i="33"/>
  <c r="C4137" i="33"/>
  <c r="C4138" i="33"/>
  <c r="C4139" i="33"/>
  <c r="C4140" i="33"/>
  <c r="C4141" i="33"/>
  <c r="C4142" i="33"/>
  <c r="C4143" i="33"/>
  <c r="C4144" i="33"/>
  <c r="C4145" i="33"/>
  <c r="C4146" i="33"/>
  <c r="C4147" i="33"/>
  <c r="C4148" i="33"/>
  <c r="C4149" i="33"/>
  <c r="C4150" i="33"/>
  <c r="C4151" i="33"/>
  <c r="C4152" i="33"/>
  <c r="C4153" i="33"/>
  <c r="C4154" i="33"/>
  <c r="C4155" i="33"/>
  <c r="C4156" i="33"/>
  <c r="C4157" i="33"/>
  <c r="C4158" i="33"/>
  <c r="C4159" i="33"/>
  <c r="C4160" i="33"/>
  <c r="C4161" i="33"/>
  <c r="C4162" i="33"/>
  <c r="C4163" i="33"/>
  <c r="C4164" i="33"/>
  <c r="C4165" i="33"/>
  <c r="C4166" i="33"/>
  <c r="C4167" i="33"/>
  <c r="C4168" i="33"/>
  <c r="C4169" i="33"/>
  <c r="C4170" i="33"/>
  <c r="C4171" i="33"/>
  <c r="C4172" i="33"/>
  <c r="C4173" i="33"/>
  <c r="C4174" i="33"/>
  <c r="C4175" i="33"/>
  <c r="C4176" i="33"/>
  <c r="C4177" i="33"/>
  <c r="C4178" i="33"/>
  <c r="C4179" i="33"/>
  <c r="C4180" i="33"/>
  <c r="C4181" i="33"/>
  <c r="C4182" i="33"/>
  <c r="C4183" i="33"/>
  <c r="C4184" i="33"/>
  <c r="C4185" i="33"/>
  <c r="C4186" i="33"/>
  <c r="C4187" i="33"/>
  <c r="C4188" i="33"/>
  <c r="C4189" i="33"/>
  <c r="C4190" i="33"/>
  <c r="C4191" i="33"/>
  <c r="C4192" i="33"/>
  <c r="C4193" i="33"/>
  <c r="C4194" i="33"/>
  <c r="C4195" i="33"/>
  <c r="C4196" i="33"/>
  <c r="C4197" i="33"/>
  <c r="C4198" i="33"/>
  <c r="C4199" i="33"/>
  <c r="C4200" i="33"/>
  <c r="C4201" i="33"/>
  <c r="C4202" i="33"/>
  <c r="C4203" i="33"/>
  <c r="C4204" i="33"/>
  <c r="C4205" i="33"/>
  <c r="C4206" i="33"/>
  <c r="C4207" i="33"/>
  <c r="C4208" i="33"/>
  <c r="C4209" i="33"/>
  <c r="C4210" i="33"/>
  <c r="C4211" i="33"/>
  <c r="C4212" i="33"/>
  <c r="C4213" i="33"/>
  <c r="C4214" i="33"/>
  <c r="C4215" i="33"/>
  <c r="C4216" i="33"/>
  <c r="C4217" i="33"/>
  <c r="C4218" i="33"/>
  <c r="C4219" i="33"/>
  <c r="C4220" i="33"/>
  <c r="C4221" i="33"/>
  <c r="C4222" i="33"/>
  <c r="C4223" i="33"/>
  <c r="C4224" i="33"/>
  <c r="C4225" i="33"/>
  <c r="C4226" i="33"/>
  <c r="C4227" i="33"/>
  <c r="C4228" i="33"/>
  <c r="C4229" i="33"/>
  <c r="C4230" i="33"/>
  <c r="C4231" i="33"/>
  <c r="C4232" i="33"/>
  <c r="C4233" i="33"/>
  <c r="C4234" i="33"/>
  <c r="C4235" i="33"/>
  <c r="C4236" i="33"/>
  <c r="C4237" i="33"/>
  <c r="C4238" i="33"/>
  <c r="C4239" i="33"/>
  <c r="C4240" i="33"/>
  <c r="C4241" i="33"/>
  <c r="C4242" i="33"/>
  <c r="C4243" i="33"/>
  <c r="C4244" i="33"/>
  <c r="C4245" i="33"/>
  <c r="C4246" i="33"/>
  <c r="C4247" i="33"/>
  <c r="C4248" i="33"/>
  <c r="C4249" i="33"/>
  <c r="C4250" i="33"/>
  <c r="C4251" i="33"/>
  <c r="C4252" i="33"/>
  <c r="C4253" i="33"/>
  <c r="C4254" i="33"/>
  <c r="C4255" i="33"/>
  <c r="C4256" i="33"/>
  <c r="C4257" i="33"/>
  <c r="C4258" i="33"/>
  <c r="C4259" i="33"/>
  <c r="C4260" i="33"/>
  <c r="C4261" i="33"/>
  <c r="C4262" i="33"/>
  <c r="C4263" i="33"/>
  <c r="C4264" i="33"/>
  <c r="C4265" i="33"/>
  <c r="C4266" i="33"/>
  <c r="C4267" i="33"/>
  <c r="C4268" i="33"/>
  <c r="C4269" i="33"/>
  <c r="C4270" i="33"/>
  <c r="C4271" i="33"/>
  <c r="C4272" i="33"/>
  <c r="C4273" i="33"/>
  <c r="C4274" i="33"/>
  <c r="C4275" i="33"/>
  <c r="C4276" i="33"/>
  <c r="C4277" i="33"/>
  <c r="C4278" i="33"/>
  <c r="C4279" i="33"/>
  <c r="C4280" i="33"/>
  <c r="C4281" i="33"/>
  <c r="C4282" i="33"/>
  <c r="C4283" i="33"/>
  <c r="C4284" i="33"/>
  <c r="C4285" i="33"/>
  <c r="C4286" i="33"/>
  <c r="C4287" i="33"/>
  <c r="C4288" i="33"/>
  <c r="C4289" i="33"/>
  <c r="C4290" i="33"/>
  <c r="C4291" i="33"/>
  <c r="C4292" i="33"/>
  <c r="C4293" i="33"/>
  <c r="C4294" i="33"/>
  <c r="C4295" i="33"/>
  <c r="C4296" i="33"/>
  <c r="C4297" i="33"/>
  <c r="C4298" i="33"/>
  <c r="C4299" i="33"/>
  <c r="C4300" i="33"/>
  <c r="C4301" i="33"/>
  <c r="C4302" i="33"/>
  <c r="C4303" i="33"/>
  <c r="C4304" i="33"/>
  <c r="C4305" i="33"/>
  <c r="C4306" i="33"/>
  <c r="C4307" i="33"/>
  <c r="C4308" i="33"/>
  <c r="C4309" i="33"/>
  <c r="C4310" i="33"/>
  <c r="C4311" i="33"/>
  <c r="C4312" i="33"/>
  <c r="C4313" i="33"/>
  <c r="C4314" i="33"/>
  <c r="C4315" i="33"/>
  <c r="C4316" i="33"/>
  <c r="C4317" i="33"/>
  <c r="C4318" i="33"/>
  <c r="C4319" i="33"/>
  <c r="C4320" i="33"/>
  <c r="C4321" i="33"/>
  <c r="C4322" i="33"/>
  <c r="C4323" i="33"/>
  <c r="C4324" i="33"/>
  <c r="C4325" i="33"/>
  <c r="C4326" i="33"/>
  <c r="C4327" i="33"/>
  <c r="C4328" i="33"/>
  <c r="C4329" i="33"/>
  <c r="C4330" i="33"/>
  <c r="C4331" i="33"/>
  <c r="C4332" i="33"/>
  <c r="C4333" i="33"/>
  <c r="C4334" i="33"/>
  <c r="C4335" i="33"/>
  <c r="C4336" i="33"/>
  <c r="C4337" i="33"/>
  <c r="C4338" i="33"/>
  <c r="C4339" i="33"/>
  <c r="C4340" i="33"/>
  <c r="C4341" i="33"/>
  <c r="C4342" i="33"/>
  <c r="C4343" i="33"/>
  <c r="C4344" i="33"/>
  <c r="C4345" i="33"/>
  <c r="C4346" i="33"/>
  <c r="C4347" i="33"/>
  <c r="C4348" i="33"/>
  <c r="C4349" i="33"/>
  <c r="C4350" i="33"/>
  <c r="C4351" i="33"/>
  <c r="C4352" i="33"/>
  <c r="C4353" i="33"/>
  <c r="C4354" i="33"/>
  <c r="C4355" i="33"/>
  <c r="C4356" i="33"/>
  <c r="C4357" i="33"/>
  <c r="C4358" i="33"/>
  <c r="C4359" i="33"/>
  <c r="C4360" i="33"/>
  <c r="C4361" i="33"/>
  <c r="C4362" i="33"/>
  <c r="C4363" i="33"/>
  <c r="C4364" i="33"/>
  <c r="C4365" i="33"/>
  <c r="C4366" i="33"/>
  <c r="C4367" i="33"/>
  <c r="C4368" i="33"/>
  <c r="C4369" i="33"/>
  <c r="C4370" i="33"/>
  <c r="C4371" i="33"/>
  <c r="C4372" i="33"/>
  <c r="C4373" i="33"/>
  <c r="C4374" i="33"/>
  <c r="C4375" i="33"/>
  <c r="C4376" i="33"/>
  <c r="C4377" i="33"/>
  <c r="C4378" i="33"/>
  <c r="C4379" i="33"/>
  <c r="C4380" i="33"/>
  <c r="C4381" i="33"/>
  <c r="C4382" i="33"/>
  <c r="C4383" i="33"/>
  <c r="C4384" i="33"/>
  <c r="C4385" i="33"/>
  <c r="C4386" i="33"/>
  <c r="C4387" i="33"/>
  <c r="C4388" i="33"/>
  <c r="C4389" i="33"/>
  <c r="C4390" i="33"/>
  <c r="C4391" i="33"/>
  <c r="C4392" i="33"/>
  <c r="C4393" i="33"/>
  <c r="C4394" i="33"/>
  <c r="C4395" i="33"/>
  <c r="C4396" i="33"/>
  <c r="C4397" i="33"/>
  <c r="C4398" i="33"/>
  <c r="C4399" i="33"/>
  <c r="C4400" i="33"/>
  <c r="C4401" i="33"/>
  <c r="C4402" i="33"/>
  <c r="C4403" i="33"/>
  <c r="C4404" i="33"/>
  <c r="C4405" i="33"/>
  <c r="C4406" i="33"/>
  <c r="C4407" i="33"/>
  <c r="C4408" i="33"/>
  <c r="C4409" i="33"/>
  <c r="C4410" i="33"/>
  <c r="C4411" i="33"/>
  <c r="C4412" i="33"/>
  <c r="C4413" i="33"/>
  <c r="C4414" i="33"/>
  <c r="C4415" i="33"/>
  <c r="C4416" i="33"/>
  <c r="C4417" i="33"/>
  <c r="C4418" i="33"/>
  <c r="C4419" i="33"/>
  <c r="C4420" i="33"/>
  <c r="C4421" i="33"/>
  <c r="C4422" i="33"/>
  <c r="C4423" i="33"/>
  <c r="C4424" i="33"/>
  <c r="C4425" i="33"/>
  <c r="C4426" i="33"/>
  <c r="C4427" i="33"/>
  <c r="C4428" i="33"/>
  <c r="C4429" i="33"/>
  <c r="C4430" i="33"/>
  <c r="C4431" i="33"/>
  <c r="C4432" i="33"/>
  <c r="C4433" i="33"/>
  <c r="C4434" i="33"/>
  <c r="C4435" i="33"/>
  <c r="C4436" i="33"/>
  <c r="C4437" i="33"/>
  <c r="C4438" i="33"/>
  <c r="C4439" i="33"/>
  <c r="C4440" i="33"/>
  <c r="C4441" i="33"/>
  <c r="C4442" i="33"/>
  <c r="C4443" i="33"/>
  <c r="C4444" i="33"/>
  <c r="C4445" i="33"/>
  <c r="C4446" i="33"/>
  <c r="C4447" i="33"/>
  <c r="C4448" i="33"/>
  <c r="C4449" i="33"/>
  <c r="C4450" i="33"/>
  <c r="C4451" i="33"/>
  <c r="C4452" i="33"/>
  <c r="C4453" i="33"/>
  <c r="C4454" i="33"/>
  <c r="C4455" i="33"/>
  <c r="C4456" i="33"/>
  <c r="C4457" i="33"/>
  <c r="C4458" i="33"/>
  <c r="C4459" i="33"/>
  <c r="C4460" i="33"/>
  <c r="C4461" i="33"/>
  <c r="C4462" i="33"/>
  <c r="C4463" i="33"/>
  <c r="C4464" i="33"/>
  <c r="C4465" i="33"/>
  <c r="C4466" i="33"/>
  <c r="C4467" i="33"/>
  <c r="C4468" i="33"/>
  <c r="C4469" i="33"/>
  <c r="C4470" i="33"/>
  <c r="C4471" i="33"/>
  <c r="C4472" i="33"/>
  <c r="C4473" i="33"/>
  <c r="C4474" i="33"/>
  <c r="C4475" i="33"/>
  <c r="C4476" i="33"/>
  <c r="C4477" i="33"/>
  <c r="C4478" i="33"/>
  <c r="C4479" i="33"/>
  <c r="C4480" i="33"/>
  <c r="C4481" i="33"/>
  <c r="C4482" i="33"/>
  <c r="C4483" i="33"/>
  <c r="C4484" i="33"/>
  <c r="C4485" i="33"/>
  <c r="C4486" i="33"/>
  <c r="C4487" i="33"/>
  <c r="C4488" i="33"/>
  <c r="C4489" i="33"/>
  <c r="C4490" i="33"/>
  <c r="C4491" i="33"/>
  <c r="C4492" i="33"/>
  <c r="C4493" i="33"/>
  <c r="C4494" i="33"/>
  <c r="C4495" i="33"/>
  <c r="C4496" i="33"/>
  <c r="C4497" i="33"/>
  <c r="C4498" i="33"/>
  <c r="C4499" i="33"/>
  <c r="C4500" i="33"/>
  <c r="C4501" i="33"/>
  <c r="C4502" i="33"/>
  <c r="C4503" i="33"/>
  <c r="C4504" i="33"/>
  <c r="C4505" i="33"/>
  <c r="C4506" i="33"/>
  <c r="C4507" i="33"/>
  <c r="C4508" i="33"/>
  <c r="C4509" i="33"/>
  <c r="C4510" i="33"/>
  <c r="C4511" i="33"/>
  <c r="C4512" i="33"/>
  <c r="C4513" i="33"/>
  <c r="C4514" i="33"/>
  <c r="C4515" i="33"/>
  <c r="C4516" i="33"/>
  <c r="C4517" i="33"/>
  <c r="C4518" i="33"/>
  <c r="C4519" i="33"/>
  <c r="C4520" i="33"/>
  <c r="C4521" i="33"/>
  <c r="C4522" i="33"/>
  <c r="C4523" i="33"/>
  <c r="C4524" i="33"/>
  <c r="C4525" i="33"/>
  <c r="C4526" i="33"/>
  <c r="C4527" i="33"/>
  <c r="C4528" i="33"/>
  <c r="C4529" i="33"/>
  <c r="C4530" i="33"/>
  <c r="C4531" i="33"/>
  <c r="C4532" i="33"/>
  <c r="C4533" i="33"/>
  <c r="C4534" i="33"/>
  <c r="C4535" i="33"/>
  <c r="C4536" i="33"/>
  <c r="C4537" i="33"/>
  <c r="C4538" i="33"/>
  <c r="C4539" i="33"/>
  <c r="C4540" i="33"/>
  <c r="C4541" i="33"/>
  <c r="C4542" i="33"/>
  <c r="C4543" i="33"/>
  <c r="C4544" i="33"/>
  <c r="C4545" i="33"/>
  <c r="C4546" i="33"/>
  <c r="C4547" i="33"/>
  <c r="C4548" i="33"/>
  <c r="C4549" i="33"/>
  <c r="C4550" i="33"/>
  <c r="C4551" i="33"/>
  <c r="C4552" i="33"/>
  <c r="C4553" i="33"/>
  <c r="C4554" i="33"/>
  <c r="C4555" i="33"/>
  <c r="C4556" i="33"/>
  <c r="C4557" i="33"/>
  <c r="C4558" i="33"/>
  <c r="C4559" i="33"/>
  <c r="C4560" i="33"/>
  <c r="C4561" i="33"/>
  <c r="C4562" i="33"/>
  <c r="C4563" i="33"/>
  <c r="C4564" i="33"/>
  <c r="C4565" i="33"/>
  <c r="C4566" i="33"/>
  <c r="C4567" i="33"/>
  <c r="C4568" i="33"/>
  <c r="C4569" i="33"/>
  <c r="C4570" i="33"/>
  <c r="C4571" i="33"/>
  <c r="C4572" i="33"/>
  <c r="C4573" i="33"/>
  <c r="C4574" i="33"/>
  <c r="C4575" i="33"/>
  <c r="C4576" i="33"/>
  <c r="C4577" i="33"/>
  <c r="C4578" i="33"/>
  <c r="C4579" i="33"/>
  <c r="C4580" i="33"/>
  <c r="C4581" i="33"/>
  <c r="C4582" i="33"/>
  <c r="C4583" i="33"/>
  <c r="C4584" i="33"/>
  <c r="C4585" i="33"/>
  <c r="C4586" i="33"/>
  <c r="C4587" i="33"/>
  <c r="C4588" i="33"/>
  <c r="C4589" i="33"/>
  <c r="C4590" i="33"/>
  <c r="C4591" i="33"/>
  <c r="C4592" i="33"/>
  <c r="C4593" i="33"/>
  <c r="C4594" i="33"/>
  <c r="C4595" i="33"/>
  <c r="C4596" i="33"/>
  <c r="C4597" i="33"/>
  <c r="C4598" i="33"/>
  <c r="C4599" i="33"/>
  <c r="C4600" i="33"/>
  <c r="C4601" i="33"/>
  <c r="C4602" i="33"/>
  <c r="C4603" i="33"/>
  <c r="C4604" i="33"/>
  <c r="C4605" i="33"/>
  <c r="C4606" i="33"/>
  <c r="C4607" i="33"/>
  <c r="C4608" i="33"/>
  <c r="C4609" i="33"/>
  <c r="C4610" i="33"/>
  <c r="C4611" i="33"/>
  <c r="C4612" i="33"/>
  <c r="C4613" i="33"/>
  <c r="C4614" i="33"/>
  <c r="C4615" i="33"/>
  <c r="C4616" i="33"/>
  <c r="C4617" i="33"/>
  <c r="C4618" i="33"/>
  <c r="C4619" i="33"/>
  <c r="C4620" i="33"/>
  <c r="C4621" i="33"/>
  <c r="C4622" i="33"/>
  <c r="C4623" i="33"/>
  <c r="C4624" i="33"/>
  <c r="C4625" i="33"/>
  <c r="C4626" i="33"/>
  <c r="C4627" i="33"/>
  <c r="C4628" i="33"/>
  <c r="C4629" i="33"/>
  <c r="C4630" i="33"/>
  <c r="C4631" i="33"/>
  <c r="C4632" i="33"/>
  <c r="C4633" i="33"/>
  <c r="C4634" i="33"/>
  <c r="C4635" i="33"/>
  <c r="C4636" i="33"/>
  <c r="C4637" i="33"/>
  <c r="C4638" i="33"/>
  <c r="C4639" i="33"/>
  <c r="C4640" i="33"/>
  <c r="C4641" i="33"/>
  <c r="C4642" i="33"/>
  <c r="C4643" i="33"/>
  <c r="C4644" i="33"/>
  <c r="C4645" i="33"/>
  <c r="C4646" i="33"/>
  <c r="C4647" i="33"/>
  <c r="C4648" i="33"/>
  <c r="C4649" i="33"/>
  <c r="C4650" i="33"/>
  <c r="C4651" i="33"/>
  <c r="C4652" i="33"/>
  <c r="C4653" i="33"/>
  <c r="C4654" i="33"/>
  <c r="C4655" i="33"/>
  <c r="C4656" i="33"/>
  <c r="C4657" i="33"/>
  <c r="C4658" i="33"/>
  <c r="C4659" i="33"/>
  <c r="C4660" i="33"/>
  <c r="C4661" i="33"/>
  <c r="C4662" i="33"/>
  <c r="C4663" i="33"/>
  <c r="C4664" i="33"/>
  <c r="C4665" i="33"/>
  <c r="C4666" i="33"/>
  <c r="C4667" i="33"/>
  <c r="C4668" i="33"/>
  <c r="C4669" i="33"/>
  <c r="C4670" i="33"/>
  <c r="C4671" i="33"/>
  <c r="C4672" i="33"/>
  <c r="C4673" i="33"/>
  <c r="C4674" i="33"/>
  <c r="C4675" i="33"/>
  <c r="C4676" i="33"/>
  <c r="C4677" i="33"/>
  <c r="C4678" i="33"/>
  <c r="C4679" i="33"/>
  <c r="C4680" i="33"/>
  <c r="C4681" i="33"/>
  <c r="C4682" i="33"/>
  <c r="C4683" i="33"/>
  <c r="C4684" i="33"/>
  <c r="C4685" i="33"/>
  <c r="C4686" i="33"/>
  <c r="C4687" i="33"/>
  <c r="C4688" i="33"/>
  <c r="C4689" i="33"/>
  <c r="C4690" i="33"/>
  <c r="C4691" i="33"/>
  <c r="C4692" i="33"/>
  <c r="C4693" i="33"/>
  <c r="C4694" i="33"/>
  <c r="C4695" i="33"/>
  <c r="C4696" i="33"/>
  <c r="C4697" i="33"/>
  <c r="C4698" i="33"/>
  <c r="C4699" i="33"/>
  <c r="C4700" i="33"/>
  <c r="C4701" i="33"/>
  <c r="C4702" i="33"/>
  <c r="C4703" i="33"/>
  <c r="C4704" i="33"/>
  <c r="C4705" i="33"/>
  <c r="C4706" i="33"/>
  <c r="C4707" i="33"/>
  <c r="C4708" i="33"/>
  <c r="C4709" i="33"/>
  <c r="C4710" i="33"/>
  <c r="C4711" i="33"/>
  <c r="C4712" i="33"/>
  <c r="C4713" i="33"/>
  <c r="C4714" i="33"/>
  <c r="C4715" i="33"/>
  <c r="C4716" i="33"/>
  <c r="C4717" i="33"/>
  <c r="C4718" i="33"/>
  <c r="C4719" i="33"/>
  <c r="C4720" i="33"/>
  <c r="C4721" i="33"/>
  <c r="C4722" i="33"/>
  <c r="C4723" i="33"/>
  <c r="C4724" i="33"/>
  <c r="C4725" i="33"/>
  <c r="C4726" i="33"/>
  <c r="C4727" i="33"/>
  <c r="C4728" i="33"/>
  <c r="C4729" i="33"/>
  <c r="C4730" i="33"/>
  <c r="C4731" i="33"/>
  <c r="C4732" i="33"/>
  <c r="C4733" i="33"/>
  <c r="C4734" i="33"/>
  <c r="C4735" i="33"/>
  <c r="C4736" i="33"/>
  <c r="C4737" i="33"/>
  <c r="C4738" i="33"/>
  <c r="C4739" i="33"/>
  <c r="C4740" i="33"/>
  <c r="C4741" i="33"/>
  <c r="C4742" i="33"/>
  <c r="C4743" i="33"/>
  <c r="C4744" i="33"/>
  <c r="C4745" i="33"/>
  <c r="C4746" i="33"/>
  <c r="C4747" i="33"/>
  <c r="C4748" i="33"/>
  <c r="C4749" i="33"/>
  <c r="C4750" i="33"/>
  <c r="C4751" i="33"/>
  <c r="C4752" i="33"/>
  <c r="C4753" i="33"/>
  <c r="C4754" i="33"/>
  <c r="C4755" i="33"/>
  <c r="C4756" i="33"/>
  <c r="C4757" i="33"/>
  <c r="C4758" i="33"/>
  <c r="C4759" i="33"/>
  <c r="C4760" i="33"/>
  <c r="C4761" i="33"/>
  <c r="C4762" i="33"/>
  <c r="C4763" i="33"/>
  <c r="C4764" i="33"/>
  <c r="C4765" i="33"/>
  <c r="C4766" i="33"/>
  <c r="C4767" i="33"/>
  <c r="C4768" i="33"/>
  <c r="C4769" i="33"/>
  <c r="C4770" i="33"/>
  <c r="C4771" i="33"/>
  <c r="C4772" i="33"/>
  <c r="C4773" i="33"/>
  <c r="C4774" i="33"/>
  <c r="C4775" i="33"/>
  <c r="C4776" i="33"/>
  <c r="C4777" i="33"/>
  <c r="C4778" i="33"/>
  <c r="C4779" i="33"/>
  <c r="C4780" i="33"/>
  <c r="C4781" i="33"/>
  <c r="C4782" i="33"/>
  <c r="C4783" i="33"/>
  <c r="C4784" i="33"/>
  <c r="C4785" i="33"/>
  <c r="C4786" i="33"/>
  <c r="C4787" i="33"/>
  <c r="C4788" i="33"/>
  <c r="C4789" i="33"/>
  <c r="C4790" i="33"/>
  <c r="C4791" i="33"/>
  <c r="C4792" i="33"/>
  <c r="C4793" i="33"/>
  <c r="C4794" i="33"/>
  <c r="C4795" i="33"/>
  <c r="C4796" i="33"/>
  <c r="C4797" i="33"/>
  <c r="C4798" i="33"/>
  <c r="C4799" i="33"/>
  <c r="C4800" i="33"/>
  <c r="C4801" i="33"/>
  <c r="C4802" i="33"/>
  <c r="C4803" i="33"/>
  <c r="C4804" i="33"/>
  <c r="C4805" i="33"/>
  <c r="C4806" i="33"/>
  <c r="C4807" i="33"/>
  <c r="C4808" i="33"/>
  <c r="C4809" i="33"/>
  <c r="C4810" i="33"/>
  <c r="C4811" i="33"/>
  <c r="C4812" i="33"/>
  <c r="C4813" i="33"/>
  <c r="C4814" i="33"/>
  <c r="C4815" i="33"/>
  <c r="C4816" i="33"/>
  <c r="C4817" i="33"/>
  <c r="C4818" i="33"/>
  <c r="C4819" i="33"/>
  <c r="C4820" i="33"/>
  <c r="C4821" i="33"/>
  <c r="C4822" i="33"/>
  <c r="C4823" i="33"/>
  <c r="C4824" i="33"/>
  <c r="C4825" i="33"/>
  <c r="C4826" i="33"/>
  <c r="C4827" i="33"/>
  <c r="C4828" i="33"/>
  <c r="C4829" i="33"/>
  <c r="C4830" i="33"/>
  <c r="C4831" i="33"/>
  <c r="C4832" i="33"/>
  <c r="C4833" i="33"/>
  <c r="C4834" i="33"/>
  <c r="C4835" i="33"/>
  <c r="C4836" i="33"/>
  <c r="C4837" i="33"/>
  <c r="C4838" i="33"/>
  <c r="C4839" i="33"/>
  <c r="C4840" i="33"/>
  <c r="C4841" i="33"/>
  <c r="C4842" i="33"/>
  <c r="C4843" i="33"/>
  <c r="C4844" i="33"/>
  <c r="C4845" i="33"/>
  <c r="C4846" i="33"/>
  <c r="C4847" i="33"/>
  <c r="C4848" i="33"/>
  <c r="C4849" i="33"/>
  <c r="C4850" i="33"/>
  <c r="C4851" i="33"/>
  <c r="C4852" i="33"/>
  <c r="C4853" i="33"/>
  <c r="C4854" i="33"/>
  <c r="C4855" i="33"/>
  <c r="C4856" i="33"/>
  <c r="C4857" i="33"/>
  <c r="C4858" i="33"/>
  <c r="C4859" i="33"/>
  <c r="C4860" i="33"/>
  <c r="C4861" i="33"/>
  <c r="C4862" i="33"/>
  <c r="C4863" i="33"/>
  <c r="C4864" i="33"/>
  <c r="C4865" i="33"/>
  <c r="C4866" i="33"/>
  <c r="C4867" i="33"/>
  <c r="C4868" i="33"/>
  <c r="C4869" i="33"/>
  <c r="C4870" i="33"/>
  <c r="C4871" i="33"/>
  <c r="C4872" i="33"/>
  <c r="C4873" i="33"/>
  <c r="C4874" i="33"/>
  <c r="C4875" i="33"/>
  <c r="C4876" i="33"/>
  <c r="C4877" i="33"/>
  <c r="C4878" i="33"/>
  <c r="C4879" i="33"/>
  <c r="C4880" i="33"/>
  <c r="C4881" i="33"/>
  <c r="C4882" i="33"/>
  <c r="C4883" i="33"/>
  <c r="C4884" i="33"/>
  <c r="C4885" i="33"/>
  <c r="C4886" i="33"/>
  <c r="C4887" i="33"/>
  <c r="C4888" i="33"/>
  <c r="C4889" i="33"/>
  <c r="C4890" i="33"/>
  <c r="C4891" i="33"/>
  <c r="C4892" i="33"/>
  <c r="C4893" i="33"/>
  <c r="C4894" i="33"/>
  <c r="C4895" i="33"/>
  <c r="C4896" i="33"/>
  <c r="C4897" i="33"/>
  <c r="C4898" i="33"/>
  <c r="C4899" i="33"/>
  <c r="C4900" i="33"/>
  <c r="C4901" i="33"/>
  <c r="C4902" i="33"/>
  <c r="C4903" i="33"/>
  <c r="C4904" i="33"/>
  <c r="C4905" i="33"/>
  <c r="C4906" i="33"/>
  <c r="C4907" i="33"/>
  <c r="C4908" i="33"/>
  <c r="C4909" i="33"/>
  <c r="C4910" i="33"/>
  <c r="C4911" i="33"/>
  <c r="C4912" i="33"/>
  <c r="C4913" i="33"/>
  <c r="C4914" i="33"/>
  <c r="C4915" i="33"/>
  <c r="C4916" i="33"/>
  <c r="C4917" i="33"/>
  <c r="C4918" i="33"/>
  <c r="C4919" i="33"/>
  <c r="C4920" i="33"/>
  <c r="C4921" i="33"/>
  <c r="C4922" i="33"/>
  <c r="C4923" i="33"/>
  <c r="C4924" i="33"/>
  <c r="C4925" i="33"/>
  <c r="C4926" i="33"/>
  <c r="C4927" i="33"/>
  <c r="C4928" i="33"/>
  <c r="C4929" i="33"/>
  <c r="C4930" i="33"/>
  <c r="C4931" i="33"/>
  <c r="C4932" i="33"/>
  <c r="C4933" i="33"/>
  <c r="C4934" i="33"/>
  <c r="C4935" i="33"/>
  <c r="C4936" i="33"/>
  <c r="C4937" i="33"/>
  <c r="C4938" i="33"/>
  <c r="C4939" i="33"/>
  <c r="C4940" i="33"/>
  <c r="C4941" i="33"/>
  <c r="C4942" i="33"/>
  <c r="C4943" i="33"/>
  <c r="C4944" i="33"/>
  <c r="C4945" i="33"/>
  <c r="C4946" i="33"/>
  <c r="C4947" i="33"/>
  <c r="C4948" i="33"/>
  <c r="C4949" i="33"/>
  <c r="C4950" i="33"/>
  <c r="C4951" i="33"/>
  <c r="C4952" i="33"/>
  <c r="C4953" i="33"/>
  <c r="C4954" i="33"/>
  <c r="C4955" i="33"/>
  <c r="C4956" i="33"/>
  <c r="C4957" i="33"/>
  <c r="C4958" i="33"/>
  <c r="C4959" i="33"/>
  <c r="C4960" i="33"/>
  <c r="C4961" i="33"/>
  <c r="C4962" i="33"/>
  <c r="C4963" i="33"/>
  <c r="C4964" i="33"/>
  <c r="C4965" i="33"/>
  <c r="C4966" i="33"/>
  <c r="C4967" i="33"/>
  <c r="C4968" i="33"/>
  <c r="C4969" i="33"/>
  <c r="C4970" i="33"/>
  <c r="C4971" i="33"/>
  <c r="C4972" i="33"/>
  <c r="C4973" i="33"/>
  <c r="C4974" i="33"/>
  <c r="C4975" i="33"/>
  <c r="C4976" i="33"/>
  <c r="C4977" i="33"/>
  <c r="C4978" i="33"/>
  <c r="C4979" i="33"/>
  <c r="C4980" i="33"/>
  <c r="C4981" i="33"/>
  <c r="C4982" i="33"/>
  <c r="C4983" i="33"/>
  <c r="C4984" i="33"/>
  <c r="C4985" i="33"/>
  <c r="C4986" i="33"/>
  <c r="C4987" i="33"/>
  <c r="C4988" i="33"/>
  <c r="C4989" i="33"/>
  <c r="C4990" i="33"/>
  <c r="C4991" i="33"/>
  <c r="C4992" i="33"/>
  <c r="C4993" i="33"/>
  <c r="C4994" i="33"/>
  <c r="C4995" i="33"/>
  <c r="C4996" i="33"/>
  <c r="C4997" i="33"/>
  <c r="C4998" i="33"/>
  <c r="C4999" i="33"/>
  <c r="C5000" i="33"/>
  <c r="C5001" i="33"/>
  <c r="C5002" i="33"/>
  <c r="C5003" i="33"/>
  <c r="C5004" i="33"/>
  <c r="C5005" i="33"/>
  <c r="B1019" i="33"/>
  <c r="B1020" i="33"/>
  <c r="B1021" i="33"/>
  <c r="B1022" i="33" s="1"/>
  <c r="B1023" i="33" s="1"/>
  <c r="B1024" i="33" s="1"/>
  <c r="B1025" i="33" s="1"/>
  <c r="B1026" i="33" s="1"/>
  <c r="B1027" i="33" s="1"/>
  <c r="B1028" i="33" s="1"/>
  <c r="B1029" i="33" s="1"/>
  <c r="B1030" i="33" s="1"/>
  <c r="B1031" i="33" s="1"/>
  <c r="B1032" i="33" s="1"/>
  <c r="B1033" i="33" s="1"/>
  <c r="B1034" i="33" s="1"/>
  <c r="B1035" i="33" s="1"/>
  <c r="B1036" i="33" s="1"/>
  <c r="B1037" i="33" s="1"/>
  <c r="B1038" i="33" s="1"/>
  <c r="B1039" i="33" s="1"/>
  <c r="B1040" i="33" s="1"/>
  <c r="B1041" i="33" s="1"/>
  <c r="B1042" i="33" s="1"/>
  <c r="B1043" i="33" s="1"/>
  <c r="B1044" i="33" s="1"/>
  <c r="B1045" i="33" s="1"/>
  <c r="B1046" i="33" s="1"/>
  <c r="B1047" i="33" s="1"/>
  <c r="B1048" i="33" s="1"/>
  <c r="B1049" i="33" s="1"/>
  <c r="B1050" i="33" s="1"/>
  <c r="B1051" i="33" s="1"/>
  <c r="B1052" i="33" s="1"/>
  <c r="B1053" i="33" s="1"/>
  <c r="B1054" i="33" s="1"/>
  <c r="B1055" i="33" s="1"/>
  <c r="B1056" i="33" s="1"/>
  <c r="B1057" i="33" s="1"/>
  <c r="B1058" i="33" s="1"/>
  <c r="B1059" i="33" s="1"/>
  <c r="B1060" i="33" s="1"/>
  <c r="B1061" i="33" s="1"/>
  <c r="B1062" i="33" s="1"/>
  <c r="B1063" i="33" s="1"/>
  <c r="B1064" i="33" s="1"/>
  <c r="B1065" i="33" s="1"/>
  <c r="B1066" i="33" s="1"/>
  <c r="B1067" i="33" s="1"/>
  <c r="B1068" i="33" s="1"/>
  <c r="B1069" i="33" s="1"/>
  <c r="B1070" i="33" s="1"/>
  <c r="B1071" i="33" s="1"/>
  <c r="B1072" i="33" s="1"/>
  <c r="B1073" i="33" s="1"/>
  <c r="B1074" i="33" s="1"/>
  <c r="B1075" i="33" s="1"/>
  <c r="B1076" i="33" s="1"/>
  <c r="B1077" i="33" s="1"/>
  <c r="B1078" i="33" s="1"/>
  <c r="B1079" i="33" s="1"/>
  <c r="B1080" i="33" s="1"/>
  <c r="B1081" i="33" s="1"/>
  <c r="B1082" i="33" s="1"/>
  <c r="B1083" i="33" s="1"/>
  <c r="B1084" i="33" s="1"/>
  <c r="B1085" i="33" s="1"/>
  <c r="B1086" i="33" s="1"/>
  <c r="B1087" i="33" s="1"/>
  <c r="B1088" i="33" s="1"/>
  <c r="B1089" i="33" s="1"/>
  <c r="B1090" i="33" s="1"/>
  <c r="B1091" i="33" s="1"/>
  <c r="B1092" i="33" s="1"/>
  <c r="B1093" i="33" s="1"/>
  <c r="B1094" i="33" s="1"/>
  <c r="B1095" i="33" s="1"/>
  <c r="B1096" i="33" s="1"/>
  <c r="B1097" i="33" s="1"/>
  <c r="B1098" i="33" s="1"/>
  <c r="B1099" i="33" s="1"/>
  <c r="B1100" i="33" s="1"/>
  <c r="B1101" i="33" s="1"/>
  <c r="B1102" i="33" s="1"/>
  <c r="B1103" i="33" s="1"/>
  <c r="B1104" i="33" s="1"/>
  <c r="B1105" i="33" s="1"/>
  <c r="B1106" i="33" s="1"/>
  <c r="B1107" i="33" s="1"/>
  <c r="B1108" i="33" s="1"/>
  <c r="B1109" i="33" s="1"/>
  <c r="B1110" i="33" s="1"/>
  <c r="B1111" i="33" s="1"/>
  <c r="B1112" i="33" s="1"/>
  <c r="B1113" i="33" s="1"/>
  <c r="B1114" i="33" s="1"/>
  <c r="B1115" i="33" s="1"/>
  <c r="B1116" i="33" s="1"/>
  <c r="B1117" i="33" s="1"/>
  <c r="B1118" i="33" s="1"/>
  <c r="B1119" i="33" s="1"/>
  <c r="B1120" i="33" s="1"/>
  <c r="B1121" i="33" s="1"/>
  <c r="B1122" i="33" s="1"/>
  <c r="B1123" i="33" s="1"/>
  <c r="B1124" i="33" s="1"/>
  <c r="B1125" i="33" s="1"/>
  <c r="B1126" i="33" s="1"/>
  <c r="B1127" i="33" s="1"/>
  <c r="B1128" i="33" s="1"/>
  <c r="B1129" i="33" s="1"/>
  <c r="B1130" i="33" s="1"/>
  <c r="B1131" i="33" s="1"/>
  <c r="B1132" i="33" s="1"/>
  <c r="B1133" i="33" s="1"/>
  <c r="B1134" i="33" s="1"/>
  <c r="B1135" i="33" s="1"/>
  <c r="B1136" i="33" s="1"/>
  <c r="B1137" i="33" s="1"/>
  <c r="B1138" i="33" s="1"/>
  <c r="B1139" i="33" s="1"/>
  <c r="B1140" i="33" s="1"/>
  <c r="B1141" i="33" s="1"/>
  <c r="B1142" i="33" s="1"/>
  <c r="B1143" i="33" s="1"/>
  <c r="B1144" i="33" s="1"/>
  <c r="B1145" i="33" s="1"/>
  <c r="B1146" i="33" s="1"/>
  <c r="B1147" i="33" s="1"/>
  <c r="B1148" i="33" s="1"/>
  <c r="B1149" i="33" s="1"/>
  <c r="B1150" i="33" s="1"/>
  <c r="B1151" i="33" s="1"/>
  <c r="B1152" i="33" s="1"/>
  <c r="B1153" i="33" s="1"/>
  <c r="B1154" i="33" s="1"/>
  <c r="B1155" i="33" s="1"/>
  <c r="B1156" i="33" s="1"/>
  <c r="B1157" i="33" s="1"/>
  <c r="B1158" i="33" s="1"/>
  <c r="B1159" i="33" s="1"/>
  <c r="B1160" i="33" s="1"/>
  <c r="B1161" i="33" s="1"/>
  <c r="B1162" i="33" s="1"/>
  <c r="B1163" i="33" s="1"/>
  <c r="B1164" i="33" s="1"/>
  <c r="B1165" i="33" s="1"/>
  <c r="B1166" i="33" s="1"/>
  <c r="B1167" i="33" s="1"/>
  <c r="B1168" i="33" s="1"/>
  <c r="B1169" i="33" s="1"/>
  <c r="B1170" i="33" s="1"/>
  <c r="B1171" i="33" s="1"/>
  <c r="B1172" i="33" s="1"/>
  <c r="B1173" i="33" s="1"/>
  <c r="B1174" i="33" s="1"/>
  <c r="B1175" i="33" s="1"/>
  <c r="B1176" i="33" s="1"/>
  <c r="B1177" i="33" s="1"/>
  <c r="B1178" i="33" s="1"/>
  <c r="B1179" i="33" s="1"/>
  <c r="B1180" i="33" s="1"/>
  <c r="B1181" i="33" s="1"/>
  <c r="B1182" i="33" s="1"/>
  <c r="B1183" i="33" s="1"/>
  <c r="B1184" i="33" s="1"/>
  <c r="B1185" i="33" s="1"/>
  <c r="B1186" i="33" s="1"/>
  <c r="B1187" i="33" s="1"/>
  <c r="B1188" i="33" s="1"/>
  <c r="B1189" i="33" s="1"/>
  <c r="B1190" i="33" s="1"/>
  <c r="B1191" i="33" s="1"/>
  <c r="B1192" i="33" s="1"/>
  <c r="B1193" i="33" s="1"/>
  <c r="B1194" i="33" s="1"/>
  <c r="B1195" i="33" s="1"/>
  <c r="B1196" i="33" s="1"/>
  <c r="B1197" i="33" s="1"/>
  <c r="B1198" i="33" s="1"/>
  <c r="B1199" i="33" s="1"/>
  <c r="B1200" i="33" s="1"/>
  <c r="B1201" i="33" s="1"/>
  <c r="B1202" i="33" s="1"/>
  <c r="B1203" i="33" s="1"/>
  <c r="B1204" i="33" s="1"/>
  <c r="B1205" i="33" s="1"/>
  <c r="B1206" i="33" s="1"/>
  <c r="B1207" i="33" s="1"/>
  <c r="B1208" i="33" s="1"/>
  <c r="B1209" i="33" s="1"/>
  <c r="B1210" i="33" s="1"/>
  <c r="B1211" i="33" s="1"/>
  <c r="B1212" i="33" s="1"/>
  <c r="B1213" i="33" s="1"/>
  <c r="B1214" i="33" s="1"/>
  <c r="B1215" i="33" s="1"/>
  <c r="B1216" i="33" s="1"/>
  <c r="B1217" i="33" s="1"/>
  <c r="B1218" i="33" s="1"/>
  <c r="B1219" i="33" s="1"/>
  <c r="B1220" i="33" s="1"/>
  <c r="B1221" i="33" s="1"/>
  <c r="B1222" i="33" s="1"/>
  <c r="B1223" i="33" s="1"/>
  <c r="B1224" i="33" s="1"/>
  <c r="B1225" i="33" s="1"/>
  <c r="B1226" i="33" s="1"/>
  <c r="B1227" i="33" s="1"/>
  <c r="B1228" i="33" s="1"/>
  <c r="B1229" i="33" s="1"/>
  <c r="B1230" i="33" s="1"/>
  <c r="B1231" i="33" s="1"/>
  <c r="B1232" i="33" s="1"/>
  <c r="B1233" i="33" s="1"/>
  <c r="B1234" i="33" s="1"/>
  <c r="B1235" i="33" s="1"/>
  <c r="B1236" i="33" s="1"/>
  <c r="B1237" i="33" s="1"/>
  <c r="B1238" i="33" s="1"/>
  <c r="B1239" i="33" s="1"/>
  <c r="B1240" i="33" s="1"/>
  <c r="B1241" i="33" s="1"/>
  <c r="B1242" i="33" s="1"/>
  <c r="B1243" i="33" s="1"/>
  <c r="B1244" i="33" s="1"/>
  <c r="B1245" i="33" s="1"/>
  <c r="B1246" i="33" s="1"/>
  <c r="B1247" i="33" s="1"/>
  <c r="B1248" i="33" s="1"/>
  <c r="B1249" i="33" s="1"/>
  <c r="B1250" i="33" s="1"/>
  <c r="B1251" i="33" s="1"/>
  <c r="B1252" i="33" s="1"/>
  <c r="B1253" i="33" s="1"/>
  <c r="B1254" i="33" s="1"/>
  <c r="B1255" i="33" s="1"/>
  <c r="B1256" i="33" s="1"/>
  <c r="B1257" i="33" s="1"/>
  <c r="B1258" i="33" s="1"/>
  <c r="B1259" i="33" s="1"/>
  <c r="B1260" i="33" s="1"/>
  <c r="B1261" i="33" s="1"/>
  <c r="B1262" i="33" s="1"/>
  <c r="B1263" i="33" s="1"/>
  <c r="B1264" i="33" s="1"/>
  <c r="B1265" i="33" s="1"/>
  <c r="B1266" i="33" s="1"/>
  <c r="B1267" i="33" s="1"/>
  <c r="B1268" i="33" s="1"/>
  <c r="B1269" i="33" s="1"/>
  <c r="B1270" i="33" s="1"/>
  <c r="B1271" i="33" s="1"/>
  <c r="B1272" i="33" s="1"/>
  <c r="B1273" i="33" s="1"/>
  <c r="B1274" i="33" s="1"/>
  <c r="B1275" i="33" s="1"/>
  <c r="B1276" i="33" s="1"/>
  <c r="B1277" i="33" s="1"/>
  <c r="B1278" i="33" s="1"/>
  <c r="B1279" i="33" s="1"/>
  <c r="B1280" i="33" s="1"/>
  <c r="B1281" i="33" s="1"/>
  <c r="B1282" i="33" s="1"/>
  <c r="B1283" i="33" s="1"/>
  <c r="B1284" i="33" s="1"/>
  <c r="B1285" i="33" s="1"/>
  <c r="B1286" i="33" s="1"/>
  <c r="B1287" i="33" s="1"/>
  <c r="B1288" i="33" s="1"/>
  <c r="B1289" i="33" s="1"/>
  <c r="B1290" i="33" s="1"/>
  <c r="B1291" i="33" s="1"/>
  <c r="B1292" i="33" s="1"/>
  <c r="B1293" i="33" s="1"/>
  <c r="B1294" i="33" s="1"/>
  <c r="B1295" i="33" s="1"/>
  <c r="B1296" i="33" s="1"/>
  <c r="B1297" i="33" s="1"/>
  <c r="B1298" i="33" s="1"/>
  <c r="B1299" i="33" s="1"/>
  <c r="B1300" i="33" s="1"/>
  <c r="B1301" i="33" s="1"/>
  <c r="B1302" i="33" s="1"/>
  <c r="B1303" i="33" s="1"/>
  <c r="B1304" i="33" s="1"/>
  <c r="B1305" i="33" s="1"/>
  <c r="B1306" i="33" s="1"/>
  <c r="B1307" i="33" s="1"/>
  <c r="B1308" i="33" s="1"/>
  <c r="B1309" i="33" s="1"/>
  <c r="B1310" i="33" s="1"/>
  <c r="B1311" i="33" s="1"/>
  <c r="B1312" i="33" s="1"/>
  <c r="B1313" i="33" s="1"/>
  <c r="B1314" i="33" s="1"/>
  <c r="B1315" i="33" s="1"/>
  <c r="B1316" i="33" s="1"/>
  <c r="B1317" i="33" s="1"/>
  <c r="B1318" i="33" s="1"/>
  <c r="B1319" i="33" s="1"/>
  <c r="B1320" i="33" s="1"/>
  <c r="B1321" i="33" s="1"/>
  <c r="B1322" i="33" s="1"/>
  <c r="B1323" i="33" s="1"/>
  <c r="B1324" i="33" s="1"/>
  <c r="B1325" i="33" s="1"/>
  <c r="B1326" i="33" s="1"/>
  <c r="B1327" i="33" s="1"/>
  <c r="B1328" i="33" s="1"/>
  <c r="B1329" i="33" s="1"/>
  <c r="B1330" i="33" s="1"/>
  <c r="B1331" i="33" s="1"/>
  <c r="B1332" i="33" s="1"/>
  <c r="B1333" i="33" s="1"/>
  <c r="B1334" i="33" s="1"/>
  <c r="B1335" i="33" s="1"/>
  <c r="B1336" i="33" s="1"/>
  <c r="B1337" i="33" s="1"/>
  <c r="B1338" i="33" s="1"/>
  <c r="B1339" i="33" s="1"/>
  <c r="B1340" i="33" s="1"/>
  <c r="B1341" i="33" s="1"/>
  <c r="B1342" i="33" s="1"/>
  <c r="B1343" i="33" s="1"/>
  <c r="B1344" i="33" s="1"/>
  <c r="B1345" i="33" s="1"/>
  <c r="B1346" i="33" s="1"/>
  <c r="B1347" i="33" s="1"/>
  <c r="B1348" i="33" s="1"/>
  <c r="B1349" i="33" s="1"/>
  <c r="B1350" i="33" s="1"/>
  <c r="B1351" i="33" s="1"/>
  <c r="B1352" i="33" s="1"/>
  <c r="B1353" i="33" s="1"/>
  <c r="B1354" i="33" s="1"/>
  <c r="B1355" i="33" s="1"/>
  <c r="B1356" i="33" s="1"/>
  <c r="B1357" i="33" s="1"/>
  <c r="B1358" i="33" s="1"/>
  <c r="B1359" i="33" s="1"/>
  <c r="B1360" i="33" s="1"/>
  <c r="B1361" i="33" s="1"/>
  <c r="B1362" i="33" s="1"/>
  <c r="B1363" i="33" s="1"/>
  <c r="B1364" i="33" s="1"/>
  <c r="B1365" i="33" s="1"/>
  <c r="B1366" i="33" s="1"/>
  <c r="B1367" i="33" s="1"/>
  <c r="B1368" i="33" s="1"/>
  <c r="B1369" i="33" s="1"/>
  <c r="B1370" i="33" s="1"/>
  <c r="B1371" i="33" s="1"/>
  <c r="B1372" i="33" s="1"/>
  <c r="B1373" i="33" s="1"/>
  <c r="B1374" i="33" s="1"/>
  <c r="B1375" i="33" s="1"/>
  <c r="B1376" i="33" s="1"/>
  <c r="B1377" i="33" s="1"/>
  <c r="B1378" i="33" s="1"/>
  <c r="B1379" i="33" s="1"/>
  <c r="B1380" i="33" s="1"/>
  <c r="B1381" i="33" s="1"/>
  <c r="B1382" i="33" s="1"/>
  <c r="B1383" i="33" s="1"/>
  <c r="B1384" i="33" s="1"/>
  <c r="B1385" i="33" s="1"/>
  <c r="B1386" i="33" s="1"/>
  <c r="B1387" i="33" s="1"/>
  <c r="B1388" i="33" s="1"/>
  <c r="B1389" i="33" s="1"/>
  <c r="B1390" i="33" s="1"/>
  <c r="B1391" i="33" s="1"/>
  <c r="B1392" i="33" s="1"/>
  <c r="B1393" i="33" s="1"/>
  <c r="B1394" i="33" s="1"/>
  <c r="B1395" i="33" s="1"/>
  <c r="B1396" i="33" s="1"/>
  <c r="B1397" i="33" s="1"/>
  <c r="B1398" i="33" s="1"/>
  <c r="B1399" i="33" s="1"/>
  <c r="B1400" i="33" s="1"/>
  <c r="B1401" i="33" s="1"/>
  <c r="B1402" i="33" s="1"/>
  <c r="B1403" i="33" s="1"/>
  <c r="B1404" i="33" s="1"/>
  <c r="B1405" i="33" s="1"/>
  <c r="B1406" i="33" s="1"/>
  <c r="B1407" i="33" s="1"/>
  <c r="B1408" i="33" s="1"/>
  <c r="B1409" i="33" s="1"/>
  <c r="B1410" i="33" s="1"/>
  <c r="B1411" i="33" s="1"/>
  <c r="B1412" i="33" s="1"/>
  <c r="B1413" i="33" s="1"/>
  <c r="B1414" i="33" s="1"/>
  <c r="B1415" i="33" s="1"/>
  <c r="B1416" i="33" s="1"/>
  <c r="B1417" i="33" s="1"/>
  <c r="B1418" i="33" s="1"/>
  <c r="B1419" i="33" s="1"/>
  <c r="B1420" i="33" s="1"/>
  <c r="B1421" i="33" s="1"/>
  <c r="B1422" i="33" s="1"/>
  <c r="B1423" i="33" s="1"/>
  <c r="B1424" i="33" s="1"/>
  <c r="B1425" i="33" s="1"/>
  <c r="B1426" i="33" s="1"/>
  <c r="B1427" i="33" s="1"/>
  <c r="B1428" i="33" s="1"/>
  <c r="B1429" i="33" s="1"/>
  <c r="B1430" i="33" s="1"/>
  <c r="B1431" i="33" s="1"/>
  <c r="B1432" i="33" s="1"/>
  <c r="B1433" i="33" s="1"/>
  <c r="B1434" i="33" s="1"/>
  <c r="B1435" i="33" s="1"/>
  <c r="B1436" i="33" s="1"/>
  <c r="B1437" i="33" s="1"/>
  <c r="B1438" i="33" s="1"/>
  <c r="B1439" i="33" s="1"/>
  <c r="B1440" i="33" s="1"/>
  <c r="B1441" i="33" s="1"/>
  <c r="B1442" i="33" s="1"/>
  <c r="B1443" i="33" s="1"/>
  <c r="B1444" i="33" s="1"/>
  <c r="B1445" i="33" s="1"/>
  <c r="B1446" i="33" s="1"/>
  <c r="B1447" i="33" s="1"/>
  <c r="B1448" i="33" s="1"/>
  <c r="B1449" i="33" s="1"/>
  <c r="B1450" i="33" s="1"/>
  <c r="B1451" i="33" s="1"/>
  <c r="B1452" i="33" s="1"/>
  <c r="B1453" i="33" s="1"/>
  <c r="B1454" i="33" s="1"/>
  <c r="B1455" i="33" s="1"/>
  <c r="B1456" i="33" s="1"/>
  <c r="B1457" i="33" s="1"/>
  <c r="B1458" i="33" s="1"/>
  <c r="B1459" i="33" s="1"/>
  <c r="B1460" i="33" s="1"/>
  <c r="B1461" i="33" s="1"/>
  <c r="B1462" i="33" s="1"/>
  <c r="B1463" i="33" s="1"/>
  <c r="B1464" i="33" s="1"/>
  <c r="B1465" i="33" s="1"/>
  <c r="B1466" i="33" s="1"/>
  <c r="B1467" i="33" s="1"/>
  <c r="B1468" i="33" s="1"/>
  <c r="B1469" i="33" s="1"/>
  <c r="B1470" i="33" s="1"/>
  <c r="B1471" i="33" s="1"/>
  <c r="B1472" i="33" s="1"/>
  <c r="B1473" i="33" s="1"/>
  <c r="B1474" i="33" s="1"/>
  <c r="B1475" i="33" s="1"/>
  <c r="B1476" i="33" s="1"/>
  <c r="B1477" i="33" s="1"/>
  <c r="B1478" i="33" s="1"/>
  <c r="B1479" i="33" s="1"/>
  <c r="B1480" i="33" s="1"/>
  <c r="B1481" i="33" s="1"/>
  <c r="B1482" i="33" s="1"/>
  <c r="B1483" i="33" s="1"/>
  <c r="B1484" i="33" s="1"/>
  <c r="B1485" i="33" s="1"/>
  <c r="B1486" i="33" s="1"/>
  <c r="B1487" i="33" s="1"/>
  <c r="B1488" i="33" s="1"/>
  <c r="B1489" i="33" s="1"/>
  <c r="B1490" i="33" s="1"/>
  <c r="B1491" i="33" s="1"/>
  <c r="B1492" i="33" s="1"/>
  <c r="B1493" i="33" s="1"/>
  <c r="B1494" i="33" s="1"/>
  <c r="B1495" i="33" s="1"/>
  <c r="B1496" i="33" s="1"/>
  <c r="B1497" i="33" s="1"/>
  <c r="B1498" i="33" s="1"/>
  <c r="B1499" i="33" s="1"/>
  <c r="B1500" i="33" s="1"/>
  <c r="B1501" i="33" s="1"/>
  <c r="B1502" i="33" s="1"/>
  <c r="B1503" i="33" s="1"/>
  <c r="B1504" i="33" s="1"/>
  <c r="B1505" i="33" s="1"/>
  <c r="B1506" i="33" s="1"/>
  <c r="B1507" i="33" s="1"/>
  <c r="B1508" i="33" s="1"/>
  <c r="B1509" i="33" s="1"/>
  <c r="B1510" i="33" s="1"/>
  <c r="B1511" i="33" s="1"/>
  <c r="B1512" i="33" s="1"/>
  <c r="B1513" i="33" s="1"/>
  <c r="B1514" i="33" s="1"/>
  <c r="B1515" i="33" s="1"/>
  <c r="B1516" i="33" s="1"/>
  <c r="B1517" i="33" s="1"/>
  <c r="B1518" i="33" s="1"/>
  <c r="B1519" i="33" s="1"/>
  <c r="B1520" i="33" s="1"/>
  <c r="B1521" i="33" s="1"/>
  <c r="B1522" i="33" s="1"/>
  <c r="B1523" i="33" s="1"/>
  <c r="B1524" i="33" s="1"/>
  <c r="B1525" i="33" s="1"/>
  <c r="B1526" i="33" s="1"/>
  <c r="B1527" i="33" s="1"/>
  <c r="B1528" i="33" s="1"/>
  <c r="B1529" i="33" s="1"/>
  <c r="B1530" i="33" s="1"/>
  <c r="B1531" i="33" s="1"/>
  <c r="B1532" i="33" s="1"/>
  <c r="B1533" i="33" s="1"/>
  <c r="B1534" i="33" s="1"/>
  <c r="B1535" i="33" s="1"/>
  <c r="B1536" i="33" s="1"/>
  <c r="B1537" i="33" s="1"/>
  <c r="B1538" i="33" s="1"/>
  <c r="B1539" i="33" s="1"/>
  <c r="B1540" i="33" s="1"/>
  <c r="B1541" i="33" s="1"/>
  <c r="B1542" i="33" s="1"/>
  <c r="B1543" i="33" s="1"/>
  <c r="B1544" i="33" s="1"/>
  <c r="B1545" i="33" s="1"/>
  <c r="B1546" i="33" s="1"/>
  <c r="B1547" i="33" s="1"/>
  <c r="B1548" i="33" s="1"/>
  <c r="B1549" i="33" s="1"/>
  <c r="B1550" i="33" s="1"/>
  <c r="B1551" i="33" s="1"/>
  <c r="B1552" i="33" s="1"/>
  <c r="B1553" i="33" s="1"/>
  <c r="B1554" i="33" s="1"/>
  <c r="B1555" i="33" s="1"/>
  <c r="B1556" i="33" s="1"/>
  <c r="B1557" i="33" s="1"/>
  <c r="B1558" i="33" s="1"/>
  <c r="B1559" i="33" s="1"/>
  <c r="B1560" i="33" s="1"/>
  <c r="B1561" i="33" s="1"/>
  <c r="B1562" i="33" s="1"/>
  <c r="B1563" i="33" s="1"/>
  <c r="B1564" i="33" s="1"/>
  <c r="B1565" i="33" s="1"/>
  <c r="B1566" i="33" s="1"/>
  <c r="B1567" i="33" s="1"/>
  <c r="B1568" i="33" s="1"/>
  <c r="B1569" i="33" s="1"/>
  <c r="B1570" i="33" s="1"/>
  <c r="B1571" i="33" s="1"/>
  <c r="B1572" i="33" s="1"/>
  <c r="B1573" i="33" s="1"/>
  <c r="B1574" i="33" s="1"/>
  <c r="B1575" i="33" s="1"/>
  <c r="B1576" i="33" s="1"/>
  <c r="B1577" i="33" s="1"/>
  <c r="B1578" i="33" s="1"/>
  <c r="B1579" i="33" s="1"/>
  <c r="B1580" i="33" s="1"/>
  <c r="B1581" i="33" s="1"/>
  <c r="B1582" i="33" s="1"/>
  <c r="B1583" i="33" s="1"/>
  <c r="B1584" i="33" s="1"/>
  <c r="B1585" i="33" s="1"/>
  <c r="B1586" i="33" s="1"/>
  <c r="B1587" i="33" s="1"/>
  <c r="B1588" i="33" s="1"/>
  <c r="B1589" i="33" s="1"/>
  <c r="B1590" i="33" s="1"/>
  <c r="B1591" i="33" s="1"/>
  <c r="B1592" i="33" s="1"/>
  <c r="B1593" i="33" s="1"/>
  <c r="B1594" i="33" s="1"/>
  <c r="B1595" i="33" s="1"/>
  <c r="B1596" i="33" s="1"/>
  <c r="B1597" i="33" s="1"/>
  <c r="B1598" i="33" s="1"/>
  <c r="B1599" i="33" s="1"/>
  <c r="B1600" i="33" s="1"/>
  <c r="B1601" i="33" s="1"/>
  <c r="B1602" i="33" s="1"/>
  <c r="B1603" i="33" s="1"/>
  <c r="B1604" i="33" s="1"/>
  <c r="B1605" i="33" s="1"/>
  <c r="B1606" i="33" s="1"/>
  <c r="B1607" i="33" s="1"/>
  <c r="B1608" i="33" s="1"/>
  <c r="B1609" i="33" s="1"/>
  <c r="B1610" i="33" s="1"/>
  <c r="B1611" i="33" s="1"/>
  <c r="B1612" i="33" s="1"/>
  <c r="B1613" i="33" s="1"/>
  <c r="B1614" i="33" s="1"/>
  <c r="B1615" i="33" s="1"/>
  <c r="B1616" i="33" s="1"/>
  <c r="B1617" i="33" s="1"/>
  <c r="B1618" i="33" s="1"/>
  <c r="B1619" i="33" s="1"/>
  <c r="B1620" i="33" s="1"/>
  <c r="B1621" i="33" s="1"/>
  <c r="B1622" i="33" s="1"/>
  <c r="B1623" i="33" s="1"/>
  <c r="B1624" i="33" s="1"/>
  <c r="B1625" i="33" s="1"/>
  <c r="B1626" i="33" s="1"/>
  <c r="B1627" i="33" s="1"/>
  <c r="B1628" i="33" s="1"/>
  <c r="B1629" i="33" s="1"/>
  <c r="B1630" i="33" s="1"/>
  <c r="B1631" i="33" s="1"/>
  <c r="B1632" i="33" s="1"/>
  <c r="B1633" i="33" s="1"/>
  <c r="B1634" i="33" s="1"/>
  <c r="B1635" i="33" s="1"/>
  <c r="B1636" i="33" s="1"/>
  <c r="B1637" i="33" s="1"/>
  <c r="B1638" i="33" s="1"/>
  <c r="B1639" i="33" s="1"/>
  <c r="B1640" i="33" s="1"/>
  <c r="B1641" i="33" s="1"/>
  <c r="B1642" i="33" s="1"/>
  <c r="B1643" i="33" s="1"/>
  <c r="B1644" i="33" s="1"/>
  <c r="B1645" i="33" s="1"/>
  <c r="B1646" i="33" s="1"/>
  <c r="B1647" i="33" s="1"/>
  <c r="B1648" i="33" s="1"/>
  <c r="B1649" i="33" s="1"/>
  <c r="B1650" i="33" s="1"/>
  <c r="B1651" i="33" s="1"/>
  <c r="B1652" i="33" s="1"/>
  <c r="B1653" i="33" s="1"/>
  <c r="B1654" i="33" s="1"/>
  <c r="B1655" i="33" s="1"/>
  <c r="B1656" i="33" s="1"/>
  <c r="B1657" i="33" s="1"/>
  <c r="B1658" i="33" s="1"/>
  <c r="B1659" i="33" s="1"/>
  <c r="B1660" i="33" s="1"/>
  <c r="B1661" i="33" s="1"/>
  <c r="B1662" i="33" s="1"/>
  <c r="B1663" i="33" s="1"/>
  <c r="B1664" i="33" s="1"/>
  <c r="B1665" i="33" s="1"/>
  <c r="B1666" i="33" s="1"/>
  <c r="B1667" i="33" s="1"/>
  <c r="B1668" i="33" s="1"/>
  <c r="B1669" i="33" s="1"/>
  <c r="B1670" i="33" s="1"/>
  <c r="B1671" i="33" s="1"/>
  <c r="B1672" i="33" s="1"/>
  <c r="B1673" i="33" s="1"/>
  <c r="B1674" i="33" s="1"/>
  <c r="B1675" i="33" s="1"/>
  <c r="B1676" i="33" s="1"/>
  <c r="B1677" i="33" s="1"/>
  <c r="B1678" i="33" s="1"/>
  <c r="B1679" i="33" s="1"/>
  <c r="B1680" i="33" s="1"/>
  <c r="B1681" i="33" s="1"/>
  <c r="B1682" i="33" s="1"/>
  <c r="B1683" i="33" s="1"/>
  <c r="B1684" i="33" s="1"/>
  <c r="B1685" i="33" s="1"/>
  <c r="B1686" i="33" s="1"/>
  <c r="B1687" i="33" s="1"/>
  <c r="B1688" i="33" s="1"/>
  <c r="B1689" i="33" s="1"/>
  <c r="B1690" i="33" s="1"/>
  <c r="B1691" i="33" s="1"/>
  <c r="B1692" i="33" s="1"/>
  <c r="B1693" i="33" s="1"/>
  <c r="B1694" i="33" s="1"/>
  <c r="B1695" i="33" s="1"/>
  <c r="B1696" i="33" s="1"/>
  <c r="B1697" i="33" s="1"/>
  <c r="B1698" i="33" s="1"/>
  <c r="B1699" i="33" s="1"/>
  <c r="B1700" i="33" s="1"/>
  <c r="B1701" i="33" s="1"/>
  <c r="B1702" i="33" s="1"/>
  <c r="B1703" i="33" s="1"/>
  <c r="B1704" i="33" s="1"/>
  <c r="B1705" i="33" s="1"/>
  <c r="B1706" i="33" s="1"/>
  <c r="B1707" i="33" s="1"/>
  <c r="B1708" i="33" s="1"/>
  <c r="B1709" i="33" s="1"/>
  <c r="B1710" i="33" s="1"/>
  <c r="B1711" i="33" s="1"/>
  <c r="B1712" i="33" s="1"/>
  <c r="B1713" i="33" s="1"/>
  <c r="B1714" i="33" s="1"/>
  <c r="B1715" i="33" s="1"/>
  <c r="B1716" i="33" s="1"/>
  <c r="B1717" i="33" s="1"/>
  <c r="B1718" i="33" s="1"/>
  <c r="B1719" i="33" s="1"/>
  <c r="B1720" i="33" s="1"/>
  <c r="B1721" i="33" s="1"/>
  <c r="B1722" i="33" s="1"/>
  <c r="B1723" i="33" s="1"/>
  <c r="B1724" i="33" s="1"/>
  <c r="B1725" i="33" s="1"/>
  <c r="B1726" i="33" s="1"/>
  <c r="B1727" i="33" s="1"/>
  <c r="B1728" i="33" s="1"/>
  <c r="B1729" i="33" s="1"/>
  <c r="B1730" i="33" s="1"/>
  <c r="B1731" i="33" s="1"/>
  <c r="B1732" i="33" s="1"/>
  <c r="B1733" i="33" s="1"/>
  <c r="B1734" i="33" s="1"/>
  <c r="B1735" i="33" s="1"/>
  <c r="B1736" i="33" s="1"/>
  <c r="B1737" i="33" s="1"/>
  <c r="B1738" i="33" s="1"/>
  <c r="B1739" i="33" s="1"/>
  <c r="B1740" i="33" s="1"/>
  <c r="B1741" i="33" s="1"/>
  <c r="B1742" i="33" s="1"/>
  <c r="B1743" i="33" s="1"/>
  <c r="B1744" i="33" s="1"/>
  <c r="B1745" i="33" s="1"/>
  <c r="B1746" i="33" s="1"/>
  <c r="B1747" i="33" s="1"/>
  <c r="B1748" i="33" s="1"/>
  <c r="B1749" i="33" s="1"/>
  <c r="B1750" i="33" s="1"/>
  <c r="B1751" i="33" s="1"/>
  <c r="B1752" i="33" s="1"/>
  <c r="B1753" i="33" s="1"/>
  <c r="B1754" i="33" s="1"/>
  <c r="B1755" i="33" s="1"/>
  <c r="B1756" i="33" s="1"/>
  <c r="B1757" i="33" s="1"/>
  <c r="B1758" i="33" s="1"/>
  <c r="B1759" i="33" s="1"/>
  <c r="B1760" i="33" s="1"/>
  <c r="B1761" i="33" s="1"/>
  <c r="B1762" i="33" s="1"/>
  <c r="B1763" i="33" s="1"/>
  <c r="B1764" i="33" s="1"/>
  <c r="B1765" i="33" s="1"/>
  <c r="B1766" i="33" s="1"/>
  <c r="B1767" i="33" s="1"/>
  <c r="B1768" i="33" s="1"/>
  <c r="B1769" i="33" s="1"/>
  <c r="B1770" i="33" s="1"/>
  <c r="B1771" i="33" s="1"/>
  <c r="B1772" i="33" s="1"/>
  <c r="B1773" i="33" s="1"/>
  <c r="B1774" i="33" s="1"/>
  <c r="B1775" i="33" s="1"/>
  <c r="B1776" i="33" s="1"/>
  <c r="B1777" i="33" s="1"/>
  <c r="B1778" i="33" s="1"/>
  <c r="B1779" i="33" s="1"/>
  <c r="B1780" i="33" s="1"/>
  <c r="B1781" i="33" s="1"/>
  <c r="B1782" i="33" s="1"/>
  <c r="B1783" i="33" s="1"/>
  <c r="B1784" i="33" s="1"/>
  <c r="B1785" i="33" s="1"/>
  <c r="B1786" i="33" s="1"/>
  <c r="B1787" i="33" s="1"/>
  <c r="B1788" i="33" s="1"/>
  <c r="B1789" i="33" s="1"/>
  <c r="B1790" i="33" s="1"/>
  <c r="B1791" i="33" s="1"/>
  <c r="B1792" i="33" s="1"/>
  <c r="B1793" i="33" s="1"/>
  <c r="B1794" i="33" s="1"/>
  <c r="B1795" i="33" s="1"/>
  <c r="B1796" i="33" s="1"/>
  <c r="B1797" i="33" s="1"/>
  <c r="B1798" i="33" s="1"/>
  <c r="B1799" i="33" s="1"/>
  <c r="B1800" i="33" s="1"/>
  <c r="B1801" i="33" s="1"/>
  <c r="B1802" i="33" s="1"/>
  <c r="B1803" i="33" s="1"/>
  <c r="B1804" i="33" s="1"/>
  <c r="B1805" i="33" s="1"/>
  <c r="B1806" i="33" s="1"/>
  <c r="B1807" i="33" s="1"/>
  <c r="B1808" i="33" s="1"/>
  <c r="B1809" i="33" s="1"/>
  <c r="B1810" i="33" s="1"/>
  <c r="B1811" i="33" s="1"/>
  <c r="B1812" i="33" s="1"/>
  <c r="B1813" i="33" s="1"/>
  <c r="B1814" i="33" s="1"/>
  <c r="B1815" i="33" s="1"/>
  <c r="B1816" i="33" s="1"/>
  <c r="B1817" i="33" s="1"/>
  <c r="B1818" i="33" s="1"/>
  <c r="B1819" i="33" s="1"/>
  <c r="B1820" i="33" s="1"/>
  <c r="B1821" i="33" s="1"/>
  <c r="B1822" i="33" s="1"/>
  <c r="B1823" i="33" s="1"/>
  <c r="B1824" i="33" s="1"/>
  <c r="B1825" i="33" s="1"/>
  <c r="B1826" i="33" s="1"/>
  <c r="B1827" i="33" s="1"/>
  <c r="B1828" i="33" s="1"/>
  <c r="B1829" i="33" s="1"/>
  <c r="B1830" i="33" s="1"/>
  <c r="B1831" i="33" s="1"/>
  <c r="B1832" i="33" s="1"/>
  <c r="B1833" i="33" s="1"/>
  <c r="B1834" i="33" s="1"/>
  <c r="B1835" i="33" s="1"/>
  <c r="B1836" i="33" s="1"/>
  <c r="B1837" i="33" s="1"/>
  <c r="B1838" i="33" s="1"/>
  <c r="B1839" i="33" s="1"/>
  <c r="B1840" i="33" s="1"/>
  <c r="B1841" i="33" s="1"/>
  <c r="B1842" i="33" s="1"/>
  <c r="B1843" i="33" s="1"/>
  <c r="B1844" i="33" s="1"/>
  <c r="B1845" i="33" s="1"/>
  <c r="B1846" i="33" s="1"/>
  <c r="B1847" i="33" s="1"/>
  <c r="B1848" i="33" s="1"/>
  <c r="B1849" i="33" s="1"/>
  <c r="B1850" i="33" s="1"/>
  <c r="B1851" i="33" s="1"/>
  <c r="B1852" i="33" s="1"/>
  <c r="B1853" i="33" s="1"/>
  <c r="B1854" i="33" s="1"/>
  <c r="B1855" i="33" s="1"/>
  <c r="B1856" i="33" s="1"/>
  <c r="B1857" i="33" s="1"/>
  <c r="B1858" i="33" s="1"/>
  <c r="B1859" i="33" s="1"/>
  <c r="B1860" i="33" s="1"/>
  <c r="B1861" i="33" s="1"/>
  <c r="B1862" i="33" s="1"/>
  <c r="B1863" i="33" s="1"/>
  <c r="B1864" i="33" s="1"/>
  <c r="B1865" i="33" s="1"/>
  <c r="B1866" i="33" s="1"/>
  <c r="B1867" i="33" s="1"/>
  <c r="B1868" i="33" s="1"/>
  <c r="B1869" i="33" s="1"/>
  <c r="B1870" i="33" s="1"/>
  <c r="B1871" i="33" s="1"/>
  <c r="B1872" i="33" s="1"/>
  <c r="B1873" i="33" s="1"/>
  <c r="B1874" i="33" s="1"/>
  <c r="B1875" i="33" s="1"/>
  <c r="B1876" i="33" s="1"/>
  <c r="B1877" i="33" s="1"/>
  <c r="B1878" i="33" s="1"/>
  <c r="B1879" i="33" s="1"/>
  <c r="B1880" i="33" s="1"/>
  <c r="B1881" i="33" s="1"/>
  <c r="B1882" i="33" s="1"/>
  <c r="B1883" i="33" s="1"/>
  <c r="B1884" i="33" s="1"/>
  <c r="B1885" i="33" s="1"/>
  <c r="B1886" i="33" s="1"/>
  <c r="B1887" i="33" s="1"/>
  <c r="B1888" i="33" s="1"/>
  <c r="B1889" i="33" s="1"/>
  <c r="B1890" i="33" s="1"/>
  <c r="B1891" i="33" s="1"/>
  <c r="B1892" i="33" s="1"/>
  <c r="B1893" i="33" s="1"/>
  <c r="B1894" i="33" s="1"/>
  <c r="B1895" i="33" s="1"/>
  <c r="B1896" i="33" s="1"/>
  <c r="B1897" i="33" s="1"/>
  <c r="B1898" i="33" s="1"/>
  <c r="B1899" i="33" s="1"/>
  <c r="B1900" i="33" s="1"/>
  <c r="B1901" i="33" s="1"/>
  <c r="B1902" i="33" s="1"/>
  <c r="B1903" i="33" s="1"/>
  <c r="B1904" i="33" s="1"/>
  <c r="B1905" i="33" s="1"/>
  <c r="B1906" i="33" s="1"/>
  <c r="B1907" i="33" s="1"/>
  <c r="B1908" i="33" s="1"/>
  <c r="B1909" i="33" s="1"/>
  <c r="B1910" i="33" s="1"/>
  <c r="B1911" i="33" s="1"/>
  <c r="B1912" i="33" s="1"/>
  <c r="B1913" i="33" s="1"/>
  <c r="B1914" i="33" s="1"/>
  <c r="B1915" i="33" s="1"/>
  <c r="B1916" i="33" s="1"/>
  <c r="B1917" i="33" s="1"/>
  <c r="B1918" i="33" s="1"/>
  <c r="B1919" i="33" s="1"/>
  <c r="B1920" i="33" s="1"/>
  <c r="B1921" i="33" s="1"/>
  <c r="B1922" i="33" s="1"/>
  <c r="B1923" i="33" s="1"/>
  <c r="B1924" i="33" s="1"/>
  <c r="B1925" i="33" s="1"/>
  <c r="B1926" i="33" s="1"/>
  <c r="B1927" i="33" s="1"/>
  <c r="B1928" i="33" s="1"/>
  <c r="B1929" i="33" s="1"/>
  <c r="B1930" i="33" s="1"/>
  <c r="B1931" i="33" s="1"/>
  <c r="B1932" i="33" s="1"/>
  <c r="B1933" i="33" s="1"/>
  <c r="B1934" i="33" s="1"/>
  <c r="B1935" i="33" s="1"/>
  <c r="B1936" i="33" s="1"/>
  <c r="B1937" i="33" s="1"/>
  <c r="B1938" i="33" s="1"/>
  <c r="B1939" i="33" s="1"/>
  <c r="B1940" i="33" s="1"/>
  <c r="B1941" i="33" s="1"/>
  <c r="B1942" i="33" s="1"/>
  <c r="B1943" i="33" s="1"/>
  <c r="B1944" i="33" s="1"/>
  <c r="B1945" i="33" s="1"/>
  <c r="B1946" i="33" s="1"/>
  <c r="B1947" i="33" s="1"/>
  <c r="B1948" i="33" s="1"/>
  <c r="B1949" i="33" s="1"/>
  <c r="B1950" i="33" s="1"/>
  <c r="B1951" i="33" s="1"/>
  <c r="B1952" i="33" s="1"/>
  <c r="B1953" i="33" s="1"/>
  <c r="B1954" i="33" s="1"/>
  <c r="B1955" i="33" s="1"/>
  <c r="B1956" i="33" s="1"/>
  <c r="B1957" i="33" s="1"/>
  <c r="B1958" i="33" s="1"/>
  <c r="B1959" i="33" s="1"/>
  <c r="B1960" i="33" s="1"/>
  <c r="B1961" i="33" s="1"/>
  <c r="B1962" i="33" s="1"/>
  <c r="B1963" i="33" s="1"/>
  <c r="B1964" i="33" s="1"/>
  <c r="B1965" i="33" s="1"/>
  <c r="B1966" i="33" s="1"/>
  <c r="B1967" i="33" s="1"/>
  <c r="B1968" i="33" s="1"/>
  <c r="B1969" i="33" s="1"/>
  <c r="B1970" i="33" s="1"/>
  <c r="B1971" i="33" s="1"/>
  <c r="B1972" i="33" s="1"/>
  <c r="B1973" i="33" s="1"/>
  <c r="B1974" i="33" s="1"/>
  <c r="B1975" i="33" s="1"/>
  <c r="B1976" i="33" s="1"/>
  <c r="B1977" i="33" s="1"/>
  <c r="B1978" i="33" s="1"/>
  <c r="B1979" i="33" s="1"/>
  <c r="B1980" i="33" s="1"/>
  <c r="B1981" i="33" s="1"/>
  <c r="B1982" i="33" s="1"/>
  <c r="B1983" i="33" s="1"/>
  <c r="B1984" i="33" s="1"/>
  <c r="B1985" i="33" s="1"/>
  <c r="B1986" i="33" s="1"/>
  <c r="B1987" i="33" s="1"/>
  <c r="B1988" i="33" s="1"/>
  <c r="B1989" i="33" s="1"/>
  <c r="B1990" i="33" s="1"/>
  <c r="B1991" i="33" s="1"/>
  <c r="B1992" i="33" s="1"/>
  <c r="B1993" i="33" s="1"/>
  <c r="B1994" i="33" s="1"/>
  <c r="B1995" i="33" s="1"/>
  <c r="B1996" i="33" s="1"/>
  <c r="B1997" i="33" s="1"/>
  <c r="B1998" i="33" s="1"/>
  <c r="B1999" i="33" s="1"/>
  <c r="B2000" i="33" s="1"/>
  <c r="B2001" i="33" s="1"/>
  <c r="B2002" i="33" s="1"/>
  <c r="B2003" i="33" s="1"/>
  <c r="B2004" i="33" s="1"/>
  <c r="B2005" i="33" s="1"/>
  <c r="B2006" i="33" s="1"/>
  <c r="B2007" i="33" s="1"/>
  <c r="B2008" i="33" s="1"/>
  <c r="B2009" i="33" s="1"/>
  <c r="B2010" i="33" s="1"/>
  <c r="B2011" i="33" s="1"/>
  <c r="B2012" i="33" s="1"/>
  <c r="B2013" i="33" s="1"/>
  <c r="B2014" i="33" s="1"/>
  <c r="B2015" i="33" s="1"/>
  <c r="B2016" i="33" s="1"/>
  <c r="B2017" i="33" s="1"/>
  <c r="B2018" i="33" s="1"/>
  <c r="B2019" i="33" s="1"/>
  <c r="B2020" i="33" s="1"/>
  <c r="B2021" i="33" s="1"/>
  <c r="B2022" i="33" s="1"/>
  <c r="B2023" i="33" s="1"/>
  <c r="B2024" i="33" s="1"/>
  <c r="B2025" i="33" s="1"/>
  <c r="B2026" i="33" s="1"/>
  <c r="B2027" i="33" s="1"/>
  <c r="B2028" i="33" s="1"/>
  <c r="B2029" i="33" s="1"/>
  <c r="B2030" i="33" s="1"/>
  <c r="B2031" i="33" s="1"/>
  <c r="B2032" i="33" s="1"/>
  <c r="B2033" i="33" s="1"/>
  <c r="B2034" i="33" s="1"/>
  <c r="B2035" i="33" s="1"/>
  <c r="B2036" i="33" s="1"/>
  <c r="B2037" i="33" s="1"/>
  <c r="B2038" i="33" s="1"/>
  <c r="B2039" i="33" s="1"/>
  <c r="B2040" i="33" s="1"/>
  <c r="B2041" i="33" s="1"/>
  <c r="B2042" i="33" s="1"/>
  <c r="B2043" i="33" s="1"/>
  <c r="B2044" i="33" s="1"/>
  <c r="B2045" i="33" s="1"/>
  <c r="B2046" i="33" s="1"/>
  <c r="B2047" i="33" s="1"/>
  <c r="B2048" i="33" s="1"/>
  <c r="B2049" i="33" s="1"/>
  <c r="B2050" i="33" s="1"/>
  <c r="B2051" i="33" s="1"/>
  <c r="B2052" i="33" s="1"/>
  <c r="B2053" i="33" s="1"/>
  <c r="B2054" i="33" s="1"/>
  <c r="B2055" i="33" s="1"/>
  <c r="B2056" i="33" s="1"/>
  <c r="B2057" i="33" s="1"/>
  <c r="B2058" i="33" s="1"/>
  <c r="B2059" i="33" s="1"/>
  <c r="B2060" i="33" s="1"/>
  <c r="B2061" i="33" s="1"/>
  <c r="B2062" i="33" s="1"/>
  <c r="B2063" i="33" s="1"/>
  <c r="B2064" i="33" s="1"/>
  <c r="B2065" i="33" s="1"/>
  <c r="B2066" i="33" s="1"/>
  <c r="B2067" i="33" s="1"/>
  <c r="B2068" i="33" s="1"/>
  <c r="B2069" i="33" s="1"/>
  <c r="B2070" i="33" s="1"/>
  <c r="B2071" i="33" s="1"/>
  <c r="B2072" i="33" s="1"/>
  <c r="B2073" i="33" s="1"/>
  <c r="B2074" i="33" s="1"/>
  <c r="B2075" i="33" s="1"/>
  <c r="B2076" i="33" s="1"/>
  <c r="B2077" i="33" s="1"/>
  <c r="B2078" i="33" s="1"/>
  <c r="B2079" i="33" s="1"/>
  <c r="B2080" i="33" s="1"/>
  <c r="B2081" i="33" s="1"/>
  <c r="B2082" i="33" s="1"/>
  <c r="B2083" i="33" s="1"/>
  <c r="B2084" i="33" s="1"/>
  <c r="B2085" i="33" s="1"/>
  <c r="B2086" i="33" s="1"/>
  <c r="B2087" i="33" s="1"/>
  <c r="B2088" i="33" s="1"/>
  <c r="B2089" i="33" s="1"/>
  <c r="B2090" i="33" s="1"/>
  <c r="B2091" i="33" s="1"/>
  <c r="B2092" i="33" s="1"/>
  <c r="B2093" i="33" s="1"/>
  <c r="B2094" i="33" s="1"/>
  <c r="B2095" i="33" s="1"/>
  <c r="B2096" i="33" s="1"/>
  <c r="B2097" i="33" s="1"/>
  <c r="B2098" i="33" s="1"/>
  <c r="B2099" i="33" s="1"/>
  <c r="B2100" i="33" s="1"/>
  <c r="B2101" i="33" s="1"/>
  <c r="B2102" i="33" s="1"/>
  <c r="B2103" i="33" s="1"/>
  <c r="B2104" i="33" s="1"/>
  <c r="B2105" i="33" s="1"/>
  <c r="B2106" i="33" s="1"/>
  <c r="B2107" i="33" s="1"/>
  <c r="B2108" i="33" s="1"/>
  <c r="B2109" i="33" s="1"/>
  <c r="B2110" i="33" s="1"/>
  <c r="B2111" i="33" s="1"/>
  <c r="B2112" i="33" s="1"/>
  <c r="B2113" i="33" s="1"/>
  <c r="B2114" i="33" s="1"/>
  <c r="B2115" i="33" s="1"/>
  <c r="B2116" i="33" s="1"/>
  <c r="B2117" i="33" s="1"/>
  <c r="B2118" i="33" s="1"/>
  <c r="B2119" i="33" s="1"/>
  <c r="B2120" i="33" s="1"/>
  <c r="B2121" i="33" s="1"/>
  <c r="B2122" i="33" s="1"/>
  <c r="B2123" i="33" s="1"/>
  <c r="B2124" i="33" s="1"/>
  <c r="B2125" i="33" s="1"/>
  <c r="B2126" i="33" s="1"/>
  <c r="B2127" i="33" s="1"/>
  <c r="B2128" i="33" s="1"/>
  <c r="B2129" i="33" s="1"/>
  <c r="B2130" i="33" s="1"/>
  <c r="B2131" i="33" s="1"/>
  <c r="B2132" i="33" s="1"/>
  <c r="B2133" i="33" s="1"/>
  <c r="B2134" i="33" s="1"/>
  <c r="B2135" i="33" s="1"/>
  <c r="B2136" i="33" s="1"/>
  <c r="B2137" i="33" s="1"/>
  <c r="B2138" i="33" s="1"/>
  <c r="B2139" i="33" s="1"/>
  <c r="B2140" i="33" s="1"/>
  <c r="B2141" i="33" s="1"/>
  <c r="B2142" i="33" s="1"/>
  <c r="B2143" i="33" s="1"/>
  <c r="B2144" i="33" s="1"/>
  <c r="B2145" i="33" s="1"/>
  <c r="B2146" i="33" s="1"/>
  <c r="B2147" i="33" s="1"/>
  <c r="B2148" i="33" s="1"/>
  <c r="B2149" i="33" s="1"/>
  <c r="B2150" i="33" s="1"/>
  <c r="B2151" i="33" s="1"/>
  <c r="B2152" i="33" s="1"/>
  <c r="B2153" i="33" s="1"/>
  <c r="B2154" i="33" s="1"/>
  <c r="B2155" i="33" s="1"/>
  <c r="B2156" i="33" s="1"/>
  <c r="B2157" i="33" s="1"/>
  <c r="B2158" i="33" s="1"/>
  <c r="B2159" i="33" s="1"/>
  <c r="B2160" i="33" s="1"/>
  <c r="B2161" i="33" s="1"/>
  <c r="B2162" i="33" s="1"/>
  <c r="B2163" i="33" s="1"/>
  <c r="B2164" i="33" s="1"/>
  <c r="B2165" i="33" s="1"/>
  <c r="B2166" i="33" s="1"/>
  <c r="B2167" i="33" s="1"/>
  <c r="B2168" i="33" s="1"/>
  <c r="B2169" i="33" s="1"/>
  <c r="B2170" i="33" s="1"/>
  <c r="B2171" i="33" s="1"/>
  <c r="B2172" i="33" s="1"/>
  <c r="B2173" i="33" s="1"/>
  <c r="B2174" i="33" s="1"/>
  <c r="B2175" i="33" s="1"/>
  <c r="B2176" i="33" s="1"/>
  <c r="B2177" i="33" s="1"/>
  <c r="B2178" i="33" s="1"/>
  <c r="B2179" i="33" s="1"/>
  <c r="B2180" i="33" s="1"/>
  <c r="B2181" i="33" s="1"/>
  <c r="B2182" i="33" s="1"/>
  <c r="B2183" i="33" s="1"/>
  <c r="B2184" i="33" s="1"/>
  <c r="B2185" i="33" s="1"/>
  <c r="B2186" i="33" s="1"/>
  <c r="B2187" i="33" s="1"/>
  <c r="B2188" i="33" s="1"/>
  <c r="B2189" i="33" s="1"/>
  <c r="B2190" i="33" s="1"/>
  <c r="B2191" i="33" s="1"/>
  <c r="B2192" i="33" s="1"/>
  <c r="B2193" i="33" s="1"/>
  <c r="B2194" i="33" s="1"/>
  <c r="B2195" i="33" s="1"/>
  <c r="B2196" i="33" s="1"/>
  <c r="B2197" i="33" s="1"/>
  <c r="B2198" i="33" s="1"/>
  <c r="B2199" i="33" s="1"/>
  <c r="B2200" i="33" s="1"/>
  <c r="B2201" i="33" s="1"/>
  <c r="B2202" i="33" s="1"/>
  <c r="B2203" i="33" s="1"/>
  <c r="B2204" i="33" s="1"/>
  <c r="B2205" i="33" s="1"/>
  <c r="B2206" i="33" s="1"/>
  <c r="B2207" i="33" s="1"/>
  <c r="B2208" i="33" s="1"/>
  <c r="B2209" i="33" s="1"/>
  <c r="B2210" i="33" s="1"/>
  <c r="B2211" i="33" s="1"/>
  <c r="B2212" i="33" s="1"/>
  <c r="B2213" i="33" s="1"/>
  <c r="B2214" i="33" s="1"/>
  <c r="B2215" i="33" s="1"/>
  <c r="B2216" i="33" s="1"/>
  <c r="B2217" i="33" s="1"/>
  <c r="B2218" i="33" s="1"/>
  <c r="B2219" i="33" s="1"/>
  <c r="B2220" i="33" s="1"/>
  <c r="B2221" i="33" s="1"/>
  <c r="B2222" i="33" s="1"/>
  <c r="B2223" i="33" s="1"/>
  <c r="B2224" i="33" s="1"/>
  <c r="B2225" i="33" s="1"/>
  <c r="B2226" i="33" s="1"/>
  <c r="B2227" i="33" s="1"/>
  <c r="B2228" i="33" s="1"/>
  <c r="B2229" i="33" s="1"/>
  <c r="B2230" i="33" s="1"/>
  <c r="B2231" i="33" s="1"/>
  <c r="B2232" i="33" s="1"/>
  <c r="B2233" i="33" s="1"/>
  <c r="B2234" i="33" s="1"/>
  <c r="B2235" i="33" s="1"/>
  <c r="B2236" i="33" s="1"/>
  <c r="B2237" i="33" s="1"/>
  <c r="B2238" i="33" s="1"/>
  <c r="B2239" i="33" s="1"/>
  <c r="B2240" i="33" s="1"/>
  <c r="B2241" i="33" s="1"/>
  <c r="B2242" i="33" s="1"/>
  <c r="B2243" i="33" s="1"/>
  <c r="B2244" i="33" s="1"/>
  <c r="B2245" i="33" s="1"/>
  <c r="B2246" i="33" s="1"/>
  <c r="B2247" i="33" s="1"/>
  <c r="B2248" i="33" s="1"/>
  <c r="B2249" i="33" s="1"/>
  <c r="B2250" i="33" s="1"/>
  <c r="B2251" i="33" s="1"/>
  <c r="B2252" i="33" s="1"/>
  <c r="B2253" i="33" s="1"/>
  <c r="B2254" i="33" s="1"/>
  <c r="B2255" i="33" s="1"/>
  <c r="B2256" i="33" s="1"/>
  <c r="B2257" i="33" s="1"/>
  <c r="B2258" i="33" s="1"/>
  <c r="B2259" i="33" s="1"/>
  <c r="B2260" i="33" s="1"/>
  <c r="B2261" i="33" s="1"/>
  <c r="B2262" i="33" s="1"/>
  <c r="B2263" i="33" s="1"/>
  <c r="B2264" i="33" s="1"/>
  <c r="B2265" i="33" s="1"/>
  <c r="B2266" i="33" s="1"/>
  <c r="B2267" i="33" s="1"/>
  <c r="B2268" i="33" s="1"/>
  <c r="B2269" i="33" s="1"/>
  <c r="B2270" i="33" s="1"/>
  <c r="B2271" i="33" s="1"/>
  <c r="B2272" i="33" s="1"/>
  <c r="B2273" i="33" s="1"/>
  <c r="B2274" i="33" s="1"/>
  <c r="B2275" i="33" s="1"/>
  <c r="B2276" i="33" s="1"/>
  <c r="B2277" i="33" s="1"/>
  <c r="B2278" i="33" s="1"/>
  <c r="B2279" i="33" s="1"/>
  <c r="B2280" i="33" s="1"/>
  <c r="B2281" i="33" s="1"/>
  <c r="B2282" i="33" s="1"/>
  <c r="B2283" i="33" s="1"/>
  <c r="B2284" i="33" s="1"/>
  <c r="B2285" i="33" s="1"/>
  <c r="B2286" i="33" s="1"/>
  <c r="B2287" i="33" s="1"/>
  <c r="B2288" i="33" s="1"/>
  <c r="B2289" i="33" s="1"/>
  <c r="B2290" i="33" s="1"/>
  <c r="B2291" i="33" s="1"/>
  <c r="B2292" i="33" s="1"/>
  <c r="B2293" i="33" s="1"/>
  <c r="B2294" i="33" s="1"/>
  <c r="B2295" i="33" s="1"/>
  <c r="B2296" i="33" s="1"/>
  <c r="B2297" i="33" s="1"/>
  <c r="B2298" i="33" s="1"/>
  <c r="B2299" i="33" s="1"/>
  <c r="B2300" i="33" s="1"/>
  <c r="B2301" i="33" s="1"/>
  <c r="B2302" i="33" s="1"/>
  <c r="B2303" i="33" s="1"/>
  <c r="B2304" i="33" s="1"/>
  <c r="B2305" i="33" s="1"/>
  <c r="B2306" i="33" s="1"/>
  <c r="B2307" i="33" s="1"/>
  <c r="B2308" i="33" s="1"/>
  <c r="B2309" i="33" s="1"/>
  <c r="B2310" i="33" s="1"/>
  <c r="B2311" i="33" s="1"/>
  <c r="B2312" i="33" s="1"/>
  <c r="B2313" i="33" s="1"/>
  <c r="B2314" i="33" s="1"/>
  <c r="B2315" i="33" s="1"/>
  <c r="B2316" i="33" s="1"/>
  <c r="B2317" i="33" s="1"/>
  <c r="B2318" i="33" s="1"/>
  <c r="B2319" i="33" s="1"/>
  <c r="B2320" i="33" s="1"/>
  <c r="B2321" i="33" s="1"/>
  <c r="B2322" i="33" s="1"/>
  <c r="B2323" i="33" s="1"/>
  <c r="B2324" i="33" s="1"/>
  <c r="B2325" i="33" s="1"/>
  <c r="B2326" i="33" s="1"/>
  <c r="B2327" i="33" s="1"/>
  <c r="B2328" i="33" s="1"/>
  <c r="B2329" i="33" s="1"/>
  <c r="B2330" i="33" s="1"/>
  <c r="B2331" i="33" s="1"/>
  <c r="B2332" i="33" s="1"/>
  <c r="B2333" i="33" s="1"/>
  <c r="B2334" i="33" s="1"/>
  <c r="B2335" i="33" s="1"/>
  <c r="B2336" i="33" s="1"/>
  <c r="B2337" i="33" s="1"/>
  <c r="B2338" i="33" s="1"/>
  <c r="B2339" i="33" s="1"/>
  <c r="B2340" i="33" s="1"/>
  <c r="B2341" i="33" s="1"/>
  <c r="B2342" i="33" s="1"/>
  <c r="B2343" i="33" s="1"/>
  <c r="B2344" i="33" s="1"/>
  <c r="B2345" i="33" s="1"/>
  <c r="B2346" i="33" s="1"/>
  <c r="B2347" i="33" s="1"/>
  <c r="B2348" i="33" s="1"/>
  <c r="B2349" i="33" s="1"/>
  <c r="B2350" i="33" s="1"/>
  <c r="B2351" i="33" s="1"/>
  <c r="B2352" i="33" s="1"/>
  <c r="B2353" i="33" s="1"/>
  <c r="B2354" i="33" s="1"/>
  <c r="B2355" i="33" s="1"/>
  <c r="B2356" i="33" s="1"/>
  <c r="B2357" i="33" s="1"/>
  <c r="B2358" i="33" s="1"/>
  <c r="B2359" i="33" s="1"/>
  <c r="B2360" i="33" s="1"/>
  <c r="B2361" i="33" s="1"/>
  <c r="B2362" i="33" s="1"/>
  <c r="B2363" i="33" s="1"/>
  <c r="B2364" i="33" s="1"/>
  <c r="B2365" i="33" s="1"/>
  <c r="B2366" i="33" s="1"/>
  <c r="B2367" i="33" s="1"/>
  <c r="B2368" i="33" s="1"/>
  <c r="B2369" i="33" s="1"/>
  <c r="B2370" i="33" s="1"/>
  <c r="B2371" i="33" s="1"/>
  <c r="B2372" i="33" s="1"/>
  <c r="B2373" i="33" s="1"/>
  <c r="B2374" i="33" s="1"/>
  <c r="B2375" i="33" s="1"/>
  <c r="B2376" i="33" s="1"/>
  <c r="B2377" i="33" s="1"/>
  <c r="B2378" i="33" s="1"/>
  <c r="B2379" i="33" s="1"/>
  <c r="B2380" i="33" s="1"/>
  <c r="B2381" i="33" s="1"/>
  <c r="B2382" i="33" s="1"/>
  <c r="B2383" i="33" s="1"/>
  <c r="B2384" i="33" s="1"/>
  <c r="B2385" i="33" s="1"/>
  <c r="B2386" i="33" s="1"/>
  <c r="B2387" i="33" s="1"/>
  <c r="B2388" i="33" s="1"/>
  <c r="B2389" i="33" s="1"/>
  <c r="B2390" i="33" s="1"/>
  <c r="B2391" i="33" s="1"/>
  <c r="B2392" i="33" s="1"/>
  <c r="B2393" i="33" s="1"/>
  <c r="B2394" i="33" s="1"/>
  <c r="B2395" i="33" s="1"/>
  <c r="B2396" i="33" s="1"/>
  <c r="B2397" i="33" s="1"/>
  <c r="B2398" i="33" s="1"/>
  <c r="B2399" i="33" s="1"/>
  <c r="B2400" i="33" s="1"/>
  <c r="B2401" i="33" s="1"/>
  <c r="B2402" i="33" s="1"/>
  <c r="B2403" i="33" s="1"/>
  <c r="B2404" i="33" s="1"/>
  <c r="B2405" i="33" s="1"/>
  <c r="B2406" i="33" s="1"/>
  <c r="B2407" i="33" s="1"/>
  <c r="B2408" i="33" s="1"/>
  <c r="B2409" i="33" s="1"/>
  <c r="B2410" i="33" s="1"/>
  <c r="B2411" i="33" s="1"/>
  <c r="B2412" i="33" s="1"/>
  <c r="B2413" i="33" s="1"/>
  <c r="B2414" i="33" s="1"/>
  <c r="B2415" i="33" s="1"/>
  <c r="B2416" i="33" s="1"/>
  <c r="B2417" i="33" s="1"/>
  <c r="B2418" i="33" s="1"/>
  <c r="B2419" i="33" s="1"/>
  <c r="B2420" i="33" s="1"/>
  <c r="B2421" i="33" s="1"/>
  <c r="B2422" i="33" s="1"/>
  <c r="B2423" i="33" s="1"/>
  <c r="B2424" i="33" s="1"/>
  <c r="B2425" i="33" s="1"/>
  <c r="B2426" i="33" s="1"/>
  <c r="B2427" i="33" s="1"/>
  <c r="B2428" i="33" s="1"/>
  <c r="B2429" i="33" s="1"/>
  <c r="B2430" i="33" s="1"/>
  <c r="B2431" i="33" s="1"/>
  <c r="B2432" i="33" s="1"/>
  <c r="B2433" i="33" s="1"/>
  <c r="B2434" i="33" s="1"/>
  <c r="B2435" i="33" s="1"/>
  <c r="B2436" i="33" s="1"/>
  <c r="B2437" i="33" s="1"/>
  <c r="B2438" i="33" s="1"/>
  <c r="B2439" i="33" s="1"/>
  <c r="B2440" i="33" s="1"/>
  <c r="B2441" i="33" s="1"/>
  <c r="B2442" i="33" s="1"/>
  <c r="B2443" i="33" s="1"/>
  <c r="B2444" i="33" s="1"/>
  <c r="B2445" i="33" s="1"/>
  <c r="B2446" i="33" s="1"/>
  <c r="B2447" i="33" s="1"/>
  <c r="B2448" i="33" s="1"/>
  <c r="B2449" i="33" s="1"/>
  <c r="B2450" i="33" s="1"/>
  <c r="B2451" i="33" s="1"/>
  <c r="B2452" i="33" s="1"/>
  <c r="B2453" i="33" s="1"/>
  <c r="B2454" i="33" s="1"/>
  <c r="B2455" i="33" s="1"/>
  <c r="B2456" i="33" s="1"/>
  <c r="B2457" i="33" s="1"/>
  <c r="B2458" i="33" s="1"/>
  <c r="B2459" i="33" s="1"/>
  <c r="B2460" i="33" s="1"/>
  <c r="B2461" i="33" s="1"/>
  <c r="B2462" i="33" s="1"/>
  <c r="B2463" i="33" s="1"/>
  <c r="B2464" i="33" s="1"/>
  <c r="B2465" i="33" s="1"/>
  <c r="B2466" i="33" s="1"/>
  <c r="B2467" i="33" s="1"/>
  <c r="B2468" i="33" s="1"/>
  <c r="B2469" i="33" s="1"/>
  <c r="B2470" i="33" s="1"/>
  <c r="B2471" i="33" s="1"/>
  <c r="B2472" i="33" s="1"/>
  <c r="B2473" i="33" s="1"/>
  <c r="B2474" i="33" s="1"/>
  <c r="B2475" i="33" s="1"/>
  <c r="B2476" i="33" s="1"/>
  <c r="B2477" i="33" s="1"/>
  <c r="B2478" i="33" s="1"/>
  <c r="B2479" i="33" s="1"/>
  <c r="B2480" i="33" s="1"/>
  <c r="B2481" i="33" s="1"/>
  <c r="B2482" i="33" s="1"/>
  <c r="B2483" i="33" s="1"/>
  <c r="B2484" i="33" s="1"/>
  <c r="B2485" i="33" s="1"/>
  <c r="B2486" i="33" s="1"/>
  <c r="B2487" i="33" s="1"/>
  <c r="B2488" i="33" s="1"/>
  <c r="B2489" i="33" s="1"/>
  <c r="B2490" i="33" s="1"/>
  <c r="B2491" i="33" s="1"/>
  <c r="B2492" i="33" s="1"/>
  <c r="B2493" i="33" s="1"/>
  <c r="B2494" i="33" s="1"/>
  <c r="B2495" i="33" s="1"/>
  <c r="B2496" i="33" s="1"/>
  <c r="B2497" i="33" s="1"/>
  <c r="B2498" i="33" s="1"/>
  <c r="B2499" i="33" s="1"/>
  <c r="B2500" i="33" s="1"/>
  <c r="B2501" i="33" s="1"/>
  <c r="B2502" i="33" s="1"/>
  <c r="B2503" i="33" s="1"/>
  <c r="B2504" i="33" s="1"/>
  <c r="B2505" i="33" s="1"/>
  <c r="B2506" i="33" s="1"/>
  <c r="B2507" i="33" s="1"/>
  <c r="B2508" i="33" s="1"/>
  <c r="B2509" i="33" s="1"/>
  <c r="B2510" i="33" s="1"/>
  <c r="B2511" i="33" s="1"/>
  <c r="B2512" i="33" s="1"/>
  <c r="B2513" i="33" s="1"/>
  <c r="B2514" i="33" s="1"/>
  <c r="B2515" i="33" s="1"/>
  <c r="B2516" i="33" s="1"/>
  <c r="B2517" i="33" s="1"/>
  <c r="B2518" i="33" s="1"/>
  <c r="B2519" i="33" s="1"/>
  <c r="B2520" i="33" s="1"/>
  <c r="B2521" i="33" s="1"/>
  <c r="B2522" i="33" s="1"/>
  <c r="B2523" i="33" s="1"/>
  <c r="B2524" i="33" s="1"/>
  <c r="B2525" i="33" s="1"/>
  <c r="B2526" i="33" s="1"/>
  <c r="B2527" i="33" s="1"/>
  <c r="B2528" i="33" s="1"/>
  <c r="B2529" i="33" s="1"/>
  <c r="B2530" i="33" s="1"/>
  <c r="B2531" i="33" s="1"/>
  <c r="B2532" i="33" s="1"/>
  <c r="B2533" i="33" s="1"/>
  <c r="B2534" i="33" s="1"/>
  <c r="B2535" i="33" s="1"/>
  <c r="B2536" i="33" s="1"/>
  <c r="B2537" i="33" s="1"/>
  <c r="B2538" i="33" s="1"/>
  <c r="B2539" i="33" s="1"/>
  <c r="B2540" i="33" s="1"/>
  <c r="B2541" i="33" s="1"/>
  <c r="B2542" i="33" s="1"/>
  <c r="B2543" i="33" s="1"/>
  <c r="B2544" i="33" s="1"/>
  <c r="B2545" i="33" s="1"/>
  <c r="B2546" i="33" s="1"/>
  <c r="B2547" i="33" s="1"/>
  <c r="B2548" i="33" s="1"/>
  <c r="B2549" i="33" s="1"/>
  <c r="B2550" i="33" s="1"/>
  <c r="B2551" i="33" s="1"/>
  <c r="B2552" i="33" s="1"/>
  <c r="B2553" i="33" s="1"/>
  <c r="B2554" i="33" s="1"/>
  <c r="B2555" i="33" s="1"/>
  <c r="B2556" i="33" s="1"/>
  <c r="B2557" i="33" s="1"/>
  <c r="B2558" i="33" s="1"/>
  <c r="B2559" i="33" s="1"/>
  <c r="B2560" i="33" s="1"/>
  <c r="B2561" i="33" s="1"/>
  <c r="B2562" i="33" s="1"/>
  <c r="B2563" i="33" s="1"/>
  <c r="B2564" i="33" s="1"/>
  <c r="B2565" i="33" s="1"/>
  <c r="B2566" i="33" s="1"/>
  <c r="B2567" i="33" s="1"/>
  <c r="B2568" i="33" s="1"/>
  <c r="B2569" i="33" s="1"/>
  <c r="B2570" i="33" s="1"/>
  <c r="B2571" i="33" s="1"/>
  <c r="B2572" i="33" s="1"/>
  <c r="B2573" i="33" s="1"/>
  <c r="B2574" i="33" s="1"/>
  <c r="B2575" i="33" s="1"/>
  <c r="B2576" i="33" s="1"/>
  <c r="B2577" i="33" s="1"/>
  <c r="B2578" i="33" s="1"/>
  <c r="B2579" i="33" s="1"/>
  <c r="B2580" i="33" s="1"/>
  <c r="B2581" i="33" s="1"/>
  <c r="B2582" i="33" s="1"/>
  <c r="B2583" i="33" s="1"/>
  <c r="B2584" i="33" s="1"/>
  <c r="B2585" i="33" s="1"/>
  <c r="B2586" i="33" s="1"/>
  <c r="B2587" i="33" s="1"/>
  <c r="B2588" i="33" s="1"/>
  <c r="B2589" i="33" s="1"/>
  <c r="B2590" i="33" s="1"/>
  <c r="B2591" i="33" s="1"/>
  <c r="B2592" i="33" s="1"/>
  <c r="B2593" i="33" s="1"/>
  <c r="B2594" i="33" s="1"/>
  <c r="B2595" i="33" s="1"/>
  <c r="B2596" i="33" s="1"/>
  <c r="B2597" i="33" s="1"/>
  <c r="B2598" i="33" s="1"/>
  <c r="B2599" i="33" s="1"/>
  <c r="B2600" i="33" s="1"/>
  <c r="B2601" i="33" s="1"/>
  <c r="B2602" i="33" s="1"/>
  <c r="B2603" i="33" s="1"/>
  <c r="B2604" i="33" s="1"/>
  <c r="B2605" i="33" s="1"/>
  <c r="B2606" i="33" s="1"/>
  <c r="B2607" i="33" s="1"/>
  <c r="B2608" i="33" s="1"/>
  <c r="B2609" i="33" s="1"/>
  <c r="B2610" i="33" s="1"/>
  <c r="B2611" i="33" s="1"/>
  <c r="B2612" i="33" s="1"/>
  <c r="B2613" i="33" s="1"/>
  <c r="B2614" i="33" s="1"/>
  <c r="B2615" i="33" s="1"/>
  <c r="B2616" i="33" s="1"/>
  <c r="B2617" i="33" s="1"/>
  <c r="B2618" i="33" s="1"/>
  <c r="B2619" i="33" s="1"/>
  <c r="B2620" i="33" s="1"/>
  <c r="B2621" i="33" s="1"/>
  <c r="B2622" i="33" s="1"/>
  <c r="B2623" i="33" s="1"/>
  <c r="B2624" i="33" s="1"/>
  <c r="B2625" i="33" s="1"/>
  <c r="B2626" i="33" s="1"/>
  <c r="B2627" i="33" s="1"/>
  <c r="B2628" i="33" s="1"/>
  <c r="B2629" i="33" s="1"/>
  <c r="B2630" i="33" s="1"/>
  <c r="B2631" i="33" s="1"/>
  <c r="B2632" i="33" s="1"/>
  <c r="B2633" i="33" s="1"/>
  <c r="B2634" i="33" s="1"/>
  <c r="B2635" i="33" s="1"/>
  <c r="B2636" i="33" s="1"/>
  <c r="B2637" i="33" s="1"/>
  <c r="B2638" i="33" s="1"/>
  <c r="B2639" i="33" s="1"/>
  <c r="B2640" i="33" s="1"/>
  <c r="B2641" i="33" s="1"/>
  <c r="B2642" i="33" s="1"/>
  <c r="B2643" i="33" s="1"/>
  <c r="B2644" i="33" s="1"/>
  <c r="B2645" i="33" s="1"/>
  <c r="B2646" i="33" s="1"/>
  <c r="B2647" i="33" s="1"/>
  <c r="B2648" i="33" s="1"/>
  <c r="B2649" i="33" s="1"/>
  <c r="B2650" i="33" s="1"/>
  <c r="B2651" i="33" s="1"/>
  <c r="B2652" i="33" s="1"/>
  <c r="B2653" i="33" s="1"/>
  <c r="B2654" i="33" s="1"/>
  <c r="B2655" i="33" s="1"/>
  <c r="B2656" i="33" s="1"/>
  <c r="B2657" i="33" s="1"/>
  <c r="B2658" i="33" s="1"/>
  <c r="B2659" i="33" s="1"/>
  <c r="B2660" i="33" s="1"/>
  <c r="B2661" i="33" s="1"/>
  <c r="B2662" i="33" s="1"/>
  <c r="B2663" i="33" s="1"/>
  <c r="B2664" i="33" s="1"/>
  <c r="B2665" i="33" s="1"/>
  <c r="B2666" i="33" s="1"/>
  <c r="B2667" i="33" s="1"/>
  <c r="B2668" i="33" s="1"/>
  <c r="B2669" i="33" s="1"/>
  <c r="B2670" i="33" s="1"/>
  <c r="B2671" i="33" s="1"/>
  <c r="B2672" i="33" s="1"/>
  <c r="B2673" i="33" s="1"/>
  <c r="B2674" i="33" s="1"/>
  <c r="B2675" i="33" s="1"/>
  <c r="B2676" i="33" s="1"/>
  <c r="B2677" i="33" s="1"/>
  <c r="B2678" i="33" s="1"/>
  <c r="B2679" i="33" s="1"/>
  <c r="B2680" i="33" s="1"/>
  <c r="B2681" i="33" s="1"/>
  <c r="B2682" i="33" s="1"/>
  <c r="B2683" i="33" s="1"/>
  <c r="B2684" i="33" s="1"/>
  <c r="B2685" i="33" s="1"/>
  <c r="B2686" i="33" s="1"/>
  <c r="B2687" i="33" s="1"/>
  <c r="B2688" i="33" s="1"/>
  <c r="B2689" i="33" s="1"/>
  <c r="B2690" i="33" s="1"/>
  <c r="B2691" i="33" s="1"/>
  <c r="B2692" i="33" s="1"/>
  <c r="B2693" i="33" s="1"/>
  <c r="B2694" i="33" s="1"/>
  <c r="B2695" i="33" s="1"/>
  <c r="B2696" i="33" s="1"/>
  <c r="B2697" i="33" s="1"/>
  <c r="B2698" i="33" s="1"/>
  <c r="B2699" i="33" s="1"/>
  <c r="B2700" i="33" s="1"/>
  <c r="B2701" i="33" s="1"/>
  <c r="B2702" i="33" s="1"/>
  <c r="B2703" i="33" s="1"/>
  <c r="B2704" i="33" s="1"/>
  <c r="B2705" i="33" s="1"/>
  <c r="B2706" i="33" s="1"/>
  <c r="B2707" i="33" s="1"/>
  <c r="B2708" i="33" s="1"/>
  <c r="B2709" i="33" s="1"/>
  <c r="B2710" i="33" s="1"/>
  <c r="B2711" i="33" s="1"/>
  <c r="B2712" i="33" s="1"/>
  <c r="B2713" i="33" s="1"/>
  <c r="B2714" i="33" s="1"/>
  <c r="B2715" i="33" s="1"/>
  <c r="B2716" i="33" s="1"/>
  <c r="B2717" i="33" s="1"/>
  <c r="B2718" i="33" s="1"/>
  <c r="B2719" i="33" s="1"/>
  <c r="B2720" i="33" s="1"/>
  <c r="B2721" i="33" s="1"/>
  <c r="B2722" i="33" s="1"/>
  <c r="B2723" i="33" s="1"/>
  <c r="B2724" i="33" s="1"/>
  <c r="B2725" i="33" s="1"/>
  <c r="B2726" i="33" s="1"/>
  <c r="B2727" i="33" s="1"/>
  <c r="B2728" i="33" s="1"/>
  <c r="B2729" i="33" s="1"/>
  <c r="B2730" i="33" s="1"/>
  <c r="B2731" i="33" s="1"/>
  <c r="B2732" i="33" s="1"/>
  <c r="B2733" i="33" s="1"/>
  <c r="B2734" i="33" s="1"/>
  <c r="B2735" i="33" s="1"/>
  <c r="B2736" i="33" s="1"/>
  <c r="B2737" i="33" s="1"/>
  <c r="B2738" i="33" s="1"/>
  <c r="B2739" i="33" s="1"/>
  <c r="B2740" i="33" s="1"/>
  <c r="B2741" i="33" s="1"/>
  <c r="B2742" i="33" s="1"/>
  <c r="B2743" i="33" s="1"/>
  <c r="B2744" i="33" s="1"/>
  <c r="B2745" i="33" s="1"/>
  <c r="B2746" i="33" s="1"/>
  <c r="B2747" i="33" s="1"/>
  <c r="B2748" i="33" s="1"/>
  <c r="B2749" i="33" s="1"/>
  <c r="B2750" i="33" s="1"/>
  <c r="B2751" i="33" s="1"/>
  <c r="B2752" i="33" s="1"/>
  <c r="B2753" i="33" s="1"/>
  <c r="B2754" i="33" s="1"/>
  <c r="B2755" i="33" s="1"/>
  <c r="B2756" i="33" s="1"/>
  <c r="B2757" i="33" s="1"/>
  <c r="B2758" i="33" s="1"/>
  <c r="B2759" i="33" s="1"/>
  <c r="B2760" i="33" s="1"/>
  <c r="B2761" i="33" s="1"/>
  <c r="B2762" i="33" s="1"/>
  <c r="B2763" i="33" s="1"/>
  <c r="B2764" i="33" s="1"/>
  <c r="B2765" i="33" s="1"/>
  <c r="B2766" i="33" s="1"/>
  <c r="B2767" i="33" s="1"/>
  <c r="B2768" i="33" s="1"/>
  <c r="B2769" i="33" s="1"/>
  <c r="B2770" i="33" s="1"/>
  <c r="B2771" i="33" s="1"/>
  <c r="B2772" i="33" s="1"/>
  <c r="B2773" i="33" s="1"/>
  <c r="B2774" i="33" s="1"/>
  <c r="B2775" i="33" s="1"/>
  <c r="B2776" i="33" s="1"/>
  <c r="B2777" i="33" s="1"/>
  <c r="B2778" i="33" s="1"/>
  <c r="B2779" i="33" s="1"/>
  <c r="B2780" i="33" s="1"/>
  <c r="B2781" i="33" s="1"/>
  <c r="B2782" i="33" s="1"/>
  <c r="B2783" i="33" s="1"/>
  <c r="B2784" i="33" s="1"/>
  <c r="B2785" i="33" s="1"/>
  <c r="B2786" i="33" s="1"/>
  <c r="B2787" i="33" s="1"/>
  <c r="B2788" i="33" s="1"/>
  <c r="B2789" i="33" s="1"/>
  <c r="B2790" i="33" s="1"/>
  <c r="B2791" i="33" s="1"/>
  <c r="B2792" i="33" s="1"/>
  <c r="B2793" i="33" s="1"/>
  <c r="B2794" i="33" s="1"/>
  <c r="B2795" i="33" s="1"/>
  <c r="B2796" i="33" s="1"/>
  <c r="B2797" i="33" s="1"/>
  <c r="B2798" i="33" s="1"/>
  <c r="B2799" i="33" s="1"/>
  <c r="B2800" i="33" s="1"/>
  <c r="B2801" i="33" s="1"/>
  <c r="B2802" i="33" s="1"/>
  <c r="B2803" i="33" s="1"/>
  <c r="B2804" i="33" s="1"/>
  <c r="B2805" i="33" s="1"/>
  <c r="B2806" i="33" s="1"/>
  <c r="B2807" i="33" s="1"/>
  <c r="B2808" i="33" s="1"/>
  <c r="B2809" i="33" s="1"/>
  <c r="B2810" i="33" s="1"/>
  <c r="B2811" i="33" s="1"/>
  <c r="B2812" i="33" s="1"/>
  <c r="B2813" i="33" s="1"/>
  <c r="B2814" i="33" s="1"/>
  <c r="B2815" i="33" s="1"/>
  <c r="B2816" i="33" s="1"/>
  <c r="B2817" i="33" s="1"/>
  <c r="B2818" i="33" s="1"/>
  <c r="B2819" i="33" s="1"/>
  <c r="B2820" i="33" s="1"/>
  <c r="B2821" i="33" s="1"/>
  <c r="B2822" i="33" s="1"/>
  <c r="B2823" i="33" s="1"/>
  <c r="B2824" i="33" s="1"/>
  <c r="B2825" i="33" s="1"/>
  <c r="B2826" i="33" s="1"/>
  <c r="B2827" i="33" s="1"/>
  <c r="B2828" i="33" s="1"/>
  <c r="B2829" i="33" s="1"/>
  <c r="B2830" i="33" s="1"/>
  <c r="B2831" i="33" s="1"/>
  <c r="B2832" i="33" s="1"/>
  <c r="B2833" i="33" s="1"/>
  <c r="B2834" i="33" s="1"/>
  <c r="B2835" i="33" s="1"/>
  <c r="B2836" i="33" s="1"/>
  <c r="B2837" i="33" s="1"/>
  <c r="B2838" i="33" s="1"/>
  <c r="B2839" i="33" s="1"/>
  <c r="B2840" i="33" s="1"/>
  <c r="B2841" i="33" s="1"/>
  <c r="B2842" i="33" s="1"/>
  <c r="B2843" i="33" s="1"/>
  <c r="B2844" i="33" s="1"/>
  <c r="B2845" i="33" s="1"/>
  <c r="B2846" i="33" s="1"/>
  <c r="B2847" i="33" s="1"/>
  <c r="B2848" i="33" s="1"/>
  <c r="B2849" i="33" s="1"/>
  <c r="B2850" i="33" s="1"/>
  <c r="B2851" i="33" s="1"/>
  <c r="B2852" i="33" s="1"/>
  <c r="B2853" i="33" s="1"/>
  <c r="B2854" i="33" s="1"/>
  <c r="B2855" i="33" s="1"/>
  <c r="B2856" i="33" s="1"/>
  <c r="B2857" i="33" s="1"/>
  <c r="B2858" i="33" s="1"/>
  <c r="B2859" i="33" s="1"/>
  <c r="B2860" i="33" s="1"/>
  <c r="B2861" i="33" s="1"/>
  <c r="B2862" i="33" s="1"/>
  <c r="B2863" i="33" s="1"/>
  <c r="B2864" i="33" s="1"/>
  <c r="B2865" i="33" s="1"/>
  <c r="B2866" i="33" s="1"/>
  <c r="B2867" i="33" s="1"/>
  <c r="B2868" i="33" s="1"/>
  <c r="B2869" i="33" s="1"/>
  <c r="B2870" i="33" s="1"/>
  <c r="B2871" i="33" s="1"/>
  <c r="B2872" i="33" s="1"/>
  <c r="B2873" i="33" s="1"/>
  <c r="B2874" i="33" s="1"/>
  <c r="B2875" i="33" s="1"/>
  <c r="B2876" i="33" s="1"/>
  <c r="B2877" i="33" s="1"/>
  <c r="B2878" i="33" s="1"/>
  <c r="B2879" i="33" s="1"/>
  <c r="B2880" i="33" s="1"/>
  <c r="B2881" i="33" s="1"/>
  <c r="B2882" i="33" s="1"/>
  <c r="B2883" i="33" s="1"/>
  <c r="B2884" i="33" s="1"/>
  <c r="B2885" i="33" s="1"/>
  <c r="B2886" i="33" s="1"/>
  <c r="B2887" i="33" s="1"/>
  <c r="B2888" i="33" s="1"/>
  <c r="B2889" i="33" s="1"/>
  <c r="B2890" i="33" s="1"/>
  <c r="B2891" i="33" s="1"/>
  <c r="B2892" i="33" s="1"/>
  <c r="B2893" i="33" s="1"/>
  <c r="B2894" i="33" s="1"/>
  <c r="B2895" i="33" s="1"/>
  <c r="B2896" i="33" s="1"/>
  <c r="B2897" i="33" s="1"/>
  <c r="B2898" i="33" s="1"/>
  <c r="B2899" i="33" s="1"/>
  <c r="B2900" i="33" s="1"/>
  <c r="B2901" i="33" s="1"/>
  <c r="B2902" i="33" s="1"/>
  <c r="B2903" i="33" s="1"/>
  <c r="B2904" i="33" s="1"/>
  <c r="B2905" i="33" s="1"/>
  <c r="B2906" i="33" s="1"/>
  <c r="B2907" i="33" s="1"/>
  <c r="B2908" i="33" s="1"/>
  <c r="B2909" i="33" s="1"/>
  <c r="B2910" i="33" s="1"/>
  <c r="B2911" i="33" s="1"/>
  <c r="B2912" i="33" s="1"/>
  <c r="B2913" i="33" s="1"/>
  <c r="B2914" i="33" s="1"/>
  <c r="B2915" i="33" s="1"/>
  <c r="B2916" i="33" s="1"/>
  <c r="B2917" i="33" s="1"/>
  <c r="B2918" i="33" s="1"/>
  <c r="B2919" i="33" s="1"/>
  <c r="B2920" i="33" s="1"/>
  <c r="B2921" i="33" s="1"/>
  <c r="B2922" i="33" s="1"/>
  <c r="B2923" i="33" s="1"/>
  <c r="B2924" i="33" s="1"/>
  <c r="B2925" i="33" s="1"/>
  <c r="B2926" i="33" s="1"/>
  <c r="B2927" i="33" s="1"/>
  <c r="B2928" i="33" s="1"/>
  <c r="B2929" i="33" s="1"/>
  <c r="B2930" i="33" s="1"/>
  <c r="B2931" i="33" s="1"/>
  <c r="B2932" i="33" s="1"/>
  <c r="B2933" i="33" s="1"/>
  <c r="B2934" i="33" s="1"/>
  <c r="B2935" i="33" s="1"/>
  <c r="B2936" i="33" s="1"/>
  <c r="B2937" i="33" s="1"/>
  <c r="B2938" i="33" s="1"/>
  <c r="B2939" i="33" s="1"/>
  <c r="B2940" i="33" s="1"/>
  <c r="B2941" i="33" s="1"/>
  <c r="B2942" i="33" s="1"/>
  <c r="B2943" i="33" s="1"/>
  <c r="B2944" i="33" s="1"/>
  <c r="B2945" i="33" s="1"/>
  <c r="B2946" i="33" s="1"/>
  <c r="B2947" i="33" s="1"/>
  <c r="B2948" i="33" s="1"/>
  <c r="B2949" i="33" s="1"/>
  <c r="B2950" i="33" s="1"/>
  <c r="B2951" i="33" s="1"/>
  <c r="B2952" i="33" s="1"/>
  <c r="B2953" i="33" s="1"/>
  <c r="B2954" i="33" s="1"/>
  <c r="B2955" i="33" s="1"/>
  <c r="B2956" i="33" s="1"/>
  <c r="B2957" i="33" s="1"/>
  <c r="B2958" i="33" s="1"/>
  <c r="B2959" i="33" s="1"/>
  <c r="B2960" i="33" s="1"/>
  <c r="B2961" i="33" s="1"/>
  <c r="B2962" i="33" s="1"/>
  <c r="B2963" i="33" s="1"/>
  <c r="B2964" i="33" s="1"/>
  <c r="B2965" i="33" s="1"/>
  <c r="B2966" i="33" s="1"/>
  <c r="B2967" i="33" s="1"/>
  <c r="B2968" i="33" s="1"/>
  <c r="B2969" i="33" s="1"/>
  <c r="B2970" i="33" s="1"/>
  <c r="B2971" i="33" s="1"/>
  <c r="B2972" i="33" s="1"/>
  <c r="B2973" i="33" s="1"/>
  <c r="B2974" i="33" s="1"/>
  <c r="B2975" i="33" s="1"/>
  <c r="B2976" i="33" s="1"/>
  <c r="B2977" i="33" s="1"/>
  <c r="B2978" i="33" s="1"/>
  <c r="B2979" i="33" s="1"/>
  <c r="B2980" i="33" s="1"/>
  <c r="B2981" i="33" s="1"/>
  <c r="B2982" i="33" s="1"/>
  <c r="B2983" i="33" s="1"/>
  <c r="B2984" i="33" s="1"/>
  <c r="B2985" i="33" s="1"/>
  <c r="B2986" i="33" s="1"/>
  <c r="B2987" i="33" s="1"/>
  <c r="B2988" i="33" s="1"/>
  <c r="B2989" i="33" s="1"/>
  <c r="B2990" i="33" s="1"/>
  <c r="B2991" i="33" s="1"/>
  <c r="B2992" i="33" s="1"/>
  <c r="B2993" i="33" s="1"/>
  <c r="B2994" i="33" s="1"/>
  <c r="B2995" i="33" s="1"/>
  <c r="B2996" i="33" s="1"/>
  <c r="B2997" i="33" s="1"/>
  <c r="B2998" i="33" s="1"/>
  <c r="B2999" i="33" s="1"/>
  <c r="B3000" i="33" s="1"/>
  <c r="B3001" i="33" s="1"/>
  <c r="B3002" i="33" s="1"/>
  <c r="B3003" i="33" s="1"/>
  <c r="B3004" i="33" s="1"/>
  <c r="B3005" i="33" s="1"/>
  <c r="B3006" i="33" s="1"/>
  <c r="B3007" i="33" s="1"/>
  <c r="B3008" i="33" s="1"/>
  <c r="B3009" i="33" s="1"/>
  <c r="B3010" i="33" s="1"/>
  <c r="B3011" i="33" s="1"/>
  <c r="B3012" i="33" s="1"/>
  <c r="B3013" i="33" s="1"/>
  <c r="B3014" i="33" s="1"/>
  <c r="B3015" i="33" s="1"/>
  <c r="B3016" i="33" s="1"/>
  <c r="B3017" i="33" s="1"/>
  <c r="B3018" i="33" s="1"/>
  <c r="B3019" i="33" s="1"/>
  <c r="B3020" i="33" s="1"/>
  <c r="B3021" i="33" s="1"/>
  <c r="B3022" i="33" s="1"/>
  <c r="B3023" i="33" s="1"/>
  <c r="B3024" i="33" s="1"/>
  <c r="B3025" i="33" s="1"/>
  <c r="B3026" i="33" s="1"/>
  <c r="B3027" i="33" s="1"/>
  <c r="B3028" i="33" s="1"/>
  <c r="B3029" i="33" s="1"/>
  <c r="B3030" i="33" s="1"/>
  <c r="B3031" i="33" s="1"/>
  <c r="B3032" i="33" s="1"/>
  <c r="B3033" i="33" s="1"/>
  <c r="B3034" i="33" s="1"/>
  <c r="B3035" i="33" s="1"/>
  <c r="B3036" i="33" s="1"/>
  <c r="B3037" i="33" s="1"/>
  <c r="B3038" i="33" s="1"/>
  <c r="B3039" i="33" s="1"/>
  <c r="B3040" i="33" s="1"/>
  <c r="B3041" i="33" s="1"/>
  <c r="B3042" i="33" s="1"/>
  <c r="B3043" i="33" s="1"/>
  <c r="B3044" i="33" s="1"/>
  <c r="B3045" i="33" s="1"/>
  <c r="B3046" i="33" s="1"/>
  <c r="B3047" i="33" s="1"/>
  <c r="B3048" i="33" s="1"/>
  <c r="B3049" i="33" s="1"/>
  <c r="B3050" i="33" s="1"/>
  <c r="B3051" i="33" s="1"/>
  <c r="B3052" i="33" s="1"/>
  <c r="B3053" i="33" s="1"/>
  <c r="B3054" i="33" s="1"/>
  <c r="B3055" i="33" s="1"/>
  <c r="B3056" i="33" s="1"/>
  <c r="B3057" i="33" s="1"/>
  <c r="B3058" i="33" s="1"/>
  <c r="B3059" i="33" s="1"/>
  <c r="B3060" i="33" s="1"/>
  <c r="B3061" i="33" s="1"/>
  <c r="B3062" i="33" s="1"/>
  <c r="B3063" i="33" s="1"/>
  <c r="B3064" i="33" s="1"/>
  <c r="B3065" i="33" s="1"/>
  <c r="B3066" i="33" s="1"/>
  <c r="B3067" i="33" s="1"/>
  <c r="B3068" i="33" s="1"/>
  <c r="B3069" i="33" s="1"/>
  <c r="B3070" i="33" s="1"/>
  <c r="B3071" i="33" s="1"/>
  <c r="B3072" i="33" s="1"/>
  <c r="B3073" i="33" s="1"/>
  <c r="B3074" i="33" s="1"/>
  <c r="B3075" i="33" s="1"/>
  <c r="B3076" i="33" s="1"/>
  <c r="B3077" i="33" s="1"/>
  <c r="B3078" i="33" s="1"/>
  <c r="B3079" i="33" s="1"/>
  <c r="B3080" i="33" s="1"/>
  <c r="B3081" i="33" s="1"/>
  <c r="B3082" i="33" s="1"/>
  <c r="B3083" i="33" s="1"/>
  <c r="B3084" i="33" s="1"/>
  <c r="B3085" i="33" s="1"/>
  <c r="B3086" i="33" s="1"/>
  <c r="B3087" i="33" s="1"/>
  <c r="B3088" i="33" s="1"/>
  <c r="B3089" i="33" s="1"/>
  <c r="B3090" i="33" s="1"/>
  <c r="B3091" i="33" s="1"/>
  <c r="B3092" i="33" s="1"/>
  <c r="B3093" i="33" s="1"/>
  <c r="B3094" i="33" s="1"/>
  <c r="B3095" i="33" s="1"/>
  <c r="B3096" i="33" s="1"/>
  <c r="B3097" i="33" s="1"/>
  <c r="B3098" i="33" s="1"/>
  <c r="B3099" i="33" s="1"/>
  <c r="B3100" i="33" s="1"/>
  <c r="B3101" i="33" s="1"/>
  <c r="B3102" i="33" s="1"/>
  <c r="B3103" i="33" s="1"/>
  <c r="B3104" i="33" s="1"/>
  <c r="B3105" i="33" s="1"/>
  <c r="B3106" i="33" s="1"/>
  <c r="B3107" i="33" s="1"/>
  <c r="B3108" i="33" s="1"/>
  <c r="B3109" i="33" s="1"/>
  <c r="B3110" i="33" s="1"/>
  <c r="B3111" i="33" s="1"/>
  <c r="B3112" i="33" s="1"/>
  <c r="B3113" i="33" s="1"/>
  <c r="B3114" i="33" s="1"/>
  <c r="B3115" i="33" s="1"/>
  <c r="B3116" i="33" s="1"/>
  <c r="B3117" i="33" s="1"/>
  <c r="B3118" i="33" s="1"/>
  <c r="B3119" i="33" s="1"/>
  <c r="B3120" i="33" s="1"/>
  <c r="B3121" i="33" s="1"/>
  <c r="B3122" i="33" s="1"/>
  <c r="B3123" i="33" s="1"/>
  <c r="B3124" i="33" s="1"/>
  <c r="B3125" i="33" s="1"/>
  <c r="B3126" i="33" s="1"/>
  <c r="B3127" i="33" s="1"/>
  <c r="B3128" i="33" s="1"/>
  <c r="B3129" i="33" s="1"/>
  <c r="B3130" i="33" s="1"/>
  <c r="B3131" i="33" s="1"/>
  <c r="B3132" i="33" s="1"/>
  <c r="B3133" i="33" s="1"/>
  <c r="B3134" i="33" s="1"/>
  <c r="B3135" i="33" s="1"/>
  <c r="B3136" i="33" s="1"/>
  <c r="B3137" i="33" s="1"/>
  <c r="B3138" i="33" s="1"/>
  <c r="B3139" i="33" s="1"/>
  <c r="B3140" i="33" s="1"/>
  <c r="B3141" i="33" s="1"/>
  <c r="B3142" i="33" s="1"/>
  <c r="B3143" i="33" s="1"/>
  <c r="B3144" i="33" s="1"/>
  <c r="B3145" i="33" s="1"/>
  <c r="B3146" i="33" s="1"/>
  <c r="B3147" i="33" s="1"/>
  <c r="B3148" i="33" s="1"/>
  <c r="B3149" i="33" s="1"/>
  <c r="B3150" i="33" s="1"/>
  <c r="B3151" i="33" s="1"/>
  <c r="B3152" i="33" s="1"/>
  <c r="B3153" i="33" s="1"/>
  <c r="B3154" i="33" s="1"/>
  <c r="B3155" i="33" s="1"/>
  <c r="B3156" i="33" s="1"/>
  <c r="B3157" i="33" s="1"/>
  <c r="B3158" i="33" s="1"/>
  <c r="B3159" i="33" s="1"/>
  <c r="B3160" i="33" s="1"/>
  <c r="B3161" i="33" s="1"/>
  <c r="B3162" i="33" s="1"/>
  <c r="B3163" i="33" s="1"/>
  <c r="B3164" i="33" s="1"/>
  <c r="B3165" i="33" s="1"/>
  <c r="B3166" i="33" s="1"/>
  <c r="B3167" i="33" s="1"/>
  <c r="B3168" i="33" s="1"/>
  <c r="B3169" i="33" s="1"/>
  <c r="B3170" i="33" s="1"/>
  <c r="B3171" i="33" s="1"/>
  <c r="B3172" i="33" s="1"/>
  <c r="B3173" i="33" s="1"/>
  <c r="B3174" i="33" s="1"/>
  <c r="B3175" i="33" s="1"/>
  <c r="B3176" i="33" s="1"/>
  <c r="B3177" i="33" s="1"/>
  <c r="B3178" i="33" s="1"/>
  <c r="B3179" i="33" s="1"/>
  <c r="B3180" i="33" s="1"/>
  <c r="B3181" i="33" s="1"/>
  <c r="B3182" i="33" s="1"/>
  <c r="B3183" i="33" s="1"/>
  <c r="B3184" i="33" s="1"/>
  <c r="B3185" i="33" s="1"/>
  <c r="B3186" i="33" s="1"/>
  <c r="B3187" i="33" s="1"/>
  <c r="B3188" i="33" s="1"/>
  <c r="B3189" i="33" s="1"/>
  <c r="B3190" i="33" s="1"/>
  <c r="B3191" i="33" s="1"/>
  <c r="B3192" i="33" s="1"/>
  <c r="B3193" i="33" s="1"/>
  <c r="B3194" i="33" s="1"/>
  <c r="B3195" i="33" s="1"/>
  <c r="B3196" i="33" s="1"/>
  <c r="B3197" i="33" s="1"/>
  <c r="B3198" i="33" s="1"/>
  <c r="B3199" i="33" s="1"/>
  <c r="B3200" i="33" s="1"/>
  <c r="B3201" i="33" s="1"/>
  <c r="B3202" i="33" s="1"/>
  <c r="B3203" i="33" s="1"/>
  <c r="B3204" i="33" s="1"/>
  <c r="B3205" i="33" s="1"/>
  <c r="B3206" i="33" s="1"/>
  <c r="B3207" i="33" s="1"/>
  <c r="B3208" i="33" s="1"/>
  <c r="B3209" i="33" s="1"/>
  <c r="B3210" i="33" s="1"/>
  <c r="B3211" i="33" s="1"/>
  <c r="B3212" i="33" s="1"/>
  <c r="B3213" i="33" s="1"/>
  <c r="B3214" i="33" s="1"/>
  <c r="B3215" i="33" s="1"/>
  <c r="B3216" i="33" s="1"/>
  <c r="B3217" i="33" s="1"/>
  <c r="B3218" i="33" s="1"/>
  <c r="B3219" i="33" s="1"/>
  <c r="B3220" i="33" s="1"/>
  <c r="B3221" i="33" s="1"/>
  <c r="B3222" i="33" s="1"/>
  <c r="B3223" i="33" s="1"/>
  <c r="B3224" i="33" s="1"/>
  <c r="B3225" i="33" s="1"/>
  <c r="B3226" i="33" s="1"/>
  <c r="B3227" i="33" s="1"/>
  <c r="B3228" i="33" s="1"/>
  <c r="B3229" i="33" s="1"/>
  <c r="B3230" i="33" s="1"/>
  <c r="B3231" i="33" s="1"/>
  <c r="B3232" i="33" s="1"/>
  <c r="B3233" i="33" s="1"/>
  <c r="B3234" i="33" s="1"/>
  <c r="B3235" i="33" s="1"/>
  <c r="B3236" i="33" s="1"/>
  <c r="B3237" i="33" s="1"/>
  <c r="B3238" i="33" s="1"/>
  <c r="B3239" i="33" s="1"/>
  <c r="B3240" i="33" s="1"/>
  <c r="B3241" i="33" s="1"/>
  <c r="B3242" i="33" s="1"/>
  <c r="B3243" i="33" s="1"/>
  <c r="B3244" i="33" s="1"/>
  <c r="B3245" i="33" s="1"/>
  <c r="B3246" i="33" s="1"/>
  <c r="B3247" i="33" s="1"/>
  <c r="B3248" i="33" s="1"/>
  <c r="B3249" i="33" s="1"/>
  <c r="B3250" i="33" s="1"/>
  <c r="B3251" i="33" s="1"/>
  <c r="B3252" i="33" s="1"/>
  <c r="B3253" i="33" s="1"/>
  <c r="B3254" i="33" s="1"/>
  <c r="B3255" i="33" s="1"/>
  <c r="B3256" i="33" s="1"/>
  <c r="B3257" i="33" s="1"/>
  <c r="B3258" i="33" s="1"/>
  <c r="B3259" i="33" s="1"/>
  <c r="B3260" i="33" s="1"/>
  <c r="B3261" i="33" s="1"/>
  <c r="B3262" i="33" s="1"/>
  <c r="B3263" i="33" s="1"/>
  <c r="B3264" i="33" s="1"/>
  <c r="B3265" i="33" s="1"/>
  <c r="B3266" i="33" s="1"/>
  <c r="B3267" i="33" s="1"/>
  <c r="B3268" i="33" s="1"/>
  <c r="B3269" i="33" s="1"/>
  <c r="B3270" i="33" s="1"/>
  <c r="B3271" i="33" s="1"/>
  <c r="B3272" i="33" s="1"/>
  <c r="B3273" i="33" s="1"/>
  <c r="B3274" i="33" s="1"/>
  <c r="B3275" i="33" s="1"/>
  <c r="B3276" i="33" s="1"/>
  <c r="B3277" i="33" s="1"/>
  <c r="B3278" i="33" s="1"/>
  <c r="B3279" i="33" s="1"/>
  <c r="B3280" i="33" s="1"/>
  <c r="B3281" i="33" s="1"/>
  <c r="B3282" i="33" s="1"/>
  <c r="B3283" i="33" s="1"/>
  <c r="B3284" i="33" s="1"/>
  <c r="B3285" i="33" s="1"/>
  <c r="B3286" i="33" s="1"/>
  <c r="B3287" i="33" s="1"/>
  <c r="B3288" i="33" s="1"/>
  <c r="B3289" i="33" s="1"/>
  <c r="B3290" i="33" s="1"/>
  <c r="B3291" i="33" s="1"/>
  <c r="B3292" i="33" s="1"/>
  <c r="B3293" i="33" s="1"/>
  <c r="B3294" i="33" s="1"/>
  <c r="B3295" i="33" s="1"/>
  <c r="B3296" i="33" s="1"/>
  <c r="B3297" i="33" s="1"/>
  <c r="B3298" i="33" s="1"/>
  <c r="B3299" i="33" s="1"/>
  <c r="B3300" i="33" s="1"/>
  <c r="B3301" i="33" s="1"/>
  <c r="B3302" i="33" s="1"/>
  <c r="B3303" i="33" s="1"/>
  <c r="B3304" i="33" s="1"/>
  <c r="B3305" i="33" s="1"/>
  <c r="B3306" i="33" s="1"/>
  <c r="B3307" i="33" s="1"/>
  <c r="B3308" i="33" s="1"/>
  <c r="B3309" i="33" s="1"/>
  <c r="B3310" i="33" s="1"/>
  <c r="B3311" i="33" s="1"/>
  <c r="B3312" i="33" s="1"/>
  <c r="B3313" i="33" s="1"/>
  <c r="B3314" i="33" s="1"/>
  <c r="B3315" i="33" s="1"/>
  <c r="B3316" i="33" s="1"/>
  <c r="B3317" i="33" s="1"/>
  <c r="B3318" i="33" s="1"/>
  <c r="B3319" i="33" s="1"/>
  <c r="B3320" i="33" s="1"/>
  <c r="B3321" i="33" s="1"/>
  <c r="B3322" i="33" s="1"/>
  <c r="B3323" i="33" s="1"/>
  <c r="B3324" i="33" s="1"/>
  <c r="B3325" i="33" s="1"/>
  <c r="B3326" i="33" s="1"/>
  <c r="B3327" i="33" s="1"/>
  <c r="B3328" i="33" s="1"/>
  <c r="B3329" i="33" s="1"/>
  <c r="B3330" i="33" s="1"/>
  <c r="B3331" i="33" s="1"/>
  <c r="B3332" i="33" s="1"/>
  <c r="B3333" i="33" s="1"/>
  <c r="B3334" i="33" s="1"/>
  <c r="B3335" i="33" s="1"/>
  <c r="B3336" i="33" s="1"/>
  <c r="B3337" i="33" s="1"/>
  <c r="B3338" i="33" s="1"/>
  <c r="B3339" i="33" s="1"/>
  <c r="B3340" i="33" s="1"/>
  <c r="B3341" i="33" s="1"/>
  <c r="B3342" i="33" s="1"/>
  <c r="B3343" i="33" s="1"/>
  <c r="B3344" i="33" s="1"/>
  <c r="B3345" i="33" s="1"/>
  <c r="B3346" i="33" s="1"/>
  <c r="B3347" i="33" s="1"/>
  <c r="B3348" i="33" s="1"/>
  <c r="B3349" i="33" s="1"/>
  <c r="B3350" i="33" s="1"/>
  <c r="B3351" i="33" s="1"/>
  <c r="B3352" i="33" s="1"/>
  <c r="B3353" i="33" s="1"/>
  <c r="B3354" i="33" s="1"/>
  <c r="B3355" i="33" s="1"/>
  <c r="B3356" i="33" s="1"/>
  <c r="B3357" i="33" s="1"/>
  <c r="B3358" i="33" s="1"/>
  <c r="B3359" i="33" s="1"/>
  <c r="B3360" i="33" s="1"/>
  <c r="B3361" i="33" s="1"/>
  <c r="B3362" i="33" s="1"/>
  <c r="B3363" i="33" s="1"/>
  <c r="B3364" i="33" s="1"/>
  <c r="B3365" i="33" s="1"/>
  <c r="B3366" i="33" s="1"/>
  <c r="B3367" i="33" s="1"/>
  <c r="B3368" i="33" s="1"/>
  <c r="B3369" i="33" s="1"/>
  <c r="B3370" i="33" s="1"/>
  <c r="B3371" i="33" s="1"/>
  <c r="B3372" i="33" s="1"/>
  <c r="B3373" i="33" s="1"/>
  <c r="B3374" i="33" s="1"/>
  <c r="B3375" i="33" s="1"/>
  <c r="B3376" i="33" s="1"/>
  <c r="B3377" i="33" s="1"/>
  <c r="B3378" i="33" s="1"/>
  <c r="B3379" i="33" s="1"/>
  <c r="B3380" i="33" s="1"/>
  <c r="B3381" i="33" s="1"/>
  <c r="B3382" i="33" s="1"/>
  <c r="B3383" i="33" s="1"/>
  <c r="B3384" i="33" s="1"/>
  <c r="B3385" i="33" s="1"/>
  <c r="B3386" i="33" s="1"/>
  <c r="B3387" i="33" s="1"/>
  <c r="B3388" i="33" s="1"/>
  <c r="B3389" i="33" s="1"/>
  <c r="B3390" i="33" s="1"/>
  <c r="B3391" i="33" s="1"/>
  <c r="B3392" i="33" s="1"/>
  <c r="B3393" i="33" s="1"/>
  <c r="B3394" i="33" s="1"/>
  <c r="B3395" i="33" s="1"/>
  <c r="B3396" i="33" s="1"/>
  <c r="B3397" i="33" s="1"/>
  <c r="B3398" i="33" s="1"/>
  <c r="B3399" i="33" s="1"/>
  <c r="B3400" i="33" s="1"/>
  <c r="B3401" i="33" s="1"/>
  <c r="B3402" i="33" s="1"/>
  <c r="B3403" i="33" s="1"/>
  <c r="B3404" i="33" s="1"/>
  <c r="B3405" i="33" s="1"/>
  <c r="B3406" i="33" s="1"/>
  <c r="B3407" i="33" s="1"/>
  <c r="B3408" i="33" s="1"/>
  <c r="B3409" i="33" s="1"/>
  <c r="B3410" i="33" s="1"/>
  <c r="B3411" i="33" s="1"/>
  <c r="B3412" i="33" s="1"/>
  <c r="B3413" i="33" s="1"/>
  <c r="B3414" i="33" s="1"/>
  <c r="B3415" i="33" s="1"/>
  <c r="B3416" i="33" s="1"/>
  <c r="B3417" i="33" s="1"/>
  <c r="B3418" i="33" s="1"/>
  <c r="B3419" i="33" s="1"/>
  <c r="B3420" i="33" s="1"/>
  <c r="B3421" i="33" s="1"/>
  <c r="B3422" i="33" s="1"/>
  <c r="B3423" i="33" s="1"/>
  <c r="B3424" i="33" s="1"/>
  <c r="B3425" i="33" s="1"/>
  <c r="B3426" i="33" s="1"/>
  <c r="B3427" i="33" s="1"/>
  <c r="B3428" i="33" s="1"/>
  <c r="B3429" i="33" s="1"/>
  <c r="B3430" i="33" s="1"/>
  <c r="B3431" i="33" s="1"/>
  <c r="B3432" i="33" s="1"/>
  <c r="B3433" i="33" s="1"/>
  <c r="B3434" i="33" s="1"/>
  <c r="B3435" i="33" s="1"/>
  <c r="B3436" i="33" s="1"/>
  <c r="B3437" i="33" s="1"/>
  <c r="B3438" i="33" s="1"/>
  <c r="B3439" i="33" s="1"/>
  <c r="B3440" i="33" s="1"/>
  <c r="B3441" i="33" s="1"/>
  <c r="B3442" i="33" s="1"/>
  <c r="B3443" i="33" s="1"/>
  <c r="B3444" i="33" s="1"/>
  <c r="B3445" i="33" s="1"/>
  <c r="B3446" i="33" s="1"/>
  <c r="B3447" i="33" s="1"/>
  <c r="B3448" i="33" s="1"/>
  <c r="B3449" i="33" s="1"/>
  <c r="B3450" i="33" s="1"/>
  <c r="B3451" i="33" s="1"/>
  <c r="B3452" i="33" s="1"/>
  <c r="B3453" i="33" s="1"/>
  <c r="B3454" i="33" s="1"/>
  <c r="B3455" i="33" s="1"/>
  <c r="B3456" i="33" s="1"/>
  <c r="B3457" i="33" s="1"/>
  <c r="B3458" i="33" s="1"/>
  <c r="B3459" i="33" s="1"/>
  <c r="B3460" i="33" s="1"/>
  <c r="B3461" i="33" s="1"/>
  <c r="B3462" i="33" s="1"/>
  <c r="B3463" i="33" s="1"/>
  <c r="B3464" i="33" s="1"/>
  <c r="B3465" i="33" s="1"/>
  <c r="B3466" i="33" s="1"/>
  <c r="B3467" i="33" s="1"/>
  <c r="B3468" i="33" s="1"/>
  <c r="B3469" i="33" s="1"/>
  <c r="B3470" i="33" s="1"/>
  <c r="B3471" i="33" s="1"/>
  <c r="B3472" i="33" s="1"/>
  <c r="B3473" i="33" s="1"/>
  <c r="B3474" i="33" s="1"/>
  <c r="B3475" i="33" s="1"/>
  <c r="B3476" i="33" s="1"/>
  <c r="B3477" i="33" s="1"/>
  <c r="B3478" i="33" s="1"/>
  <c r="B3479" i="33" s="1"/>
  <c r="B3480" i="33" s="1"/>
  <c r="B3481" i="33" s="1"/>
  <c r="B3482" i="33" s="1"/>
  <c r="B3483" i="33" s="1"/>
  <c r="B3484" i="33" s="1"/>
  <c r="B3485" i="33" s="1"/>
  <c r="B3486" i="33" s="1"/>
  <c r="B3487" i="33" s="1"/>
  <c r="B3488" i="33" s="1"/>
  <c r="B3489" i="33" s="1"/>
  <c r="B3490" i="33" s="1"/>
  <c r="B3491" i="33" s="1"/>
  <c r="B3492" i="33" s="1"/>
  <c r="B3493" i="33" s="1"/>
  <c r="B3494" i="33" s="1"/>
  <c r="B3495" i="33" s="1"/>
  <c r="B3496" i="33" s="1"/>
  <c r="B3497" i="33" s="1"/>
  <c r="B3498" i="33" s="1"/>
  <c r="B3499" i="33" s="1"/>
  <c r="B3500" i="33" s="1"/>
  <c r="B3501" i="33" s="1"/>
  <c r="B3502" i="33" s="1"/>
  <c r="B3503" i="33" s="1"/>
  <c r="B3504" i="33" s="1"/>
  <c r="B3505" i="33" s="1"/>
  <c r="B3506" i="33" s="1"/>
  <c r="B3507" i="33" s="1"/>
  <c r="B3508" i="33" s="1"/>
  <c r="B3509" i="33" s="1"/>
  <c r="B3510" i="33" s="1"/>
  <c r="B3511" i="33" s="1"/>
  <c r="B3512" i="33" s="1"/>
  <c r="B3513" i="33" s="1"/>
  <c r="B3514" i="33" s="1"/>
  <c r="B3515" i="33" s="1"/>
  <c r="B3516" i="33" s="1"/>
  <c r="B3517" i="33" s="1"/>
  <c r="B3518" i="33" s="1"/>
  <c r="B3519" i="33" s="1"/>
  <c r="B3520" i="33" s="1"/>
  <c r="B3521" i="33" s="1"/>
  <c r="B3522" i="33" s="1"/>
  <c r="B3523" i="33" s="1"/>
  <c r="B3524" i="33" s="1"/>
  <c r="B3525" i="33" s="1"/>
  <c r="B3526" i="33" s="1"/>
  <c r="B3527" i="33" s="1"/>
  <c r="B3528" i="33" s="1"/>
  <c r="B3529" i="33" s="1"/>
  <c r="B3530" i="33" s="1"/>
  <c r="B3531" i="33" s="1"/>
  <c r="B3532" i="33" s="1"/>
  <c r="B3533" i="33" s="1"/>
  <c r="B3534" i="33" s="1"/>
  <c r="B3535" i="33" s="1"/>
  <c r="B3536" i="33" s="1"/>
  <c r="B3537" i="33" s="1"/>
  <c r="B3538" i="33" s="1"/>
  <c r="B3539" i="33" s="1"/>
  <c r="B3540" i="33" s="1"/>
  <c r="B3541" i="33" s="1"/>
  <c r="B3542" i="33" s="1"/>
  <c r="B3543" i="33" s="1"/>
  <c r="B3544" i="33" s="1"/>
  <c r="B3545" i="33" s="1"/>
  <c r="B3546" i="33" s="1"/>
  <c r="B3547" i="33" s="1"/>
  <c r="B3548" i="33" s="1"/>
  <c r="B3549" i="33" s="1"/>
  <c r="B3550" i="33" s="1"/>
  <c r="B3551" i="33" s="1"/>
  <c r="B3552" i="33" s="1"/>
  <c r="B3553" i="33" s="1"/>
  <c r="B3554" i="33" s="1"/>
  <c r="B3555" i="33" s="1"/>
  <c r="B3556" i="33" s="1"/>
  <c r="B3557" i="33" s="1"/>
  <c r="B3558" i="33" s="1"/>
  <c r="B3559" i="33" s="1"/>
  <c r="B3560" i="33" s="1"/>
  <c r="B3561" i="33" s="1"/>
  <c r="B3562" i="33" s="1"/>
  <c r="B3563" i="33" s="1"/>
  <c r="B3564" i="33" s="1"/>
  <c r="B3565" i="33" s="1"/>
  <c r="B3566" i="33" s="1"/>
  <c r="B3567" i="33" s="1"/>
  <c r="B3568" i="33" s="1"/>
  <c r="B3569" i="33" s="1"/>
  <c r="B3570" i="33" s="1"/>
  <c r="B3571" i="33" s="1"/>
  <c r="B3572" i="33" s="1"/>
  <c r="B3573" i="33" s="1"/>
  <c r="B3574" i="33" s="1"/>
  <c r="B3575" i="33" s="1"/>
  <c r="B3576" i="33" s="1"/>
  <c r="B3577" i="33" s="1"/>
  <c r="B3578" i="33" s="1"/>
  <c r="B3579" i="33" s="1"/>
  <c r="B3580" i="33" s="1"/>
  <c r="B3581" i="33" s="1"/>
  <c r="B3582" i="33" s="1"/>
  <c r="B3583" i="33" s="1"/>
  <c r="B3584" i="33" s="1"/>
  <c r="B3585" i="33" s="1"/>
  <c r="B3586" i="33" s="1"/>
  <c r="B3587" i="33" s="1"/>
  <c r="B3588" i="33" s="1"/>
  <c r="B3589" i="33" s="1"/>
  <c r="B3590" i="33" s="1"/>
  <c r="B3591" i="33" s="1"/>
  <c r="B3592" i="33" s="1"/>
  <c r="B3593" i="33" s="1"/>
  <c r="B3594" i="33" s="1"/>
  <c r="B3595" i="33" s="1"/>
  <c r="B3596" i="33" s="1"/>
  <c r="B3597" i="33" s="1"/>
  <c r="B3598" i="33" s="1"/>
  <c r="B3599" i="33" s="1"/>
  <c r="B3600" i="33" s="1"/>
  <c r="B3601" i="33" s="1"/>
  <c r="B3602" i="33" s="1"/>
  <c r="B3603" i="33" s="1"/>
  <c r="B3604" i="33" s="1"/>
  <c r="B3605" i="33" s="1"/>
  <c r="B3606" i="33" s="1"/>
  <c r="B3607" i="33" s="1"/>
  <c r="B3608" i="33" s="1"/>
  <c r="B3609" i="33" s="1"/>
  <c r="B3610" i="33" s="1"/>
  <c r="B3611" i="33" s="1"/>
  <c r="B3612" i="33" s="1"/>
  <c r="B3613" i="33" s="1"/>
  <c r="B3614" i="33" s="1"/>
  <c r="B3615" i="33" s="1"/>
  <c r="B3616" i="33" s="1"/>
  <c r="B3617" i="33" s="1"/>
  <c r="B3618" i="33" s="1"/>
  <c r="B3619" i="33" s="1"/>
  <c r="B3620" i="33" s="1"/>
  <c r="B3621" i="33" s="1"/>
  <c r="B3622" i="33" s="1"/>
  <c r="B3623" i="33" s="1"/>
  <c r="B3624" i="33" s="1"/>
  <c r="B3625" i="33" s="1"/>
  <c r="B3626" i="33" s="1"/>
  <c r="B3627" i="33" s="1"/>
  <c r="B3628" i="33" s="1"/>
  <c r="B3629" i="33" s="1"/>
  <c r="B3630" i="33" s="1"/>
  <c r="B3631" i="33" s="1"/>
  <c r="B3632" i="33" s="1"/>
  <c r="B3633" i="33" s="1"/>
  <c r="B3634" i="33" s="1"/>
  <c r="B3635" i="33" s="1"/>
  <c r="B3636" i="33" s="1"/>
  <c r="B3637" i="33" s="1"/>
  <c r="B3638" i="33" s="1"/>
  <c r="B3639" i="33" s="1"/>
  <c r="B3640" i="33" s="1"/>
  <c r="B3641" i="33" s="1"/>
  <c r="B3642" i="33" s="1"/>
  <c r="B3643" i="33" s="1"/>
  <c r="B3644" i="33" s="1"/>
  <c r="B3645" i="33" s="1"/>
  <c r="B3646" i="33" s="1"/>
  <c r="B3647" i="33" s="1"/>
  <c r="B3648" i="33" s="1"/>
  <c r="B3649" i="33" s="1"/>
  <c r="B3650" i="33" s="1"/>
  <c r="B3651" i="33" s="1"/>
  <c r="B3652" i="33" s="1"/>
  <c r="B3653" i="33" s="1"/>
  <c r="B3654" i="33" s="1"/>
  <c r="B3655" i="33" s="1"/>
  <c r="B3656" i="33" s="1"/>
  <c r="B3657" i="33" s="1"/>
  <c r="B3658" i="33" s="1"/>
  <c r="B3659" i="33" s="1"/>
  <c r="B3660" i="33" s="1"/>
  <c r="B3661" i="33" s="1"/>
  <c r="B3662" i="33" s="1"/>
  <c r="B3663" i="33" s="1"/>
  <c r="B3664" i="33" s="1"/>
  <c r="B3665" i="33" s="1"/>
  <c r="B3666" i="33" s="1"/>
  <c r="B3667" i="33" s="1"/>
  <c r="B3668" i="33" s="1"/>
  <c r="B3669" i="33" s="1"/>
  <c r="B3670" i="33" s="1"/>
  <c r="B3671" i="33" s="1"/>
  <c r="B3672" i="33" s="1"/>
  <c r="B3673" i="33" s="1"/>
  <c r="B3674" i="33" s="1"/>
  <c r="B3675" i="33" s="1"/>
  <c r="B3676" i="33" s="1"/>
  <c r="B3677" i="33" s="1"/>
  <c r="B3678" i="33" s="1"/>
  <c r="B3679" i="33" s="1"/>
  <c r="B3680" i="33" s="1"/>
  <c r="B3681" i="33" s="1"/>
  <c r="B3682" i="33" s="1"/>
  <c r="B3683" i="33" s="1"/>
  <c r="B3684" i="33" s="1"/>
  <c r="B3685" i="33" s="1"/>
  <c r="B3686" i="33" s="1"/>
  <c r="B3687" i="33" s="1"/>
  <c r="B3688" i="33" s="1"/>
  <c r="B3689" i="33" s="1"/>
  <c r="B3690" i="33" s="1"/>
  <c r="B3691" i="33" s="1"/>
  <c r="B3692" i="33" s="1"/>
  <c r="B3693" i="33" s="1"/>
  <c r="B3694" i="33" s="1"/>
  <c r="B3695" i="33" s="1"/>
  <c r="B3696" i="33" s="1"/>
  <c r="B3697" i="33" s="1"/>
  <c r="B3698" i="33" s="1"/>
  <c r="B3699" i="33" s="1"/>
  <c r="B3700" i="33" s="1"/>
  <c r="B3701" i="33" s="1"/>
  <c r="B3702" i="33" s="1"/>
  <c r="B3703" i="33" s="1"/>
  <c r="B3704" i="33" s="1"/>
  <c r="B3705" i="33" s="1"/>
  <c r="B3706" i="33" s="1"/>
  <c r="B3707" i="33" s="1"/>
  <c r="B3708" i="33" s="1"/>
  <c r="B3709" i="33" s="1"/>
  <c r="B3710" i="33" s="1"/>
  <c r="B3711" i="33" s="1"/>
  <c r="B3712" i="33" s="1"/>
  <c r="B3713" i="33" s="1"/>
  <c r="B3714" i="33" s="1"/>
  <c r="B3715" i="33" s="1"/>
  <c r="B3716" i="33" s="1"/>
  <c r="B3717" i="33" s="1"/>
  <c r="B3718" i="33" s="1"/>
  <c r="B3719" i="33" s="1"/>
  <c r="B3720" i="33" s="1"/>
  <c r="B3721" i="33" s="1"/>
  <c r="B3722" i="33" s="1"/>
  <c r="B3723" i="33" s="1"/>
  <c r="B3724" i="33" s="1"/>
  <c r="B3725" i="33" s="1"/>
  <c r="B3726" i="33" s="1"/>
  <c r="B3727" i="33" s="1"/>
  <c r="B3728" i="33" s="1"/>
  <c r="B3729" i="33" s="1"/>
  <c r="B3730" i="33" s="1"/>
  <c r="B3731" i="33" s="1"/>
  <c r="B3732" i="33" s="1"/>
  <c r="B3733" i="33" s="1"/>
  <c r="B3734" i="33" s="1"/>
  <c r="B3735" i="33" s="1"/>
  <c r="B3736" i="33" s="1"/>
  <c r="B3737" i="33" s="1"/>
  <c r="B3738" i="33" s="1"/>
  <c r="B3739" i="33" s="1"/>
  <c r="B3740" i="33" s="1"/>
  <c r="B3741" i="33" s="1"/>
  <c r="B3742" i="33" s="1"/>
  <c r="B3743" i="33" s="1"/>
  <c r="B3744" i="33" s="1"/>
  <c r="B3745" i="33" s="1"/>
  <c r="B3746" i="33" s="1"/>
  <c r="B3747" i="33" s="1"/>
  <c r="B3748" i="33" s="1"/>
  <c r="B3749" i="33" s="1"/>
  <c r="B3750" i="33" s="1"/>
  <c r="B3751" i="33" s="1"/>
  <c r="B3752" i="33" s="1"/>
  <c r="B3753" i="33" s="1"/>
  <c r="B3754" i="33" s="1"/>
  <c r="B3755" i="33" s="1"/>
  <c r="B3756" i="33" s="1"/>
  <c r="B3757" i="33" s="1"/>
  <c r="B3758" i="33" s="1"/>
  <c r="B3759" i="33" s="1"/>
  <c r="B3760" i="33" s="1"/>
  <c r="B3761" i="33" s="1"/>
  <c r="B3762" i="33" s="1"/>
  <c r="B3763" i="33" s="1"/>
  <c r="B3764" i="33" s="1"/>
  <c r="B3765" i="33" s="1"/>
  <c r="B3766" i="33" s="1"/>
  <c r="B3767" i="33" s="1"/>
  <c r="B3768" i="33" s="1"/>
  <c r="B3769" i="33" s="1"/>
  <c r="B3770" i="33" s="1"/>
  <c r="B3771" i="33" s="1"/>
  <c r="B3772" i="33" s="1"/>
  <c r="B3773" i="33" s="1"/>
  <c r="B3774" i="33" s="1"/>
  <c r="B3775" i="33" s="1"/>
  <c r="B3776" i="33" s="1"/>
  <c r="B3777" i="33" s="1"/>
  <c r="B3778" i="33" s="1"/>
  <c r="B3779" i="33" s="1"/>
  <c r="B3780" i="33" s="1"/>
  <c r="B3781" i="33" s="1"/>
  <c r="B3782" i="33" s="1"/>
  <c r="B3783" i="33" s="1"/>
  <c r="B3784" i="33" s="1"/>
  <c r="B3785" i="33" s="1"/>
  <c r="B3786" i="33" s="1"/>
  <c r="B3787" i="33" s="1"/>
  <c r="B3788" i="33" s="1"/>
  <c r="B3789" i="33" s="1"/>
  <c r="B3790" i="33" s="1"/>
  <c r="B3791" i="33" s="1"/>
  <c r="B3792" i="33" s="1"/>
  <c r="B3793" i="33" s="1"/>
  <c r="B3794" i="33" s="1"/>
  <c r="B3795" i="33" s="1"/>
  <c r="B3796" i="33" s="1"/>
  <c r="B3797" i="33" s="1"/>
  <c r="B3798" i="33" s="1"/>
  <c r="B3799" i="33" s="1"/>
  <c r="B3800" i="33" s="1"/>
  <c r="B3801" i="33" s="1"/>
  <c r="B3802" i="33" s="1"/>
  <c r="B3803" i="33" s="1"/>
  <c r="B3804" i="33" s="1"/>
  <c r="B3805" i="33" s="1"/>
  <c r="B3806" i="33" s="1"/>
  <c r="B3807" i="33" s="1"/>
  <c r="B3808" i="33" s="1"/>
  <c r="B3809" i="33" s="1"/>
  <c r="B3810" i="33" s="1"/>
  <c r="B3811" i="33" s="1"/>
  <c r="B3812" i="33" s="1"/>
  <c r="B3813" i="33" s="1"/>
  <c r="B3814" i="33" s="1"/>
  <c r="B3815" i="33" s="1"/>
  <c r="B3816" i="33" s="1"/>
  <c r="B3817" i="33" s="1"/>
  <c r="B3818" i="33" s="1"/>
  <c r="B3819" i="33" s="1"/>
  <c r="B3820" i="33" s="1"/>
  <c r="B3821" i="33" s="1"/>
  <c r="B3822" i="33" s="1"/>
  <c r="B3823" i="33" s="1"/>
  <c r="B3824" i="33" s="1"/>
  <c r="B3825" i="33" s="1"/>
  <c r="B3826" i="33" s="1"/>
  <c r="B3827" i="33" s="1"/>
  <c r="B3828" i="33" s="1"/>
  <c r="B3829" i="33" s="1"/>
  <c r="B3830" i="33" s="1"/>
  <c r="B3831" i="33" s="1"/>
  <c r="B3832" i="33" s="1"/>
  <c r="B3833" i="33" s="1"/>
  <c r="B3834" i="33" s="1"/>
  <c r="B3835" i="33" s="1"/>
  <c r="B3836" i="33" s="1"/>
  <c r="B3837" i="33" s="1"/>
  <c r="B3838" i="33" s="1"/>
  <c r="B3839" i="33" s="1"/>
  <c r="B3840" i="33" s="1"/>
  <c r="B3841" i="33" s="1"/>
  <c r="B3842" i="33" s="1"/>
  <c r="B3843" i="33" s="1"/>
  <c r="B3844" i="33" s="1"/>
  <c r="B3845" i="33" s="1"/>
  <c r="B3846" i="33" s="1"/>
  <c r="B3847" i="33" s="1"/>
  <c r="B3848" i="33" s="1"/>
  <c r="B3849" i="33" s="1"/>
  <c r="B3850" i="33" s="1"/>
  <c r="B3851" i="33" s="1"/>
  <c r="B3852" i="33" s="1"/>
  <c r="B3853" i="33" s="1"/>
  <c r="B3854" i="33" s="1"/>
  <c r="B3855" i="33" s="1"/>
  <c r="B3856" i="33" s="1"/>
  <c r="B3857" i="33" s="1"/>
  <c r="B3858" i="33" s="1"/>
  <c r="B3859" i="33" s="1"/>
  <c r="B3860" i="33" s="1"/>
  <c r="B3861" i="33" s="1"/>
  <c r="B3862" i="33" s="1"/>
  <c r="B3863" i="33" s="1"/>
  <c r="B3864" i="33" s="1"/>
  <c r="B3865" i="33" s="1"/>
  <c r="B3866" i="33" s="1"/>
  <c r="B3867" i="33" s="1"/>
  <c r="B3868" i="33" s="1"/>
  <c r="B3869" i="33" s="1"/>
  <c r="B3870" i="33" s="1"/>
  <c r="B3871" i="33" s="1"/>
  <c r="B3872" i="33" s="1"/>
  <c r="B3873" i="33" s="1"/>
  <c r="B3874" i="33" s="1"/>
  <c r="B3875" i="33" s="1"/>
  <c r="B3876" i="33" s="1"/>
  <c r="B3877" i="33" s="1"/>
  <c r="B3878" i="33" s="1"/>
  <c r="B3879" i="33" s="1"/>
  <c r="B3880" i="33" s="1"/>
  <c r="B3881" i="33" s="1"/>
  <c r="B3882" i="33" s="1"/>
  <c r="B3883" i="33" s="1"/>
  <c r="B3884" i="33" s="1"/>
  <c r="B3885" i="33" s="1"/>
  <c r="B3886" i="33" s="1"/>
  <c r="B3887" i="33" s="1"/>
  <c r="B3888" i="33" s="1"/>
  <c r="B3889" i="33" s="1"/>
  <c r="B3890" i="33" s="1"/>
  <c r="B3891" i="33" s="1"/>
  <c r="B3892" i="33" s="1"/>
  <c r="B3893" i="33" s="1"/>
  <c r="B3894" i="33" s="1"/>
  <c r="B3895" i="33" s="1"/>
  <c r="B3896" i="33" s="1"/>
  <c r="B3897" i="33" s="1"/>
  <c r="B3898" i="33" s="1"/>
  <c r="B3899" i="33" s="1"/>
  <c r="B3900" i="33" s="1"/>
  <c r="B3901" i="33" s="1"/>
  <c r="B3902" i="33" s="1"/>
  <c r="B3903" i="33" s="1"/>
  <c r="B3904" i="33" s="1"/>
  <c r="B3905" i="33" s="1"/>
  <c r="B3906" i="33" s="1"/>
  <c r="B3907" i="33" s="1"/>
  <c r="B3908" i="33" s="1"/>
  <c r="B3909" i="33" s="1"/>
  <c r="B3910" i="33" s="1"/>
  <c r="B3911" i="33" s="1"/>
  <c r="B3912" i="33" s="1"/>
  <c r="B3913" i="33" s="1"/>
  <c r="B3914" i="33" s="1"/>
  <c r="B3915" i="33" s="1"/>
  <c r="B3916" i="33" s="1"/>
  <c r="B3917" i="33" s="1"/>
  <c r="B3918" i="33" s="1"/>
  <c r="B3919" i="33" s="1"/>
  <c r="B3920" i="33" s="1"/>
  <c r="B3921" i="33" s="1"/>
  <c r="B3922" i="33" s="1"/>
  <c r="B3923" i="33" s="1"/>
  <c r="B3924" i="33" s="1"/>
  <c r="B3925" i="33" s="1"/>
  <c r="B3926" i="33" s="1"/>
  <c r="B3927" i="33" s="1"/>
  <c r="B3928" i="33" s="1"/>
  <c r="B3929" i="33" s="1"/>
  <c r="B3930" i="33" s="1"/>
  <c r="B3931" i="33" s="1"/>
  <c r="B3932" i="33" s="1"/>
  <c r="B3933" i="33" s="1"/>
  <c r="B3934" i="33" s="1"/>
  <c r="B3935" i="33" s="1"/>
  <c r="B3936" i="33" s="1"/>
  <c r="B3937" i="33" s="1"/>
  <c r="B3938" i="33" s="1"/>
  <c r="B3939" i="33" s="1"/>
  <c r="B3940" i="33" s="1"/>
  <c r="B3941" i="33" s="1"/>
  <c r="B3942" i="33" s="1"/>
  <c r="B3943" i="33" s="1"/>
  <c r="B3944" i="33" s="1"/>
  <c r="B3945" i="33" s="1"/>
  <c r="B3946" i="33" s="1"/>
  <c r="B3947" i="33" s="1"/>
  <c r="B3948" i="33" s="1"/>
  <c r="B3949" i="33" s="1"/>
  <c r="B3950" i="33" s="1"/>
  <c r="B3951" i="33" s="1"/>
  <c r="B3952" i="33" s="1"/>
  <c r="B3953" i="33" s="1"/>
  <c r="B3954" i="33" s="1"/>
  <c r="B3955" i="33" s="1"/>
  <c r="B3956" i="33" s="1"/>
  <c r="B3957" i="33" s="1"/>
  <c r="B3958" i="33" s="1"/>
  <c r="B3959" i="33" s="1"/>
  <c r="B3960" i="33" s="1"/>
  <c r="B3961" i="33" s="1"/>
  <c r="B3962" i="33" s="1"/>
  <c r="B3963" i="33" s="1"/>
  <c r="B3964" i="33" s="1"/>
  <c r="B3965" i="33" s="1"/>
  <c r="B3966" i="33" s="1"/>
  <c r="B3967" i="33" s="1"/>
  <c r="B3968" i="33" s="1"/>
  <c r="B3969" i="33" s="1"/>
  <c r="B3970" i="33" s="1"/>
  <c r="B3971" i="33" s="1"/>
  <c r="B3972" i="33" s="1"/>
  <c r="B3973" i="33" s="1"/>
  <c r="B3974" i="33" s="1"/>
  <c r="B3975" i="33" s="1"/>
  <c r="B3976" i="33" s="1"/>
  <c r="B3977" i="33" s="1"/>
  <c r="B3978" i="33" s="1"/>
  <c r="B3979" i="33" s="1"/>
  <c r="B3980" i="33" s="1"/>
  <c r="B3981" i="33" s="1"/>
  <c r="B3982" i="33" s="1"/>
  <c r="B3983" i="33" s="1"/>
  <c r="B3984" i="33" s="1"/>
  <c r="B3985" i="33" s="1"/>
  <c r="B3986" i="33" s="1"/>
  <c r="B3987" i="33" s="1"/>
  <c r="B3988" i="33" s="1"/>
  <c r="B3989" i="33" s="1"/>
  <c r="B3990" i="33" s="1"/>
  <c r="B3991" i="33" s="1"/>
  <c r="B3992" i="33" s="1"/>
  <c r="B3993" i="33" s="1"/>
  <c r="B3994" i="33" s="1"/>
  <c r="B3995" i="33" s="1"/>
  <c r="B3996" i="33" s="1"/>
  <c r="B3997" i="33" s="1"/>
  <c r="B3998" i="33" s="1"/>
  <c r="B3999" i="33" s="1"/>
  <c r="B4000" i="33" s="1"/>
  <c r="B4001" i="33" s="1"/>
  <c r="B4002" i="33" s="1"/>
  <c r="B4003" i="33" s="1"/>
  <c r="B4004" i="33" s="1"/>
  <c r="B4005" i="33" s="1"/>
  <c r="B4006" i="33" s="1"/>
  <c r="B4007" i="33" s="1"/>
  <c r="B4008" i="33" s="1"/>
  <c r="B4009" i="33" s="1"/>
  <c r="B4010" i="33" s="1"/>
  <c r="B4011" i="33" s="1"/>
  <c r="B4012" i="33" s="1"/>
  <c r="B4013" i="33" s="1"/>
  <c r="B4014" i="33" s="1"/>
  <c r="B4015" i="33" s="1"/>
  <c r="B4016" i="33" s="1"/>
  <c r="B4017" i="33" s="1"/>
  <c r="B4018" i="33" s="1"/>
  <c r="B4019" i="33" s="1"/>
  <c r="B4020" i="33" s="1"/>
  <c r="B4021" i="33" s="1"/>
  <c r="B4022" i="33" s="1"/>
  <c r="B4023" i="33" s="1"/>
  <c r="B4024" i="33" s="1"/>
  <c r="B4025" i="33" s="1"/>
  <c r="B4026" i="33" s="1"/>
  <c r="B4027" i="33" s="1"/>
  <c r="B4028" i="33" s="1"/>
  <c r="B4029" i="33" s="1"/>
  <c r="B4030" i="33" s="1"/>
  <c r="B4031" i="33" s="1"/>
  <c r="B4032" i="33" s="1"/>
  <c r="B4033" i="33" s="1"/>
  <c r="B4034" i="33" s="1"/>
  <c r="B4035" i="33" s="1"/>
  <c r="B4036" i="33" s="1"/>
  <c r="B4037" i="33" s="1"/>
  <c r="B4038" i="33" s="1"/>
  <c r="B4039" i="33" s="1"/>
  <c r="B4040" i="33" s="1"/>
  <c r="B4041" i="33" s="1"/>
  <c r="B4042" i="33" s="1"/>
  <c r="B4043" i="33" s="1"/>
  <c r="B4044" i="33" s="1"/>
  <c r="B4045" i="33" s="1"/>
  <c r="B4046" i="33" s="1"/>
  <c r="B4047" i="33" s="1"/>
  <c r="B4048" i="33" s="1"/>
  <c r="B4049" i="33" s="1"/>
  <c r="B4050" i="33" s="1"/>
  <c r="B4051" i="33" s="1"/>
  <c r="B4052" i="33" s="1"/>
  <c r="B4053" i="33" s="1"/>
  <c r="B4054" i="33" s="1"/>
  <c r="B4055" i="33" s="1"/>
  <c r="B4056" i="33" s="1"/>
  <c r="B4057" i="33" s="1"/>
  <c r="B4058" i="33" s="1"/>
  <c r="B4059" i="33" s="1"/>
  <c r="B4060" i="33" s="1"/>
  <c r="B4061" i="33" s="1"/>
  <c r="B4062" i="33" s="1"/>
  <c r="B4063" i="33" s="1"/>
  <c r="B4064" i="33" s="1"/>
  <c r="B4065" i="33" s="1"/>
  <c r="B4066" i="33" s="1"/>
  <c r="B4067" i="33" s="1"/>
  <c r="B4068" i="33" s="1"/>
  <c r="B4069" i="33" s="1"/>
  <c r="B4070" i="33" s="1"/>
  <c r="B4071" i="33" s="1"/>
  <c r="B4072" i="33" s="1"/>
  <c r="B4073" i="33" s="1"/>
  <c r="B4074" i="33" s="1"/>
  <c r="B4075" i="33" s="1"/>
  <c r="B4076" i="33" s="1"/>
  <c r="B4077" i="33" s="1"/>
  <c r="B4078" i="33" s="1"/>
  <c r="B4079" i="33" s="1"/>
  <c r="B4080" i="33" s="1"/>
  <c r="B4081" i="33" s="1"/>
  <c r="B4082" i="33" s="1"/>
  <c r="B4083" i="33" s="1"/>
  <c r="B4084" i="33" s="1"/>
  <c r="B4085" i="33" s="1"/>
  <c r="B4086" i="33" s="1"/>
  <c r="B4087" i="33" s="1"/>
  <c r="B4088" i="33" s="1"/>
  <c r="B4089" i="33" s="1"/>
  <c r="B4090" i="33" s="1"/>
  <c r="B4091" i="33" s="1"/>
  <c r="B4092" i="33" s="1"/>
  <c r="B4093" i="33" s="1"/>
  <c r="B4094" i="33" s="1"/>
  <c r="B4095" i="33" s="1"/>
  <c r="B4096" i="33" s="1"/>
  <c r="B4097" i="33" s="1"/>
  <c r="B4098" i="33" s="1"/>
  <c r="B4099" i="33" s="1"/>
  <c r="B4100" i="33" s="1"/>
  <c r="B4101" i="33" s="1"/>
  <c r="B4102" i="33" s="1"/>
  <c r="B4103" i="33" s="1"/>
  <c r="B4104" i="33" s="1"/>
  <c r="B4105" i="33" s="1"/>
  <c r="B4106" i="33" s="1"/>
  <c r="B4107" i="33" s="1"/>
  <c r="B4108" i="33" s="1"/>
  <c r="B4109" i="33" s="1"/>
  <c r="B4110" i="33" s="1"/>
  <c r="B4111" i="33" s="1"/>
  <c r="B4112" i="33" s="1"/>
  <c r="B4113" i="33" s="1"/>
  <c r="B4114" i="33" s="1"/>
  <c r="B4115" i="33" s="1"/>
  <c r="B4116" i="33" s="1"/>
  <c r="B4117" i="33" s="1"/>
  <c r="B4118" i="33" s="1"/>
  <c r="B4119" i="33" s="1"/>
  <c r="B4120" i="33" s="1"/>
  <c r="B4121" i="33" s="1"/>
  <c r="B4122" i="33" s="1"/>
  <c r="B4123" i="33" s="1"/>
  <c r="B4124" i="33" s="1"/>
  <c r="B4125" i="33" s="1"/>
  <c r="B4126" i="33" s="1"/>
  <c r="B4127" i="33" s="1"/>
  <c r="B4128" i="33" s="1"/>
  <c r="B4129" i="33" s="1"/>
  <c r="B4130" i="33" s="1"/>
  <c r="B4131" i="33" s="1"/>
  <c r="B4132" i="33" s="1"/>
  <c r="B4133" i="33" s="1"/>
  <c r="B4134" i="33" s="1"/>
  <c r="B4135" i="33" s="1"/>
  <c r="B4136" i="33" s="1"/>
  <c r="B4137" i="33" s="1"/>
  <c r="B4138" i="33" s="1"/>
  <c r="B4139" i="33" s="1"/>
  <c r="B4140" i="33" s="1"/>
  <c r="B4141" i="33" s="1"/>
  <c r="B4142" i="33" s="1"/>
  <c r="B4143" i="33" s="1"/>
  <c r="B4144" i="33" s="1"/>
  <c r="B4145" i="33" s="1"/>
  <c r="B4146" i="33" s="1"/>
  <c r="B4147" i="33" s="1"/>
  <c r="B4148" i="33" s="1"/>
  <c r="B4149" i="33" s="1"/>
  <c r="B4150" i="33" s="1"/>
  <c r="B4151" i="33" s="1"/>
  <c r="B4152" i="33" s="1"/>
  <c r="B4153" i="33" s="1"/>
  <c r="B4154" i="33" s="1"/>
  <c r="B4155" i="33" s="1"/>
  <c r="B4156" i="33" s="1"/>
  <c r="B4157" i="33" s="1"/>
  <c r="B4158" i="33" s="1"/>
  <c r="B4159" i="33" s="1"/>
  <c r="B4160" i="33" s="1"/>
  <c r="B4161" i="33" s="1"/>
  <c r="B4162" i="33" s="1"/>
  <c r="B4163" i="33" s="1"/>
  <c r="B4164" i="33" s="1"/>
  <c r="B4165" i="33" s="1"/>
  <c r="B4166" i="33" s="1"/>
  <c r="B4167" i="33" s="1"/>
  <c r="B4168" i="33" s="1"/>
  <c r="B4169" i="33" s="1"/>
  <c r="B4170" i="33" s="1"/>
  <c r="B4171" i="33" s="1"/>
  <c r="B4172" i="33" s="1"/>
  <c r="B4173" i="33" s="1"/>
  <c r="B4174" i="33" s="1"/>
  <c r="B4175" i="33" s="1"/>
  <c r="B4176" i="33" s="1"/>
  <c r="B4177" i="33" s="1"/>
  <c r="B4178" i="33" s="1"/>
  <c r="B4179" i="33" s="1"/>
  <c r="B4180" i="33" s="1"/>
  <c r="B4181" i="33" s="1"/>
  <c r="B4182" i="33" s="1"/>
  <c r="B4183" i="33" s="1"/>
  <c r="B4184" i="33" s="1"/>
  <c r="B4185" i="33" s="1"/>
  <c r="B4186" i="33" s="1"/>
  <c r="B4187" i="33" s="1"/>
  <c r="B4188" i="33" s="1"/>
  <c r="B4189" i="33" s="1"/>
  <c r="B4190" i="33" s="1"/>
  <c r="B4191" i="33" s="1"/>
  <c r="B4192" i="33" s="1"/>
  <c r="B4193" i="33" s="1"/>
  <c r="B4194" i="33" s="1"/>
  <c r="B4195" i="33" s="1"/>
  <c r="B4196" i="33" s="1"/>
  <c r="B4197" i="33" s="1"/>
  <c r="B4198" i="33" s="1"/>
  <c r="B4199" i="33" s="1"/>
  <c r="B4200" i="33" s="1"/>
  <c r="B4201" i="33" s="1"/>
  <c r="B4202" i="33" s="1"/>
  <c r="B4203" i="33" s="1"/>
  <c r="B4204" i="33" s="1"/>
  <c r="B4205" i="33" s="1"/>
  <c r="B4206" i="33" s="1"/>
  <c r="B4207" i="33" s="1"/>
  <c r="B4208" i="33" s="1"/>
  <c r="B4209" i="33" s="1"/>
  <c r="B4210" i="33" s="1"/>
  <c r="B4211" i="33" s="1"/>
  <c r="B4212" i="33" s="1"/>
  <c r="B4213" i="33" s="1"/>
  <c r="B4214" i="33" s="1"/>
  <c r="B4215" i="33" s="1"/>
  <c r="B4216" i="33" s="1"/>
  <c r="B4217" i="33" s="1"/>
  <c r="B4218" i="33" s="1"/>
  <c r="B4219" i="33" s="1"/>
  <c r="B4220" i="33" s="1"/>
  <c r="B4221" i="33" s="1"/>
  <c r="B4222" i="33" s="1"/>
  <c r="B4223" i="33" s="1"/>
  <c r="B4224" i="33" s="1"/>
  <c r="B4225" i="33" s="1"/>
  <c r="B4226" i="33" s="1"/>
  <c r="B4227" i="33" s="1"/>
  <c r="B4228" i="33" s="1"/>
  <c r="B4229" i="33" s="1"/>
  <c r="B4230" i="33" s="1"/>
  <c r="B4231" i="33" s="1"/>
  <c r="B4232" i="33" s="1"/>
  <c r="B4233" i="33" s="1"/>
  <c r="B4234" i="33" s="1"/>
  <c r="B4235" i="33" s="1"/>
  <c r="B4236" i="33" s="1"/>
  <c r="B4237" i="33" s="1"/>
  <c r="B4238" i="33" s="1"/>
  <c r="B4239" i="33" s="1"/>
  <c r="B4240" i="33" s="1"/>
  <c r="B4241" i="33" s="1"/>
  <c r="B4242" i="33" s="1"/>
  <c r="B4243" i="33" s="1"/>
  <c r="B4244" i="33" s="1"/>
  <c r="B4245" i="33" s="1"/>
  <c r="B4246" i="33" s="1"/>
  <c r="B4247" i="33" s="1"/>
  <c r="B4248" i="33" s="1"/>
  <c r="B4249" i="33" s="1"/>
  <c r="B4250" i="33" s="1"/>
  <c r="B4251" i="33" s="1"/>
  <c r="B4252" i="33" s="1"/>
  <c r="B4253" i="33" s="1"/>
  <c r="B4254" i="33" s="1"/>
  <c r="B4255" i="33" s="1"/>
  <c r="B4256" i="33" s="1"/>
  <c r="B4257" i="33" s="1"/>
  <c r="B4258" i="33" s="1"/>
  <c r="B4259" i="33" s="1"/>
  <c r="B4260" i="33" s="1"/>
  <c r="B4261" i="33" s="1"/>
  <c r="B4262" i="33" s="1"/>
  <c r="B4263" i="33" s="1"/>
  <c r="B4264" i="33" s="1"/>
  <c r="B4265" i="33" s="1"/>
  <c r="B4266" i="33" s="1"/>
  <c r="B4267" i="33" s="1"/>
  <c r="B4268" i="33" s="1"/>
  <c r="B4269" i="33" s="1"/>
  <c r="B4270" i="33" s="1"/>
  <c r="B4271" i="33" s="1"/>
  <c r="B4272" i="33" s="1"/>
  <c r="B4273" i="33" s="1"/>
  <c r="B4274" i="33" s="1"/>
  <c r="B4275" i="33" s="1"/>
  <c r="B4276" i="33" s="1"/>
  <c r="B4277" i="33" s="1"/>
  <c r="B4278" i="33" s="1"/>
  <c r="B4279" i="33" s="1"/>
  <c r="B4280" i="33" s="1"/>
  <c r="B4281" i="33" s="1"/>
  <c r="B4282" i="33" s="1"/>
  <c r="B4283" i="33" s="1"/>
  <c r="B4284" i="33" s="1"/>
  <c r="B4285" i="33" s="1"/>
  <c r="B4286" i="33" s="1"/>
  <c r="B4287" i="33" s="1"/>
  <c r="B4288" i="33" s="1"/>
  <c r="B4289" i="33" s="1"/>
  <c r="B4290" i="33" s="1"/>
  <c r="B4291" i="33" s="1"/>
  <c r="B4292" i="33" s="1"/>
  <c r="B4293" i="33" s="1"/>
  <c r="B4294" i="33" s="1"/>
  <c r="B4295" i="33" s="1"/>
  <c r="B4296" i="33" s="1"/>
  <c r="B4297" i="33" s="1"/>
  <c r="B4298" i="33" s="1"/>
  <c r="B4299" i="33" s="1"/>
  <c r="B4300" i="33" s="1"/>
  <c r="B4301" i="33" s="1"/>
  <c r="B4302" i="33" s="1"/>
  <c r="B4303" i="33" s="1"/>
  <c r="B4304" i="33" s="1"/>
  <c r="B4305" i="33" s="1"/>
  <c r="B4306" i="33" s="1"/>
  <c r="B4307" i="33" s="1"/>
  <c r="B4308" i="33" s="1"/>
  <c r="B4309" i="33" s="1"/>
  <c r="B4310" i="33" s="1"/>
  <c r="B4311" i="33" s="1"/>
  <c r="B4312" i="33" s="1"/>
  <c r="B4313" i="33" s="1"/>
  <c r="B4314" i="33" s="1"/>
  <c r="B4315" i="33" s="1"/>
  <c r="B4316" i="33" s="1"/>
  <c r="B4317" i="33" s="1"/>
  <c r="B4318" i="33" s="1"/>
  <c r="B4319" i="33" s="1"/>
  <c r="B4320" i="33" s="1"/>
  <c r="B4321" i="33" s="1"/>
  <c r="B4322" i="33" s="1"/>
  <c r="B4323" i="33" s="1"/>
  <c r="B4324" i="33" s="1"/>
  <c r="B4325" i="33" s="1"/>
  <c r="B4326" i="33" s="1"/>
  <c r="B4327" i="33" s="1"/>
  <c r="B4328" i="33" s="1"/>
  <c r="B4329" i="33" s="1"/>
  <c r="B4330" i="33" s="1"/>
  <c r="B4331" i="33" s="1"/>
  <c r="B4332" i="33" s="1"/>
  <c r="B4333" i="33" s="1"/>
  <c r="B4334" i="33" s="1"/>
  <c r="B4335" i="33" s="1"/>
  <c r="B4336" i="33" s="1"/>
  <c r="B4337" i="33" s="1"/>
  <c r="B4338" i="33" s="1"/>
  <c r="B4339" i="33" s="1"/>
  <c r="B4340" i="33" s="1"/>
  <c r="B4341" i="33" s="1"/>
  <c r="B4342" i="33" s="1"/>
  <c r="B4343" i="33" s="1"/>
  <c r="B4344" i="33" s="1"/>
  <c r="B4345" i="33" s="1"/>
  <c r="B4346" i="33" s="1"/>
  <c r="B4347" i="33" s="1"/>
  <c r="B4348" i="33" s="1"/>
  <c r="B4349" i="33" s="1"/>
  <c r="B4350" i="33" s="1"/>
  <c r="B4351" i="33" s="1"/>
  <c r="B4352" i="33" s="1"/>
  <c r="B4353" i="33" s="1"/>
  <c r="B4354" i="33" s="1"/>
  <c r="B4355" i="33" s="1"/>
  <c r="B4356" i="33" s="1"/>
  <c r="B4357" i="33" s="1"/>
  <c r="B4358" i="33" s="1"/>
  <c r="B4359" i="33" s="1"/>
  <c r="B4360" i="33" s="1"/>
  <c r="B4361" i="33" s="1"/>
  <c r="B4362" i="33" s="1"/>
  <c r="B4363" i="33" s="1"/>
  <c r="B4364" i="33" s="1"/>
  <c r="B4365" i="33" s="1"/>
  <c r="B4366" i="33" s="1"/>
  <c r="B4367" i="33" s="1"/>
  <c r="B4368" i="33" s="1"/>
  <c r="B4369" i="33" s="1"/>
  <c r="B4370" i="33" s="1"/>
  <c r="B4371" i="33" s="1"/>
  <c r="B4372" i="33" s="1"/>
  <c r="B4373" i="33" s="1"/>
  <c r="B4374" i="33" s="1"/>
  <c r="B4375" i="33" s="1"/>
  <c r="B4376" i="33" s="1"/>
  <c r="B4377" i="33" s="1"/>
  <c r="B4378" i="33" s="1"/>
  <c r="B4379" i="33" s="1"/>
  <c r="B4380" i="33" s="1"/>
  <c r="B4381" i="33" s="1"/>
  <c r="B4382" i="33" s="1"/>
  <c r="B4383" i="33" s="1"/>
  <c r="B4384" i="33" s="1"/>
  <c r="B4385" i="33" s="1"/>
  <c r="B4386" i="33" s="1"/>
  <c r="B4387" i="33" s="1"/>
  <c r="B4388" i="33" s="1"/>
  <c r="B4389" i="33" s="1"/>
  <c r="B4390" i="33" s="1"/>
  <c r="B4391" i="33" s="1"/>
  <c r="B4392" i="33" s="1"/>
  <c r="B4393" i="33" s="1"/>
  <c r="B4394" i="33" s="1"/>
  <c r="B4395" i="33" s="1"/>
  <c r="B4396" i="33" s="1"/>
  <c r="B4397" i="33" s="1"/>
  <c r="B4398" i="33" s="1"/>
  <c r="B4399" i="33" s="1"/>
  <c r="B4400" i="33" s="1"/>
  <c r="B4401" i="33" s="1"/>
  <c r="B4402" i="33" s="1"/>
  <c r="B4403" i="33" s="1"/>
  <c r="B4404" i="33" s="1"/>
  <c r="B4405" i="33" s="1"/>
  <c r="B4406" i="33" s="1"/>
  <c r="B4407" i="33" s="1"/>
  <c r="B4408" i="33" s="1"/>
  <c r="B4409" i="33" s="1"/>
  <c r="B4410" i="33" s="1"/>
  <c r="B4411" i="33" s="1"/>
  <c r="B4412" i="33" s="1"/>
  <c r="B4413" i="33" s="1"/>
  <c r="B4414" i="33" s="1"/>
  <c r="B4415" i="33" s="1"/>
  <c r="B4416" i="33" s="1"/>
  <c r="B4417" i="33" s="1"/>
  <c r="B4418" i="33" s="1"/>
  <c r="B4419" i="33" s="1"/>
  <c r="B4420" i="33" s="1"/>
  <c r="B4421" i="33" s="1"/>
  <c r="B4422" i="33" s="1"/>
  <c r="B4423" i="33" s="1"/>
  <c r="B4424" i="33" s="1"/>
  <c r="B4425" i="33" s="1"/>
  <c r="B4426" i="33" s="1"/>
  <c r="B4427" i="33" s="1"/>
  <c r="B4428" i="33" s="1"/>
  <c r="B4429" i="33" s="1"/>
  <c r="B4430" i="33" s="1"/>
  <c r="B4431" i="33" s="1"/>
  <c r="B4432" i="33" s="1"/>
  <c r="B4433" i="33" s="1"/>
  <c r="B4434" i="33" s="1"/>
  <c r="B4435" i="33" s="1"/>
  <c r="B4436" i="33" s="1"/>
  <c r="B4437" i="33" s="1"/>
  <c r="B4438" i="33" s="1"/>
  <c r="B4439" i="33" s="1"/>
  <c r="B4440" i="33" s="1"/>
  <c r="B4441" i="33" s="1"/>
  <c r="B4442" i="33" s="1"/>
  <c r="B4443" i="33" s="1"/>
  <c r="B4444" i="33" s="1"/>
  <c r="B4445" i="33" s="1"/>
  <c r="B4446" i="33" s="1"/>
  <c r="B4447" i="33" s="1"/>
  <c r="B4448" i="33" s="1"/>
  <c r="B4449" i="33" s="1"/>
  <c r="B4450" i="33" s="1"/>
  <c r="B4451" i="33" s="1"/>
  <c r="B4452" i="33" s="1"/>
  <c r="B4453" i="33" s="1"/>
  <c r="B4454" i="33" s="1"/>
  <c r="B4455" i="33" s="1"/>
  <c r="B4456" i="33" s="1"/>
  <c r="B4457" i="33" s="1"/>
  <c r="B4458" i="33" s="1"/>
  <c r="B4459" i="33" s="1"/>
  <c r="B4460" i="33" s="1"/>
  <c r="B4461" i="33" s="1"/>
  <c r="B4462" i="33" s="1"/>
  <c r="B4463" i="33" s="1"/>
  <c r="B4464" i="33" s="1"/>
  <c r="B4465" i="33" s="1"/>
  <c r="B4466" i="33" s="1"/>
  <c r="B4467" i="33" s="1"/>
  <c r="B4468" i="33" s="1"/>
  <c r="B4469" i="33" s="1"/>
  <c r="B4470" i="33" s="1"/>
  <c r="B4471" i="33" s="1"/>
  <c r="B4472" i="33" s="1"/>
  <c r="B4473" i="33" s="1"/>
  <c r="B4474" i="33" s="1"/>
  <c r="B4475" i="33" s="1"/>
  <c r="B4476" i="33" s="1"/>
  <c r="B4477" i="33" s="1"/>
  <c r="B4478" i="33" s="1"/>
  <c r="B4479" i="33" s="1"/>
  <c r="B4480" i="33" s="1"/>
  <c r="B4481" i="33" s="1"/>
  <c r="B4482" i="33" s="1"/>
  <c r="B4483" i="33" s="1"/>
  <c r="B4484" i="33" s="1"/>
  <c r="B4485" i="33" s="1"/>
  <c r="B4486" i="33" s="1"/>
  <c r="B4487" i="33" s="1"/>
  <c r="B4488" i="33" s="1"/>
  <c r="B4489" i="33" s="1"/>
  <c r="B4490" i="33" s="1"/>
  <c r="B4491" i="33" s="1"/>
  <c r="B4492" i="33" s="1"/>
  <c r="B4493" i="33" s="1"/>
  <c r="B4494" i="33" s="1"/>
  <c r="B4495" i="33" s="1"/>
  <c r="B4496" i="33" s="1"/>
  <c r="B4497" i="33" s="1"/>
  <c r="B4498" i="33" s="1"/>
  <c r="B4499" i="33" s="1"/>
  <c r="B4500" i="33" s="1"/>
  <c r="B4501" i="33" s="1"/>
  <c r="B4502" i="33" s="1"/>
  <c r="B4503" i="33" s="1"/>
  <c r="B4504" i="33" s="1"/>
  <c r="B4505" i="33" s="1"/>
  <c r="B4506" i="33" s="1"/>
  <c r="B4507" i="33" s="1"/>
  <c r="B4508" i="33" s="1"/>
  <c r="B4509" i="33" s="1"/>
  <c r="B4510" i="33" s="1"/>
  <c r="B4511" i="33" s="1"/>
  <c r="B4512" i="33" s="1"/>
  <c r="B4513" i="33" s="1"/>
  <c r="B4514" i="33" s="1"/>
  <c r="B4515" i="33" s="1"/>
  <c r="B4516" i="33" s="1"/>
  <c r="B4517" i="33" s="1"/>
  <c r="B4518" i="33" s="1"/>
  <c r="B4519" i="33" s="1"/>
  <c r="B4520" i="33" s="1"/>
  <c r="B4521" i="33" s="1"/>
  <c r="B4522" i="33" s="1"/>
  <c r="B4523" i="33" s="1"/>
  <c r="B4524" i="33" s="1"/>
  <c r="B4525" i="33" s="1"/>
  <c r="B4526" i="33" s="1"/>
  <c r="B4527" i="33" s="1"/>
  <c r="B4528" i="33" s="1"/>
  <c r="B4529" i="33" s="1"/>
  <c r="B4530" i="33" s="1"/>
  <c r="B4531" i="33" s="1"/>
  <c r="B4532" i="33" s="1"/>
  <c r="B4533" i="33" s="1"/>
  <c r="B4534" i="33" s="1"/>
  <c r="B4535" i="33" s="1"/>
  <c r="B4536" i="33" s="1"/>
  <c r="B4537" i="33" s="1"/>
  <c r="B4538" i="33" s="1"/>
  <c r="B4539" i="33" s="1"/>
  <c r="B4540" i="33" s="1"/>
  <c r="B4541" i="33" s="1"/>
  <c r="B4542" i="33" s="1"/>
  <c r="B4543" i="33" s="1"/>
  <c r="B4544" i="33" s="1"/>
  <c r="B4545" i="33" s="1"/>
  <c r="B4546" i="33" s="1"/>
  <c r="B4547" i="33" s="1"/>
  <c r="B4548" i="33" s="1"/>
  <c r="B4549" i="33" s="1"/>
  <c r="B4550" i="33" s="1"/>
  <c r="B4551" i="33" s="1"/>
  <c r="B4552" i="33" s="1"/>
  <c r="B4553" i="33" s="1"/>
  <c r="B4554" i="33" s="1"/>
  <c r="B4555" i="33" s="1"/>
  <c r="B4556" i="33" s="1"/>
  <c r="B4557" i="33" s="1"/>
  <c r="B4558" i="33" s="1"/>
  <c r="B4559" i="33" s="1"/>
  <c r="B4560" i="33" s="1"/>
  <c r="B4561" i="33" s="1"/>
  <c r="B4562" i="33" s="1"/>
  <c r="B4563" i="33" s="1"/>
  <c r="B4564" i="33" s="1"/>
  <c r="B4565" i="33" s="1"/>
  <c r="B4566" i="33" s="1"/>
  <c r="B4567" i="33" s="1"/>
  <c r="B4568" i="33" s="1"/>
  <c r="B4569" i="33" s="1"/>
  <c r="B4570" i="33" s="1"/>
  <c r="B4571" i="33" s="1"/>
  <c r="B4572" i="33" s="1"/>
  <c r="B4573" i="33" s="1"/>
  <c r="B4574" i="33" s="1"/>
  <c r="B4575" i="33" s="1"/>
  <c r="B4576" i="33" s="1"/>
  <c r="B4577" i="33" s="1"/>
  <c r="B4578" i="33" s="1"/>
  <c r="B4579" i="33" s="1"/>
  <c r="B4580" i="33" s="1"/>
  <c r="B4581" i="33" s="1"/>
  <c r="B4582" i="33" s="1"/>
  <c r="B4583" i="33" s="1"/>
  <c r="B4584" i="33" s="1"/>
  <c r="B4585" i="33" s="1"/>
  <c r="B4586" i="33" s="1"/>
  <c r="B4587" i="33" s="1"/>
  <c r="B4588" i="33" s="1"/>
  <c r="B4589" i="33" s="1"/>
  <c r="B4590" i="33" s="1"/>
  <c r="B4591" i="33" s="1"/>
  <c r="B4592" i="33" s="1"/>
  <c r="B4593" i="33" s="1"/>
  <c r="B4594" i="33" s="1"/>
  <c r="B4595" i="33" s="1"/>
  <c r="B4596" i="33" s="1"/>
  <c r="B4597" i="33" s="1"/>
  <c r="B4598" i="33" s="1"/>
  <c r="B4599" i="33" s="1"/>
  <c r="B4600" i="33" s="1"/>
  <c r="B4601" i="33" s="1"/>
  <c r="B4602" i="33" s="1"/>
  <c r="B4603" i="33" s="1"/>
  <c r="B4604" i="33" s="1"/>
  <c r="B4605" i="33" s="1"/>
  <c r="B4606" i="33" s="1"/>
  <c r="B4607" i="33" s="1"/>
  <c r="B4608" i="33" s="1"/>
  <c r="B4609" i="33" s="1"/>
  <c r="B4610" i="33" s="1"/>
  <c r="B4611" i="33" s="1"/>
  <c r="B4612" i="33" s="1"/>
  <c r="B4613" i="33" s="1"/>
  <c r="B4614" i="33" s="1"/>
  <c r="B4615" i="33" s="1"/>
  <c r="B4616" i="33" s="1"/>
  <c r="B4617" i="33" s="1"/>
  <c r="B4618" i="33" s="1"/>
  <c r="B4619" i="33" s="1"/>
  <c r="B4620" i="33" s="1"/>
  <c r="B4621" i="33" s="1"/>
  <c r="B4622" i="33" s="1"/>
  <c r="B4623" i="33" s="1"/>
  <c r="B4624" i="33" s="1"/>
  <c r="B4625" i="33" s="1"/>
  <c r="B4626" i="33" s="1"/>
  <c r="B4627" i="33" s="1"/>
  <c r="B4628" i="33" s="1"/>
  <c r="B4629" i="33" s="1"/>
  <c r="B4630" i="33" s="1"/>
  <c r="B4631" i="33" s="1"/>
  <c r="B4632" i="33" s="1"/>
  <c r="B4633" i="33" s="1"/>
  <c r="B4634" i="33" s="1"/>
  <c r="B4635" i="33" s="1"/>
  <c r="B4636" i="33" s="1"/>
  <c r="B4637" i="33" s="1"/>
  <c r="B4638" i="33" s="1"/>
  <c r="B4639" i="33" s="1"/>
  <c r="B4640" i="33" s="1"/>
  <c r="B4641" i="33" s="1"/>
  <c r="B4642" i="33" s="1"/>
  <c r="B4643" i="33" s="1"/>
  <c r="B4644" i="33" s="1"/>
  <c r="B4645" i="33" s="1"/>
  <c r="B4646" i="33" s="1"/>
  <c r="B4647" i="33" s="1"/>
  <c r="B4648" i="33" s="1"/>
  <c r="B4649" i="33" s="1"/>
  <c r="B4650" i="33" s="1"/>
  <c r="B4651" i="33" s="1"/>
  <c r="B4652" i="33" s="1"/>
  <c r="B4653" i="33" s="1"/>
  <c r="B4654" i="33" s="1"/>
  <c r="B4655" i="33" s="1"/>
  <c r="B4656" i="33" s="1"/>
  <c r="B4657" i="33" s="1"/>
  <c r="B4658" i="33" s="1"/>
  <c r="B4659" i="33" s="1"/>
  <c r="B4660" i="33" s="1"/>
  <c r="B4661" i="33" s="1"/>
  <c r="B4662" i="33" s="1"/>
  <c r="B4663" i="33" s="1"/>
  <c r="B4664" i="33" s="1"/>
  <c r="B4665" i="33" s="1"/>
  <c r="B4666" i="33" s="1"/>
  <c r="B4667" i="33" s="1"/>
  <c r="B4668" i="33" s="1"/>
  <c r="B4669" i="33" s="1"/>
  <c r="B4670" i="33" s="1"/>
  <c r="B4671" i="33" s="1"/>
  <c r="B4672" i="33" s="1"/>
  <c r="B4673" i="33" s="1"/>
  <c r="B4674" i="33" s="1"/>
  <c r="B4675" i="33" s="1"/>
  <c r="B4676" i="33" s="1"/>
  <c r="B4677" i="33" s="1"/>
  <c r="B4678" i="33" s="1"/>
  <c r="B4679" i="33" s="1"/>
  <c r="B4680" i="33" s="1"/>
  <c r="B4681" i="33" s="1"/>
  <c r="B4682" i="33" s="1"/>
  <c r="B4683" i="33" s="1"/>
  <c r="B4684" i="33" s="1"/>
  <c r="B4685" i="33" s="1"/>
  <c r="B4686" i="33" s="1"/>
  <c r="B4687" i="33" s="1"/>
  <c r="B4688" i="33" s="1"/>
  <c r="B4689" i="33" s="1"/>
  <c r="B4690" i="33" s="1"/>
  <c r="B4691" i="33" s="1"/>
  <c r="B4692" i="33" s="1"/>
  <c r="B4693" i="33" s="1"/>
  <c r="B4694" i="33" s="1"/>
  <c r="B4695" i="33" s="1"/>
  <c r="B4696" i="33" s="1"/>
  <c r="B4697" i="33" s="1"/>
  <c r="B4698" i="33" s="1"/>
  <c r="B4699" i="33" s="1"/>
  <c r="B4700" i="33" s="1"/>
  <c r="B4701" i="33" s="1"/>
  <c r="B4702" i="33" s="1"/>
  <c r="B4703" i="33" s="1"/>
  <c r="B4704" i="33" s="1"/>
  <c r="B4705" i="33" s="1"/>
  <c r="B4706" i="33" s="1"/>
  <c r="B4707" i="33" s="1"/>
  <c r="B4708" i="33" s="1"/>
  <c r="B4709" i="33" s="1"/>
  <c r="B4710" i="33" s="1"/>
  <c r="B4711" i="33" s="1"/>
  <c r="B4712" i="33" s="1"/>
  <c r="B4713" i="33" s="1"/>
  <c r="B4714" i="33" s="1"/>
  <c r="B4715" i="33" s="1"/>
  <c r="B4716" i="33" s="1"/>
  <c r="B4717" i="33" s="1"/>
  <c r="B4718" i="33" s="1"/>
  <c r="B4719" i="33" s="1"/>
  <c r="B4720" i="33" s="1"/>
  <c r="B4721" i="33" s="1"/>
  <c r="B4722" i="33" s="1"/>
  <c r="B4723" i="33" s="1"/>
  <c r="B4724" i="33" s="1"/>
  <c r="B4725" i="33" s="1"/>
  <c r="B4726" i="33" s="1"/>
  <c r="B4727" i="33" s="1"/>
  <c r="B4728" i="33" s="1"/>
  <c r="B4729" i="33" s="1"/>
  <c r="B4730" i="33" s="1"/>
  <c r="B4731" i="33" s="1"/>
  <c r="B4732" i="33" s="1"/>
  <c r="B4733" i="33" s="1"/>
  <c r="B4734" i="33" s="1"/>
  <c r="B4735" i="33" s="1"/>
  <c r="B4736" i="33" s="1"/>
  <c r="B4737" i="33" s="1"/>
  <c r="B4738" i="33" s="1"/>
  <c r="B4739" i="33" s="1"/>
  <c r="B4740" i="33" s="1"/>
  <c r="B4741" i="33" s="1"/>
  <c r="B4742" i="33" s="1"/>
  <c r="B4743" i="33" s="1"/>
  <c r="B4744" i="33" s="1"/>
  <c r="B4745" i="33" s="1"/>
  <c r="B4746" i="33" s="1"/>
  <c r="B4747" i="33" s="1"/>
  <c r="B4748" i="33" s="1"/>
  <c r="B4749" i="33" s="1"/>
  <c r="B4750" i="33" s="1"/>
  <c r="B4751" i="33" s="1"/>
  <c r="B4752" i="33" s="1"/>
  <c r="B4753" i="33" s="1"/>
  <c r="B4754" i="33" s="1"/>
  <c r="B4755" i="33" s="1"/>
  <c r="B4756" i="33" s="1"/>
  <c r="B4757" i="33" s="1"/>
  <c r="B4758" i="33" s="1"/>
  <c r="B4759" i="33" s="1"/>
  <c r="B4760" i="33" s="1"/>
  <c r="B4761" i="33" s="1"/>
  <c r="B4762" i="33" s="1"/>
  <c r="B4763" i="33" s="1"/>
  <c r="B4764" i="33" s="1"/>
  <c r="B4765" i="33" s="1"/>
  <c r="B4766" i="33" s="1"/>
  <c r="B4767" i="33" s="1"/>
  <c r="B4768" i="33" s="1"/>
  <c r="B4769" i="33" s="1"/>
  <c r="B4770" i="33" s="1"/>
  <c r="B4771" i="33" s="1"/>
  <c r="B4772" i="33" s="1"/>
  <c r="B4773" i="33" s="1"/>
  <c r="B4774" i="33" s="1"/>
  <c r="B4775" i="33" s="1"/>
  <c r="B4776" i="33" s="1"/>
  <c r="B4777" i="33" s="1"/>
  <c r="B4778" i="33" s="1"/>
  <c r="B4779" i="33" s="1"/>
  <c r="B4780" i="33" s="1"/>
  <c r="B4781" i="33" s="1"/>
  <c r="B4782" i="33" s="1"/>
  <c r="B4783" i="33" s="1"/>
  <c r="B4784" i="33" s="1"/>
  <c r="B4785" i="33" s="1"/>
  <c r="B4786" i="33" s="1"/>
  <c r="B4787" i="33" s="1"/>
  <c r="B4788" i="33" s="1"/>
  <c r="B4789" i="33" s="1"/>
  <c r="B4790" i="33" s="1"/>
  <c r="B4791" i="33" s="1"/>
  <c r="B4792" i="33" s="1"/>
  <c r="B4793" i="33" s="1"/>
  <c r="B4794" i="33" s="1"/>
  <c r="B4795" i="33" s="1"/>
  <c r="B4796" i="33" s="1"/>
  <c r="B4797" i="33" s="1"/>
  <c r="B4798" i="33" s="1"/>
  <c r="B4799" i="33" s="1"/>
  <c r="B4800" i="33" s="1"/>
  <c r="B4801" i="33" s="1"/>
  <c r="B4802" i="33" s="1"/>
  <c r="B4803" i="33" s="1"/>
  <c r="B4804" i="33" s="1"/>
  <c r="B4805" i="33" s="1"/>
  <c r="B4806" i="33" s="1"/>
  <c r="B4807" i="33" s="1"/>
  <c r="B4808" i="33" s="1"/>
  <c r="B4809" i="33" s="1"/>
  <c r="B4810" i="33" s="1"/>
  <c r="B4811" i="33" s="1"/>
  <c r="B4812" i="33" s="1"/>
  <c r="B4813" i="33" s="1"/>
  <c r="B4814" i="33" s="1"/>
  <c r="B4815" i="33" s="1"/>
  <c r="B4816" i="33" s="1"/>
  <c r="B4817" i="33" s="1"/>
  <c r="B4818" i="33" s="1"/>
  <c r="B4819" i="33" s="1"/>
  <c r="B4820" i="33" s="1"/>
  <c r="B4821" i="33" s="1"/>
  <c r="B4822" i="33" s="1"/>
  <c r="B4823" i="33" s="1"/>
  <c r="B4824" i="33" s="1"/>
  <c r="B4825" i="33" s="1"/>
  <c r="B4826" i="33" s="1"/>
  <c r="B4827" i="33" s="1"/>
  <c r="B4828" i="33" s="1"/>
  <c r="B4829" i="33" s="1"/>
  <c r="B4830" i="33" s="1"/>
  <c r="B4831" i="33" s="1"/>
  <c r="B4832" i="33" s="1"/>
  <c r="B4833" i="33" s="1"/>
  <c r="B4834" i="33" s="1"/>
  <c r="B4835" i="33" s="1"/>
  <c r="B4836" i="33" s="1"/>
  <c r="B4837" i="33" s="1"/>
  <c r="B4838" i="33" s="1"/>
  <c r="B4839" i="33" s="1"/>
  <c r="B4840" i="33" s="1"/>
  <c r="B4841" i="33" s="1"/>
  <c r="B4842" i="33" s="1"/>
  <c r="B4843" i="33" s="1"/>
  <c r="B4844" i="33" s="1"/>
  <c r="B4845" i="33" s="1"/>
  <c r="B4846" i="33" s="1"/>
  <c r="B4847" i="33" s="1"/>
  <c r="B4848" i="33" s="1"/>
  <c r="B4849" i="33" s="1"/>
  <c r="B4850" i="33" s="1"/>
  <c r="B4851" i="33" s="1"/>
  <c r="B4852" i="33" s="1"/>
  <c r="B4853" i="33" s="1"/>
  <c r="B4854" i="33" s="1"/>
  <c r="B4855" i="33" s="1"/>
  <c r="B4856" i="33" s="1"/>
  <c r="B4857" i="33" s="1"/>
  <c r="B4858" i="33" s="1"/>
  <c r="B4859" i="33" s="1"/>
  <c r="B4860" i="33" s="1"/>
  <c r="B4861" i="33" s="1"/>
  <c r="B4862" i="33" s="1"/>
  <c r="B4863" i="33" s="1"/>
  <c r="B4864" i="33" s="1"/>
  <c r="B4865" i="33" s="1"/>
  <c r="B4866" i="33" s="1"/>
  <c r="B4867" i="33" s="1"/>
  <c r="B4868" i="33" s="1"/>
  <c r="B4869" i="33" s="1"/>
  <c r="B4870" i="33" s="1"/>
  <c r="B4871" i="33" s="1"/>
  <c r="B4872" i="33" s="1"/>
  <c r="B4873" i="33" s="1"/>
  <c r="B4874" i="33" s="1"/>
  <c r="B4875" i="33" s="1"/>
  <c r="B4876" i="33" s="1"/>
  <c r="B4877" i="33" s="1"/>
  <c r="B4878" i="33" s="1"/>
  <c r="B4879" i="33" s="1"/>
  <c r="B4880" i="33" s="1"/>
  <c r="B4881" i="33" s="1"/>
  <c r="B4882" i="33" s="1"/>
  <c r="B4883" i="33" s="1"/>
  <c r="B4884" i="33" s="1"/>
  <c r="B4885" i="33" s="1"/>
  <c r="B4886" i="33" s="1"/>
  <c r="B4887" i="33" s="1"/>
  <c r="B4888" i="33" s="1"/>
  <c r="B4889" i="33" s="1"/>
  <c r="B4890" i="33" s="1"/>
  <c r="B4891" i="33" s="1"/>
  <c r="B4892" i="33" s="1"/>
  <c r="B4893" i="33" s="1"/>
  <c r="B4894" i="33" s="1"/>
  <c r="B4895" i="33" s="1"/>
  <c r="B4896" i="33" s="1"/>
  <c r="B4897" i="33" s="1"/>
  <c r="B4898" i="33" s="1"/>
  <c r="B4899" i="33" s="1"/>
  <c r="B4900" i="33" s="1"/>
  <c r="B4901" i="33" s="1"/>
  <c r="B4902" i="33" s="1"/>
  <c r="B4903" i="33" s="1"/>
  <c r="B4904" i="33" s="1"/>
  <c r="B4905" i="33" s="1"/>
  <c r="B4906" i="33" s="1"/>
  <c r="B4907" i="33" s="1"/>
  <c r="B4908" i="33" s="1"/>
  <c r="B4909" i="33" s="1"/>
  <c r="B4910" i="33" s="1"/>
  <c r="B4911" i="33" s="1"/>
  <c r="B4912" i="33" s="1"/>
  <c r="B4913" i="33" s="1"/>
  <c r="B4914" i="33" s="1"/>
  <c r="B4915" i="33" s="1"/>
  <c r="B4916" i="33" s="1"/>
  <c r="B4917" i="33" s="1"/>
  <c r="B4918" i="33" s="1"/>
  <c r="B4919" i="33" s="1"/>
  <c r="B4920" i="33" s="1"/>
  <c r="B4921" i="33" s="1"/>
  <c r="B4922" i="33" s="1"/>
  <c r="B4923" i="33" s="1"/>
  <c r="B4924" i="33" s="1"/>
  <c r="B4925" i="33" s="1"/>
  <c r="B4926" i="33" s="1"/>
  <c r="B4927" i="33" s="1"/>
  <c r="B4928" i="33" s="1"/>
  <c r="B4929" i="33" s="1"/>
  <c r="B4930" i="33" s="1"/>
  <c r="B4931" i="33" s="1"/>
  <c r="B4932" i="33" s="1"/>
  <c r="B4933" i="33" s="1"/>
  <c r="B4934" i="33" s="1"/>
  <c r="B4935" i="33" s="1"/>
  <c r="B4936" i="33" s="1"/>
  <c r="B4937" i="33" s="1"/>
  <c r="B4938" i="33" s="1"/>
  <c r="B4939" i="33" s="1"/>
  <c r="B4940" i="33" s="1"/>
  <c r="B4941" i="33" s="1"/>
  <c r="B4942" i="33" s="1"/>
  <c r="B4943" i="33" s="1"/>
  <c r="B4944" i="33" s="1"/>
  <c r="B4945" i="33" s="1"/>
  <c r="B4946" i="33" s="1"/>
  <c r="B4947" i="33" s="1"/>
  <c r="B4948" i="33" s="1"/>
  <c r="B4949" i="33" s="1"/>
  <c r="B4950" i="33" s="1"/>
  <c r="B4951" i="33" s="1"/>
  <c r="B4952" i="33" s="1"/>
  <c r="B4953" i="33" s="1"/>
  <c r="B4954" i="33" s="1"/>
  <c r="B4955" i="33" s="1"/>
  <c r="B4956" i="33" s="1"/>
  <c r="B4957" i="33" s="1"/>
  <c r="B4958" i="33" s="1"/>
  <c r="B4959" i="33" s="1"/>
  <c r="B4960" i="33" s="1"/>
  <c r="B4961" i="33" s="1"/>
  <c r="B4962" i="33" s="1"/>
  <c r="B4963" i="33" s="1"/>
  <c r="B4964" i="33" s="1"/>
  <c r="B4965" i="33" s="1"/>
  <c r="B4966" i="33" s="1"/>
  <c r="B4967" i="33" s="1"/>
  <c r="B4968" i="33" s="1"/>
  <c r="B4969" i="33" s="1"/>
  <c r="B4970" i="33" s="1"/>
  <c r="B4971" i="33" s="1"/>
  <c r="B4972" i="33" s="1"/>
  <c r="B4973" i="33" s="1"/>
  <c r="B4974" i="33" s="1"/>
  <c r="B4975" i="33" s="1"/>
  <c r="B4976" i="33" s="1"/>
  <c r="B4977" i="33" s="1"/>
  <c r="B4978" i="33" s="1"/>
  <c r="B4979" i="33" s="1"/>
  <c r="B4980" i="33" s="1"/>
  <c r="B4981" i="33" s="1"/>
  <c r="B4982" i="33" s="1"/>
  <c r="B4983" i="33" s="1"/>
  <c r="B4984" i="33" s="1"/>
  <c r="B4985" i="33" s="1"/>
  <c r="B4986" i="33" s="1"/>
  <c r="B4987" i="33" s="1"/>
  <c r="B4988" i="33" s="1"/>
  <c r="B4989" i="33" s="1"/>
  <c r="B4990" i="33" s="1"/>
  <c r="B4991" i="33" s="1"/>
  <c r="B4992" i="33" s="1"/>
  <c r="B4993" i="33" s="1"/>
  <c r="B4994" i="33" s="1"/>
  <c r="B4995" i="33" s="1"/>
  <c r="B4996" i="33" s="1"/>
  <c r="B4997" i="33" s="1"/>
  <c r="B4998" i="33" s="1"/>
  <c r="B4999" i="33" s="1"/>
  <c r="B5000" i="33" s="1"/>
  <c r="B5001" i="33" s="1"/>
  <c r="B5002" i="33" s="1"/>
  <c r="B5003" i="33" s="1"/>
  <c r="B5004" i="33" s="1"/>
  <c r="B5005" i="33" s="1"/>
  <c r="B1010" i="33"/>
  <c r="B1011" i="33"/>
  <c r="B1012" i="33"/>
  <c r="B1013" i="33" s="1"/>
  <c r="B1014" i="33" s="1"/>
  <c r="B1015" i="33" s="1"/>
  <c r="B1016" i="33" s="1"/>
  <c r="B1017" i="33" s="1"/>
  <c r="B1018" i="33" s="1"/>
  <c r="B1006" i="33"/>
  <c r="B1007" i="33" s="1"/>
  <c r="B1008" i="33" s="1"/>
  <c r="B1009" i="33" s="1"/>
  <c r="H5001" i="39" l="1"/>
  <c r="H4997" i="39"/>
  <c r="H4987" i="39"/>
  <c r="G4984" i="39"/>
  <c r="H4984" i="39"/>
  <c r="H4983" i="39"/>
  <c r="H4980" i="39"/>
  <c r="H4977" i="39"/>
  <c r="H4976" i="39"/>
  <c r="H4975" i="39"/>
  <c r="H4968" i="39"/>
  <c r="H4959" i="39"/>
  <c r="H4957" i="39"/>
  <c r="H4956" i="39"/>
  <c r="H4955" i="39"/>
  <c r="H4954" i="39"/>
  <c r="H4946" i="39"/>
  <c r="H4944" i="39"/>
  <c r="H4942" i="39"/>
  <c r="H4941" i="39"/>
  <c r="G4940" i="39"/>
  <c r="H4940" i="39"/>
  <c r="H4937" i="39"/>
  <c r="H4934" i="39"/>
  <c r="H4931" i="39"/>
  <c r="H4929" i="39"/>
  <c r="H4925" i="39"/>
  <c r="H4923" i="39"/>
  <c r="H4921" i="39"/>
  <c r="H4919" i="39"/>
  <c r="H4912" i="39"/>
  <c r="H4890" i="39"/>
  <c r="G4890" i="39"/>
  <c r="G4888" i="39"/>
  <c r="H4888" i="39"/>
  <c r="H4886" i="39"/>
  <c r="H4878" i="39"/>
  <c r="G4878" i="39"/>
  <c r="G4864" i="39"/>
  <c r="H4864" i="39"/>
  <c r="G4838" i="39"/>
  <c r="H4835" i="39"/>
  <c r="H4831" i="39"/>
  <c r="G4831" i="39"/>
  <c r="H4823" i="39"/>
  <c r="G4823" i="39"/>
  <c r="G4813" i="39"/>
  <c r="H4805" i="39"/>
  <c r="G4805" i="39"/>
  <c r="G4797" i="39"/>
  <c r="H4795" i="39"/>
  <c r="G4795" i="39"/>
  <c r="H4789" i="39"/>
  <c r="G4789" i="39"/>
  <c r="H4750" i="39"/>
  <c r="H4749" i="39"/>
  <c r="H4738" i="39"/>
  <c r="H4735" i="39"/>
  <c r="H4723" i="39"/>
  <c r="G4714" i="39"/>
  <c r="H4714" i="39"/>
  <c r="H4706" i="39"/>
  <c r="H4704" i="39"/>
  <c r="H4695" i="39"/>
  <c r="H4692" i="39"/>
  <c r="G4688" i="39"/>
  <c r="H4688" i="39"/>
  <c r="H4687" i="39"/>
  <c r="G4687" i="39"/>
  <c r="H4679" i="39"/>
  <c r="H4675" i="39"/>
  <c r="H4662" i="39"/>
  <c r="H4660" i="39"/>
  <c r="G4660" i="39"/>
  <c r="H4659" i="39"/>
  <c r="G4659" i="39"/>
  <c r="H4656" i="39"/>
  <c r="G4656" i="39"/>
  <c r="H4654" i="39"/>
  <c r="H4653" i="39"/>
  <c r="H4644" i="39"/>
  <c r="H4643" i="39"/>
  <c r="G4643" i="39"/>
  <c r="H4628" i="39"/>
  <c r="G4628" i="39"/>
  <c r="H4608" i="39"/>
  <c r="H4604" i="39"/>
  <c r="H4601" i="39"/>
  <c r="H4598" i="39"/>
  <c r="G4598" i="39"/>
  <c r="H4591" i="39"/>
  <c r="G4591" i="39"/>
  <c r="H4585" i="39"/>
  <c r="H4573" i="39"/>
  <c r="G4573" i="39"/>
  <c r="H4571" i="39"/>
  <c r="G4571" i="39"/>
  <c r="H4570" i="39"/>
  <c r="H4569" i="39"/>
  <c r="H4565" i="39"/>
  <c r="G4565" i="39"/>
  <c r="H4559" i="39"/>
  <c r="G4559" i="39"/>
  <c r="H4555" i="39"/>
  <c r="G4555" i="39"/>
  <c r="H4552" i="39"/>
  <c r="H4542" i="39"/>
  <c r="G4542" i="39"/>
  <c r="H4539" i="39"/>
  <c r="G4539" i="39"/>
  <c r="H4519" i="39"/>
  <c r="H4511" i="39"/>
  <c r="G4511" i="39"/>
  <c r="H4508" i="39"/>
  <c r="G4508" i="39"/>
  <c r="H4506" i="39"/>
  <c r="H4505" i="39"/>
  <c r="H4504" i="39"/>
  <c r="H4499" i="39"/>
  <c r="H4498" i="39"/>
  <c r="H4496" i="39"/>
  <c r="H4488" i="39"/>
  <c r="H4486" i="39"/>
  <c r="H4484" i="39"/>
  <c r="H4480" i="39"/>
  <c r="H4478" i="39"/>
  <c r="G4472" i="39"/>
  <c r="H4472" i="39"/>
  <c r="G4471" i="39"/>
  <c r="H4471" i="39"/>
  <c r="H4467" i="39"/>
  <c r="G4460" i="39"/>
  <c r="H4460" i="39"/>
  <c r="G4456" i="39"/>
  <c r="H4456" i="39"/>
  <c r="G4452" i="39"/>
  <c r="H4452" i="39"/>
  <c r="G4451" i="39"/>
  <c r="H4446" i="39"/>
  <c r="H4445" i="39"/>
  <c r="G4445" i="39"/>
  <c r="G4438" i="39"/>
  <c r="H4438" i="39"/>
  <c r="H4433" i="39"/>
  <c r="G4433" i="39"/>
  <c r="H4423" i="39"/>
  <c r="G4423" i="39"/>
  <c r="G4411" i="39"/>
  <c r="H4411" i="39"/>
  <c r="H4410" i="39"/>
  <c r="H4408" i="39"/>
  <c r="H4407" i="39"/>
  <c r="G4407" i="39"/>
  <c r="H4401" i="39"/>
  <c r="H4382" i="39"/>
  <c r="G4381" i="39"/>
  <c r="H4381" i="39"/>
  <c r="G4379" i="39"/>
  <c r="H4379" i="39"/>
  <c r="H4378" i="39"/>
  <c r="H4374" i="39"/>
  <c r="H4371" i="39"/>
  <c r="H4370" i="39"/>
  <c r="G4367" i="39"/>
  <c r="H4367" i="39"/>
  <c r="H4366" i="39"/>
  <c r="H4360" i="39"/>
  <c r="G4355" i="39"/>
  <c r="H4355" i="39"/>
  <c r="H4350" i="39"/>
  <c r="H4349" i="39"/>
  <c r="G4349" i="39"/>
  <c r="H4344" i="39"/>
  <c r="G4335" i="39"/>
  <c r="H4335" i="39"/>
  <c r="H4331" i="39"/>
  <c r="G4331" i="39"/>
  <c r="H4330" i="39"/>
  <c r="H4328" i="39"/>
  <c r="H4326" i="39"/>
  <c r="H4325" i="39"/>
  <c r="G4325" i="39"/>
  <c r="H4323" i="39"/>
  <c r="G4323" i="39"/>
  <c r="H4322" i="39"/>
  <c r="H4321" i="39"/>
  <c r="G4321" i="39"/>
  <c r="H4320" i="39"/>
  <c r="H4315" i="39"/>
  <c r="G4313" i="39"/>
  <c r="H4313" i="39"/>
  <c r="H4312" i="39"/>
  <c r="H4301" i="39"/>
  <c r="G4301" i="39"/>
  <c r="H4300" i="39"/>
  <c r="H4298" i="39"/>
  <c r="G4298" i="39"/>
  <c r="G4290" i="39"/>
  <c r="H4285" i="39"/>
  <c r="G4279" i="39"/>
  <c r="H4279" i="39"/>
  <c r="G4278" i="39"/>
  <c r="H4260" i="39"/>
  <c r="G4260" i="39"/>
  <c r="H4256" i="39"/>
  <c r="G4256" i="39"/>
  <c r="H4253" i="39"/>
  <c r="G4248" i="39"/>
  <c r="H4243" i="39"/>
  <c r="G4234" i="39"/>
  <c r="H4234" i="39"/>
  <c r="G4233" i="39"/>
  <c r="G4220" i="39"/>
  <c r="H4220" i="39"/>
  <c r="G4218" i="39"/>
  <c r="H4218" i="39"/>
  <c r="G4212" i="39"/>
  <c r="H4212" i="39"/>
  <c r="H4207" i="39"/>
  <c r="G4207" i="39"/>
  <c r="H4204" i="39"/>
  <c r="H4203" i="39"/>
  <c r="H4197" i="39"/>
  <c r="G4197" i="39"/>
  <c r="H4196" i="39"/>
  <c r="H4192" i="39"/>
  <c r="G4192" i="39"/>
  <c r="G4191" i="39"/>
  <c r="G4187" i="39"/>
  <c r="H4178" i="39"/>
  <c r="G4178" i="39"/>
  <c r="G4177" i="39"/>
  <c r="H4175" i="39"/>
  <c r="G4175" i="39"/>
  <c r="G4174" i="39"/>
  <c r="H4174" i="39"/>
  <c r="H4172" i="39"/>
  <c r="H4168" i="39"/>
  <c r="G4168" i="39"/>
  <c r="H4166" i="39"/>
  <c r="H4164" i="39"/>
  <c r="H4153" i="39"/>
  <c r="G4153" i="39"/>
  <c r="H4152" i="39"/>
  <c r="G4152" i="39"/>
  <c r="H4148" i="39"/>
  <c r="G4148" i="39"/>
  <c r="H4146" i="39"/>
  <c r="G4146" i="39"/>
  <c r="H4133" i="39"/>
  <c r="G4133" i="39"/>
  <c r="H4132" i="39"/>
  <c r="G4132" i="39"/>
  <c r="G4131" i="39"/>
  <c r="H4131" i="39"/>
  <c r="H4112" i="39"/>
  <c r="H4106" i="39"/>
  <c r="G4106" i="39"/>
  <c r="H4101" i="39"/>
  <c r="H4097" i="39"/>
  <c r="G4092" i="39"/>
  <c r="H4092" i="39"/>
  <c r="H4084" i="39"/>
  <c r="H4082" i="39"/>
  <c r="G4082" i="39"/>
  <c r="H4063" i="39"/>
  <c r="G4063" i="39"/>
  <c r="H4061" i="39"/>
  <c r="G4061" i="39"/>
  <c r="H4058" i="39"/>
  <c r="H4054" i="39"/>
  <c r="H4043" i="39"/>
  <c r="G4043" i="39"/>
  <c r="H4042" i="39"/>
  <c r="G4042" i="39"/>
  <c r="H4037" i="39"/>
  <c r="G4037" i="39"/>
  <c r="H4035" i="39"/>
  <c r="G4035" i="39"/>
  <c r="G4029" i="39"/>
  <c r="H4028" i="39"/>
  <c r="H4020" i="39"/>
  <c r="H4018" i="39"/>
  <c r="H4016" i="39"/>
  <c r="H4014" i="39"/>
  <c r="G4014" i="39"/>
  <c r="H4013" i="39"/>
  <c r="G4013" i="39"/>
  <c r="H4004" i="39"/>
  <c r="G4004" i="39"/>
  <c r="H3997" i="39"/>
  <c r="G3997" i="39"/>
  <c r="G3989" i="39"/>
  <c r="H3983" i="39"/>
  <c r="G3983" i="39"/>
  <c r="G3978" i="39"/>
  <c r="H3978" i="39"/>
  <c r="G3977" i="39"/>
  <c r="H3969" i="39"/>
  <c r="G3969" i="39"/>
  <c r="H3964" i="39"/>
  <c r="G3964" i="39"/>
  <c r="H3962" i="39"/>
  <c r="G3962" i="39"/>
  <c r="H3960" i="39"/>
  <c r="G3960" i="39"/>
  <c r="H3955" i="39"/>
  <c r="G3955" i="39"/>
  <c r="H3952" i="39"/>
  <c r="H3950" i="39"/>
  <c r="H3947" i="39"/>
  <c r="G3947" i="39"/>
  <c r="H3944" i="39"/>
  <c r="G3929" i="39"/>
  <c r="H3909" i="39"/>
  <c r="G3909" i="39"/>
  <c r="H3905" i="39"/>
  <c r="G3905" i="39"/>
  <c r="H3904" i="39"/>
  <c r="G3904" i="39"/>
  <c r="H3900" i="39"/>
  <c r="G3900" i="39"/>
  <c r="H3897" i="39"/>
  <c r="G3897" i="39"/>
  <c r="H3895" i="39"/>
  <c r="G3895" i="39"/>
  <c r="H3887" i="39"/>
  <c r="G3887" i="39"/>
  <c r="H3882" i="39"/>
  <c r="G3879" i="39"/>
  <c r="H3878" i="39"/>
  <c r="G3875" i="39"/>
  <c r="G3871" i="39"/>
  <c r="H3863" i="39"/>
  <c r="G3863" i="39"/>
  <c r="H3859" i="39"/>
  <c r="G3859" i="39"/>
  <c r="H3845" i="39"/>
  <c r="G3845" i="39"/>
  <c r="H3843" i="39"/>
  <c r="G3843" i="39"/>
  <c r="H3837" i="39"/>
  <c r="G3837" i="39"/>
  <c r="H3833" i="39"/>
  <c r="G3833" i="39"/>
  <c r="H3826" i="39"/>
  <c r="G3826" i="39"/>
  <c r="H3824" i="39"/>
  <c r="G3824" i="39"/>
  <c r="G3821" i="39"/>
  <c r="H3811" i="39"/>
  <c r="G3811" i="39"/>
  <c r="G3806" i="39"/>
  <c r="H3806" i="39"/>
  <c r="H3789" i="39"/>
  <c r="G3789" i="39"/>
  <c r="H3784" i="39"/>
  <c r="H3782" i="39"/>
  <c r="H3772" i="39"/>
  <c r="H3758" i="39"/>
  <c r="G3758" i="39"/>
  <c r="G3757" i="39"/>
  <c r="H3753" i="39"/>
  <c r="G3753" i="39"/>
  <c r="H3748" i="39"/>
  <c r="H3746" i="39"/>
  <c r="G3746" i="39"/>
  <c r="G3743" i="39"/>
  <c r="H3742" i="39"/>
  <c r="H3740" i="39"/>
  <c r="H3739" i="39"/>
  <c r="G3739" i="39"/>
  <c r="H3734" i="39"/>
  <c r="G3734" i="39"/>
  <c r="H3729" i="39"/>
  <c r="G3729" i="39"/>
  <c r="H3724" i="39"/>
  <c r="G3720" i="39"/>
  <c r="H3720" i="39"/>
  <c r="H3717" i="39"/>
  <c r="G3717" i="39"/>
  <c r="G3713" i="39"/>
  <c r="H3706" i="39"/>
  <c r="H3700" i="39"/>
  <c r="H3692" i="39"/>
  <c r="G3692" i="39"/>
  <c r="H3685" i="39"/>
  <c r="G3685" i="39"/>
  <c r="H3682" i="39"/>
  <c r="G3682" i="39"/>
  <c r="G3680" i="39"/>
  <c r="H3680" i="39"/>
  <c r="H3676" i="39"/>
  <c r="G3676" i="39"/>
  <c r="H3670" i="39"/>
  <c r="G3670" i="39"/>
  <c r="H3669" i="39"/>
  <c r="H3659" i="39"/>
  <c r="G3659" i="39"/>
  <c r="H3654" i="39"/>
  <c r="G3654" i="39"/>
  <c r="H3650" i="39"/>
  <c r="G3650" i="39"/>
  <c r="H3646" i="39"/>
  <c r="G3646" i="39"/>
  <c r="H3645" i="39"/>
  <c r="H3639" i="39"/>
  <c r="G3639" i="39"/>
  <c r="H3623" i="39"/>
  <c r="G3623" i="39"/>
  <c r="H3619" i="39"/>
  <c r="G3619" i="39"/>
  <c r="H3618" i="39"/>
  <c r="G3618" i="39"/>
  <c r="G3599" i="39"/>
  <c r="H3599" i="39"/>
  <c r="H3595" i="39"/>
  <c r="G3595" i="39"/>
  <c r="H3590" i="39"/>
  <c r="G3590" i="39"/>
  <c r="H3584" i="39"/>
  <c r="G3584" i="39"/>
  <c r="G3581" i="39"/>
  <c r="H3581" i="39"/>
  <c r="H3578" i="39"/>
  <c r="G3578" i="39"/>
  <c r="H3575" i="39"/>
  <c r="G3575" i="39"/>
  <c r="G3573" i="39"/>
  <c r="H3573" i="39"/>
  <c r="H3565" i="39"/>
  <c r="H3564" i="39"/>
  <c r="G3564" i="39"/>
  <c r="H3561" i="39"/>
  <c r="G3561" i="39"/>
  <c r="G3559" i="39"/>
  <c r="H3559" i="39"/>
  <c r="H3554" i="39"/>
  <c r="G3554" i="39"/>
  <c r="H3551" i="39"/>
  <c r="G3551" i="39"/>
  <c r="H3534" i="39"/>
  <c r="G3534" i="39"/>
  <c r="H3520" i="39"/>
  <c r="G3520" i="39"/>
  <c r="H3515" i="39"/>
  <c r="G3515" i="39"/>
  <c r="H3506" i="39"/>
  <c r="G3506" i="39"/>
  <c r="H3505" i="39"/>
  <c r="G3505" i="39"/>
  <c r="G3503" i="39"/>
  <c r="H3503" i="39"/>
  <c r="H3500" i="39"/>
  <c r="G3500" i="39"/>
  <c r="H3498" i="39"/>
  <c r="G3498" i="39"/>
  <c r="H3490" i="39"/>
  <c r="G3490" i="39"/>
  <c r="H3489" i="39"/>
  <c r="H3485" i="39"/>
  <c r="H3482" i="39"/>
  <c r="G3482" i="39"/>
  <c r="H3481" i="39"/>
  <c r="G3481" i="39"/>
  <c r="H3480" i="39"/>
  <c r="G3480" i="39"/>
  <c r="H3473" i="39"/>
  <c r="H3470" i="39"/>
  <c r="G3470" i="39"/>
  <c r="H3469" i="39"/>
  <c r="H3453" i="39"/>
  <c r="G3453" i="39"/>
  <c r="H3452" i="39"/>
  <c r="G3452" i="39"/>
  <c r="H3451" i="39"/>
  <c r="H3448" i="39"/>
  <c r="G3448" i="39"/>
  <c r="H3444" i="39"/>
  <c r="G3444" i="39"/>
  <c r="H3442" i="39"/>
  <c r="G3442" i="39"/>
  <c r="H3429" i="39"/>
  <c r="G3429" i="39"/>
  <c r="H3402" i="39"/>
  <c r="G3402" i="39"/>
  <c r="H3396" i="39"/>
  <c r="G3396" i="39"/>
  <c r="H3386" i="39"/>
  <c r="G3386" i="39"/>
  <c r="H3382" i="39"/>
  <c r="G3382" i="39"/>
  <c r="H3376" i="39"/>
  <c r="G3376" i="39"/>
  <c r="H3373" i="39"/>
  <c r="G3373" i="39"/>
  <c r="H3369" i="39"/>
  <c r="G3369" i="39"/>
  <c r="H3363" i="39"/>
  <c r="G3363" i="39"/>
  <c r="H3362" i="39"/>
  <c r="G3362" i="39"/>
  <c r="H3355" i="39"/>
  <c r="G3355" i="39"/>
  <c r="H3354" i="39"/>
  <c r="G3354" i="39"/>
  <c r="H3353" i="39"/>
  <c r="H3347" i="39"/>
  <c r="G3347" i="39"/>
  <c r="G3345" i="39"/>
  <c r="H3345" i="39"/>
  <c r="H3337" i="39"/>
  <c r="G3337" i="39"/>
  <c r="H3333" i="39"/>
  <c r="G3333" i="39"/>
  <c r="H3332" i="39"/>
  <c r="G3332" i="39"/>
  <c r="H3325" i="39"/>
  <c r="G3325" i="39"/>
  <c r="H3307" i="39"/>
  <c r="G3307" i="39"/>
  <c r="H3305" i="39"/>
  <c r="G3305" i="39"/>
  <c r="G3299" i="39"/>
  <c r="H3299" i="39"/>
  <c r="G3293" i="39"/>
  <c r="H3293" i="39"/>
  <c r="H3291" i="39"/>
  <c r="G3291" i="39"/>
  <c r="H3284" i="39"/>
  <c r="G3284" i="39"/>
  <c r="H3279" i="39"/>
  <c r="H3276" i="39"/>
  <c r="G3276" i="39"/>
  <c r="H3268" i="39"/>
  <c r="G3268" i="39"/>
  <c r="H3264" i="39"/>
  <c r="G3264" i="39"/>
  <c r="H3260" i="39"/>
  <c r="G3260" i="39"/>
  <c r="H3259" i="39"/>
  <c r="H3258" i="39"/>
  <c r="G3258" i="39"/>
  <c r="H3256" i="39"/>
  <c r="G3256" i="39"/>
  <c r="H3254" i="39"/>
  <c r="G3254" i="39"/>
  <c r="H3249" i="39"/>
  <c r="G3249" i="39"/>
  <c r="H3245" i="39"/>
  <c r="G3245" i="39"/>
  <c r="G3239" i="39"/>
  <c r="H3239" i="39"/>
  <c r="H3233" i="39"/>
  <c r="H3225" i="39"/>
  <c r="G3225" i="39"/>
  <c r="H3222" i="39"/>
  <c r="G3222" i="39"/>
  <c r="H3220" i="39"/>
  <c r="G3220" i="39"/>
  <c r="G3207" i="39"/>
  <c r="H3207" i="39"/>
  <c r="H3205" i="39"/>
  <c r="G3205" i="39"/>
  <c r="H3204" i="39"/>
  <c r="G3204" i="39"/>
  <c r="G3202" i="39"/>
  <c r="G3198" i="39"/>
  <c r="G3197" i="39"/>
  <c r="H3197" i="39"/>
  <c r="H3187" i="39"/>
  <c r="G3187" i="39"/>
  <c r="H3184" i="39"/>
  <c r="G3184" i="39"/>
  <c r="H3178" i="39"/>
  <c r="G3178" i="39"/>
  <c r="H3169" i="39"/>
  <c r="G3169" i="39"/>
  <c r="H3165" i="39"/>
  <c r="G3165" i="39"/>
  <c r="G3161" i="39"/>
  <c r="H3161" i="39"/>
  <c r="H3159" i="39"/>
  <c r="G3159" i="39"/>
  <c r="H3156" i="39"/>
  <c r="G3156" i="39"/>
  <c r="G3154" i="39"/>
  <c r="H3153" i="39"/>
  <c r="G3153" i="39"/>
  <c r="H3149" i="39"/>
  <c r="G3149" i="39"/>
  <c r="H3134" i="39"/>
  <c r="G3134" i="39"/>
  <c r="H3115" i="39"/>
  <c r="G3115" i="39"/>
  <c r="H3111" i="39"/>
  <c r="G3111" i="39"/>
  <c r="G3108" i="39"/>
  <c r="H3097" i="39"/>
  <c r="G3097" i="39"/>
  <c r="H3094" i="39"/>
  <c r="G3092" i="39"/>
  <c r="G3090" i="39"/>
  <c r="H3090" i="39"/>
  <c r="H3089" i="39"/>
  <c r="G3089" i="39"/>
  <c r="H3084" i="39"/>
  <c r="G3084" i="39"/>
  <c r="G3079" i="39"/>
  <c r="H3079" i="39"/>
  <c r="H3077" i="39"/>
  <c r="G3077" i="39"/>
  <c r="H3052" i="39"/>
  <c r="G3052" i="39"/>
  <c r="G3049" i="39"/>
  <c r="H3049" i="39"/>
  <c r="G3044" i="39"/>
  <c r="H3042" i="39"/>
  <c r="G3042" i="39"/>
  <c r="H3037" i="39"/>
  <c r="G3037" i="39"/>
  <c r="G3033" i="39"/>
  <c r="H3033" i="39"/>
  <c r="H3026" i="39"/>
  <c r="G3026" i="39"/>
  <c r="H3016" i="39"/>
  <c r="G3016" i="39"/>
  <c r="H3013" i="39"/>
  <c r="G3013" i="39"/>
  <c r="H3009" i="39"/>
  <c r="G3009" i="39"/>
  <c r="H2992" i="39"/>
  <c r="G2992" i="39"/>
  <c r="G2989" i="39"/>
  <c r="H2989" i="39"/>
  <c r="H2988" i="39"/>
  <c r="G2985" i="39"/>
  <c r="H2985" i="39"/>
  <c r="H2983" i="39"/>
  <c r="G2983" i="39"/>
  <c r="H2971" i="39"/>
  <c r="G2971" i="39"/>
  <c r="H2969" i="39"/>
  <c r="G2969" i="39"/>
  <c r="H2961" i="39"/>
  <c r="G2961" i="39"/>
  <c r="H2958" i="39"/>
  <c r="G2954" i="39"/>
  <c r="H2951" i="39"/>
  <c r="G2951" i="39"/>
  <c r="G2946" i="39"/>
  <c r="G2945" i="39"/>
  <c r="H2945" i="39"/>
  <c r="G2936" i="39"/>
  <c r="H2934" i="39"/>
  <c r="G2934" i="39"/>
  <c r="H2930" i="39"/>
  <c r="G2930" i="39"/>
  <c r="H2926" i="39"/>
  <c r="G2926" i="39"/>
  <c r="H2916" i="39"/>
  <c r="G2916" i="39"/>
  <c r="G2906" i="39"/>
  <c r="G2892" i="39"/>
  <c r="G2888" i="39"/>
  <c r="H2880" i="39"/>
  <c r="G2880" i="39"/>
  <c r="H2879" i="39"/>
  <c r="G2879" i="39"/>
  <c r="G2877" i="39"/>
  <c r="H2877" i="39"/>
  <c r="H2875" i="39"/>
  <c r="G2875" i="39"/>
  <c r="H2872" i="39"/>
  <c r="G2872" i="39"/>
  <c r="G2869" i="39"/>
  <c r="H2869" i="39"/>
  <c r="G2865" i="39"/>
  <c r="H2865" i="39"/>
  <c r="H2864" i="39"/>
  <c r="G2860" i="39"/>
  <c r="G2859" i="39"/>
  <c r="H2859" i="39"/>
  <c r="H2848" i="39"/>
  <c r="H2843" i="39"/>
  <c r="G2843" i="39"/>
  <c r="H2841" i="39"/>
  <c r="G2841" i="39"/>
  <c r="H2836" i="39"/>
  <c r="G2836" i="39"/>
  <c r="H2833" i="39"/>
  <c r="G2833" i="39"/>
  <c r="H2830" i="39"/>
  <c r="G2830" i="39"/>
  <c r="H2819" i="39"/>
  <c r="G2819" i="39"/>
  <c r="G2816" i="39"/>
  <c r="H2816" i="39"/>
  <c r="H2814" i="39"/>
  <c r="G2814" i="39"/>
  <c r="H2811" i="39"/>
  <c r="G2811" i="39"/>
  <c r="H2807" i="39"/>
  <c r="G2807" i="39"/>
  <c r="G2806" i="39"/>
  <c r="H2806" i="39"/>
  <c r="H2801" i="39"/>
  <c r="G2801" i="39"/>
  <c r="H2795" i="39"/>
  <c r="G2795" i="39"/>
  <c r="H2788" i="39"/>
  <c r="G2788" i="39"/>
  <c r="H2781" i="39"/>
  <c r="G2781" i="39"/>
  <c r="H2771" i="39"/>
  <c r="G2771" i="39"/>
  <c r="G2766" i="39"/>
  <c r="H2766" i="39"/>
  <c r="H2760" i="39"/>
  <c r="G2760" i="39"/>
  <c r="G2758" i="39"/>
  <c r="H2758" i="39"/>
  <c r="G2755" i="39"/>
  <c r="G2751" i="39"/>
  <c r="G2747" i="39"/>
  <c r="G2743" i="39"/>
  <c r="H2741" i="39"/>
  <c r="G2741" i="39"/>
  <c r="G2735" i="39"/>
  <c r="H2725" i="39"/>
  <c r="G2725" i="39"/>
  <c r="G2722" i="39"/>
  <c r="H2722" i="39"/>
  <c r="G2719" i="39"/>
  <c r="H2716" i="39"/>
  <c r="G2716" i="39"/>
  <c r="G2703" i="39"/>
  <c r="H2691" i="39"/>
  <c r="G2691" i="39"/>
  <c r="H2678" i="39"/>
  <c r="G2678" i="39"/>
  <c r="H2675" i="39"/>
  <c r="G2675" i="39"/>
  <c r="G2671" i="39"/>
  <c r="H2668" i="39"/>
  <c r="G2668" i="39"/>
  <c r="G2663" i="39"/>
  <c r="H2662" i="39"/>
  <c r="H2656" i="39"/>
  <c r="H2648" i="39"/>
  <c r="G2648" i="39"/>
  <c r="H2643" i="39"/>
  <c r="G2643" i="39"/>
  <c r="H2641" i="39"/>
  <c r="G2641" i="39"/>
  <c r="H2639" i="39"/>
  <c r="G2639" i="39"/>
  <c r="G2611" i="39"/>
  <c r="G2604" i="39"/>
  <c r="H2604" i="39"/>
  <c r="G2601" i="39"/>
  <c r="G2597" i="39"/>
  <c r="H2582" i="39"/>
  <c r="H2567" i="39"/>
  <c r="G2567" i="39"/>
  <c r="H2560" i="39"/>
  <c r="G2560" i="39"/>
  <c r="G2557" i="39"/>
  <c r="H2557" i="39"/>
  <c r="H2556" i="39"/>
  <c r="G2556" i="39"/>
  <c r="H2555" i="39"/>
  <c r="G2555" i="39"/>
  <c r="H2551" i="39"/>
  <c r="H2543" i="39"/>
  <c r="G2543" i="39"/>
  <c r="H2541" i="39"/>
  <c r="G2541" i="39"/>
  <c r="H2537" i="39"/>
  <c r="G2537" i="39"/>
  <c r="G2535" i="39"/>
  <c r="H2532" i="39"/>
  <c r="G2532" i="39"/>
  <c r="H2531" i="39"/>
  <c r="G2531" i="39"/>
  <c r="H2521" i="39"/>
  <c r="G2521" i="39"/>
  <c r="G2519" i="39"/>
  <c r="H2519" i="39"/>
  <c r="H2518" i="39"/>
  <c r="G2518" i="39"/>
  <c r="H2514" i="39"/>
  <c r="G2514" i="39"/>
  <c r="G2511" i="39"/>
  <c r="H2505" i="39"/>
  <c r="G2505" i="39"/>
  <c r="H2498" i="39"/>
  <c r="G2498" i="39"/>
  <c r="H2489" i="39"/>
  <c r="G2489" i="39"/>
  <c r="H2481" i="39"/>
  <c r="G2481" i="39"/>
  <c r="G2474" i="39"/>
  <c r="H2474" i="39"/>
  <c r="H2445" i="39"/>
  <c r="G2445" i="39"/>
  <c r="H2442" i="39"/>
  <c r="G2442" i="39"/>
  <c r="H2438" i="39"/>
  <c r="G2438" i="39"/>
  <c r="H2434" i="39"/>
  <c r="G2434" i="39"/>
  <c r="G2427" i="39"/>
  <c r="G2423" i="39"/>
  <c r="G2422" i="39"/>
  <c r="H2422" i="39"/>
  <c r="H2420" i="39"/>
  <c r="G2420" i="39"/>
  <c r="H2413" i="39"/>
  <c r="G2413" i="39"/>
  <c r="H2410" i="39"/>
  <c r="G2410" i="39"/>
  <c r="H2404" i="39"/>
  <c r="G2404" i="39"/>
  <c r="G2384" i="39"/>
  <c r="H2384" i="39"/>
  <c r="H2381" i="39"/>
  <c r="G2381" i="39"/>
  <c r="H2376" i="39"/>
  <c r="G2376" i="39"/>
  <c r="H2369" i="39"/>
  <c r="H2368" i="39"/>
  <c r="G2368" i="39"/>
  <c r="H2363" i="39"/>
  <c r="G2363" i="39"/>
  <c r="H2362" i="39"/>
  <c r="G2362" i="39"/>
  <c r="G2360" i="39"/>
  <c r="H2360" i="39"/>
  <c r="H2357" i="39"/>
  <c r="G2357" i="39"/>
  <c r="H2354" i="39"/>
  <c r="G2354" i="39"/>
  <c r="G2348" i="39"/>
  <c r="H2348" i="39"/>
  <c r="H2343" i="39"/>
  <c r="G2343" i="39"/>
  <c r="G2342" i="39"/>
  <c r="H2342" i="39"/>
  <c r="H2339" i="39"/>
  <c r="G2339" i="39"/>
  <c r="H2335" i="39"/>
  <c r="G2335" i="39"/>
  <c r="G2333" i="39"/>
  <c r="H2331" i="39"/>
  <c r="G2331" i="39"/>
  <c r="G2329" i="39"/>
  <c r="H2325" i="39"/>
  <c r="G2323" i="39"/>
  <c r="H2317" i="39"/>
  <c r="G2317" i="39"/>
  <c r="H2316" i="39"/>
  <c r="G2316" i="39"/>
  <c r="G2315" i="39"/>
  <c r="H2306" i="39"/>
  <c r="G2306" i="39"/>
  <c r="G2304" i="39"/>
  <c r="H2304" i="39"/>
  <c r="H2302" i="39"/>
  <c r="G2302" i="39"/>
  <c r="H2296" i="39"/>
  <c r="G2296" i="39"/>
  <c r="H2295" i="39"/>
  <c r="G2295" i="39"/>
  <c r="H2294" i="39"/>
  <c r="G2294" i="39"/>
  <c r="H2290" i="39"/>
  <c r="G2290" i="39"/>
  <c r="H2279" i="39"/>
  <c r="G2279" i="39"/>
  <c r="H2274" i="39"/>
  <c r="G2274" i="39"/>
  <c r="G2261" i="39"/>
  <c r="H2256" i="39"/>
  <c r="H2246" i="39"/>
  <c r="G2246" i="39"/>
  <c r="G2213" i="39"/>
  <c r="H2213" i="39"/>
  <c r="H2211" i="39"/>
  <c r="G2211" i="39"/>
  <c r="H2207" i="39"/>
  <c r="G2200" i="39"/>
  <c r="H2189" i="39"/>
  <c r="G2189" i="39"/>
  <c r="G2187" i="39"/>
  <c r="H2187" i="39"/>
  <c r="G2181" i="39"/>
  <c r="H2181" i="39"/>
  <c r="H2177" i="39"/>
  <c r="G2177" i="39"/>
  <c r="H2173" i="39"/>
  <c r="G2173" i="39"/>
  <c r="H2169" i="39"/>
  <c r="G2169" i="39"/>
  <c r="G2167" i="39"/>
  <c r="H2167" i="39"/>
  <c r="G2164" i="39"/>
  <c r="G2156" i="39"/>
  <c r="H2154" i="39"/>
  <c r="G2154" i="39"/>
  <c r="G2153" i="39"/>
  <c r="H2153" i="39"/>
  <c r="G2150" i="39"/>
  <c r="H2146" i="39"/>
  <c r="G2146" i="39"/>
  <c r="G2145" i="39"/>
  <c r="H2145" i="39"/>
  <c r="H2141" i="39"/>
  <c r="G2141" i="39"/>
  <c r="H2140" i="39"/>
  <c r="G2140" i="39"/>
  <c r="H2139" i="39"/>
  <c r="G2139" i="39"/>
  <c r="H2119" i="39"/>
  <c r="G2119" i="39"/>
  <c r="H2113" i="39"/>
  <c r="H2100" i="39"/>
  <c r="G2100" i="39"/>
  <c r="G2095" i="39"/>
  <c r="H2095" i="39"/>
  <c r="H2093" i="39"/>
  <c r="G2093" i="39"/>
  <c r="H2089" i="39"/>
  <c r="G2089" i="39"/>
  <c r="G2079" i="39"/>
  <c r="H2079" i="39"/>
  <c r="G2071" i="39"/>
  <c r="H2071" i="39"/>
  <c r="H2059" i="39"/>
  <c r="G2059" i="39"/>
  <c r="G2051" i="39"/>
  <c r="H2051" i="39"/>
  <c r="G2037" i="39"/>
  <c r="H2037" i="39"/>
  <c r="H2022" i="39"/>
  <c r="G2022" i="39"/>
  <c r="H2013" i="39"/>
  <c r="G2013" i="39"/>
  <c r="H2011" i="39"/>
  <c r="G1989" i="39"/>
  <c r="H1989" i="39"/>
  <c r="H1988" i="39"/>
  <c r="G1988" i="39"/>
  <c r="H1987" i="39"/>
  <c r="G1987" i="39"/>
  <c r="H1982" i="39"/>
  <c r="G1982" i="39"/>
  <c r="H1978" i="39"/>
  <c r="G1978" i="39"/>
  <c r="H1977" i="39"/>
  <c r="G1977" i="39"/>
  <c r="G1967" i="39"/>
  <c r="H1967" i="39"/>
  <c r="H1965" i="39"/>
  <c r="G1957" i="39"/>
  <c r="H1957" i="39"/>
  <c r="H1955" i="39"/>
  <c r="H1951" i="39"/>
  <c r="H1950" i="39"/>
  <c r="G1950" i="39"/>
  <c r="H1947" i="39"/>
  <c r="H1937" i="39"/>
  <c r="H1933" i="39"/>
  <c r="G1933" i="39"/>
  <c r="H1903" i="39"/>
  <c r="G1897" i="39"/>
  <c r="H1897" i="39"/>
  <c r="H1895" i="39"/>
  <c r="G1895" i="39"/>
  <c r="G1881" i="39"/>
  <c r="H1881" i="39"/>
  <c r="H1870" i="39"/>
  <c r="G1870" i="39"/>
  <c r="H1866" i="39"/>
  <c r="G1866" i="39"/>
  <c r="G1853" i="39"/>
  <c r="H1853" i="39"/>
  <c r="H1839" i="39"/>
  <c r="H1827" i="39"/>
  <c r="G1827" i="39"/>
  <c r="G1817" i="39"/>
  <c r="H1817" i="39"/>
  <c r="H1811" i="39"/>
  <c r="H1810" i="39"/>
  <c r="G1810" i="39"/>
  <c r="G1803" i="39"/>
  <c r="H1803" i="39"/>
  <c r="H1793" i="39"/>
  <c r="H1788" i="39"/>
  <c r="G1788" i="39"/>
  <c r="H1786" i="39"/>
  <c r="G1786" i="39"/>
  <c r="G1757" i="39"/>
  <c r="H1757" i="39"/>
  <c r="H1751" i="39"/>
  <c r="G1751" i="39"/>
  <c r="G1749" i="39"/>
  <c r="H1749" i="39"/>
  <c r="H1748" i="39"/>
  <c r="G1748" i="39"/>
  <c r="H1745" i="39"/>
  <c r="G1745" i="39"/>
  <c r="H1739" i="39"/>
  <c r="G1739" i="39"/>
  <c r="H1735" i="39"/>
  <c r="H1725" i="39"/>
  <c r="G1725" i="39"/>
  <c r="H1710" i="39"/>
  <c r="G1710" i="39"/>
  <c r="H1705" i="39"/>
  <c r="G1705" i="39"/>
  <c r="G1700" i="39"/>
  <c r="H1695" i="39"/>
  <c r="G1695" i="39"/>
  <c r="H1694" i="39"/>
  <c r="G1694" i="39"/>
  <c r="H1690" i="39"/>
  <c r="G1690" i="39"/>
  <c r="H1687" i="39"/>
  <c r="G1687" i="39"/>
  <c r="H1680" i="39"/>
  <c r="G1680" i="39"/>
  <c r="H1679" i="39"/>
  <c r="G1679" i="39"/>
  <c r="G1678" i="39"/>
  <c r="G1674" i="39"/>
  <c r="H1670" i="39"/>
  <c r="G1665" i="39"/>
  <c r="H1657" i="39"/>
  <c r="H1655" i="39"/>
  <c r="G1655" i="39"/>
  <c r="H1645" i="39"/>
  <c r="G1642" i="39"/>
  <c r="G1639" i="39"/>
  <c r="H1639" i="39"/>
  <c r="G1637" i="39"/>
  <c r="H1626" i="39"/>
  <c r="G1625" i="39"/>
  <c r="H1625" i="39"/>
  <c r="G1623" i="39"/>
  <c r="H1615" i="39"/>
  <c r="G1615" i="39"/>
  <c r="G1613" i="39"/>
  <c r="G1607" i="39"/>
  <c r="G1605" i="39"/>
  <c r="H1605" i="39"/>
  <c r="G1602" i="39"/>
  <c r="H1602" i="39"/>
  <c r="H1597" i="39"/>
  <c r="G1596" i="39"/>
  <c r="H1595" i="39"/>
  <c r="H1594" i="39"/>
  <c r="G1594" i="39"/>
  <c r="H1589" i="39"/>
  <c r="G1589" i="39"/>
  <c r="H1588" i="39"/>
  <c r="G1588" i="39"/>
  <c r="H1586" i="39"/>
  <c r="H1574" i="39"/>
  <c r="G1574" i="39"/>
  <c r="H1572" i="39"/>
  <c r="H1570" i="39"/>
  <c r="G1570" i="39"/>
  <c r="H1569" i="39"/>
  <c r="G1569" i="39"/>
  <c r="H1558" i="39"/>
  <c r="G1558" i="39"/>
  <c r="H1556" i="39"/>
  <c r="H1547" i="39"/>
  <c r="H1542" i="39"/>
  <c r="H1541" i="39"/>
  <c r="G1541" i="39"/>
  <c r="H1527" i="39"/>
  <c r="G1527" i="39"/>
  <c r="H1523" i="39"/>
  <c r="H1521" i="39"/>
  <c r="G1521" i="39"/>
  <c r="H1520" i="39"/>
  <c r="H1518" i="39"/>
  <c r="H1508" i="39"/>
  <c r="G1508" i="39"/>
  <c r="H1506" i="39"/>
  <c r="H1505" i="39"/>
  <c r="H1501" i="39"/>
  <c r="H1498" i="39"/>
  <c r="G1498" i="39"/>
  <c r="H1493" i="39"/>
  <c r="H1483" i="39"/>
  <c r="H1481" i="39"/>
  <c r="H1473" i="39"/>
  <c r="G1473" i="39"/>
  <c r="H1463" i="39"/>
  <c r="G1463" i="39"/>
  <c r="H1460" i="39"/>
  <c r="G1460" i="39"/>
  <c r="H1447" i="39"/>
  <c r="G1447" i="39"/>
  <c r="H1443" i="39"/>
  <c r="G1443" i="39"/>
  <c r="H1438" i="39"/>
  <c r="H1436" i="39"/>
  <c r="G1436" i="39"/>
  <c r="H1435" i="39"/>
  <c r="G1435" i="39"/>
  <c r="H1434" i="39"/>
  <c r="H1431" i="39"/>
  <c r="G1431" i="39"/>
  <c r="H1429" i="39"/>
  <c r="G1429" i="39"/>
  <c r="H1428" i="39"/>
  <c r="G1428" i="39"/>
  <c r="H1422" i="39"/>
  <c r="H1403" i="39"/>
  <c r="H1401" i="39"/>
  <c r="H1400" i="39"/>
  <c r="H1399" i="39"/>
  <c r="G1399" i="39"/>
  <c r="H1392" i="39"/>
  <c r="G1392" i="39"/>
  <c r="H1388" i="39"/>
  <c r="H1386" i="39"/>
  <c r="G1386" i="39"/>
  <c r="H1383" i="39"/>
  <c r="H1378" i="39"/>
  <c r="G1378" i="39"/>
  <c r="H1376" i="39"/>
  <c r="H1367" i="39"/>
  <c r="G1367" i="39"/>
  <c r="H1365" i="39"/>
  <c r="G1365" i="39"/>
  <c r="H1361" i="39"/>
  <c r="H1359" i="39"/>
  <c r="G1359" i="39"/>
  <c r="H1355" i="39"/>
  <c r="G1355" i="39"/>
  <c r="H1352" i="39"/>
  <c r="H1351" i="39"/>
  <c r="G1351" i="39"/>
  <c r="H1350" i="39"/>
  <c r="G1350" i="39"/>
  <c r="H1348" i="39"/>
  <c r="H1347" i="39"/>
  <c r="H1329" i="39"/>
  <c r="G1329" i="39"/>
  <c r="H1325" i="39"/>
  <c r="H1319" i="39"/>
  <c r="G1314" i="39"/>
  <c r="H1314" i="39"/>
  <c r="H1308" i="39"/>
  <c r="H1300" i="39"/>
  <c r="G1300" i="39"/>
  <c r="H1297" i="39"/>
  <c r="G1297" i="39"/>
  <c r="G1296" i="39"/>
  <c r="H1296" i="39"/>
  <c r="H1295" i="39"/>
  <c r="H1290" i="39"/>
  <c r="H1283" i="39"/>
  <c r="H1279" i="39"/>
  <c r="G1279" i="39"/>
  <c r="H1277" i="39"/>
  <c r="G1277" i="39"/>
  <c r="H1271" i="39"/>
  <c r="G1271" i="39"/>
  <c r="H1266" i="39"/>
  <c r="H1264" i="39"/>
  <c r="G1264" i="39"/>
  <c r="G1258" i="39"/>
  <c r="H1258" i="39"/>
  <c r="H1251" i="39"/>
  <c r="H1242" i="39"/>
  <c r="H1239" i="39"/>
  <c r="G1239" i="39"/>
  <c r="H1236" i="39"/>
  <c r="G1236" i="39"/>
  <c r="H1233" i="39"/>
  <c r="H1232" i="39"/>
  <c r="G1232" i="39"/>
  <c r="H1223" i="39"/>
  <c r="G1223" i="39"/>
  <c r="H1222" i="39"/>
  <c r="G1222" i="39"/>
  <c r="H1218" i="39"/>
  <c r="G1218" i="39"/>
  <c r="H1216" i="39"/>
  <c r="H1214" i="39"/>
  <c r="G1214" i="39"/>
  <c r="H1212" i="39"/>
  <c r="G1212" i="39"/>
  <c r="H1210" i="39"/>
  <c r="H1205" i="39"/>
  <c r="G1205" i="39"/>
  <c r="H1200" i="39"/>
  <c r="G1200" i="39"/>
  <c r="H1199" i="39"/>
  <c r="H1195" i="39"/>
  <c r="H1188" i="39"/>
  <c r="H1186" i="39"/>
  <c r="H1182" i="39"/>
  <c r="H1180" i="39"/>
  <c r="G1180" i="39"/>
  <c r="H1178" i="39"/>
  <c r="H1175" i="39"/>
  <c r="H1171" i="39"/>
  <c r="G1171" i="39"/>
  <c r="H1170" i="39"/>
  <c r="H1162" i="39"/>
  <c r="H1157" i="39"/>
  <c r="H1150" i="39"/>
  <c r="H1146" i="39"/>
  <c r="G1146" i="39"/>
  <c r="H1144" i="39"/>
  <c r="H1139" i="39"/>
  <c r="H1138" i="39"/>
  <c r="H1137" i="39"/>
  <c r="G1137" i="39"/>
  <c r="H1135" i="39"/>
  <c r="G1135" i="39"/>
  <c r="G1132" i="39"/>
  <c r="H1132" i="39"/>
  <c r="H1130" i="39"/>
  <c r="H1121" i="39"/>
  <c r="G1121" i="39"/>
  <c r="H1117" i="39"/>
  <c r="H1109" i="39"/>
  <c r="H1107" i="39"/>
  <c r="H1085" i="39"/>
  <c r="G1085" i="39"/>
  <c r="H1084" i="39"/>
  <c r="G1084" i="39"/>
  <c r="H1083" i="39"/>
  <c r="H1077" i="39"/>
  <c r="H1075" i="39"/>
  <c r="H1069" i="39"/>
  <c r="G1069" i="39"/>
  <c r="H1059" i="39"/>
  <c r="H1050" i="39"/>
  <c r="H1048" i="39"/>
  <c r="G1048" i="39"/>
  <c r="H1043" i="39"/>
  <c r="G1043" i="39"/>
  <c r="H1040" i="39"/>
  <c r="H1039" i="39"/>
  <c r="H1035" i="39"/>
  <c r="G1035" i="39"/>
  <c r="H1027" i="39"/>
  <c r="H1024" i="39"/>
  <c r="H1021" i="39"/>
  <c r="G1021" i="39"/>
  <c r="G1020" i="39"/>
  <c r="H1020" i="39"/>
  <c r="H1018" i="39"/>
  <c r="G1018" i="39"/>
  <c r="H1015" i="39"/>
  <c r="G1015" i="39"/>
  <c r="H1012" i="39"/>
  <c r="H1001" i="39"/>
  <c r="G1001" i="39"/>
  <c r="G1000" i="39"/>
  <c r="H1000" i="39"/>
  <c r="H995" i="39"/>
  <c r="H994" i="39"/>
  <c r="G994" i="39"/>
  <c r="H989" i="39"/>
  <c r="G989" i="39"/>
  <c r="H979" i="39"/>
  <c r="G979" i="39"/>
  <c r="G976" i="39"/>
  <c r="H976" i="39"/>
  <c r="H971" i="39"/>
  <c r="H961" i="39"/>
  <c r="G958" i="39"/>
  <c r="H958" i="39"/>
  <c r="G950" i="39"/>
  <c r="H950" i="39"/>
  <c r="G948" i="39"/>
  <c r="H948" i="39"/>
  <c r="H946" i="39"/>
  <c r="G946" i="39"/>
  <c r="G936" i="39"/>
  <c r="H936" i="39"/>
  <c r="H931" i="39"/>
  <c r="G924" i="39"/>
  <c r="H924" i="39"/>
  <c r="G922" i="39"/>
  <c r="H922" i="39"/>
  <c r="H908" i="39"/>
  <c r="G908" i="39"/>
  <c r="H900" i="39"/>
  <c r="G900" i="39"/>
  <c r="H893" i="39"/>
  <c r="G893" i="39"/>
  <c r="G892" i="39"/>
  <c r="H892" i="39"/>
  <c r="G882" i="39"/>
  <c r="H882" i="39"/>
  <c r="H867" i="39"/>
  <c r="G867" i="39"/>
  <c r="G866" i="39"/>
  <c r="H866" i="39"/>
  <c r="H858" i="39"/>
  <c r="G858" i="39"/>
  <c r="H857" i="39"/>
  <c r="G857" i="39"/>
  <c r="H846" i="39"/>
  <c r="G846" i="39"/>
  <c r="H842" i="39"/>
  <c r="G842" i="39"/>
  <c r="H841" i="39"/>
  <c r="G841" i="39"/>
  <c r="H840" i="39"/>
  <c r="G834" i="39"/>
  <c r="H834" i="39"/>
  <c r="H825" i="39"/>
  <c r="G825" i="39"/>
  <c r="H812" i="39"/>
  <c r="G810" i="39"/>
  <c r="H810" i="39"/>
  <c r="H808" i="39"/>
  <c r="G808" i="39"/>
  <c r="G802" i="39"/>
  <c r="H802" i="39"/>
  <c r="G792" i="39"/>
  <c r="H792" i="39"/>
  <c r="H779" i="39"/>
  <c r="G779" i="39"/>
  <c r="H777" i="39"/>
  <c r="G777" i="39"/>
  <c r="G776" i="39"/>
  <c r="H776" i="39"/>
  <c r="G774" i="39"/>
  <c r="H774" i="39"/>
  <c r="H757" i="39"/>
  <c r="G757" i="39"/>
  <c r="H744" i="39"/>
  <c r="G744" i="39"/>
  <c r="H721" i="39"/>
  <c r="G721" i="39"/>
  <c r="H720" i="39"/>
  <c r="G720" i="39"/>
  <c r="G719" i="39"/>
  <c r="H719" i="39"/>
  <c r="H717" i="39"/>
  <c r="H710" i="39"/>
  <c r="G710" i="39"/>
  <c r="H708" i="39"/>
  <c r="H705" i="39"/>
  <c r="H703" i="39"/>
  <c r="G703" i="39"/>
  <c r="H701" i="39"/>
  <c r="H700" i="39"/>
  <c r="H699" i="39"/>
  <c r="G699" i="39"/>
  <c r="H695" i="39"/>
  <c r="H692" i="39"/>
  <c r="G692" i="39"/>
  <c r="H690" i="39"/>
  <c r="G690" i="39"/>
  <c r="H689" i="39"/>
  <c r="H684" i="39"/>
  <c r="G684" i="39"/>
  <c r="G683" i="39"/>
  <c r="H683" i="39"/>
  <c r="H677" i="39"/>
  <c r="G677" i="39"/>
  <c r="H672" i="39"/>
  <c r="G672" i="39"/>
  <c r="H671" i="39"/>
  <c r="H664" i="39"/>
  <c r="G664" i="39"/>
  <c r="H657" i="39"/>
  <c r="G657" i="39"/>
  <c r="H643" i="39"/>
  <c r="G643" i="39"/>
  <c r="H640" i="39"/>
  <c r="H638" i="39"/>
  <c r="G638" i="39"/>
  <c r="H636" i="39"/>
  <c r="H632" i="39"/>
  <c r="H630" i="39"/>
  <c r="G630" i="39"/>
  <c r="G629" i="39"/>
  <c r="H629" i="39"/>
  <c r="H627" i="39"/>
  <c r="G627" i="39"/>
  <c r="H626" i="39"/>
  <c r="H625" i="39"/>
  <c r="G625" i="39"/>
  <c r="H622" i="39"/>
  <c r="H615" i="39"/>
  <c r="H613" i="39"/>
  <c r="G613" i="39"/>
  <c r="H603" i="39"/>
  <c r="G603" i="39"/>
  <c r="H599" i="39"/>
  <c r="G599" i="39"/>
  <c r="G597" i="39"/>
  <c r="H597" i="39"/>
  <c r="H584" i="39"/>
  <c r="H580" i="39"/>
  <c r="G580" i="39"/>
  <c r="H578" i="39"/>
  <c r="H577" i="39"/>
  <c r="G577" i="39"/>
  <c r="H576" i="39"/>
  <c r="G576" i="39"/>
  <c r="G575" i="39"/>
  <c r="H575" i="39"/>
  <c r="H573" i="39"/>
  <c r="G573" i="39"/>
  <c r="H562" i="39"/>
  <c r="G562" i="39"/>
  <c r="G561" i="39"/>
  <c r="H561" i="39"/>
  <c r="H559" i="39"/>
  <c r="G559" i="39"/>
  <c r="H556" i="39"/>
  <c r="G556" i="39"/>
  <c r="H554" i="39"/>
  <c r="H552" i="39"/>
  <c r="G552" i="39"/>
  <c r="H547" i="39"/>
  <c r="H542" i="39"/>
  <c r="G542" i="39"/>
  <c r="H539" i="39"/>
  <c r="G539" i="39"/>
  <c r="G537" i="39"/>
  <c r="H537" i="39"/>
  <c r="H535" i="39"/>
  <c r="G535" i="39"/>
  <c r="H532" i="39"/>
  <c r="H527" i="39"/>
  <c r="G527" i="39"/>
  <c r="H526" i="39"/>
  <c r="H519" i="39"/>
  <c r="G519" i="39"/>
  <c r="H516" i="39"/>
  <c r="H513" i="39"/>
  <c r="G513" i="39"/>
  <c r="H509" i="39"/>
  <c r="G509" i="39"/>
  <c r="H508" i="39"/>
  <c r="G508" i="39"/>
  <c r="H504" i="39"/>
  <c r="G504" i="39"/>
  <c r="H502" i="39"/>
  <c r="H495" i="39"/>
  <c r="G495" i="39"/>
  <c r="H484" i="39"/>
  <c r="G484" i="39"/>
  <c r="G483" i="39"/>
  <c r="H483" i="39"/>
  <c r="H481" i="39"/>
  <c r="H479" i="39"/>
  <c r="G479" i="39"/>
  <c r="H472" i="39"/>
  <c r="G472" i="39"/>
  <c r="H468" i="39"/>
  <c r="H466" i="39"/>
  <c r="G466" i="39"/>
  <c r="H456" i="39"/>
  <c r="H449" i="39"/>
  <c r="G449" i="39"/>
  <c r="H446" i="39"/>
  <c r="G443" i="39"/>
  <c r="H443" i="39"/>
  <c r="H436" i="39"/>
  <c r="G436" i="39"/>
  <c r="H435" i="39"/>
  <c r="H434" i="39"/>
  <c r="H428" i="39"/>
  <c r="H425" i="39"/>
  <c r="H423" i="39"/>
  <c r="G423" i="39"/>
  <c r="H420" i="39"/>
  <c r="G411" i="39"/>
  <c r="H411" i="39"/>
  <c r="H401" i="39"/>
  <c r="H395" i="39"/>
  <c r="H388" i="39"/>
  <c r="G388" i="39"/>
  <c r="H384" i="39"/>
  <c r="G384" i="39"/>
  <c r="H382" i="39"/>
  <c r="G375" i="39"/>
  <c r="H375" i="39"/>
  <c r="H371" i="39"/>
  <c r="G371" i="39"/>
  <c r="H368" i="39"/>
  <c r="H366" i="39"/>
  <c r="G366" i="39"/>
  <c r="H361" i="39"/>
  <c r="G361" i="39"/>
  <c r="H353" i="39"/>
  <c r="H352" i="39"/>
  <c r="H351" i="39"/>
  <c r="G351" i="39"/>
  <c r="H350" i="39"/>
  <c r="H349" i="39"/>
  <c r="G349" i="39"/>
  <c r="H348" i="39"/>
  <c r="G348" i="39"/>
  <c r="G347" i="39"/>
  <c r="H347" i="39"/>
  <c r="H345" i="39"/>
  <c r="G345" i="39"/>
  <c r="H338" i="39"/>
  <c r="H334" i="39"/>
  <c r="H333" i="39"/>
  <c r="G333" i="39"/>
  <c r="H330" i="39"/>
  <c r="H327" i="39"/>
  <c r="H324" i="39"/>
  <c r="G324" i="39"/>
  <c r="H322" i="39"/>
  <c r="H321" i="39"/>
  <c r="G321" i="39"/>
  <c r="H316" i="39"/>
  <c r="G316" i="39"/>
  <c r="H312" i="39"/>
  <c r="G312" i="39"/>
  <c r="H311" i="39"/>
  <c r="H307" i="39"/>
  <c r="G307" i="39"/>
  <c r="H292" i="39"/>
  <c r="H291" i="39"/>
  <c r="G291" i="39"/>
  <c r="H288" i="39"/>
  <c r="H281" i="39"/>
  <c r="G281" i="39"/>
  <c r="H271" i="39"/>
  <c r="H268" i="39"/>
  <c r="G268" i="39"/>
  <c r="H264" i="39"/>
  <c r="G264" i="39"/>
  <c r="H258" i="39"/>
  <c r="H253" i="39"/>
  <c r="G253" i="39"/>
  <c r="H250" i="39"/>
  <c r="H249" i="39"/>
  <c r="G249" i="39"/>
  <c r="H248" i="39"/>
  <c r="G248" i="39"/>
  <c r="G247" i="39"/>
  <c r="H247" i="39"/>
  <c r="G233" i="39"/>
  <c r="H233" i="39"/>
  <c r="G229" i="39"/>
  <c r="H229" i="39"/>
  <c r="H223" i="39"/>
  <c r="G223" i="39"/>
  <c r="H208" i="39"/>
  <c r="H205" i="39"/>
  <c r="G205" i="39"/>
  <c r="H198" i="39"/>
  <c r="G198" i="39"/>
  <c r="H197" i="39"/>
  <c r="H190" i="39"/>
  <c r="G190" i="39"/>
  <c r="H182" i="39"/>
  <c r="G182" i="39"/>
  <c r="H171" i="39"/>
  <c r="G171" i="39"/>
  <c r="H164" i="39"/>
  <c r="G164" i="39"/>
  <c r="H150" i="39"/>
  <c r="H148" i="39"/>
  <c r="G148" i="39"/>
  <c r="H142" i="39"/>
  <c r="G142" i="39"/>
  <c r="H141" i="39"/>
  <c r="H139" i="39"/>
  <c r="G139" i="39"/>
  <c r="H138" i="39"/>
  <c r="G138" i="39"/>
  <c r="G137" i="39"/>
  <c r="H137" i="39"/>
  <c r="H133" i="39"/>
  <c r="H131" i="39"/>
  <c r="G131" i="39"/>
  <c r="H130" i="39"/>
  <c r="G130" i="39"/>
  <c r="H127" i="39"/>
  <c r="G127" i="39"/>
  <c r="G125" i="39"/>
  <c r="H125" i="39"/>
  <c r="H118" i="39"/>
  <c r="H115" i="39"/>
  <c r="G115" i="39"/>
  <c r="G113" i="39"/>
  <c r="H113" i="39"/>
  <c r="H108" i="39"/>
  <c r="G103" i="39"/>
  <c r="H103" i="39"/>
  <c r="H101" i="39"/>
  <c r="H98" i="39"/>
  <c r="G98" i="39"/>
  <c r="H96" i="39"/>
  <c r="H94" i="39"/>
  <c r="G94" i="39"/>
  <c r="G91" i="39"/>
  <c r="H91" i="39"/>
  <c r="G83" i="39"/>
  <c r="H83" i="39"/>
  <c r="H74" i="39"/>
  <c r="H72" i="39"/>
  <c r="G72" i="39"/>
  <c r="H71" i="39"/>
  <c r="H62" i="39"/>
  <c r="H60" i="39"/>
  <c r="H57" i="39"/>
  <c r="G57" i="39"/>
  <c r="H53" i="39"/>
  <c r="G53" i="39"/>
  <c r="H42" i="39"/>
  <c r="G42" i="39"/>
  <c r="H40" i="39"/>
  <c r="G40" i="39"/>
  <c r="H39" i="39"/>
  <c r="H34" i="39"/>
  <c r="H33" i="39"/>
  <c r="G33" i="39"/>
  <c r="H32" i="39"/>
  <c r="G32" i="39"/>
  <c r="H30" i="39"/>
  <c r="H29" i="39"/>
  <c r="G29" i="39"/>
  <c r="H25" i="39"/>
  <c r="G25" i="39"/>
  <c r="H21" i="39"/>
  <c r="G21" i="39"/>
  <c r="H20" i="39"/>
  <c r="G20" i="39"/>
  <c r="H9" i="39"/>
  <c r="H7" i="39"/>
  <c r="H6" i="39"/>
  <c r="G4" i="39"/>
  <c r="H761" i="39" l="1"/>
  <c r="G761" i="39"/>
  <c r="H855" i="39"/>
  <c r="G855" i="39"/>
  <c r="D5" i="39"/>
  <c r="G9" i="39"/>
  <c r="H805" i="39"/>
  <c r="G805" i="39"/>
  <c r="H839" i="39"/>
  <c r="G839" i="39"/>
  <c r="H849" i="39"/>
  <c r="G849" i="39"/>
  <c r="G901" i="39"/>
  <c r="H929" i="39"/>
  <c r="G929" i="39"/>
  <c r="G6" i="39"/>
  <c r="G30" i="39"/>
  <c r="G38" i="39"/>
  <c r="G62" i="39"/>
  <c r="G258" i="39"/>
  <c r="G288" i="39"/>
  <c r="G322" i="39"/>
  <c r="G330" i="39"/>
  <c r="G334" i="39"/>
  <c r="G352" i="39"/>
  <c r="G382" i="39"/>
  <c r="G428" i="39"/>
  <c r="G434" i="39"/>
  <c r="G446" i="39"/>
  <c r="G532" i="39"/>
  <c r="G554" i="39"/>
  <c r="G622" i="39"/>
  <c r="G632" i="39"/>
  <c r="G636" i="39"/>
  <c r="G700" i="39"/>
  <c r="G812" i="39"/>
  <c r="G840" i="39"/>
  <c r="H897" i="39"/>
  <c r="G897" i="39"/>
  <c r="H903" i="39"/>
  <c r="H885" i="39"/>
  <c r="G885" i="39"/>
  <c r="G34" i="39"/>
  <c r="G60" i="39"/>
  <c r="G74" i="39"/>
  <c r="G96" i="39"/>
  <c r="G108" i="39"/>
  <c r="G118" i="39"/>
  <c r="G150" i="39"/>
  <c r="G208" i="39"/>
  <c r="G250" i="39"/>
  <c r="G292" i="39"/>
  <c r="G338" i="39"/>
  <c r="G350" i="39"/>
  <c r="G368" i="39"/>
  <c r="G380" i="39"/>
  <c r="G420" i="39"/>
  <c r="G456" i="39"/>
  <c r="G468" i="39"/>
  <c r="G502" i="39"/>
  <c r="G516" i="39"/>
  <c r="G526" i="39"/>
  <c r="G558" i="39"/>
  <c r="G578" i="39"/>
  <c r="G584" i="39"/>
  <c r="G626" i="39"/>
  <c r="G640" i="39"/>
  <c r="G654" i="39"/>
  <c r="G708" i="39"/>
  <c r="H791" i="39"/>
  <c r="G791" i="39"/>
  <c r="G905" i="39"/>
  <c r="H4" i="39"/>
  <c r="G39" i="39"/>
  <c r="G71" i="39"/>
  <c r="G101" i="39"/>
  <c r="G133" i="39"/>
  <c r="G141" i="39"/>
  <c r="G197" i="39"/>
  <c r="G271" i="39"/>
  <c r="G311" i="39"/>
  <c r="G327" i="39"/>
  <c r="G353" i="39"/>
  <c r="G395" i="39"/>
  <c r="G401" i="39"/>
  <c r="G425" i="39"/>
  <c r="G435" i="39"/>
  <c r="G481" i="39"/>
  <c r="G547" i="39"/>
  <c r="G615" i="39"/>
  <c r="G623" i="39"/>
  <c r="G671" i="39"/>
  <c r="G689" i="39"/>
  <c r="G695" i="39"/>
  <c r="G701" i="39"/>
  <c r="G705" i="39"/>
  <c r="G717" i="39"/>
  <c r="G723" i="39"/>
  <c r="H746" i="39"/>
  <c r="G746" i="39"/>
  <c r="H809" i="39"/>
  <c r="G809" i="39"/>
  <c r="H821" i="39"/>
  <c r="G821" i="39"/>
  <c r="H947" i="39"/>
  <c r="G947" i="39"/>
  <c r="G931" i="39"/>
  <c r="G971" i="39"/>
  <c r="G1027" i="39"/>
  <c r="G1039" i="39"/>
  <c r="G1077" i="39"/>
  <c r="G1109" i="39"/>
  <c r="G1139" i="39"/>
  <c r="G1149" i="39"/>
  <c r="G1175" i="39"/>
  <c r="G1283" i="39"/>
  <c r="G1319" i="39"/>
  <c r="G1325" i="39"/>
  <c r="G1347" i="39"/>
  <c r="G1361" i="39"/>
  <c r="G1383" i="39"/>
  <c r="G1401" i="39"/>
  <c r="G1477" i="39"/>
  <c r="G1481" i="39"/>
  <c r="G1493" i="39"/>
  <c r="G1505" i="39"/>
  <c r="G1597" i="39"/>
  <c r="G1626" i="39"/>
  <c r="H1697" i="39"/>
  <c r="G1697" i="39"/>
  <c r="H1854" i="39"/>
  <c r="G1854" i="39"/>
  <c r="G1862" i="39"/>
  <c r="H1862" i="39"/>
  <c r="G1938" i="39"/>
  <c r="H1938" i="39"/>
  <c r="H2152" i="39"/>
  <c r="G2152" i="39"/>
  <c r="H2314" i="39"/>
  <c r="G2314" i="39"/>
  <c r="H1674" i="39"/>
  <c r="H1738" i="39"/>
  <c r="G1738" i="39"/>
  <c r="G1764" i="39"/>
  <c r="H1764" i="39"/>
  <c r="H1892" i="39"/>
  <c r="G1892" i="39"/>
  <c r="H1990" i="39"/>
  <c r="G1990" i="39"/>
  <c r="H2074" i="39"/>
  <c r="G2074" i="39"/>
  <c r="G2108" i="39"/>
  <c r="H2108" i="39"/>
  <c r="H2359" i="39"/>
  <c r="G2359" i="39"/>
  <c r="H1772" i="39"/>
  <c r="G1772" i="39"/>
  <c r="H1940" i="39"/>
  <c r="G1940" i="39"/>
  <c r="G2345" i="39"/>
  <c r="H2345" i="39"/>
  <c r="G2463" i="39"/>
  <c r="H2463" i="39"/>
  <c r="H2647" i="39"/>
  <c r="G2647" i="39"/>
  <c r="G1012" i="39"/>
  <c r="G1024" i="39"/>
  <c r="G1040" i="39"/>
  <c r="G1130" i="39"/>
  <c r="G1144" i="39"/>
  <c r="G1150" i="39"/>
  <c r="G1170" i="39"/>
  <c r="G1188" i="39"/>
  <c r="G1216" i="39"/>
  <c r="G1220" i="39"/>
  <c r="G1266" i="39"/>
  <c r="G1348" i="39"/>
  <c r="G1376" i="39"/>
  <c r="G1384" i="39"/>
  <c r="G1388" i="39"/>
  <c r="G1422" i="39"/>
  <c r="G1434" i="39"/>
  <c r="G1506" i="39"/>
  <c r="G1512" i="39"/>
  <c r="G1520" i="39"/>
  <c r="G1586" i="39"/>
  <c r="H1623" i="39"/>
  <c r="G1657" i="39"/>
  <c r="H1744" i="39"/>
  <c r="G1744" i="39"/>
  <c r="G1812" i="39"/>
  <c r="G2076" i="39"/>
  <c r="H2076" i="39"/>
  <c r="G2114" i="39"/>
  <c r="H2114" i="39"/>
  <c r="G961" i="39"/>
  <c r="G995" i="39"/>
  <c r="G1059" i="39"/>
  <c r="G1075" i="39"/>
  <c r="G1083" i="39"/>
  <c r="G1107" i="39"/>
  <c r="G1117" i="39"/>
  <c r="G1157" i="39"/>
  <c r="G1195" i="39"/>
  <c r="G1199" i="39"/>
  <c r="G1233" i="39"/>
  <c r="G1251" i="39"/>
  <c r="G1295" i="39"/>
  <c r="G1301" i="39"/>
  <c r="G1403" i="39"/>
  <c r="G1483" i="39"/>
  <c r="G1501" i="39"/>
  <c r="G1523" i="39"/>
  <c r="G1533" i="39"/>
  <c r="G1547" i="39"/>
  <c r="G1595" i="39"/>
  <c r="G1645" i="39"/>
  <c r="G1670" i="39"/>
  <c r="H1700" i="39"/>
  <c r="G1774" i="39"/>
  <c r="H1782" i="39"/>
  <c r="G1782" i="39"/>
  <c r="G1800" i="39"/>
  <c r="H1800" i="39"/>
  <c r="G1820" i="39"/>
  <c r="H1820" i="39"/>
  <c r="G1840" i="39"/>
  <c r="H1888" i="39"/>
  <c r="G1888" i="39"/>
  <c r="G1942" i="39"/>
  <c r="H1942" i="39"/>
  <c r="G2028" i="39"/>
  <c r="H2028" i="39"/>
  <c r="H2070" i="39"/>
  <c r="G2070" i="39"/>
  <c r="H2166" i="39"/>
  <c r="G2166" i="39"/>
  <c r="G880" i="39"/>
  <c r="G1050" i="39"/>
  <c r="G1138" i="39"/>
  <c r="G1162" i="39"/>
  <c r="G1174" i="39"/>
  <c r="G1178" i="39"/>
  <c r="G1182" i="39"/>
  <c r="G1186" i="39"/>
  <c r="G1210" i="39"/>
  <c r="G1242" i="39"/>
  <c r="G1290" i="39"/>
  <c r="G1308" i="39"/>
  <c r="G1332" i="39"/>
  <c r="G1352" i="39"/>
  <c r="G1400" i="39"/>
  <c r="G1438" i="39"/>
  <c r="G1510" i="39"/>
  <c r="G1518" i="39"/>
  <c r="G1542" i="39"/>
  <c r="G1556" i="39"/>
  <c r="G1572" i="39"/>
  <c r="H1613" i="39"/>
  <c r="H1701" i="39"/>
  <c r="G1701" i="39"/>
  <c r="H2078" i="39"/>
  <c r="G2078" i="39"/>
  <c r="H2094" i="39"/>
  <c r="G2094" i="39"/>
  <c r="H2180" i="39"/>
  <c r="H1596" i="39"/>
  <c r="H1607" i="39"/>
  <c r="H1637" i="39"/>
  <c r="H1642" i="39"/>
  <c r="H1665" i="39"/>
  <c r="H1678" i="39"/>
  <c r="H1776" i="39"/>
  <c r="G1776" i="39"/>
  <c r="G1784" i="39"/>
  <c r="H1784" i="39"/>
  <c r="H1802" i="39"/>
  <c r="G1802" i="39"/>
  <c r="H1822" i="39"/>
  <c r="G1822" i="39"/>
  <c r="H1842" i="39"/>
  <c r="G1842" i="39"/>
  <c r="H1860" i="39"/>
  <c r="G2417" i="39"/>
  <c r="H2417" i="39"/>
  <c r="H2515" i="39"/>
  <c r="G2515" i="39"/>
  <c r="H1750" i="39"/>
  <c r="G1750" i="39"/>
  <c r="H1912" i="39"/>
  <c r="G1912" i="39"/>
  <c r="G1962" i="39"/>
  <c r="H1962" i="39"/>
  <c r="H2050" i="39"/>
  <c r="G2050" i="39"/>
  <c r="H2090" i="39"/>
  <c r="G2090" i="39"/>
  <c r="G2118" i="39"/>
  <c r="H2118" i="39"/>
  <c r="H2238" i="39"/>
  <c r="G2238" i="39"/>
  <c r="G2389" i="39"/>
  <c r="H2389" i="39"/>
  <c r="H2150" i="39"/>
  <c r="H2156" i="39"/>
  <c r="H2164" i="39"/>
  <c r="H2200" i="39"/>
  <c r="H2334" i="39"/>
  <c r="G2334" i="39"/>
  <c r="G2593" i="39"/>
  <c r="H2593" i="39"/>
  <c r="H2599" i="39"/>
  <c r="G2599" i="39"/>
  <c r="H2705" i="39"/>
  <c r="G2705" i="39"/>
  <c r="H2785" i="39"/>
  <c r="G2785" i="39"/>
  <c r="G2920" i="39"/>
  <c r="H2920" i="39"/>
  <c r="G2256" i="39"/>
  <c r="G2276" i="39"/>
  <c r="H2323" i="39"/>
  <c r="H2329" i="39"/>
  <c r="H2535" i="39"/>
  <c r="G2551" i="39"/>
  <c r="G2571" i="39"/>
  <c r="H2914" i="39"/>
  <c r="G2914" i="39"/>
  <c r="H3656" i="39"/>
  <c r="G3656" i="39"/>
  <c r="H3733" i="39"/>
  <c r="G3733" i="39"/>
  <c r="H3779" i="39"/>
  <c r="G3779" i="39"/>
  <c r="H2402" i="39"/>
  <c r="G2402" i="39"/>
  <c r="H2444" i="39"/>
  <c r="G2444" i="39"/>
  <c r="H2745" i="39"/>
  <c r="G2745" i="39"/>
  <c r="H2765" i="39"/>
  <c r="G2765" i="39"/>
  <c r="G2837" i="39"/>
  <c r="G1735" i="39"/>
  <c r="G1763" i="39"/>
  <c r="G1793" i="39"/>
  <c r="G1811" i="39"/>
  <c r="G1839" i="39"/>
  <c r="G1903" i="39"/>
  <c r="G1919" i="39"/>
  <c r="G1937" i="39"/>
  <c r="G1947" i="39"/>
  <c r="G1951" i="39"/>
  <c r="G1955" i="39"/>
  <c r="G1965" i="39"/>
  <c r="G2011" i="39"/>
  <c r="G2113" i="39"/>
  <c r="G2207" i="39"/>
  <c r="H2315" i="39"/>
  <c r="G2325" i="39"/>
  <c r="H2378" i="39"/>
  <c r="G2378" i="39"/>
  <c r="H2427" i="39"/>
  <c r="H2464" i="39"/>
  <c r="G2464" i="39"/>
  <c r="H2475" i="39"/>
  <c r="H2511" i="39"/>
  <c r="H2733" i="39"/>
  <c r="H2440" i="39"/>
  <c r="G2440" i="39"/>
  <c r="G3086" i="39"/>
  <c r="H3086" i="39"/>
  <c r="H3186" i="39"/>
  <c r="G3186" i="39"/>
  <c r="H2695" i="39"/>
  <c r="G2695" i="39"/>
  <c r="H2261" i="39"/>
  <c r="H2333" i="39"/>
  <c r="G2369" i="39"/>
  <c r="H2386" i="39"/>
  <c r="G2386" i="39"/>
  <c r="H2423" i="39"/>
  <c r="H2487" i="39"/>
  <c r="H2597" i="39"/>
  <c r="H2601" i="39"/>
  <c r="H2611" i="39"/>
  <c r="H2663" i="39"/>
  <c r="H2671" i="39"/>
  <c r="H2703" i="39"/>
  <c r="H2719" i="39"/>
  <c r="H2735" i="39"/>
  <c r="H2743" i="39"/>
  <c r="H2747" i="39"/>
  <c r="H2751" i="39"/>
  <c r="H2755" i="39"/>
  <c r="H3067" i="39"/>
  <c r="G3067" i="39"/>
  <c r="G3137" i="39"/>
  <c r="H3526" i="39"/>
  <c r="G3526" i="39"/>
  <c r="G2919" i="39"/>
  <c r="H2936" i="39"/>
  <c r="G2988" i="39"/>
  <c r="H3092" i="39"/>
  <c r="G3430" i="39"/>
  <c r="H3508" i="39"/>
  <c r="G3508" i="39"/>
  <c r="H3580" i="39"/>
  <c r="G3580" i="39"/>
  <c r="G4021" i="39"/>
  <c r="H2887" i="39"/>
  <c r="G2887" i="39"/>
  <c r="G3326" i="39"/>
  <c r="G2582" i="39"/>
  <c r="G2656" i="39"/>
  <c r="G2662" i="39"/>
  <c r="G2682" i="39"/>
  <c r="G2808" i="39"/>
  <c r="G2848" i="39"/>
  <c r="G2864" i="39"/>
  <c r="H2892" i="39"/>
  <c r="G2958" i="39"/>
  <c r="H2995" i="39"/>
  <c r="G2995" i="39"/>
  <c r="H3057" i="39"/>
  <c r="G3057" i="39"/>
  <c r="G3094" i="39"/>
  <c r="H3202" i="39"/>
  <c r="H3612" i="39"/>
  <c r="H2860" i="39"/>
  <c r="H2888" i="39"/>
  <c r="H2899" i="39"/>
  <c r="G2899" i="39"/>
  <c r="H2954" i="39"/>
  <c r="H3019" i="39"/>
  <c r="G3019" i="39"/>
  <c r="H3044" i="39"/>
  <c r="H3064" i="39"/>
  <c r="H3154" i="39"/>
  <c r="H3198" i="39"/>
  <c r="G3292" i="39"/>
  <c r="H3344" i="39"/>
  <c r="G3344" i="39"/>
  <c r="G2883" i="39"/>
  <c r="H2955" i="39"/>
  <c r="G2955" i="39"/>
  <c r="H3492" i="39"/>
  <c r="G3492" i="39"/>
  <c r="H3512" i="39"/>
  <c r="G3512" i="39"/>
  <c r="G3538" i="39"/>
  <c r="H3630" i="39"/>
  <c r="G3630" i="39"/>
  <c r="H2906" i="39"/>
  <c r="H2946" i="39"/>
  <c r="H3108" i="39"/>
  <c r="G3112" i="39"/>
  <c r="H3478" i="39"/>
  <c r="G3478" i="39"/>
  <c r="H3797" i="39"/>
  <c r="G3797" i="39"/>
  <c r="H4105" i="39"/>
  <c r="H4087" i="39"/>
  <c r="G4087" i="39"/>
  <c r="H4121" i="39"/>
  <c r="H4195" i="39"/>
  <c r="G4195" i="39"/>
  <c r="H4003" i="39"/>
  <c r="G4003" i="39"/>
  <c r="H4422" i="39"/>
  <c r="G4422" i="39"/>
  <c r="H4448" i="39"/>
  <c r="G4448" i="39"/>
  <c r="G3167" i="39"/>
  <c r="G3233" i="39"/>
  <c r="G3259" i="39"/>
  <c r="G3279" i="39"/>
  <c r="G3289" i="39"/>
  <c r="G3353" i="39"/>
  <c r="G3451" i="39"/>
  <c r="G3469" i="39"/>
  <c r="G3473" i="39"/>
  <c r="G3485" i="39"/>
  <c r="G3489" i="39"/>
  <c r="G3565" i="39"/>
  <c r="G3645" i="39"/>
  <c r="G3669" i="39"/>
  <c r="H3773" i="39"/>
  <c r="G3773" i="39"/>
  <c r="H3801" i="39"/>
  <c r="G3801" i="39"/>
  <c r="H3849" i="39"/>
  <c r="G3849" i="39"/>
  <c r="H3975" i="39"/>
  <c r="G3975" i="39"/>
  <c r="G4274" i="39"/>
  <c r="H4274" i="39"/>
  <c r="H4444" i="39"/>
  <c r="G4444" i="39"/>
  <c r="H3725" i="39"/>
  <c r="G3725" i="39"/>
  <c r="H3749" i="39"/>
  <c r="G3749" i="39"/>
  <c r="H4109" i="39"/>
  <c r="H4241" i="39"/>
  <c r="G4241" i="39"/>
  <c r="H4209" i="39"/>
  <c r="G4209" i="39"/>
  <c r="G3686" i="39"/>
  <c r="H3713" i="39"/>
  <c r="G3724" i="39"/>
  <c r="G3740" i="39"/>
  <c r="H3743" i="39"/>
  <c r="G3748" i="39"/>
  <c r="H3757" i="39"/>
  <c r="G3772" i="39"/>
  <c r="G3782" i="39"/>
  <c r="H3821" i="39"/>
  <c r="H3871" i="39"/>
  <c r="H3875" i="39"/>
  <c r="H3879" i="39"/>
  <c r="H3929" i="39"/>
  <c r="G3944" i="39"/>
  <c r="G3952" i="39"/>
  <c r="H3973" i="39"/>
  <c r="H3977" i="39"/>
  <c r="H3989" i="39"/>
  <c r="G4016" i="39"/>
  <c r="G4020" i="39"/>
  <c r="H4029" i="39"/>
  <c r="G4054" i="39"/>
  <c r="G4058" i="39"/>
  <c r="G4112" i="39"/>
  <c r="G4166" i="39"/>
  <c r="G4172" i="39"/>
  <c r="H4177" i="39"/>
  <c r="H4187" i="39"/>
  <c r="H4191" i="39"/>
  <c r="G4204" i="39"/>
  <c r="H4211" i="39"/>
  <c r="H4233" i="39"/>
  <c r="G4243" i="39"/>
  <c r="G4285" i="39"/>
  <c r="G4371" i="39"/>
  <c r="G4442" i="39"/>
  <c r="G4446" i="39"/>
  <c r="H4451" i="39"/>
  <c r="G4467" i="39"/>
  <c r="G4604" i="39"/>
  <c r="G4608" i="39"/>
  <c r="G4662" i="39"/>
  <c r="G4692" i="39"/>
  <c r="G4704" i="39"/>
  <c r="G4726" i="39"/>
  <c r="H4813" i="39"/>
  <c r="H4838" i="39"/>
  <c r="G4980" i="39"/>
  <c r="G4968" i="39"/>
  <c r="G4478" i="39"/>
  <c r="G4499" i="39"/>
  <c r="G4505" i="39"/>
  <c r="G4569" i="39"/>
  <c r="G4585" i="39"/>
  <c r="G4601" i="39"/>
  <c r="G4653" i="39"/>
  <c r="G4675" i="39"/>
  <c r="G4679" i="39"/>
  <c r="G4706" i="39"/>
  <c r="G4723" i="39"/>
  <c r="H4797" i="39"/>
  <c r="H4821" i="39"/>
  <c r="G4856" i="39"/>
  <c r="G4886" i="39"/>
  <c r="G4912" i="39"/>
  <c r="G4976" i="39"/>
  <c r="G3700" i="39"/>
  <c r="G3706" i="39"/>
  <c r="G3742" i="39"/>
  <c r="G3784" i="39"/>
  <c r="G3874" i="39"/>
  <c r="G3878" i="39"/>
  <c r="G3882" i="39"/>
  <c r="G3950" i="39"/>
  <c r="G4018" i="39"/>
  <c r="G4028" i="39"/>
  <c r="G4084" i="39"/>
  <c r="G4164" i="39"/>
  <c r="G4253" i="39"/>
  <c r="H4262" i="39"/>
  <c r="H4278" i="39"/>
  <c r="G4315" i="39"/>
  <c r="G4401" i="39"/>
  <c r="G4473" i="39"/>
  <c r="G4644" i="39"/>
  <c r="G4695" i="39"/>
  <c r="G4735" i="39"/>
  <c r="G4956" i="39"/>
  <c r="G4097" i="39"/>
  <c r="G4101" i="39"/>
  <c r="G4193" i="39"/>
  <c r="G4203" i="39"/>
  <c r="G4519" i="39"/>
  <c r="G4900" i="39"/>
  <c r="G4936" i="39"/>
  <c r="G4196" i="39"/>
  <c r="G4506" i="39"/>
  <c r="G4552" i="39"/>
  <c r="G4570" i="39"/>
  <c r="G4654" i="39"/>
  <c r="G4666" i="39"/>
  <c r="H4290" i="39"/>
  <c r="G4944" i="39"/>
  <c r="G7" i="39"/>
  <c r="D7" i="39"/>
  <c r="D2" i="39"/>
  <c r="G2" i="39"/>
  <c r="D4" i="39"/>
  <c r="G725" i="39" s="1"/>
  <c r="G13" i="39"/>
  <c r="D3" i="39"/>
  <c r="H13" i="39"/>
  <c r="H4248" i="39"/>
  <c r="H4246" i="39"/>
  <c r="H4244" i="39"/>
  <c r="G4300" i="39"/>
  <c r="G4312" i="39"/>
  <c r="G4320" i="39"/>
  <c r="G4322" i="39"/>
  <c r="G4326" i="39"/>
  <c r="G4328" i="39"/>
  <c r="G4330" i="39"/>
  <c r="G4344" i="39"/>
  <c r="G4350" i="39"/>
  <c r="G4360" i="39"/>
  <c r="G4366" i="39"/>
  <c r="G4370" i="39"/>
  <c r="G4374" i="39"/>
  <c r="G4378" i="39"/>
  <c r="G4382" i="39"/>
  <c r="G4408" i="39"/>
  <c r="G4410" i="39"/>
  <c r="G4480" i="39"/>
  <c r="G4484" i="39"/>
  <c r="G4486" i="39"/>
  <c r="G4488" i="39"/>
  <c r="G4492" i="39"/>
  <c r="G4496" i="39"/>
  <c r="G4498" i="39"/>
  <c r="G4504" i="39"/>
  <c r="H4876" i="39"/>
  <c r="G4876" i="39"/>
  <c r="H4910" i="39"/>
  <c r="G4910" i="39"/>
  <c r="H4855" i="39"/>
  <c r="G4855" i="39"/>
  <c r="H4926" i="39"/>
  <c r="G4926" i="39"/>
  <c r="G4747" i="39"/>
  <c r="H4768" i="39"/>
  <c r="G4768" i="39"/>
  <c r="H4780" i="39"/>
  <c r="G4780" i="39"/>
  <c r="H4784" i="39"/>
  <c r="G4784" i="39"/>
  <c r="H4788" i="39"/>
  <c r="G4788" i="39"/>
  <c r="H4804" i="39"/>
  <c r="G4804" i="39"/>
  <c r="H4832" i="39"/>
  <c r="G4832" i="39"/>
  <c r="H4850" i="39"/>
  <c r="G4738" i="39"/>
  <c r="H4747" i="39"/>
  <c r="G4750" i="39"/>
  <c r="G4744" i="39"/>
  <c r="G4785" i="39"/>
  <c r="H4857" i="39"/>
  <c r="H4863" i="39"/>
  <c r="G4863" i="39"/>
  <c r="G4914" i="39"/>
  <c r="H4922" i="39"/>
  <c r="G4922" i="39"/>
  <c r="G4755" i="39"/>
  <c r="H4778" i="39"/>
  <c r="G4778" i="39"/>
  <c r="H4794" i="39"/>
  <c r="G4794" i="39"/>
  <c r="H4798" i="39"/>
  <c r="G4798" i="39"/>
  <c r="H4822" i="39"/>
  <c r="G4822" i="39"/>
  <c r="G4749" i="39"/>
  <c r="H4755" i="39"/>
  <c r="H4891" i="39"/>
  <c r="G4891" i="39"/>
  <c r="H4901" i="39"/>
  <c r="G4901" i="39"/>
  <c r="G4866" i="39"/>
  <c r="H4845" i="39"/>
  <c r="G4934" i="39"/>
  <c r="G4942" i="39"/>
  <c r="G4946" i="39"/>
  <c r="G4954" i="39"/>
  <c r="G4958" i="39"/>
  <c r="G4835" i="39"/>
  <c r="G4843" i="39"/>
  <c r="H4877" i="39"/>
  <c r="G4877" i="39"/>
  <c r="H4871" i="39"/>
  <c r="G4871" i="39"/>
  <c r="G4919" i="39"/>
  <c r="G4921" i="39"/>
  <c r="G4923" i="39"/>
  <c r="G4925" i="39"/>
  <c r="G4929" i="39"/>
  <c r="G4931" i="39"/>
  <c r="G4937" i="39"/>
  <c r="G4941" i="39"/>
  <c r="G4943" i="39"/>
  <c r="G4949" i="39"/>
  <c r="G4955" i="39"/>
  <c r="G4957" i="39"/>
  <c r="G4959" i="39"/>
  <c r="G4973" i="39"/>
  <c r="G4975" i="39"/>
  <c r="G4977" i="39"/>
  <c r="G4983" i="39"/>
  <c r="G4987" i="39"/>
  <c r="G4997" i="39"/>
  <c r="G4999" i="39"/>
  <c r="G5001" i="39"/>
  <c r="T34" i="37"/>
  <c r="G4690" i="39" l="1"/>
  <c r="G4465" i="39"/>
  <c r="G4176" i="39"/>
  <c r="G3988" i="39"/>
  <c r="H4815" i="39"/>
  <c r="G4710" i="39"/>
  <c r="G4600" i="39"/>
  <c r="G4375" i="39"/>
  <c r="G4200" i="39"/>
  <c r="G4120" i="39"/>
  <c r="H4041" i="39"/>
  <c r="H4434" i="39"/>
  <c r="H4227" i="39"/>
  <c r="H4157" i="39"/>
  <c r="H3719" i="39"/>
  <c r="G3601" i="39"/>
  <c r="G3459" i="39"/>
  <c r="G4282" i="39"/>
  <c r="H3899" i="39"/>
  <c r="G2861" i="39"/>
  <c r="G3270" i="39"/>
  <c r="H3246" i="39"/>
  <c r="G2776" i="39"/>
  <c r="G3143" i="39"/>
  <c r="G3620" i="39"/>
  <c r="H3166" i="39"/>
  <c r="H2436" i="39"/>
  <c r="H2717" i="39"/>
  <c r="H2623" i="39"/>
  <c r="G2283" i="39"/>
  <c r="H2196" i="39"/>
  <c r="H2421" i="39"/>
  <c r="G2122" i="39"/>
  <c r="G2048" i="39"/>
  <c r="G758" i="39"/>
  <c r="G1952" i="39"/>
  <c r="G1285" i="39"/>
  <c r="G1033" i="39"/>
  <c r="H2046" i="39"/>
  <c r="G1442" i="39"/>
  <c r="G1110" i="39"/>
  <c r="H2234" i="39"/>
  <c r="G1519" i="39"/>
  <c r="G1243" i="39"/>
  <c r="G975" i="39"/>
  <c r="H881" i="39"/>
  <c r="G713" i="39"/>
  <c r="G200" i="39"/>
  <c r="G270" i="39"/>
  <c r="G26" i="39"/>
  <c r="G4124" i="39"/>
  <c r="G4227" i="39"/>
  <c r="G3719" i="39"/>
  <c r="H3538" i="39"/>
  <c r="H3326" i="39"/>
  <c r="H3137" i="39"/>
  <c r="G2717" i="39"/>
  <c r="G2087" i="39"/>
  <c r="G2421" i="39"/>
  <c r="G1168" i="39"/>
  <c r="G1147" i="39"/>
  <c r="G1055" i="39"/>
  <c r="G2046" i="39"/>
  <c r="G1126" i="39"/>
  <c r="G2234" i="39"/>
  <c r="G1684" i="39"/>
  <c r="G1275" i="39"/>
  <c r="G1143" i="39"/>
  <c r="G1011" i="39"/>
  <c r="G881" i="39"/>
  <c r="G373" i="39"/>
  <c r="H905" i="39"/>
  <c r="G644" i="39"/>
  <c r="G204" i="39"/>
  <c r="G4993" i="39"/>
  <c r="H4843" i="39"/>
  <c r="H4914" i="39"/>
  <c r="G4808" i="39"/>
  <c r="G4490" i="39"/>
  <c r="G4396" i="39"/>
  <c r="G4358" i="39"/>
  <c r="G4324" i="39"/>
  <c r="G4989" i="39"/>
  <c r="G4969" i="39"/>
  <c r="H4810" i="39"/>
  <c r="H4808" i="39"/>
  <c r="G4775" i="39"/>
  <c r="G4564" i="39"/>
  <c r="H4809" i="39"/>
  <c r="H4567" i="39"/>
  <c r="G4194" i="39"/>
  <c r="G4116" i="39"/>
  <c r="G3940" i="39"/>
  <c r="G3796" i="39"/>
  <c r="G4125" i="39"/>
  <c r="G4031" i="39"/>
  <c r="G3243" i="39"/>
  <c r="G4257" i="39"/>
  <c r="H2861" i="39"/>
  <c r="H3270" i="39"/>
  <c r="G3683" i="39"/>
  <c r="G2770" i="39"/>
  <c r="H3143" i="39"/>
  <c r="H3620" i="39"/>
  <c r="G2757" i="39"/>
  <c r="G2512" i="39"/>
  <c r="G2603" i="39"/>
  <c r="G2229" i="39"/>
  <c r="G1819" i="39"/>
  <c r="G1731" i="39"/>
  <c r="H2176" i="39"/>
  <c r="G1976" i="39"/>
  <c r="G2222" i="39"/>
  <c r="G2116" i="39"/>
  <c r="H1904" i="39"/>
  <c r="G1564" i="39"/>
  <c r="H1664" i="39"/>
  <c r="H1894" i="39"/>
  <c r="G1312" i="39"/>
  <c r="G1078" i="39"/>
  <c r="G1758" i="39"/>
  <c r="G2174" i="39"/>
  <c r="G1515" i="39"/>
  <c r="G1375" i="39"/>
  <c r="G1197" i="39"/>
  <c r="G876" i="39"/>
  <c r="G487" i="39"/>
  <c r="G87" i="39"/>
  <c r="G344" i="39"/>
  <c r="G162" i="39"/>
  <c r="G614" i="39"/>
  <c r="G18" i="39"/>
  <c r="G4487" i="39"/>
  <c r="G4387" i="39"/>
  <c r="G4130" i="39"/>
  <c r="G3928" i="39"/>
  <c r="H4884" i="39"/>
  <c r="G4550" i="39"/>
  <c r="H3785" i="39"/>
  <c r="G3718" i="39"/>
  <c r="H4125" i="39"/>
  <c r="H4031" i="39"/>
  <c r="G3549" i="39"/>
  <c r="G3427" i="39"/>
  <c r="H4257" i="39"/>
  <c r="H2900" i="39"/>
  <c r="G3374" i="39"/>
  <c r="H2990" i="39"/>
  <c r="H3683" i="39"/>
  <c r="H3128" i="39"/>
  <c r="G2754" i="39"/>
  <c r="G2634" i="39"/>
  <c r="G3085" i="39"/>
  <c r="G3334" i="39"/>
  <c r="G2907" i="39"/>
  <c r="H2757" i="39"/>
  <c r="H2512" i="39"/>
  <c r="H2603" i="39"/>
  <c r="G1815" i="39"/>
  <c r="G2972" i="39"/>
  <c r="G2272" i="39"/>
  <c r="G3640" i="39"/>
  <c r="G2344" i="39"/>
  <c r="H1976" i="39"/>
  <c r="H2222" i="39"/>
  <c r="H2116" i="39"/>
  <c r="G1904" i="39"/>
  <c r="G1360" i="39"/>
  <c r="G1479" i="39"/>
  <c r="G1097" i="39"/>
  <c r="G1894" i="39"/>
  <c r="G1640" i="39"/>
  <c r="G1276" i="39"/>
  <c r="G1062" i="39"/>
  <c r="H1758" i="39"/>
  <c r="H2174" i="39"/>
  <c r="G1511" i="39"/>
  <c r="G1187" i="39"/>
  <c r="G957" i="39"/>
  <c r="G887" i="39"/>
  <c r="G771" i="39"/>
  <c r="G588" i="39"/>
  <c r="G196" i="39"/>
  <c r="H4721" i="39"/>
  <c r="G4434" i="39"/>
  <c r="G4157" i="39"/>
  <c r="H4282" i="39"/>
  <c r="H3292" i="39"/>
  <c r="G3246" i="39"/>
  <c r="G2794" i="39"/>
  <c r="H4021" i="39"/>
  <c r="H2919" i="39"/>
  <c r="G2436" i="39"/>
  <c r="H2837" i="39"/>
  <c r="H2276" i="39"/>
  <c r="H2122" i="39"/>
  <c r="H2048" i="39"/>
  <c r="G838" i="39"/>
  <c r="G4971" i="39"/>
  <c r="G4810" i="39"/>
  <c r="G4933" i="39"/>
  <c r="G4903" i="39"/>
  <c r="G4802" i="39"/>
  <c r="G4759" i="39"/>
  <c r="G4380" i="39"/>
  <c r="G4893" i="39"/>
  <c r="H4903" i="39"/>
  <c r="H4889" i="39"/>
  <c r="G4834" i="39"/>
  <c r="H4802" i="39"/>
  <c r="H4766" i="39"/>
  <c r="H4785" i="39"/>
  <c r="H4839" i="39"/>
  <c r="G4316" i="39"/>
  <c r="G4732" i="39"/>
  <c r="G4483" i="39"/>
  <c r="G4114" i="39"/>
  <c r="G3906" i="39"/>
  <c r="G4551" i="39"/>
  <c r="G4098" i="39"/>
  <c r="G3898" i="39"/>
  <c r="G4167" i="39"/>
  <c r="G4117" i="39"/>
  <c r="G3521" i="39"/>
  <c r="G3401" i="39"/>
  <c r="G3211" i="39"/>
  <c r="G4231" i="39"/>
  <c r="G4173" i="39"/>
  <c r="G4145" i="39"/>
  <c r="G2894" i="39"/>
  <c r="H3374" i="39"/>
  <c r="G3636" i="39"/>
  <c r="G2742" i="39"/>
  <c r="G2618" i="39"/>
  <c r="H3085" i="39"/>
  <c r="H3334" i="39"/>
  <c r="H2907" i="39"/>
  <c r="G2749" i="39"/>
  <c r="G2591" i="39"/>
  <c r="G2561" i="39"/>
  <c r="G2163" i="39"/>
  <c r="H2972" i="39"/>
  <c r="H2272" i="39"/>
  <c r="H3640" i="39"/>
  <c r="H2344" i="39"/>
  <c r="H2577" i="39"/>
  <c r="H1926" i="39"/>
  <c r="G2198" i="39"/>
  <c r="G1754" i="39"/>
  <c r="G1552" i="39"/>
  <c r="G1356" i="39"/>
  <c r="G1010" i="39"/>
  <c r="G1213" i="39"/>
  <c r="G1850" i="39"/>
  <c r="G1418" i="39"/>
  <c r="H1732" i="39"/>
  <c r="G1183" i="39"/>
  <c r="G1073" i="39"/>
  <c r="G941" i="39"/>
  <c r="H887" i="39"/>
  <c r="G289" i="39"/>
  <c r="G51" i="39"/>
  <c r="H771" i="39"/>
  <c r="G306" i="39"/>
  <c r="G737" i="39"/>
  <c r="G716" i="39"/>
  <c r="G192" i="39"/>
  <c r="G3" i="39"/>
  <c r="G4421" i="39"/>
  <c r="G3609" i="39"/>
  <c r="G3899" i="39"/>
  <c r="H2883" i="39"/>
  <c r="G2670" i="39"/>
  <c r="H3430" i="39"/>
  <c r="G2623" i="39"/>
  <c r="G2303" i="39"/>
  <c r="G1741" i="39"/>
  <c r="H2571" i="39"/>
  <c r="G1504" i="39"/>
  <c r="H1952" i="39"/>
  <c r="H901" i="39"/>
  <c r="G4963" i="39"/>
  <c r="G4889" i="39"/>
  <c r="G4766" i="39"/>
  <c r="G4741" i="39"/>
  <c r="G4839" i="39"/>
  <c r="G4346" i="39"/>
  <c r="G4981" i="39"/>
  <c r="H4893" i="39"/>
  <c r="G4978" i="39"/>
  <c r="G4845" i="39"/>
  <c r="G4857" i="39"/>
  <c r="G4850" i="39"/>
  <c r="H4753" i="39"/>
  <c r="G4753" i="39"/>
  <c r="G4502" i="39"/>
  <c r="G4482" i="39"/>
  <c r="G4332" i="39"/>
  <c r="H2" i="39"/>
  <c r="G4295" i="39"/>
  <c r="G4670" i="39"/>
  <c r="G4305" i="39"/>
  <c r="G4527" i="39"/>
  <c r="G4652" i="39"/>
  <c r="H4085" i="39"/>
  <c r="H3883" i="39"/>
  <c r="H3693" i="39"/>
  <c r="H4167" i="39"/>
  <c r="H4117" i="39"/>
  <c r="G3203" i="39"/>
  <c r="H4231" i="39"/>
  <c r="H4173" i="39"/>
  <c r="H4145" i="39"/>
  <c r="G3129" i="39"/>
  <c r="G2910" i="39"/>
  <c r="H3636" i="39"/>
  <c r="G3082" i="39"/>
  <c r="G2728" i="39"/>
  <c r="G4055" i="39"/>
  <c r="G3318" i="39"/>
  <c r="H2749" i="39"/>
  <c r="H2591" i="39"/>
  <c r="H2561" i="39"/>
  <c r="G2155" i="39"/>
  <c r="G2853" i="39"/>
  <c r="G2484" i="39"/>
  <c r="G2577" i="39"/>
  <c r="G1926" i="39"/>
  <c r="H2198" i="39"/>
  <c r="H1754" i="39"/>
  <c r="G956" i="39"/>
  <c r="G1559" i="39"/>
  <c r="G1373" i="39"/>
  <c r="H1850" i="39"/>
  <c r="G1406" i="39"/>
  <c r="G1244" i="39"/>
  <c r="G1140" i="39"/>
  <c r="G1028" i="39"/>
  <c r="G1732" i="39"/>
  <c r="G853" i="39"/>
  <c r="G731" i="39"/>
  <c r="H737" i="39"/>
  <c r="G486" i="39"/>
  <c r="G188" i="39"/>
  <c r="F2" i="39"/>
  <c r="H4958" i="39"/>
  <c r="H4943" i="39"/>
  <c r="H4933" i="39"/>
  <c r="H4856" i="39"/>
  <c r="G4821" i="39"/>
  <c r="H4775" i="39"/>
  <c r="H4702" i="39"/>
  <c r="G4686" i="39"/>
  <c r="H4670" i="39"/>
  <c r="G4632" i="39"/>
  <c r="G4615" i="39"/>
  <c r="H4592" i="39"/>
  <c r="H4580" i="39"/>
  <c r="H4572" i="39"/>
  <c r="G4566" i="39"/>
  <c r="H4556" i="39"/>
  <c r="H4550" i="39"/>
  <c r="H4520" i="39"/>
  <c r="G4485" i="39"/>
  <c r="G4479" i="39"/>
  <c r="H4470" i="39"/>
  <c r="H4458" i="39"/>
  <c r="H4365" i="39"/>
  <c r="G4246" i="39"/>
  <c r="G4228" i="39"/>
  <c r="H4194" i="39"/>
  <c r="H4179" i="39"/>
  <c r="G4150" i="39"/>
  <c r="H4116" i="39"/>
  <c r="H4094" i="39"/>
  <c r="G4071" i="39"/>
  <c r="H4064" i="39"/>
  <c r="G4052" i="39"/>
  <c r="G4032" i="39"/>
  <c r="G3980" i="39"/>
  <c r="G3968" i="39"/>
  <c r="G3949" i="39"/>
  <c r="G3939" i="39"/>
  <c r="G3921" i="39"/>
  <c r="H3861" i="39"/>
  <c r="H3853" i="39"/>
  <c r="H3835" i="39"/>
  <c r="H3798" i="39"/>
  <c r="H3721" i="39"/>
  <c r="H3709" i="39"/>
  <c r="G3693" i="39"/>
  <c r="H3648" i="39"/>
  <c r="G3642" i="39"/>
  <c r="H3608" i="39"/>
  <c r="G3600" i="39"/>
  <c r="H3557" i="39"/>
  <c r="H3545" i="39"/>
  <c r="G3519" i="39"/>
  <c r="G3487" i="39"/>
  <c r="H3462" i="39"/>
  <c r="H3432" i="39"/>
  <c r="G3422" i="39"/>
  <c r="G3409" i="39"/>
  <c r="H3341" i="39"/>
  <c r="H3327" i="39"/>
  <c r="H3313" i="39"/>
  <c r="G3280" i="39"/>
  <c r="H3269" i="39"/>
  <c r="G3255" i="39"/>
  <c r="H3229" i="39"/>
  <c r="H3221" i="39"/>
  <c r="G3168" i="39"/>
  <c r="H3150" i="39"/>
  <c r="H3140" i="39"/>
  <c r="G3132" i="39"/>
  <c r="G3106" i="39"/>
  <c r="H3068" i="39"/>
  <c r="H3032" i="39"/>
  <c r="G3011" i="39"/>
  <c r="G3000" i="39"/>
  <c r="H2948" i="39"/>
  <c r="G2902" i="39"/>
  <c r="G2889" i="39"/>
  <c r="H4999" i="39"/>
  <c r="H4973" i="39"/>
  <c r="G4870" i="39"/>
  <c r="H4817" i="39"/>
  <c r="H4799" i="39"/>
  <c r="H4759" i="39"/>
  <c r="H4686" i="39"/>
  <c r="H4666" i="39"/>
  <c r="H4655" i="39"/>
  <c r="G4630" i="39"/>
  <c r="H4613" i="39"/>
  <c r="G4580" i="39"/>
  <c r="G4572" i="39"/>
  <c r="G4556" i="39"/>
  <c r="H4544" i="39"/>
  <c r="G4538" i="39"/>
  <c r="G4520" i="39"/>
  <c r="H4507" i="39"/>
  <c r="H4442" i="39"/>
  <c r="H4405" i="39"/>
  <c r="G4373" i="39"/>
  <c r="G4365" i="39"/>
  <c r="H4333" i="39"/>
  <c r="G4307" i="39"/>
  <c r="H4295" i="39"/>
  <c r="H4277" i="39"/>
  <c r="G4244" i="39"/>
  <c r="H4228" i="39"/>
  <c r="H4193" i="39"/>
  <c r="G4179" i="39"/>
  <c r="H4114" i="39"/>
  <c r="G4094" i="39"/>
  <c r="G4070" i="39"/>
  <c r="H4047" i="39"/>
  <c r="G4041" i="39"/>
  <c r="H4032" i="39"/>
  <c r="H3966" i="39"/>
  <c r="H3957" i="39"/>
  <c r="H3934" i="39"/>
  <c r="H3919" i="39"/>
  <c r="G3861" i="39"/>
  <c r="G3853" i="39"/>
  <c r="G3835" i="39"/>
  <c r="G3818" i="39"/>
  <c r="H3796" i="39"/>
  <c r="H3727" i="39"/>
  <c r="G3721" i="39"/>
  <c r="G3709" i="39"/>
  <c r="G3648" i="39"/>
  <c r="G3608" i="39"/>
  <c r="H3587" i="39"/>
  <c r="G3557" i="39"/>
  <c r="G3539" i="39"/>
  <c r="H3519" i="39"/>
  <c r="G3462" i="39"/>
  <c r="G3432" i="39"/>
  <c r="H3421" i="39"/>
  <c r="H3350" i="39"/>
  <c r="G3313" i="39"/>
  <c r="G3269" i="39"/>
  <c r="G3229" i="39"/>
  <c r="G3221" i="39"/>
  <c r="H3167" i="39"/>
  <c r="G3150" i="39"/>
  <c r="G3140" i="39"/>
  <c r="H3132" i="39"/>
  <c r="H3112" i="39"/>
  <c r="G3083" i="39"/>
  <c r="G3068" i="39"/>
  <c r="G3032" i="39"/>
  <c r="H3011" i="39"/>
  <c r="H3000" i="39"/>
  <c r="H2957" i="39"/>
  <c r="G2948" i="39"/>
  <c r="H2902" i="39"/>
  <c r="H4972" i="39"/>
  <c r="G4904" i="39"/>
  <c r="H4870" i="39"/>
  <c r="G4817" i="39"/>
  <c r="G4799" i="39"/>
  <c r="G4752" i="39"/>
  <c r="G4734" i="39"/>
  <c r="H4711" i="39"/>
  <c r="G4684" i="39"/>
  <c r="G4655" i="39"/>
  <c r="H4641" i="39"/>
  <c r="H4630" i="39"/>
  <c r="G4613" i="39"/>
  <c r="H4600" i="39"/>
  <c r="H4579" i="39"/>
  <c r="G4544" i="39"/>
  <c r="H4538" i="39"/>
  <c r="G4507" i="39"/>
  <c r="H4492" i="39"/>
  <c r="H4483" i="39"/>
  <c r="H4473" i="39"/>
  <c r="H4465" i="39"/>
  <c r="G4440" i="39"/>
  <c r="H4432" i="39"/>
  <c r="H4421" i="39"/>
  <c r="G4405" i="39"/>
  <c r="H4373" i="39"/>
  <c r="G4361" i="39"/>
  <c r="G4333" i="39"/>
  <c r="G4317" i="39"/>
  <c r="H4307" i="39"/>
  <c r="G4277" i="39"/>
  <c r="H4258" i="39"/>
  <c r="G4225" i="39"/>
  <c r="H4200" i="39"/>
  <c r="H4093" i="39"/>
  <c r="H4081" i="39"/>
  <c r="H4070" i="39"/>
  <c r="G4047" i="39"/>
  <c r="H3988" i="39"/>
  <c r="G3966" i="39"/>
  <c r="G3957" i="39"/>
  <c r="G3934" i="39"/>
  <c r="G3919" i="39"/>
  <c r="H3902" i="39"/>
  <c r="H3818" i="39"/>
  <c r="H3792" i="39"/>
  <c r="H3771" i="39"/>
  <c r="G3727" i="39"/>
  <c r="H3647" i="39"/>
  <c r="G3607" i="39"/>
  <c r="G3587" i="39"/>
  <c r="G3563" i="39"/>
  <c r="H3539" i="39"/>
  <c r="H3496" i="39"/>
  <c r="H3484" i="39"/>
  <c r="H3459" i="39"/>
  <c r="H3450" i="39"/>
  <c r="H3443" i="39"/>
  <c r="G3431" i="39"/>
  <c r="G3421" i="39"/>
  <c r="H3383" i="39"/>
  <c r="H3361" i="39"/>
  <c r="G3350" i="39"/>
  <c r="H3310" i="39"/>
  <c r="H3302" i="39"/>
  <c r="H3277" i="39"/>
  <c r="G3236" i="39"/>
  <c r="H3228" i="39"/>
  <c r="H3195" i="39"/>
  <c r="G3166" i="39"/>
  <c r="H3139" i="39"/>
  <c r="G3131" i="39"/>
  <c r="H3083" i="39"/>
  <c r="G3064" i="39"/>
  <c r="G2993" i="39"/>
  <c r="H2970" i="39"/>
  <c r="G2957" i="39"/>
  <c r="H2932" i="39"/>
  <c r="H2925" i="39"/>
  <c r="H2912" i="39"/>
  <c r="G2900" i="39"/>
  <c r="H2886" i="39"/>
  <c r="H4993" i="39"/>
  <c r="H4981" i="39"/>
  <c r="H4971" i="39"/>
  <c r="G4928" i="39"/>
  <c r="H4904" i="39"/>
  <c r="H4866" i="39"/>
  <c r="H4834" i="39"/>
  <c r="G4815" i="39"/>
  <c r="H4752" i="39"/>
  <c r="H4734" i="39"/>
  <c r="G4711" i="39"/>
  <c r="H4690" i="39"/>
  <c r="H4684" i="39"/>
  <c r="G4641" i="39"/>
  <c r="H4612" i="39"/>
  <c r="G4588" i="39"/>
  <c r="G4579" i="39"/>
  <c r="H4564" i="39"/>
  <c r="H4535" i="39"/>
  <c r="H4512" i="39"/>
  <c r="H4490" i="39"/>
  <c r="H4482" i="39"/>
  <c r="G4464" i="39"/>
  <c r="H4440" i="39"/>
  <c r="G4432" i="39"/>
  <c r="H4380" i="39"/>
  <c r="H4361" i="39"/>
  <c r="H4347" i="39"/>
  <c r="H4332" i="39"/>
  <c r="H4324" i="39"/>
  <c r="H4317" i="39"/>
  <c r="H4305" i="39"/>
  <c r="H4275" i="39"/>
  <c r="G4258" i="39"/>
  <c r="H4242" i="39"/>
  <c r="H4224" i="39"/>
  <c r="G4211" i="39"/>
  <c r="H4198" i="39"/>
  <c r="H4171" i="39"/>
  <c r="H4130" i="39"/>
  <c r="G4093" i="39"/>
  <c r="G4081" i="39"/>
  <c r="H4067" i="39"/>
  <c r="H4046" i="39"/>
  <c r="G3902" i="39"/>
  <c r="H3893" i="39"/>
  <c r="G3792" i="39"/>
  <c r="G3771" i="39"/>
  <c r="G3726" i="39"/>
  <c r="G3689" i="39"/>
  <c r="G3647" i="39"/>
  <c r="H3628" i="39"/>
  <c r="H3616" i="39"/>
  <c r="H3607" i="39"/>
  <c r="H3563" i="39"/>
  <c r="G3496" i="39"/>
  <c r="G3484" i="39"/>
  <c r="H3457" i="39"/>
  <c r="G3450" i="39"/>
  <c r="G3443" i="39"/>
  <c r="H3431" i="39"/>
  <c r="H3420" i="39"/>
  <c r="H3401" i="39"/>
  <c r="G3383" i="39"/>
  <c r="G3361" i="39"/>
  <c r="H3323" i="39"/>
  <c r="G3310" i="39"/>
  <c r="G3302" i="39"/>
  <c r="G3277" i="39"/>
  <c r="G3228" i="39"/>
  <c r="H3203" i="39"/>
  <c r="G3195" i="39"/>
  <c r="G3139" i="39"/>
  <c r="H3131" i="39"/>
  <c r="G3095" i="39"/>
  <c r="H3088" i="39"/>
  <c r="H3082" i="39"/>
  <c r="G3059" i="39"/>
  <c r="H2993" i="39"/>
  <c r="G2970" i="39"/>
  <c r="G2932" i="39"/>
  <c r="G2925" i="39"/>
  <c r="G2912" i="39"/>
  <c r="G2897" i="39"/>
  <c r="G2886" i="39"/>
  <c r="H4989" i="39"/>
  <c r="H4969" i="39"/>
  <c r="H4928" i="39"/>
  <c r="H4900" i="39"/>
  <c r="G4884" i="39"/>
  <c r="H4732" i="39"/>
  <c r="H4710" i="39"/>
  <c r="H4638" i="39"/>
  <c r="G4612" i="39"/>
  <c r="H4588" i="39"/>
  <c r="H4578" i="39"/>
  <c r="H4561" i="39"/>
  <c r="H4553" i="39"/>
  <c r="G4535" i="39"/>
  <c r="G4512" i="39"/>
  <c r="H4481" i="39"/>
  <c r="H4464" i="39"/>
  <c r="G4431" i="39"/>
  <c r="H4396" i="39"/>
  <c r="G4347" i="39"/>
  <c r="H4316" i="39"/>
  <c r="H4284" i="39"/>
  <c r="G4275" i="39"/>
  <c r="G4242" i="39"/>
  <c r="G4224" i="39"/>
  <c r="G4198" i="39"/>
  <c r="G4171" i="39"/>
  <c r="G4127" i="39"/>
  <c r="H4076" i="39"/>
  <c r="G4067" i="39"/>
  <c r="G4046" i="39"/>
  <c r="G3973" i="39"/>
  <c r="H3943" i="39"/>
  <c r="H3928" i="39"/>
  <c r="G3893" i="39"/>
  <c r="H3874" i="39"/>
  <c r="H3858" i="39"/>
  <c r="H3769" i="39"/>
  <c r="H3726" i="39"/>
  <c r="H3718" i="39"/>
  <c r="H3699" i="39"/>
  <c r="H3688" i="39"/>
  <c r="G3628" i="39"/>
  <c r="G3616" i="39"/>
  <c r="H3605" i="39"/>
  <c r="H3510" i="39"/>
  <c r="G3457" i="39"/>
  <c r="G3420" i="39"/>
  <c r="H3368" i="39"/>
  <c r="G3319" i="39"/>
  <c r="H3301" i="39"/>
  <c r="H3289" i="39"/>
  <c r="H3267" i="39"/>
  <c r="H3232" i="39"/>
  <c r="H3211" i="39"/>
  <c r="H3194" i="39"/>
  <c r="H3177" i="39"/>
  <c r="H3144" i="39"/>
  <c r="H3138" i="39"/>
  <c r="G3128" i="39"/>
  <c r="H3110" i="39"/>
  <c r="H3095" i="39"/>
  <c r="G3088" i="39"/>
  <c r="H3059" i="39"/>
  <c r="G3004" i="39"/>
  <c r="G2953" i="39"/>
  <c r="G2923" i="39"/>
  <c r="H2910" i="39"/>
  <c r="H2897" i="39"/>
  <c r="H2881" i="39"/>
  <c r="G4988" i="39"/>
  <c r="H4978" i="39"/>
  <c r="H4949" i="39"/>
  <c r="G4896" i="39"/>
  <c r="G4880" i="39"/>
  <c r="G4809" i="39"/>
  <c r="H4726" i="39"/>
  <c r="H4677" i="39"/>
  <c r="H4652" i="39"/>
  <c r="H4633" i="39"/>
  <c r="H4625" i="39"/>
  <c r="H4596" i="39"/>
  <c r="H4587" i="39"/>
  <c r="G4578" i="39"/>
  <c r="G4561" i="39"/>
  <c r="G4553" i="39"/>
  <c r="H4541" i="39"/>
  <c r="H4527" i="39"/>
  <c r="H4487" i="39"/>
  <c r="G4481" i="39"/>
  <c r="H4431" i="39"/>
  <c r="H4387" i="39"/>
  <c r="H4358" i="39"/>
  <c r="H4346" i="39"/>
  <c r="G4284" i="39"/>
  <c r="H4271" i="39"/>
  <c r="H4188" i="39"/>
  <c r="H4176" i="39"/>
  <c r="H4169" i="39"/>
  <c r="H4127" i="39"/>
  <c r="H4073" i="39"/>
  <c r="G4066" i="39"/>
  <c r="H4000" i="39"/>
  <c r="H3981" i="39"/>
  <c r="G3943" i="39"/>
  <c r="H3923" i="39"/>
  <c r="H3906" i="39"/>
  <c r="G3858" i="39"/>
  <c r="G3769" i="39"/>
  <c r="G3699" i="39"/>
  <c r="G3688" i="39"/>
  <c r="H3611" i="39"/>
  <c r="G3605" i="39"/>
  <c r="H3591" i="39"/>
  <c r="H3582" i="39"/>
  <c r="H3521" i="39"/>
  <c r="G3510" i="39"/>
  <c r="H3415" i="39"/>
  <c r="G3368" i="39"/>
  <c r="H3319" i="39"/>
  <c r="G3301" i="39"/>
  <c r="G3267" i="39"/>
  <c r="G3232" i="39"/>
  <c r="H3200" i="39"/>
  <c r="G3194" i="39"/>
  <c r="H3162" i="39"/>
  <c r="G3144" i="39"/>
  <c r="G3138" i="39"/>
  <c r="H3127" i="39"/>
  <c r="G3110" i="39"/>
  <c r="H3087" i="39"/>
  <c r="H3004" i="39"/>
  <c r="H2953" i="39"/>
  <c r="H2938" i="39"/>
  <c r="H2923" i="39"/>
  <c r="G2909" i="39"/>
  <c r="H2894" i="39"/>
  <c r="G2881" i="39"/>
  <c r="H4988" i="39"/>
  <c r="H4963" i="39"/>
  <c r="H4936" i="39"/>
  <c r="H4896" i="39"/>
  <c r="H4880" i="39"/>
  <c r="H4862" i="39"/>
  <c r="G4807" i="39"/>
  <c r="H4744" i="39"/>
  <c r="G4677" i="39"/>
  <c r="H4650" i="39"/>
  <c r="G4633" i="39"/>
  <c r="G4625" i="39"/>
  <c r="H4607" i="39"/>
  <c r="G4596" i="39"/>
  <c r="G4587" i="39"/>
  <c r="G4567" i="39"/>
  <c r="G4541" i="39"/>
  <c r="H4526" i="39"/>
  <c r="H4502" i="39"/>
  <c r="H4435" i="39"/>
  <c r="H4429" i="39"/>
  <c r="H4385" i="39"/>
  <c r="G4271" i="39"/>
  <c r="H4206" i="39"/>
  <c r="G4188" i="39"/>
  <c r="G4169" i="39"/>
  <c r="H4124" i="39"/>
  <c r="H4098" i="39"/>
  <c r="G4085" i="39"/>
  <c r="G4073" i="39"/>
  <c r="H4066" i="39"/>
  <c r="H4033" i="39"/>
  <c r="G4000" i="39"/>
  <c r="G3981" i="39"/>
  <c r="H3940" i="39"/>
  <c r="G3923" i="39"/>
  <c r="H3898" i="39"/>
  <c r="H3856" i="39"/>
  <c r="G3785" i="39"/>
  <c r="G3768" i="39"/>
  <c r="H3722" i="39"/>
  <c r="H3698" i="39"/>
  <c r="H3686" i="39"/>
  <c r="G3611" i="39"/>
  <c r="H3601" i="39"/>
  <c r="G3591" i="39"/>
  <c r="G3582" i="39"/>
  <c r="H3549" i="39"/>
  <c r="H3507" i="39"/>
  <c r="H3466" i="39"/>
  <c r="H3447" i="39"/>
  <c r="H3439" i="39"/>
  <c r="H3427" i="39"/>
  <c r="G3415" i="39"/>
  <c r="H3392" i="39"/>
  <c r="G3315" i="39"/>
  <c r="H3306" i="39"/>
  <c r="H3274" i="39"/>
  <c r="G3231" i="39"/>
  <c r="G3200" i="39"/>
  <c r="G3162" i="39"/>
  <c r="H3142" i="39"/>
  <c r="G3127" i="39"/>
  <c r="G3087" i="39"/>
  <c r="G3003" i="39"/>
  <c r="G2990" i="39"/>
  <c r="H2975" i="39"/>
  <c r="G2938" i="39"/>
  <c r="H2929" i="39"/>
  <c r="G2922" i="39"/>
  <c r="H2909" i="39"/>
  <c r="G4862" i="39"/>
  <c r="H4741" i="39"/>
  <c r="G4721" i="39"/>
  <c r="G4702" i="39"/>
  <c r="H4632" i="39"/>
  <c r="H4615" i="39"/>
  <c r="G4607" i="39"/>
  <c r="G4592" i="39"/>
  <c r="H4566" i="39"/>
  <c r="H4551" i="39"/>
  <c r="G4526" i="39"/>
  <c r="H4485" i="39"/>
  <c r="H4479" i="39"/>
  <c r="G4470" i="39"/>
  <c r="G4458" i="39"/>
  <c r="G4435" i="39"/>
  <c r="G4429" i="39"/>
  <c r="G4385" i="39"/>
  <c r="H4375" i="39"/>
  <c r="G4262" i="39"/>
  <c r="G4206" i="39"/>
  <c r="H4150" i="39"/>
  <c r="H4120" i="39"/>
  <c r="H4071" i="39"/>
  <c r="G4065" i="39"/>
  <c r="H4052" i="39"/>
  <c r="G4033" i="39"/>
  <c r="H3980" i="39"/>
  <c r="H3968" i="39"/>
  <c r="H3949" i="39"/>
  <c r="H3939" i="39"/>
  <c r="H3921" i="39"/>
  <c r="G3883" i="39"/>
  <c r="G3856" i="39"/>
  <c r="G3798" i="39"/>
  <c r="H3768" i="39"/>
  <c r="G3722" i="39"/>
  <c r="G3698" i="39"/>
  <c r="H3642" i="39"/>
  <c r="H3609" i="39"/>
  <c r="H3600" i="39"/>
  <c r="G3545" i="39"/>
  <c r="G3507" i="39"/>
  <c r="H3487" i="39"/>
  <c r="G3466" i="39"/>
  <c r="G3447" i="39"/>
  <c r="G3439" i="39"/>
  <c r="H3422" i="39"/>
  <c r="H3409" i="39"/>
  <c r="G3392" i="39"/>
  <c r="G3341" i="39"/>
  <c r="G3327" i="39"/>
  <c r="H3315" i="39"/>
  <c r="G3306" i="39"/>
  <c r="H3280" i="39"/>
  <c r="G3274" i="39"/>
  <c r="H3255" i="39"/>
  <c r="H3243" i="39"/>
  <c r="H3231" i="39"/>
  <c r="H3168" i="39"/>
  <c r="G3142" i="39"/>
  <c r="H3106" i="39"/>
  <c r="H3003" i="39"/>
  <c r="G2975" i="39"/>
  <c r="G2929" i="39"/>
  <c r="H2922" i="39"/>
  <c r="H2889" i="39"/>
  <c r="G2866" i="39"/>
  <c r="H2834" i="39"/>
  <c r="G2793" i="39"/>
  <c r="G2780" i="39"/>
  <c r="H2742" i="39"/>
  <c r="G2727" i="39"/>
  <c r="G2720" i="39"/>
  <c r="H2693" i="39"/>
  <c r="H2670" i="39"/>
  <c r="H2654" i="39"/>
  <c r="H2631" i="39"/>
  <c r="H2585" i="39"/>
  <c r="G2578" i="39"/>
  <c r="H2554" i="39"/>
  <c r="G2482" i="39"/>
  <c r="H2453" i="39"/>
  <c r="G2370" i="39"/>
  <c r="G2364" i="39"/>
  <c r="H2291" i="39"/>
  <c r="G2196" i="39"/>
  <c r="G2131" i="39"/>
  <c r="G2104" i="39"/>
  <c r="G2096" i="39"/>
  <c r="H2082" i="39"/>
  <c r="H2069" i="39"/>
  <c r="G2033" i="39"/>
  <c r="G1994" i="39"/>
  <c r="G1981" i="39"/>
  <c r="G1945" i="39"/>
  <c r="H1930" i="39"/>
  <c r="H1919" i="39"/>
  <c r="H1899" i="39"/>
  <c r="G1885" i="39"/>
  <c r="G1871" i="39"/>
  <c r="H1763" i="39"/>
  <c r="H1743" i="39"/>
  <c r="H1717" i="39"/>
  <c r="G1693" i="39"/>
  <c r="G1584" i="39"/>
  <c r="H1533" i="39"/>
  <c r="H1510" i="39"/>
  <c r="H1503" i="39"/>
  <c r="H1445" i="39"/>
  <c r="H1418" i="39"/>
  <c r="H1384" i="39"/>
  <c r="H1373" i="39"/>
  <c r="H1360" i="39"/>
  <c r="H1339" i="39"/>
  <c r="H1312" i="39"/>
  <c r="G1246" i="39"/>
  <c r="H1183" i="39"/>
  <c r="G1173" i="39"/>
  <c r="G1160" i="39"/>
  <c r="G1145" i="39"/>
  <c r="H1126" i="39"/>
  <c r="H1095" i="39"/>
  <c r="G1082" i="39"/>
  <c r="H1058" i="39"/>
  <c r="G1042" i="39"/>
  <c r="H1033" i="39"/>
  <c r="H1011" i="39"/>
  <c r="G988" i="39"/>
  <c r="H959" i="39"/>
  <c r="H937" i="39"/>
  <c r="G911" i="39"/>
  <c r="H876" i="39"/>
  <c r="G837" i="39"/>
  <c r="H790" i="39"/>
  <c r="G772" i="39"/>
  <c r="H758" i="39"/>
  <c r="H713" i="39"/>
  <c r="G696" i="39"/>
  <c r="G680" i="39"/>
  <c r="H670" i="39"/>
  <c r="H660" i="39"/>
  <c r="H649" i="39"/>
  <c r="H2817" i="39"/>
  <c r="H2810" i="39"/>
  <c r="H2776" i="39"/>
  <c r="G2693" i="39"/>
  <c r="G2654" i="39"/>
  <c r="G2631" i="39"/>
  <c r="G2585" i="39"/>
  <c r="H2576" i="39"/>
  <c r="G2554" i="39"/>
  <c r="H2538" i="39"/>
  <c r="G2453" i="39"/>
  <c r="H2370" i="39"/>
  <c r="H2346" i="39"/>
  <c r="H2337" i="39"/>
  <c r="G2291" i="39"/>
  <c r="H2237" i="39"/>
  <c r="H2192" i="39"/>
  <c r="G2176" i="39"/>
  <c r="H2163" i="39"/>
  <c r="H2131" i="39"/>
  <c r="H2112" i="39"/>
  <c r="G2103" i="39"/>
  <c r="G2082" i="39"/>
  <c r="G2069" i="39"/>
  <c r="H2033" i="39"/>
  <c r="H1992" i="39"/>
  <c r="H1944" i="39"/>
  <c r="G1930" i="39"/>
  <c r="H1911" i="39"/>
  <c r="G1899" i="39"/>
  <c r="H1885" i="39"/>
  <c r="H1871" i="39"/>
  <c r="H1838" i="39"/>
  <c r="G1761" i="39"/>
  <c r="H1741" i="39"/>
  <c r="H1731" i="39"/>
  <c r="G1717" i="39"/>
  <c r="H1581" i="39"/>
  <c r="H1530" i="39"/>
  <c r="H1509" i="39"/>
  <c r="G1503" i="39"/>
  <c r="G1445" i="39"/>
  <c r="H1424" i="39"/>
  <c r="H1407" i="39"/>
  <c r="H1372" i="39"/>
  <c r="G1339" i="39"/>
  <c r="H1250" i="39"/>
  <c r="H1244" i="39"/>
  <c r="H1123" i="39"/>
  <c r="H1106" i="39"/>
  <c r="G1095" i="39"/>
  <c r="H1078" i="39"/>
  <c r="G1058" i="39"/>
  <c r="H1042" i="39"/>
  <c r="H1031" i="39"/>
  <c r="H1010" i="39"/>
  <c r="H985" i="39"/>
  <c r="H975" i="39"/>
  <c r="G959" i="39"/>
  <c r="G937" i="39"/>
  <c r="H873" i="39"/>
  <c r="H835" i="39"/>
  <c r="H813" i="39"/>
  <c r="G790" i="39"/>
  <c r="H772" i="39"/>
  <c r="G679" i="39"/>
  <c r="H666" i="39"/>
  <c r="G660" i="39"/>
  <c r="H644" i="39"/>
  <c r="H2846" i="39"/>
  <c r="H2840" i="39"/>
  <c r="G2817" i="39"/>
  <c r="G2810" i="39"/>
  <c r="H2775" i="39"/>
  <c r="H2770" i="39"/>
  <c r="H2653" i="39"/>
  <c r="H2618" i="39"/>
  <c r="G2572" i="39"/>
  <c r="G2552" i="39"/>
  <c r="G2538" i="39"/>
  <c r="G2473" i="39"/>
  <c r="H2451" i="39"/>
  <c r="H2411" i="39"/>
  <c r="H2400" i="39"/>
  <c r="G2346" i="39"/>
  <c r="G2337" i="39"/>
  <c r="G2237" i="39"/>
  <c r="G2192" i="39"/>
  <c r="H2161" i="39"/>
  <c r="H2129" i="39"/>
  <c r="G2112" i="39"/>
  <c r="H2103" i="39"/>
  <c r="H2080" i="39"/>
  <c r="H2068" i="39"/>
  <c r="H2039" i="39"/>
  <c r="G2023" i="39"/>
  <c r="G1992" i="39"/>
  <c r="G1944" i="39"/>
  <c r="H1928" i="39"/>
  <c r="G1911" i="39"/>
  <c r="H1847" i="39"/>
  <c r="G1838" i="39"/>
  <c r="H1815" i="39"/>
  <c r="H1796" i="39"/>
  <c r="H1761" i="39"/>
  <c r="H1740" i="39"/>
  <c r="H1727" i="39"/>
  <c r="G1581" i="39"/>
  <c r="H1567" i="39"/>
  <c r="G1530" i="39"/>
  <c r="G1509" i="39"/>
  <c r="H1502" i="39"/>
  <c r="H1479" i="39"/>
  <c r="H1452" i="39"/>
  <c r="G1424" i="39"/>
  <c r="G1407" i="39"/>
  <c r="G1372" i="39"/>
  <c r="H1338" i="39"/>
  <c r="H1301" i="39"/>
  <c r="G1250" i="39"/>
  <c r="H1243" i="39"/>
  <c r="H1213" i="39"/>
  <c r="H1143" i="39"/>
  <c r="H1134" i="39"/>
  <c r="G1123" i="39"/>
  <c r="G1106" i="39"/>
  <c r="H1063" i="39"/>
  <c r="H1055" i="39"/>
  <c r="H1028" i="39"/>
  <c r="H1006" i="39"/>
  <c r="G985" i="39"/>
  <c r="G972" i="39"/>
  <c r="G873" i="39"/>
  <c r="G835" i="39"/>
  <c r="G813" i="39"/>
  <c r="H799" i="39"/>
  <c r="H789" i="39"/>
  <c r="H768" i="39"/>
  <c r="H693" i="39"/>
  <c r="H679" i="39"/>
  <c r="H665" i="39"/>
  <c r="H634" i="39"/>
  <c r="H2871" i="39"/>
  <c r="G2846" i="39"/>
  <c r="G2840" i="39"/>
  <c r="G2832" i="39"/>
  <c r="H2809" i="39"/>
  <c r="H2787" i="39"/>
  <c r="G2775" i="39"/>
  <c r="H2736" i="39"/>
  <c r="H2723" i="39"/>
  <c r="H2673" i="39"/>
  <c r="H2664" i="39"/>
  <c r="G2653" i="39"/>
  <c r="H2613" i="39"/>
  <c r="H2580" i="39"/>
  <c r="H2572" i="39"/>
  <c r="H2552" i="39"/>
  <c r="H2480" i="39"/>
  <c r="H2473" i="39"/>
  <c r="G2451" i="39"/>
  <c r="G2411" i="39"/>
  <c r="G2400" i="39"/>
  <c r="H2351" i="39"/>
  <c r="H2336" i="39"/>
  <c r="H2267" i="39"/>
  <c r="H2229" i="39"/>
  <c r="H2202" i="39"/>
  <c r="G2191" i="39"/>
  <c r="H2179" i="39"/>
  <c r="G2161" i="39"/>
  <c r="G2129" i="39"/>
  <c r="G2111" i="39"/>
  <c r="G2080" i="39"/>
  <c r="G2068" i="39"/>
  <c r="G2039" i="39"/>
  <c r="H2023" i="39"/>
  <c r="H2009" i="39"/>
  <c r="G1991" i="39"/>
  <c r="H1985" i="39"/>
  <c r="H1943" i="39"/>
  <c r="G1928" i="39"/>
  <c r="G1847" i="39"/>
  <c r="H1828" i="39"/>
  <c r="G1796" i="39"/>
  <c r="H1747" i="39"/>
  <c r="G1740" i="39"/>
  <c r="G1727" i="39"/>
  <c r="H1634" i="39"/>
  <c r="G1567" i="39"/>
  <c r="H1554" i="39"/>
  <c r="H1519" i="39"/>
  <c r="G1502" i="39"/>
  <c r="H1477" i="39"/>
  <c r="G1452" i="39"/>
  <c r="H1423" i="39"/>
  <c r="H1406" i="39"/>
  <c r="H1356" i="39"/>
  <c r="G1338" i="39"/>
  <c r="H1249" i="39"/>
  <c r="H1197" i="39"/>
  <c r="H1149" i="39"/>
  <c r="H1140" i="39"/>
  <c r="H1105" i="39"/>
  <c r="G1063" i="39"/>
  <c r="G1006" i="39"/>
  <c r="H972" i="39"/>
  <c r="H919" i="39"/>
  <c r="H880" i="39"/>
  <c r="G856" i="39"/>
  <c r="G799" i="39"/>
  <c r="G789" i="39"/>
  <c r="G768" i="39"/>
  <c r="G693" i="39"/>
  <c r="G665" i="39"/>
  <c r="G634" i="39"/>
  <c r="G2871" i="39"/>
  <c r="H2863" i="39"/>
  <c r="H2845" i="39"/>
  <c r="G2838" i="39"/>
  <c r="H2832" i="39"/>
  <c r="G2809" i="39"/>
  <c r="G2787" i="39"/>
  <c r="H2773" i="39"/>
  <c r="H2754" i="39"/>
  <c r="G2736" i="39"/>
  <c r="G2723" i="39"/>
  <c r="H2689" i="39"/>
  <c r="G2673" i="39"/>
  <c r="G2664" i="39"/>
  <c r="G2635" i="39"/>
  <c r="G2613" i="39"/>
  <c r="H2594" i="39"/>
  <c r="G2580" i="39"/>
  <c r="H2529" i="39"/>
  <c r="G2480" i="39"/>
  <c r="G2470" i="39"/>
  <c r="H2449" i="39"/>
  <c r="H2419" i="39"/>
  <c r="H2399" i="39"/>
  <c r="G2351" i="39"/>
  <c r="G2336" i="39"/>
  <c r="H2283" i="39"/>
  <c r="G2267" i="39"/>
  <c r="H2214" i="39"/>
  <c r="G2202" i="39"/>
  <c r="H2191" i="39"/>
  <c r="G2179" i="39"/>
  <c r="H2157" i="39"/>
  <c r="H2126" i="39"/>
  <c r="H2111" i="39"/>
  <c r="H2062" i="39"/>
  <c r="G2009" i="39"/>
  <c r="H1991" i="39"/>
  <c r="G1985" i="39"/>
  <c r="G1943" i="39"/>
  <c r="H1927" i="39"/>
  <c r="H1902" i="39"/>
  <c r="H1880" i="39"/>
  <c r="H1869" i="39"/>
  <c r="H1844" i="39"/>
  <c r="G1828" i="39"/>
  <c r="H1785" i="39"/>
  <c r="G1747" i="39"/>
  <c r="G1707" i="39"/>
  <c r="H1643" i="39"/>
  <c r="G1634" i="39"/>
  <c r="H1564" i="39"/>
  <c r="G1554" i="39"/>
  <c r="H1539" i="39"/>
  <c r="H1448" i="39"/>
  <c r="H1442" i="39"/>
  <c r="G1423" i="39"/>
  <c r="H1404" i="39"/>
  <c r="H1377" i="39"/>
  <c r="H1337" i="39"/>
  <c r="H1315" i="39"/>
  <c r="G1249" i="39"/>
  <c r="H1241" i="39"/>
  <c r="H1220" i="39"/>
  <c r="H1169" i="39"/>
  <c r="H1147" i="39"/>
  <c r="G1105" i="39"/>
  <c r="H1073" i="39"/>
  <c r="H1062" i="39"/>
  <c r="H1002" i="39"/>
  <c r="H957" i="39"/>
  <c r="G919" i="39"/>
  <c r="H879" i="39"/>
  <c r="H856" i="39"/>
  <c r="H797" i="39"/>
  <c r="G784" i="39"/>
  <c r="H764" i="39"/>
  <c r="H718" i="39"/>
  <c r="H706" i="39"/>
  <c r="H654" i="39"/>
  <c r="G2863" i="39"/>
  <c r="G2845" i="39"/>
  <c r="H2838" i="39"/>
  <c r="H2808" i="39"/>
  <c r="G2773" i="39"/>
  <c r="G2762" i="39"/>
  <c r="H2702" i="39"/>
  <c r="G2689" i="39"/>
  <c r="H2672" i="39"/>
  <c r="H2634" i="39"/>
  <c r="H2612" i="39"/>
  <c r="G2594" i="39"/>
  <c r="H2579" i="39"/>
  <c r="H2536" i="39"/>
  <c r="H2525" i="39"/>
  <c r="H2477" i="39"/>
  <c r="H2470" i="39"/>
  <c r="G2449" i="39"/>
  <c r="G2419" i="39"/>
  <c r="G2399" i="39"/>
  <c r="G2365" i="39"/>
  <c r="H2350" i="39"/>
  <c r="G2319" i="39"/>
  <c r="H2281" i="39"/>
  <c r="G2214" i="39"/>
  <c r="H2201" i="39"/>
  <c r="H2178" i="39"/>
  <c r="G2157" i="39"/>
  <c r="G2126" i="39"/>
  <c r="H2109" i="39"/>
  <c r="G2099" i="39"/>
  <c r="G2062" i="39"/>
  <c r="H2003" i="39"/>
  <c r="G1927" i="39"/>
  <c r="G1902" i="39"/>
  <c r="G1880" i="39"/>
  <c r="G1869" i="39"/>
  <c r="G1844" i="39"/>
  <c r="H1792" i="39"/>
  <c r="G1785" i="39"/>
  <c r="H1707" i="39"/>
  <c r="H1684" i="39"/>
  <c r="G1643" i="39"/>
  <c r="G1632" i="39"/>
  <c r="H1614" i="39"/>
  <c r="H1563" i="39"/>
  <c r="H1552" i="39"/>
  <c r="G1539" i="39"/>
  <c r="H1515" i="39"/>
  <c r="G1448" i="39"/>
  <c r="G1404" i="39"/>
  <c r="G1377" i="39"/>
  <c r="H1346" i="39"/>
  <c r="H1332" i="39"/>
  <c r="G1315" i="39"/>
  <c r="H1299" i="39"/>
  <c r="H1289" i="39"/>
  <c r="H1276" i="39"/>
  <c r="H1247" i="39"/>
  <c r="G1241" i="39"/>
  <c r="H1228" i="39"/>
  <c r="H1168" i="39"/>
  <c r="H1097" i="39"/>
  <c r="H1071" i="39"/>
  <c r="G1060" i="39"/>
  <c r="H1013" i="39"/>
  <c r="G1002" i="39"/>
  <c r="H977" i="39"/>
  <c r="H956" i="39"/>
  <c r="H928" i="39"/>
  <c r="H913" i="39"/>
  <c r="G879" i="39"/>
  <c r="G850" i="39"/>
  <c r="H832" i="39"/>
  <c r="G797" i="39"/>
  <c r="H784" i="39"/>
  <c r="G764" i="39"/>
  <c r="H723" i="39"/>
  <c r="G718" i="39"/>
  <c r="G706" i="39"/>
  <c r="G697" i="39"/>
  <c r="H650" i="39"/>
  <c r="H639" i="39"/>
  <c r="H2794" i="39"/>
  <c r="H2772" i="39"/>
  <c r="H2762" i="39"/>
  <c r="H2728" i="39"/>
  <c r="H2694" i="39"/>
  <c r="H2682" i="39"/>
  <c r="G2672" i="39"/>
  <c r="H2632" i="39"/>
  <c r="G2612" i="39"/>
  <c r="H2590" i="39"/>
  <c r="G2579" i="39"/>
  <c r="H2564" i="39"/>
  <c r="G2536" i="39"/>
  <c r="G2525" i="39"/>
  <c r="G2487" i="39"/>
  <c r="G2477" i="39"/>
  <c r="G2469" i="39"/>
  <c r="H2415" i="39"/>
  <c r="H2407" i="39"/>
  <c r="H2385" i="39"/>
  <c r="H2375" i="39"/>
  <c r="H2365" i="39"/>
  <c r="G2350" i="39"/>
  <c r="G2281" i="39"/>
  <c r="G2201" i="39"/>
  <c r="G2178" i="39"/>
  <c r="G2109" i="39"/>
  <c r="H2099" i="39"/>
  <c r="H2034" i="39"/>
  <c r="G2017" i="39"/>
  <c r="G2003" i="39"/>
  <c r="H1922" i="39"/>
  <c r="H1900" i="39"/>
  <c r="G1891" i="39"/>
  <c r="G1875" i="39"/>
  <c r="H1843" i="39"/>
  <c r="H1804" i="39"/>
  <c r="G1792" i="39"/>
  <c r="G1771" i="39"/>
  <c r="G1737" i="39"/>
  <c r="H1718" i="39"/>
  <c r="H1706" i="39"/>
  <c r="G1664" i="39"/>
  <c r="H1632" i="39"/>
  <c r="G1614" i="39"/>
  <c r="G1563" i="39"/>
  <c r="H1550" i="39"/>
  <c r="H1537" i="39"/>
  <c r="H1522" i="39"/>
  <c r="H1512" i="39"/>
  <c r="H1419" i="39"/>
  <c r="H1342" i="39"/>
  <c r="H1330" i="39"/>
  <c r="G1299" i="39"/>
  <c r="G1289" i="39"/>
  <c r="H1275" i="39"/>
  <c r="H1254" i="39"/>
  <c r="G1247" i="39"/>
  <c r="G1226" i="39"/>
  <c r="H1187" i="39"/>
  <c r="H1174" i="39"/>
  <c r="H1127" i="39"/>
  <c r="H1110" i="39"/>
  <c r="H1096" i="39"/>
  <c r="H1070" i="39"/>
  <c r="H1060" i="39"/>
  <c r="H1034" i="39"/>
  <c r="G1013" i="39"/>
  <c r="G977" i="39"/>
  <c r="H960" i="39"/>
  <c r="H955" i="39"/>
  <c r="H944" i="39"/>
  <c r="G928" i="39"/>
  <c r="G913" i="39"/>
  <c r="G878" i="39"/>
  <c r="H850" i="39"/>
  <c r="H838" i="39"/>
  <c r="G832" i="39"/>
  <c r="G782" i="39"/>
  <c r="H760" i="39"/>
  <c r="H697" i="39"/>
  <c r="G691" i="39"/>
  <c r="H661" i="39"/>
  <c r="G650" i="39"/>
  <c r="G639" i="39"/>
  <c r="H2866" i="39"/>
  <c r="H2793" i="39"/>
  <c r="H2780" i="39"/>
  <c r="G2772" i="39"/>
  <c r="H2727" i="39"/>
  <c r="H2720" i="39"/>
  <c r="G2694" i="39"/>
  <c r="G2632" i="39"/>
  <c r="G2590" i="39"/>
  <c r="H2578" i="39"/>
  <c r="G2564" i="39"/>
  <c r="H2482" i="39"/>
  <c r="G2475" i="39"/>
  <c r="H2469" i="39"/>
  <c r="G2415" i="39"/>
  <c r="G2407" i="39"/>
  <c r="G2385" i="39"/>
  <c r="G2375" i="39"/>
  <c r="H2364" i="39"/>
  <c r="H2303" i="39"/>
  <c r="H2155" i="39"/>
  <c r="H2135" i="39"/>
  <c r="H2104" i="39"/>
  <c r="H2096" i="39"/>
  <c r="H2087" i="39"/>
  <c r="G2034" i="39"/>
  <c r="H2017" i="39"/>
  <c r="H1994" i="39"/>
  <c r="H1981" i="39"/>
  <c r="H1945" i="39"/>
  <c r="G1922" i="39"/>
  <c r="G1900" i="39"/>
  <c r="H1891" i="39"/>
  <c r="H1875" i="39"/>
  <c r="G1843" i="39"/>
  <c r="H1819" i="39"/>
  <c r="G1804" i="39"/>
  <c r="H1789" i="39"/>
  <c r="H1771" i="39"/>
  <c r="G1743" i="39"/>
  <c r="H1737" i="39"/>
  <c r="G1718" i="39"/>
  <c r="G1706" i="39"/>
  <c r="H1693" i="39"/>
  <c r="G1661" i="39"/>
  <c r="H1640" i="39"/>
  <c r="H1584" i="39"/>
  <c r="H1559" i="39"/>
  <c r="G1550" i="39"/>
  <c r="G1537" i="39"/>
  <c r="G1522" i="39"/>
  <c r="H1511" i="39"/>
  <c r="H1504" i="39"/>
  <c r="G1419" i="39"/>
  <c r="H1375" i="39"/>
  <c r="G1342" i="39"/>
  <c r="G1330" i="39"/>
  <c r="H1285" i="39"/>
  <c r="G1254" i="39"/>
  <c r="H1246" i="39"/>
  <c r="H1226" i="39"/>
  <c r="H1173" i="39"/>
  <c r="H1160" i="39"/>
  <c r="H1145" i="39"/>
  <c r="G1127" i="39"/>
  <c r="G1096" i="39"/>
  <c r="H1082" i="39"/>
  <c r="G1070" i="39"/>
  <c r="G1034" i="39"/>
  <c r="H988" i="39"/>
  <c r="G960" i="39"/>
  <c r="G955" i="39"/>
  <c r="H941" i="39"/>
  <c r="H911" i="39"/>
  <c r="H878" i="39"/>
  <c r="H837" i="39"/>
  <c r="H782" i="39"/>
  <c r="G760" i="39"/>
  <c r="H716" i="39"/>
  <c r="H696" i="39"/>
  <c r="H691" i="39"/>
  <c r="H680" i="39"/>
  <c r="G661" i="39"/>
  <c r="G649" i="39"/>
  <c r="H620" i="39"/>
  <c r="G611" i="39"/>
  <c r="H598" i="39"/>
  <c r="H588" i="39"/>
  <c r="G581" i="39"/>
  <c r="G557" i="39"/>
  <c r="H486" i="39"/>
  <c r="H480" i="39"/>
  <c r="G469" i="39"/>
  <c r="G459" i="39"/>
  <c r="G454" i="39"/>
  <c r="H440" i="39"/>
  <c r="G413" i="39"/>
  <c r="G392" i="39"/>
  <c r="G336" i="39"/>
  <c r="G260" i="39"/>
  <c r="H243" i="39"/>
  <c r="G231" i="39"/>
  <c r="G203" i="39"/>
  <c r="H192" i="39"/>
  <c r="G151" i="39"/>
  <c r="H122" i="39"/>
  <c r="H102" i="39"/>
  <c r="G41" i="39"/>
  <c r="H457" i="39"/>
  <c r="G265" i="39"/>
  <c r="G240" i="39"/>
  <c r="H47" i="39"/>
  <c r="G620" i="39"/>
  <c r="H611" i="39"/>
  <c r="G598" i="39"/>
  <c r="H587" i="39"/>
  <c r="H581" i="39"/>
  <c r="H501" i="39"/>
  <c r="H459" i="39"/>
  <c r="G440" i="39"/>
  <c r="G389" i="39"/>
  <c r="H289" i="39"/>
  <c r="H265" i="39"/>
  <c r="H240" i="39"/>
  <c r="H219" i="39"/>
  <c r="H200" i="39"/>
  <c r="G122" i="39"/>
  <c r="G102" i="39"/>
  <c r="H80" i="39"/>
  <c r="H51" i="39"/>
  <c r="H41" i="39"/>
  <c r="H5" i="39"/>
  <c r="H256" i="39"/>
  <c r="H87" i="39"/>
  <c r="G619" i="39"/>
  <c r="H609" i="39"/>
  <c r="G587" i="39"/>
  <c r="G501" i="39"/>
  <c r="H389" i="39"/>
  <c r="H374" i="39"/>
  <c r="G121" i="39"/>
  <c r="H619" i="39"/>
  <c r="G609" i="39"/>
  <c r="H524" i="39"/>
  <c r="G497" i="39"/>
  <c r="G457" i="39"/>
  <c r="H417" i="39"/>
  <c r="H403" i="39"/>
  <c r="H381" i="39"/>
  <c r="G374" i="39"/>
  <c r="H344" i="39"/>
  <c r="G256" i="39"/>
  <c r="H237" i="39"/>
  <c r="H227" i="39"/>
  <c r="H188" i="39"/>
  <c r="H121" i="39"/>
  <c r="H85" i="39"/>
  <c r="H76" i="39"/>
  <c r="G61" i="39"/>
  <c r="G47" i="39"/>
  <c r="G455" i="39"/>
  <c r="H225" i="39"/>
  <c r="H162" i="39"/>
  <c r="H26" i="39"/>
  <c r="G591" i="39"/>
  <c r="H583" i="39"/>
  <c r="H530" i="39"/>
  <c r="G524" i="39"/>
  <c r="H497" i="39"/>
  <c r="G463" i="39"/>
  <c r="H444" i="39"/>
  <c r="G417" i="39"/>
  <c r="G403" i="39"/>
  <c r="G381" i="39"/>
  <c r="H373" i="39"/>
  <c r="H355" i="39"/>
  <c r="G237" i="39"/>
  <c r="G227" i="39"/>
  <c r="H186" i="39"/>
  <c r="H126" i="39"/>
  <c r="H119" i="39"/>
  <c r="H105" i="39"/>
  <c r="G85" i="39"/>
  <c r="G76" i="39"/>
  <c r="G45" i="39"/>
  <c r="H3" i="39"/>
  <c r="G313" i="39"/>
  <c r="H204" i="39"/>
  <c r="G84" i="39"/>
  <c r="H614" i="39"/>
  <c r="H591" i="39"/>
  <c r="G583" i="39"/>
  <c r="G571" i="39"/>
  <c r="H538" i="39"/>
  <c r="G530" i="39"/>
  <c r="H482" i="39"/>
  <c r="G471" i="39"/>
  <c r="H463" i="39"/>
  <c r="H455" i="39"/>
  <c r="G444" i="39"/>
  <c r="G415" i="39"/>
  <c r="H386" i="39"/>
  <c r="H380" i="39"/>
  <c r="G355" i="39"/>
  <c r="H337" i="39"/>
  <c r="H306" i="39"/>
  <c r="G263" i="39"/>
  <c r="H245" i="39"/>
  <c r="G225" i="39"/>
  <c r="H196" i="39"/>
  <c r="G186" i="39"/>
  <c r="G126" i="39"/>
  <c r="G119" i="39"/>
  <c r="G105" i="39"/>
  <c r="H84" i="39"/>
  <c r="H45" i="39"/>
  <c r="H38" i="39"/>
  <c r="H18" i="39"/>
  <c r="H471" i="39"/>
  <c r="G337" i="39"/>
  <c r="H270" i="39"/>
  <c r="G245" i="39"/>
  <c r="H194" i="39"/>
  <c r="H623" i="39"/>
  <c r="H590" i="39"/>
  <c r="H582" i="39"/>
  <c r="H571" i="39"/>
  <c r="H558" i="39"/>
  <c r="G551" i="39"/>
  <c r="G538" i="39"/>
  <c r="G529" i="39"/>
  <c r="G482" i="39"/>
  <c r="H460" i="39"/>
  <c r="H415" i="39"/>
  <c r="H385" i="39"/>
  <c r="H377" i="39"/>
  <c r="H326" i="39"/>
  <c r="H263" i="39"/>
  <c r="H183" i="39"/>
  <c r="G590" i="39"/>
  <c r="G582" i="39"/>
  <c r="H566" i="39"/>
  <c r="H557" i="39"/>
  <c r="H551" i="39"/>
  <c r="H529" i="39"/>
  <c r="H487" i="39"/>
  <c r="H469" i="39"/>
  <c r="G460" i="39"/>
  <c r="H454" i="39"/>
  <c r="H413" i="39"/>
  <c r="H392" i="39"/>
  <c r="G385" i="39"/>
  <c r="G377" i="39"/>
  <c r="H336" i="39"/>
  <c r="H313" i="39"/>
  <c r="H260" i="39"/>
  <c r="G243" i="39"/>
  <c r="H231" i="39"/>
  <c r="H203" i="39"/>
  <c r="G194" i="39"/>
  <c r="G183" i="39"/>
  <c r="H151" i="39"/>
  <c r="G219" i="39"/>
  <c r="G80" i="39"/>
  <c r="H61" i="39"/>
  <c r="G5" i="39"/>
  <c r="G4972" i="39"/>
  <c r="G4076" i="39"/>
  <c r="G4650" i="39"/>
  <c r="G4064" i="39"/>
  <c r="H4807" i="39"/>
  <c r="G4638" i="39"/>
  <c r="H4225" i="39"/>
  <c r="H4065" i="39"/>
  <c r="H3689" i="39"/>
  <c r="G4109" i="39"/>
  <c r="G3323" i="39"/>
  <c r="G3177" i="39"/>
  <c r="G4121" i="39"/>
  <c r="G4105" i="39"/>
  <c r="H3236" i="39"/>
  <c r="H3129" i="39"/>
  <c r="G3612" i="39"/>
  <c r="G2834" i="39"/>
  <c r="G2702" i="39"/>
  <c r="G2576" i="39"/>
  <c r="H4055" i="39"/>
  <c r="H3318" i="39"/>
  <c r="H2635" i="39"/>
  <c r="G2529" i="39"/>
  <c r="G2733" i="39"/>
  <c r="H2319" i="39"/>
  <c r="G2135" i="39"/>
  <c r="G1789" i="39"/>
  <c r="H2853" i="39"/>
  <c r="H2484" i="39"/>
  <c r="G1860" i="39"/>
  <c r="G2180" i="39"/>
  <c r="G1346" i="39"/>
  <c r="G944" i="39"/>
  <c r="H1840" i="39"/>
  <c r="H1774" i="39"/>
  <c r="G1337" i="39"/>
  <c r="G1071" i="39"/>
  <c r="H1812" i="39"/>
  <c r="G1228" i="39"/>
  <c r="G1134" i="39"/>
  <c r="H1661" i="39"/>
  <c r="G1169" i="39"/>
  <c r="G1031" i="39"/>
  <c r="H853" i="39"/>
  <c r="H731" i="39"/>
  <c r="G666" i="39"/>
  <c r="G566" i="39"/>
  <c r="G386" i="39"/>
  <c r="G903" i="39"/>
  <c r="G670" i="39"/>
  <c r="G480" i="39"/>
  <c r="G326" i="39"/>
  <c r="H725" i="39"/>
  <c r="F4979" i="39"/>
  <c r="F4871" i="39"/>
  <c r="F4805" i="39"/>
  <c r="G4930" i="39"/>
  <c r="H4945" i="39"/>
  <c r="H4770" i="39"/>
  <c r="G4858" i="39"/>
  <c r="F4785" i="39"/>
  <c r="F4768" i="39"/>
  <c r="H4824" i="39"/>
  <c r="G4340" i="39"/>
  <c r="G4979" i="39"/>
  <c r="G4911" i="39"/>
  <c r="F4963" i="39"/>
  <c r="F4925" i="39"/>
  <c r="F4940" i="39"/>
  <c r="F4859" i="39"/>
  <c r="F4789" i="39"/>
  <c r="F4899" i="39"/>
  <c r="F4958" i="39"/>
  <c r="H4994" i="39"/>
  <c r="G4902" i="39"/>
  <c r="F4806" i="39"/>
  <c r="G4869" i="39"/>
  <c r="H4814" i="39"/>
  <c r="G4762" i="39"/>
  <c r="F4857" i="39"/>
  <c r="G4773" i="39"/>
  <c r="F4828" i="39"/>
  <c r="G4764" i="39"/>
  <c r="F4892" i="39"/>
  <c r="G4803" i="39"/>
  <c r="H4718" i="39"/>
  <c r="H4494" i="39"/>
  <c r="F4364" i="39"/>
  <c r="F4300" i="39"/>
  <c r="H4392" i="39"/>
  <c r="G4991" i="39"/>
  <c r="G4947" i="39"/>
  <c r="F4991" i="39"/>
  <c r="F4947" i="39"/>
  <c r="F4909" i="39"/>
  <c r="F4908" i="39"/>
  <c r="H4960" i="39"/>
  <c r="F4874" i="39"/>
  <c r="F4819" i="39"/>
  <c r="H4939" i="39"/>
  <c r="H4867" i="39"/>
  <c r="G4938" i="39"/>
  <c r="G4861" i="39"/>
  <c r="G4898" i="39"/>
  <c r="H4950" i="39"/>
  <c r="H4848" i="39"/>
  <c r="F4774" i="39"/>
  <c r="H4830" i="39"/>
  <c r="F4742" i="39"/>
  <c r="H4765" i="39"/>
  <c r="G4825" i="39"/>
  <c r="G4751" i="39"/>
  <c r="F4796" i="39"/>
  <c r="G4828" i="39"/>
  <c r="G4796" i="39"/>
  <c r="G4763" i="39"/>
  <c r="G4404" i="39"/>
  <c r="F4400" i="39"/>
  <c r="F4336" i="39"/>
  <c r="H4476" i="39"/>
  <c r="G4266" i="39"/>
  <c r="F4989" i="39"/>
  <c r="F4943" i="39"/>
  <c r="F4980" i="39"/>
  <c r="F4904" i="39"/>
  <c r="H4920" i="39"/>
  <c r="G4859" i="39"/>
  <c r="F4809" i="39"/>
  <c r="H4935" i="39"/>
  <c r="G4895" i="39"/>
  <c r="H4961" i="39"/>
  <c r="F4875" i="39"/>
  <c r="H4844" i="39"/>
  <c r="G4826" i="39"/>
  <c r="G4739" i="39"/>
  <c r="F4748" i="39"/>
  <c r="G4793" i="39"/>
  <c r="H4748" i="39"/>
  <c r="F4776" i="39"/>
  <c r="G4824" i="39"/>
  <c r="G4792" i="39"/>
  <c r="G4776" i="39"/>
  <c r="G4372" i="39"/>
  <c r="F4396" i="39"/>
  <c r="F4332" i="39"/>
  <c r="H4450" i="39"/>
  <c r="H4368" i="39"/>
  <c r="H4404" i="39"/>
  <c r="F4972" i="39"/>
  <c r="F4903" i="39"/>
  <c r="H4776" i="39"/>
  <c r="H4672" i="39"/>
  <c r="G4392" i="39"/>
  <c r="F4384" i="39"/>
  <c r="H4352" i="39"/>
  <c r="F4975" i="39"/>
  <c r="F4931" i="39"/>
  <c r="F4968" i="39"/>
  <c r="F4893" i="39"/>
  <c r="F4803" i="39"/>
  <c r="G4962" i="39"/>
  <c r="F4889" i="39"/>
  <c r="F4982" i="39"/>
  <c r="H4917" i="39"/>
  <c r="F4897" i="39"/>
  <c r="F4818" i="39"/>
  <c r="G4852" i="39"/>
  <c r="H4742" i="39"/>
  <c r="G4841" i="39"/>
  <c r="F4764" i="39"/>
  <c r="F4850" i="39"/>
  <c r="G4812" i="39"/>
  <c r="G4865" i="39"/>
  <c r="H4696" i="39"/>
  <c r="H4694" i="39"/>
  <c r="G4388" i="39"/>
  <c r="F4380" i="39"/>
  <c r="F4316" i="39"/>
  <c r="H4402" i="39"/>
  <c r="F4248" i="39"/>
  <c r="H16" i="39"/>
  <c r="F4941" i="39"/>
  <c r="H4908" i="39"/>
  <c r="G4970" i="39"/>
  <c r="H4895" i="39"/>
  <c r="H4875" i="39"/>
  <c r="F4749" i="39"/>
  <c r="G4745" i="39"/>
  <c r="H4872" i="39"/>
  <c r="H4792" i="39"/>
  <c r="F4738" i="39"/>
  <c r="F4865" i="39"/>
  <c r="G4494" i="39"/>
  <c r="H4728" i="39"/>
  <c r="F4320" i="39"/>
  <c r="H4390" i="39"/>
  <c r="G4915" i="39"/>
  <c r="F4973" i="39"/>
  <c r="F4927" i="39"/>
  <c r="F4948" i="39"/>
  <c r="G4840" i="39"/>
  <c r="F4793" i="39"/>
  <c r="F4978" i="39"/>
  <c r="H4998" i="39"/>
  <c r="H4905" i="39"/>
  <c r="H4881" i="39"/>
  <c r="F4810" i="39"/>
  <c r="F4735" i="39"/>
  <c r="H4818" i="39"/>
  <c r="F4914" i="39"/>
  <c r="F4842" i="39"/>
  <c r="F4884" i="39"/>
  <c r="G4777" i="39"/>
  <c r="F4832" i="39"/>
  <c r="F4753" i="39"/>
  <c r="G4819" i="39"/>
  <c r="H4730" i="39"/>
  <c r="H4468" i="39"/>
  <c r="G4308" i="39"/>
  <c r="F4368" i="39"/>
  <c r="F4304" i="39"/>
  <c r="H4384" i="39"/>
  <c r="H4310" i="39"/>
  <c r="F5" i="39"/>
  <c r="G4995" i="39"/>
  <c r="G4909" i="39"/>
  <c r="F4959" i="39"/>
  <c r="F4915" i="39"/>
  <c r="F4936" i="39"/>
  <c r="H4996" i="39"/>
  <c r="F4825" i="39"/>
  <c r="F4787" i="39"/>
  <c r="H4883" i="39"/>
  <c r="G4873" i="39"/>
  <c r="F4950" i="39"/>
  <c r="H4970" i="39"/>
  <c r="H4902" i="39"/>
  <c r="F4786" i="39"/>
  <c r="H4869" i="39"/>
  <c r="H4786" i="39"/>
  <c r="H4777" i="39"/>
  <c r="F4769" i="39"/>
  <c r="F4808" i="39"/>
  <c r="F4744" i="39"/>
  <c r="G4760" i="39"/>
  <c r="H4892" i="39"/>
  <c r="G4779" i="39"/>
  <c r="G4356" i="39"/>
  <c r="F4416" i="39"/>
  <c r="F4352" i="39"/>
  <c r="F4288" i="39"/>
  <c r="F4244" i="39"/>
  <c r="H4376" i="39"/>
  <c r="G4927" i="39"/>
  <c r="F4995" i="39"/>
  <c r="F4957" i="39"/>
  <c r="F4911" i="39"/>
  <c r="F4916" i="39"/>
  <c r="H4964" i="39"/>
  <c r="F4821" i="39"/>
  <c r="H4951" i="39"/>
  <c r="G4867" i="39"/>
  <c r="F4870" i="39"/>
  <c r="F4946" i="39"/>
  <c r="H4962" i="39"/>
  <c r="H4860" i="39"/>
  <c r="F4778" i="39"/>
  <c r="F4834" i="39"/>
  <c r="H4782" i="39"/>
  <c r="G4748" i="39"/>
  <c r="G4874" i="39"/>
  <c r="H4769" i="39"/>
  <c r="G4761" i="39"/>
  <c r="F4800" i="39"/>
  <c r="F4741" i="39"/>
  <c r="H4760" i="39"/>
  <c r="H4882" i="39"/>
  <c r="G4376" i="39"/>
  <c r="F4412" i="39"/>
  <c r="F4348" i="39"/>
  <c r="F4284" i="39"/>
  <c r="G4280" i="39"/>
  <c r="G4296" i="39"/>
  <c r="D9" i="39"/>
  <c r="D10" i="39" s="1"/>
  <c r="D12" i="39" s="1"/>
  <c r="F4771" i="39"/>
  <c r="H4724" i="39"/>
  <c r="H4474" i="39"/>
  <c r="G4386" i="39"/>
  <c r="G4354" i="39"/>
  <c r="F4410" i="39"/>
  <c r="F4378" i="39"/>
  <c r="F4346" i="39"/>
  <c r="F4314" i="39"/>
  <c r="F4282" i="39"/>
  <c r="H4354" i="39"/>
  <c r="G4270" i="39"/>
  <c r="G4292" i="39"/>
  <c r="H4372" i="39"/>
  <c r="G4250" i="39"/>
  <c r="F5001" i="39"/>
  <c r="F4969" i="39"/>
  <c r="F4921" i="39"/>
  <c r="F4960" i="39"/>
  <c r="F4928" i="39"/>
  <c r="F4843" i="39"/>
  <c r="F4831" i="39"/>
  <c r="H4991" i="39"/>
  <c r="H4899" i="39"/>
  <c r="G4950" i="39"/>
  <c r="G4853" i="39"/>
  <c r="F4938" i="39"/>
  <c r="H4986" i="39"/>
  <c r="H4909" i="39"/>
  <c r="H4897" i="39"/>
  <c r="G4885" i="39"/>
  <c r="F4798" i="39"/>
  <c r="F4766" i="39"/>
  <c r="G4742" i="39"/>
  <c r="G4847" i="39"/>
  <c r="G4806" i="39"/>
  <c r="G4790" i="39"/>
  <c r="G4774" i="39"/>
  <c r="F4922" i="39"/>
  <c r="H4842" i="39"/>
  <c r="H4758" i="39"/>
  <c r="F4906" i="39"/>
  <c r="F4852" i="39"/>
  <c r="F4781" i="39"/>
  <c r="F4765" i="39"/>
  <c r="G4736" i="39"/>
  <c r="F4820" i="39"/>
  <c r="F4788" i="39"/>
  <c r="F4757" i="39"/>
  <c r="H4840" i="39"/>
  <c r="H4820" i="39"/>
  <c r="H4772" i="39"/>
  <c r="F4750" i="39"/>
  <c r="G4918" i="39"/>
  <c r="G4849" i="39"/>
  <c r="F4783" i="39"/>
  <c r="F4767" i="39"/>
  <c r="G4743" i="39"/>
  <c r="H4708" i="39"/>
  <c r="G4500" i="39"/>
  <c r="H4678" i="39"/>
  <c r="G4414" i="39"/>
  <c r="G4398" i="39"/>
  <c r="G4334" i="39"/>
  <c r="G4318" i="39"/>
  <c r="G4302" i="39"/>
  <c r="F4406" i="39"/>
  <c r="F4390" i="39"/>
  <c r="F4374" i="39"/>
  <c r="F4358" i="39"/>
  <c r="F4342" i="39"/>
  <c r="F4326" i="39"/>
  <c r="F4310" i="39"/>
  <c r="F4294" i="39"/>
  <c r="F4278" i="39"/>
  <c r="F4242" i="39"/>
  <c r="H4338" i="39"/>
  <c r="F4246" i="39"/>
  <c r="G4288" i="39"/>
  <c r="F4250" i="39"/>
  <c r="H4356" i="39"/>
  <c r="G4286" i="39"/>
  <c r="G4268" i="39"/>
  <c r="F10" i="39"/>
  <c r="F4996" i="39"/>
  <c r="F4992" i="39"/>
  <c r="F4988" i="39"/>
  <c r="F4896" i="39"/>
  <c r="F4880" i="39"/>
  <c r="F4864" i="39"/>
  <c r="F4861" i="39"/>
  <c r="F4856" i="39"/>
  <c r="F4853" i="39"/>
  <c r="F4848" i="39"/>
  <c r="F4845" i="39"/>
  <c r="F4840" i="39"/>
  <c r="G4837" i="39"/>
  <c r="F4835" i="39"/>
  <c r="G4998" i="39"/>
  <c r="G4994" i="39"/>
  <c r="G4990" i="39"/>
  <c r="G4986" i="39"/>
  <c r="F4998" i="39"/>
  <c r="F4994" i="39"/>
  <c r="F4990" i="39"/>
  <c r="F4986" i="39"/>
  <c r="G4894" i="39"/>
  <c r="H4868" i="39"/>
  <c r="H4854" i="39"/>
  <c r="G4996" i="39"/>
  <c r="G4992" i="39"/>
  <c r="G4964" i="39"/>
  <c r="G4960" i="39"/>
  <c r="G4952" i="39"/>
  <c r="G4948" i="39"/>
  <c r="G4932" i="39"/>
  <c r="G4924" i="39"/>
  <c r="G4920" i="39"/>
  <c r="G4916" i="39"/>
  <c r="G4908" i="39"/>
  <c r="F4894" i="39"/>
  <c r="F4878" i="39"/>
  <c r="H4874" i="39"/>
  <c r="H4668" i="39"/>
  <c r="H4664" i="39"/>
  <c r="H4658" i="39"/>
  <c r="H4648" i="39"/>
  <c r="H4646" i="39"/>
  <c r="H4642" i="39"/>
  <c r="H4640" i="39"/>
  <c r="H4636" i="39"/>
  <c r="H4634" i="39"/>
  <c r="H4626" i="39"/>
  <c r="H4624" i="39"/>
  <c r="H4622" i="39"/>
  <c r="H4620" i="39"/>
  <c r="H4618" i="39"/>
  <c r="H4616" i="39"/>
  <c r="H4614" i="39"/>
  <c r="H4610" i="39"/>
  <c r="H4606" i="39"/>
  <c r="H4602" i="39"/>
  <c r="H4594" i="39"/>
  <c r="H4590" i="39"/>
  <c r="H4586" i="39"/>
  <c r="H4584" i="39"/>
  <c r="G4868" i="39"/>
  <c r="H4846" i="39"/>
  <c r="H4829" i="39"/>
  <c r="H4825" i="39"/>
  <c r="H4801" i="39"/>
  <c r="H4793" i="39"/>
  <c r="G4730" i="39"/>
  <c r="G4728" i="39"/>
  <c r="G4724" i="39"/>
  <c r="G4722" i="39"/>
  <c r="G4720" i="39"/>
  <c r="G4718" i="39"/>
  <c r="G4716" i="39"/>
  <c r="G4712" i="39"/>
  <c r="G4708" i="39"/>
  <c r="G4700" i="39"/>
  <c r="G4698" i="39"/>
  <c r="G4696" i="39"/>
  <c r="G4694" i="39"/>
  <c r="G4682" i="39"/>
  <c r="G4680" i="39"/>
  <c r="G4678" i="39"/>
  <c r="G4676" i="39"/>
  <c r="G4674" i="39"/>
  <c r="G4672" i="39"/>
  <c r="G4668" i="39"/>
  <c r="G4664" i="39"/>
  <c r="G4658" i="39"/>
  <c r="G4648" i="39"/>
  <c r="G4646" i="39"/>
  <c r="G4642" i="39"/>
  <c r="G4640" i="39"/>
  <c r="G4636" i="39"/>
  <c r="G4634" i="39"/>
  <c r="G4626" i="39"/>
  <c r="G4624" i="39"/>
  <c r="G4622" i="39"/>
  <c r="G4620" i="39"/>
  <c r="G4618" i="39"/>
  <c r="G4616" i="39"/>
  <c r="G4614" i="39"/>
  <c r="G4610" i="39"/>
  <c r="G4606" i="39"/>
  <c r="G4602" i="39"/>
  <c r="H4894" i="39"/>
  <c r="G4846" i="39"/>
  <c r="F4841" i="39"/>
  <c r="H4836" i="39"/>
  <c r="H4757" i="39"/>
  <c r="F4754" i="39"/>
  <c r="F4734" i="39"/>
  <c r="F4732" i="39"/>
  <c r="F4730" i="39"/>
  <c r="F4728" i="39"/>
  <c r="F4726" i="39"/>
  <c r="F4724" i="39"/>
  <c r="F4722" i="39"/>
  <c r="F4720" i="39"/>
  <c r="F4718" i="39"/>
  <c r="F4716" i="39"/>
  <c r="F4714" i="39"/>
  <c r="F4712" i="39"/>
  <c r="F4710" i="39"/>
  <c r="F4708" i="39"/>
  <c r="F4706" i="39"/>
  <c r="F4704" i="39"/>
  <c r="F4702" i="39"/>
  <c r="F4700" i="39"/>
  <c r="F4698" i="39"/>
  <c r="F4696" i="39"/>
  <c r="F4694" i="39"/>
  <c r="F4692" i="39"/>
  <c r="F4690" i="39"/>
  <c r="F4688" i="39"/>
  <c r="F4686" i="39"/>
  <c r="F4684" i="39"/>
  <c r="F4682" i="39"/>
  <c r="F4680" i="39"/>
  <c r="F4678" i="39"/>
  <c r="F4676" i="39"/>
  <c r="F4674" i="39"/>
  <c r="F4672" i="39"/>
  <c r="F4670" i="39"/>
  <c r="F4668" i="39"/>
  <c r="F4666" i="39"/>
  <c r="F4664" i="39"/>
  <c r="F4662" i="39"/>
  <c r="F4660" i="39"/>
  <c r="F4658" i="39"/>
  <c r="F4656" i="39"/>
  <c r="F4654" i="39"/>
  <c r="F4652" i="39"/>
  <c r="F4650" i="39"/>
  <c r="F4648" i="39"/>
  <c r="F4646" i="39"/>
  <c r="F4644" i="39"/>
  <c r="F4642" i="39"/>
  <c r="F4640" i="39"/>
  <c r="F4638" i="39"/>
  <c r="F4636" i="39"/>
  <c r="F4634" i="39"/>
  <c r="F4632" i="39"/>
  <c r="F4630" i="39"/>
  <c r="F4628" i="39"/>
  <c r="F4626" i="39"/>
  <c r="F4624" i="39"/>
  <c r="F4622" i="39"/>
  <c r="F4620" i="39"/>
  <c r="F4618" i="39"/>
  <c r="F4616" i="39"/>
  <c r="F4614" i="39"/>
  <c r="F4612" i="39"/>
  <c r="F4610" i="39"/>
  <c r="F4608" i="39"/>
  <c r="F4606" i="39"/>
  <c r="F4604" i="39"/>
  <c r="F4602" i="39"/>
  <c r="F4600" i="39"/>
  <c r="F4598" i="39"/>
  <c r="F4596" i="39"/>
  <c r="F4594" i="39"/>
  <c r="F4592" i="39"/>
  <c r="F4590" i="39"/>
  <c r="F4588" i="39"/>
  <c r="F4586" i="39"/>
  <c r="F4584" i="39"/>
  <c r="F4582" i="39"/>
  <c r="G4836" i="39"/>
  <c r="F4898" i="39"/>
  <c r="F4882" i="39"/>
  <c r="F4866" i="39"/>
  <c r="F4836" i="39"/>
  <c r="G4756" i="39"/>
  <c r="G4740" i="39"/>
  <c r="H4733" i="39"/>
  <c r="H4731" i="39"/>
  <c r="H4729" i="39"/>
  <c r="H4727" i="39"/>
  <c r="H4725" i="39"/>
  <c r="H4719" i="39"/>
  <c r="H4717" i="39"/>
  <c r="H4715" i="39"/>
  <c r="H4713" i="39"/>
  <c r="H4709" i="39"/>
  <c r="H4707" i="39"/>
  <c r="H4705" i="39"/>
  <c r="H4703" i="39"/>
  <c r="H4701" i="39"/>
  <c r="H4699" i="39"/>
  <c r="H4697" i="39"/>
  <c r="H4693" i="39"/>
  <c r="H4691" i="39"/>
  <c r="H4689" i="39"/>
  <c r="H4685" i="39"/>
  <c r="H4683" i="39"/>
  <c r="H4681" i="39"/>
  <c r="H4673" i="39"/>
  <c r="H4671" i="39"/>
  <c r="H4669" i="39"/>
  <c r="H4667" i="39"/>
  <c r="H4665" i="39"/>
  <c r="H4663" i="39"/>
  <c r="H4661" i="39"/>
  <c r="H4657" i="39"/>
  <c r="H4651" i="39"/>
  <c r="H4649" i="39"/>
  <c r="H4647" i="39"/>
  <c r="H4645" i="39"/>
  <c r="H4639" i="39"/>
  <c r="H4637" i="39"/>
  <c r="H4635" i="39"/>
  <c r="H4631" i="39"/>
  <c r="H4629" i="39"/>
  <c r="H4627" i="39"/>
  <c r="F4849" i="39"/>
  <c r="G4844" i="39"/>
  <c r="H4827" i="39"/>
  <c r="H4819" i="39"/>
  <c r="H4811" i="39"/>
  <c r="H4803" i="39"/>
  <c r="H4791" i="39"/>
  <c r="H4787" i="39"/>
  <c r="H4783" i="39"/>
  <c r="H4779" i="39"/>
  <c r="H4771" i="39"/>
  <c r="H4767" i="39"/>
  <c r="H4763" i="39"/>
  <c r="F4756" i="39"/>
  <c r="G4746" i="39"/>
  <c r="H4743" i="39"/>
  <c r="F4740" i="39"/>
  <c r="G4733" i="39"/>
  <c r="G4731" i="39"/>
  <c r="G4729" i="39"/>
  <c r="G4727" i="39"/>
  <c r="G4725" i="39"/>
  <c r="G4719" i="39"/>
  <c r="G4717" i="39"/>
  <c r="G4715" i="39"/>
  <c r="G4713" i="39"/>
  <c r="G4709" i="39"/>
  <c r="G4707" i="39"/>
  <c r="G4705" i="39"/>
  <c r="G4703" i="39"/>
  <c r="G4701" i="39"/>
  <c r="G4699" i="39"/>
  <c r="G4697" i="39"/>
  <c r="G4693" i="39"/>
  <c r="G4691" i="39"/>
  <c r="G4689" i="39"/>
  <c r="G4685" i="39"/>
  <c r="G4683" i="39"/>
  <c r="G4681" i="39"/>
  <c r="G4673" i="39"/>
  <c r="G4671" i="39"/>
  <c r="G4669" i="39"/>
  <c r="G4667" i="39"/>
  <c r="G4665" i="39"/>
  <c r="G4663" i="39"/>
  <c r="G4860" i="39"/>
  <c r="G4854" i="39"/>
  <c r="F4844" i="39"/>
  <c r="F4746" i="39"/>
  <c r="H4737" i="39"/>
  <c r="F4733" i="39"/>
  <c r="F4731" i="39"/>
  <c r="F4729" i="39"/>
  <c r="F4727" i="39"/>
  <c r="F4725" i="39"/>
  <c r="F4723" i="39"/>
  <c r="F4721" i="39"/>
  <c r="F4719" i="39"/>
  <c r="F4717" i="39"/>
  <c r="F4715" i="39"/>
  <c r="F4713" i="39"/>
  <c r="F4711" i="39"/>
  <c r="F4709" i="39"/>
  <c r="F4707" i="39"/>
  <c r="F4705" i="39"/>
  <c r="F4703" i="39"/>
  <c r="F4701" i="39"/>
  <c r="F4699" i="39"/>
  <c r="F4697" i="39"/>
  <c r="F4695" i="39"/>
  <c r="F4693" i="39"/>
  <c r="F4691" i="39"/>
  <c r="F4689" i="39"/>
  <c r="F4687" i="39"/>
  <c r="F4685" i="39"/>
  <c r="F4683" i="39"/>
  <c r="F4681" i="39"/>
  <c r="F4679" i="39"/>
  <c r="F4677" i="39"/>
  <c r="F4675" i="39"/>
  <c r="F4673" i="39"/>
  <c r="F4671" i="39"/>
  <c r="F4669" i="39"/>
  <c r="F4667" i="39"/>
  <c r="F4665" i="39"/>
  <c r="F4663" i="39"/>
  <c r="F4661" i="39"/>
  <c r="F4659" i="39"/>
  <c r="F4657" i="39"/>
  <c r="F4655" i="39"/>
  <c r="F4653" i="39"/>
  <c r="F4651" i="39"/>
  <c r="F4649" i="39"/>
  <c r="F4647" i="39"/>
  <c r="F4645" i="39"/>
  <c r="F4643" i="39"/>
  <c r="F4641" i="39"/>
  <c r="F4639" i="39"/>
  <c r="F4637" i="39"/>
  <c r="F4635" i="39"/>
  <c r="F4633" i="39"/>
  <c r="F4631" i="39"/>
  <c r="F4629" i="39"/>
  <c r="F4627" i="39"/>
  <c r="F4625" i="39"/>
  <c r="F4623" i="39"/>
  <c r="F4621" i="39"/>
  <c r="F4619" i="39"/>
  <c r="F4617" i="39"/>
  <c r="F4615" i="39"/>
  <c r="F4613" i="39"/>
  <c r="F4611" i="39"/>
  <c r="F4609" i="39"/>
  <c r="F4607" i="39"/>
  <c r="F4605" i="39"/>
  <c r="F4603" i="39"/>
  <c r="F4601" i="39"/>
  <c r="F4599" i="39"/>
  <c r="G4649" i="39"/>
  <c r="G4637" i="39"/>
  <c r="G4611" i="39"/>
  <c r="H4593" i="39"/>
  <c r="G4586" i="39"/>
  <c r="H4583" i="39"/>
  <c r="G4581" i="39"/>
  <c r="G4577" i="39"/>
  <c r="G4575" i="39"/>
  <c r="G4563" i="39"/>
  <c r="G4557" i="39"/>
  <c r="G4549" i="39"/>
  <c r="G4547" i="39"/>
  <c r="G4545" i="39"/>
  <c r="G4543" i="39"/>
  <c r="G4537" i="39"/>
  <c r="G4533" i="39"/>
  <c r="G4531" i="39"/>
  <c r="G4529" i="39"/>
  <c r="G4525" i="39"/>
  <c r="G4523" i="39"/>
  <c r="G4521" i="39"/>
  <c r="G4517" i="39"/>
  <c r="G4515" i="39"/>
  <c r="G4513" i="39"/>
  <c r="G4509" i="39"/>
  <c r="G4503" i="39"/>
  <c r="G4501" i="39"/>
  <c r="G4497" i="39"/>
  <c r="G4495" i="39"/>
  <c r="G4493" i="39"/>
  <c r="G4491" i="39"/>
  <c r="G4489" i="39"/>
  <c r="G4477" i="39"/>
  <c r="G4475" i="39"/>
  <c r="G4469" i="39"/>
  <c r="G4463" i="39"/>
  <c r="G4461" i="39"/>
  <c r="G4459" i="39"/>
  <c r="G4457" i="39"/>
  <c r="G4455" i="39"/>
  <c r="G4453" i="39"/>
  <c r="G4449" i="39"/>
  <c r="G4447" i="39"/>
  <c r="G4443" i="39"/>
  <c r="G4441" i="39"/>
  <c r="G4439" i="39"/>
  <c r="G4437" i="39"/>
  <c r="G4661" i="39"/>
  <c r="G4629" i="39"/>
  <c r="H4621" i="39"/>
  <c r="H4617" i="39"/>
  <c r="G4593" i="39"/>
  <c r="F4591" i="39"/>
  <c r="G4583" i="39"/>
  <c r="F4581" i="39"/>
  <c r="F4579" i="39"/>
  <c r="F4577" i="39"/>
  <c r="F4575" i="39"/>
  <c r="F4573" i="39"/>
  <c r="F4571" i="39"/>
  <c r="F4569" i="39"/>
  <c r="F4567" i="39"/>
  <c r="F4565" i="39"/>
  <c r="F4563" i="39"/>
  <c r="F4561" i="39"/>
  <c r="F4559" i="39"/>
  <c r="F4557" i="39"/>
  <c r="F4555" i="39"/>
  <c r="F4553" i="39"/>
  <c r="F4551" i="39"/>
  <c r="F4549" i="39"/>
  <c r="F4547" i="39"/>
  <c r="F4545" i="39"/>
  <c r="F4543" i="39"/>
  <c r="F4541" i="39"/>
  <c r="F4539" i="39"/>
  <c r="F4537" i="39"/>
  <c r="F4535" i="39"/>
  <c r="F4533" i="39"/>
  <c r="F4531" i="39"/>
  <c r="F4529" i="39"/>
  <c r="F4527" i="39"/>
  <c r="F4525" i="39"/>
  <c r="F4523" i="39"/>
  <c r="F4521" i="39"/>
  <c r="F4519" i="39"/>
  <c r="F4517" i="39"/>
  <c r="F4515" i="39"/>
  <c r="F4513" i="39"/>
  <c r="F4511" i="39"/>
  <c r="F4509" i="39"/>
  <c r="F4507" i="39"/>
  <c r="F4505" i="39"/>
  <c r="F4503" i="39"/>
  <c r="F4501" i="39"/>
  <c r="F4499" i="39"/>
  <c r="F4497" i="39"/>
  <c r="F4495" i="39"/>
  <c r="F4493" i="39"/>
  <c r="F4491" i="39"/>
  <c r="F4489" i="39"/>
  <c r="F4487" i="39"/>
  <c r="F4485" i="39"/>
  <c r="F4483" i="39"/>
  <c r="F4481" i="39"/>
  <c r="F4479" i="39"/>
  <c r="F4477" i="39"/>
  <c r="F4475" i="39"/>
  <c r="F4473" i="39"/>
  <c r="F4471" i="39"/>
  <c r="F4469" i="39"/>
  <c r="F4467" i="39"/>
  <c r="F4465" i="39"/>
  <c r="F4463" i="39"/>
  <c r="F4461" i="39"/>
  <c r="F4459" i="39"/>
  <c r="F4457" i="39"/>
  <c r="F4455" i="39"/>
  <c r="F4453" i="39"/>
  <c r="F4451" i="39"/>
  <c r="F4449" i="39"/>
  <c r="F4447" i="39"/>
  <c r="F4445" i="39"/>
  <c r="F4443" i="39"/>
  <c r="F4441" i="39"/>
  <c r="F4439" i="39"/>
  <c r="F4437" i="39"/>
  <c r="F4435" i="39"/>
  <c r="F4433" i="39"/>
  <c r="F4431" i="39"/>
  <c r="G4657" i="39"/>
  <c r="G4621" i="39"/>
  <c r="G4617" i="39"/>
  <c r="H4595" i="39"/>
  <c r="F4593" i="39"/>
  <c r="F4583" i="39"/>
  <c r="G4651" i="39"/>
  <c r="G4647" i="39"/>
  <c r="G4639" i="39"/>
  <c r="G4635" i="39"/>
  <c r="H4609" i="39"/>
  <c r="H4603" i="39"/>
  <c r="H4597" i="39"/>
  <c r="G4595" i="39"/>
  <c r="G4590" i="39"/>
  <c r="H4576" i="39"/>
  <c r="H4574" i="39"/>
  <c r="H4568" i="39"/>
  <c r="H4562" i="39"/>
  <c r="H4560" i="39"/>
  <c r="H4558" i="39"/>
  <c r="H4554" i="39"/>
  <c r="H4548" i="39"/>
  <c r="H4546" i="39"/>
  <c r="H4540" i="39"/>
  <c r="H4536" i="39"/>
  <c r="H4534" i="39"/>
  <c r="H4532" i="39"/>
  <c r="H4530" i="39"/>
  <c r="H4528" i="39"/>
  <c r="H4524" i="39"/>
  <c r="H4522" i="39"/>
  <c r="H4518" i="39"/>
  <c r="H4516" i="39"/>
  <c r="H4514" i="39"/>
  <c r="H4510" i="39"/>
  <c r="H4430" i="39"/>
  <c r="H4428" i="39"/>
  <c r="H4426" i="39"/>
  <c r="G4631" i="39"/>
  <c r="G4609" i="39"/>
  <c r="G4603" i="39"/>
  <c r="G4597" i="39"/>
  <c r="F4595" i="39"/>
  <c r="F4585" i="39"/>
  <c r="H4582" i="39"/>
  <c r="G4576" i="39"/>
  <c r="G4574" i="39"/>
  <c r="G4568" i="39"/>
  <c r="G4562" i="39"/>
  <c r="G4560" i="39"/>
  <c r="G4558" i="39"/>
  <c r="G4554" i="39"/>
  <c r="G4548" i="39"/>
  <c r="G4546" i="39"/>
  <c r="G4540" i="39"/>
  <c r="G4536" i="39"/>
  <c r="G4534" i="39"/>
  <c r="G4532" i="39"/>
  <c r="G4530" i="39"/>
  <c r="G4528" i="39"/>
  <c r="G4524" i="39"/>
  <c r="G4522" i="39"/>
  <c r="G4518" i="39"/>
  <c r="G4516" i="39"/>
  <c r="G4514" i="39"/>
  <c r="G4510" i="39"/>
  <c r="G4476" i="39"/>
  <c r="G4474" i="39"/>
  <c r="G4468" i="39"/>
  <c r="G4466" i="39"/>
  <c r="G4462" i="39"/>
  <c r="G4454" i="39"/>
  <c r="G4450" i="39"/>
  <c r="G4436" i="39"/>
  <c r="H4623" i="39"/>
  <c r="H4619" i="39"/>
  <c r="H4605" i="39"/>
  <c r="H4599" i="39"/>
  <c r="F4597" i="39"/>
  <c r="H4589" i="39"/>
  <c r="G4582" i="39"/>
  <c r="F4580" i="39"/>
  <c r="F4578" i="39"/>
  <c r="F4576" i="39"/>
  <c r="F4574" i="39"/>
  <c r="F4572" i="39"/>
  <c r="F4570" i="39"/>
  <c r="F4568" i="39"/>
  <c r="F4566" i="39"/>
  <c r="F4564" i="39"/>
  <c r="F4562" i="39"/>
  <c r="F4560" i="39"/>
  <c r="F4558" i="39"/>
  <c r="F4556" i="39"/>
  <c r="F4554" i="39"/>
  <c r="F4552" i="39"/>
  <c r="F4550" i="39"/>
  <c r="F4548" i="39"/>
  <c r="F4546" i="39"/>
  <c r="F4544" i="39"/>
  <c r="F4542" i="39"/>
  <c r="F4540" i="39"/>
  <c r="F4538" i="39"/>
  <c r="F4536" i="39"/>
  <c r="F4534" i="39"/>
  <c r="F4532" i="39"/>
  <c r="F4530" i="39"/>
  <c r="F4528" i="39"/>
  <c r="F4526" i="39"/>
  <c r="F4524" i="39"/>
  <c r="F4522" i="39"/>
  <c r="F4520" i="39"/>
  <c r="F4518" i="39"/>
  <c r="F4516" i="39"/>
  <c r="F4514" i="39"/>
  <c r="F4512" i="39"/>
  <c r="F4510" i="39"/>
  <c r="F4508" i="39"/>
  <c r="F4506" i="39"/>
  <c r="F4504" i="39"/>
  <c r="F4502" i="39"/>
  <c r="F4500" i="39"/>
  <c r="F4498" i="39"/>
  <c r="F4496" i="39"/>
  <c r="F4494" i="39"/>
  <c r="F4492" i="39"/>
  <c r="F4490" i="39"/>
  <c r="F4488" i="39"/>
  <c r="F4486" i="39"/>
  <c r="F4484" i="39"/>
  <c r="F4482" i="39"/>
  <c r="F4480" i="39"/>
  <c r="F4478" i="39"/>
  <c r="F4476" i="39"/>
  <c r="G4645" i="39"/>
  <c r="G4627" i="39"/>
  <c r="G4623" i="39"/>
  <c r="G4619" i="39"/>
  <c r="G4605" i="39"/>
  <c r="G4599" i="39"/>
  <c r="G4594" i="39"/>
  <c r="G4589" i="39"/>
  <c r="F4587" i="39"/>
  <c r="G4584" i="39"/>
  <c r="H4611" i="39"/>
  <c r="F4589" i="39"/>
  <c r="H4581" i="39"/>
  <c r="H4577" i="39"/>
  <c r="H4575" i="39"/>
  <c r="H4563" i="39"/>
  <c r="H4557" i="39"/>
  <c r="H4549" i="39"/>
  <c r="H4547" i="39"/>
  <c r="H4545" i="39"/>
  <c r="H4543" i="39"/>
  <c r="H4537" i="39"/>
  <c r="H4533" i="39"/>
  <c r="H4531" i="39"/>
  <c r="H4529" i="39"/>
  <c r="H4525" i="39"/>
  <c r="H4523" i="39"/>
  <c r="H4521" i="39"/>
  <c r="H4517" i="39"/>
  <c r="H4515" i="39"/>
  <c r="H4513" i="39"/>
  <c r="H4509" i="39"/>
  <c r="H4503" i="39"/>
  <c r="H4501" i="39"/>
  <c r="H4497" i="39"/>
  <c r="H4495" i="39"/>
  <c r="H4493" i="39"/>
  <c r="H4491" i="39"/>
  <c r="H4489" i="39"/>
  <c r="H4477" i="39"/>
  <c r="H4475" i="39"/>
  <c r="H4469" i="39"/>
  <c r="H4463" i="39"/>
  <c r="H4461" i="39"/>
  <c r="H4459" i="39"/>
  <c r="H4457" i="39"/>
  <c r="H4455" i="39"/>
  <c r="H4453" i="39"/>
  <c r="H4449" i="39"/>
  <c r="H4447" i="39"/>
  <c r="H4443" i="39"/>
  <c r="H4441" i="39"/>
  <c r="H4439" i="39"/>
  <c r="H4437" i="39"/>
  <c r="F4468" i="39"/>
  <c r="F4442" i="39"/>
  <c r="F4438" i="39"/>
  <c r="F4432" i="39"/>
  <c r="G4427" i="39"/>
  <c r="F4425" i="39"/>
  <c r="F4423" i="39"/>
  <c r="F4421" i="39"/>
  <c r="F4419" i="39"/>
  <c r="F4417" i="39"/>
  <c r="F4415" i="39"/>
  <c r="F4413" i="39"/>
  <c r="F4411" i="39"/>
  <c r="F4409" i="39"/>
  <c r="F4407" i="39"/>
  <c r="F4405" i="39"/>
  <c r="F4403" i="39"/>
  <c r="F4401" i="39"/>
  <c r="F4399" i="39"/>
  <c r="F4397" i="39"/>
  <c r="F4395" i="39"/>
  <c r="F4393" i="39"/>
  <c r="F4391" i="39"/>
  <c r="F4389" i="39"/>
  <c r="F4387" i="39"/>
  <c r="F4385" i="39"/>
  <c r="F4383" i="39"/>
  <c r="F4381" i="39"/>
  <c r="F4379" i="39"/>
  <c r="F4377" i="39"/>
  <c r="F4375" i="39"/>
  <c r="F4373" i="39"/>
  <c r="F4371" i="39"/>
  <c r="F4369" i="39"/>
  <c r="F4367" i="39"/>
  <c r="F4365" i="39"/>
  <c r="F4363" i="39"/>
  <c r="F4361" i="39"/>
  <c r="F4359" i="39"/>
  <c r="F4357" i="39"/>
  <c r="F4355" i="39"/>
  <c r="F4353" i="39"/>
  <c r="F4351" i="39"/>
  <c r="F4349" i="39"/>
  <c r="F4347" i="39"/>
  <c r="F4345" i="39"/>
  <c r="F4343" i="39"/>
  <c r="F4341" i="39"/>
  <c r="F4339" i="39"/>
  <c r="F4337" i="39"/>
  <c r="F4335" i="39"/>
  <c r="F4333" i="39"/>
  <c r="F4331" i="39"/>
  <c r="F4329" i="39"/>
  <c r="F4327" i="39"/>
  <c r="F4325" i="39"/>
  <c r="F4323" i="39"/>
  <c r="F4321" i="39"/>
  <c r="F4319" i="39"/>
  <c r="F4317" i="39"/>
  <c r="F4315" i="39"/>
  <c r="F4313" i="39"/>
  <c r="F4311" i="39"/>
  <c r="F4309" i="39"/>
  <c r="F4307" i="39"/>
  <c r="F4305" i="39"/>
  <c r="F4303" i="39"/>
  <c r="F4301" i="39"/>
  <c r="F4299" i="39"/>
  <c r="F4297" i="39"/>
  <c r="F4295" i="39"/>
  <c r="F4293" i="39"/>
  <c r="F4291" i="39"/>
  <c r="F4289" i="39"/>
  <c r="F4287" i="39"/>
  <c r="F4285" i="39"/>
  <c r="F4283" i="39"/>
  <c r="F4281" i="39"/>
  <c r="F4279" i="39"/>
  <c r="F4277" i="39"/>
  <c r="F4275" i="39"/>
  <c r="F4273" i="39"/>
  <c r="F4271" i="39"/>
  <c r="F4269" i="39"/>
  <c r="F4474" i="39"/>
  <c r="F4452" i="39"/>
  <c r="F4434" i="39"/>
  <c r="F4427" i="39"/>
  <c r="F4460" i="39"/>
  <c r="F4456" i="39"/>
  <c r="F4448" i="39"/>
  <c r="F4429" i="39"/>
  <c r="H4424" i="39"/>
  <c r="H4420" i="39"/>
  <c r="H4418" i="39"/>
  <c r="H4296" i="39"/>
  <c r="H4294" i="39"/>
  <c r="H4292" i="39"/>
  <c r="H4288" i="39"/>
  <c r="H4286" i="39"/>
  <c r="H4280" i="39"/>
  <c r="H4276" i="39"/>
  <c r="F4464" i="39"/>
  <c r="F4436" i="39"/>
  <c r="G4426" i="39"/>
  <c r="G4424" i="39"/>
  <c r="G4420" i="39"/>
  <c r="G4418" i="39"/>
  <c r="F4444" i="39"/>
  <c r="F4440" i="39"/>
  <c r="G4428" i="39"/>
  <c r="F4426" i="39"/>
  <c r="F4424" i="39"/>
  <c r="F4422" i="39"/>
  <c r="F4420" i="39"/>
  <c r="F4418" i="39"/>
  <c r="F4276" i="39"/>
  <c r="F4274" i="39"/>
  <c r="F4272" i="39"/>
  <c r="F4270" i="39"/>
  <c r="F4268" i="39"/>
  <c r="F4266" i="39"/>
  <c r="F4470" i="39"/>
  <c r="F4466" i="39"/>
  <c r="F4454" i="39"/>
  <c r="G4430" i="39"/>
  <c r="F4428" i="39"/>
  <c r="F4462" i="39"/>
  <c r="F4458" i="39"/>
  <c r="F4450" i="39"/>
  <c r="F4446" i="39"/>
  <c r="F4430" i="39"/>
  <c r="H4425" i="39"/>
  <c r="H4419" i="39"/>
  <c r="H4417" i="39"/>
  <c r="H4415" i="39"/>
  <c r="H4413" i="39"/>
  <c r="H4409" i="39"/>
  <c r="H4403" i="39"/>
  <c r="H4399" i="39"/>
  <c r="H4397" i="39"/>
  <c r="H4395" i="39"/>
  <c r="H4393" i="39"/>
  <c r="H4391" i="39"/>
  <c r="H4389" i="39"/>
  <c r="H4383" i="39"/>
  <c r="H4377" i="39"/>
  <c r="H4369" i="39"/>
  <c r="H4363" i="39"/>
  <c r="H4359" i="39"/>
  <c r="H4357" i="39"/>
  <c r="H4353" i="39"/>
  <c r="H4351" i="39"/>
  <c r="F4472" i="39"/>
  <c r="H4427" i="39"/>
  <c r="G4425" i="39"/>
  <c r="G4419" i="39"/>
  <c r="G4417" i="39"/>
  <c r="G4415" i="39"/>
  <c r="G4413" i="39"/>
  <c r="G4409" i="39"/>
  <c r="G4403" i="39"/>
  <c r="G4399" i="39"/>
  <c r="G4397" i="39"/>
  <c r="G4395" i="39"/>
  <c r="G4393" i="39"/>
  <c r="G4391" i="39"/>
  <c r="G4389" i="39"/>
  <c r="G4383" i="39"/>
  <c r="G4377" i="39"/>
  <c r="G4369" i="39"/>
  <c r="G4363" i="39"/>
  <c r="G4359" i="39"/>
  <c r="G4357" i="39"/>
  <c r="G4353" i="39"/>
  <c r="G4351" i="39"/>
  <c r="G4345" i="39"/>
  <c r="G4343" i="39"/>
  <c r="G4341" i="39"/>
  <c r="G4339" i="39"/>
  <c r="G4337" i="39"/>
  <c r="G4329" i="39"/>
  <c r="G4327" i="39"/>
  <c r="G4319" i="39"/>
  <c r="G4311" i="39"/>
  <c r="G4309" i="39"/>
  <c r="G4303" i="39"/>
  <c r="G4299" i="39"/>
  <c r="G4297" i="39"/>
  <c r="G4293" i="39"/>
  <c r="G4291" i="39"/>
  <c r="G4289" i="39"/>
  <c r="G4287" i="39"/>
  <c r="G4283" i="39"/>
  <c r="G4281" i="39"/>
  <c r="H4303" i="39"/>
  <c r="H4281" i="39"/>
  <c r="H4267" i="39"/>
  <c r="F4265" i="39"/>
  <c r="F4258" i="39"/>
  <c r="G4251" i="39"/>
  <c r="F4249" i="39"/>
  <c r="H4343" i="39"/>
  <c r="H4329" i="39"/>
  <c r="H4289" i="39"/>
  <c r="H4273" i="39"/>
  <c r="H4270" i="39"/>
  <c r="G4267" i="39"/>
  <c r="F4260" i="39"/>
  <c r="H4255" i="39"/>
  <c r="F4251" i="39"/>
  <c r="H4239" i="39"/>
  <c r="H4237" i="39"/>
  <c r="H4235" i="39"/>
  <c r="H4229" i="39"/>
  <c r="H4223" i="39"/>
  <c r="H4221" i="39"/>
  <c r="H4219" i="39"/>
  <c r="H4217" i="39"/>
  <c r="H4215" i="39"/>
  <c r="H4213" i="39"/>
  <c r="H4205" i="39"/>
  <c r="H4201" i="39"/>
  <c r="H4199" i="39"/>
  <c r="H4189" i="39"/>
  <c r="H4185" i="39"/>
  <c r="H4183" i="39"/>
  <c r="H4181" i="39"/>
  <c r="H4165" i="39"/>
  <c r="H4163" i="39"/>
  <c r="H4161" i="39"/>
  <c r="H4159" i="39"/>
  <c r="H4155" i="39"/>
  <c r="H4151" i="39"/>
  <c r="H4149" i="39"/>
  <c r="H4147" i="39"/>
  <c r="H4143" i="39"/>
  <c r="H4141" i="39"/>
  <c r="H4139" i="39"/>
  <c r="H4137" i="39"/>
  <c r="H4135" i="39"/>
  <c r="H4129" i="39"/>
  <c r="H4123" i="39"/>
  <c r="H4119" i="39"/>
  <c r="H4115" i="39"/>
  <c r="H4113" i="39"/>
  <c r="H4111" i="39"/>
  <c r="H4107" i="39"/>
  <c r="H4103" i="39"/>
  <c r="H4099" i="39"/>
  <c r="H4095" i="39"/>
  <c r="H4091" i="39"/>
  <c r="H4089" i="39"/>
  <c r="H4083" i="39"/>
  <c r="H4079" i="39"/>
  <c r="H4077" i="39"/>
  <c r="H4075" i="39"/>
  <c r="H4069" i="39"/>
  <c r="H4059" i="39"/>
  <c r="H4057" i="39"/>
  <c r="H4053" i="39"/>
  <c r="H4051" i="39"/>
  <c r="H4049" i="39"/>
  <c r="H4045" i="39"/>
  <c r="H4039" i="39"/>
  <c r="H4027" i="39"/>
  <c r="H4025" i="39"/>
  <c r="H4023" i="39"/>
  <c r="H4019" i="39"/>
  <c r="H4017" i="39"/>
  <c r="H4015" i="39"/>
  <c r="H4011" i="39"/>
  <c r="H4009" i="39"/>
  <c r="H4007" i="39"/>
  <c r="H4005" i="39"/>
  <c r="H4001" i="39"/>
  <c r="H3999" i="39"/>
  <c r="H3995" i="39"/>
  <c r="H3993" i="39"/>
  <c r="H3991" i="39"/>
  <c r="H3987" i="39"/>
  <c r="H4337" i="39"/>
  <c r="H4311" i="39"/>
  <c r="H4293" i="39"/>
  <c r="G4273" i="39"/>
  <c r="F4267" i="39"/>
  <c r="H4264" i="39"/>
  <c r="F4262" i="39"/>
  <c r="G4255" i="39"/>
  <c r="F4253" i="39"/>
  <c r="G4239" i="39"/>
  <c r="G4237" i="39"/>
  <c r="G4235" i="39"/>
  <c r="G4229" i="39"/>
  <c r="G4223" i="39"/>
  <c r="G4221" i="39"/>
  <c r="G4219" i="39"/>
  <c r="G4217" i="39"/>
  <c r="G4215" i="39"/>
  <c r="G4213" i="39"/>
  <c r="G4205" i="39"/>
  <c r="G4201" i="39"/>
  <c r="G4199" i="39"/>
  <c r="G4189" i="39"/>
  <c r="G4185" i="39"/>
  <c r="G4183" i="39"/>
  <c r="G4181" i="39"/>
  <c r="G4165" i="39"/>
  <c r="G4163" i="39"/>
  <c r="G4161" i="39"/>
  <c r="G4159" i="39"/>
  <c r="G4155" i="39"/>
  <c r="G4151" i="39"/>
  <c r="G4149" i="39"/>
  <c r="G4147" i="39"/>
  <c r="G4143" i="39"/>
  <c r="G4141" i="39"/>
  <c r="G4139" i="39"/>
  <c r="G4137" i="39"/>
  <c r="G4135" i="39"/>
  <c r="G4129" i="39"/>
  <c r="G4123" i="39"/>
  <c r="G4119" i="39"/>
  <c r="G4115" i="39"/>
  <c r="G4113" i="39"/>
  <c r="G4111" i="39"/>
  <c r="G4107" i="39"/>
  <c r="G4103" i="39"/>
  <c r="G4099" i="39"/>
  <c r="G4095" i="39"/>
  <c r="G4091" i="39"/>
  <c r="G4089" i="39"/>
  <c r="G4083" i="39"/>
  <c r="G4079" i="39"/>
  <c r="G4077" i="39"/>
  <c r="G4075" i="39"/>
  <c r="G4069" i="39"/>
  <c r="G4059" i="39"/>
  <c r="G4057" i="39"/>
  <c r="G4053" i="39"/>
  <c r="G4051" i="39"/>
  <c r="G4049" i="39"/>
  <c r="G4045" i="39"/>
  <c r="G4039" i="39"/>
  <c r="G4027" i="39"/>
  <c r="G4025" i="39"/>
  <c r="G4023" i="39"/>
  <c r="G4019" i="39"/>
  <c r="G4017" i="39"/>
  <c r="G4015" i="39"/>
  <c r="G4011" i="39"/>
  <c r="G4009" i="39"/>
  <c r="G4007" i="39"/>
  <c r="G4005" i="39"/>
  <c r="G4001" i="39"/>
  <c r="G3999" i="39"/>
  <c r="G3995" i="39"/>
  <c r="G3993" i="39"/>
  <c r="G3991" i="39"/>
  <c r="G3987" i="39"/>
  <c r="G3985" i="39"/>
  <c r="H4319" i="39"/>
  <c r="H4297" i="39"/>
  <c r="H4269" i="39"/>
  <c r="F4264" i="39"/>
  <c r="H4259" i="39"/>
  <c r="F4255" i="39"/>
  <c r="F4239" i="39"/>
  <c r="F4237" i="39"/>
  <c r="F4235" i="39"/>
  <c r="F4233" i="39"/>
  <c r="F4231" i="39"/>
  <c r="F4229" i="39"/>
  <c r="F4227" i="39"/>
  <c r="F4225" i="39"/>
  <c r="F4223" i="39"/>
  <c r="F4221" i="39"/>
  <c r="F4219" i="39"/>
  <c r="F4217" i="39"/>
  <c r="F4215" i="39"/>
  <c r="F4213" i="39"/>
  <c r="F4211" i="39"/>
  <c r="F4209" i="39"/>
  <c r="F4207" i="39"/>
  <c r="F4205" i="39"/>
  <c r="F4203" i="39"/>
  <c r="F4201" i="39"/>
  <c r="F4199" i="39"/>
  <c r="F4197" i="39"/>
  <c r="F4195" i="39"/>
  <c r="F4193" i="39"/>
  <c r="F4191" i="39"/>
  <c r="F4189" i="39"/>
  <c r="F4187" i="39"/>
  <c r="F4185" i="39"/>
  <c r="F4183" i="39"/>
  <c r="F4181" i="39"/>
  <c r="F4179" i="39"/>
  <c r="F4177" i="39"/>
  <c r="F4175" i="39"/>
  <c r="F4173" i="39"/>
  <c r="F4171" i="39"/>
  <c r="F4169" i="39"/>
  <c r="F4167" i="39"/>
  <c r="F4165" i="39"/>
  <c r="F4163" i="39"/>
  <c r="F4161" i="39"/>
  <c r="F4159" i="39"/>
  <c r="F4157" i="39"/>
  <c r="F4155" i="39"/>
  <c r="F4153" i="39"/>
  <c r="F4151" i="39"/>
  <c r="F4149" i="39"/>
  <c r="F4147" i="39"/>
  <c r="F4145" i="39"/>
  <c r="F4143" i="39"/>
  <c r="F4141" i="39"/>
  <c r="F4139" i="39"/>
  <c r="F4137" i="39"/>
  <c r="F4135" i="39"/>
  <c r="F4133" i="39"/>
  <c r="F4131" i="39"/>
  <c r="F4129" i="39"/>
  <c r="F4127" i="39"/>
  <c r="F4125" i="39"/>
  <c r="F4123" i="39"/>
  <c r="F4121" i="39"/>
  <c r="F4119" i="39"/>
  <c r="F4117" i="39"/>
  <c r="F4115" i="39"/>
  <c r="F4113" i="39"/>
  <c r="F4111" i="39"/>
  <c r="F4109" i="39"/>
  <c r="F4107" i="39"/>
  <c r="F4105" i="39"/>
  <c r="F4103" i="39"/>
  <c r="F4101" i="39"/>
  <c r="F4099" i="39"/>
  <c r="F4097" i="39"/>
  <c r="F4095" i="39"/>
  <c r="F4093" i="39"/>
  <c r="F4091" i="39"/>
  <c r="F4089" i="39"/>
  <c r="F4087" i="39"/>
  <c r="F4085" i="39"/>
  <c r="F4083" i="39"/>
  <c r="F4081" i="39"/>
  <c r="F4079" i="39"/>
  <c r="F4077" i="39"/>
  <c r="F4075" i="39"/>
  <c r="F4073" i="39"/>
  <c r="F4071" i="39"/>
  <c r="F4069" i="39"/>
  <c r="F4067" i="39"/>
  <c r="F4065" i="39"/>
  <c r="F4063" i="39"/>
  <c r="F4061" i="39"/>
  <c r="F4059" i="39"/>
  <c r="F4057" i="39"/>
  <c r="F4055" i="39"/>
  <c r="F4053" i="39"/>
  <c r="F4051" i="39"/>
  <c r="F4049" i="39"/>
  <c r="F4047" i="39"/>
  <c r="F4045" i="39"/>
  <c r="F4043" i="39"/>
  <c r="F4041" i="39"/>
  <c r="F4039" i="39"/>
  <c r="F4037" i="39"/>
  <c r="F4035" i="39"/>
  <c r="F4033" i="39"/>
  <c r="F4031" i="39"/>
  <c r="F4029" i="39"/>
  <c r="F4027" i="39"/>
  <c r="F4025" i="39"/>
  <c r="F4023" i="39"/>
  <c r="F4021" i="39"/>
  <c r="F4019" i="39"/>
  <c r="F4017" i="39"/>
  <c r="F4015" i="39"/>
  <c r="F4013" i="39"/>
  <c r="F4011" i="39"/>
  <c r="F4009" i="39"/>
  <c r="F4007" i="39"/>
  <c r="F4005" i="39"/>
  <c r="F4003" i="39"/>
  <c r="F4001" i="39"/>
  <c r="F3999" i="39"/>
  <c r="F3997" i="39"/>
  <c r="F3995" i="39"/>
  <c r="F3993" i="39"/>
  <c r="F3991" i="39"/>
  <c r="F3989" i="39"/>
  <c r="F3987" i="39"/>
  <c r="F3985" i="39"/>
  <c r="F3983" i="39"/>
  <c r="F3981" i="39"/>
  <c r="F3979" i="39"/>
  <c r="F3977" i="39"/>
  <c r="F3975" i="39"/>
  <c r="F3973" i="39"/>
  <c r="F3971" i="39"/>
  <c r="H4341" i="39"/>
  <c r="H4327" i="39"/>
  <c r="H4287" i="39"/>
  <c r="H4283" i="39"/>
  <c r="H4272" i="39"/>
  <c r="G4269" i="39"/>
  <c r="H4266" i="39"/>
  <c r="H4261" i="39"/>
  <c r="G4259" i="39"/>
  <c r="F4257" i="39"/>
  <c r="H4252" i="39"/>
  <c r="H4245" i="39"/>
  <c r="F4241" i="39"/>
  <c r="H4309" i="39"/>
  <c r="H4291" i="39"/>
  <c r="H4263" i="39"/>
  <c r="G4261" i="39"/>
  <c r="F4259" i="39"/>
  <c r="H4254" i="39"/>
  <c r="F4252" i="39"/>
  <c r="H4247" i="39"/>
  <c r="G4245" i="39"/>
  <c r="F4243" i="39"/>
  <c r="H4238" i="39"/>
  <c r="H4236" i="39"/>
  <c r="H4232" i="39"/>
  <c r="H4230" i="39"/>
  <c r="H4226" i="39"/>
  <c r="H4222" i="39"/>
  <c r="H4216" i="39"/>
  <c r="H4214" i="39"/>
  <c r="H4210" i="39"/>
  <c r="H4208" i="39"/>
  <c r="H4202" i="39"/>
  <c r="H4190" i="39"/>
  <c r="H4186" i="39"/>
  <c r="H4184" i="39"/>
  <c r="H4182" i="39"/>
  <c r="H4180" i="39"/>
  <c r="H4170" i="39"/>
  <c r="H4162" i="39"/>
  <c r="H4160" i="39"/>
  <c r="H4158" i="39"/>
  <c r="H4156" i="39"/>
  <c r="H4154" i="39"/>
  <c r="H4144" i="39"/>
  <c r="H4142" i="39"/>
  <c r="H4140" i="39"/>
  <c r="H4138" i="39"/>
  <c r="H4136" i="39"/>
  <c r="H4134" i="39"/>
  <c r="H4128" i="39"/>
  <c r="H4126" i="39"/>
  <c r="H4122" i="39"/>
  <c r="H4118" i="39"/>
  <c r="H4110" i="39"/>
  <c r="H4108" i="39"/>
  <c r="H4104" i="39"/>
  <c r="H4102" i="39"/>
  <c r="H4100" i="39"/>
  <c r="H4096" i="39"/>
  <c r="H4090" i="39"/>
  <c r="H4088" i="39"/>
  <c r="H4086" i="39"/>
  <c r="H4080" i="39"/>
  <c r="H4078" i="39"/>
  <c r="H4074" i="39"/>
  <c r="H4072" i="39"/>
  <c r="H4068" i="39"/>
  <c r="H4062" i="39"/>
  <c r="H4060" i="39"/>
  <c r="H4056" i="39"/>
  <c r="H4050" i="39"/>
  <c r="H4048" i="39"/>
  <c r="H4345" i="39"/>
  <c r="H4268" i="39"/>
  <c r="H4265" i="39"/>
  <c r="G4263" i="39"/>
  <c r="F4261" i="39"/>
  <c r="F4254" i="39"/>
  <c r="H4249" i="39"/>
  <c r="G4247" i="39"/>
  <c r="F4245" i="39"/>
  <c r="H4240" i="39"/>
  <c r="G4238" i="39"/>
  <c r="G4236" i="39"/>
  <c r="G4232" i="39"/>
  <c r="G4230" i="39"/>
  <c r="G4226" i="39"/>
  <c r="G4222" i="39"/>
  <c r="G4216" i="39"/>
  <c r="G4214" i="39"/>
  <c r="G4210" i="39"/>
  <c r="G4208" i="39"/>
  <c r="G4202" i="39"/>
  <c r="G4190" i="39"/>
  <c r="G4186" i="39"/>
  <c r="G4184" i="39"/>
  <c r="G4182" i="39"/>
  <c r="G4180" i="39"/>
  <c r="G4170" i="39"/>
  <c r="G4162" i="39"/>
  <c r="G4160" i="39"/>
  <c r="G4158" i="39"/>
  <c r="G4156" i="39"/>
  <c r="G4154" i="39"/>
  <c r="G4144" i="39"/>
  <c r="G4142" i="39"/>
  <c r="G4140" i="39"/>
  <c r="G4138" i="39"/>
  <c r="G4136" i="39"/>
  <c r="G4134" i="39"/>
  <c r="G4128" i="39"/>
  <c r="G4126" i="39"/>
  <c r="G4122" i="39"/>
  <c r="G4118" i="39"/>
  <c r="G4110" i="39"/>
  <c r="G4108" i="39"/>
  <c r="G4104" i="39"/>
  <c r="G4102" i="39"/>
  <c r="G4100" i="39"/>
  <c r="G4096" i="39"/>
  <c r="G4090" i="39"/>
  <c r="G4088" i="39"/>
  <c r="G4086" i="39"/>
  <c r="G4080" i="39"/>
  <c r="G4078" i="39"/>
  <c r="G4074" i="39"/>
  <c r="G4072" i="39"/>
  <c r="G4068" i="39"/>
  <c r="G4062" i="39"/>
  <c r="G4060" i="39"/>
  <c r="G4056" i="39"/>
  <c r="G4050" i="39"/>
  <c r="H4339" i="39"/>
  <c r="H4299" i="39"/>
  <c r="G4265" i="39"/>
  <c r="F4263" i="39"/>
  <c r="F4256" i="39"/>
  <c r="H4251" i="39"/>
  <c r="G4249" i="39"/>
  <c r="F4247" i="39"/>
  <c r="F4240" i="39"/>
  <c r="F4238" i="39"/>
  <c r="F4236" i="39"/>
  <c r="F4234" i="39"/>
  <c r="F4232" i="39"/>
  <c r="F4230" i="39"/>
  <c r="F4228" i="39"/>
  <c r="F4226" i="39"/>
  <c r="F4224" i="39"/>
  <c r="F4222" i="39"/>
  <c r="F4220" i="39"/>
  <c r="F4218" i="39"/>
  <c r="F4216" i="39"/>
  <c r="F4214" i="39"/>
  <c r="F4212" i="39"/>
  <c r="F4210" i="39"/>
  <c r="F4208" i="39"/>
  <c r="F4206" i="39"/>
  <c r="F4204" i="39"/>
  <c r="F4202" i="39"/>
  <c r="F4200" i="39"/>
  <c r="F4198" i="39"/>
  <c r="F4196" i="39"/>
  <c r="F4194" i="39"/>
  <c r="F4192" i="39"/>
  <c r="F4190" i="39"/>
  <c r="F4188" i="39"/>
  <c r="F4186" i="39"/>
  <c r="F4184" i="39"/>
  <c r="F4182" i="39"/>
  <c r="F4180" i="39"/>
  <c r="F4178" i="39"/>
  <c r="F4176" i="39"/>
  <c r="F4174" i="39"/>
  <c r="F4172" i="39"/>
  <c r="F4170" i="39"/>
  <c r="F4168" i="39"/>
  <c r="F4166" i="39"/>
  <c r="F4164" i="39"/>
  <c r="F4162" i="39"/>
  <c r="F4160" i="39"/>
  <c r="F4158" i="39"/>
  <c r="F4156" i="39"/>
  <c r="F4154" i="39"/>
  <c r="F4152" i="39"/>
  <c r="F4150" i="39"/>
  <c r="F4148" i="39"/>
  <c r="F4146" i="39"/>
  <c r="F4144" i="39"/>
  <c r="F4142" i="39"/>
  <c r="F4140" i="39"/>
  <c r="F4138" i="39"/>
  <c r="F4136" i="39"/>
  <c r="F4134" i="39"/>
  <c r="F4132" i="39"/>
  <c r="F4130" i="39"/>
  <c r="F4128" i="39"/>
  <c r="F4126" i="39"/>
  <c r="F4124" i="39"/>
  <c r="F4122" i="39"/>
  <c r="F4120" i="39"/>
  <c r="F4118" i="39"/>
  <c r="F4116" i="39"/>
  <c r="F4114" i="39"/>
  <c r="F4112" i="39"/>
  <c r="F4110" i="39"/>
  <c r="F4108" i="39"/>
  <c r="F4106" i="39"/>
  <c r="F4104" i="39"/>
  <c r="F4102" i="39"/>
  <c r="F4100" i="39"/>
  <c r="F4098" i="39"/>
  <c r="F4096" i="39"/>
  <c r="F4094" i="39"/>
  <c r="F4092" i="39"/>
  <c r="F4090" i="39"/>
  <c r="F4088" i="39"/>
  <c r="F4086" i="39"/>
  <c r="F4084" i="39"/>
  <c r="F4082" i="39"/>
  <c r="F4080" i="39"/>
  <c r="F4078" i="39"/>
  <c r="F4076" i="39"/>
  <c r="F4070" i="39"/>
  <c r="F4058" i="39"/>
  <c r="H4044" i="39"/>
  <c r="F4040" i="39"/>
  <c r="G4030" i="39"/>
  <c r="F4028" i="39"/>
  <c r="H4024" i="39"/>
  <c r="F4016" i="39"/>
  <c r="G4010" i="39"/>
  <c r="F4004" i="39"/>
  <c r="G3998" i="39"/>
  <c r="F3996" i="39"/>
  <c r="H3992" i="39"/>
  <c r="G3984" i="39"/>
  <c r="F3982" i="39"/>
  <c r="H3970" i="39"/>
  <c r="H3958" i="39"/>
  <c r="H3956" i="39"/>
  <c r="H3954" i="39"/>
  <c r="H3948" i="39"/>
  <c r="H3946" i="39"/>
  <c r="H3942" i="39"/>
  <c r="H3938" i="39"/>
  <c r="H3936" i="39"/>
  <c r="H3932" i="39"/>
  <c r="H3930" i="39"/>
  <c r="H3926" i="39"/>
  <c r="H3924" i="39"/>
  <c r="H3922" i="39"/>
  <c r="H3920" i="39"/>
  <c r="H3918" i="39"/>
  <c r="H3916" i="39"/>
  <c r="H3914" i="39"/>
  <c r="H3912" i="39"/>
  <c r="H3910" i="39"/>
  <c r="H3908" i="39"/>
  <c r="H3896" i="39"/>
  <c r="H3894" i="39"/>
  <c r="H3892" i="39"/>
  <c r="H3890" i="39"/>
  <c r="H3888" i="39"/>
  <c r="H3886" i="39"/>
  <c r="H3884" i="39"/>
  <c r="H3880" i="39"/>
  <c r="H3876" i="39"/>
  <c r="H3872" i="39"/>
  <c r="H3870" i="39"/>
  <c r="H3868" i="39"/>
  <c r="H3866" i="39"/>
  <c r="H3864" i="39"/>
  <c r="H3862" i="39"/>
  <c r="H3860" i="39"/>
  <c r="H3854" i="39"/>
  <c r="H3852" i="39"/>
  <c r="H3850" i="39"/>
  <c r="H3848" i="39"/>
  <c r="H3846" i="39"/>
  <c r="H3844" i="39"/>
  <c r="H3842" i="39"/>
  <c r="H3840" i="39"/>
  <c r="H3838" i="39"/>
  <c r="H3836" i="39"/>
  <c r="H3834" i="39"/>
  <c r="H3832" i="39"/>
  <c r="H3830" i="39"/>
  <c r="H3828" i="39"/>
  <c r="H3822" i="39"/>
  <c r="H3820" i="39"/>
  <c r="H3816" i="39"/>
  <c r="H3814" i="39"/>
  <c r="H3812" i="39"/>
  <c r="H3810" i="39"/>
  <c r="H3808" i="39"/>
  <c r="H3804" i="39"/>
  <c r="H3802" i="39"/>
  <c r="H3800" i="39"/>
  <c r="H3794" i="39"/>
  <c r="H3790" i="39"/>
  <c r="H3788" i="39"/>
  <c r="H3786" i="39"/>
  <c r="H3780" i="39"/>
  <c r="F4072" i="39"/>
  <c r="F4064" i="39"/>
  <c r="G4044" i="39"/>
  <c r="F4042" i="39"/>
  <c r="H4034" i="39"/>
  <c r="F4030" i="39"/>
  <c r="G4024" i="39"/>
  <c r="F4010" i="39"/>
  <c r="H4006" i="39"/>
  <c r="F3998" i="39"/>
  <c r="G3992" i="39"/>
  <c r="H3986" i="39"/>
  <c r="F3984" i="39"/>
  <c r="H3979" i="39"/>
  <c r="H3972" i="39"/>
  <c r="G3970" i="39"/>
  <c r="G3958" i="39"/>
  <c r="G3956" i="39"/>
  <c r="G3954" i="39"/>
  <c r="G3948" i="39"/>
  <c r="G3946" i="39"/>
  <c r="G3942" i="39"/>
  <c r="G3938" i="39"/>
  <c r="G3936" i="39"/>
  <c r="G3932" i="39"/>
  <c r="G3930" i="39"/>
  <c r="G3926" i="39"/>
  <c r="G3924" i="39"/>
  <c r="G3922" i="39"/>
  <c r="G3920" i="39"/>
  <c r="G3918" i="39"/>
  <c r="G3916" i="39"/>
  <c r="G3914" i="39"/>
  <c r="G3912" i="39"/>
  <c r="G3910" i="39"/>
  <c r="G3908" i="39"/>
  <c r="G3896" i="39"/>
  <c r="G3894" i="39"/>
  <c r="G3892" i="39"/>
  <c r="G3890" i="39"/>
  <c r="G3888" i="39"/>
  <c r="G3886" i="39"/>
  <c r="G3884" i="39"/>
  <c r="G3880" i="39"/>
  <c r="G3876" i="39"/>
  <c r="G3872" i="39"/>
  <c r="G3870" i="39"/>
  <c r="G3868" i="39"/>
  <c r="G3866" i="39"/>
  <c r="G3864" i="39"/>
  <c r="G3862" i="39"/>
  <c r="G3860" i="39"/>
  <c r="G3854" i="39"/>
  <c r="G3852" i="39"/>
  <c r="G3850" i="39"/>
  <c r="G3848" i="39"/>
  <c r="G3846" i="39"/>
  <c r="G3844" i="39"/>
  <c r="G3842" i="39"/>
  <c r="G3840" i="39"/>
  <c r="G3838" i="39"/>
  <c r="G3836" i="39"/>
  <c r="G3834" i="39"/>
  <c r="G3832" i="39"/>
  <c r="G3830" i="39"/>
  <c r="G3828" i="39"/>
  <c r="G3822" i="39"/>
  <c r="G3820" i="39"/>
  <c r="G3816" i="39"/>
  <c r="G3814" i="39"/>
  <c r="G3812" i="39"/>
  <c r="G3810" i="39"/>
  <c r="G3808" i="39"/>
  <c r="G3804" i="39"/>
  <c r="G3802" i="39"/>
  <c r="G3800" i="39"/>
  <c r="G3794" i="39"/>
  <c r="G3790" i="39"/>
  <c r="G3788" i="39"/>
  <c r="G3786" i="39"/>
  <c r="G3780" i="39"/>
  <c r="F4066" i="39"/>
  <c r="F4054" i="39"/>
  <c r="F4050" i="39"/>
  <c r="F4044" i="39"/>
  <c r="H4036" i="39"/>
  <c r="G4034" i="39"/>
  <c r="F4032" i="39"/>
  <c r="F4024" i="39"/>
  <c r="H4012" i="39"/>
  <c r="G4006" i="39"/>
  <c r="F3992" i="39"/>
  <c r="G3986" i="39"/>
  <c r="G3979" i="39"/>
  <c r="H3974" i="39"/>
  <c r="G3972" i="39"/>
  <c r="F3970" i="39"/>
  <c r="F3968" i="39"/>
  <c r="F3966" i="39"/>
  <c r="F3964" i="39"/>
  <c r="F3962" i="39"/>
  <c r="F3960" i="39"/>
  <c r="F3958" i="39"/>
  <c r="F3956" i="39"/>
  <c r="F3954" i="39"/>
  <c r="F3952" i="39"/>
  <c r="F3950" i="39"/>
  <c r="F3948" i="39"/>
  <c r="F3946" i="39"/>
  <c r="F3944" i="39"/>
  <c r="F3942" i="39"/>
  <c r="F3940" i="39"/>
  <c r="F3938" i="39"/>
  <c r="F3936" i="39"/>
  <c r="F3934" i="39"/>
  <c r="F3932" i="39"/>
  <c r="F3930" i="39"/>
  <c r="F3928" i="39"/>
  <c r="F3926" i="39"/>
  <c r="F3924" i="39"/>
  <c r="F3922" i="39"/>
  <c r="F3920" i="39"/>
  <c r="F3918" i="39"/>
  <c r="F3916" i="39"/>
  <c r="F3914" i="39"/>
  <c r="F3912" i="39"/>
  <c r="F3910" i="39"/>
  <c r="F3908" i="39"/>
  <c r="F3906" i="39"/>
  <c r="F3904" i="39"/>
  <c r="F3902" i="39"/>
  <c r="F3900" i="39"/>
  <c r="F3898" i="39"/>
  <c r="F3896" i="39"/>
  <c r="F3894" i="39"/>
  <c r="F3892" i="39"/>
  <c r="F3890" i="39"/>
  <c r="F3888" i="39"/>
  <c r="F3886" i="39"/>
  <c r="F3884" i="39"/>
  <c r="F3882" i="39"/>
  <c r="F3880" i="39"/>
  <c r="F3878" i="39"/>
  <c r="F3876" i="39"/>
  <c r="F3874" i="39"/>
  <c r="F3872" i="39"/>
  <c r="F3870" i="39"/>
  <c r="F3868" i="39"/>
  <c r="F3866" i="39"/>
  <c r="F3864" i="39"/>
  <c r="F3862" i="39"/>
  <c r="F3860" i="39"/>
  <c r="F3858" i="39"/>
  <c r="F3856" i="39"/>
  <c r="F3854" i="39"/>
  <c r="F3852" i="39"/>
  <c r="F3850" i="39"/>
  <c r="F3848" i="39"/>
  <c r="F3846" i="39"/>
  <c r="F3844" i="39"/>
  <c r="F3842" i="39"/>
  <c r="F3840" i="39"/>
  <c r="F3838" i="39"/>
  <c r="F3836" i="39"/>
  <c r="F3834" i="39"/>
  <c r="F3832" i="39"/>
  <c r="F3830" i="39"/>
  <c r="F3828" i="39"/>
  <c r="F3826" i="39"/>
  <c r="F3824" i="39"/>
  <c r="F3822" i="39"/>
  <c r="F3820" i="39"/>
  <c r="F3818" i="39"/>
  <c r="F3816" i="39"/>
  <c r="F3814" i="39"/>
  <c r="F3812" i="39"/>
  <c r="F3810" i="39"/>
  <c r="F3808" i="39"/>
  <c r="F3806" i="39"/>
  <c r="F3804" i="39"/>
  <c r="F3802" i="39"/>
  <c r="F3800" i="39"/>
  <c r="F3798" i="39"/>
  <c r="F3796" i="39"/>
  <c r="F3794" i="39"/>
  <c r="F3792" i="39"/>
  <c r="F3790" i="39"/>
  <c r="F3788" i="39"/>
  <c r="F3786" i="39"/>
  <c r="F3784" i="39"/>
  <c r="F3782" i="39"/>
  <c r="F3780" i="39"/>
  <c r="F3778" i="39"/>
  <c r="F4068" i="39"/>
  <c r="F4060" i="39"/>
  <c r="F4056" i="39"/>
  <c r="H4038" i="39"/>
  <c r="G4036" i="39"/>
  <c r="F4034" i="39"/>
  <c r="H4026" i="39"/>
  <c r="F4018" i="39"/>
  <c r="G4012" i="39"/>
  <c r="F4006" i="39"/>
  <c r="H3994" i="39"/>
  <c r="F3986" i="39"/>
  <c r="H3976" i="39"/>
  <c r="G3974" i="39"/>
  <c r="F3972" i="39"/>
  <c r="F4074" i="39"/>
  <c r="G4038" i="39"/>
  <c r="F4036" i="39"/>
  <c r="G4026" i="39"/>
  <c r="F4012" i="39"/>
  <c r="H4008" i="39"/>
  <c r="F4000" i="39"/>
  <c r="G3994" i="39"/>
  <c r="G3976" i="39"/>
  <c r="F3974" i="39"/>
  <c r="H3967" i="39"/>
  <c r="H3965" i="39"/>
  <c r="H3963" i="39"/>
  <c r="H3961" i="39"/>
  <c r="H3959" i="39"/>
  <c r="H3953" i="39"/>
  <c r="H3951" i="39"/>
  <c r="H3945" i="39"/>
  <c r="H3941" i="39"/>
  <c r="H3937" i="39"/>
  <c r="H3935" i="39"/>
  <c r="H3933" i="39"/>
  <c r="H3931" i="39"/>
  <c r="H3927" i="39"/>
  <c r="H3925" i="39"/>
  <c r="H3917" i="39"/>
  <c r="H3915" i="39"/>
  <c r="H3913" i="39"/>
  <c r="H3911" i="39"/>
  <c r="H3907" i="39"/>
  <c r="H3903" i="39"/>
  <c r="H3901" i="39"/>
  <c r="H3891" i="39"/>
  <c r="H3889" i="39"/>
  <c r="H3885" i="39"/>
  <c r="H3881" i="39"/>
  <c r="H3877" i="39"/>
  <c r="H3873" i="39"/>
  <c r="H3869" i="39"/>
  <c r="H3867" i="39"/>
  <c r="H3865" i="39"/>
  <c r="H3857" i="39"/>
  <c r="H3855" i="39"/>
  <c r="H3851" i="39"/>
  <c r="H3847" i="39"/>
  <c r="H3841" i="39"/>
  <c r="H3839" i="39"/>
  <c r="H3831" i="39"/>
  <c r="H3829" i="39"/>
  <c r="H3827" i="39"/>
  <c r="H3825" i="39"/>
  <c r="H3823" i="39"/>
  <c r="H3819" i="39"/>
  <c r="H3817" i="39"/>
  <c r="H3815" i="39"/>
  <c r="H3813" i="39"/>
  <c r="H3809" i="39"/>
  <c r="H3807" i="39"/>
  <c r="H3805" i="39"/>
  <c r="H3803" i="39"/>
  <c r="H3799" i="39"/>
  <c r="H3795" i="39"/>
  <c r="H3793" i="39"/>
  <c r="H3791" i="39"/>
  <c r="H3787" i="39"/>
  <c r="H3783" i="39"/>
  <c r="G4048" i="39"/>
  <c r="F4046" i="39"/>
  <c r="F4038" i="39"/>
  <c r="F4026" i="39"/>
  <c r="H4022" i="39"/>
  <c r="F4014" i="39"/>
  <c r="G4008" i="39"/>
  <c r="H4002" i="39"/>
  <c r="F3994" i="39"/>
  <c r="H3990" i="39"/>
  <c r="H3985" i="39"/>
  <c r="F3976" i="39"/>
  <c r="H3971" i="39"/>
  <c r="G3967" i="39"/>
  <c r="G3965" i="39"/>
  <c r="G3963" i="39"/>
  <c r="G3961" i="39"/>
  <c r="G3959" i="39"/>
  <c r="G3953" i="39"/>
  <c r="G3951" i="39"/>
  <c r="G3945" i="39"/>
  <c r="G3941" i="39"/>
  <c r="G3937" i="39"/>
  <c r="G3935" i="39"/>
  <c r="G3933" i="39"/>
  <c r="G3931" i="39"/>
  <c r="G3927" i="39"/>
  <c r="G3925" i="39"/>
  <c r="G3917" i="39"/>
  <c r="G3915" i="39"/>
  <c r="G3913" i="39"/>
  <c r="G3911" i="39"/>
  <c r="G3907" i="39"/>
  <c r="G3903" i="39"/>
  <c r="G3901" i="39"/>
  <c r="G3891" i="39"/>
  <c r="G3889" i="39"/>
  <c r="G3885" i="39"/>
  <c r="G3881" i="39"/>
  <c r="G3877" i="39"/>
  <c r="G3873" i="39"/>
  <c r="G3869" i="39"/>
  <c r="G3867" i="39"/>
  <c r="G3865" i="39"/>
  <c r="G3857" i="39"/>
  <c r="G3855" i="39"/>
  <c r="G3851" i="39"/>
  <c r="G3847" i="39"/>
  <c r="G3841" i="39"/>
  <c r="G3839" i="39"/>
  <c r="G3831" i="39"/>
  <c r="G3829" i="39"/>
  <c r="G3827" i="39"/>
  <c r="G3825" i="39"/>
  <c r="G3823" i="39"/>
  <c r="G3819" i="39"/>
  <c r="G3817" i="39"/>
  <c r="G3815" i="39"/>
  <c r="G3813" i="39"/>
  <c r="G3809" i="39"/>
  <c r="G3807" i="39"/>
  <c r="G3805" i="39"/>
  <c r="G3803" i="39"/>
  <c r="G3799" i="39"/>
  <c r="G3795" i="39"/>
  <c r="F4062" i="39"/>
  <c r="F4048" i="39"/>
  <c r="H4040" i="39"/>
  <c r="G4022" i="39"/>
  <c r="F4020" i="39"/>
  <c r="F4008" i="39"/>
  <c r="G4002" i="39"/>
  <c r="H3996" i="39"/>
  <c r="G3990" i="39"/>
  <c r="F3988" i="39"/>
  <c r="H3982" i="39"/>
  <c r="F3978" i="39"/>
  <c r="G3971" i="39"/>
  <c r="F3969" i="39"/>
  <c r="F3967" i="39"/>
  <c r="F3965" i="39"/>
  <c r="F3963" i="39"/>
  <c r="F3961" i="39"/>
  <c r="F3959" i="39"/>
  <c r="F3957" i="39"/>
  <c r="F3955" i="39"/>
  <c r="F3953" i="39"/>
  <c r="F3951" i="39"/>
  <c r="F3949" i="39"/>
  <c r="F3947" i="39"/>
  <c r="F3945" i="39"/>
  <c r="F3943" i="39"/>
  <c r="F3941" i="39"/>
  <c r="F3939" i="39"/>
  <c r="F3937" i="39"/>
  <c r="F3935" i="39"/>
  <c r="F3933" i="39"/>
  <c r="F3931" i="39"/>
  <c r="F3929" i="39"/>
  <c r="F3927" i="39"/>
  <c r="F3925" i="39"/>
  <c r="F3923" i="39"/>
  <c r="F3921" i="39"/>
  <c r="F3919" i="39"/>
  <c r="F3917" i="39"/>
  <c r="F3915" i="39"/>
  <c r="F3913" i="39"/>
  <c r="F3911" i="39"/>
  <c r="F3909" i="39"/>
  <c r="F3907" i="39"/>
  <c r="F3905" i="39"/>
  <c r="F3903" i="39"/>
  <c r="F3901" i="39"/>
  <c r="F3899" i="39"/>
  <c r="F3897" i="39"/>
  <c r="F3895" i="39"/>
  <c r="F3893" i="39"/>
  <c r="F3891" i="39"/>
  <c r="F3889" i="39"/>
  <c r="F3887" i="39"/>
  <c r="F3885" i="39"/>
  <c r="F3883" i="39"/>
  <c r="F3881" i="39"/>
  <c r="F3879" i="39"/>
  <c r="F3877" i="39"/>
  <c r="F3875" i="39"/>
  <c r="F3873" i="39"/>
  <c r="F3871" i="39"/>
  <c r="F3869" i="39"/>
  <c r="F3867" i="39"/>
  <c r="F3865" i="39"/>
  <c r="F3863" i="39"/>
  <c r="F3861" i="39"/>
  <c r="F3859" i="39"/>
  <c r="F3857" i="39"/>
  <c r="F3855" i="39"/>
  <c r="F3853" i="39"/>
  <c r="F3851" i="39"/>
  <c r="F3849" i="39"/>
  <c r="F3847" i="39"/>
  <c r="F3845" i="39"/>
  <c r="F3843" i="39"/>
  <c r="F3841" i="39"/>
  <c r="F3839" i="39"/>
  <c r="F3837" i="39"/>
  <c r="F3835" i="39"/>
  <c r="F3833" i="39"/>
  <c r="F3831" i="39"/>
  <c r="F3829" i="39"/>
  <c r="F3827" i="39"/>
  <c r="F4052" i="39"/>
  <c r="G4040" i="39"/>
  <c r="H4030" i="39"/>
  <c r="F4022" i="39"/>
  <c r="H4010" i="39"/>
  <c r="F4002" i="39"/>
  <c r="H3998" i="39"/>
  <c r="G3996" i="39"/>
  <c r="F3990" i="39"/>
  <c r="H3984" i="39"/>
  <c r="G3982" i="39"/>
  <c r="F3980" i="39"/>
  <c r="F3795" i="39"/>
  <c r="F3785" i="39"/>
  <c r="G3777" i="39"/>
  <c r="G3775" i="39"/>
  <c r="G3767" i="39"/>
  <c r="G3765" i="39"/>
  <c r="G3763" i="39"/>
  <c r="G3761" i="39"/>
  <c r="G3759" i="39"/>
  <c r="G3755" i="39"/>
  <c r="G3751" i="39"/>
  <c r="G3747" i="39"/>
  <c r="G3745" i="39"/>
  <c r="G3741" i="39"/>
  <c r="G3737" i="39"/>
  <c r="G3735" i="39"/>
  <c r="G3731" i="39"/>
  <c r="G3723" i="39"/>
  <c r="G3715" i="39"/>
  <c r="G3711" i="39"/>
  <c r="G3707" i="39"/>
  <c r="G3705" i="39"/>
  <c r="G3703" i="39"/>
  <c r="G3701" i="39"/>
  <c r="G3697" i="39"/>
  <c r="G3695" i="39"/>
  <c r="G3691" i="39"/>
  <c r="G3687" i="39"/>
  <c r="G3681" i="39"/>
  <c r="G3679" i="39"/>
  <c r="G3677" i="39"/>
  <c r="G3675" i="39"/>
  <c r="G3673" i="39"/>
  <c r="G3671" i="39"/>
  <c r="G3667" i="39"/>
  <c r="G3665" i="39"/>
  <c r="G3663" i="39"/>
  <c r="G3661" i="39"/>
  <c r="G3657" i="39"/>
  <c r="G3655" i="39"/>
  <c r="G3653" i="39"/>
  <c r="G3651" i="39"/>
  <c r="G3649" i="39"/>
  <c r="G3643" i="39"/>
  <c r="G3641" i="39"/>
  <c r="G3637" i="39"/>
  <c r="G3635" i="39"/>
  <c r="G3633" i="39"/>
  <c r="G3631" i="39"/>
  <c r="G3629" i="39"/>
  <c r="G3627" i="39"/>
  <c r="G3625" i="39"/>
  <c r="G3621" i="39"/>
  <c r="G3617" i="39"/>
  <c r="G3615" i="39"/>
  <c r="G3613" i="39"/>
  <c r="G3603" i="39"/>
  <c r="G3597" i="39"/>
  <c r="G3593" i="39"/>
  <c r="G3589" i="39"/>
  <c r="G3585" i="39"/>
  <c r="G3583" i="39"/>
  <c r="G3579" i="39"/>
  <c r="G3577" i="39"/>
  <c r="G3571" i="39"/>
  <c r="G3569" i="39"/>
  <c r="G3567" i="39"/>
  <c r="F3825" i="39"/>
  <c r="F3813" i="39"/>
  <c r="F3809" i="39"/>
  <c r="F3805" i="39"/>
  <c r="F3801" i="39"/>
  <c r="G3791" i="39"/>
  <c r="F3777" i="39"/>
  <c r="F3775" i="39"/>
  <c r="F3773" i="39"/>
  <c r="F3771" i="39"/>
  <c r="F3769" i="39"/>
  <c r="F3767" i="39"/>
  <c r="F3765" i="39"/>
  <c r="F3763" i="39"/>
  <c r="F3761" i="39"/>
  <c r="F3759" i="39"/>
  <c r="F3757" i="39"/>
  <c r="F3755" i="39"/>
  <c r="F3753" i="39"/>
  <c r="F3751" i="39"/>
  <c r="F3749" i="39"/>
  <c r="F3747" i="39"/>
  <c r="F3745" i="39"/>
  <c r="F3743" i="39"/>
  <c r="F3741" i="39"/>
  <c r="F3739" i="39"/>
  <c r="F3737" i="39"/>
  <c r="F3735" i="39"/>
  <c r="F3733" i="39"/>
  <c r="F3731" i="39"/>
  <c r="F3729" i="39"/>
  <c r="F3727" i="39"/>
  <c r="F3725" i="39"/>
  <c r="F3723" i="39"/>
  <c r="F3721" i="39"/>
  <c r="F3719" i="39"/>
  <c r="F3717" i="39"/>
  <c r="F3715" i="39"/>
  <c r="F3713" i="39"/>
  <c r="F3711" i="39"/>
  <c r="F3709" i="39"/>
  <c r="F3707" i="39"/>
  <c r="F3705" i="39"/>
  <c r="F3703" i="39"/>
  <c r="F3701" i="39"/>
  <c r="F3699" i="39"/>
  <c r="F3697" i="39"/>
  <c r="F3695" i="39"/>
  <c r="F3693" i="39"/>
  <c r="F3691" i="39"/>
  <c r="F3689" i="39"/>
  <c r="F3687" i="39"/>
  <c r="F3685" i="39"/>
  <c r="F3683" i="39"/>
  <c r="F3681" i="39"/>
  <c r="F3679" i="39"/>
  <c r="F3677" i="39"/>
  <c r="F3675" i="39"/>
  <c r="F3673" i="39"/>
  <c r="F3671" i="39"/>
  <c r="F3669" i="39"/>
  <c r="F3667" i="39"/>
  <c r="F3665" i="39"/>
  <c r="F3663" i="39"/>
  <c r="F3661" i="39"/>
  <c r="F3659" i="39"/>
  <c r="F3657" i="39"/>
  <c r="F3655" i="39"/>
  <c r="F3653" i="39"/>
  <c r="F3651" i="39"/>
  <c r="F3649" i="39"/>
  <c r="F3647" i="39"/>
  <c r="F3645" i="39"/>
  <c r="F3643" i="39"/>
  <c r="F3641" i="39"/>
  <c r="F3639" i="39"/>
  <c r="F3637" i="39"/>
  <c r="F3635" i="39"/>
  <c r="F3633" i="39"/>
  <c r="F3631" i="39"/>
  <c r="F3629" i="39"/>
  <c r="F3627" i="39"/>
  <c r="F3625" i="39"/>
  <c r="F3623" i="39"/>
  <c r="F3621" i="39"/>
  <c r="F3619" i="39"/>
  <c r="F3617" i="39"/>
  <c r="F3615" i="39"/>
  <c r="F3613" i="39"/>
  <c r="F3611" i="39"/>
  <c r="F3609" i="39"/>
  <c r="F3607" i="39"/>
  <c r="F3605" i="39"/>
  <c r="F3603" i="39"/>
  <c r="F3601" i="39"/>
  <c r="F3599" i="39"/>
  <c r="F3597" i="39"/>
  <c r="F3595" i="39"/>
  <c r="F3593" i="39"/>
  <c r="F3591" i="39"/>
  <c r="F3589" i="39"/>
  <c r="F3587" i="39"/>
  <c r="F3585" i="39"/>
  <c r="F3583" i="39"/>
  <c r="F3581" i="39"/>
  <c r="F3579" i="39"/>
  <c r="F3577" i="39"/>
  <c r="F3575" i="39"/>
  <c r="F3573" i="39"/>
  <c r="F3571" i="39"/>
  <c r="F3569" i="39"/>
  <c r="F3567" i="39"/>
  <c r="F3565" i="39"/>
  <c r="F3563" i="39"/>
  <c r="F3561" i="39"/>
  <c r="F3559" i="39"/>
  <c r="F3557" i="39"/>
  <c r="F3791" i="39"/>
  <c r="G3787" i="39"/>
  <c r="F3779" i="39"/>
  <c r="F3821" i="39"/>
  <c r="F3817" i="39"/>
  <c r="F3797" i="39"/>
  <c r="G3793" i="39"/>
  <c r="F3787" i="39"/>
  <c r="H3781" i="39"/>
  <c r="H3776" i="39"/>
  <c r="H3774" i="39"/>
  <c r="H3770" i="39"/>
  <c r="H3766" i="39"/>
  <c r="H3764" i="39"/>
  <c r="H3762" i="39"/>
  <c r="H3760" i="39"/>
  <c r="H3756" i="39"/>
  <c r="H3754" i="39"/>
  <c r="H3752" i="39"/>
  <c r="H3750" i="39"/>
  <c r="H3744" i="39"/>
  <c r="H3738" i="39"/>
  <c r="H3736" i="39"/>
  <c r="H3732" i="39"/>
  <c r="H3730" i="39"/>
  <c r="H3728" i="39"/>
  <c r="H3716" i="39"/>
  <c r="H3714" i="39"/>
  <c r="H3712" i="39"/>
  <c r="H3710" i="39"/>
  <c r="H3708" i="39"/>
  <c r="H3704" i="39"/>
  <c r="H3702" i="39"/>
  <c r="H3696" i="39"/>
  <c r="H3694" i="39"/>
  <c r="H3690" i="39"/>
  <c r="H3684" i="39"/>
  <c r="H3678" i="39"/>
  <c r="H3674" i="39"/>
  <c r="H3672" i="39"/>
  <c r="H3668" i="39"/>
  <c r="H3666" i="39"/>
  <c r="H3664" i="39"/>
  <c r="H3662" i="39"/>
  <c r="H3660" i="39"/>
  <c r="H3658" i="39"/>
  <c r="H3652" i="39"/>
  <c r="H3644" i="39"/>
  <c r="H3638" i="39"/>
  <c r="H3634" i="39"/>
  <c r="H3632" i="39"/>
  <c r="H3626" i="39"/>
  <c r="H3624" i="39"/>
  <c r="H3622" i="39"/>
  <c r="H3614" i="39"/>
  <c r="H3610" i="39"/>
  <c r="H3606" i="39"/>
  <c r="H3604" i="39"/>
  <c r="H3602" i="39"/>
  <c r="F3807" i="39"/>
  <c r="F3803" i="39"/>
  <c r="F3799" i="39"/>
  <c r="F3793" i="39"/>
  <c r="G3781" i="39"/>
  <c r="H3778" i="39"/>
  <c r="G3776" i="39"/>
  <c r="G3774" i="39"/>
  <c r="G3770" i="39"/>
  <c r="G3766" i="39"/>
  <c r="G3764" i="39"/>
  <c r="G3762" i="39"/>
  <c r="G3760" i="39"/>
  <c r="G3756" i="39"/>
  <c r="G3754" i="39"/>
  <c r="G3752" i="39"/>
  <c r="G3750" i="39"/>
  <c r="G3744" i="39"/>
  <c r="G3738" i="39"/>
  <c r="G3736" i="39"/>
  <c r="G3732" i="39"/>
  <c r="G3730" i="39"/>
  <c r="G3728" i="39"/>
  <c r="G3716" i="39"/>
  <c r="G3714" i="39"/>
  <c r="G3712" i="39"/>
  <c r="G3710" i="39"/>
  <c r="G3708" i="39"/>
  <c r="G3704" i="39"/>
  <c r="G3702" i="39"/>
  <c r="G3696" i="39"/>
  <c r="G3694" i="39"/>
  <c r="G3690" i="39"/>
  <c r="G3684" i="39"/>
  <c r="G3678" i="39"/>
  <c r="G3674" i="39"/>
  <c r="G3672" i="39"/>
  <c r="G3668" i="39"/>
  <c r="G3666" i="39"/>
  <c r="G3664" i="39"/>
  <c r="G3662" i="39"/>
  <c r="G3660" i="39"/>
  <c r="G3658" i="39"/>
  <c r="G3652" i="39"/>
  <c r="G3644" i="39"/>
  <c r="G3638" i="39"/>
  <c r="G3634" i="39"/>
  <c r="G3632" i="39"/>
  <c r="G3626" i="39"/>
  <c r="G3624" i="39"/>
  <c r="G3622" i="39"/>
  <c r="G3614" i="39"/>
  <c r="G3610" i="39"/>
  <c r="G3606" i="39"/>
  <c r="G3604" i="39"/>
  <c r="G3602" i="39"/>
  <c r="G3598" i="39"/>
  <c r="G3783" i="39"/>
  <c r="F3781" i="39"/>
  <c r="G3778" i="39"/>
  <c r="F3776" i="39"/>
  <c r="F3774" i="39"/>
  <c r="F3772" i="39"/>
  <c r="F3770" i="39"/>
  <c r="F3768" i="39"/>
  <c r="F3766" i="39"/>
  <c r="F3764" i="39"/>
  <c r="F3762" i="39"/>
  <c r="F3760" i="39"/>
  <c r="F3758" i="39"/>
  <c r="F3756" i="39"/>
  <c r="F3754" i="39"/>
  <c r="F3752" i="39"/>
  <c r="F3750" i="39"/>
  <c r="F3748" i="39"/>
  <c r="F3746" i="39"/>
  <c r="F3744" i="39"/>
  <c r="F3742" i="39"/>
  <c r="F3740" i="39"/>
  <c r="F3738" i="39"/>
  <c r="F3736" i="39"/>
  <c r="F3734" i="39"/>
  <c r="F3732" i="39"/>
  <c r="F3730" i="39"/>
  <c r="F3728" i="39"/>
  <c r="F3726" i="39"/>
  <c r="F3724" i="39"/>
  <c r="F3722" i="39"/>
  <c r="F3720" i="39"/>
  <c r="F3718" i="39"/>
  <c r="F3716" i="39"/>
  <c r="F3714" i="39"/>
  <c r="F3712" i="39"/>
  <c r="F3710" i="39"/>
  <c r="F3708" i="39"/>
  <c r="F3706" i="39"/>
  <c r="F3704" i="39"/>
  <c r="F3702" i="39"/>
  <c r="F3700" i="39"/>
  <c r="F3698" i="39"/>
  <c r="F3696" i="39"/>
  <c r="F3694" i="39"/>
  <c r="F3692" i="39"/>
  <c r="F3690" i="39"/>
  <c r="F3688" i="39"/>
  <c r="F3686" i="39"/>
  <c r="F3684" i="39"/>
  <c r="F3682" i="39"/>
  <c r="F3680" i="39"/>
  <c r="F3678" i="39"/>
  <c r="F3676" i="39"/>
  <c r="F3674" i="39"/>
  <c r="F3672" i="39"/>
  <c r="F3670" i="39"/>
  <c r="F3668" i="39"/>
  <c r="F3666" i="39"/>
  <c r="F3664" i="39"/>
  <c r="F3662" i="39"/>
  <c r="F3660" i="39"/>
  <c r="F3658" i="39"/>
  <c r="F3656" i="39"/>
  <c r="F3654" i="39"/>
  <c r="F3652" i="39"/>
  <c r="F3650" i="39"/>
  <c r="F3648" i="39"/>
  <c r="F3646" i="39"/>
  <c r="F3644" i="39"/>
  <c r="F3642" i="39"/>
  <c r="F3640" i="39"/>
  <c r="F3638" i="39"/>
  <c r="F3636" i="39"/>
  <c r="F3634" i="39"/>
  <c r="F3632" i="39"/>
  <c r="F3630" i="39"/>
  <c r="F3628" i="39"/>
  <c r="F3626" i="39"/>
  <c r="F3624" i="39"/>
  <c r="F3622" i="39"/>
  <c r="F3620" i="39"/>
  <c r="F3618" i="39"/>
  <c r="F3616" i="39"/>
  <c r="F3614" i="39"/>
  <c r="F3823" i="39"/>
  <c r="F3819" i="39"/>
  <c r="F3815" i="39"/>
  <c r="F3811" i="39"/>
  <c r="F3783" i="39"/>
  <c r="F3789" i="39"/>
  <c r="H3777" i="39"/>
  <c r="H3775" i="39"/>
  <c r="H3767" i="39"/>
  <c r="H3765" i="39"/>
  <c r="H3763" i="39"/>
  <c r="H3761" i="39"/>
  <c r="H3759" i="39"/>
  <c r="H3755" i="39"/>
  <c r="H3751" i="39"/>
  <c r="H3747" i="39"/>
  <c r="H3745" i="39"/>
  <c r="H3741" i="39"/>
  <c r="H3737" i="39"/>
  <c r="H3735" i="39"/>
  <c r="H3731" i="39"/>
  <c r="H3723" i="39"/>
  <c r="H3715" i="39"/>
  <c r="H3711" i="39"/>
  <c r="H3707" i="39"/>
  <c r="H3705" i="39"/>
  <c r="H3703" i="39"/>
  <c r="H3701" i="39"/>
  <c r="H3697" i="39"/>
  <c r="H3695" i="39"/>
  <c r="H3691" i="39"/>
  <c r="H3687" i="39"/>
  <c r="H3681" i="39"/>
  <c r="H3679" i="39"/>
  <c r="H3677" i="39"/>
  <c r="H3675" i="39"/>
  <c r="H3673" i="39"/>
  <c r="H3671" i="39"/>
  <c r="H3667" i="39"/>
  <c r="H3665" i="39"/>
  <c r="H3663" i="39"/>
  <c r="H3661" i="39"/>
  <c r="H3657" i="39"/>
  <c r="H3655" i="39"/>
  <c r="H3653" i="39"/>
  <c r="H3651" i="39"/>
  <c r="H3649" i="39"/>
  <c r="H3643" i="39"/>
  <c r="H3641" i="39"/>
  <c r="H3637" i="39"/>
  <c r="H3635" i="39"/>
  <c r="H3633" i="39"/>
  <c r="F3612" i="39"/>
  <c r="H3603" i="39"/>
  <c r="H3592" i="39"/>
  <c r="H3585" i="39"/>
  <c r="G3570" i="39"/>
  <c r="H3560" i="39"/>
  <c r="G3558" i="39"/>
  <c r="F3556" i="39"/>
  <c r="F3554" i="39"/>
  <c r="F3552" i="39"/>
  <c r="F3550" i="39"/>
  <c r="F3548" i="39"/>
  <c r="F3546" i="39"/>
  <c r="F3544" i="39"/>
  <c r="F3542" i="39"/>
  <c r="F3540" i="39"/>
  <c r="F3538" i="39"/>
  <c r="F3536" i="39"/>
  <c r="F3534" i="39"/>
  <c r="F3532" i="39"/>
  <c r="F3530" i="39"/>
  <c r="F3528" i="39"/>
  <c r="F3526" i="39"/>
  <c r="F3524" i="39"/>
  <c r="F3522" i="39"/>
  <c r="F3520" i="39"/>
  <c r="F3518" i="39"/>
  <c r="F3516" i="39"/>
  <c r="F3514" i="39"/>
  <c r="F3512" i="39"/>
  <c r="F3510" i="39"/>
  <c r="F3508" i="39"/>
  <c r="F3506" i="39"/>
  <c r="F3504" i="39"/>
  <c r="F3502" i="39"/>
  <c r="F3500" i="39"/>
  <c r="F3498" i="39"/>
  <c r="F3496" i="39"/>
  <c r="F3494" i="39"/>
  <c r="F3492" i="39"/>
  <c r="F3490" i="39"/>
  <c r="F3488" i="39"/>
  <c r="F3486" i="39"/>
  <c r="F3484" i="39"/>
  <c r="F3482" i="39"/>
  <c r="F3480" i="39"/>
  <c r="F3478" i="39"/>
  <c r="F3476" i="39"/>
  <c r="F3474" i="39"/>
  <c r="F3472" i="39"/>
  <c r="F3470" i="39"/>
  <c r="F3468" i="39"/>
  <c r="F3466" i="39"/>
  <c r="F3464" i="39"/>
  <c r="F3462" i="39"/>
  <c r="F3460" i="39"/>
  <c r="F3458" i="39"/>
  <c r="F3456" i="39"/>
  <c r="F3454" i="39"/>
  <c r="F3452" i="39"/>
  <c r="F3450" i="39"/>
  <c r="F3448" i="39"/>
  <c r="F3446" i="39"/>
  <c r="F3444" i="39"/>
  <c r="F3442" i="39"/>
  <c r="F3440" i="39"/>
  <c r="F3438" i="39"/>
  <c r="F3436" i="39"/>
  <c r="F3434" i="39"/>
  <c r="F3432" i="39"/>
  <c r="F3430" i="39"/>
  <c r="F3428" i="39"/>
  <c r="F3426" i="39"/>
  <c r="F3424" i="39"/>
  <c r="F3422" i="39"/>
  <c r="F3420" i="39"/>
  <c r="F3418" i="39"/>
  <c r="F3416" i="39"/>
  <c r="F3414" i="39"/>
  <c r="F3412" i="39"/>
  <c r="F3410" i="39"/>
  <c r="F3408" i="39"/>
  <c r="F3406" i="39"/>
  <c r="F3404" i="39"/>
  <c r="F3402" i="39"/>
  <c r="F3400" i="39"/>
  <c r="F3398" i="39"/>
  <c r="F3396" i="39"/>
  <c r="F3394" i="39"/>
  <c r="F3392" i="39"/>
  <c r="F3390" i="39"/>
  <c r="F3388" i="39"/>
  <c r="F3386" i="39"/>
  <c r="F3384" i="39"/>
  <c r="F3382" i="39"/>
  <c r="F3380" i="39"/>
  <c r="F3378" i="39"/>
  <c r="F3376" i="39"/>
  <c r="F3374" i="39"/>
  <c r="F3372" i="39"/>
  <c r="F3370" i="39"/>
  <c r="F3368" i="39"/>
  <c r="F3366" i="39"/>
  <c r="F3364" i="39"/>
  <c r="F3362" i="39"/>
  <c r="F3360" i="39"/>
  <c r="F3358" i="39"/>
  <c r="F3356" i="39"/>
  <c r="F3354" i="39"/>
  <c r="F3352" i="39"/>
  <c r="F3350" i="39"/>
  <c r="F3348" i="39"/>
  <c r="F3346" i="39"/>
  <c r="F3344" i="39"/>
  <c r="F3342" i="39"/>
  <c r="F3340" i="39"/>
  <c r="F3338" i="39"/>
  <c r="F3336" i="39"/>
  <c r="F3334" i="39"/>
  <c r="F3332" i="39"/>
  <c r="F3330" i="39"/>
  <c r="F3328" i="39"/>
  <c r="F3326" i="39"/>
  <c r="F3324" i="39"/>
  <c r="F3322" i="39"/>
  <c r="F3320" i="39"/>
  <c r="F3318" i="39"/>
  <c r="F3316" i="39"/>
  <c r="F3314" i="39"/>
  <c r="F3312" i="39"/>
  <c r="F3310" i="39"/>
  <c r="F3308" i="39"/>
  <c r="F3306" i="39"/>
  <c r="F3304" i="39"/>
  <c r="F3302" i="39"/>
  <c r="F3300" i="39"/>
  <c r="F3298" i="39"/>
  <c r="F3296" i="39"/>
  <c r="F3294" i="39"/>
  <c r="F3292" i="39"/>
  <c r="F3290" i="39"/>
  <c r="F3288" i="39"/>
  <c r="F3286" i="39"/>
  <c r="F3284" i="39"/>
  <c r="F3282" i="39"/>
  <c r="F3280" i="39"/>
  <c r="F3278" i="39"/>
  <c r="F3276" i="39"/>
  <c r="F3274" i="39"/>
  <c r="F3272" i="39"/>
  <c r="F3270" i="39"/>
  <c r="F3268" i="39"/>
  <c r="F3266" i="39"/>
  <c r="F3264" i="39"/>
  <c r="F3262" i="39"/>
  <c r="F3260" i="39"/>
  <c r="F3258" i="39"/>
  <c r="F3256" i="39"/>
  <c r="F3254" i="39"/>
  <c r="F3252" i="39"/>
  <c r="F3250" i="39"/>
  <c r="F3248" i="39"/>
  <c r="F3246" i="39"/>
  <c r="F3244" i="39"/>
  <c r="F3242" i="39"/>
  <c r="F3240" i="39"/>
  <c r="F3238" i="39"/>
  <c r="F3236" i="39"/>
  <c r="F3234" i="39"/>
  <c r="F3232" i="39"/>
  <c r="H3621" i="39"/>
  <c r="H3615" i="39"/>
  <c r="F3606" i="39"/>
  <c r="F3600" i="39"/>
  <c r="H3597" i="39"/>
  <c r="G3592" i="39"/>
  <c r="F3590" i="39"/>
  <c r="F3580" i="39"/>
  <c r="H3577" i="39"/>
  <c r="H3572" i="39"/>
  <c r="F3570" i="39"/>
  <c r="H3567" i="39"/>
  <c r="H3562" i="39"/>
  <c r="G3560" i="39"/>
  <c r="F3558" i="39"/>
  <c r="H3629" i="39"/>
  <c r="H3625" i="39"/>
  <c r="F3602" i="39"/>
  <c r="H3594" i="39"/>
  <c r="F3592" i="39"/>
  <c r="F3582" i="39"/>
  <c r="H3574" i="39"/>
  <c r="G3572" i="39"/>
  <c r="G3562" i="39"/>
  <c r="F3560" i="39"/>
  <c r="H3555" i="39"/>
  <c r="H3553" i="39"/>
  <c r="H3547" i="39"/>
  <c r="H3543" i="39"/>
  <c r="H3541" i="39"/>
  <c r="H3537" i="39"/>
  <c r="H3535" i="39"/>
  <c r="H3533" i="39"/>
  <c r="H3531" i="39"/>
  <c r="H3529" i="39"/>
  <c r="H3527" i="39"/>
  <c r="H3525" i="39"/>
  <c r="H3523" i="39"/>
  <c r="H3517" i="39"/>
  <c r="H3513" i="39"/>
  <c r="H3511" i="39"/>
  <c r="H3509" i="39"/>
  <c r="H3501" i="39"/>
  <c r="H3499" i="39"/>
  <c r="H3497" i="39"/>
  <c r="H3495" i="39"/>
  <c r="H3493" i="39"/>
  <c r="H3491" i="39"/>
  <c r="H3483" i="39"/>
  <c r="H3479" i="39"/>
  <c r="H3477" i="39"/>
  <c r="H3475" i="39"/>
  <c r="H3471" i="39"/>
  <c r="H3467" i="39"/>
  <c r="H3465" i="39"/>
  <c r="H3463" i="39"/>
  <c r="H3461" i="39"/>
  <c r="H3455" i="39"/>
  <c r="H3449" i="39"/>
  <c r="H3445" i="39"/>
  <c r="H3441" i="39"/>
  <c r="H3437" i="39"/>
  <c r="H3435" i="39"/>
  <c r="H3433" i="39"/>
  <c r="H3425" i="39"/>
  <c r="H3423" i="39"/>
  <c r="H3419" i="39"/>
  <c r="H3417" i="39"/>
  <c r="H3413" i="39"/>
  <c r="H3411" i="39"/>
  <c r="H3407" i="39"/>
  <c r="H3405" i="39"/>
  <c r="H3403" i="39"/>
  <c r="H3399" i="39"/>
  <c r="H3397" i="39"/>
  <c r="H3395" i="39"/>
  <c r="H3393" i="39"/>
  <c r="H3391" i="39"/>
  <c r="H3389" i="39"/>
  <c r="H3387" i="39"/>
  <c r="H3385" i="39"/>
  <c r="H3381" i="39"/>
  <c r="H3379" i="39"/>
  <c r="H3377" i="39"/>
  <c r="H3375" i="39"/>
  <c r="H3371" i="39"/>
  <c r="H3367" i="39"/>
  <c r="H3365" i="39"/>
  <c r="H3359" i="39"/>
  <c r="H3357" i="39"/>
  <c r="H3351" i="39"/>
  <c r="H3349" i="39"/>
  <c r="H3343" i="39"/>
  <c r="H3339" i="39"/>
  <c r="H3335" i="39"/>
  <c r="H3331" i="39"/>
  <c r="H3329" i="39"/>
  <c r="H3321" i="39"/>
  <c r="H3317" i="39"/>
  <c r="H3311" i="39"/>
  <c r="H3309" i="39"/>
  <c r="H3303" i="39"/>
  <c r="H3297" i="39"/>
  <c r="H3295" i="39"/>
  <c r="H3287" i="39"/>
  <c r="H3285" i="39"/>
  <c r="H3283" i="39"/>
  <c r="H3281" i="39"/>
  <c r="H3275" i="39"/>
  <c r="H3273" i="39"/>
  <c r="H3271" i="39"/>
  <c r="H3265" i="39"/>
  <c r="H3263" i="39"/>
  <c r="H3596" i="39"/>
  <c r="G3594" i="39"/>
  <c r="H3589" i="39"/>
  <c r="H3579" i="39"/>
  <c r="H3576" i="39"/>
  <c r="G3574" i="39"/>
  <c r="F3572" i="39"/>
  <c r="H3569" i="39"/>
  <c r="H3566" i="39"/>
  <c r="F3562" i="39"/>
  <c r="G3555" i="39"/>
  <c r="G3553" i="39"/>
  <c r="G3547" i="39"/>
  <c r="G3543" i="39"/>
  <c r="G3541" i="39"/>
  <c r="G3537" i="39"/>
  <c r="G3535" i="39"/>
  <c r="G3533" i="39"/>
  <c r="G3531" i="39"/>
  <c r="G3529" i="39"/>
  <c r="G3527" i="39"/>
  <c r="G3525" i="39"/>
  <c r="G3523" i="39"/>
  <c r="G3517" i="39"/>
  <c r="G3513" i="39"/>
  <c r="G3511" i="39"/>
  <c r="G3509" i="39"/>
  <c r="G3501" i="39"/>
  <c r="G3499" i="39"/>
  <c r="G3497" i="39"/>
  <c r="G3495" i="39"/>
  <c r="G3493" i="39"/>
  <c r="G3491" i="39"/>
  <c r="G3483" i="39"/>
  <c r="G3479" i="39"/>
  <c r="G3477" i="39"/>
  <c r="G3475" i="39"/>
  <c r="G3471" i="39"/>
  <c r="G3467" i="39"/>
  <c r="G3465" i="39"/>
  <c r="G3463" i="39"/>
  <c r="G3461" i="39"/>
  <c r="G3455" i="39"/>
  <c r="G3449" i="39"/>
  <c r="G3445" i="39"/>
  <c r="G3441" i="39"/>
  <c r="G3437" i="39"/>
  <c r="G3435" i="39"/>
  <c r="G3433" i="39"/>
  <c r="G3425" i="39"/>
  <c r="G3423" i="39"/>
  <c r="G3419" i="39"/>
  <c r="G3417" i="39"/>
  <c r="G3413" i="39"/>
  <c r="G3411" i="39"/>
  <c r="G3407" i="39"/>
  <c r="G3405" i="39"/>
  <c r="G3403" i="39"/>
  <c r="G3399" i="39"/>
  <c r="G3397" i="39"/>
  <c r="G3395" i="39"/>
  <c r="G3393" i="39"/>
  <c r="G3391" i="39"/>
  <c r="G3389" i="39"/>
  <c r="G3387" i="39"/>
  <c r="G3385" i="39"/>
  <c r="G3381" i="39"/>
  <c r="G3379" i="39"/>
  <c r="G3377" i="39"/>
  <c r="G3375" i="39"/>
  <c r="G3371" i="39"/>
  <c r="G3367" i="39"/>
  <c r="G3365" i="39"/>
  <c r="G3359" i="39"/>
  <c r="G3357" i="39"/>
  <c r="G3351" i="39"/>
  <c r="G3349" i="39"/>
  <c r="G3343" i="39"/>
  <c r="G3339" i="39"/>
  <c r="G3335" i="39"/>
  <c r="G3331" i="39"/>
  <c r="G3329" i="39"/>
  <c r="G3321" i="39"/>
  <c r="G3317" i="39"/>
  <c r="G3311" i="39"/>
  <c r="G3309" i="39"/>
  <c r="G3303" i="39"/>
  <c r="G3297" i="39"/>
  <c r="G3295" i="39"/>
  <c r="G3287" i="39"/>
  <c r="G3285" i="39"/>
  <c r="G3283" i="39"/>
  <c r="G3281" i="39"/>
  <c r="G3275" i="39"/>
  <c r="G3273" i="39"/>
  <c r="G3271" i="39"/>
  <c r="G3265" i="39"/>
  <c r="G3263" i="39"/>
  <c r="G3261" i="39"/>
  <c r="H3617" i="39"/>
  <c r="H3613" i="39"/>
  <c r="F3608" i="39"/>
  <c r="G3596" i="39"/>
  <c r="F3594" i="39"/>
  <c r="H3586" i="39"/>
  <c r="F3584" i="39"/>
  <c r="G3576" i="39"/>
  <c r="F3574" i="39"/>
  <c r="G3566" i="39"/>
  <c r="F3564" i="39"/>
  <c r="F3555" i="39"/>
  <c r="F3553" i="39"/>
  <c r="F3551" i="39"/>
  <c r="F3549" i="39"/>
  <c r="F3547" i="39"/>
  <c r="F3545" i="39"/>
  <c r="F3543" i="39"/>
  <c r="F3541" i="39"/>
  <c r="F3539" i="39"/>
  <c r="F3537" i="39"/>
  <c r="F3535" i="39"/>
  <c r="F3533" i="39"/>
  <c r="F3531" i="39"/>
  <c r="F3529" i="39"/>
  <c r="F3527" i="39"/>
  <c r="F3525" i="39"/>
  <c r="F3523" i="39"/>
  <c r="F3521" i="39"/>
  <c r="F3519" i="39"/>
  <c r="F3517" i="39"/>
  <c r="F3515" i="39"/>
  <c r="F3513" i="39"/>
  <c r="F3511" i="39"/>
  <c r="F3509" i="39"/>
  <c r="F3507" i="39"/>
  <c r="F3505" i="39"/>
  <c r="F3503" i="39"/>
  <c r="F3501" i="39"/>
  <c r="F3499" i="39"/>
  <c r="F3497" i="39"/>
  <c r="F3495" i="39"/>
  <c r="F3493" i="39"/>
  <c r="F3491" i="39"/>
  <c r="F3489" i="39"/>
  <c r="F3487" i="39"/>
  <c r="F3485" i="39"/>
  <c r="F3483" i="39"/>
  <c r="F3481" i="39"/>
  <c r="F3479" i="39"/>
  <c r="F3477" i="39"/>
  <c r="F3475" i="39"/>
  <c r="F3473" i="39"/>
  <c r="F3471" i="39"/>
  <c r="F3469" i="39"/>
  <c r="F3467" i="39"/>
  <c r="F3465" i="39"/>
  <c r="F3463" i="39"/>
  <c r="F3461" i="39"/>
  <c r="F3459" i="39"/>
  <c r="F3457" i="39"/>
  <c r="F3455" i="39"/>
  <c r="F3453" i="39"/>
  <c r="F3451" i="39"/>
  <c r="F3449" i="39"/>
  <c r="F3447" i="39"/>
  <c r="F3445" i="39"/>
  <c r="F3443" i="39"/>
  <c r="F3441" i="39"/>
  <c r="F3439" i="39"/>
  <c r="F3437" i="39"/>
  <c r="F3435" i="39"/>
  <c r="F3433" i="39"/>
  <c r="F3431" i="39"/>
  <c r="F3429" i="39"/>
  <c r="F3427" i="39"/>
  <c r="F3425" i="39"/>
  <c r="F3423" i="39"/>
  <c r="F3421" i="39"/>
  <c r="F3419" i="39"/>
  <c r="F3417" i="39"/>
  <c r="F3415" i="39"/>
  <c r="F3413" i="39"/>
  <c r="F3411" i="39"/>
  <c r="F3409" i="39"/>
  <c r="F3407" i="39"/>
  <c r="F3405" i="39"/>
  <c r="F3403" i="39"/>
  <c r="F3401" i="39"/>
  <c r="F3399" i="39"/>
  <c r="F3397" i="39"/>
  <c r="F3395" i="39"/>
  <c r="F3393" i="39"/>
  <c r="F3391" i="39"/>
  <c r="F3389" i="39"/>
  <c r="F3387" i="39"/>
  <c r="F3385" i="39"/>
  <c r="F3383" i="39"/>
  <c r="F3381" i="39"/>
  <c r="F3379" i="39"/>
  <c r="F3377" i="39"/>
  <c r="F3375" i="39"/>
  <c r="F3373" i="39"/>
  <c r="F3371" i="39"/>
  <c r="F3369" i="39"/>
  <c r="F3367" i="39"/>
  <c r="F3365" i="39"/>
  <c r="F3363" i="39"/>
  <c r="F3361" i="39"/>
  <c r="F3359" i="39"/>
  <c r="F3357" i="39"/>
  <c r="F3355" i="39"/>
  <c r="F3353" i="39"/>
  <c r="F3351" i="39"/>
  <c r="F3349" i="39"/>
  <c r="F3347" i="39"/>
  <c r="F3345" i="39"/>
  <c r="F3343" i="39"/>
  <c r="F3341" i="39"/>
  <c r="F3339" i="39"/>
  <c r="F3337" i="39"/>
  <c r="F3335" i="39"/>
  <c r="F3333" i="39"/>
  <c r="F3331" i="39"/>
  <c r="F3329" i="39"/>
  <c r="F3327" i="39"/>
  <c r="F3325" i="39"/>
  <c r="F3323" i="39"/>
  <c r="F3321" i="39"/>
  <c r="F3319" i="39"/>
  <c r="F3317" i="39"/>
  <c r="F3315" i="39"/>
  <c r="F3313" i="39"/>
  <c r="F3311" i="39"/>
  <c r="F3309" i="39"/>
  <c r="F3307" i="39"/>
  <c r="F3305" i="39"/>
  <c r="F3303" i="39"/>
  <c r="F3301" i="39"/>
  <c r="F3299" i="39"/>
  <c r="F3297" i="39"/>
  <c r="F3295" i="39"/>
  <c r="F3293" i="39"/>
  <c r="F3291" i="39"/>
  <c r="F3289" i="39"/>
  <c r="F3287" i="39"/>
  <c r="F3285" i="39"/>
  <c r="F3283" i="39"/>
  <c r="F3281" i="39"/>
  <c r="F3279" i="39"/>
  <c r="F3277" i="39"/>
  <c r="F3275" i="39"/>
  <c r="F3273" i="39"/>
  <c r="F3271" i="39"/>
  <c r="F3269" i="39"/>
  <c r="F3267" i="39"/>
  <c r="F3265" i="39"/>
  <c r="F3263" i="39"/>
  <c r="F3261" i="39"/>
  <c r="F3259" i="39"/>
  <c r="F3257" i="39"/>
  <c r="F3255" i="39"/>
  <c r="F3253" i="39"/>
  <c r="F3251" i="39"/>
  <c r="F3249" i="39"/>
  <c r="F3247" i="39"/>
  <c r="H3631" i="39"/>
  <c r="F3610" i="39"/>
  <c r="F3596" i="39"/>
  <c r="H3588" i="39"/>
  <c r="G3586" i="39"/>
  <c r="F3576" i="39"/>
  <c r="H3571" i="39"/>
  <c r="H3568" i="39"/>
  <c r="F3566" i="39"/>
  <c r="F3604" i="39"/>
  <c r="H3598" i="39"/>
  <c r="H3593" i="39"/>
  <c r="G3588" i="39"/>
  <c r="F3586" i="39"/>
  <c r="H3583" i="39"/>
  <c r="G3568" i="39"/>
  <c r="H3556" i="39"/>
  <c r="H3552" i="39"/>
  <c r="H3550" i="39"/>
  <c r="H3548" i="39"/>
  <c r="H3546" i="39"/>
  <c r="H3544" i="39"/>
  <c r="H3542" i="39"/>
  <c r="H3540" i="39"/>
  <c r="H3536" i="39"/>
  <c r="H3532" i="39"/>
  <c r="H3530" i="39"/>
  <c r="H3528" i="39"/>
  <c r="H3524" i="39"/>
  <c r="H3522" i="39"/>
  <c r="H3518" i="39"/>
  <c r="H3516" i="39"/>
  <c r="H3514" i="39"/>
  <c r="H3504" i="39"/>
  <c r="H3502" i="39"/>
  <c r="H3494" i="39"/>
  <c r="H3488" i="39"/>
  <c r="H3486" i="39"/>
  <c r="H3476" i="39"/>
  <c r="H3474" i="39"/>
  <c r="H3472" i="39"/>
  <c r="H3468" i="39"/>
  <c r="H3464" i="39"/>
  <c r="H3460" i="39"/>
  <c r="H3458" i="39"/>
  <c r="H3456" i="39"/>
  <c r="H3454" i="39"/>
  <c r="H3446" i="39"/>
  <c r="H3440" i="39"/>
  <c r="H3438" i="39"/>
  <c r="H3436" i="39"/>
  <c r="H3434" i="39"/>
  <c r="H3428" i="39"/>
  <c r="H3426" i="39"/>
  <c r="H3424" i="39"/>
  <c r="H3418" i="39"/>
  <c r="H3416" i="39"/>
  <c r="H3414" i="39"/>
  <c r="H3412" i="39"/>
  <c r="H3410" i="39"/>
  <c r="H3408" i="39"/>
  <c r="H3406" i="39"/>
  <c r="H3404" i="39"/>
  <c r="H3400" i="39"/>
  <c r="H3398" i="39"/>
  <c r="H3394" i="39"/>
  <c r="H3390" i="39"/>
  <c r="H3388" i="39"/>
  <c r="H3384" i="39"/>
  <c r="H3380" i="39"/>
  <c r="H3378" i="39"/>
  <c r="H3372" i="39"/>
  <c r="H3370" i="39"/>
  <c r="H3366" i="39"/>
  <c r="H3364" i="39"/>
  <c r="H3360" i="39"/>
  <c r="H3358" i="39"/>
  <c r="H3356" i="39"/>
  <c r="H3352" i="39"/>
  <c r="H3348" i="39"/>
  <c r="H3346" i="39"/>
  <c r="H3342" i="39"/>
  <c r="H3340" i="39"/>
  <c r="H3338" i="39"/>
  <c r="H3336" i="39"/>
  <c r="H3330" i="39"/>
  <c r="H3328" i="39"/>
  <c r="H3324" i="39"/>
  <c r="H3322" i="39"/>
  <c r="H3320" i="39"/>
  <c r="H3627" i="39"/>
  <c r="F3598" i="39"/>
  <c r="F3588" i="39"/>
  <c r="F3578" i="39"/>
  <c r="H3570" i="39"/>
  <c r="F3568" i="39"/>
  <c r="H3558" i="39"/>
  <c r="G3556" i="39"/>
  <c r="G3552" i="39"/>
  <c r="G3550" i="39"/>
  <c r="G3548" i="39"/>
  <c r="G3546" i="39"/>
  <c r="G3544" i="39"/>
  <c r="G3542" i="39"/>
  <c r="G3540" i="39"/>
  <c r="G3536" i="39"/>
  <c r="G3532" i="39"/>
  <c r="G3530" i="39"/>
  <c r="G3528" i="39"/>
  <c r="G3524" i="39"/>
  <c r="G3522" i="39"/>
  <c r="G3518" i="39"/>
  <c r="G3516" i="39"/>
  <c r="G3514" i="39"/>
  <c r="G3504" i="39"/>
  <c r="G3502" i="39"/>
  <c r="G3494" i="39"/>
  <c r="G3488" i="39"/>
  <c r="G3486" i="39"/>
  <c r="G3476" i="39"/>
  <c r="G3474" i="39"/>
  <c r="G3472" i="39"/>
  <c r="G3468" i="39"/>
  <c r="G3464" i="39"/>
  <c r="G3460" i="39"/>
  <c r="G3458" i="39"/>
  <c r="G3456" i="39"/>
  <c r="G3454" i="39"/>
  <c r="G3446" i="39"/>
  <c r="G3440" i="39"/>
  <c r="G3438" i="39"/>
  <c r="G3436" i="39"/>
  <c r="G3434" i="39"/>
  <c r="G3428" i="39"/>
  <c r="G3426" i="39"/>
  <c r="G3424" i="39"/>
  <c r="G3418" i="39"/>
  <c r="G3416" i="39"/>
  <c r="G3414" i="39"/>
  <c r="G3412" i="39"/>
  <c r="G3410" i="39"/>
  <c r="G3408" i="39"/>
  <c r="G3406" i="39"/>
  <c r="G3404" i="39"/>
  <c r="G3400" i="39"/>
  <c r="G3398" i="39"/>
  <c r="G3394" i="39"/>
  <c r="G3390" i="39"/>
  <c r="G3388" i="39"/>
  <c r="G3384" i="39"/>
  <c r="G3380" i="39"/>
  <c r="G3378" i="39"/>
  <c r="G3372" i="39"/>
  <c r="G3370" i="39"/>
  <c r="G3366" i="39"/>
  <c r="G3364" i="39"/>
  <c r="G3360" i="39"/>
  <c r="G3358" i="39"/>
  <c r="G3356" i="39"/>
  <c r="G3352" i="39"/>
  <c r="G3348" i="39"/>
  <c r="G3346" i="39"/>
  <c r="G3342" i="39"/>
  <c r="G3340" i="39"/>
  <c r="G3338" i="39"/>
  <c r="G3336" i="39"/>
  <c r="G3330" i="39"/>
  <c r="G3328" i="39"/>
  <c r="G3324" i="39"/>
  <c r="G3322" i="39"/>
  <c r="G3320" i="39"/>
  <c r="H3314" i="39"/>
  <c r="H3286" i="39"/>
  <c r="H3282" i="39"/>
  <c r="H3272" i="39"/>
  <c r="H3266" i="39"/>
  <c r="H3262" i="39"/>
  <c r="H3251" i="39"/>
  <c r="H3241" i="39"/>
  <c r="F3237" i="39"/>
  <c r="G3230" i="39"/>
  <c r="G3226" i="39"/>
  <c r="G3224" i="39"/>
  <c r="G3218" i="39"/>
  <c r="G3216" i="39"/>
  <c r="G3214" i="39"/>
  <c r="G3212" i="39"/>
  <c r="G3210" i="39"/>
  <c r="G3208" i="39"/>
  <c r="G3206" i="39"/>
  <c r="G3196" i="39"/>
  <c r="G3192" i="39"/>
  <c r="G3190" i="39"/>
  <c r="G3188" i="39"/>
  <c r="G3182" i="39"/>
  <c r="G3180" i="39"/>
  <c r="G3176" i="39"/>
  <c r="G3174" i="39"/>
  <c r="G3172" i="39"/>
  <c r="G3170" i="39"/>
  <c r="G3164" i="39"/>
  <c r="G3160" i="39"/>
  <c r="G3158" i="39"/>
  <c r="G3152" i="39"/>
  <c r="G3148" i="39"/>
  <c r="G3146" i="39"/>
  <c r="G3136" i="39"/>
  <c r="G3130" i="39"/>
  <c r="G3126" i="39"/>
  <c r="G3124" i="39"/>
  <c r="G3122" i="39"/>
  <c r="G3120" i="39"/>
  <c r="G3118" i="39"/>
  <c r="G3116" i="39"/>
  <c r="G3114" i="39"/>
  <c r="G3104" i="39"/>
  <c r="G3102" i="39"/>
  <c r="G3100" i="39"/>
  <c r="G3098" i="39"/>
  <c r="G3096" i="39"/>
  <c r="G3080" i="39"/>
  <c r="G3078" i="39"/>
  <c r="G3076" i="39"/>
  <c r="G3074" i="39"/>
  <c r="G3072" i="39"/>
  <c r="G3070" i="39"/>
  <c r="G3066" i="39"/>
  <c r="G3062" i="39"/>
  <c r="G3060" i="39"/>
  <c r="G3058" i="39"/>
  <c r="G3056" i="39"/>
  <c r="G3054" i="39"/>
  <c r="G3050" i="39"/>
  <c r="G3048" i="39"/>
  <c r="G3046" i="39"/>
  <c r="G3040" i="39"/>
  <c r="G3038" i="39"/>
  <c r="G3036" i="39"/>
  <c r="G3034" i="39"/>
  <c r="G3030" i="39"/>
  <c r="G3028" i="39"/>
  <c r="G3024" i="39"/>
  <c r="G3022" i="39"/>
  <c r="G3020" i="39"/>
  <c r="G3018" i="39"/>
  <c r="G3014" i="39"/>
  <c r="G3012" i="39"/>
  <c r="G3010" i="39"/>
  <c r="G3008" i="39"/>
  <c r="G3006" i="39"/>
  <c r="G3002" i="39"/>
  <c r="G2998" i="39"/>
  <c r="G2996" i="39"/>
  <c r="G2994" i="39"/>
  <c r="G2986" i="39"/>
  <c r="G2984" i="39"/>
  <c r="G2982" i="39"/>
  <c r="G2980" i="39"/>
  <c r="G2978" i="39"/>
  <c r="G2976" i="39"/>
  <c r="G2974" i="39"/>
  <c r="G2968" i="39"/>
  <c r="G2966" i="39"/>
  <c r="G2964" i="39"/>
  <c r="G2962" i="39"/>
  <c r="G2960" i="39"/>
  <c r="G2956" i="39"/>
  <c r="G2952" i="39"/>
  <c r="G2950" i="39"/>
  <c r="G2944" i="39"/>
  <c r="G2942" i="39"/>
  <c r="G2940" i="39"/>
  <c r="G2928" i="39"/>
  <c r="G2924" i="39"/>
  <c r="G3314" i="39"/>
  <c r="G3286" i="39"/>
  <c r="G3282" i="39"/>
  <c r="G3272" i="39"/>
  <c r="G3266" i="39"/>
  <c r="G3262" i="39"/>
  <c r="G3251" i="39"/>
  <c r="H3248" i="39"/>
  <c r="G3241" i="39"/>
  <c r="F3239" i="39"/>
  <c r="H3234" i="39"/>
  <c r="F3230" i="39"/>
  <c r="F3228" i="39"/>
  <c r="F3226" i="39"/>
  <c r="F3224" i="39"/>
  <c r="F3222" i="39"/>
  <c r="F3220" i="39"/>
  <c r="F3218" i="39"/>
  <c r="F3216" i="39"/>
  <c r="F3214" i="39"/>
  <c r="F3212" i="39"/>
  <c r="F3210" i="39"/>
  <c r="F3208" i="39"/>
  <c r="F3206" i="39"/>
  <c r="F3204" i="39"/>
  <c r="F3202" i="39"/>
  <c r="F3200" i="39"/>
  <c r="F3198" i="39"/>
  <c r="F3196" i="39"/>
  <c r="F3194" i="39"/>
  <c r="F3192" i="39"/>
  <c r="F3190" i="39"/>
  <c r="F3188" i="39"/>
  <c r="F3186" i="39"/>
  <c r="F3184" i="39"/>
  <c r="F3182" i="39"/>
  <c r="F3180" i="39"/>
  <c r="F3178" i="39"/>
  <c r="F3176" i="39"/>
  <c r="F3174" i="39"/>
  <c r="F3172" i="39"/>
  <c r="F3170" i="39"/>
  <c r="F3168" i="39"/>
  <c r="F3166" i="39"/>
  <c r="F3164" i="39"/>
  <c r="F3162" i="39"/>
  <c r="F3160" i="39"/>
  <c r="F3158" i="39"/>
  <c r="F3156" i="39"/>
  <c r="F3154" i="39"/>
  <c r="F3152" i="39"/>
  <c r="F3150" i="39"/>
  <c r="F3148" i="39"/>
  <c r="F3146" i="39"/>
  <c r="F3144" i="39"/>
  <c r="F3142" i="39"/>
  <c r="F3140" i="39"/>
  <c r="F3138" i="39"/>
  <c r="F3136" i="39"/>
  <c r="F3134" i="39"/>
  <c r="F3132" i="39"/>
  <c r="F3130" i="39"/>
  <c r="F3128" i="39"/>
  <c r="F3126" i="39"/>
  <c r="F3124" i="39"/>
  <c r="F3122" i="39"/>
  <c r="F3120" i="39"/>
  <c r="F3118" i="39"/>
  <c r="F3116" i="39"/>
  <c r="F3114" i="39"/>
  <c r="F3112" i="39"/>
  <c r="F3110" i="39"/>
  <c r="F3108" i="39"/>
  <c r="F3106" i="39"/>
  <c r="F3104" i="39"/>
  <c r="F3102" i="39"/>
  <c r="F3100" i="39"/>
  <c r="F3098" i="39"/>
  <c r="F3096" i="39"/>
  <c r="F3094" i="39"/>
  <c r="F3092" i="39"/>
  <c r="F3090" i="39"/>
  <c r="F3088" i="39"/>
  <c r="F3086" i="39"/>
  <c r="F3084" i="39"/>
  <c r="F3082" i="39"/>
  <c r="F3080" i="39"/>
  <c r="F3078" i="39"/>
  <c r="F3076" i="39"/>
  <c r="F3074" i="39"/>
  <c r="F3072" i="39"/>
  <c r="F3070" i="39"/>
  <c r="F3068" i="39"/>
  <c r="F3066" i="39"/>
  <c r="F3064" i="39"/>
  <c r="F3062" i="39"/>
  <c r="F3060" i="39"/>
  <c r="F3058" i="39"/>
  <c r="F3056" i="39"/>
  <c r="F3054" i="39"/>
  <c r="F3052" i="39"/>
  <c r="F3050" i="39"/>
  <c r="F3048" i="39"/>
  <c r="F3046" i="39"/>
  <c r="F3044" i="39"/>
  <c r="F3042" i="39"/>
  <c r="F3040" i="39"/>
  <c r="F3038" i="39"/>
  <c r="F3036" i="39"/>
  <c r="F3034" i="39"/>
  <c r="F3032" i="39"/>
  <c r="F3030" i="39"/>
  <c r="F3028" i="39"/>
  <c r="F3026" i="39"/>
  <c r="F3024" i="39"/>
  <c r="F3022" i="39"/>
  <c r="F3020" i="39"/>
  <c r="F3018" i="39"/>
  <c r="F3016" i="39"/>
  <c r="F3014" i="39"/>
  <c r="F3012" i="39"/>
  <c r="F3010" i="39"/>
  <c r="F3008" i="39"/>
  <c r="F3006" i="39"/>
  <c r="F3004" i="39"/>
  <c r="F3002" i="39"/>
  <c r="F3000" i="39"/>
  <c r="F2998" i="39"/>
  <c r="F2996" i="39"/>
  <c r="F2994" i="39"/>
  <c r="F2992" i="39"/>
  <c r="F2990" i="39"/>
  <c r="F2988" i="39"/>
  <c r="F2986" i="39"/>
  <c r="F2984" i="39"/>
  <c r="F2982" i="39"/>
  <c r="F2980" i="39"/>
  <c r="F2978" i="39"/>
  <c r="F2976" i="39"/>
  <c r="F2974" i="39"/>
  <c r="F2972" i="39"/>
  <c r="F2970" i="39"/>
  <c r="F2968" i="39"/>
  <c r="F2966" i="39"/>
  <c r="F2964" i="39"/>
  <c r="F2962" i="39"/>
  <c r="F2960" i="39"/>
  <c r="F2958" i="39"/>
  <c r="F2956" i="39"/>
  <c r="F2954" i="39"/>
  <c r="F2952" i="39"/>
  <c r="F2950" i="39"/>
  <c r="F2948" i="39"/>
  <c r="F2946" i="39"/>
  <c r="F2944" i="39"/>
  <c r="F2942" i="39"/>
  <c r="F2940" i="39"/>
  <c r="F2938" i="39"/>
  <c r="F2936" i="39"/>
  <c r="F2934" i="39"/>
  <c r="F2932" i="39"/>
  <c r="F2930" i="39"/>
  <c r="F2928" i="39"/>
  <c r="F2926" i="39"/>
  <c r="F2924" i="39"/>
  <c r="F2922" i="39"/>
  <c r="F2920" i="39"/>
  <c r="F2918" i="39"/>
  <c r="F2916" i="39"/>
  <c r="F2914" i="39"/>
  <c r="H3316" i="39"/>
  <c r="H3304" i="39"/>
  <c r="H3298" i="39"/>
  <c r="H3294" i="39"/>
  <c r="H3278" i="39"/>
  <c r="H3253" i="39"/>
  <c r="G3248" i="39"/>
  <c r="F3241" i="39"/>
  <c r="G3234" i="39"/>
  <c r="G3316" i="39"/>
  <c r="G3304" i="39"/>
  <c r="G3298" i="39"/>
  <c r="G3294" i="39"/>
  <c r="G3278" i="39"/>
  <c r="H3261" i="39"/>
  <c r="G3253" i="39"/>
  <c r="H3250" i="39"/>
  <c r="F3243" i="39"/>
  <c r="H3238" i="39"/>
  <c r="H3227" i="39"/>
  <c r="H3223" i="39"/>
  <c r="H3219" i="39"/>
  <c r="H3217" i="39"/>
  <c r="H3215" i="39"/>
  <c r="H3213" i="39"/>
  <c r="H3209" i="39"/>
  <c r="H3201" i="39"/>
  <c r="H3199" i="39"/>
  <c r="H3193" i="39"/>
  <c r="H3191" i="39"/>
  <c r="H3189" i="39"/>
  <c r="H3185" i="39"/>
  <c r="H3183" i="39"/>
  <c r="H3181" i="39"/>
  <c r="H3179" i="39"/>
  <c r="H3175" i="39"/>
  <c r="H3173" i="39"/>
  <c r="H3171" i="39"/>
  <c r="H3163" i="39"/>
  <c r="H3157" i="39"/>
  <c r="H3155" i="39"/>
  <c r="H3151" i="39"/>
  <c r="H3147" i="39"/>
  <c r="H3145" i="39"/>
  <c r="H3141" i="39"/>
  <c r="H3135" i="39"/>
  <c r="H3133" i="39"/>
  <c r="H3125" i="39"/>
  <c r="H3123" i="39"/>
  <c r="H3121" i="39"/>
  <c r="H3119" i="39"/>
  <c r="H3117" i="39"/>
  <c r="H3113" i="39"/>
  <c r="H3109" i="39"/>
  <c r="H3107" i="39"/>
  <c r="H3105" i="39"/>
  <c r="H3103" i="39"/>
  <c r="H3101" i="39"/>
  <c r="H3099" i="39"/>
  <c r="H3093" i="39"/>
  <c r="H3091" i="39"/>
  <c r="H3081" i="39"/>
  <c r="H3075" i="39"/>
  <c r="H3073" i="39"/>
  <c r="H3071" i="39"/>
  <c r="H3069" i="39"/>
  <c r="H3065" i="39"/>
  <c r="H3063" i="39"/>
  <c r="H3061" i="39"/>
  <c r="H3055" i="39"/>
  <c r="H3053" i="39"/>
  <c r="H3051" i="39"/>
  <c r="H3047" i="39"/>
  <c r="H3045" i="39"/>
  <c r="H3043" i="39"/>
  <c r="H3041" i="39"/>
  <c r="H3039" i="39"/>
  <c r="H3035" i="39"/>
  <c r="H3031" i="39"/>
  <c r="H3029" i="39"/>
  <c r="H3027" i="39"/>
  <c r="H3025" i="39"/>
  <c r="H3023" i="39"/>
  <c r="H3021" i="39"/>
  <c r="H3017" i="39"/>
  <c r="H3015" i="39"/>
  <c r="H3007" i="39"/>
  <c r="H3005" i="39"/>
  <c r="H3001" i="39"/>
  <c r="H2999" i="39"/>
  <c r="H2997" i="39"/>
  <c r="H2991" i="39"/>
  <c r="H2987" i="39"/>
  <c r="H2981" i="39"/>
  <c r="H2979" i="39"/>
  <c r="H2977" i="39"/>
  <c r="H2973" i="39"/>
  <c r="H2967" i="39"/>
  <c r="H2965" i="39"/>
  <c r="H2963" i="39"/>
  <c r="H2959" i="39"/>
  <c r="H2949" i="39"/>
  <c r="H2947" i="39"/>
  <c r="H2943" i="39"/>
  <c r="H2941" i="39"/>
  <c r="H2939" i="39"/>
  <c r="H2937" i="39"/>
  <c r="H2935" i="39"/>
  <c r="H2933" i="39"/>
  <c r="H2931" i="39"/>
  <c r="H2927" i="39"/>
  <c r="H2921" i="39"/>
  <c r="H2917" i="39"/>
  <c r="H2915" i="39"/>
  <c r="H2913" i="39"/>
  <c r="H2911" i="39"/>
  <c r="H2905" i="39"/>
  <c r="H2903" i="39"/>
  <c r="H3300" i="39"/>
  <c r="H3288" i="39"/>
  <c r="G3250" i="39"/>
  <c r="H3247" i="39"/>
  <c r="F3245" i="39"/>
  <c r="H3240" i="39"/>
  <c r="G3238" i="39"/>
  <c r="G3227" i="39"/>
  <c r="G3223" i="39"/>
  <c r="G3219" i="39"/>
  <c r="G3217" i="39"/>
  <c r="G3215" i="39"/>
  <c r="G3213" i="39"/>
  <c r="G3209" i="39"/>
  <c r="G3201" i="39"/>
  <c r="G3199" i="39"/>
  <c r="G3193" i="39"/>
  <c r="G3191" i="39"/>
  <c r="G3189" i="39"/>
  <c r="G3185" i="39"/>
  <c r="G3183" i="39"/>
  <c r="G3181" i="39"/>
  <c r="G3179" i="39"/>
  <c r="G3175" i="39"/>
  <c r="G3173" i="39"/>
  <c r="G3171" i="39"/>
  <c r="G3163" i="39"/>
  <c r="G3157" i="39"/>
  <c r="G3155" i="39"/>
  <c r="G3151" i="39"/>
  <c r="G3147" i="39"/>
  <c r="G3145" i="39"/>
  <c r="G3141" i="39"/>
  <c r="G3135" i="39"/>
  <c r="G3133" i="39"/>
  <c r="G3125" i="39"/>
  <c r="G3123" i="39"/>
  <c r="G3121" i="39"/>
  <c r="G3119" i="39"/>
  <c r="G3117" i="39"/>
  <c r="G3113" i="39"/>
  <c r="G3109" i="39"/>
  <c r="G3107" i="39"/>
  <c r="G3105" i="39"/>
  <c r="G3103" i="39"/>
  <c r="G3101" i="39"/>
  <c r="G3099" i="39"/>
  <c r="G3093" i="39"/>
  <c r="G3091" i="39"/>
  <c r="G3081" i="39"/>
  <c r="G3075" i="39"/>
  <c r="G3073" i="39"/>
  <c r="G3071" i="39"/>
  <c r="G3069" i="39"/>
  <c r="G3065" i="39"/>
  <c r="G3063" i="39"/>
  <c r="G3061" i="39"/>
  <c r="G3055" i="39"/>
  <c r="G3053" i="39"/>
  <c r="G3051" i="39"/>
  <c r="G3047" i="39"/>
  <c r="G3045" i="39"/>
  <c r="G3043" i="39"/>
  <c r="G3041" i="39"/>
  <c r="G3039" i="39"/>
  <c r="G3035" i="39"/>
  <c r="G3031" i="39"/>
  <c r="G3029" i="39"/>
  <c r="G3027" i="39"/>
  <c r="G3025" i="39"/>
  <c r="G3023" i="39"/>
  <c r="G3021" i="39"/>
  <c r="G3017" i="39"/>
  <c r="G3015" i="39"/>
  <c r="G3007" i="39"/>
  <c r="G3005" i="39"/>
  <c r="G3001" i="39"/>
  <c r="G2999" i="39"/>
  <c r="G2997" i="39"/>
  <c r="G2991" i="39"/>
  <c r="G2987" i="39"/>
  <c r="G2981" i="39"/>
  <c r="G2979" i="39"/>
  <c r="G2977" i="39"/>
  <c r="G2973" i="39"/>
  <c r="G2967" i="39"/>
  <c r="G2965" i="39"/>
  <c r="G2963" i="39"/>
  <c r="G2959" i="39"/>
  <c r="G2949" i="39"/>
  <c r="G2947" i="39"/>
  <c r="G2943" i="39"/>
  <c r="G2941" i="39"/>
  <c r="G2939" i="39"/>
  <c r="G2937" i="39"/>
  <c r="G2935" i="39"/>
  <c r="G2933" i="39"/>
  <c r="G2931" i="39"/>
  <c r="G2927" i="39"/>
  <c r="G3300" i="39"/>
  <c r="G3288" i="39"/>
  <c r="H3252" i="39"/>
  <c r="G3247" i="39"/>
  <c r="H3242" i="39"/>
  <c r="G3240" i="39"/>
  <c r="H3235" i="39"/>
  <c r="F3231" i="39"/>
  <c r="F3229" i="39"/>
  <c r="F3227" i="39"/>
  <c r="F3225" i="39"/>
  <c r="F3223" i="39"/>
  <c r="F3221" i="39"/>
  <c r="F3219" i="39"/>
  <c r="F3217" i="39"/>
  <c r="F3215" i="39"/>
  <c r="F3213" i="39"/>
  <c r="F3211" i="39"/>
  <c r="F3209" i="39"/>
  <c r="F3207" i="39"/>
  <c r="F3205" i="39"/>
  <c r="F3203" i="39"/>
  <c r="F3201" i="39"/>
  <c r="F3199" i="39"/>
  <c r="F3197" i="39"/>
  <c r="F3195" i="39"/>
  <c r="F3193" i="39"/>
  <c r="F3191" i="39"/>
  <c r="F3189" i="39"/>
  <c r="F3187" i="39"/>
  <c r="F3185" i="39"/>
  <c r="F3183" i="39"/>
  <c r="F3181" i="39"/>
  <c r="F3179" i="39"/>
  <c r="F3177" i="39"/>
  <c r="F3175" i="39"/>
  <c r="F3173" i="39"/>
  <c r="F3171" i="39"/>
  <c r="F3169" i="39"/>
  <c r="F3167" i="39"/>
  <c r="F3165" i="39"/>
  <c r="F3163" i="39"/>
  <c r="F3161" i="39"/>
  <c r="F3159" i="39"/>
  <c r="F3157" i="39"/>
  <c r="F3155" i="39"/>
  <c r="F3153" i="39"/>
  <c r="F3151" i="39"/>
  <c r="F3149" i="39"/>
  <c r="F3147" i="39"/>
  <c r="F3145" i="39"/>
  <c r="F3143" i="39"/>
  <c r="F3141" i="39"/>
  <c r="F3139" i="39"/>
  <c r="F3137" i="39"/>
  <c r="F3135" i="39"/>
  <c r="F3133" i="39"/>
  <c r="F3131" i="39"/>
  <c r="F3129" i="39"/>
  <c r="F3127" i="39"/>
  <c r="F3125" i="39"/>
  <c r="F3123" i="39"/>
  <c r="F3121" i="39"/>
  <c r="F3119" i="39"/>
  <c r="F3117" i="39"/>
  <c r="F3115" i="39"/>
  <c r="F3113" i="39"/>
  <c r="F3111" i="39"/>
  <c r="F3109" i="39"/>
  <c r="F3107" i="39"/>
  <c r="F3105" i="39"/>
  <c r="F3103" i="39"/>
  <c r="F3101" i="39"/>
  <c r="F3099" i="39"/>
  <c r="F3097" i="39"/>
  <c r="F3095" i="39"/>
  <c r="F3093" i="39"/>
  <c r="F3091" i="39"/>
  <c r="F3089" i="39"/>
  <c r="F3087" i="39"/>
  <c r="F3085" i="39"/>
  <c r="F3083" i="39"/>
  <c r="F3081" i="39"/>
  <c r="F3079" i="39"/>
  <c r="F3077" i="39"/>
  <c r="F3075" i="39"/>
  <c r="F3073" i="39"/>
  <c r="F3071" i="39"/>
  <c r="F3069" i="39"/>
  <c r="F3067" i="39"/>
  <c r="F3065" i="39"/>
  <c r="F3063" i="39"/>
  <c r="F3061" i="39"/>
  <c r="F3059" i="39"/>
  <c r="F3057" i="39"/>
  <c r="F3055" i="39"/>
  <c r="F3053" i="39"/>
  <c r="F3051" i="39"/>
  <c r="F3049" i="39"/>
  <c r="F3047" i="39"/>
  <c r="F3045" i="39"/>
  <c r="F3043" i="39"/>
  <c r="F3041" i="39"/>
  <c r="F3039" i="39"/>
  <c r="F3037" i="39"/>
  <c r="F3035" i="39"/>
  <c r="F3033" i="39"/>
  <c r="F3031" i="39"/>
  <c r="F3029" i="39"/>
  <c r="F3027" i="39"/>
  <c r="F3025" i="39"/>
  <c r="F3023" i="39"/>
  <c r="F3021" i="39"/>
  <c r="F3019" i="39"/>
  <c r="F3017" i="39"/>
  <c r="F3015" i="39"/>
  <c r="F3013" i="39"/>
  <c r="F3011" i="39"/>
  <c r="F3009" i="39"/>
  <c r="F3007" i="39"/>
  <c r="F3005" i="39"/>
  <c r="F3003" i="39"/>
  <c r="F3001" i="39"/>
  <c r="F2999" i="39"/>
  <c r="F2997" i="39"/>
  <c r="F2995" i="39"/>
  <c r="F2993" i="39"/>
  <c r="F2991" i="39"/>
  <c r="F2989" i="39"/>
  <c r="F2987" i="39"/>
  <c r="F2985" i="39"/>
  <c r="F2983" i="39"/>
  <c r="F2981" i="39"/>
  <c r="F2979" i="39"/>
  <c r="F2977" i="39"/>
  <c r="F2975" i="39"/>
  <c r="F2973" i="39"/>
  <c r="F2971" i="39"/>
  <c r="F2969" i="39"/>
  <c r="F2967" i="39"/>
  <c r="F2965" i="39"/>
  <c r="F2963" i="39"/>
  <c r="F2961" i="39"/>
  <c r="F2959" i="39"/>
  <c r="F2957" i="39"/>
  <c r="F2955" i="39"/>
  <c r="F2953" i="39"/>
  <c r="H3312" i="39"/>
  <c r="H3308" i="39"/>
  <c r="H3296" i="39"/>
  <c r="H3290" i="39"/>
  <c r="H3257" i="39"/>
  <c r="G3252" i="39"/>
  <c r="H3244" i="39"/>
  <c r="G3242" i="39"/>
  <c r="H3237" i="39"/>
  <c r="G3235" i="39"/>
  <c r="F3233" i="39"/>
  <c r="G3312" i="39"/>
  <c r="G3308" i="39"/>
  <c r="G3296" i="39"/>
  <c r="G3290" i="39"/>
  <c r="G3257" i="39"/>
  <c r="G3244" i="39"/>
  <c r="G3237" i="39"/>
  <c r="F3235" i="39"/>
  <c r="H3230" i="39"/>
  <c r="H3226" i="39"/>
  <c r="H3224" i="39"/>
  <c r="H3218" i="39"/>
  <c r="H3216" i="39"/>
  <c r="H3214" i="39"/>
  <c r="H3212" i="39"/>
  <c r="H3210" i="39"/>
  <c r="H3208" i="39"/>
  <c r="H3206" i="39"/>
  <c r="H3196" i="39"/>
  <c r="H3192" i="39"/>
  <c r="H3190" i="39"/>
  <c r="H3188" i="39"/>
  <c r="H3182" i="39"/>
  <c r="H3180" i="39"/>
  <c r="H3176" i="39"/>
  <c r="H3174" i="39"/>
  <c r="H3172" i="39"/>
  <c r="H3170" i="39"/>
  <c r="H3164" i="39"/>
  <c r="H3160" i="39"/>
  <c r="H3158" i="39"/>
  <c r="H3152" i="39"/>
  <c r="H3148" i="39"/>
  <c r="H3146" i="39"/>
  <c r="H3136" i="39"/>
  <c r="H3130" i="39"/>
  <c r="H3126" i="39"/>
  <c r="H3124" i="39"/>
  <c r="H3122" i="39"/>
  <c r="H3120" i="39"/>
  <c r="H3118" i="39"/>
  <c r="H3116" i="39"/>
  <c r="H3114" i="39"/>
  <c r="H3104" i="39"/>
  <c r="H3102" i="39"/>
  <c r="H3100" i="39"/>
  <c r="H3098" i="39"/>
  <c r="H3096" i="39"/>
  <c r="H3080" i="39"/>
  <c r="H3078" i="39"/>
  <c r="H3076" i="39"/>
  <c r="H3074" i="39"/>
  <c r="H3072" i="39"/>
  <c r="H3070" i="39"/>
  <c r="H3066" i="39"/>
  <c r="H3062" i="39"/>
  <c r="H3060" i="39"/>
  <c r="H3058" i="39"/>
  <c r="H3056" i="39"/>
  <c r="H3054" i="39"/>
  <c r="H3050" i="39"/>
  <c r="H3048" i="39"/>
  <c r="H3046" i="39"/>
  <c r="H3040" i="39"/>
  <c r="H3038" i="39"/>
  <c r="H3036" i="39"/>
  <c r="H3034" i="39"/>
  <c r="H3030" i="39"/>
  <c r="H3028" i="39"/>
  <c r="H3024" i="39"/>
  <c r="H3022" i="39"/>
  <c r="H3020" i="39"/>
  <c r="H3018" i="39"/>
  <c r="H3014" i="39"/>
  <c r="H3012" i="39"/>
  <c r="H3010" i="39"/>
  <c r="H3008" i="39"/>
  <c r="H3006" i="39"/>
  <c r="H3002" i="39"/>
  <c r="H2998" i="39"/>
  <c r="H2996" i="39"/>
  <c r="H2994" i="39"/>
  <c r="H2986" i="39"/>
  <c r="H2984" i="39"/>
  <c r="H2982" i="39"/>
  <c r="H2980" i="39"/>
  <c r="H2978" i="39"/>
  <c r="H2976" i="39"/>
  <c r="H2974" i="39"/>
  <c r="H2968" i="39"/>
  <c r="H2966" i="39"/>
  <c r="H2964" i="39"/>
  <c r="H2962" i="39"/>
  <c r="H2960" i="39"/>
  <c r="H2956" i="39"/>
  <c r="H2952" i="39"/>
  <c r="H2950" i="39"/>
  <c r="F2945" i="39"/>
  <c r="F2941" i="39"/>
  <c r="F2931" i="39"/>
  <c r="F2923" i="39"/>
  <c r="G2918" i="39"/>
  <c r="G2915" i="39"/>
  <c r="H2908" i="39"/>
  <c r="G2904" i="39"/>
  <c r="F2902" i="39"/>
  <c r="F2900" i="39"/>
  <c r="F2898" i="39"/>
  <c r="F2896" i="39"/>
  <c r="F2894" i="39"/>
  <c r="F2892" i="39"/>
  <c r="F2890" i="39"/>
  <c r="F2888" i="39"/>
  <c r="F2886" i="39"/>
  <c r="F2884" i="39"/>
  <c r="F2882" i="39"/>
  <c r="F2880" i="39"/>
  <c r="F2878" i="39"/>
  <c r="F2876" i="39"/>
  <c r="F2874" i="39"/>
  <c r="F2872" i="39"/>
  <c r="F2870" i="39"/>
  <c r="F2868" i="39"/>
  <c r="F2866" i="39"/>
  <c r="F2864" i="39"/>
  <c r="F2862" i="39"/>
  <c r="F2860" i="39"/>
  <c r="F2858" i="39"/>
  <c r="F2856" i="39"/>
  <c r="F2854" i="39"/>
  <c r="F2852" i="39"/>
  <c r="F2850" i="39"/>
  <c r="F2848" i="39"/>
  <c r="F2846" i="39"/>
  <c r="F2844" i="39"/>
  <c r="F2842" i="39"/>
  <c r="F2840" i="39"/>
  <c r="F2838" i="39"/>
  <c r="F2836" i="39"/>
  <c r="F2834" i="39"/>
  <c r="F2832" i="39"/>
  <c r="F2830" i="39"/>
  <c r="F2828" i="39"/>
  <c r="F2826" i="39"/>
  <c r="F2824" i="39"/>
  <c r="F2822" i="39"/>
  <c r="F2820" i="39"/>
  <c r="F2818" i="39"/>
  <c r="F2816" i="39"/>
  <c r="F2814" i="39"/>
  <c r="F2812" i="39"/>
  <c r="F2810" i="39"/>
  <c r="F2808" i="39"/>
  <c r="F2806" i="39"/>
  <c r="F2804" i="39"/>
  <c r="F2802" i="39"/>
  <c r="F2800" i="39"/>
  <c r="F2798" i="39"/>
  <c r="F2796" i="39"/>
  <c r="F2794" i="39"/>
  <c r="F2792" i="39"/>
  <c r="F2790" i="39"/>
  <c r="F2788" i="39"/>
  <c r="F2786" i="39"/>
  <c r="F2784" i="39"/>
  <c r="F2782" i="39"/>
  <c r="F2780" i="39"/>
  <c r="F2778" i="39"/>
  <c r="F2776" i="39"/>
  <c r="F2774" i="39"/>
  <c r="F2772" i="39"/>
  <c r="F2770" i="39"/>
  <c r="F2768" i="39"/>
  <c r="F2766" i="39"/>
  <c r="F2764" i="39"/>
  <c r="F2762" i="39"/>
  <c r="F2760" i="39"/>
  <c r="F2758" i="39"/>
  <c r="F2756" i="39"/>
  <c r="F2754" i="39"/>
  <c r="F2752" i="39"/>
  <c r="F2750" i="39"/>
  <c r="F2748" i="39"/>
  <c r="F2746" i="39"/>
  <c r="F2744" i="39"/>
  <c r="F2742" i="39"/>
  <c r="F2740" i="39"/>
  <c r="F2738" i="39"/>
  <c r="F2736" i="39"/>
  <c r="F2734" i="39"/>
  <c r="F2732" i="39"/>
  <c r="F2730" i="39"/>
  <c r="F2728" i="39"/>
  <c r="F2726" i="39"/>
  <c r="F2724" i="39"/>
  <c r="F2722" i="39"/>
  <c r="F2720" i="39"/>
  <c r="F2718" i="39"/>
  <c r="F2716" i="39"/>
  <c r="F2714" i="39"/>
  <c r="F2712" i="39"/>
  <c r="F2710" i="39"/>
  <c r="F2708" i="39"/>
  <c r="F2706" i="39"/>
  <c r="F2704" i="39"/>
  <c r="F2702" i="39"/>
  <c r="F2700" i="39"/>
  <c r="F2698" i="39"/>
  <c r="F2696" i="39"/>
  <c r="F2694" i="39"/>
  <c r="F2692" i="39"/>
  <c r="F2690" i="39"/>
  <c r="F2688" i="39"/>
  <c r="F2686" i="39"/>
  <c r="F2684" i="39"/>
  <c r="F2682" i="39"/>
  <c r="F2680" i="39"/>
  <c r="F2678" i="39"/>
  <c r="F2676" i="39"/>
  <c r="F2674" i="39"/>
  <c r="F2672" i="39"/>
  <c r="F2670" i="39"/>
  <c r="F2668" i="39"/>
  <c r="F2666" i="39"/>
  <c r="F2664" i="39"/>
  <c r="F2662" i="39"/>
  <c r="F2660" i="39"/>
  <c r="F2658" i="39"/>
  <c r="F2656" i="39"/>
  <c r="F2654" i="39"/>
  <c r="F2652" i="39"/>
  <c r="F2650" i="39"/>
  <c r="F2648" i="39"/>
  <c r="F2646" i="39"/>
  <c r="F2644" i="39"/>
  <c r="F2642" i="39"/>
  <c r="F2640" i="39"/>
  <c r="F2638" i="39"/>
  <c r="F2636" i="39"/>
  <c r="F2634" i="39"/>
  <c r="F2632" i="39"/>
  <c r="F2630" i="39"/>
  <c r="F2628" i="39"/>
  <c r="F2626" i="39"/>
  <c r="F2624" i="39"/>
  <c r="F2622" i="39"/>
  <c r="F2620" i="39"/>
  <c r="F2618" i="39"/>
  <c r="F2616" i="39"/>
  <c r="F2614" i="39"/>
  <c r="F2612" i="39"/>
  <c r="F2610" i="39"/>
  <c r="F2608" i="39"/>
  <c r="F2606" i="39"/>
  <c r="F2604" i="39"/>
  <c r="F2602" i="39"/>
  <c r="F2600" i="39"/>
  <c r="F2598" i="39"/>
  <c r="F2596" i="39"/>
  <c r="F2594" i="39"/>
  <c r="F2592" i="39"/>
  <c r="F2590" i="39"/>
  <c r="F2588" i="39"/>
  <c r="F2586" i="39"/>
  <c r="F2584" i="39"/>
  <c r="F2582" i="39"/>
  <c r="F2580" i="39"/>
  <c r="F2578" i="39"/>
  <c r="F2576" i="39"/>
  <c r="F2574" i="39"/>
  <c r="F2572" i="39"/>
  <c r="F2570" i="39"/>
  <c r="F2568" i="39"/>
  <c r="F2951" i="39"/>
  <c r="F2947" i="39"/>
  <c r="F2937" i="39"/>
  <c r="H2928" i="39"/>
  <c r="F2915" i="39"/>
  <c r="G2908" i="39"/>
  <c r="F2904" i="39"/>
  <c r="H2944" i="39"/>
  <c r="H2940" i="39"/>
  <c r="F2925" i="39"/>
  <c r="G2917" i="39"/>
  <c r="F2910" i="39"/>
  <c r="F2908" i="39"/>
  <c r="F2906" i="39"/>
  <c r="H2901" i="39"/>
  <c r="H2895" i="39"/>
  <c r="H2893" i="39"/>
  <c r="H2891" i="39"/>
  <c r="H2885" i="39"/>
  <c r="H2873" i="39"/>
  <c r="H2867" i="39"/>
  <c r="H2857" i="39"/>
  <c r="H2855" i="39"/>
  <c r="H2851" i="39"/>
  <c r="H2849" i="39"/>
  <c r="H2847" i="39"/>
  <c r="H2839" i="39"/>
  <c r="H2835" i="39"/>
  <c r="H2831" i="39"/>
  <c r="H2829" i="39"/>
  <c r="H2827" i="39"/>
  <c r="H2825" i="39"/>
  <c r="H2823" i="39"/>
  <c r="H2821" i="39"/>
  <c r="H2815" i="39"/>
  <c r="H2813" i="39"/>
  <c r="H2805" i="39"/>
  <c r="H2803" i="39"/>
  <c r="H2799" i="39"/>
  <c r="H2797" i="39"/>
  <c r="H2791" i="39"/>
  <c r="H2789" i="39"/>
  <c r="H2783" i="39"/>
  <c r="H2779" i="39"/>
  <c r="H2777" i="39"/>
  <c r="H2769" i="39"/>
  <c r="H2767" i="39"/>
  <c r="H2763" i="39"/>
  <c r="H2761" i="39"/>
  <c r="H2759" i="39"/>
  <c r="H2753" i="39"/>
  <c r="H2739" i="39"/>
  <c r="H2737" i="39"/>
  <c r="H2731" i="39"/>
  <c r="H2729" i="39"/>
  <c r="H2721" i="39"/>
  <c r="H2715" i="39"/>
  <c r="H2713" i="39"/>
  <c r="H2711" i="39"/>
  <c r="H2709" i="39"/>
  <c r="H2707" i="39"/>
  <c r="H2701" i="39"/>
  <c r="H2699" i="39"/>
  <c r="H2697" i="39"/>
  <c r="H2687" i="39"/>
  <c r="H2685" i="39"/>
  <c r="H2683" i="39"/>
  <c r="H2681" i="39"/>
  <c r="H2679" i="39"/>
  <c r="H2677" i="39"/>
  <c r="H2669" i="39"/>
  <c r="H2667" i="39"/>
  <c r="H2665" i="39"/>
  <c r="H2661" i="39"/>
  <c r="H2659" i="39"/>
  <c r="H2657" i="39"/>
  <c r="H2655" i="39"/>
  <c r="H2651" i="39"/>
  <c r="H2649" i="39"/>
  <c r="H2645" i="39"/>
  <c r="H2637" i="39"/>
  <c r="H2633" i="39"/>
  <c r="H2629" i="39"/>
  <c r="H2627" i="39"/>
  <c r="H2625" i="39"/>
  <c r="H2621" i="39"/>
  <c r="H2619" i="39"/>
  <c r="H2617" i="39"/>
  <c r="H2615" i="39"/>
  <c r="H2609" i="39"/>
  <c r="H2607" i="39"/>
  <c r="H2605" i="39"/>
  <c r="H2595" i="39"/>
  <c r="H2589" i="39"/>
  <c r="H2587" i="39"/>
  <c r="F2933" i="39"/>
  <c r="F2927" i="39"/>
  <c r="F2917" i="39"/>
  <c r="F2912" i="39"/>
  <c r="G2903" i="39"/>
  <c r="G2901" i="39"/>
  <c r="G2895" i="39"/>
  <c r="G2893" i="39"/>
  <c r="G2891" i="39"/>
  <c r="G2885" i="39"/>
  <c r="G2873" i="39"/>
  <c r="G2867" i="39"/>
  <c r="G2857" i="39"/>
  <c r="G2855" i="39"/>
  <c r="G2851" i="39"/>
  <c r="G2849" i="39"/>
  <c r="G2847" i="39"/>
  <c r="G2839" i="39"/>
  <c r="G2835" i="39"/>
  <c r="G2831" i="39"/>
  <c r="G2829" i="39"/>
  <c r="G2827" i="39"/>
  <c r="G2825" i="39"/>
  <c r="G2823" i="39"/>
  <c r="G2821" i="39"/>
  <c r="G2815" i="39"/>
  <c r="G2813" i="39"/>
  <c r="G2805" i="39"/>
  <c r="G2803" i="39"/>
  <c r="G2799" i="39"/>
  <c r="G2797" i="39"/>
  <c r="G2791" i="39"/>
  <c r="G2789" i="39"/>
  <c r="G2783" i="39"/>
  <c r="G2779" i="39"/>
  <c r="G2777" i="39"/>
  <c r="G2769" i="39"/>
  <c r="G2767" i="39"/>
  <c r="G2763" i="39"/>
  <c r="G2761" i="39"/>
  <c r="G2759" i="39"/>
  <c r="G2753" i="39"/>
  <c r="G2739" i="39"/>
  <c r="G2737" i="39"/>
  <c r="G2731" i="39"/>
  <c r="G2729" i="39"/>
  <c r="G2721" i="39"/>
  <c r="G2715" i="39"/>
  <c r="G2713" i="39"/>
  <c r="G2711" i="39"/>
  <c r="G2709" i="39"/>
  <c r="G2707" i="39"/>
  <c r="G2701" i="39"/>
  <c r="G2699" i="39"/>
  <c r="G2697" i="39"/>
  <c r="G2687" i="39"/>
  <c r="G2685" i="39"/>
  <c r="G2683" i="39"/>
  <c r="G2681" i="39"/>
  <c r="G2679" i="39"/>
  <c r="G2677" i="39"/>
  <c r="G2669" i="39"/>
  <c r="G2667" i="39"/>
  <c r="G2665" i="39"/>
  <c r="G2661" i="39"/>
  <c r="G2659" i="39"/>
  <c r="G2657" i="39"/>
  <c r="G2655" i="39"/>
  <c r="G2651" i="39"/>
  <c r="G2649" i="39"/>
  <c r="G2645" i="39"/>
  <c r="G2637" i="39"/>
  <c r="G2633" i="39"/>
  <c r="G2629" i="39"/>
  <c r="G2627" i="39"/>
  <c r="G2625" i="39"/>
  <c r="G2621" i="39"/>
  <c r="G2619" i="39"/>
  <c r="G2617" i="39"/>
  <c r="G2615" i="39"/>
  <c r="G2609" i="39"/>
  <c r="G2607" i="39"/>
  <c r="G2605" i="39"/>
  <c r="G2595" i="39"/>
  <c r="F2949" i="39"/>
  <c r="F2943" i="39"/>
  <c r="F2939" i="39"/>
  <c r="H2924" i="39"/>
  <c r="G2905" i="39"/>
  <c r="F2903" i="39"/>
  <c r="F2901" i="39"/>
  <c r="F2899" i="39"/>
  <c r="F2897" i="39"/>
  <c r="F2895" i="39"/>
  <c r="F2893" i="39"/>
  <c r="F2891" i="39"/>
  <c r="F2889" i="39"/>
  <c r="F2887" i="39"/>
  <c r="F2885" i="39"/>
  <c r="F2883" i="39"/>
  <c r="F2881" i="39"/>
  <c r="F2879" i="39"/>
  <c r="F2877" i="39"/>
  <c r="F2875" i="39"/>
  <c r="F2873" i="39"/>
  <c r="F2871" i="39"/>
  <c r="F2869" i="39"/>
  <c r="F2867" i="39"/>
  <c r="F2865" i="39"/>
  <c r="F2863" i="39"/>
  <c r="F2861" i="39"/>
  <c r="F2859" i="39"/>
  <c r="F2857" i="39"/>
  <c r="F2855" i="39"/>
  <c r="F2853" i="39"/>
  <c r="F2851" i="39"/>
  <c r="F2849" i="39"/>
  <c r="F2847" i="39"/>
  <c r="F2845" i="39"/>
  <c r="F2843" i="39"/>
  <c r="F2841" i="39"/>
  <c r="F2839" i="39"/>
  <c r="F2837" i="39"/>
  <c r="F2835" i="39"/>
  <c r="F2833" i="39"/>
  <c r="F2831" i="39"/>
  <c r="F2829" i="39"/>
  <c r="F2827" i="39"/>
  <c r="F2825" i="39"/>
  <c r="F2823" i="39"/>
  <c r="F2821" i="39"/>
  <c r="F2819" i="39"/>
  <c r="F2817" i="39"/>
  <c r="F2815" i="39"/>
  <c r="F2813" i="39"/>
  <c r="F2811" i="39"/>
  <c r="F2809" i="39"/>
  <c r="F2807" i="39"/>
  <c r="F2805" i="39"/>
  <c r="F2803" i="39"/>
  <c r="F2801" i="39"/>
  <c r="F2799" i="39"/>
  <c r="F2797" i="39"/>
  <c r="F2795" i="39"/>
  <c r="F2793" i="39"/>
  <c r="F2791" i="39"/>
  <c r="F2789" i="39"/>
  <c r="F2787" i="39"/>
  <c r="F2785" i="39"/>
  <c r="F2783" i="39"/>
  <c r="F2781" i="39"/>
  <c r="F2779" i="39"/>
  <c r="F2777" i="39"/>
  <c r="F2775" i="39"/>
  <c r="F2773" i="39"/>
  <c r="F2771" i="39"/>
  <c r="F2769" i="39"/>
  <c r="F2767" i="39"/>
  <c r="F2765" i="39"/>
  <c r="F2763" i="39"/>
  <c r="F2761" i="39"/>
  <c r="F2759" i="39"/>
  <c r="F2757" i="39"/>
  <c r="F2755" i="39"/>
  <c r="F2753" i="39"/>
  <c r="F2751" i="39"/>
  <c r="F2749" i="39"/>
  <c r="F2747" i="39"/>
  <c r="F2745" i="39"/>
  <c r="F2743" i="39"/>
  <c r="F2741" i="39"/>
  <c r="F2739" i="39"/>
  <c r="F2737" i="39"/>
  <c r="F2735" i="39"/>
  <c r="F2733" i="39"/>
  <c r="F2731" i="39"/>
  <c r="F2729" i="39"/>
  <c r="F2727" i="39"/>
  <c r="F2725" i="39"/>
  <c r="F2723" i="39"/>
  <c r="F2721" i="39"/>
  <c r="F2719" i="39"/>
  <c r="F2717" i="39"/>
  <c r="F2715" i="39"/>
  <c r="F2713" i="39"/>
  <c r="F2711" i="39"/>
  <c r="F2709" i="39"/>
  <c r="F2707" i="39"/>
  <c r="F2705" i="39"/>
  <c r="F2703" i="39"/>
  <c r="F2701" i="39"/>
  <c r="F2699" i="39"/>
  <c r="F2697" i="39"/>
  <c r="F2695" i="39"/>
  <c r="F2693" i="39"/>
  <c r="F2691" i="39"/>
  <c r="F2689" i="39"/>
  <c r="F2687" i="39"/>
  <c r="F2685" i="39"/>
  <c r="F2683" i="39"/>
  <c r="F2681" i="39"/>
  <c r="F2679" i="39"/>
  <c r="F2677" i="39"/>
  <c r="F2675" i="39"/>
  <c r="F2673" i="39"/>
  <c r="F2671" i="39"/>
  <c r="F2669" i="39"/>
  <c r="F2667" i="39"/>
  <c r="F2665" i="39"/>
  <c r="F2663" i="39"/>
  <c r="F2661" i="39"/>
  <c r="F2659" i="39"/>
  <c r="F2657" i="39"/>
  <c r="F2655" i="39"/>
  <c r="F2653" i="39"/>
  <c r="F2651" i="39"/>
  <c r="F2649" i="39"/>
  <c r="F2647" i="39"/>
  <c r="F2645" i="39"/>
  <c r="F2643" i="39"/>
  <c r="F2641" i="39"/>
  <c r="F2639" i="39"/>
  <c r="F2637" i="39"/>
  <c r="F2635" i="39"/>
  <c r="F2633" i="39"/>
  <c r="F2631" i="39"/>
  <c r="F2629" i="39"/>
  <c r="F2627" i="39"/>
  <c r="F2625" i="39"/>
  <c r="F2623" i="39"/>
  <c r="F2621" i="39"/>
  <c r="F2619" i="39"/>
  <c r="F2617" i="39"/>
  <c r="F2615" i="39"/>
  <c r="F2613" i="39"/>
  <c r="F2611" i="39"/>
  <c r="F2609" i="39"/>
  <c r="F2607" i="39"/>
  <c r="F2605" i="39"/>
  <c r="F2603" i="39"/>
  <c r="F2601" i="39"/>
  <c r="F2599" i="39"/>
  <c r="F2597" i="39"/>
  <c r="F2595" i="39"/>
  <c r="F2593" i="39"/>
  <c r="F2591" i="39"/>
  <c r="F2589" i="39"/>
  <c r="F2587" i="39"/>
  <c r="F2585" i="39"/>
  <c r="F2583" i="39"/>
  <c r="F2581" i="39"/>
  <c r="F2579" i="39"/>
  <c r="F2577" i="39"/>
  <c r="F2575" i="39"/>
  <c r="G2921" i="39"/>
  <c r="F2919" i="39"/>
  <c r="G2911" i="39"/>
  <c r="F2905" i="39"/>
  <c r="H2942" i="39"/>
  <c r="F2935" i="39"/>
  <c r="F2921" i="39"/>
  <c r="G2913" i="39"/>
  <c r="F2911" i="39"/>
  <c r="F2909" i="39"/>
  <c r="F2907" i="39"/>
  <c r="H2898" i="39"/>
  <c r="H2896" i="39"/>
  <c r="H2890" i="39"/>
  <c r="H2884" i="39"/>
  <c r="H2882" i="39"/>
  <c r="H2878" i="39"/>
  <c r="H2876" i="39"/>
  <c r="H2874" i="39"/>
  <c r="H2870" i="39"/>
  <c r="H2868" i="39"/>
  <c r="H2862" i="39"/>
  <c r="H2858" i="39"/>
  <c r="H2856" i="39"/>
  <c r="H2854" i="39"/>
  <c r="H2852" i="39"/>
  <c r="H2850" i="39"/>
  <c r="H2844" i="39"/>
  <c r="H2842" i="39"/>
  <c r="H2828" i="39"/>
  <c r="H2826" i="39"/>
  <c r="H2824" i="39"/>
  <c r="H2822" i="39"/>
  <c r="H2820" i="39"/>
  <c r="H2818" i="39"/>
  <c r="H2812" i="39"/>
  <c r="H2804" i="39"/>
  <c r="H2802" i="39"/>
  <c r="H2800" i="39"/>
  <c r="H2798" i="39"/>
  <c r="H2796" i="39"/>
  <c r="H2792" i="39"/>
  <c r="H2790" i="39"/>
  <c r="H2786" i="39"/>
  <c r="H2784" i="39"/>
  <c r="H2782" i="39"/>
  <c r="H2778" i="39"/>
  <c r="H2774" i="39"/>
  <c r="H2768" i="39"/>
  <c r="H2764" i="39"/>
  <c r="H2756" i="39"/>
  <c r="H2752" i="39"/>
  <c r="H2750" i="39"/>
  <c r="H2748" i="39"/>
  <c r="H2746" i="39"/>
  <c r="H2744" i="39"/>
  <c r="H2740" i="39"/>
  <c r="H2738" i="39"/>
  <c r="H2734" i="39"/>
  <c r="H2732" i="39"/>
  <c r="H2730" i="39"/>
  <c r="H2726" i="39"/>
  <c r="H2724" i="39"/>
  <c r="H2718" i="39"/>
  <c r="H2714" i="39"/>
  <c r="H2712" i="39"/>
  <c r="H2710" i="39"/>
  <c r="H2708" i="39"/>
  <c r="H2706" i="39"/>
  <c r="H2704" i="39"/>
  <c r="H2700" i="39"/>
  <c r="H2698" i="39"/>
  <c r="H2696" i="39"/>
  <c r="H2692" i="39"/>
  <c r="H2690" i="39"/>
  <c r="H2688" i="39"/>
  <c r="H2686" i="39"/>
  <c r="H2684" i="39"/>
  <c r="H2680" i="39"/>
  <c r="H2676" i="39"/>
  <c r="H2674" i="39"/>
  <c r="H2666" i="39"/>
  <c r="H2660" i="39"/>
  <c r="H2658" i="39"/>
  <c r="F2929" i="39"/>
  <c r="H2918" i="39"/>
  <c r="F2913" i="39"/>
  <c r="H2904" i="39"/>
  <c r="G2898" i="39"/>
  <c r="G2896" i="39"/>
  <c r="G2890" i="39"/>
  <c r="G2884" i="39"/>
  <c r="G2882" i="39"/>
  <c r="G2878" i="39"/>
  <c r="G2876" i="39"/>
  <c r="G2874" i="39"/>
  <c r="G2870" i="39"/>
  <c r="G2868" i="39"/>
  <c r="G2862" i="39"/>
  <c r="G2858" i="39"/>
  <c r="G2856" i="39"/>
  <c r="G2854" i="39"/>
  <c r="G2852" i="39"/>
  <c r="G2850" i="39"/>
  <c r="G2844" i="39"/>
  <c r="G2842" i="39"/>
  <c r="G2828" i="39"/>
  <c r="G2826" i="39"/>
  <c r="G2824" i="39"/>
  <c r="G2822" i="39"/>
  <c r="G2820" i="39"/>
  <c r="G2818" i="39"/>
  <c r="G2812" i="39"/>
  <c r="G2804" i="39"/>
  <c r="G2802" i="39"/>
  <c r="G2800" i="39"/>
  <c r="G2798" i="39"/>
  <c r="G2796" i="39"/>
  <c r="G2792" i="39"/>
  <c r="G2790" i="39"/>
  <c r="G2786" i="39"/>
  <c r="G2784" i="39"/>
  <c r="G2782" i="39"/>
  <c r="G2778" i="39"/>
  <c r="G2774" i="39"/>
  <c r="G2768" i="39"/>
  <c r="G2764" i="39"/>
  <c r="G2756" i="39"/>
  <c r="G2752" i="39"/>
  <c r="G2750" i="39"/>
  <c r="G2748" i="39"/>
  <c r="G2746" i="39"/>
  <c r="G2744" i="39"/>
  <c r="G2740" i="39"/>
  <c r="G2738" i="39"/>
  <c r="G2734" i="39"/>
  <c r="G2732" i="39"/>
  <c r="G2730" i="39"/>
  <c r="G2726" i="39"/>
  <c r="G2724" i="39"/>
  <c r="G2718" i="39"/>
  <c r="G2714" i="39"/>
  <c r="G2712" i="39"/>
  <c r="G2710" i="39"/>
  <c r="G2708" i="39"/>
  <c r="G2706" i="39"/>
  <c r="G2704" i="39"/>
  <c r="G2700" i="39"/>
  <c r="G2698" i="39"/>
  <c r="G2696" i="39"/>
  <c r="G2692" i="39"/>
  <c r="G2690" i="39"/>
  <c r="G2688" i="39"/>
  <c r="G2686" i="39"/>
  <c r="G2684" i="39"/>
  <c r="G2680" i="39"/>
  <c r="G2676" i="39"/>
  <c r="G2674" i="39"/>
  <c r="G2666" i="39"/>
  <c r="G2660" i="39"/>
  <c r="G2658" i="39"/>
  <c r="G2652" i="39"/>
  <c r="G2650" i="39"/>
  <c r="G2646" i="39"/>
  <c r="G2644" i="39"/>
  <c r="G2642" i="39"/>
  <c r="G2640" i="39"/>
  <c r="G2638" i="39"/>
  <c r="G2636" i="39"/>
  <c r="G2630" i="39"/>
  <c r="G2628" i="39"/>
  <c r="G2626" i="39"/>
  <c r="G2624" i="39"/>
  <c r="G2622" i="39"/>
  <c r="G2620" i="39"/>
  <c r="G2616" i="39"/>
  <c r="G2614" i="39"/>
  <c r="G2610" i="39"/>
  <c r="G2608" i="39"/>
  <c r="G2606" i="39"/>
  <c r="H2646" i="39"/>
  <c r="H2642" i="39"/>
  <c r="H2606" i="39"/>
  <c r="G2600" i="39"/>
  <c r="H2588" i="39"/>
  <c r="G2570" i="39"/>
  <c r="H2602" i="39"/>
  <c r="G2588" i="39"/>
  <c r="H2574" i="39"/>
  <c r="H2565" i="39"/>
  <c r="H2563" i="39"/>
  <c r="H2559" i="39"/>
  <c r="H2553" i="39"/>
  <c r="H2549" i="39"/>
  <c r="H2547" i="39"/>
  <c r="H2545" i="39"/>
  <c r="H2539" i="39"/>
  <c r="H2533" i="39"/>
  <c r="H2527" i="39"/>
  <c r="H2523" i="39"/>
  <c r="H2517" i="39"/>
  <c r="H2513" i="39"/>
  <c r="H2509" i="39"/>
  <c r="H2507" i="39"/>
  <c r="H2503" i="39"/>
  <c r="H2501" i="39"/>
  <c r="H2499" i="39"/>
  <c r="H2497" i="39"/>
  <c r="H2495" i="39"/>
  <c r="H2493" i="39"/>
  <c r="H2491" i="39"/>
  <c r="H2485" i="39"/>
  <c r="H2483" i="39"/>
  <c r="H2479" i="39"/>
  <c r="H2471" i="39"/>
  <c r="H2467" i="39"/>
  <c r="H2465" i="39"/>
  <c r="H2461" i="39"/>
  <c r="H2459" i="39"/>
  <c r="H2457" i="39"/>
  <c r="H2455" i="39"/>
  <c r="H2447" i="39"/>
  <c r="H2443" i="39"/>
  <c r="H2441" i="39"/>
  <c r="H2439" i="39"/>
  <c r="H2437" i="39"/>
  <c r="H2435" i="39"/>
  <c r="H2433" i="39"/>
  <c r="H2431" i="39"/>
  <c r="H2429" i="39"/>
  <c r="H2425" i="39"/>
  <c r="H2409" i="39"/>
  <c r="H2405" i="39"/>
  <c r="H2403" i="39"/>
  <c r="H2401" i="39"/>
  <c r="H2397" i="39"/>
  <c r="H2395" i="39"/>
  <c r="H2393" i="39"/>
  <c r="H2391" i="39"/>
  <c r="H2387" i="39"/>
  <c r="H2383" i="39"/>
  <c r="H2379" i="39"/>
  <c r="H2377" i="39"/>
  <c r="H2373" i="39"/>
  <c r="H2371" i="39"/>
  <c r="H2367" i="39"/>
  <c r="H2361" i="39"/>
  <c r="H2355" i="39"/>
  <c r="H2353" i="39"/>
  <c r="H2349" i="39"/>
  <c r="H2347" i="39"/>
  <c r="H2341" i="39"/>
  <c r="H2327" i="39"/>
  <c r="H2321" i="39"/>
  <c r="H2313" i="39"/>
  <c r="H2311" i="39"/>
  <c r="H2309" i="39"/>
  <c r="H2307" i="39"/>
  <c r="H2305" i="39"/>
  <c r="H2301" i="39"/>
  <c r="H2299" i="39"/>
  <c r="H2297" i="39"/>
  <c r="H2293" i="39"/>
  <c r="H2289" i="39"/>
  <c r="H2287" i="39"/>
  <c r="H2285" i="39"/>
  <c r="H2277" i="39"/>
  <c r="H2275" i="39"/>
  <c r="H2273" i="39"/>
  <c r="H2271" i="39"/>
  <c r="H2269" i="39"/>
  <c r="H2265" i="39"/>
  <c r="H2263" i="39"/>
  <c r="H2259" i="39"/>
  <c r="H2257" i="39"/>
  <c r="H2255" i="39"/>
  <c r="H2253" i="39"/>
  <c r="H2251" i="39"/>
  <c r="H2249" i="39"/>
  <c r="H2247" i="39"/>
  <c r="H2245" i="39"/>
  <c r="H2243" i="39"/>
  <c r="H2241" i="39"/>
  <c r="H2239" i="39"/>
  <c r="H2638" i="39"/>
  <c r="H2626" i="39"/>
  <c r="H2622" i="39"/>
  <c r="H2610" i="39"/>
  <c r="G2602" i="39"/>
  <c r="G2574" i="39"/>
  <c r="H2569" i="39"/>
  <c r="G2565" i="39"/>
  <c r="G2563" i="39"/>
  <c r="G2559" i="39"/>
  <c r="G2553" i="39"/>
  <c r="G2549" i="39"/>
  <c r="G2547" i="39"/>
  <c r="G2545" i="39"/>
  <c r="G2539" i="39"/>
  <c r="G2533" i="39"/>
  <c r="G2527" i="39"/>
  <c r="G2523" i="39"/>
  <c r="G2517" i="39"/>
  <c r="G2513" i="39"/>
  <c r="G2509" i="39"/>
  <c r="G2507" i="39"/>
  <c r="G2503" i="39"/>
  <c r="G2501" i="39"/>
  <c r="G2499" i="39"/>
  <c r="G2497" i="39"/>
  <c r="G2495" i="39"/>
  <c r="G2493" i="39"/>
  <c r="G2491" i="39"/>
  <c r="G2485" i="39"/>
  <c r="G2483" i="39"/>
  <c r="G2479" i="39"/>
  <c r="G2471" i="39"/>
  <c r="G2467" i="39"/>
  <c r="G2465" i="39"/>
  <c r="G2461" i="39"/>
  <c r="G2459" i="39"/>
  <c r="G2457" i="39"/>
  <c r="G2455" i="39"/>
  <c r="G2447" i="39"/>
  <c r="G2443" i="39"/>
  <c r="G2441" i="39"/>
  <c r="G2439" i="39"/>
  <c r="G2437" i="39"/>
  <c r="G2435" i="39"/>
  <c r="G2433" i="39"/>
  <c r="G2431" i="39"/>
  <c r="G2429" i="39"/>
  <c r="G2425" i="39"/>
  <c r="G2409" i="39"/>
  <c r="G2405" i="39"/>
  <c r="G2403" i="39"/>
  <c r="G2401" i="39"/>
  <c r="G2397" i="39"/>
  <c r="G2395" i="39"/>
  <c r="G2393" i="39"/>
  <c r="G2391" i="39"/>
  <c r="G2387" i="39"/>
  <c r="G2383" i="39"/>
  <c r="G2379" i="39"/>
  <c r="G2377" i="39"/>
  <c r="G2373" i="39"/>
  <c r="G2371" i="39"/>
  <c r="G2367" i="39"/>
  <c r="G2361" i="39"/>
  <c r="G2355" i="39"/>
  <c r="G2353" i="39"/>
  <c r="G2349" i="39"/>
  <c r="G2347" i="39"/>
  <c r="G2341" i="39"/>
  <c r="G2327" i="39"/>
  <c r="G2321" i="39"/>
  <c r="G2313" i="39"/>
  <c r="G2311" i="39"/>
  <c r="G2309" i="39"/>
  <c r="G2307" i="39"/>
  <c r="G2305" i="39"/>
  <c r="G2301" i="39"/>
  <c r="G2299" i="39"/>
  <c r="G2297" i="39"/>
  <c r="G2293" i="39"/>
  <c r="G2289" i="39"/>
  <c r="G2287" i="39"/>
  <c r="G2285" i="39"/>
  <c r="G2277" i="39"/>
  <c r="G2275" i="39"/>
  <c r="G2273" i="39"/>
  <c r="G2271" i="39"/>
  <c r="G2269" i="39"/>
  <c r="G2265" i="39"/>
  <c r="G2263" i="39"/>
  <c r="G2259" i="39"/>
  <c r="G2257" i="39"/>
  <c r="G2255" i="39"/>
  <c r="G2253" i="39"/>
  <c r="G2251" i="39"/>
  <c r="G2249" i="39"/>
  <c r="G2247" i="39"/>
  <c r="G2245" i="39"/>
  <c r="H2644" i="39"/>
  <c r="H2596" i="39"/>
  <c r="G2587" i="39"/>
  <c r="H2584" i="39"/>
  <c r="G2569" i="39"/>
  <c r="F2567" i="39"/>
  <c r="F2565" i="39"/>
  <c r="F2563" i="39"/>
  <c r="F2561" i="39"/>
  <c r="F2559" i="39"/>
  <c r="F2557" i="39"/>
  <c r="F2555" i="39"/>
  <c r="F2553" i="39"/>
  <c r="F2551" i="39"/>
  <c r="F2549" i="39"/>
  <c r="F2547" i="39"/>
  <c r="F2545" i="39"/>
  <c r="F2543" i="39"/>
  <c r="F2541" i="39"/>
  <c r="F2539" i="39"/>
  <c r="F2537" i="39"/>
  <c r="F2535" i="39"/>
  <c r="F2533" i="39"/>
  <c r="F2531" i="39"/>
  <c r="F2529" i="39"/>
  <c r="F2527" i="39"/>
  <c r="F2525" i="39"/>
  <c r="F2523" i="39"/>
  <c r="F2521" i="39"/>
  <c r="F2519" i="39"/>
  <c r="F2517" i="39"/>
  <c r="F2515" i="39"/>
  <c r="F2513" i="39"/>
  <c r="F2511" i="39"/>
  <c r="F2509" i="39"/>
  <c r="F2507" i="39"/>
  <c r="F2505" i="39"/>
  <c r="F2503" i="39"/>
  <c r="F2501" i="39"/>
  <c r="F2499" i="39"/>
  <c r="F2497" i="39"/>
  <c r="F2495" i="39"/>
  <c r="F2493" i="39"/>
  <c r="F2491" i="39"/>
  <c r="F2489" i="39"/>
  <c r="F2487" i="39"/>
  <c r="F2485" i="39"/>
  <c r="F2483" i="39"/>
  <c r="F2481" i="39"/>
  <c r="F2479" i="39"/>
  <c r="F2477" i="39"/>
  <c r="F2475" i="39"/>
  <c r="F2473" i="39"/>
  <c r="F2471" i="39"/>
  <c r="F2469" i="39"/>
  <c r="F2467" i="39"/>
  <c r="F2465" i="39"/>
  <c r="F2463" i="39"/>
  <c r="F2461" i="39"/>
  <c r="F2459" i="39"/>
  <c r="F2457" i="39"/>
  <c r="F2455" i="39"/>
  <c r="F2453" i="39"/>
  <c r="F2451" i="39"/>
  <c r="F2449" i="39"/>
  <c r="F2447" i="39"/>
  <c r="F2445" i="39"/>
  <c r="F2443" i="39"/>
  <c r="F2441" i="39"/>
  <c r="F2439" i="39"/>
  <c r="F2437" i="39"/>
  <c r="F2435" i="39"/>
  <c r="F2433" i="39"/>
  <c r="F2431" i="39"/>
  <c r="F2429" i="39"/>
  <c r="F2427" i="39"/>
  <c r="F2425" i="39"/>
  <c r="F2423" i="39"/>
  <c r="F2421" i="39"/>
  <c r="F2419" i="39"/>
  <c r="F2417" i="39"/>
  <c r="F2415" i="39"/>
  <c r="F2413" i="39"/>
  <c r="F2411" i="39"/>
  <c r="F2409" i="39"/>
  <c r="F2407" i="39"/>
  <c r="F2405" i="39"/>
  <c r="F2403" i="39"/>
  <c r="F2401" i="39"/>
  <c r="F2399" i="39"/>
  <c r="F2397" i="39"/>
  <c r="F2395" i="39"/>
  <c r="F2393" i="39"/>
  <c r="F2391" i="39"/>
  <c r="F2389" i="39"/>
  <c r="F2387" i="39"/>
  <c r="F2385" i="39"/>
  <c r="F2383" i="39"/>
  <c r="F2381" i="39"/>
  <c r="F2379" i="39"/>
  <c r="F2377" i="39"/>
  <c r="F2375" i="39"/>
  <c r="F2373" i="39"/>
  <c r="F2371" i="39"/>
  <c r="F2369" i="39"/>
  <c r="F2367" i="39"/>
  <c r="F2365" i="39"/>
  <c r="F2363" i="39"/>
  <c r="F2361" i="39"/>
  <c r="F2359" i="39"/>
  <c r="F2357" i="39"/>
  <c r="F2355" i="39"/>
  <c r="F2353" i="39"/>
  <c r="F2351" i="39"/>
  <c r="F2349" i="39"/>
  <c r="F2347" i="39"/>
  <c r="F2345" i="39"/>
  <c r="F2343" i="39"/>
  <c r="F2341" i="39"/>
  <c r="F2339" i="39"/>
  <c r="F2337" i="39"/>
  <c r="F2335" i="39"/>
  <c r="F2333" i="39"/>
  <c r="F2331" i="39"/>
  <c r="F2329" i="39"/>
  <c r="F2327" i="39"/>
  <c r="F2325" i="39"/>
  <c r="F2323" i="39"/>
  <c r="F2321" i="39"/>
  <c r="F2319" i="39"/>
  <c r="F2317" i="39"/>
  <c r="F2315" i="39"/>
  <c r="F2313" i="39"/>
  <c r="F2311" i="39"/>
  <c r="F2309" i="39"/>
  <c r="F2307" i="39"/>
  <c r="F2305" i="39"/>
  <c r="F2303" i="39"/>
  <c r="F2301" i="39"/>
  <c r="F2299" i="39"/>
  <c r="F2297" i="39"/>
  <c r="F2295" i="39"/>
  <c r="F2293" i="39"/>
  <c r="F2291" i="39"/>
  <c r="F2289" i="39"/>
  <c r="F2287" i="39"/>
  <c r="F2285" i="39"/>
  <c r="F2283" i="39"/>
  <c r="F2281" i="39"/>
  <c r="F2279" i="39"/>
  <c r="F2277" i="39"/>
  <c r="F2275" i="39"/>
  <c r="F2273" i="39"/>
  <c r="F2271" i="39"/>
  <c r="F2269" i="39"/>
  <c r="F2267" i="39"/>
  <c r="F2265" i="39"/>
  <c r="F2263" i="39"/>
  <c r="F2261" i="39"/>
  <c r="F2259" i="39"/>
  <c r="F2257" i="39"/>
  <c r="F2255" i="39"/>
  <c r="F2253" i="39"/>
  <c r="F2251" i="39"/>
  <c r="F2249" i="39"/>
  <c r="F2247" i="39"/>
  <c r="F2245" i="39"/>
  <c r="F2243" i="39"/>
  <c r="F2241" i="39"/>
  <c r="F2239" i="39"/>
  <c r="H2652" i="39"/>
  <c r="H2630" i="39"/>
  <c r="H2616" i="39"/>
  <c r="G2596" i="39"/>
  <c r="G2584" i="39"/>
  <c r="H2581" i="39"/>
  <c r="H2573" i="39"/>
  <c r="F2569" i="39"/>
  <c r="H2640" i="39"/>
  <c r="H2636" i="39"/>
  <c r="H2624" i="39"/>
  <c r="H2620" i="39"/>
  <c r="H2608" i="39"/>
  <c r="H2598" i="39"/>
  <c r="H2592" i="39"/>
  <c r="H2586" i="39"/>
  <c r="G2581" i="39"/>
  <c r="G2573" i="39"/>
  <c r="F2571" i="39"/>
  <c r="H2566" i="39"/>
  <c r="H2562" i="39"/>
  <c r="H2558" i="39"/>
  <c r="H2550" i="39"/>
  <c r="H2548" i="39"/>
  <c r="H2546" i="39"/>
  <c r="H2544" i="39"/>
  <c r="H2542" i="39"/>
  <c r="H2540" i="39"/>
  <c r="H2534" i="39"/>
  <c r="H2530" i="39"/>
  <c r="H2528" i="39"/>
  <c r="H2526" i="39"/>
  <c r="H2524" i="39"/>
  <c r="H2522" i="39"/>
  <c r="H2520" i="39"/>
  <c r="H2516" i="39"/>
  <c r="H2510" i="39"/>
  <c r="H2508" i="39"/>
  <c r="H2506" i="39"/>
  <c r="H2504" i="39"/>
  <c r="H2502" i="39"/>
  <c r="H2500" i="39"/>
  <c r="H2496" i="39"/>
  <c r="H2494" i="39"/>
  <c r="H2492" i="39"/>
  <c r="H2490" i="39"/>
  <c r="H2488" i="39"/>
  <c r="H2486" i="39"/>
  <c r="H2478" i="39"/>
  <c r="H2476" i="39"/>
  <c r="H2472" i="39"/>
  <c r="H2468" i="39"/>
  <c r="H2466" i="39"/>
  <c r="H2462" i="39"/>
  <c r="H2460" i="39"/>
  <c r="H2458" i="39"/>
  <c r="H2456" i="39"/>
  <c r="H2454" i="39"/>
  <c r="H2452" i="39"/>
  <c r="H2450" i="39"/>
  <c r="H2448" i="39"/>
  <c r="H2446" i="39"/>
  <c r="H2432" i="39"/>
  <c r="H2430" i="39"/>
  <c r="H2428" i="39"/>
  <c r="H2426" i="39"/>
  <c r="H2424" i="39"/>
  <c r="H2418" i="39"/>
  <c r="H2416" i="39"/>
  <c r="H2414" i="39"/>
  <c r="H2412" i="39"/>
  <c r="H2408" i="39"/>
  <c r="H2406" i="39"/>
  <c r="H2398" i="39"/>
  <c r="H2396" i="39"/>
  <c r="H2394" i="39"/>
  <c r="H2392" i="39"/>
  <c r="H2390" i="39"/>
  <c r="H2388" i="39"/>
  <c r="H2382" i="39"/>
  <c r="H2380" i="39"/>
  <c r="H2374" i="39"/>
  <c r="H2372" i="39"/>
  <c r="H2366" i="39"/>
  <c r="H2358" i="39"/>
  <c r="H2356" i="39"/>
  <c r="H2352" i="39"/>
  <c r="H2340" i="39"/>
  <c r="H2338" i="39"/>
  <c r="H2332" i="39"/>
  <c r="H2330" i="39"/>
  <c r="H2328" i="39"/>
  <c r="H2326" i="39"/>
  <c r="H2324" i="39"/>
  <c r="H2322" i="39"/>
  <c r="H2320" i="39"/>
  <c r="H2318" i="39"/>
  <c r="H2312" i="39"/>
  <c r="H2310" i="39"/>
  <c r="H2308" i="39"/>
  <c r="H2300" i="39"/>
  <c r="H2298" i="39"/>
  <c r="H2292" i="39"/>
  <c r="G2598" i="39"/>
  <c r="G2592" i="39"/>
  <c r="G2589" i="39"/>
  <c r="G2586" i="39"/>
  <c r="H2583" i="39"/>
  <c r="H2575" i="39"/>
  <c r="F2573" i="39"/>
  <c r="H2568" i="39"/>
  <c r="G2566" i="39"/>
  <c r="G2562" i="39"/>
  <c r="G2558" i="39"/>
  <c r="G2550" i="39"/>
  <c r="G2548" i="39"/>
  <c r="G2546" i="39"/>
  <c r="G2544" i="39"/>
  <c r="G2542" i="39"/>
  <c r="G2540" i="39"/>
  <c r="G2534" i="39"/>
  <c r="G2530" i="39"/>
  <c r="G2528" i="39"/>
  <c r="G2526" i="39"/>
  <c r="G2524" i="39"/>
  <c r="G2522" i="39"/>
  <c r="G2520" i="39"/>
  <c r="G2516" i="39"/>
  <c r="G2510" i="39"/>
  <c r="G2508" i="39"/>
  <c r="G2506" i="39"/>
  <c r="G2504" i="39"/>
  <c r="G2502" i="39"/>
  <c r="G2500" i="39"/>
  <c r="G2496" i="39"/>
  <c r="G2494" i="39"/>
  <c r="G2492" i="39"/>
  <c r="G2490" i="39"/>
  <c r="G2488" i="39"/>
  <c r="G2486" i="39"/>
  <c r="G2478" i="39"/>
  <c r="G2476" i="39"/>
  <c r="G2472" i="39"/>
  <c r="G2468" i="39"/>
  <c r="G2466" i="39"/>
  <c r="G2462" i="39"/>
  <c r="G2460" i="39"/>
  <c r="G2458" i="39"/>
  <c r="G2456" i="39"/>
  <c r="G2454" i="39"/>
  <c r="G2452" i="39"/>
  <c r="G2450" i="39"/>
  <c r="G2448" i="39"/>
  <c r="G2446" i="39"/>
  <c r="G2432" i="39"/>
  <c r="G2430" i="39"/>
  <c r="G2428" i="39"/>
  <c r="G2426" i="39"/>
  <c r="G2424" i="39"/>
  <c r="G2418" i="39"/>
  <c r="G2416" i="39"/>
  <c r="G2414" i="39"/>
  <c r="G2412" i="39"/>
  <c r="G2408" i="39"/>
  <c r="G2406" i="39"/>
  <c r="G2398" i="39"/>
  <c r="G2396" i="39"/>
  <c r="G2394" i="39"/>
  <c r="G2392" i="39"/>
  <c r="G2390" i="39"/>
  <c r="G2388" i="39"/>
  <c r="G2382" i="39"/>
  <c r="G2380" i="39"/>
  <c r="G2374" i="39"/>
  <c r="G2372" i="39"/>
  <c r="G2366" i="39"/>
  <c r="G2358" i="39"/>
  <c r="G2356" i="39"/>
  <c r="G2352" i="39"/>
  <c r="G2340" i="39"/>
  <c r="G2338" i="39"/>
  <c r="G2332" i="39"/>
  <c r="G2330" i="39"/>
  <c r="G2328" i="39"/>
  <c r="G2326" i="39"/>
  <c r="G2324" i="39"/>
  <c r="G2322" i="39"/>
  <c r="G2320" i="39"/>
  <c r="G2318" i="39"/>
  <c r="G2312" i="39"/>
  <c r="H2650" i="39"/>
  <c r="H2628" i="39"/>
  <c r="H2614" i="39"/>
  <c r="H2600" i="39"/>
  <c r="G2583" i="39"/>
  <c r="G2575" i="39"/>
  <c r="H2570" i="39"/>
  <c r="G2568" i="39"/>
  <c r="F2566" i="39"/>
  <c r="F2564" i="39"/>
  <c r="F2562" i="39"/>
  <c r="F2560" i="39"/>
  <c r="F2558" i="39"/>
  <c r="F2556" i="39"/>
  <c r="F2554" i="39"/>
  <c r="F2552" i="39"/>
  <c r="F2550" i="39"/>
  <c r="F2548" i="39"/>
  <c r="F2546" i="39"/>
  <c r="F2544" i="39"/>
  <c r="F2542" i="39"/>
  <c r="F2540" i="39"/>
  <c r="F2538" i="39"/>
  <c r="F2536" i="39"/>
  <c r="F2534" i="39"/>
  <c r="F2532" i="39"/>
  <c r="F2530" i="39"/>
  <c r="F2528" i="39"/>
  <c r="F2526" i="39"/>
  <c r="F2524" i="39"/>
  <c r="F2522" i="39"/>
  <c r="F2520" i="39"/>
  <c r="F2518" i="39"/>
  <c r="F2516" i="39"/>
  <c r="F2514" i="39"/>
  <c r="F2512" i="39"/>
  <c r="F2510" i="39"/>
  <c r="F2508" i="39"/>
  <c r="F2506" i="39"/>
  <c r="F2504" i="39"/>
  <c r="F2502" i="39"/>
  <c r="F2500" i="39"/>
  <c r="F2498" i="39"/>
  <c r="F2496" i="39"/>
  <c r="F2494" i="39"/>
  <c r="F2492" i="39"/>
  <c r="F2490" i="39"/>
  <c r="F2488" i="39"/>
  <c r="F2486" i="39"/>
  <c r="F2484" i="39"/>
  <c r="F2482" i="39"/>
  <c r="F2480" i="39"/>
  <c r="F2478" i="39"/>
  <c r="F2476" i="39"/>
  <c r="F2474" i="39"/>
  <c r="F2472" i="39"/>
  <c r="F2470" i="39"/>
  <c r="F2468" i="39"/>
  <c r="F2466" i="39"/>
  <c r="F2464" i="39"/>
  <c r="F2462" i="39"/>
  <c r="F2460" i="39"/>
  <c r="F2458" i="39"/>
  <c r="F2456" i="39"/>
  <c r="F2454" i="39"/>
  <c r="F2452" i="39"/>
  <c r="F2450" i="39"/>
  <c r="F2448" i="39"/>
  <c r="F2446" i="39"/>
  <c r="F2444" i="39"/>
  <c r="F2442" i="39"/>
  <c r="F2440" i="39"/>
  <c r="F2438" i="39"/>
  <c r="F2436" i="39"/>
  <c r="F2434" i="39"/>
  <c r="F2432" i="39"/>
  <c r="F2430" i="39"/>
  <c r="F2428" i="39"/>
  <c r="F2426" i="39"/>
  <c r="F2424" i="39"/>
  <c r="F2422" i="39"/>
  <c r="F2420" i="39"/>
  <c r="F2418" i="39"/>
  <c r="F2416" i="39"/>
  <c r="F2414" i="39"/>
  <c r="F2412" i="39"/>
  <c r="F2410" i="39"/>
  <c r="F2408" i="39"/>
  <c r="F2406" i="39"/>
  <c r="F2404" i="39"/>
  <c r="F2402" i="39"/>
  <c r="F2400" i="39"/>
  <c r="F2398" i="39"/>
  <c r="F2396" i="39"/>
  <c r="F2394" i="39"/>
  <c r="F2392" i="39"/>
  <c r="F2390" i="39"/>
  <c r="F2388" i="39"/>
  <c r="F2386" i="39"/>
  <c r="F2384" i="39"/>
  <c r="F2382" i="39"/>
  <c r="F2380" i="39"/>
  <c r="F2378" i="39"/>
  <c r="F2376" i="39"/>
  <c r="F2374" i="39"/>
  <c r="F2372" i="39"/>
  <c r="F2370" i="39"/>
  <c r="F2368" i="39"/>
  <c r="F2366" i="39"/>
  <c r="F2364" i="39"/>
  <c r="F2362" i="39"/>
  <c r="F2360" i="39"/>
  <c r="F2358" i="39"/>
  <c r="F2356" i="39"/>
  <c r="F2354" i="39"/>
  <c r="F2352" i="39"/>
  <c r="F2350" i="39"/>
  <c r="F2348" i="39"/>
  <c r="F2346" i="39"/>
  <c r="F2344" i="39"/>
  <c r="F2342" i="39"/>
  <c r="F2340" i="39"/>
  <c r="F2338" i="39"/>
  <c r="F2336" i="39"/>
  <c r="F2334" i="39"/>
  <c r="F2332" i="39"/>
  <c r="F2330" i="39"/>
  <c r="F2328" i="39"/>
  <c r="F2326" i="39"/>
  <c r="F2324" i="39"/>
  <c r="F2322" i="39"/>
  <c r="F2320" i="39"/>
  <c r="F2318" i="39"/>
  <c r="F2316" i="39"/>
  <c r="F2314" i="39"/>
  <c r="F2312" i="39"/>
  <c r="F2310" i="39"/>
  <c r="F2308" i="39"/>
  <c r="F2306" i="39"/>
  <c r="F2304" i="39"/>
  <c r="F2302" i="39"/>
  <c r="F2300" i="39"/>
  <c r="F2298" i="39"/>
  <c r="F2296" i="39"/>
  <c r="F2294" i="39"/>
  <c r="F2292" i="39"/>
  <c r="G2310" i="39"/>
  <c r="F2288" i="39"/>
  <c r="H2284" i="39"/>
  <c r="G2282" i="39"/>
  <c r="F2280" i="39"/>
  <c r="F2268" i="39"/>
  <c r="G2262" i="39"/>
  <c r="F2260" i="39"/>
  <c r="G2250" i="39"/>
  <c r="F2244" i="39"/>
  <c r="G2241" i="39"/>
  <c r="H2236" i="39"/>
  <c r="H2232" i="39"/>
  <c r="H2230" i="39"/>
  <c r="H2228" i="39"/>
  <c r="H2226" i="39"/>
  <c r="H2224" i="39"/>
  <c r="H2220" i="39"/>
  <c r="H2218" i="39"/>
  <c r="H2216" i="39"/>
  <c r="H2212" i="39"/>
  <c r="H2210" i="39"/>
  <c r="H2208" i="39"/>
  <c r="H2206" i="39"/>
  <c r="H2204" i="39"/>
  <c r="H2194" i="39"/>
  <c r="H2190" i="39"/>
  <c r="H2188" i="39"/>
  <c r="H2186" i="39"/>
  <c r="H2184" i="39"/>
  <c r="H2182" i="39"/>
  <c r="H2172" i="39"/>
  <c r="H2170" i="39"/>
  <c r="H2168" i="39"/>
  <c r="H2162" i="39"/>
  <c r="H2160" i="39"/>
  <c r="H2158" i="39"/>
  <c r="H2148" i="39"/>
  <c r="H2144" i="39"/>
  <c r="H2142" i="39"/>
  <c r="H2138" i="39"/>
  <c r="H2136" i="39"/>
  <c r="H2134" i="39"/>
  <c r="H2132" i="39"/>
  <c r="H2130" i="39"/>
  <c r="H2128" i="39"/>
  <c r="H2124" i="39"/>
  <c r="H2120" i="39"/>
  <c r="H2110" i="39"/>
  <c r="H2106" i="39"/>
  <c r="H2102" i="39"/>
  <c r="H2098" i="39"/>
  <c r="H2092" i="39"/>
  <c r="H2088" i="39"/>
  <c r="H2086" i="39"/>
  <c r="H2084" i="39"/>
  <c r="H2072" i="39"/>
  <c r="H2066" i="39"/>
  <c r="H2064" i="39"/>
  <c r="H2060" i="39"/>
  <c r="H2058" i="39"/>
  <c r="H2056" i="39"/>
  <c r="H2054" i="39"/>
  <c r="H2052" i="39"/>
  <c r="H2044" i="39"/>
  <c r="H2042" i="39"/>
  <c r="H2040" i="39"/>
  <c r="H2038" i="39"/>
  <c r="H2036" i="39"/>
  <c r="H2032" i="39"/>
  <c r="H2030" i="39"/>
  <c r="H2026" i="39"/>
  <c r="H2024" i="39"/>
  <c r="H2020" i="39"/>
  <c r="H2018" i="39"/>
  <c r="H2016" i="39"/>
  <c r="H2014" i="39"/>
  <c r="H2012" i="39"/>
  <c r="H2010" i="39"/>
  <c r="H2008" i="39"/>
  <c r="H2006" i="39"/>
  <c r="H2004" i="39"/>
  <c r="H2002" i="39"/>
  <c r="H2000" i="39"/>
  <c r="H1998" i="39"/>
  <c r="H1996" i="39"/>
  <c r="H1986" i="39"/>
  <c r="H1984" i="39"/>
  <c r="H1980" i="39"/>
  <c r="H1974" i="39"/>
  <c r="H1972" i="39"/>
  <c r="H1970" i="39"/>
  <c r="H1968" i="39"/>
  <c r="H1966" i="39"/>
  <c r="H1964" i="39"/>
  <c r="H1960" i="39"/>
  <c r="H1958" i="39"/>
  <c r="H1956" i="39"/>
  <c r="H1954" i="39"/>
  <c r="H1948" i="39"/>
  <c r="H1946" i="39"/>
  <c r="H1936" i="39"/>
  <c r="H1934" i="39"/>
  <c r="H1932" i="39"/>
  <c r="H1924" i="39"/>
  <c r="H1920" i="39"/>
  <c r="H1918" i="39"/>
  <c r="H1916" i="39"/>
  <c r="H1914" i="39"/>
  <c r="G2284" i="39"/>
  <c r="F2282" i="39"/>
  <c r="F2274" i="39"/>
  <c r="H2270" i="39"/>
  <c r="F2262" i="39"/>
  <c r="F2250" i="39"/>
  <c r="G2236" i="39"/>
  <c r="G2232" i="39"/>
  <c r="G2230" i="39"/>
  <c r="G2228" i="39"/>
  <c r="G2226" i="39"/>
  <c r="G2224" i="39"/>
  <c r="G2220" i="39"/>
  <c r="G2218" i="39"/>
  <c r="G2216" i="39"/>
  <c r="G2212" i="39"/>
  <c r="G2210" i="39"/>
  <c r="G2208" i="39"/>
  <c r="G2206" i="39"/>
  <c r="G2204" i="39"/>
  <c r="G2194" i="39"/>
  <c r="G2190" i="39"/>
  <c r="G2188" i="39"/>
  <c r="G2186" i="39"/>
  <c r="G2184" i="39"/>
  <c r="G2182" i="39"/>
  <c r="G2172" i="39"/>
  <c r="G2170" i="39"/>
  <c r="G2168" i="39"/>
  <c r="G2162" i="39"/>
  <c r="G2160" i="39"/>
  <c r="G2158" i="39"/>
  <c r="G2148" i="39"/>
  <c r="G2144" i="39"/>
  <c r="G2142" i="39"/>
  <c r="G2138" i="39"/>
  <c r="G2136" i="39"/>
  <c r="G2134" i="39"/>
  <c r="G2132" i="39"/>
  <c r="G2130" i="39"/>
  <c r="G2128" i="39"/>
  <c r="G2124" i="39"/>
  <c r="G2120" i="39"/>
  <c r="G2110" i="39"/>
  <c r="G2106" i="39"/>
  <c r="G2102" i="39"/>
  <c r="G2098" i="39"/>
  <c r="G2092" i="39"/>
  <c r="G2088" i="39"/>
  <c r="G2086" i="39"/>
  <c r="G2084" i="39"/>
  <c r="G2072" i="39"/>
  <c r="G2066" i="39"/>
  <c r="G2064" i="39"/>
  <c r="G2060" i="39"/>
  <c r="G2058" i="39"/>
  <c r="G2056" i="39"/>
  <c r="G2054" i="39"/>
  <c r="G2052" i="39"/>
  <c r="G2044" i="39"/>
  <c r="G2042" i="39"/>
  <c r="G2040" i="39"/>
  <c r="G2038" i="39"/>
  <c r="G2036" i="39"/>
  <c r="G2032" i="39"/>
  <c r="G2030" i="39"/>
  <c r="G2026" i="39"/>
  <c r="G2024" i="39"/>
  <c r="G2020" i="39"/>
  <c r="G2018" i="39"/>
  <c r="G2016" i="39"/>
  <c r="G2014" i="39"/>
  <c r="G2012" i="39"/>
  <c r="G2010" i="39"/>
  <c r="G2008" i="39"/>
  <c r="G2006" i="39"/>
  <c r="G2004" i="39"/>
  <c r="G2002" i="39"/>
  <c r="G2000" i="39"/>
  <c r="G1998" i="39"/>
  <c r="G1996" i="39"/>
  <c r="G1986" i="39"/>
  <c r="G1984" i="39"/>
  <c r="G1980" i="39"/>
  <c r="G1974" i="39"/>
  <c r="G1972" i="39"/>
  <c r="G1970" i="39"/>
  <c r="G1968" i="39"/>
  <c r="G1966" i="39"/>
  <c r="G1964" i="39"/>
  <c r="G1960" i="39"/>
  <c r="G1958" i="39"/>
  <c r="G1956" i="39"/>
  <c r="G1954" i="39"/>
  <c r="G1948" i="39"/>
  <c r="G1946" i="39"/>
  <c r="G1936" i="39"/>
  <c r="G1934" i="39"/>
  <c r="G1932" i="39"/>
  <c r="G1924" i="39"/>
  <c r="G1920" i="39"/>
  <c r="G1918" i="39"/>
  <c r="G1916" i="39"/>
  <c r="F2284" i="39"/>
  <c r="G2270" i="39"/>
  <c r="H2264" i="39"/>
  <c r="F2256" i="39"/>
  <c r="H2252" i="39"/>
  <c r="G2243" i="39"/>
  <c r="H2240" i="39"/>
  <c r="F2238" i="39"/>
  <c r="F2236" i="39"/>
  <c r="F2234" i="39"/>
  <c r="F2232" i="39"/>
  <c r="F2230" i="39"/>
  <c r="F2228" i="39"/>
  <c r="F2226" i="39"/>
  <c r="F2224" i="39"/>
  <c r="F2222" i="39"/>
  <c r="F2220" i="39"/>
  <c r="F2218" i="39"/>
  <c r="F2216" i="39"/>
  <c r="F2214" i="39"/>
  <c r="F2212" i="39"/>
  <c r="F2210" i="39"/>
  <c r="F2208" i="39"/>
  <c r="F2206" i="39"/>
  <c r="F2204" i="39"/>
  <c r="F2202" i="39"/>
  <c r="F2200" i="39"/>
  <c r="F2198" i="39"/>
  <c r="F2196" i="39"/>
  <c r="F2194" i="39"/>
  <c r="F2192" i="39"/>
  <c r="F2190" i="39"/>
  <c r="F2188" i="39"/>
  <c r="F2186" i="39"/>
  <c r="F2184" i="39"/>
  <c r="F2182" i="39"/>
  <c r="F2180" i="39"/>
  <c r="F2178" i="39"/>
  <c r="F2176" i="39"/>
  <c r="F2174" i="39"/>
  <c r="F2172" i="39"/>
  <c r="F2170" i="39"/>
  <c r="F2168" i="39"/>
  <c r="F2166" i="39"/>
  <c r="F2164" i="39"/>
  <c r="F2162" i="39"/>
  <c r="F2160" i="39"/>
  <c r="F2158" i="39"/>
  <c r="F2156" i="39"/>
  <c r="F2154" i="39"/>
  <c r="F2152" i="39"/>
  <c r="F2150" i="39"/>
  <c r="F2148" i="39"/>
  <c r="F2146" i="39"/>
  <c r="F2144" i="39"/>
  <c r="F2142" i="39"/>
  <c r="F2140" i="39"/>
  <c r="F2138" i="39"/>
  <c r="F2136" i="39"/>
  <c r="F2134" i="39"/>
  <c r="F2132" i="39"/>
  <c r="F2130" i="39"/>
  <c r="F2128" i="39"/>
  <c r="F2126" i="39"/>
  <c r="F2124" i="39"/>
  <c r="F2122" i="39"/>
  <c r="F2120" i="39"/>
  <c r="F2118" i="39"/>
  <c r="F2116" i="39"/>
  <c r="F2114" i="39"/>
  <c r="F2112" i="39"/>
  <c r="F2110" i="39"/>
  <c r="F2108" i="39"/>
  <c r="F2106" i="39"/>
  <c r="F2104" i="39"/>
  <c r="F2102" i="39"/>
  <c r="F2100" i="39"/>
  <c r="F2098" i="39"/>
  <c r="F2096" i="39"/>
  <c r="F2094" i="39"/>
  <c r="F2092" i="39"/>
  <c r="F2090" i="39"/>
  <c r="F2088" i="39"/>
  <c r="F2086" i="39"/>
  <c r="F2084" i="39"/>
  <c r="F2082" i="39"/>
  <c r="F2080" i="39"/>
  <c r="F2078" i="39"/>
  <c r="F2076" i="39"/>
  <c r="F2074" i="39"/>
  <c r="F2072" i="39"/>
  <c r="F2070" i="39"/>
  <c r="F2068" i="39"/>
  <c r="F2066" i="39"/>
  <c r="F2064" i="39"/>
  <c r="F2062" i="39"/>
  <c r="F2060" i="39"/>
  <c r="F2058" i="39"/>
  <c r="F2056" i="39"/>
  <c r="F2054" i="39"/>
  <c r="F2052" i="39"/>
  <c r="F2050" i="39"/>
  <c r="F2048" i="39"/>
  <c r="F2046" i="39"/>
  <c r="F2044" i="39"/>
  <c r="F2042" i="39"/>
  <c r="F2040" i="39"/>
  <c r="F2038" i="39"/>
  <c r="F2036" i="39"/>
  <c r="F2034" i="39"/>
  <c r="F2032" i="39"/>
  <c r="F2030" i="39"/>
  <c r="F2028" i="39"/>
  <c r="F2026" i="39"/>
  <c r="F2024" i="39"/>
  <c r="F2022" i="39"/>
  <c r="F2020" i="39"/>
  <c r="F2018" i="39"/>
  <c r="F2016" i="39"/>
  <c r="F2014" i="39"/>
  <c r="F2012" i="39"/>
  <c r="F2010" i="39"/>
  <c r="F2008" i="39"/>
  <c r="F2006" i="39"/>
  <c r="F2004" i="39"/>
  <c r="F2002" i="39"/>
  <c r="F2000" i="39"/>
  <c r="F1998" i="39"/>
  <c r="F1996" i="39"/>
  <c r="F1994" i="39"/>
  <c r="F1992" i="39"/>
  <c r="F1990" i="39"/>
  <c r="F1988" i="39"/>
  <c r="F1986" i="39"/>
  <c r="F1984" i="39"/>
  <c r="F1982" i="39"/>
  <c r="F1980" i="39"/>
  <c r="F1978" i="39"/>
  <c r="F1976" i="39"/>
  <c r="F1974" i="39"/>
  <c r="F1972" i="39"/>
  <c r="F1970" i="39"/>
  <c r="F1968" i="39"/>
  <c r="F1966" i="39"/>
  <c r="F1964" i="39"/>
  <c r="F1962" i="39"/>
  <c r="F1960" i="39"/>
  <c r="F1958" i="39"/>
  <c r="F1956" i="39"/>
  <c r="F1954" i="39"/>
  <c r="F1952" i="39"/>
  <c r="F1950" i="39"/>
  <c r="F1948" i="39"/>
  <c r="F1946" i="39"/>
  <c r="F1944" i="39"/>
  <c r="F1942" i="39"/>
  <c r="F1940" i="39"/>
  <c r="F1938" i="39"/>
  <c r="F1936" i="39"/>
  <c r="F1934" i="39"/>
  <c r="F1932" i="39"/>
  <c r="F1930" i="39"/>
  <c r="F1928" i="39"/>
  <c r="F1926" i="39"/>
  <c r="F1924" i="39"/>
  <c r="F1922" i="39"/>
  <c r="F1920" i="39"/>
  <c r="F1918" i="39"/>
  <c r="F1916" i="39"/>
  <c r="F1914" i="39"/>
  <c r="G2308" i="39"/>
  <c r="F2290" i="39"/>
  <c r="H2286" i="39"/>
  <c r="F2270" i="39"/>
  <c r="G2264" i="39"/>
  <c r="H2258" i="39"/>
  <c r="G2252" i="39"/>
  <c r="F2246" i="39"/>
  <c r="G2240" i="39"/>
  <c r="G2300" i="39"/>
  <c r="G2292" i="39"/>
  <c r="G2286" i="39"/>
  <c r="F2276" i="39"/>
  <c r="F2264" i="39"/>
  <c r="G2258" i="39"/>
  <c r="F2252" i="39"/>
  <c r="H2248" i="39"/>
  <c r="H2242" i="39"/>
  <c r="F2240" i="39"/>
  <c r="H2235" i="39"/>
  <c r="H2233" i="39"/>
  <c r="H2231" i="39"/>
  <c r="H2227" i="39"/>
  <c r="H2225" i="39"/>
  <c r="H2223" i="39"/>
  <c r="H2221" i="39"/>
  <c r="H2219" i="39"/>
  <c r="H2217" i="39"/>
  <c r="H2215" i="39"/>
  <c r="H2209" i="39"/>
  <c r="H2205" i="39"/>
  <c r="H2203" i="39"/>
  <c r="H2199" i="39"/>
  <c r="H2197" i="39"/>
  <c r="H2195" i="39"/>
  <c r="H2193" i="39"/>
  <c r="H2185" i="39"/>
  <c r="H2183" i="39"/>
  <c r="H2175" i="39"/>
  <c r="H2171" i="39"/>
  <c r="H2165" i="39"/>
  <c r="H2159" i="39"/>
  <c r="H2151" i="39"/>
  <c r="H2149" i="39"/>
  <c r="H2147" i="39"/>
  <c r="H2143" i="39"/>
  <c r="H2137" i="39"/>
  <c r="H2133" i="39"/>
  <c r="H2127" i="39"/>
  <c r="H2125" i="39"/>
  <c r="H2123" i="39"/>
  <c r="H2121" i="39"/>
  <c r="H2117" i="39"/>
  <c r="H2115" i="39"/>
  <c r="H2107" i="39"/>
  <c r="H2105" i="39"/>
  <c r="H2101" i="39"/>
  <c r="H2097" i="39"/>
  <c r="H2091" i="39"/>
  <c r="H2085" i="39"/>
  <c r="H2083" i="39"/>
  <c r="H2081" i="39"/>
  <c r="H2077" i="39"/>
  <c r="H2075" i="39"/>
  <c r="H2073" i="39"/>
  <c r="H2067" i="39"/>
  <c r="H2065" i="39"/>
  <c r="H2063" i="39"/>
  <c r="H2061" i="39"/>
  <c r="H2057" i="39"/>
  <c r="H2055" i="39"/>
  <c r="H2053" i="39"/>
  <c r="H2049" i="39"/>
  <c r="H2047" i="39"/>
  <c r="H2045" i="39"/>
  <c r="H2043" i="39"/>
  <c r="H2041" i="39"/>
  <c r="H2035" i="39"/>
  <c r="H2031" i="39"/>
  <c r="H2029" i="39"/>
  <c r="H2027" i="39"/>
  <c r="H2025" i="39"/>
  <c r="H2021" i="39"/>
  <c r="H2019" i="39"/>
  <c r="H2015" i="39"/>
  <c r="H2007" i="39"/>
  <c r="H2005" i="39"/>
  <c r="H2001" i="39"/>
  <c r="H1999" i="39"/>
  <c r="H1997" i="39"/>
  <c r="H1995" i="39"/>
  <c r="H1993" i="39"/>
  <c r="H1983" i="39"/>
  <c r="H1979" i="39"/>
  <c r="H1975" i="39"/>
  <c r="H1973" i="39"/>
  <c r="H1971" i="39"/>
  <c r="H1969" i="39"/>
  <c r="H1963" i="39"/>
  <c r="H1961" i="39"/>
  <c r="H1959" i="39"/>
  <c r="F2286" i="39"/>
  <c r="H2278" i="39"/>
  <c r="H2266" i="39"/>
  <c r="F2258" i="39"/>
  <c r="H2254" i="39"/>
  <c r="G2248" i="39"/>
  <c r="G2242" i="39"/>
  <c r="G2235" i="39"/>
  <c r="G2233" i="39"/>
  <c r="G2231" i="39"/>
  <c r="G2227" i="39"/>
  <c r="G2225" i="39"/>
  <c r="G2223" i="39"/>
  <c r="G2221" i="39"/>
  <c r="G2219" i="39"/>
  <c r="G2217" i="39"/>
  <c r="G2215" i="39"/>
  <c r="G2209" i="39"/>
  <c r="G2205" i="39"/>
  <c r="G2203" i="39"/>
  <c r="G2199" i="39"/>
  <c r="G2197" i="39"/>
  <c r="G2195" i="39"/>
  <c r="G2193" i="39"/>
  <c r="G2185" i="39"/>
  <c r="G2183" i="39"/>
  <c r="G2175" i="39"/>
  <c r="G2171" i="39"/>
  <c r="G2165" i="39"/>
  <c r="G2159" i="39"/>
  <c r="G2151" i="39"/>
  <c r="G2149" i="39"/>
  <c r="G2147" i="39"/>
  <c r="G2143" i="39"/>
  <c r="G2137" i="39"/>
  <c r="G2133" i="39"/>
  <c r="G2127" i="39"/>
  <c r="G2125" i="39"/>
  <c r="G2123" i="39"/>
  <c r="G2121" i="39"/>
  <c r="G2117" i="39"/>
  <c r="G2115" i="39"/>
  <c r="G2107" i="39"/>
  <c r="G2105" i="39"/>
  <c r="G2101" i="39"/>
  <c r="G2097" i="39"/>
  <c r="G2091" i="39"/>
  <c r="G2085" i="39"/>
  <c r="G2083" i="39"/>
  <c r="G2081" i="39"/>
  <c r="G2077" i="39"/>
  <c r="G2075" i="39"/>
  <c r="G2073" i="39"/>
  <c r="G2067" i="39"/>
  <c r="G2065" i="39"/>
  <c r="G2063" i="39"/>
  <c r="G2061" i="39"/>
  <c r="G2057" i="39"/>
  <c r="G2055" i="39"/>
  <c r="G2053" i="39"/>
  <c r="G2049" i="39"/>
  <c r="G2047" i="39"/>
  <c r="G2045" i="39"/>
  <c r="G2043" i="39"/>
  <c r="G2041" i="39"/>
  <c r="G2035" i="39"/>
  <c r="G2031" i="39"/>
  <c r="G2029" i="39"/>
  <c r="G2027" i="39"/>
  <c r="G2025" i="39"/>
  <c r="G2021" i="39"/>
  <c r="G2019" i="39"/>
  <c r="G2015" i="39"/>
  <c r="H2288" i="39"/>
  <c r="H2280" i="39"/>
  <c r="G2278" i="39"/>
  <c r="F2272" i="39"/>
  <c r="H2268" i="39"/>
  <c r="G2266" i="39"/>
  <c r="H2260" i="39"/>
  <c r="G2254" i="39"/>
  <c r="F2248" i="39"/>
  <c r="H2244" i="39"/>
  <c r="F2242" i="39"/>
  <c r="G2239" i="39"/>
  <c r="F2237" i="39"/>
  <c r="F2235" i="39"/>
  <c r="F2233" i="39"/>
  <c r="F2231" i="39"/>
  <c r="F2229" i="39"/>
  <c r="F2227" i="39"/>
  <c r="F2225" i="39"/>
  <c r="F2223" i="39"/>
  <c r="F2221" i="39"/>
  <c r="F2219" i="39"/>
  <c r="F2217" i="39"/>
  <c r="F2215" i="39"/>
  <c r="F2213" i="39"/>
  <c r="F2211" i="39"/>
  <c r="F2209" i="39"/>
  <c r="F2207" i="39"/>
  <c r="F2205" i="39"/>
  <c r="F2203" i="39"/>
  <c r="F2201" i="39"/>
  <c r="F2199" i="39"/>
  <c r="F2197" i="39"/>
  <c r="F2195" i="39"/>
  <c r="F2193" i="39"/>
  <c r="F2191" i="39"/>
  <c r="F2189" i="39"/>
  <c r="F2187" i="39"/>
  <c r="F2185" i="39"/>
  <c r="F2183" i="39"/>
  <c r="F2181" i="39"/>
  <c r="F2179" i="39"/>
  <c r="F2177" i="39"/>
  <c r="F2175" i="39"/>
  <c r="F2173" i="39"/>
  <c r="F2171" i="39"/>
  <c r="F2169" i="39"/>
  <c r="F2167" i="39"/>
  <c r="F2165" i="39"/>
  <c r="F2163" i="39"/>
  <c r="F2161" i="39"/>
  <c r="F2159" i="39"/>
  <c r="F2157" i="39"/>
  <c r="F2155" i="39"/>
  <c r="F2153" i="39"/>
  <c r="F2151" i="39"/>
  <c r="F2149" i="39"/>
  <c r="F2147" i="39"/>
  <c r="F2145" i="39"/>
  <c r="F2143" i="39"/>
  <c r="F2141" i="39"/>
  <c r="F2139" i="39"/>
  <c r="F2137" i="39"/>
  <c r="F2135" i="39"/>
  <c r="F2133" i="39"/>
  <c r="F2131" i="39"/>
  <c r="F2129" i="39"/>
  <c r="F2127" i="39"/>
  <c r="F2125" i="39"/>
  <c r="F2123" i="39"/>
  <c r="F2121" i="39"/>
  <c r="F2119" i="39"/>
  <c r="F2117" i="39"/>
  <c r="F2115" i="39"/>
  <c r="F2113" i="39"/>
  <c r="F2111" i="39"/>
  <c r="F2109" i="39"/>
  <c r="F2107" i="39"/>
  <c r="F2105" i="39"/>
  <c r="F2103" i="39"/>
  <c r="F2101" i="39"/>
  <c r="F2099" i="39"/>
  <c r="F2097" i="39"/>
  <c r="F2095" i="39"/>
  <c r="F2093" i="39"/>
  <c r="F2091" i="39"/>
  <c r="F2089" i="39"/>
  <c r="F2087" i="39"/>
  <c r="F2085" i="39"/>
  <c r="F2083" i="39"/>
  <c r="F2081" i="39"/>
  <c r="F2079" i="39"/>
  <c r="F2077" i="39"/>
  <c r="F2075" i="39"/>
  <c r="F2073" i="39"/>
  <c r="F2071" i="39"/>
  <c r="F2069" i="39"/>
  <c r="F2067" i="39"/>
  <c r="F2065" i="39"/>
  <c r="F2063" i="39"/>
  <c r="F2061" i="39"/>
  <c r="F2059" i="39"/>
  <c r="F2057" i="39"/>
  <c r="F2055" i="39"/>
  <c r="F2053" i="39"/>
  <c r="F2051" i="39"/>
  <c r="F2049" i="39"/>
  <c r="F2047" i="39"/>
  <c r="F2045" i="39"/>
  <c r="F2043" i="39"/>
  <c r="F2041" i="39"/>
  <c r="F2039" i="39"/>
  <c r="F2037" i="39"/>
  <c r="F2035" i="39"/>
  <c r="F2033" i="39"/>
  <c r="F2031" i="39"/>
  <c r="F2029" i="39"/>
  <c r="F2027" i="39"/>
  <c r="F2025" i="39"/>
  <c r="F2023" i="39"/>
  <c r="F2021" i="39"/>
  <c r="F2019" i="39"/>
  <c r="F2017" i="39"/>
  <c r="F2015" i="39"/>
  <c r="F2013" i="39"/>
  <c r="F2011" i="39"/>
  <c r="G2298" i="39"/>
  <c r="G2288" i="39"/>
  <c r="H2282" i="39"/>
  <c r="G2280" i="39"/>
  <c r="F2278" i="39"/>
  <c r="G2268" i="39"/>
  <c r="F2266" i="39"/>
  <c r="H2262" i="39"/>
  <c r="G2260" i="39"/>
  <c r="F2254" i="39"/>
  <c r="H2250" i="39"/>
  <c r="G2244" i="39"/>
  <c r="F2003" i="39"/>
  <c r="F1999" i="39"/>
  <c r="F1995" i="39"/>
  <c r="F1985" i="39"/>
  <c r="F1973" i="39"/>
  <c r="F1969" i="39"/>
  <c r="F1959" i="39"/>
  <c r="F1935" i="39"/>
  <c r="H1931" i="39"/>
  <c r="G1929" i="39"/>
  <c r="F1927" i="39"/>
  <c r="F1919" i="39"/>
  <c r="H1915" i="39"/>
  <c r="F1913" i="39"/>
  <c r="F1911" i="39"/>
  <c r="F1909" i="39"/>
  <c r="F1907" i="39"/>
  <c r="F1905" i="39"/>
  <c r="F1903" i="39"/>
  <c r="F1901" i="39"/>
  <c r="F1899" i="39"/>
  <c r="F1897" i="39"/>
  <c r="F1895" i="39"/>
  <c r="F1893" i="39"/>
  <c r="F1891" i="39"/>
  <c r="F1889" i="39"/>
  <c r="F1887" i="39"/>
  <c r="F1885" i="39"/>
  <c r="F1883" i="39"/>
  <c r="F1881" i="39"/>
  <c r="F1879" i="39"/>
  <c r="F1877" i="39"/>
  <c r="F1875" i="39"/>
  <c r="F1873" i="39"/>
  <c r="F1871" i="39"/>
  <c r="F1869" i="39"/>
  <c r="F1867" i="39"/>
  <c r="F1865" i="39"/>
  <c r="F1863" i="39"/>
  <c r="F1861" i="39"/>
  <c r="F1859" i="39"/>
  <c r="F1857" i="39"/>
  <c r="F1855" i="39"/>
  <c r="F1853" i="39"/>
  <c r="F1851" i="39"/>
  <c r="F1849" i="39"/>
  <c r="F1847" i="39"/>
  <c r="F1845" i="39"/>
  <c r="F1843" i="39"/>
  <c r="F1841" i="39"/>
  <c r="F1839" i="39"/>
  <c r="F1837" i="39"/>
  <c r="F1835" i="39"/>
  <c r="F1833" i="39"/>
  <c r="F1831" i="39"/>
  <c r="F1829" i="39"/>
  <c r="F1827" i="39"/>
  <c r="F1825" i="39"/>
  <c r="F1823" i="39"/>
  <c r="F1821" i="39"/>
  <c r="F1819" i="39"/>
  <c r="F1817" i="39"/>
  <c r="F1815" i="39"/>
  <c r="F1813" i="39"/>
  <c r="F1811" i="39"/>
  <c r="F1809" i="39"/>
  <c r="F1807" i="39"/>
  <c r="F1805" i="39"/>
  <c r="F1803" i="39"/>
  <c r="F1801" i="39"/>
  <c r="F1799" i="39"/>
  <c r="F1797" i="39"/>
  <c r="F1795" i="39"/>
  <c r="F1793" i="39"/>
  <c r="F1791" i="39"/>
  <c r="F1789" i="39"/>
  <c r="F1787" i="39"/>
  <c r="F1785" i="39"/>
  <c r="F1783" i="39"/>
  <c r="F1781" i="39"/>
  <c r="F1779" i="39"/>
  <c r="F1777" i="39"/>
  <c r="F1775" i="39"/>
  <c r="F1773" i="39"/>
  <c r="F1771" i="39"/>
  <c r="F1769" i="39"/>
  <c r="F1767" i="39"/>
  <c r="F1765" i="39"/>
  <c r="F1763" i="39"/>
  <c r="F1761" i="39"/>
  <c r="F1759" i="39"/>
  <c r="F1757" i="39"/>
  <c r="F1755" i="39"/>
  <c r="F1753" i="39"/>
  <c r="F1751" i="39"/>
  <c r="F1749" i="39"/>
  <c r="F1747" i="39"/>
  <c r="F1745" i="39"/>
  <c r="F1743" i="39"/>
  <c r="F1741" i="39"/>
  <c r="F1739" i="39"/>
  <c r="F1737" i="39"/>
  <c r="F1735" i="39"/>
  <c r="F1733" i="39"/>
  <c r="F1731" i="39"/>
  <c r="F1729" i="39"/>
  <c r="F1727" i="39"/>
  <c r="F1725" i="39"/>
  <c r="F1723" i="39"/>
  <c r="F1721" i="39"/>
  <c r="F1719" i="39"/>
  <c r="F1717" i="39"/>
  <c r="F1715" i="39"/>
  <c r="F1713" i="39"/>
  <c r="F1711" i="39"/>
  <c r="F1709" i="39"/>
  <c r="F1707" i="39"/>
  <c r="F1705" i="39"/>
  <c r="F1703" i="39"/>
  <c r="F1701" i="39"/>
  <c r="F1699" i="39"/>
  <c r="F1697" i="39"/>
  <c r="F1695" i="39"/>
  <c r="F1693" i="39"/>
  <c r="F1691" i="39"/>
  <c r="F1689" i="39"/>
  <c r="F1687" i="39"/>
  <c r="F1685" i="39"/>
  <c r="F1683" i="39"/>
  <c r="F1681" i="39"/>
  <c r="F1679" i="39"/>
  <c r="F1677" i="39"/>
  <c r="F1675" i="39"/>
  <c r="F1673" i="39"/>
  <c r="F1671" i="39"/>
  <c r="F1669" i="39"/>
  <c r="F1667" i="39"/>
  <c r="F1665" i="39"/>
  <c r="F1663" i="39"/>
  <c r="F1661" i="39"/>
  <c r="F1659" i="39"/>
  <c r="F1657" i="39"/>
  <c r="F1655" i="39"/>
  <c r="F1653" i="39"/>
  <c r="F1651" i="39"/>
  <c r="F1649" i="39"/>
  <c r="F1647" i="39"/>
  <c r="F1645" i="39"/>
  <c r="F1643" i="39"/>
  <c r="F1641" i="39"/>
  <c r="F1639" i="39"/>
  <c r="F1637" i="39"/>
  <c r="F1635" i="39"/>
  <c r="F1633" i="39"/>
  <c r="F1631" i="39"/>
  <c r="F1629" i="39"/>
  <c r="F1627" i="39"/>
  <c r="F1625" i="39"/>
  <c r="F1623" i="39"/>
  <c r="F1621" i="39"/>
  <c r="F1619" i="39"/>
  <c r="F1617" i="39"/>
  <c r="F1615" i="39"/>
  <c r="F1613" i="39"/>
  <c r="F1611" i="39"/>
  <c r="F1609" i="39"/>
  <c r="F1607" i="39"/>
  <c r="F1605" i="39"/>
  <c r="F1603" i="39"/>
  <c r="F1601" i="39"/>
  <c r="F1599" i="39"/>
  <c r="F1597" i="39"/>
  <c r="F1595" i="39"/>
  <c r="F1593" i="39"/>
  <c r="F1591" i="39"/>
  <c r="F1589" i="39"/>
  <c r="F1587" i="39"/>
  <c r="F1585" i="39"/>
  <c r="F1583" i="39"/>
  <c r="F1581" i="39"/>
  <c r="F1579" i="39"/>
  <c r="F1577" i="39"/>
  <c r="F1575" i="39"/>
  <c r="F1573" i="39"/>
  <c r="F1571" i="39"/>
  <c r="F1569" i="39"/>
  <c r="F1567" i="39"/>
  <c r="F1565" i="39"/>
  <c r="F1563" i="39"/>
  <c r="F1561" i="39"/>
  <c r="F1559" i="39"/>
  <c r="F1557" i="39"/>
  <c r="F1555" i="39"/>
  <c r="F1553" i="39"/>
  <c r="F1551" i="39"/>
  <c r="F1549" i="39"/>
  <c r="F1547" i="39"/>
  <c r="F1545" i="39"/>
  <c r="F1543" i="39"/>
  <c r="F1541" i="39"/>
  <c r="F1539" i="39"/>
  <c r="F1537" i="39"/>
  <c r="F1535" i="39"/>
  <c r="F1533" i="39"/>
  <c r="F1531" i="39"/>
  <c r="F1529" i="39"/>
  <c r="F1527" i="39"/>
  <c r="F1525" i="39"/>
  <c r="F1523" i="39"/>
  <c r="F1521" i="39"/>
  <c r="F1519" i="39"/>
  <c r="F1517" i="39"/>
  <c r="F1515" i="39"/>
  <c r="F1513" i="39"/>
  <c r="F1511" i="39"/>
  <c r="F1509" i="39"/>
  <c r="F1507" i="39"/>
  <c r="F1505" i="39"/>
  <c r="F1503" i="39"/>
  <c r="F1501" i="39"/>
  <c r="F1499" i="39"/>
  <c r="F1497" i="39"/>
  <c r="F1495" i="39"/>
  <c r="F1493" i="39"/>
  <c r="F1491" i="39"/>
  <c r="F1489" i="39"/>
  <c r="F1487" i="39"/>
  <c r="F1485" i="39"/>
  <c r="F1483" i="39"/>
  <c r="F1481" i="39"/>
  <c r="F1479" i="39"/>
  <c r="F1477" i="39"/>
  <c r="F1475" i="39"/>
  <c r="F1473" i="39"/>
  <c r="F1471" i="39"/>
  <c r="F1469" i="39"/>
  <c r="F1467" i="39"/>
  <c r="F1465" i="39"/>
  <c r="F1463" i="39"/>
  <c r="F1461" i="39"/>
  <c r="F1459" i="39"/>
  <c r="F1457" i="39"/>
  <c r="F1455" i="39"/>
  <c r="F1453" i="39"/>
  <c r="F1451" i="39"/>
  <c r="F1449" i="39"/>
  <c r="F1447" i="39"/>
  <c r="F1445" i="39"/>
  <c r="F1443" i="39"/>
  <c r="F1441" i="39"/>
  <c r="F1439" i="39"/>
  <c r="F1437" i="39"/>
  <c r="F1435" i="39"/>
  <c r="F1433" i="39"/>
  <c r="F1431" i="39"/>
  <c r="F1429" i="39"/>
  <c r="F1427" i="39"/>
  <c r="F1425" i="39"/>
  <c r="F1423" i="39"/>
  <c r="F1421" i="39"/>
  <c r="F1419" i="39"/>
  <c r="F1417" i="39"/>
  <c r="F1415" i="39"/>
  <c r="F1413" i="39"/>
  <c r="F1411" i="39"/>
  <c r="F1409" i="39"/>
  <c r="F1407" i="39"/>
  <c r="F1405" i="39"/>
  <c r="F1403" i="39"/>
  <c r="F1401" i="39"/>
  <c r="F1399" i="39"/>
  <c r="F1397" i="39"/>
  <c r="F1395" i="39"/>
  <c r="F1393" i="39"/>
  <c r="F1391" i="39"/>
  <c r="F1389" i="39"/>
  <c r="F1387" i="39"/>
  <c r="G1931" i="39"/>
  <c r="F1929" i="39"/>
  <c r="H1921" i="39"/>
  <c r="G1915" i="39"/>
  <c r="G2005" i="39"/>
  <c r="F1965" i="39"/>
  <c r="F1955" i="39"/>
  <c r="F1947" i="39"/>
  <c r="H1939" i="39"/>
  <c r="F1931" i="39"/>
  <c r="H1923" i="39"/>
  <c r="G1921" i="39"/>
  <c r="F1915" i="39"/>
  <c r="H1910" i="39"/>
  <c r="H1908" i="39"/>
  <c r="H1906" i="39"/>
  <c r="H1898" i="39"/>
  <c r="H1896" i="39"/>
  <c r="H1890" i="39"/>
  <c r="H1886" i="39"/>
  <c r="H1884" i="39"/>
  <c r="H1882" i="39"/>
  <c r="H1878" i="39"/>
  <c r="H1876" i="39"/>
  <c r="H1874" i="39"/>
  <c r="H1872" i="39"/>
  <c r="H1868" i="39"/>
  <c r="H1864" i="39"/>
  <c r="H1858" i="39"/>
  <c r="H1856" i="39"/>
  <c r="H1852" i="39"/>
  <c r="H1848" i="39"/>
  <c r="H1846" i="39"/>
  <c r="H1836" i="39"/>
  <c r="H1834" i="39"/>
  <c r="H1832" i="39"/>
  <c r="H1830" i="39"/>
  <c r="H1826" i="39"/>
  <c r="H1824" i="39"/>
  <c r="H1818" i="39"/>
  <c r="H1816" i="39"/>
  <c r="H1814" i="39"/>
  <c r="H1808" i="39"/>
  <c r="H1806" i="39"/>
  <c r="H1798" i="39"/>
  <c r="H1794" i="39"/>
  <c r="H1790" i="39"/>
  <c r="H1780" i="39"/>
  <c r="H1778" i="39"/>
  <c r="H1770" i="39"/>
  <c r="H1768" i="39"/>
  <c r="H1766" i="39"/>
  <c r="H1762" i="39"/>
  <c r="H1760" i="39"/>
  <c r="H1756" i="39"/>
  <c r="H1752" i="39"/>
  <c r="H1746" i="39"/>
  <c r="H1742" i="39"/>
  <c r="H1736" i="39"/>
  <c r="H1734" i="39"/>
  <c r="H1730" i="39"/>
  <c r="H1728" i="39"/>
  <c r="H1726" i="39"/>
  <c r="H1724" i="39"/>
  <c r="H1722" i="39"/>
  <c r="H1720" i="39"/>
  <c r="H1716" i="39"/>
  <c r="H1714" i="39"/>
  <c r="H1712" i="39"/>
  <c r="H1708" i="39"/>
  <c r="H1704" i="39"/>
  <c r="H1702" i="39"/>
  <c r="H1698" i="39"/>
  <c r="H1696" i="39"/>
  <c r="H1692" i="39"/>
  <c r="H1688" i="39"/>
  <c r="H1686" i="39"/>
  <c r="H1682" i="39"/>
  <c r="H1676" i="39"/>
  <c r="H1672" i="39"/>
  <c r="H1668" i="39"/>
  <c r="H1666" i="39"/>
  <c r="H1662" i="39"/>
  <c r="H1660" i="39"/>
  <c r="H1658" i="39"/>
  <c r="H1656" i="39"/>
  <c r="H1654" i="39"/>
  <c r="H1652" i="39"/>
  <c r="H1650" i="39"/>
  <c r="H1648" i="39"/>
  <c r="H1646" i="39"/>
  <c r="H1644" i="39"/>
  <c r="H1638" i="39"/>
  <c r="H1636" i="39"/>
  <c r="H1630" i="39"/>
  <c r="H1628" i="39"/>
  <c r="H1624" i="39"/>
  <c r="H1622" i="39"/>
  <c r="H1620" i="39"/>
  <c r="H1618" i="39"/>
  <c r="H1616" i="39"/>
  <c r="H1612" i="39"/>
  <c r="H1610" i="39"/>
  <c r="H1608" i="39"/>
  <c r="H1606" i="39"/>
  <c r="H1604" i="39"/>
  <c r="H1600" i="39"/>
  <c r="H1598" i="39"/>
  <c r="H1592" i="39"/>
  <c r="H1590" i="39"/>
  <c r="H1582" i="39"/>
  <c r="H1580" i="39"/>
  <c r="H1578" i="39"/>
  <c r="H1576" i="39"/>
  <c r="H1568" i="39"/>
  <c r="H1566" i="39"/>
  <c r="H1562" i="39"/>
  <c r="H1560" i="39"/>
  <c r="H1548" i="39"/>
  <c r="H1546" i="39"/>
  <c r="H1544" i="39"/>
  <c r="H1540" i="39"/>
  <c r="H1538" i="39"/>
  <c r="H1536" i="39"/>
  <c r="H1534" i="39"/>
  <c r="H1532" i="39"/>
  <c r="H1528" i="39"/>
  <c r="H1526" i="39"/>
  <c r="H1524" i="39"/>
  <c r="H1516" i="39"/>
  <c r="H1514" i="39"/>
  <c r="H1500" i="39"/>
  <c r="H1496" i="39"/>
  <c r="H1494" i="39"/>
  <c r="H1492" i="39"/>
  <c r="H1490" i="39"/>
  <c r="H1488" i="39"/>
  <c r="H1486" i="39"/>
  <c r="H1484" i="39"/>
  <c r="H1482" i="39"/>
  <c r="H1480" i="39"/>
  <c r="H1478" i="39"/>
  <c r="H1476" i="39"/>
  <c r="H1474" i="39"/>
  <c r="H1472" i="39"/>
  <c r="H1470" i="39"/>
  <c r="H1468" i="39"/>
  <c r="H1466" i="39"/>
  <c r="H1464" i="39"/>
  <c r="H1462" i="39"/>
  <c r="H1458" i="39"/>
  <c r="H1456" i="39"/>
  <c r="H1454" i="39"/>
  <c r="H1450" i="39"/>
  <c r="H1446" i="39"/>
  <c r="H1444" i="39"/>
  <c r="H1440" i="39"/>
  <c r="H1432" i="39"/>
  <c r="H1430" i="39"/>
  <c r="H1426" i="39"/>
  <c r="H1420" i="39"/>
  <c r="H1416" i="39"/>
  <c r="H1414" i="39"/>
  <c r="H1412" i="39"/>
  <c r="H1410" i="39"/>
  <c r="H1408" i="39"/>
  <c r="H1402" i="39"/>
  <c r="H1398" i="39"/>
  <c r="H1396" i="39"/>
  <c r="H1394" i="39"/>
  <c r="H1390" i="39"/>
  <c r="F2009" i="39"/>
  <c r="F2005" i="39"/>
  <c r="G2001" i="39"/>
  <c r="G1997" i="39"/>
  <c r="F1987" i="39"/>
  <c r="G1983" i="39"/>
  <c r="F1981" i="39"/>
  <c r="G1975" i="39"/>
  <c r="G1971" i="39"/>
  <c r="G1961" i="39"/>
  <c r="H1949" i="39"/>
  <c r="H1941" i="39"/>
  <c r="G1939" i="39"/>
  <c r="F1937" i="39"/>
  <c r="G1923" i="39"/>
  <c r="F1921" i="39"/>
  <c r="H1917" i="39"/>
  <c r="G1910" i="39"/>
  <c r="G1908" i="39"/>
  <c r="G1906" i="39"/>
  <c r="G1898" i="39"/>
  <c r="G1896" i="39"/>
  <c r="G1890" i="39"/>
  <c r="G1886" i="39"/>
  <c r="G1884" i="39"/>
  <c r="G1882" i="39"/>
  <c r="G1878" i="39"/>
  <c r="G1876" i="39"/>
  <c r="G1874" i="39"/>
  <c r="G1872" i="39"/>
  <c r="G1868" i="39"/>
  <c r="G1864" i="39"/>
  <c r="G1858" i="39"/>
  <c r="G1856" i="39"/>
  <c r="G1852" i="39"/>
  <c r="G1848" i="39"/>
  <c r="G1846" i="39"/>
  <c r="G1836" i="39"/>
  <c r="G1834" i="39"/>
  <c r="G1832" i="39"/>
  <c r="G1830" i="39"/>
  <c r="G1826" i="39"/>
  <c r="G1824" i="39"/>
  <c r="G1818" i="39"/>
  <c r="G1816" i="39"/>
  <c r="G1814" i="39"/>
  <c r="G1808" i="39"/>
  <c r="G1806" i="39"/>
  <c r="G1798" i="39"/>
  <c r="G1794" i="39"/>
  <c r="G1790" i="39"/>
  <c r="G1780" i="39"/>
  <c r="G1778" i="39"/>
  <c r="G1770" i="39"/>
  <c r="G1768" i="39"/>
  <c r="G1766" i="39"/>
  <c r="G1762" i="39"/>
  <c r="G1760" i="39"/>
  <c r="G1756" i="39"/>
  <c r="G1752" i="39"/>
  <c r="G1746" i="39"/>
  <c r="G1742" i="39"/>
  <c r="G1736" i="39"/>
  <c r="G1734" i="39"/>
  <c r="G1730" i="39"/>
  <c r="G1728" i="39"/>
  <c r="G1726" i="39"/>
  <c r="G1724" i="39"/>
  <c r="G1722" i="39"/>
  <c r="G1720" i="39"/>
  <c r="G1716" i="39"/>
  <c r="G1714" i="39"/>
  <c r="G1712" i="39"/>
  <c r="G1708" i="39"/>
  <c r="G1704" i="39"/>
  <c r="G1702" i="39"/>
  <c r="G1698" i="39"/>
  <c r="G1696" i="39"/>
  <c r="G1692" i="39"/>
  <c r="G1688" i="39"/>
  <c r="G1686" i="39"/>
  <c r="G1682" i="39"/>
  <c r="G1676" i="39"/>
  <c r="G1672" i="39"/>
  <c r="G1668" i="39"/>
  <c r="G1666" i="39"/>
  <c r="G1662" i="39"/>
  <c r="G1660" i="39"/>
  <c r="G1658" i="39"/>
  <c r="G1656" i="39"/>
  <c r="G1654" i="39"/>
  <c r="G1652" i="39"/>
  <c r="G1650" i="39"/>
  <c r="G1648" i="39"/>
  <c r="G1646" i="39"/>
  <c r="G1644" i="39"/>
  <c r="G1638" i="39"/>
  <c r="G1636" i="39"/>
  <c r="G1630" i="39"/>
  <c r="G1628" i="39"/>
  <c r="G1624" i="39"/>
  <c r="G1622" i="39"/>
  <c r="G1620" i="39"/>
  <c r="G1618" i="39"/>
  <c r="G1616" i="39"/>
  <c r="G1612" i="39"/>
  <c r="G1610" i="39"/>
  <c r="G1608" i="39"/>
  <c r="G1606" i="39"/>
  <c r="G1604" i="39"/>
  <c r="G1600" i="39"/>
  <c r="G1598" i="39"/>
  <c r="G1592" i="39"/>
  <c r="G1590" i="39"/>
  <c r="G1582" i="39"/>
  <c r="G1580" i="39"/>
  <c r="G1578" i="39"/>
  <c r="G1576" i="39"/>
  <c r="G1568" i="39"/>
  <c r="G1566" i="39"/>
  <c r="G1562" i="39"/>
  <c r="G1560" i="39"/>
  <c r="G1548" i="39"/>
  <c r="G1546" i="39"/>
  <c r="G1544" i="39"/>
  <c r="G1540" i="39"/>
  <c r="G1538" i="39"/>
  <c r="G1536" i="39"/>
  <c r="G1534" i="39"/>
  <c r="G1532" i="39"/>
  <c r="G1528" i="39"/>
  <c r="G1526" i="39"/>
  <c r="G1524" i="39"/>
  <c r="G1516" i="39"/>
  <c r="G1514" i="39"/>
  <c r="G1500" i="39"/>
  <c r="G1496" i="39"/>
  <c r="G1494" i="39"/>
  <c r="G1492" i="39"/>
  <c r="G1490" i="39"/>
  <c r="G1488" i="39"/>
  <c r="G1486" i="39"/>
  <c r="G1484" i="39"/>
  <c r="G1482" i="39"/>
  <c r="G1480" i="39"/>
  <c r="G1478" i="39"/>
  <c r="G1476" i="39"/>
  <c r="G1474" i="39"/>
  <c r="G1472" i="39"/>
  <c r="G1470" i="39"/>
  <c r="G1468" i="39"/>
  <c r="G1466" i="39"/>
  <c r="G1464" i="39"/>
  <c r="G1462" i="39"/>
  <c r="G1458" i="39"/>
  <c r="G1456" i="39"/>
  <c r="G1454" i="39"/>
  <c r="G1450" i="39"/>
  <c r="G1446" i="39"/>
  <c r="G1444" i="39"/>
  <c r="G1440" i="39"/>
  <c r="G1432" i="39"/>
  <c r="G1430" i="39"/>
  <c r="G1426" i="39"/>
  <c r="G1420" i="39"/>
  <c r="G1416" i="39"/>
  <c r="G1414" i="39"/>
  <c r="G1412" i="39"/>
  <c r="G1410" i="39"/>
  <c r="G1408" i="39"/>
  <c r="G1402" i="39"/>
  <c r="G1398" i="39"/>
  <c r="G1396" i="39"/>
  <c r="G1394" i="39"/>
  <c r="G1390" i="39"/>
  <c r="F2001" i="39"/>
  <c r="F1997" i="39"/>
  <c r="F1989" i="39"/>
  <c r="F1983" i="39"/>
  <c r="F1975" i="39"/>
  <c r="F1971" i="39"/>
  <c r="F1961" i="39"/>
  <c r="G1949" i="39"/>
  <c r="G1941" i="39"/>
  <c r="F1939" i="39"/>
  <c r="F1923" i="39"/>
  <c r="G1917" i="39"/>
  <c r="G1914" i="39"/>
  <c r="F1912" i="39"/>
  <c r="F1910" i="39"/>
  <c r="F1908" i="39"/>
  <c r="F1906" i="39"/>
  <c r="F1904" i="39"/>
  <c r="F1902" i="39"/>
  <c r="F1900" i="39"/>
  <c r="F1898" i="39"/>
  <c r="F1896" i="39"/>
  <c r="F1894" i="39"/>
  <c r="F1892" i="39"/>
  <c r="F1890" i="39"/>
  <c r="F1888" i="39"/>
  <c r="F1886" i="39"/>
  <c r="F1884" i="39"/>
  <c r="F1882" i="39"/>
  <c r="F1880" i="39"/>
  <c r="F1878" i="39"/>
  <c r="F1876" i="39"/>
  <c r="F1874" i="39"/>
  <c r="F1872" i="39"/>
  <c r="F1870" i="39"/>
  <c r="F1868" i="39"/>
  <c r="F1866" i="39"/>
  <c r="F1864" i="39"/>
  <c r="F1862" i="39"/>
  <c r="F1860" i="39"/>
  <c r="F1858" i="39"/>
  <c r="F1856" i="39"/>
  <c r="F1854" i="39"/>
  <c r="F1852" i="39"/>
  <c r="F1850" i="39"/>
  <c r="F1848" i="39"/>
  <c r="F1846" i="39"/>
  <c r="F1844" i="39"/>
  <c r="F1842" i="39"/>
  <c r="F1840" i="39"/>
  <c r="F1838" i="39"/>
  <c r="F1836" i="39"/>
  <c r="F1834" i="39"/>
  <c r="F1832" i="39"/>
  <c r="F1830" i="39"/>
  <c r="F1828" i="39"/>
  <c r="F1826" i="39"/>
  <c r="F1824" i="39"/>
  <c r="F1822" i="39"/>
  <c r="F1820" i="39"/>
  <c r="F1818" i="39"/>
  <c r="F1816" i="39"/>
  <c r="F1814" i="39"/>
  <c r="F1812" i="39"/>
  <c r="F1810" i="39"/>
  <c r="F1808" i="39"/>
  <c r="F1806" i="39"/>
  <c r="F1804" i="39"/>
  <c r="F1802" i="39"/>
  <c r="F1800" i="39"/>
  <c r="F1798" i="39"/>
  <c r="F1796" i="39"/>
  <c r="F1794" i="39"/>
  <c r="F1792" i="39"/>
  <c r="F1790" i="39"/>
  <c r="F1788" i="39"/>
  <c r="F1786" i="39"/>
  <c r="F1784" i="39"/>
  <c r="F1782" i="39"/>
  <c r="F1780" i="39"/>
  <c r="F1778" i="39"/>
  <c r="F1776" i="39"/>
  <c r="F1774" i="39"/>
  <c r="F1772" i="39"/>
  <c r="F1770" i="39"/>
  <c r="F1768" i="39"/>
  <c r="F1766" i="39"/>
  <c r="F1764" i="39"/>
  <c r="F1762" i="39"/>
  <c r="F1760" i="39"/>
  <c r="F1758" i="39"/>
  <c r="F1756" i="39"/>
  <c r="F1754" i="39"/>
  <c r="F1752" i="39"/>
  <c r="F1750" i="39"/>
  <c r="F1748" i="39"/>
  <c r="F1746" i="39"/>
  <c r="F1744" i="39"/>
  <c r="F1742" i="39"/>
  <c r="F1740" i="39"/>
  <c r="F1738" i="39"/>
  <c r="F1736" i="39"/>
  <c r="F1734" i="39"/>
  <c r="F1732" i="39"/>
  <c r="F1730" i="39"/>
  <c r="F1728" i="39"/>
  <c r="F1726" i="39"/>
  <c r="F1724" i="39"/>
  <c r="F1722" i="39"/>
  <c r="F1720" i="39"/>
  <c r="F1718" i="39"/>
  <c r="F1716" i="39"/>
  <c r="F1714" i="39"/>
  <c r="F1712" i="39"/>
  <c r="F1710" i="39"/>
  <c r="F1708" i="39"/>
  <c r="F1706" i="39"/>
  <c r="F1704" i="39"/>
  <c r="F1702" i="39"/>
  <c r="F1700" i="39"/>
  <c r="F1698" i="39"/>
  <c r="F1696" i="39"/>
  <c r="F1694" i="39"/>
  <c r="F1692" i="39"/>
  <c r="F1690" i="39"/>
  <c r="F1688" i="39"/>
  <c r="F1686" i="39"/>
  <c r="F1684" i="39"/>
  <c r="F1682" i="39"/>
  <c r="F1680" i="39"/>
  <c r="F1678" i="39"/>
  <c r="F1676" i="39"/>
  <c r="F1674" i="39"/>
  <c r="F1672" i="39"/>
  <c r="F1670" i="39"/>
  <c r="F1668" i="39"/>
  <c r="F1666" i="39"/>
  <c r="F1664" i="39"/>
  <c r="F1662" i="39"/>
  <c r="F1660" i="39"/>
  <c r="F1658" i="39"/>
  <c r="F1656" i="39"/>
  <c r="F1654" i="39"/>
  <c r="F1652" i="39"/>
  <c r="F1650" i="39"/>
  <c r="F1648" i="39"/>
  <c r="F1646" i="39"/>
  <c r="F1644" i="39"/>
  <c r="F1642" i="39"/>
  <c r="F1640" i="39"/>
  <c r="F1638" i="39"/>
  <c r="F1636" i="39"/>
  <c r="F1634" i="39"/>
  <c r="F1632" i="39"/>
  <c r="F1630" i="39"/>
  <c r="F1628" i="39"/>
  <c r="F1626" i="39"/>
  <c r="F1624" i="39"/>
  <c r="F1622" i="39"/>
  <c r="F1620" i="39"/>
  <c r="F1618" i="39"/>
  <c r="F1616" i="39"/>
  <c r="F1614" i="39"/>
  <c r="F1612" i="39"/>
  <c r="F1610" i="39"/>
  <c r="F1608" i="39"/>
  <c r="F1606" i="39"/>
  <c r="F1604" i="39"/>
  <c r="F1602" i="39"/>
  <c r="F1600" i="39"/>
  <c r="F1598" i="39"/>
  <c r="F1596" i="39"/>
  <c r="F1594" i="39"/>
  <c r="F1592" i="39"/>
  <c r="F1590" i="39"/>
  <c r="F1588" i="39"/>
  <c r="F1586" i="39"/>
  <c r="F1584" i="39"/>
  <c r="F1582" i="39"/>
  <c r="F1580" i="39"/>
  <c r="F1578" i="39"/>
  <c r="F1576" i="39"/>
  <c r="F1574" i="39"/>
  <c r="F1572" i="39"/>
  <c r="F1570" i="39"/>
  <c r="F1568" i="39"/>
  <c r="F1566" i="39"/>
  <c r="F1564" i="39"/>
  <c r="F1562" i="39"/>
  <c r="F1560" i="39"/>
  <c r="F1558" i="39"/>
  <c r="F1556" i="39"/>
  <c r="F1554" i="39"/>
  <c r="F1552" i="39"/>
  <c r="F1550" i="39"/>
  <c r="F1548" i="39"/>
  <c r="F1546" i="39"/>
  <c r="F1544" i="39"/>
  <c r="F1542" i="39"/>
  <c r="F1540" i="39"/>
  <c r="F1538" i="39"/>
  <c r="F1536" i="39"/>
  <c r="F1534" i="39"/>
  <c r="F1532" i="39"/>
  <c r="F1530" i="39"/>
  <c r="F1528" i="39"/>
  <c r="F1526" i="39"/>
  <c r="F1524" i="39"/>
  <c r="F1522" i="39"/>
  <c r="F1520" i="39"/>
  <c r="F1518" i="39"/>
  <c r="F1516" i="39"/>
  <c r="F1514" i="39"/>
  <c r="F1512" i="39"/>
  <c r="F1510" i="39"/>
  <c r="F1508" i="39"/>
  <c r="F1506" i="39"/>
  <c r="F1504" i="39"/>
  <c r="F1502" i="39"/>
  <c r="F1500" i="39"/>
  <c r="F1498" i="39"/>
  <c r="F1496" i="39"/>
  <c r="F1494" i="39"/>
  <c r="F1492" i="39"/>
  <c r="F1490" i="39"/>
  <c r="F1488" i="39"/>
  <c r="F1486" i="39"/>
  <c r="F1484" i="39"/>
  <c r="F1482" i="39"/>
  <c r="F1480" i="39"/>
  <c r="F1478" i="39"/>
  <c r="F1476" i="39"/>
  <c r="F1474" i="39"/>
  <c r="F1472" i="39"/>
  <c r="F1470" i="39"/>
  <c r="F1468" i="39"/>
  <c r="F1466" i="39"/>
  <c r="F1464" i="39"/>
  <c r="F1462" i="39"/>
  <c r="F1460" i="39"/>
  <c r="F1458" i="39"/>
  <c r="F1456" i="39"/>
  <c r="F1454" i="39"/>
  <c r="F1452" i="39"/>
  <c r="F1450" i="39"/>
  <c r="F1448" i="39"/>
  <c r="F1446" i="39"/>
  <c r="F1444" i="39"/>
  <c r="F1442" i="39"/>
  <c r="F1440" i="39"/>
  <c r="F1438" i="39"/>
  <c r="F1436" i="39"/>
  <c r="F1434" i="39"/>
  <c r="F1432" i="39"/>
  <c r="F1430" i="39"/>
  <c r="F1428" i="39"/>
  <c r="F1426" i="39"/>
  <c r="F1424" i="39"/>
  <c r="F1422" i="39"/>
  <c r="F1420" i="39"/>
  <c r="F1418" i="39"/>
  <c r="F1416" i="39"/>
  <c r="F1414" i="39"/>
  <c r="F1412" i="39"/>
  <c r="F1410" i="39"/>
  <c r="F1408" i="39"/>
  <c r="F1406" i="39"/>
  <c r="F1404" i="39"/>
  <c r="F1402" i="39"/>
  <c r="F1400" i="39"/>
  <c r="F1398" i="39"/>
  <c r="F1396" i="39"/>
  <c r="F1394" i="39"/>
  <c r="F1392" i="39"/>
  <c r="F1390" i="39"/>
  <c r="F1388" i="39"/>
  <c r="G1993" i="39"/>
  <c r="F1991" i="39"/>
  <c r="F1967" i="39"/>
  <c r="G1963" i="39"/>
  <c r="F1957" i="39"/>
  <c r="H1953" i="39"/>
  <c r="F1949" i="39"/>
  <c r="F1941" i="39"/>
  <c r="F1933" i="39"/>
  <c r="H1925" i="39"/>
  <c r="F1917" i="39"/>
  <c r="G2007" i="39"/>
  <c r="F1993" i="39"/>
  <c r="G1979" i="39"/>
  <c r="F1977" i="39"/>
  <c r="F1963" i="39"/>
  <c r="G1953" i="39"/>
  <c r="F1951" i="39"/>
  <c r="F1943" i="39"/>
  <c r="H1935" i="39"/>
  <c r="G1925" i="39"/>
  <c r="H1913" i="39"/>
  <c r="H1909" i="39"/>
  <c r="H1907" i="39"/>
  <c r="H1905" i="39"/>
  <c r="H1901" i="39"/>
  <c r="H1893" i="39"/>
  <c r="H1889" i="39"/>
  <c r="H1887" i="39"/>
  <c r="H1883" i="39"/>
  <c r="H1879" i="39"/>
  <c r="H1877" i="39"/>
  <c r="H1873" i="39"/>
  <c r="H1867" i="39"/>
  <c r="H1865" i="39"/>
  <c r="H1863" i="39"/>
  <c r="H1861" i="39"/>
  <c r="H1859" i="39"/>
  <c r="H1857" i="39"/>
  <c r="H1855" i="39"/>
  <c r="H1851" i="39"/>
  <c r="H1849" i="39"/>
  <c r="H1845" i="39"/>
  <c r="H1841" i="39"/>
  <c r="H1837" i="39"/>
  <c r="H1835" i="39"/>
  <c r="H1833" i="39"/>
  <c r="H1831" i="39"/>
  <c r="H1829" i="39"/>
  <c r="H1825" i="39"/>
  <c r="H1823" i="39"/>
  <c r="H1821" i="39"/>
  <c r="H1813" i="39"/>
  <c r="H1809" i="39"/>
  <c r="H1807" i="39"/>
  <c r="H1805" i="39"/>
  <c r="H1801" i="39"/>
  <c r="H1799" i="39"/>
  <c r="H1797" i="39"/>
  <c r="H1795" i="39"/>
  <c r="H1791" i="39"/>
  <c r="H1787" i="39"/>
  <c r="H1783" i="39"/>
  <c r="H1781" i="39"/>
  <c r="H1779" i="39"/>
  <c r="H1777" i="39"/>
  <c r="H1775" i="39"/>
  <c r="H1773" i="39"/>
  <c r="H1769" i="39"/>
  <c r="H1767" i="39"/>
  <c r="H1765" i="39"/>
  <c r="H1759" i="39"/>
  <c r="H1755" i="39"/>
  <c r="H1753" i="39"/>
  <c r="H1733" i="39"/>
  <c r="H1729" i="39"/>
  <c r="H1723" i="39"/>
  <c r="H1721" i="39"/>
  <c r="H1719" i="39"/>
  <c r="H1715" i="39"/>
  <c r="H1713" i="39"/>
  <c r="H1711" i="39"/>
  <c r="H1709" i="39"/>
  <c r="H1703" i="39"/>
  <c r="H1699" i="39"/>
  <c r="H1691" i="39"/>
  <c r="H1689" i="39"/>
  <c r="H1685" i="39"/>
  <c r="H1683" i="39"/>
  <c r="H1681" i="39"/>
  <c r="H1677" i="39"/>
  <c r="H1675" i="39"/>
  <c r="H1673" i="39"/>
  <c r="H1671" i="39"/>
  <c r="H1669" i="39"/>
  <c r="H1667" i="39"/>
  <c r="H1663" i="39"/>
  <c r="H1659" i="39"/>
  <c r="H1653" i="39"/>
  <c r="H1651" i="39"/>
  <c r="H1649" i="39"/>
  <c r="H1647" i="39"/>
  <c r="H1641" i="39"/>
  <c r="H1635" i="39"/>
  <c r="H1633" i="39"/>
  <c r="H1631" i="39"/>
  <c r="H1629" i="39"/>
  <c r="H1627" i="39"/>
  <c r="H1621" i="39"/>
  <c r="H1619" i="39"/>
  <c r="H1617" i="39"/>
  <c r="H1611" i="39"/>
  <c r="H1609" i="39"/>
  <c r="H1603" i="39"/>
  <c r="H1601" i="39"/>
  <c r="H1599" i="39"/>
  <c r="H1593" i="39"/>
  <c r="H1591" i="39"/>
  <c r="H1587" i="39"/>
  <c r="H1585" i="39"/>
  <c r="H1583" i="39"/>
  <c r="H1579" i="39"/>
  <c r="H1577" i="39"/>
  <c r="H1575" i="39"/>
  <c r="H1573" i="39"/>
  <c r="H1571" i="39"/>
  <c r="H1565" i="39"/>
  <c r="H1561" i="39"/>
  <c r="H1557" i="39"/>
  <c r="H1555" i="39"/>
  <c r="H1553" i="39"/>
  <c r="H1551" i="39"/>
  <c r="H1549" i="39"/>
  <c r="H1545" i="39"/>
  <c r="H1543" i="39"/>
  <c r="H1535" i="39"/>
  <c r="H1531" i="39"/>
  <c r="H1529" i="39"/>
  <c r="H1525" i="39"/>
  <c r="H1517" i="39"/>
  <c r="H1513" i="39"/>
  <c r="H1507" i="39"/>
  <c r="H1499" i="39"/>
  <c r="H1497" i="39"/>
  <c r="H1495" i="39"/>
  <c r="H1491" i="39"/>
  <c r="H1489" i="39"/>
  <c r="H1487" i="39"/>
  <c r="H1485" i="39"/>
  <c r="H1475" i="39"/>
  <c r="H1471" i="39"/>
  <c r="H1469" i="39"/>
  <c r="H1467" i="39"/>
  <c r="H1465" i="39"/>
  <c r="H1461" i="39"/>
  <c r="H1459" i="39"/>
  <c r="H1457" i="39"/>
  <c r="H1455" i="39"/>
  <c r="H1453" i="39"/>
  <c r="H1451" i="39"/>
  <c r="H1449" i="39"/>
  <c r="H1441" i="39"/>
  <c r="H1439" i="39"/>
  <c r="H1437" i="39"/>
  <c r="H1433" i="39"/>
  <c r="H1427" i="39"/>
  <c r="F2007" i="39"/>
  <c r="G1999" i="39"/>
  <c r="G1995" i="39"/>
  <c r="F1979" i="39"/>
  <c r="G1973" i="39"/>
  <c r="G1969" i="39"/>
  <c r="G1959" i="39"/>
  <c r="F1953" i="39"/>
  <c r="F1945" i="39"/>
  <c r="G1935" i="39"/>
  <c r="H1929" i="39"/>
  <c r="F1925" i="39"/>
  <c r="G1913" i="39"/>
  <c r="G1909" i="39"/>
  <c r="G1907" i="39"/>
  <c r="G1905" i="39"/>
  <c r="G1901" i="39"/>
  <c r="G1893" i="39"/>
  <c r="G1889" i="39"/>
  <c r="G1887" i="39"/>
  <c r="G1883" i="39"/>
  <c r="G1879" i="39"/>
  <c r="G1877" i="39"/>
  <c r="G1873" i="39"/>
  <c r="G1867" i="39"/>
  <c r="G1865" i="39"/>
  <c r="G1863" i="39"/>
  <c r="G1861" i="39"/>
  <c r="G1859" i="39"/>
  <c r="G1857" i="39"/>
  <c r="G1855" i="39"/>
  <c r="G1851" i="39"/>
  <c r="G1849" i="39"/>
  <c r="G1845" i="39"/>
  <c r="G1841" i="39"/>
  <c r="G1837" i="39"/>
  <c r="G1835" i="39"/>
  <c r="G1833" i="39"/>
  <c r="G1831" i="39"/>
  <c r="G1829" i="39"/>
  <c r="G1825" i="39"/>
  <c r="G1823" i="39"/>
  <c r="G1821" i="39"/>
  <c r="G1813" i="39"/>
  <c r="G1809" i="39"/>
  <c r="G1807" i="39"/>
  <c r="G1805" i="39"/>
  <c r="G1801" i="39"/>
  <c r="G1799" i="39"/>
  <c r="G1797" i="39"/>
  <c r="G1795" i="39"/>
  <c r="G1791" i="39"/>
  <c r="G1787" i="39"/>
  <c r="G1783" i="39"/>
  <c r="G1781" i="39"/>
  <c r="G1779" i="39"/>
  <c r="G1777" i="39"/>
  <c r="G1775" i="39"/>
  <c r="G1773" i="39"/>
  <c r="G1769" i="39"/>
  <c r="G1767" i="39"/>
  <c r="G1765" i="39"/>
  <c r="G1759" i="39"/>
  <c r="G1755" i="39"/>
  <c r="G1753" i="39"/>
  <c r="G1733" i="39"/>
  <c r="G1729" i="39"/>
  <c r="G1723" i="39"/>
  <c r="G1721" i="39"/>
  <c r="G1719" i="39"/>
  <c r="G1715" i="39"/>
  <c r="G1713" i="39"/>
  <c r="G1711" i="39"/>
  <c r="G1709" i="39"/>
  <c r="G1703" i="39"/>
  <c r="G1699" i="39"/>
  <c r="G1691" i="39"/>
  <c r="G1689" i="39"/>
  <c r="G1685" i="39"/>
  <c r="G1683" i="39"/>
  <c r="G1681" i="39"/>
  <c r="G1677" i="39"/>
  <c r="G1675" i="39"/>
  <c r="G1673" i="39"/>
  <c r="G1671" i="39"/>
  <c r="G1669" i="39"/>
  <c r="G1667" i="39"/>
  <c r="G1663" i="39"/>
  <c r="G1659" i="39"/>
  <c r="G1653" i="39"/>
  <c r="G1651" i="39"/>
  <c r="G1649" i="39"/>
  <c r="G1647" i="39"/>
  <c r="G1641" i="39"/>
  <c r="G1635" i="39"/>
  <c r="G1633" i="39"/>
  <c r="G1631" i="39"/>
  <c r="G1629" i="39"/>
  <c r="G1627" i="39"/>
  <c r="G1621" i="39"/>
  <c r="G1619" i="39"/>
  <c r="G1617" i="39"/>
  <c r="G1611" i="39"/>
  <c r="G1609" i="39"/>
  <c r="G1603" i="39"/>
  <c r="G1601" i="39"/>
  <c r="G1599" i="39"/>
  <c r="G1593" i="39"/>
  <c r="G1591" i="39"/>
  <c r="G1587" i="39"/>
  <c r="G1585" i="39"/>
  <c r="G1583" i="39"/>
  <c r="G1579" i="39"/>
  <c r="G1577" i="39"/>
  <c r="G1575" i="39"/>
  <c r="G1573" i="39"/>
  <c r="G1571" i="39"/>
  <c r="G1565" i="39"/>
  <c r="G1561" i="39"/>
  <c r="G1557" i="39"/>
  <c r="G1555" i="39"/>
  <c r="G1553" i="39"/>
  <c r="G1551" i="39"/>
  <c r="G1549" i="39"/>
  <c r="G1545" i="39"/>
  <c r="G1543" i="39"/>
  <c r="G1535" i="39"/>
  <c r="G1531" i="39"/>
  <c r="G1529" i="39"/>
  <c r="G1525" i="39"/>
  <c r="G1517" i="39"/>
  <c r="G1513" i="39"/>
  <c r="G1507" i="39"/>
  <c r="G1499" i="39"/>
  <c r="G1497" i="39"/>
  <c r="G1495" i="39"/>
  <c r="G1491" i="39"/>
  <c r="G1489" i="39"/>
  <c r="G1487" i="39"/>
  <c r="G1485" i="39"/>
  <c r="G1475" i="39"/>
  <c r="G1471" i="39"/>
  <c r="G1469" i="39"/>
  <c r="G1467" i="39"/>
  <c r="G1465" i="39"/>
  <c r="G1461" i="39"/>
  <c r="G1459" i="39"/>
  <c r="G1457" i="39"/>
  <c r="G1455" i="39"/>
  <c r="G1453" i="39"/>
  <c r="G1451" i="39"/>
  <c r="G1449" i="39"/>
  <c r="G1441" i="39"/>
  <c r="G1439" i="39"/>
  <c r="G1437" i="39"/>
  <c r="G1433" i="39"/>
  <c r="G1427" i="39"/>
  <c r="G1425" i="39"/>
  <c r="G1421" i="39"/>
  <c r="G1417" i="39"/>
  <c r="G1415" i="39"/>
  <c r="G1413" i="39"/>
  <c r="G1411" i="39"/>
  <c r="G1409" i="39"/>
  <c r="G1405" i="39"/>
  <c r="G1397" i="39"/>
  <c r="G1395" i="39"/>
  <c r="G1393" i="39"/>
  <c r="G1391" i="39"/>
  <c r="G1389" i="39"/>
  <c r="H1421" i="39"/>
  <c r="G1382" i="39"/>
  <c r="G1380" i="39"/>
  <c r="G1374" i="39"/>
  <c r="G1370" i="39"/>
  <c r="G1368" i="39"/>
  <c r="G1366" i="39"/>
  <c r="G1364" i="39"/>
  <c r="G1362" i="39"/>
  <c r="G1358" i="39"/>
  <c r="G1354" i="39"/>
  <c r="G1344" i="39"/>
  <c r="G1340" i="39"/>
  <c r="G1336" i="39"/>
  <c r="G1334" i="39"/>
  <c r="G1328" i="39"/>
  <c r="G1326" i="39"/>
  <c r="G1324" i="39"/>
  <c r="G1322" i="39"/>
  <c r="G1320" i="39"/>
  <c r="G1318" i="39"/>
  <c r="G1316" i="39"/>
  <c r="G1310" i="39"/>
  <c r="G1306" i="39"/>
  <c r="G1304" i="39"/>
  <c r="G1302" i="39"/>
  <c r="G1298" i="39"/>
  <c r="G1294" i="39"/>
  <c r="G1292" i="39"/>
  <c r="G1288" i="39"/>
  <c r="G1286" i="39"/>
  <c r="G1284" i="39"/>
  <c r="G1282" i="39"/>
  <c r="G1280" i="39"/>
  <c r="G1278" i="39"/>
  <c r="G1274" i="39"/>
  <c r="G1272" i="39"/>
  <c r="G1270" i="39"/>
  <c r="G1268" i="39"/>
  <c r="G1262" i="39"/>
  <c r="G1260" i="39"/>
  <c r="G1256" i="39"/>
  <c r="G1252" i="39"/>
  <c r="G1248" i="39"/>
  <c r="G1240" i="39"/>
  <c r="G1238" i="39"/>
  <c r="G1234" i="39"/>
  <c r="G1230" i="39"/>
  <c r="G1224" i="39"/>
  <c r="G1208" i="39"/>
  <c r="G1206" i="39"/>
  <c r="G1204" i="39"/>
  <c r="G1202" i="39"/>
  <c r="G1198" i="39"/>
  <c r="G1196" i="39"/>
  <c r="G1194" i="39"/>
  <c r="G1192" i="39"/>
  <c r="G1190" i="39"/>
  <c r="G1184" i="39"/>
  <c r="G1176" i="39"/>
  <c r="G1172" i="39"/>
  <c r="G1166" i="39"/>
  <c r="G1164" i="39"/>
  <c r="G1158" i="39"/>
  <c r="G1156" i="39"/>
  <c r="G1154" i="39"/>
  <c r="G1152" i="39"/>
  <c r="G1148" i="39"/>
  <c r="G1142" i="39"/>
  <c r="G1136" i="39"/>
  <c r="G1128" i="39"/>
  <c r="G1124" i="39"/>
  <c r="G1122" i="39"/>
  <c r="G1120" i="39"/>
  <c r="G1118" i="39"/>
  <c r="G1116" i="39"/>
  <c r="G1114" i="39"/>
  <c r="G1112" i="39"/>
  <c r="G1108" i="39"/>
  <c r="G1104" i="39"/>
  <c r="G1102" i="39"/>
  <c r="G1100" i="39"/>
  <c r="G1098" i="39"/>
  <c r="G1094" i="39"/>
  <c r="G1092" i="39"/>
  <c r="G1090" i="39"/>
  <c r="G1088" i="39"/>
  <c r="G1086" i="39"/>
  <c r="G1080" i="39"/>
  <c r="G1076" i="39"/>
  <c r="G1074" i="39"/>
  <c r="G1072" i="39"/>
  <c r="G1068" i="39"/>
  <c r="G1066" i="39"/>
  <c r="G1064" i="39"/>
  <c r="G1056" i="39"/>
  <c r="G1054" i="39"/>
  <c r="G1052" i="39"/>
  <c r="G1046" i="39"/>
  <c r="G1044" i="39"/>
  <c r="G1038" i="39"/>
  <c r="G1036" i="39"/>
  <c r="G1032" i="39"/>
  <c r="G1030" i="39"/>
  <c r="G1026" i="39"/>
  <c r="G1022" i="39"/>
  <c r="G1016" i="39"/>
  <c r="G1014" i="39"/>
  <c r="G1008" i="39"/>
  <c r="G1004" i="39"/>
  <c r="G998" i="39"/>
  <c r="G996" i="39"/>
  <c r="H1417" i="39"/>
  <c r="H1397" i="39"/>
  <c r="F1386" i="39"/>
  <c r="F1384" i="39"/>
  <c r="F1382" i="39"/>
  <c r="F1380" i="39"/>
  <c r="F1378" i="39"/>
  <c r="F1376" i="39"/>
  <c r="F1374" i="39"/>
  <c r="F1372" i="39"/>
  <c r="F1370" i="39"/>
  <c r="F1368" i="39"/>
  <c r="F1366" i="39"/>
  <c r="F1364" i="39"/>
  <c r="F1362" i="39"/>
  <c r="F1360" i="39"/>
  <c r="F1358" i="39"/>
  <c r="F1356" i="39"/>
  <c r="F1354" i="39"/>
  <c r="F1352" i="39"/>
  <c r="F1350" i="39"/>
  <c r="F1348" i="39"/>
  <c r="F1346" i="39"/>
  <c r="F1344" i="39"/>
  <c r="F1342" i="39"/>
  <c r="F1340" i="39"/>
  <c r="F1338" i="39"/>
  <c r="F1336" i="39"/>
  <c r="F1334" i="39"/>
  <c r="F1332" i="39"/>
  <c r="F1330" i="39"/>
  <c r="F1328" i="39"/>
  <c r="F1326" i="39"/>
  <c r="F1324" i="39"/>
  <c r="F1322" i="39"/>
  <c r="F1320" i="39"/>
  <c r="F1318" i="39"/>
  <c r="F1316" i="39"/>
  <c r="F1314" i="39"/>
  <c r="F1312" i="39"/>
  <c r="F1310" i="39"/>
  <c r="F1308" i="39"/>
  <c r="F1306" i="39"/>
  <c r="F1304" i="39"/>
  <c r="F1302" i="39"/>
  <c r="F1300" i="39"/>
  <c r="F1298" i="39"/>
  <c r="F1296" i="39"/>
  <c r="F1294" i="39"/>
  <c r="F1292" i="39"/>
  <c r="F1290" i="39"/>
  <c r="F1288" i="39"/>
  <c r="F1286" i="39"/>
  <c r="F1284" i="39"/>
  <c r="F1282" i="39"/>
  <c r="F1280" i="39"/>
  <c r="F1278" i="39"/>
  <c r="F1276" i="39"/>
  <c r="F1274" i="39"/>
  <c r="F1272" i="39"/>
  <c r="F1270" i="39"/>
  <c r="F1268" i="39"/>
  <c r="F1266" i="39"/>
  <c r="F1264" i="39"/>
  <c r="F1262" i="39"/>
  <c r="F1260" i="39"/>
  <c r="F1258" i="39"/>
  <c r="F1256" i="39"/>
  <c r="F1254" i="39"/>
  <c r="F1252" i="39"/>
  <c r="F1250" i="39"/>
  <c r="F1248" i="39"/>
  <c r="F1246" i="39"/>
  <c r="F1244" i="39"/>
  <c r="F1242" i="39"/>
  <c r="F1240" i="39"/>
  <c r="F1238" i="39"/>
  <c r="F1236" i="39"/>
  <c r="F1234" i="39"/>
  <c r="F1232" i="39"/>
  <c r="F1230" i="39"/>
  <c r="F1228" i="39"/>
  <c r="F1226" i="39"/>
  <c r="F1224" i="39"/>
  <c r="F1222" i="39"/>
  <c r="F1220" i="39"/>
  <c r="F1218" i="39"/>
  <c r="F1216" i="39"/>
  <c r="F1214" i="39"/>
  <c r="F1212" i="39"/>
  <c r="F1210" i="39"/>
  <c r="F1208" i="39"/>
  <c r="F1206" i="39"/>
  <c r="F1204" i="39"/>
  <c r="F1202" i="39"/>
  <c r="F1200" i="39"/>
  <c r="F1198" i="39"/>
  <c r="F1196" i="39"/>
  <c r="F1194" i="39"/>
  <c r="F1192" i="39"/>
  <c r="F1190" i="39"/>
  <c r="F1188" i="39"/>
  <c r="F1186" i="39"/>
  <c r="F1184" i="39"/>
  <c r="F1182" i="39"/>
  <c r="F1180" i="39"/>
  <c r="F1178" i="39"/>
  <c r="F1176" i="39"/>
  <c r="F1174" i="39"/>
  <c r="F1172" i="39"/>
  <c r="F1170" i="39"/>
  <c r="F1168" i="39"/>
  <c r="F1166" i="39"/>
  <c r="F1164" i="39"/>
  <c r="F1162" i="39"/>
  <c r="F1160" i="39"/>
  <c r="F1158" i="39"/>
  <c r="F1156" i="39"/>
  <c r="F1154" i="39"/>
  <c r="F1152" i="39"/>
  <c r="F1150" i="39"/>
  <c r="F1148" i="39"/>
  <c r="F1146" i="39"/>
  <c r="F1144" i="39"/>
  <c r="F1142" i="39"/>
  <c r="F1140" i="39"/>
  <c r="F1138" i="39"/>
  <c r="F1136" i="39"/>
  <c r="F1134" i="39"/>
  <c r="F1132" i="39"/>
  <c r="F1130" i="39"/>
  <c r="F1128" i="39"/>
  <c r="F1126" i="39"/>
  <c r="F1124" i="39"/>
  <c r="F1122" i="39"/>
  <c r="F1120" i="39"/>
  <c r="F1118" i="39"/>
  <c r="F1116" i="39"/>
  <c r="F1114" i="39"/>
  <c r="F1112" i="39"/>
  <c r="F1110" i="39"/>
  <c r="F1108" i="39"/>
  <c r="F1106" i="39"/>
  <c r="F1104" i="39"/>
  <c r="F1102" i="39"/>
  <c r="F1100" i="39"/>
  <c r="F1098" i="39"/>
  <c r="F1096" i="39"/>
  <c r="F1094" i="39"/>
  <c r="F1092" i="39"/>
  <c r="F1090" i="39"/>
  <c r="F1088" i="39"/>
  <c r="F1086" i="39"/>
  <c r="F1084" i="39"/>
  <c r="F1082" i="39"/>
  <c r="F1080" i="39"/>
  <c r="F1078" i="39"/>
  <c r="F1076" i="39"/>
  <c r="F1074" i="39"/>
  <c r="F1072" i="39"/>
  <c r="F1070" i="39"/>
  <c r="F1068" i="39"/>
  <c r="F1066" i="39"/>
  <c r="F1064" i="39"/>
  <c r="F1062" i="39"/>
  <c r="F1060" i="39"/>
  <c r="F1058" i="39"/>
  <c r="F1056" i="39"/>
  <c r="F1054" i="39"/>
  <c r="F1052" i="39"/>
  <c r="F1050" i="39"/>
  <c r="F1048" i="39"/>
  <c r="F1046" i="39"/>
  <c r="F1044" i="39"/>
  <c r="F1042" i="39"/>
  <c r="F1040" i="39"/>
  <c r="F1038" i="39"/>
  <c r="F1036" i="39"/>
  <c r="F1034" i="39"/>
  <c r="F1032" i="39"/>
  <c r="F1030" i="39"/>
  <c r="F1028" i="39"/>
  <c r="F1026" i="39"/>
  <c r="F1024" i="39"/>
  <c r="F1022" i="39"/>
  <c r="F1020" i="39"/>
  <c r="F1018" i="39"/>
  <c r="F1016" i="39"/>
  <c r="F1014" i="39"/>
  <c r="F1012" i="39"/>
  <c r="F1010" i="39"/>
  <c r="F1008" i="39"/>
  <c r="F1006" i="39"/>
  <c r="F1004" i="39"/>
  <c r="F1002" i="39"/>
  <c r="F1000" i="39"/>
  <c r="F998" i="39"/>
  <c r="F996" i="39"/>
  <c r="H1411" i="39"/>
  <c r="H1385" i="39"/>
  <c r="H1381" i="39"/>
  <c r="H1379" i="39"/>
  <c r="H1371" i="39"/>
  <c r="H1369" i="39"/>
  <c r="H1363" i="39"/>
  <c r="H1357" i="39"/>
  <c r="H1353" i="39"/>
  <c r="H1349" i="39"/>
  <c r="H1345" i="39"/>
  <c r="H1343" i="39"/>
  <c r="H1341" i="39"/>
  <c r="H1335" i="39"/>
  <c r="H1333" i="39"/>
  <c r="H1331" i="39"/>
  <c r="H1327" i="39"/>
  <c r="H1323" i="39"/>
  <c r="H1321" i="39"/>
  <c r="H1317" i="39"/>
  <c r="H1313" i="39"/>
  <c r="H1311" i="39"/>
  <c r="H1309" i="39"/>
  <c r="H1307" i="39"/>
  <c r="H1305" i="39"/>
  <c r="H1303" i="39"/>
  <c r="H1293" i="39"/>
  <c r="H1291" i="39"/>
  <c r="H1287" i="39"/>
  <c r="H1281" i="39"/>
  <c r="H1273" i="39"/>
  <c r="H1269" i="39"/>
  <c r="H1267" i="39"/>
  <c r="H1265" i="39"/>
  <c r="H1263" i="39"/>
  <c r="H1261" i="39"/>
  <c r="H1259" i="39"/>
  <c r="H1257" i="39"/>
  <c r="H1255" i="39"/>
  <c r="H1253" i="39"/>
  <c r="H1245" i="39"/>
  <c r="H1237" i="39"/>
  <c r="H1235" i="39"/>
  <c r="H1231" i="39"/>
  <c r="H1229" i="39"/>
  <c r="H1227" i="39"/>
  <c r="H1225" i="39"/>
  <c r="H1221" i="39"/>
  <c r="H1219" i="39"/>
  <c r="H1217" i="39"/>
  <c r="H1215" i="39"/>
  <c r="H1211" i="39"/>
  <c r="H1209" i="39"/>
  <c r="H1207" i="39"/>
  <c r="H1203" i="39"/>
  <c r="H1201" i="39"/>
  <c r="H1193" i="39"/>
  <c r="H1191" i="39"/>
  <c r="H1189" i="39"/>
  <c r="H1185" i="39"/>
  <c r="H1181" i="39"/>
  <c r="H1179" i="39"/>
  <c r="H1177" i="39"/>
  <c r="H1167" i="39"/>
  <c r="H1165" i="39"/>
  <c r="H1163" i="39"/>
  <c r="H1161" i="39"/>
  <c r="H1159" i="39"/>
  <c r="H1155" i="39"/>
  <c r="H1153" i="39"/>
  <c r="H1151" i="39"/>
  <c r="H1141" i="39"/>
  <c r="H1133" i="39"/>
  <c r="H1131" i="39"/>
  <c r="H1129" i="39"/>
  <c r="H1125" i="39"/>
  <c r="H1119" i="39"/>
  <c r="H1115" i="39"/>
  <c r="H1113" i="39"/>
  <c r="H1111" i="39"/>
  <c r="H1103" i="39"/>
  <c r="H1101" i="39"/>
  <c r="H1099" i="39"/>
  <c r="H1093" i="39"/>
  <c r="H1091" i="39"/>
  <c r="H1089" i="39"/>
  <c r="H1087" i="39"/>
  <c r="H1081" i="39"/>
  <c r="H1079" i="39"/>
  <c r="H1067" i="39"/>
  <c r="H1065" i="39"/>
  <c r="H1061" i="39"/>
  <c r="H1057" i="39"/>
  <c r="H1053" i="39"/>
  <c r="H1051" i="39"/>
  <c r="H1049" i="39"/>
  <c r="H1047" i="39"/>
  <c r="H1045" i="39"/>
  <c r="H1041" i="39"/>
  <c r="H1037" i="39"/>
  <c r="H1029" i="39"/>
  <c r="H1025" i="39"/>
  <c r="H1415" i="39"/>
  <c r="H1395" i="39"/>
  <c r="H1391" i="39"/>
  <c r="H1387" i="39"/>
  <c r="G1385" i="39"/>
  <c r="G1381" i="39"/>
  <c r="G1379" i="39"/>
  <c r="G1371" i="39"/>
  <c r="G1369" i="39"/>
  <c r="G1363" i="39"/>
  <c r="G1357" i="39"/>
  <c r="G1353" i="39"/>
  <c r="G1349" i="39"/>
  <c r="G1345" i="39"/>
  <c r="G1343" i="39"/>
  <c r="G1341" i="39"/>
  <c r="G1335" i="39"/>
  <c r="G1333" i="39"/>
  <c r="G1331" i="39"/>
  <c r="G1327" i="39"/>
  <c r="G1323" i="39"/>
  <c r="G1321" i="39"/>
  <c r="G1317" i="39"/>
  <c r="G1313" i="39"/>
  <c r="G1311" i="39"/>
  <c r="G1309" i="39"/>
  <c r="G1307" i="39"/>
  <c r="G1305" i="39"/>
  <c r="G1303" i="39"/>
  <c r="G1293" i="39"/>
  <c r="G1291" i="39"/>
  <c r="G1287" i="39"/>
  <c r="G1281" i="39"/>
  <c r="G1273" i="39"/>
  <c r="G1269" i="39"/>
  <c r="G1267" i="39"/>
  <c r="G1265" i="39"/>
  <c r="G1263" i="39"/>
  <c r="G1261" i="39"/>
  <c r="G1259" i="39"/>
  <c r="G1257" i="39"/>
  <c r="G1255" i="39"/>
  <c r="G1253" i="39"/>
  <c r="G1245" i="39"/>
  <c r="G1237" i="39"/>
  <c r="G1235" i="39"/>
  <c r="G1231" i="39"/>
  <c r="G1229" i="39"/>
  <c r="G1227" i="39"/>
  <c r="G1225" i="39"/>
  <c r="G1221" i="39"/>
  <c r="G1219" i="39"/>
  <c r="G1217" i="39"/>
  <c r="G1215" i="39"/>
  <c r="G1211" i="39"/>
  <c r="G1209" i="39"/>
  <c r="G1207" i="39"/>
  <c r="G1203" i="39"/>
  <c r="G1201" i="39"/>
  <c r="G1193" i="39"/>
  <c r="G1191" i="39"/>
  <c r="G1189" i="39"/>
  <c r="G1185" i="39"/>
  <c r="G1181" i="39"/>
  <c r="G1179" i="39"/>
  <c r="G1177" i="39"/>
  <c r="G1167" i="39"/>
  <c r="G1165" i="39"/>
  <c r="G1163" i="39"/>
  <c r="G1161" i="39"/>
  <c r="G1159" i="39"/>
  <c r="G1155" i="39"/>
  <c r="G1153" i="39"/>
  <c r="G1151" i="39"/>
  <c r="G1141" i="39"/>
  <c r="G1133" i="39"/>
  <c r="G1131" i="39"/>
  <c r="G1129" i="39"/>
  <c r="G1125" i="39"/>
  <c r="G1119" i="39"/>
  <c r="G1115" i="39"/>
  <c r="G1113" i="39"/>
  <c r="G1111" i="39"/>
  <c r="G1103" i="39"/>
  <c r="G1101" i="39"/>
  <c r="G1099" i="39"/>
  <c r="G1093" i="39"/>
  <c r="G1091" i="39"/>
  <c r="G1089" i="39"/>
  <c r="G1087" i="39"/>
  <c r="G1081" i="39"/>
  <c r="G1079" i="39"/>
  <c r="G1067" i="39"/>
  <c r="G1065" i="39"/>
  <c r="G1061" i="39"/>
  <c r="G1057" i="39"/>
  <c r="G1053" i="39"/>
  <c r="G1051" i="39"/>
  <c r="G1049" i="39"/>
  <c r="G1047" i="39"/>
  <c r="G1045" i="39"/>
  <c r="G1041" i="39"/>
  <c r="G1037" i="39"/>
  <c r="G1029" i="39"/>
  <c r="G1025" i="39"/>
  <c r="G1023" i="39"/>
  <c r="H1425" i="39"/>
  <c r="H1409" i="39"/>
  <c r="G1387" i="39"/>
  <c r="F1385" i="39"/>
  <c r="F1383" i="39"/>
  <c r="F1381" i="39"/>
  <c r="F1379" i="39"/>
  <c r="F1377" i="39"/>
  <c r="F1375" i="39"/>
  <c r="F1373" i="39"/>
  <c r="F1371" i="39"/>
  <c r="F1369" i="39"/>
  <c r="F1367" i="39"/>
  <c r="F1365" i="39"/>
  <c r="F1363" i="39"/>
  <c r="F1361" i="39"/>
  <c r="F1359" i="39"/>
  <c r="F1357" i="39"/>
  <c r="F1355" i="39"/>
  <c r="F1353" i="39"/>
  <c r="F1351" i="39"/>
  <c r="F1349" i="39"/>
  <c r="F1347" i="39"/>
  <c r="F1345" i="39"/>
  <c r="F1343" i="39"/>
  <c r="F1341" i="39"/>
  <c r="F1339" i="39"/>
  <c r="F1337" i="39"/>
  <c r="F1335" i="39"/>
  <c r="F1333" i="39"/>
  <c r="F1331" i="39"/>
  <c r="F1329" i="39"/>
  <c r="F1327" i="39"/>
  <c r="F1325" i="39"/>
  <c r="F1323" i="39"/>
  <c r="F1321" i="39"/>
  <c r="F1319" i="39"/>
  <c r="F1317" i="39"/>
  <c r="F1315" i="39"/>
  <c r="F1313" i="39"/>
  <c r="F1311" i="39"/>
  <c r="F1309" i="39"/>
  <c r="F1307" i="39"/>
  <c r="F1305" i="39"/>
  <c r="F1303" i="39"/>
  <c r="F1301" i="39"/>
  <c r="F1299" i="39"/>
  <c r="F1297" i="39"/>
  <c r="F1295" i="39"/>
  <c r="F1293" i="39"/>
  <c r="F1291" i="39"/>
  <c r="F1289" i="39"/>
  <c r="F1287" i="39"/>
  <c r="F1285" i="39"/>
  <c r="F1283" i="39"/>
  <c r="F1281" i="39"/>
  <c r="F1279" i="39"/>
  <c r="F1277" i="39"/>
  <c r="F1275" i="39"/>
  <c r="F1273" i="39"/>
  <c r="F1271" i="39"/>
  <c r="F1269" i="39"/>
  <c r="F1267" i="39"/>
  <c r="F1265" i="39"/>
  <c r="F1263" i="39"/>
  <c r="F1261" i="39"/>
  <c r="F1259" i="39"/>
  <c r="F1257" i="39"/>
  <c r="F1255" i="39"/>
  <c r="F1253" i="39"/>
  <c r="F1251" i="39"/>
  <c r="F1249" i="39"/>
  <c r="F1247" i="39"/>
  <c r="F1245" i="39"/>
  <c r="F1243" i="39"/>
  <c r="F1241" i="39"/>
  <c r="F1239" i="39"/>
  <c r="F1237" i="39"/>
  <c r="F1235" i="39"/>
  <c r="F1233" i="39"/>
  <c r="F1231" i="39"/>
  <c r="F1229" i="39"/>
  <c r="F1227" i="39"/>
  <c r="F1225" i="39"/>
  <c r="F1223" i="39"/>
  <c r="F1221" i="39"/>
  <c r="F1219" i="39"/>
  <c r="F1217" i="39"/>
  <c r="F1215" i="39"/>
  <c r="F1213" i="39"/>
  <c r="F1211" i="39"/>
  <c r="F1209" i="39"/>
  <c r="F1207" i="39"/>
  <c r="F1205" i="39"/>
  <c r="F1203" i="39"/>
  <c r="F1201" i="39"/>
  <c r="F1199" i="39"/>
  <c r="F1197" i="39"/>
  <c r="F1195" i="39"/>
  <c r="F1193" i="39"/>
  <c r="F1191" i="39"/>
  <c r="F1189" i="39"/>
  <c r="F1187" i="39"/>
  <c r="F1185" i="39"/>
  <c r="F1183" i="39"/>
  <c r="F1181" i="39"/>
  <c r="F1179" i="39"/>
  <c r="F1177" i="39"/>
  <c r="F1175" i="39"/>
  <c r="F1173" i="39"/>
  <c r="F1171" i="39"/>
  <c r="F1169" i="39"/>
  <c r="F1167" i="39"/>
  <c r="F1165" i="39"/>
  <c r="F1163" i="39"/>
  <c r="F1161" i="39"/>
  <c r="F1159" i="39"/>
  <c r="F1157" i="39"/>
  <c r="F1155" i="39"/>
  <c r="F1153" i="39"/>
  <c r="F1151" i="39"/>
  <c r="F1149" i="39"/>
  <c r="F1147" i="39"/>
  <c r="F1145" i="39"/>
  <c r="F1143" i="39"/>
  <c r="F1141" i="39"/>
  <c r="F1139" i="39"/>
  <c r="F1137" i="39"/>
  <c r="F1135" i="39"/>
  <c r="F1133" i="39"/>
  <c r="F1131" i="39"/>
  <c r="F1129" i="39"/>
  <c r="F1127" i="39"/>
  <c r="F1125" i="39"/>
  <c r="F1123" i="39"/>
  <c r="F1121" i="39"/>
  <c r="F1119" i="39"/>
  <c r="F1117" i="39"/>
  <c r="F1115" i="39"/>
  <c r="F1113" i="39"/>
  <c r="F1111" i="39"/>
  <c r="F1109" i="39"/>
  <c r="F1107" i="39"/>
  <c r="F1105" i="39"/>
  <c r="F1103" i="39"/>
  <c r="F1101" i="39"/>
  <c r="F1099" i="39"/>
  <c r="F1097" i="39"/>
  <c r="F1095" i="39"/>
  <c r="F1093" i="39"/>
  <c r="F1091" i="39"/>
  <c r="F1089" i="39"/>
  <c r="F1087" i="39"/>
  <c r="F1085" i="39"/>
  <c r="F1083" i="39"/>
  <c r="F1081" i="39"/>
  <c r="F1079" i="39"/>
  <c r="F1077" i="39"/>
  <c r="F1075" i="39"/>
  <c r="F1073" i="39"/>
  <c r="F1071" i="39"/>
  <c r="F1069" i="39"/>
  <c r="F1067" i="39"/>
  <c r="F1065" i="39"/>
  <c r="F1063" i="39"/>
  <c r="F1061" i="39"/>
  <c r="F1059" i="39"/>
  <c r="F1057" i="39"/>
  <c r="F1055" i="39"/>
  <c r="F1053" i="39"/>
  <c r="H1405" i="39"/>
  <c r="H1413" i="39"/>
  <c r="H1393" i="39"/>
  <c r="H1389" i="39"/>
  <c r="H1382" i="39"/>
  <c r="H1380" i="39"/>
  <c r="H1374" i="39"/>
  <c r="H1370" i="39"/>
  <c r="H1368" i="39"/>
  <c r="H1366" i="39"/>
  <c r="H1364" i="39"/>
  <c r="H1362" i="39"/>
  <c r="H1358" i="39"/>
  <c r="H1354" i="39"/>
  <c r="H1344" i="39"/>
  <c r="H1340" i="39"/>
  <c r="H1336" i="39"/>
  <c r="H1334" i="39"/>
  <c r="H1328" i="39"/>
  <c r="H1326" i="39"/>
  <c r="H1324" i="39"/>
  <c r="H1322" i="39"/>
  <c r="H1320" i="39"/>
  <c r="H1318" i="39"/>
  <c r="H1316" i="39"/>
  <c r="H1310" i="39"/>
  <c r="H1306" i="39"/>
  <c r="H1304" i="39"/>
  <c r="H1302" i="39"/>
  <c r="H1298" i="39"/>
  <c r="H1294" i="39"/>
  <c r="H1292" i="39"/>
  <c r="H1288" i="39"/>
  <c r="H1286" i="39"/>
  <c r="H1284" i="39"/>
  <c r="H1282" i="39"/>
  <c r="H1280" i="39"/>
  <c r="H1278" i="39"/>
  <c r="H1274" i="39"/>
  <c r="H1272" i="39"/>
  <c r="H1270" i="39"/>
  <c r="H1268" i="39"/>
  <c r="H1262" i="39"/>
  <c r="H1260" i="39"/>
  <c r="H1256" i="39"/>
  <c r="H1252" i="39"/>
  <c r="H1248" i="39"/>
  <c r="H1240" i="39"/>
  <c r="H1238" i="39"/>
  <c r="H1234" i="39"/>
  <c r="H1230" i="39"/>
  <c r="H1224" i="39"/>
  <c r="H1208" i="39"/>
  <c r="H1206" i="39"/>
  <c r="H1204" i="39"/>
  <c r="H1202" i="39"/>
  <c r="H1198" i="39"/>
  <c r="H1196" i="39"/>
  <c r="H1194" i="39"/>
  <c r="H1192" i="39"/>
  <c r="H1190" i="39"/>
  <c r="H1184" i="39"/>
  <c r="H1176" i="39"/>
  <c r="H1172" i="39"/>
  <c r="H1166" i="39"/>
  <c r="H1164" i="39"/>
  <c r="H1158" i="39"/>
  <c r="H1156" i="39"/>
  <c r="H1154" i="39"/>
  <c r="H1152" i="39"/>
  <c r="H1148" i="39"/>
  <c r="H1142" i="39"/>
  <c r="H1136" i="39"/>
  <c r="H1128" i="39"/>
  <c r="H1124" i="39"/>
  <c r="H1122" i="39"/>
  <c r="H1120" i="39"/>
  <c r="H1118" i="39"/>
  <c r="H1116" i="39"/>
  <c r="H1114" i="39"/>
  <c r="H1112" i="39"/>
  <c r="H1108" i="39"/>
  <c r="H1104" i="39"/>
  <c r="H1102" i="39"/>
  <c r="H1100" i="39"/>
  <c r="H1098" i="39"/>
  <c r="H1094" i="39"/>
  <c r="H1092" i="39"/>
  <c r="H1090" i="39"/>
  <c r="H1088" i="39"/>
  <c r="H1086" i="39"/>
  <c r="H1080" i="39"/>
  <c r="H1076" i="39"/>
  <c r="H1074" i="39"/>
  <c r="H1072" i="39"/>
  <c r="H1068" i="39"/>
  <c r="H1066" i="39"/>
  <c r="H1064" i="39"/>
  <c r="H1056" i="39"/>
  <c r="H1054" i="39"/>
  <c r="H1052" i="39"/>
  <c r="H1046" i="39"/>
  <c r="H1044" i="39"/>
  <c r="H1038" i="39"/>
  <c r="H1036" i="39"/>
  <c r="H1032" i="39"/>
  <c r="H1030" i="39"/>
  <c r="H1026" i="39"/>
  <c r="H1022" i="39"/>
  <c r="F1041" i="39"/>
  <c r="F1025" i="39"/>
  <c r="H1019" i="39"/>
  <c r="G1017" i="39"/>
  <c r="G1007" i="39"/>
  <c r="F1005" i="39"/>
  <c r="H997" i="39"/>
  <c r="F995" i="39"/>
  <c r="F993" i="39"/>
  <c r="F991" i="39"/>
  <c r="F989" i="39"/>
  <c r="F987" i="39"/>
  <c r="F985" i="39"/>
  <c r="F983" i="39"/>
  <c r="F981" i="39"/>
  <c r="F979" i="39"/>
  <c r="F977" i="39"/>
  <c r="F975" i="39"/>
  <c r="F973" i="39"/>
  <c r="F971" i="39"/>
  <c r="F969" i="39"/>
  <c r="F967" i="39"/>
  <c r="F965" i="39"/>
  <c r="F963" i="39"/>
  <c r="F961" i="39"/>
  <c r="F959" i="39"/>
  <c r="F957" i="39"/>
  <c r="F955" i="39"/>
  <c r="F953" i="39"/>
  <c r="F951" i="39"/>
  <c r="F949" i="39"/>
  <c r="F947" i="39"/>
  <c r="F945" i="39"/>
  <c r="F943" i="39"/>
  <c r="F941" i="39"/>
  <c r="F939" i="39"/>
  <c r="F937" i="39"/>
  <c r="F935" i="39"/>
  <c r="F933" i="39"/>
  <c r="F931" i="39"/>
  <c r="F929" i="39"/>
  <c r="F927" i="39"/>
  <c r="F925" i="39"/>
  <c r="F923" i="39"/>
  <c r="F921" i="39"/>
  <c r="F919" i="39"/>
  <c r="F917" i="39"/>
  <c r="F915" i="39"/>
  <c r="F913" i="39"/>
  <c r="F911" i="39"/>
  <c r="F909" i="39"/>
  <c r="F907" i="39"/>
  <c r="F905" i="39"/>
  <c r="F903" i="39"/>
  <c r="F901" i="39"/>
  <c r="F899" i="39"/>
  <c r="F897" i="39"/>
  <c r="F895" i="39"/>
  <c r="F893" i="39"/>
  <c r="F891" i="39"/>
  <c r="F889" i="39"/>
  <c r="F887" i="39"/>
  <c r="F885" i="39"/>
  <c r="F883" i="39"/>
  <c r="F881" i="39"/>
  <c r="F879" i="39"/>
  <c r="F877" i="39"/>
  <c r="F875" i="39"/>
  <c r="F873" i="39"/>
  <c r="F871" i="39"/>
  <c r="F869" i="39"/>
  <c r="F867" i="39"/>
  <c r="F865" i="39"/>
  <c r="F863" i="39"/>
  <c r="F861" i="39"/>
  <c r="F859" i="39"/>
  <c r="F857" i="39"/>
  <c r="F855" i="39"/>
  <c r="F853" i="39"/>
  <c r="F851" i="39"/>
  <c r="F849" i="39"/>
  <c r="F847" i="39"/>
  <c r="F845" i="39"/>
  <c r="F843" i="39"/>
  <c r="F841" i="39"/>
  <c r="F839" i="39"/>
  <c r="F837" i="39"/>
  <c r="F835" i="39"/>
  <c r="F833" i="39"/>
  <c r="F831" i="39"/>
  <c r="F829" i="39"/>
  <c r="F827" i="39"/>
  <c r="F825" i="39"/>
  <c r="F823" i="39"/>
  <c r="F821" i="39"/>
  <c r="F819" i="39"/>
  <c r="F817" i="39"/>
  <c r="F815" i="39"/>
  <c r="F813" i="39"/>
  <c r="F811" i="39"/>
  <c r="F809" i="39"/>
  <c r="F807" i="39"/>
  <c r="F805" i="39"/>
  <c r="F803" i="39"/>
  <c r="F801" i="39"/>
  <c r="F799" i="39"/>
  <c r="F797" i="39"/>
  <c r="F795" i="39"/>
  <c r="F793" i="39"/>
  <c r="F791" i="39"/>
  <c r="F789" i="39"/>
  <c r="F787" i="39"/>
  <c r="F785" i="39"/>
  <c r="F783" i="39"/>
  <c r="F781" i="39"/>
  <c r="F779" i="39"/>
  <c r="F777" i="39"/>
  <c r="F775" i="39"/>
  <c r="F773" i="39"/>
  <c r="F771" i="39"/>
  <c r="F769" i="39"/>
  <c r="F767" i="39"/>
  <c r="F765" i="39"/>
  <c r="F763" i="39"/>
  <c r="F761" i="39"/>
  <c r="F759" i="39"/>
  <c r="F757" i="39"/>
  <c r="F755" i="39"/>
  <c r="F753" i="39"/>
  <c r="F751" i="39"/>
  <c r="F749" i="39"/>
  <c r="F747" i="39"/>
  <c r="F745" i="39"/>
  <c r="F743" i="39"/>
  <c r="F741" i="39"/>
  <c r="F739" i="39"/>
  <c r="F737" i="39"/>
  <c r="F735" i="39"/>
  <c r="F733" i="39"/>
  <c r="F731" i="39"/>
  <c r="F729" i="39"/>
  <c r="F727" i="39"/>
  <c r="F725" i="39"/>
  <c r="F723" i="39"/>
  <c r="F721" i="39"/>
  <c r="F719" i="39"/>
  <c r="F717" i="39"/>
  <c r="F715" i="39"/>
  <c r="F713" i="39"/>
  <c r="F711" i="39"/>
  <c r="F709" i="39"/>
  <c r="F707" i="39"/>
  <c r="F705" i="39"/>
  <c r="F703" i="39"/>
  <c r="F701" i="39"/>
  <c r="F699" i="39"/>
  <c r="F697" i="39"/>
  <c r="F695" i="39"/>
  <c r="F693" i="39"/>
  <c r="F691" i="39"/>
  <c r="F689" i="39"/>
  <c r="F687" i="39"/>
  <c r="F685" i="39"/>
  <c r="F683" i="39"/>
  <c r="F681" i="39"/>
  <c r="F679" i="39"/>
  <c r="F677" i="39"/>
  <c r="F675" i="39"/>
  <c r="F673" i="39"/>
  <c r="F671" i="39"/>
  <c r="F669" i="39"/>
  <c r="F667" i="39"/>
  <c r="F665" i="39"/>
  <c r="F663" i="39"/>
  <c r="F661" i="39"/>
  <c r="F659" i="39"/>
  <c r="F657" i="39"/>
  <c r="F655" i="39"/>
  <c r="F653" i="39"/>
  <c r="F651" i="39"/>
  <c r="F649" i="39"/>
  <c r="F647" i="39"/>
  <c r="F645" i="39"/>
  <c r="F643" i="39"/>
  <c r="F641" i="39"/>
  <c r="F639" i="39"/>
  <c r="F637" i="39"/>
  <c r="F635" i="39"/>
  <c r="F633" i="39"/>
  <c r="F631" i="39"/>
  <c r="F629" i="39"/>
  <c r="F627" i="39"/>
  <c r="F625" i="39"/>
  <c r="F623" i="39"/>
  <c r="F621" i="39"/>
  <c r="F619" i="39"/>
  <c r="F617" i="39"/>
  <c r="F615" i="39"/>
  <c r="F613" i="39"/>
  <c r="F611" i="39"/>
  <c r="F609" i="39"/>
  <c r="F607" i="39"/>
  <c r="F605" i="39"/>
  <c r="F603" i="39"/>
  <c r="F601" i="39"/>
  <c r="F599" i="39"/>
  <c r="F597" i="39"/>
  <c r="F595" i="39"/>
  <c r="F593" i="39"/>
  <c r="F591" i="39"/>
  <c r="F589" i="39"/>
  <c r="F587" i="39"/>
  <c r="F585" i="39"/>
  <c r="F583" i="39"/>
  <c r="F581" i="39"/>
  <c r="F579" i="39"/>
  <c r="F577" i="39"/>
  <c r="F575" i="39"/>
  <c r="F573" i="39"/>
  <c r="F571" i="39"/>
  <c r="F569" i="39"/>
  <c r="F567" i="39"/>
  <c r="F565" i="39"/>
  <c r="F563" i="39"/>
  <c r="F561" i="39"/>
  <c r="F559" i="39"/>
  <c r="F557" i="39"/>
  <c r="F555" i="39"/>
  <c r="F553" i="39"/>
  <c r="F551" i="39"/>
  <c r="F549" i="39"/>
  <c r="F547" i="39"/>
  <c r="F545" i="39"/>
  <c r="F543" i="39"/>
  <c r="F541" i="39"/>
  <c r="F539" i="39"/>
  <c r="F537" i="39"/>
  <c r="F535" i="39"/>
  <c r="F533" i="39"/>
  <c r="F531" i="39"/>
  <c r="F529" i="39"/>
  <c r="F527" i="39"/>
  <c r="F525" i="39"/>
  <c r="F523" i="39"/>
  <c r="F521" i="39"/>
  <c r="F519" i="39"/>
  <c r="F517" i="39"/>
  <c r="F515" i="39"/>
  <c r="F513" i="39"/>
  <c r="F511" i="39"/>
  <c r="F509" i="39"/>
  <c r="F507" i="39"/>
  <c r="F505" i="39"/>
  <c r="F503" i="39"/>
  <c r="F501" i="39"/>
  <c r="F499" i="39"/>
  <c r="F497" i="39"/>
  <c r="F495" i="39"/>
  <c r="F493" i="39"/>
  <c r="F491" i="39"/>
  <c r="F489" i="39"/>
  <c r="F487" i="39"/>
  <c r="F485" i="39"/>
  <c r="F483" i="39"/>
  <c r="F481" i="39"/>
  <c r="F479" i="39"/>
  <c r="F477" i="39"/>
  <c r="F475" i="39"/>
  <c r="F473" i="39"/>
  <c r="F471" i="39"/>
  <c r="F469" i="39"/>
  <c r="F467" i="39"/>
  <c r="F465" i="39"/>
  <c r="F463" i="39"/>
  <c r="F461" i="39"/>
  <c r="F459" i="39"/>
  <c r="F457" i="39"/>
  <c r="F455" i="39"/>
  <c r="F453" i="39"/>
  <c r="F451" i="39"/>
  <c r="F449" i="39"/>
  <c r="F447" i="39"/>
  <c r="F445" i="39"/>
  <c r="F443" i="39"/>
  <c r="F441" i="39"/>
  <c r="F439" i="39"/>
  <c r="F437" i="39"/>
  <c r="F435" i="39"/>
  <c r="F433" i="39"/>
  <c r="F431" i="39"/>
  <c r="F429" i="39"/>
  <c r="F427" i="39"/>
  <c r="F425" i="39"/>
  <c r="F423" i="39"/>
  <c r="F421" i="39"/>
  <c r="F419" i="39"/>
  <c r="F417" i="39"/>
  <c r="F415" i="39"/>
  <c r="F413" i="39"/>
  <c r="F411" i="39"/>
  <c r="F409" i="39"/>
  <c r="F407" i="39"/>
  <c r="F405" i="39"/>
  <c r="F403" i="39"/>
  <c r="F401" i="39"/>
  <c r="F399" i="39"/>
  <c r="F397" i="39"/>
  <c r="F395" i="39"/>
  <c r="F393" i="39"/>
  <c r="F391" i="39"/>
  <c r="F389" i="39"/>
  <c r="F387" i="39"/>
  <c r="F385" i="39"/>
  <c r="F383" i="39"/>
  <c r="F381" i="39"/>
  <c r="F379" i="39"/>
  <c r="F377" i="39"/>
  <c r="F375" i="39"/>
  <c r="F373" i="39"/>
  <c r="F371" i="39"/>
  <c r="F369" i="39"/>
  <c r="F367" i="39"/>
  <c r="F365" i="39"/>
  <c r="F363" i="39"/>
  <c r="F361" i="39"/>
  <c r="F359" i="39"/>
  <c r="F357" i="39"/>
  <c r="F355" i="39"/>
  <c r="F353" i="39"/>
  <c r="F351" i="39"/>
  <c r="F349" i="39"/>
  <c r="F347" i="39"/>
  <c r="F345" i="39"/>
  <c r="F343" i="39"/>
  <c r="F1051" i="39"/>
  <c r="G1019" i="39"/>
  <c r="F1017" i="39"/>
  <c r="H1014" i="39"/>
  <c r="H1009" i="39"/>
  <c r="F1007" i="39"/>
  <c r="G997" i="39"/>
  <c r="H15" i="39"/>
  <c r="F1037" i="39"/>
  <c r="F1019" i="39"/>
  <c r="G1009" i="39"/>
  <c r="H1004" i="39"/>
  <c r="H999" i="39"/>
  <c r="F997" i="39"/>
  <c r="H992" i="39"/>
  <c r="H990" i="39"/>
  <c r="H986" i="39"/>
  <c r="H984" i="39"/>
  <c r="H982" i="39"/>
  <c r="H980" i="39"/>
  <c r="H978" i="39"/>
  <c r="H974" i="39"/>
  <c r="H970" i="39"/>
  <c r="H968" i="39"/>
  <c r="H966" i="39"/>
  <c r="H964" i="39"/>
  <c r="H962" i="39"/>
  <c r="H954" i="39"/>
  <c r="H952" i="39"/>
  <c r="H942" i="39"/>
  <c r="H940" i="39"/>
  <c r="H938" i="39"/>
  <c r="H934" i="39"/>
  <c r="H932" i="39"/>
  <c r="H930" i="39"/>
  <c r="H926" i="39"/>
  <c r="H920" i="39"/>
  <c r="H918" i="39"/>
  <c r="H916" i="39"/>
  <c r="H914" i="39"/>
  <c r="H912" i="39"/>
  <c r="H910" i="39"/>
  <c r="H906" i="39"/>
  <c r="H904" i="39"/>
  <c r="H902" i="39"/>
  <c r="H898" i="39"/>
  <c r="H896" i="39"/>
  <c r="H894" i="39"/>
  <c r="H890" i="39"/>
  <c r="H888" i="39"/>
  <c r="H886" i="39"/>
  <c r="H884" i="39"/>
  <c r="H874" i="39"/>
  <c r="H872" i="39"/>
  <c r="H870" i="39"/>
  <c r="H868" i="39"/>
  <c r="H864" i="39"/>
  <c r="H862" i="39"/>
  <c r="H860" i="39"/>
  <c r="H854" i="39"/>
  <c r="H852" i="39"/>
  <c r="H848" i="39"/>
  <c r="H844" i="39"/>
  <c r="H836" i="39"/>
  <c r="H830" i="39"/>
  <c r="H828" i="39"/>
  <c r="H826" i="39"/>
  <c r="H824" i="39"/>
  <c r="H822" i="39"/>
  <c r="H820" i="39"/>
  <c r="H818" i="39"/>
  <c r="H816" i="39"/>
  <c r="H814" i="39"/>
  <c r="H806" i="39"/>
  <c r="H804" i="39"/>
  <c r="H800" i="39"/>
  <c r="H798" i="39"/>
  <c r="H796" i="39"/>
  <c r="H794" i="39"/>
  <c r="H788" i="39"/>
  <c r="H786" i="39"/>
  <c r="H780" i="39"/>
  <c r="H778" i="39"/>
  <c r="H770" i="39"/>
  <c r="H766" i="39"/>
  <c r="H762" i="39"/>
  <c r="H756" i="39"/>
  <c r="H754" i="39"/>
  <c r="H752" i="39"/>
  <c r="H750" i="39"/>
  <c r="H748" i="39"/>
  <c r="H742" i="39"/>
  <c r="H740" i="39"/>
  <c r="H738" i="39"/>
  <c r="H736" i="39"/>
  <c r="H734" i="39"/>
  <c r="H732" i="39"/>
  <c r="H730" i="39"/>
  <c r="H728" i="39"/>
  <c r="H726" i="39"/>
  <c r="H724" i="39"/>
  <c r="H722" i="39"/>
  <c r="H714" i="39"/>
  <c r="H712" i="39"/>
  <c r="H704" i="39"/>
  <c r="H702" i="39"/>
  <c r="H698" i="39"/>
  <c r="H694" i="39"/>
  <c r="H688" i="39"/>
  <c r="H686" i="39"/>
  <c r="H682" i="39"/>
  <c r="H678" i="39"/>
  <c r="H676" i="39"/>
  <c r="H674" i="39"/>
  <c r="H668" i="39"/>
  <c r="H662" i="39"/>
  <c r="H658" i="39"/>
  <c r="H656" i="39"/>
  <c r="H652" i="39"/>
  <c r="H648" i="39"/>
  <c r="H646" i="39"/>
  <c r="H642" i="39"/>
  <c r="H628" i="39"/>
  <c r="H624" i="39"/>
  <c r="H618" i="39"/>
  <c r="H616" i="39"/>
  <c r="H612" i="39"/>
  <c r="H610" i="39"/>
  <c r="H608" i="39"/>
  <c r="H606" i="39"/>
  <c r="H604" i="39"/>
  <c r="H602" i="39"/>
  <c r="H600" i="39"/>
  <c r="H596" i="39"/>
  <c r="H594" i="39"/>
  <c r="H592" i="39"/>
  <c r="H586" i="39"/>
  <c r="H574" i="39"/>
  <c r="H572" i="39"/>
  <c r="H570" i="39"/>
  <c r="H568" i="39"/>
  <c r="H564" i="39"/>
  <c r="H560" i="39"/>
  <c r="H550" i="39"/>
  <c r="H548" i="39"/>
  <c r="H546" i="39"/>
  <c r="H544" i="39"/>
  <c r="H540" i="39"/>
  <c r="H536" i="39"/>
  <c r="H534" i="39"/>
  <c r="H528" i="39"/>
  <c r="H522" i="39"/>
  <c r="H520" i="39"/>
  <c r="H518" i="39"/>
  <c r="H514" i="39"/>
  <c r="H512" i="39"/>
  <c r="H510" i="39"/>
  <c r="H506" i="39"/>
  <c r="H500" i="39"/>
  <c r="H498" i="39"/>
  <c r="H496" i="39"/>
  <c r="H494" i="39"/>
  <c r="H492" i="39"/>
  <c r="H490" i="39"/>
  <c r="H488" i="39"/>
  <c r="H478" i="39"/>
  <c r="H476" i="39"/>
  <c r="H474" i="39"/>
  <c r="H470" i="39"/>
  <c r="H464" i="39"/>
  <c r="H462" i="39"/>
  <c r="H458" i="39"/>
  <c r="H452" i="39"/>
  <c r="H450" i="39"/>
  <c r="H448" i="39"/>
  <c r="H442" i="39"/>
  <c r="H438" i="39"/>
  <c r="H432" i="39"/>
  <c r="H430" i="39"/>
  <c r="H426" i="39"/>
  <c r="H424" i="39"/>
  <c r="H422" i="39"/>
  <c r="H418" i="39"/>
  <c r="H416" i="39"/>
  <c r="H414" i="39"/>
  <c r="H412" i="39"/>
  <c r="H410" i="39"/>
  <c r="H408" i="39"/>
  <c r="H406" i="39"/>
  <c r="H404" i="39"/>
  <c r="H402" i="39"/>
  <c r="H400" i="39"/>
  <c r="H398" i="39"/>
  <c r="H396" i="39"/>
  <c r="H394" i="39"/>
  <c r="H390" i="39"/>
  <c r="H378" i="39"/>
  <c r="H376" i="39"/>
  <c r="H372" i="39"/>
  <c r="H370" i="39"/>
  <c r="F1047" i="39"/>
  <c r="F1043" i="39"/>
  <c r="F1031" i="39"/>
  <c r="F1021" i="39"/>
  <c r="H1016" i="39"/>
  <c r="F1009" i="39"/>
  <c r="G999" i="39"/>
  <c r="G992" i="39"/>
  <c r="G990" i="39"/>
  <c r="G986" i="39"/>
  <c r="G984" i="39"/>
  <c r="G982" i="39"/>
  <c r="G980" i="39"/>
  <c r="G978" i="39"/>
  <c r="G974" i="39"/>
  <c r="G970" i="39"/>
  <c r="G968" i="39"/>
  <c r="G966" i="39"/>
  <c r="G964" i="39"/>
  <c r="G962" i="39"/>
  <c r="G954" i="39"/>
  <c r="G952" i="39"/>
  <c r="G942" i="39"/>
  <c r="G940" i="39"/>
  <c r="G938" i="39"/>
  <c r="G934" i="39"/>
  <c r="G932" i="39"/>
  <c r="G930" i="39"/>
  <c r="G926" i="39"/>
  <c r="G920" i="39"/>
  <c r="G918" i="39"/>
  <c r="G916" i="39"/>
  <c r="G914" i="39"/>
  <c r="G912" i="39"/>
  <c r="G910" i="39"/>
  <c r="G906" i="39"/>
  <c r="G904" i="39"/>
  <c r="G902" i="39"/>
  <c r="G898" i="39"/>
  <c r="G896" i="39"/>
  <c r="G894" i="39"/>
  <c r="G890" i="39"/>
  <c r="G888" i="39"/>
  <c r="G886" i="39"/>
  <c r="G884" i="39"/>
  <c r="G874" i="39"/>
  <c r="G872" i="39"/>
  <c r="G870" i="39"/>
  <c r="G868" i="39"/>
  <c r="G864" i="39"/>
  <c r="G862" i="39"/>
  <c r="G860" i="39"/>
  <c r="G854" i="39"/>
  <c r="G852" i="39"/>
  <c r="G848" i="39"/>
  <c r="G844" i="39"/>
  <c r="G836" i="39"/>
  <c r="G830" i="39"/>
  <c r="G828" i="39"/>
  <c r="G826" i="39"/>
  <c r="G824" i="39"/>
  <c r="G822" i="39"/>
  <c r="G820" i="39"/>
  <c r="G818" i="39"/>
  <c r="G816" i="39"/>
  <c r="G814" i="39"/>
  <c r="G806" i="39"/>
  <c r="G804" i="39"/>
  <c r="G800" i="39"/>
  <c r="G798" i="39"/>
  <c r="G796" i="39"/>
  <c r="G794" i="39"/>
  <c r="G788" i="39"/>
  <c r="G786" i="39"/>
  <c r="G780" i="39"/>
  <c r="G778" i="39"/>
  <c r="G770" i="39"/>
  <c r="G766" i="39"/>
  <c r="G762" i="39"/>
  <c r="G756" i="39"/>
  <c r="G754" i="39"/>
  <c r="G752" i="39"/>
  <c r="G750" i="39"/>
  <c r="G748" i="39"/>
  <c r="G742" i="39"/>
  <c r="G740" i="39"/>
  <c r="G738" i="39"/>
  <c r="G736" i="39"/>
  <c r="G734" i="39"/>
  <c r="G732" i="39"/>
  <c r="G730" i="39"/>
  <c r="G728" i="39"/>
  <c r="G726" i="39"/>
  <c r="G724" i="39"/>
  <c r="G722" i="39"/>
  <c r="G714" i="39"/>
  <c r="G712" i="39"/>
  <c r="G704" i="39"/>
  <c r="G702" i="39"/>
  <c r="G698" i="39"/>
  <c r="G694" i="39"/>
  <c r="G688" i="39"/>
  <c r="G686" i="39"/>
  <c r="G682" i="39"/>
  <c r="G678" i="39"/>
  <c r="G676" i="39"/>
  <c r="G674" i="39"/>
  <c r="G668" i="39"/>
  <c r="G662" i="39"/>
  <c r="G658" i="39"/>
  <c r="G656" i="39"/>
  <c r="G652" i="39"/>
  <c r="G648" i="39"/>
  <c r="G646" i="39"/>
  <c r="G642" i="39"/>
  <c r="G628" i="39"/>
  <c r="G624" i="39"/>
  <c r="G618" i="39"/>
  <c r="G616" i="39"/>
  <c r="G612" i="39"/>
  <c r="G610" i="39"/>
  <c r="G608" i="39"/>
  <c r="G606" i="39"/>
  <c r="G604" i="39"/>
  <c r="G602" i="39"/>
  <c r="G600" i="39"/>
  <c r="G596" i="39"/>
  <c r="G594" i="39"/>
  <c r="G592" i="39"/>
  <c r="G586" i="39"/>
  <c r="G574" i="39"/>
  <c r="G572" i="39"/>
  <c r="G570" i="39"/>
  <c r="G568" i="39"/>
  <c r="G564" i="39"/>
  <c r="G560" i="39"/>
  <c r="G550" i="39"/>
  <c r="G548" i="39"/>
  <c r="G546" i="39"/>
  <c r="G544" i="39"/>
  <c r="G540" i="39"/>
  <c r="G536" i="39"/>
  <c r="G534" i="39"/>
  <c r="G528" i="39"/>
  <c r="G522" i="39"/>
  <c r="G520" i="39"/>
  <c r="G518" i="39"/>
  <c r="G514" i="39"/>
  <c r="G512" i="39"/>
  <c r="G510" i="39"/>
  <c r="G506" i="39"/>
  <c r="G500" i="39"/>
  <c r="G498" i="39"/>
  <c r="G496" i="39"/>
  <c r="G494" i="39"/>
  <c r="G492" i="39"/>
  <c r="G490" i="39"/>
  <c r="G488" i="39"/>
  <c r="G478" i="39"/>
  <c r="G476" i="39"/>
  <c r="G474" i="39"/>
  <c r="G470" i="39"/>
  <c r="G464" i="39"/>
  <c r="G462" i="39"/>
  <c r="G458" i="39"/>
  <c r="G452" i="39"/>
  <c r="G450" i="39"/>
  <c r="G448" i="39"/>
  <c r="G442" i="39"/>
  <c r="G438" i="39"/>
  <c r="G432" i="39"/>
  <c r="G430" i="39"/>
  <c r="G426" i="39"/>
  <c r="G424" i="39"/>
  <c r="G422" i="39"/>
  <c r="G418" i="39"/>
  <c r="G416" i="39"/>
  <c r="G414" i="39"/>
  <c r="G412" i="39"/>
  <c r="G410" i="39"/>
  <c r="G408" i="39"/>
  <c r="G406" i="39"/>
  <c r="G404" i="39"/>
  <c r="G402" i="39"/>
  <c r="G400" i="39"/>
  <c r="G398" i="39"/>
  <c r="G396" i="39"/>
  <c r="G394" i="39"/>
  <c r="G390" i="39"/>
  <c r="G378" i="39"/>
  <c r="G376" i="39"/>
  <c r="G372" i="39"/>
  <c r="G370" i="39"/>
  <c r="G364" i="39"/>
  <c r="G362" i="39"/>
  <c r="G360" i="39"/>
  <c r="G358" i="39"/>
  <c r="G356" i="39"/>
  <c r="G354" i="39"/>
  <c r="G346" i="39"/>
  <c r="F1011" i="39"/>
  <c r="H1003" i="39"/>
  <c r="F999" i="39"/>
  <c r="H996" i="39"/>
  <c r="F994" i="39"/>
  <c r="F992" i="39"/>
  <c r="F990" i="39"/>
  <c r="F988" i="39"/>
  <c r="F986" i="39"/>
  <c r="F984" i="39"/>
  <c r="F982" i="39"/>
  <c r="F980" i="39"/>
  <c r="F978" i="39"/>
  <c r="F976" i="39"/>
  <c r="F974" i="39"/>
  <c r="F972" i="39"/>
  <c r="F970" i="39"/>
  <c r="F968" i="39"/>
  <c r="F966" i="39"/>
  <c r="F964" i="39"/>
  <c r="F962" i="39"/>
  <c r="F960" i="39"/>
  <c r="F958" i="39"/>
  <c r="F956" i="39"/>
  <c r="F954" i="39"/>
  <c r="F952" i="39"/>
  <c r="F950" i="39"/>
  <c r="F948" i="39"/>
  <c r="F946" i="39"/>
  <c r="F944" i="39"/>
  <c r="F942" i="39"/>
  <c r="F940" i="39"/>
  <c r="F938" i="39"/>
  <c r="F936" i="39"/>
  <c r="F934" i="39"/>
  <c r="F932" i="39"/>
  <c r="F930" i="39"/>
  <c r="F928" i="39"/>
  <c r="F926" i="39"/>
  <c r="F924" i="39"/>
  <c r="F922" i="39"/>
  <c r="F920" i="39"/>
  <c r="F918" i="39"/>
  <c r="F916" i="39"/>
  <c r="F914" i="39"/>
  <c r="F912" i="39"/>
  <c r="F910" i="39"/>
  <c r="F908" i="39"/>
  <c r="F906" i="39"/>
  <c r="F904" i="39"/>
  <c r="F902" i="39"/>
  <c r="F900" i="39"/>
  <c r="F898" i="39"/>
  <c r="F896" i="39"/>
  <c r="F894" i="39"/>
  <c r="F892" i="39"/>
  <c r="F890" i="39"/>
  <c r="F888" i="39"/>
  <c r="F886" i="39"/>
  <c r="F884" i="39"/>
  <c r="F882" i="39"/>
  <c r="F880" i="39"/>
  <c r="F878" i="39"/>
  <c r="F876" i="39"/>
  <c r="F874" i="39"/>
  <c r="F872" i="39"/>
  <c r="F870" i="39"/>
  <c r="F868" i="39"/>
  <c r="F866" i="39"/>
  <c r="F864" i="39"/>
  <c r="F862" i="39"/>
  <c r="F860" i="39"/>
  <c r="F858" i="39"/>
  <c r="F856" i="39"/>
  <c r="F854" i="39"/>
  <c r="F852" i="39"/>
  <c r="F850" i="39"/>
  <c r="F848" i="39"/>
  <c r="F846" i="39"/>
  <c r="F844" i="39"/>
  <c r="F842" i="39"/>
  <c r="F840" i="39"/>
  <c r="F838" i="39"/>
  <c r="F836" i="39"/>
  <c r="F834" i="39"/>
  <c r="F832" i="39"/>
  <c r="F830" i="39"/>
  <c r="F828" i="39"/>
  <c r="F826" i="39"/>
  <c r="F824" i="39"/>
  <c r="F822" i="39"/>
  <c r="F820" i="39"/>
  <c r="F818" i="39"/>
  <c r="F816" i="39"/>
  <c r="F814" i="39"/>
  <c r="F812" i="39"/>
  <c r="F810" i="39"/>
  <c r="F808" i="39"/>
  <c r="F806" i="39"/>
  <c r="F804" i="39"/>
  <c r="F802" i="39"/>
  <c r="F800" i="39"/>
  <c r="F798" i="39"/>
  <c r="F796" i="39"/>
  <c r="F794" i="39"/>
  <c r="F792" i="39"/>
  <c r="F790" i="39"/>
  <c r="F788" i="39"/>
  <c r="F786" i="39"/>
  <c r="F784" i="39"/>
  <c r="F782" i="39"/>
  <c r="F780" i="39"/>
  <c r="F778" i="39"/>
  <c r="F776" i="39"/>
  <c r="F774" i="39"/>
  <c r="F772" i="39"/>
  <c r="F770" i="39"/>
  <c r="F768" i="39"/>
  <c r="F766" i="39"/>
  <c r="F764" i="39"/>
  <c r="F762" i="39"/>
  <c r="F760" i="39"/>
  <c r="F758" i="39"/>
  <c r="F756" i="39"/>
  <c r="F754" i="39"/>
  <c r="F752" i="39"/>
  <c r="F750" i="39"/>
  <c r="F748" i="39"/>
  <c r="F746" i="39"/>
  <c r="F744" i="39"/>
  <c r="F742" i="39"/>
  <c r="F740" i="39"/>
  <c r="F738" i="39"/>
  <c r="F736" i="39"/>
  <c r="F734" i="39"/>
  <c r="F732" i="39"/>
  <c r="F730" i="39"/>
  <c r="F728" i="39"/>
  <c r="F726" i="39"/>
  <c r="F724" i="39"/>
  <c r="F722" i="39"/>
  <c r="F720" i="39"/>
  <c r="F718" i="39"/>
  <c r="F716" i="39"/>
  <c r="F714" i="39"/>
  <c r="F712" i="39"/>
  <c r="F710" i="39"/>
  <c r="F708" i="39"/>
  <c r="F706" i="39"/>
  <c r="F704" i="39"/>
  <c r="F702" i="39"/>
  <c r="F700" i="39"/>
  <c r="F698" i="39"/>
  <c r="F696" i="39"/>
  <c r="F694" i="39"/>
  <c r="F692" i="39"/>
  <c r="F690" i="39"/>
  <c r="F688" i="39"/>
  <c r="F686" i="39"/>
  <c r="F684" i="39"/>
  <c r="F682" i="39"/>
  <c r="F680" i="39"/>
  <c r="F678" i="39"/>
  <c r="F676" i="39"/>
  <c r="F674" i="39"/>
  <c r="F672" i="39"/>
  <c r="F670" i="39"/>
  <c r="F668" i="39"/>
  <c r="F666" i="39"/>
  <c r="F664" i="39"/>
  <c r="F662" i="39"/>
  <c r="F660" i="39"/>
  <c r="F658" i="39"/>
  <c r="F656" i="39"/>
  <c r="F654" i="39"/>
  <c r="F652" i="39"/>
  <c r="F650" i="39"/>
  <c r="F648" i="39"/>
  <c r="F646" i="39"/>
  <c r="F644" i="39"/>
  <c r="F642" i="39"/>
  <c r="F640" i="39"/>
  <c r="F638" i="39"/>
  <c r="F636" i="39"/>
  <c r="F634" i="39"/>
  <c r="F632" i="39"/>
  <c r="F630" i="39"/>
  <c r="F628" i="39"/>
  <c r="F626" i="39"/>
  <c r="F624" i="39"/>
  <c r="F622" i="39"/>
  <c r="F620" i="39"/>
  <c r="F618" i="39"/>
  <c r="F616" i="39"/>
  <c r="F614" i="39"/>
  <c r="F612" i="39"/>
  <c r="F610" i="39"/>
  <c r="F608" i="39"/>
  <c r="F606" i="39"/>
  <c r="F604" i="39"/>
  <c r="F602" i="39"/>
  <c r="F600" i="39"/>
  <c r="F598" i="39"/>
  <c r="F596" i="39"/>
  <c r="F594" i="39"/>
  <c r="F592" i="39"/>
  <c r="F590" i="39"/>
  <c r="F588" i="39"/>
  <c r="F586" i="39"/>
  <c r="F584" i="39"/>
  <c r="F582" i="39"/>
  <c r="F580" i="39"/>
  <c r="F578" i="39"/>
  <c r="F576" i="39"/>
  <c r="F574" i="39"/>
  <c r="F572" i="39"/>
  <c r="F570" i="39"/>
  <c r="F568" i="39"/>
  <c r="F566" i="39"/>
  <c r="F564" i="39"/>
  <c r="F562" i="39"/>
  <c r="F560" i="39"/>
  <c r="F558" i="39"/>
  <c r="F556" i="39"/>
  <c r="F554" i="39"/>
  <c r="F552" i="39"/>
  <c r="F550" i="39"/>
  <c r="F548" i="39"/>
  <c r="F546" i="39"/>
  <c r="F544" i="39"/>
  <c r="F542" i="39"/>
  <c r="F540" i="39"/>
  <c r="F538" i="39"/>
  <c r="F536" i="39"/>
  <c r="F534" i="39"/>
  <c r="F532" i="39"/>
  <c r="F530" i="39"/>
  <c r="F528" i="39"/>
  <c r="F526" i="39"/>
  <c r="F524" i="39"/>
  <c r="F522" i="39"/>
  <c r="F520" i="39"/>
  <c r="F518" i="39"/>
  <c r="F516" i="39"/>
  <c r="F514" i="39"/>
  <c r="F512" i="39"/>
  <c r="F510" i="39"/>
  <c r="F508" i="39"/>
  <c r="F506" i="39"/>
  <c r="F504" i="39"/>
  <c r="F502" i="39"/>
  <c r="F500" i="39"/>
  <c r="F498" i="39"/>
  <c r="F496" i="39"/>
  <c r="F494" i="39"/>
  <c r="F492" i="39"/>
  <c r="F490" i="39"/>
  <c r="F488" i="39"/>
  <c r="F486" i="39"/>
  <c r="F484" i="39"/>
  <c r="F482" i="39"/>
  <c r="F480" i="39"/>
  <c r="F478" i="39"/>
  <c r="F476" i="39"/>
  <c r="F474" i="39"/>
  <c r="F472" i="39"/>
  <c r="F470" i="39"/>
  <c r="F468" i="39"/>
  <c r="F466" i="39"/>
  <c r="F464" i="39"/>
  <c r="F462" i="39"/>
  <c r="F460" i="39"/>
  <c r="F458" i="39"/>
  <c r="F456" i="39"/>
  <c r="F454" i="39"/>
  <c r="F452" i="39"/>
  <c r="F450" i="39"/>
  <c r="F448" i="39"/>
  <c r="F446" i="39"/>
  <c r="F444" i="39"/>
  <c r="F442" i="39"/>
  <c r="F440" i="39"/>
  <c r="F438" i="39"/>
  <c r="F436" i="39"/>
  <c r="F434" i="39"/>
  <c r="F432" i="39"/>
  <c r="F430" i="39"/>
  <c r="F428" i="39"/>
  <c r="F426" i="39"/>
  <c r="F424" i="39"/>
  <c r="F422" i="39"/>
  <c r="F420" i="39"/>
  <c r="F418" i="39"/>
  <c r="F416" i="39"/>
  <c r="F414" i="39"/>
  <c r="F412" i="39"/>
  <c r="F410" i="39"/>
  <c r="F408" i="39"/>
  <c r="F406" i="39"/>
  <c r="F404" i="39"/>
  <c r="F402" i="39"/>
  <c r="F400" i="39"/>
  <c r="F398" i="39"/>
  <c r="F396" i="39"/>
  <c r="F394" i="39"/>
  <c r="F392" i="39"/>
  <c r="F390" i="39"/>
  <c r="F388" i="39"/>
  <c r="F386" i="39"/>
  <c r="F384" i="39"/>
  <c r="F382" i="39"/>
  <c r="F380" i="39"/>
  <c r="F378" i="39"/>
  <c r="F376" i="39"/>
  <c r="F374" i="39"/>
  <c r="F372" i="39"/>
  <c r="F370" i="39"/>
  <c r="F368" i="39"/>
  <c r="F366" i="39"/>
  <c r="F364" i="39"/>
  <c r="F362" i="39"/>
  <c r="F360" i="39"/>
  <c r="F358" i="39"/>
  <c r="F356" i="39"/>
  <c r="F354" i="39"/>
  <c r="F352" i="39"/>
  <c r="F350" i="39"/>
  <c r="F348" i="39"/>
  <c r="F346" i="39"/>
  <c r="F344" i="39"/>
  <c r="F1027" i="39"/>
  <c r="H1023" i="39"/>
  <c r="F1013" i="39"/>
  <c r="H1008" i="39"/>
  <c r="G1003" i="39"/>
  <c r="F1001" i="39"/>
  <c r="F1049" i="39"/>
  <c r="F1045" i="39"/>
  <c r="F1033" i="39"/>
  <c r="F1029" i="39"/>
  <c r="F1023" i="39"/>
  <c r="H1005" i="39"/>
  <c r="F1003" i="39"/>
  <c r="H998" i="39"/>
  <c r="H993" i="39"/>
  <c r="H991" i="39"/>
  <c r="H987" i="39"/>
  <c r="H983" i="39"/>
  <c r="H981" i="39"/>
  <c r="H973" i="39"/>
  <c r="H969" i="39"/>
  <c r="H967" i="39"/>
  <c r="H965" i="39"/>
  <c r="H963" i="39"/>
  <c r="H953" i="39"/>
  <c r="H951" i="39"/>
  <c r="H949" i="39"/>
  <c r="H945" i="39"/>
  <c r="H943" i="39"/>
  <c r="H939" i="39"/>
  <c r="H935" i="39"/>
  <c r="H933" i="39"/>
  <c r="H927" i="39"/>
  <c r="H925" i="39"/>
  <c r="H923" i="39"/>
  <c r="H921" i="39"/>
  <c r="H917" i="39"/>
  <c r="H915" i="39"/>
  <c r="H909" i="39"/>
  <c r="H907" i="39"/>
  <c r="H899" i="39"/>
  <c r="H895" i="39"/>
  <c r="H891" i="39"/>
  <c r="H889" i="39"/>
  <c r="H883" i="39"/>
  <c r="H877" i="39"/>
  <c r="H875" i="39"/>
  <c r="H871" i="39"/>
  <c r="H869" i="39"/>
  <c r="H865" i="39"/>
  <c r="H863" i="39"/>
  <c r="H861" i="39"/>
  <c r="H859" i="39"/>
  <c r="H851" i="39"/>
  <c r="H847" i="39"/>
  <c r="H845" i="39"/>
  <c r="H843" i="39"/>
  <c r="H833" i="39"/>
  <c r="H831" i="39"/>
  <c r="H829" i="39"/>
  <c r="H827" i="39"/>
  <c r="H823" i="39"/>
  <c r="H819" i="39"/>
  <c r="H817" i="39"/>
  <c r="H815" i="39"/>
  <c r="H811" i="39"/>
  <c r="H807" i="39"/>
  <c r="H803" i="39"/>
  <c r="H801" i="39"/>
  <c r="H795" i="39"/>
  <c r="H793" i="39"/>
  <c r="H787" i="39"/>
  <c r="H785" i="39"/>
  <c r="H783" i="39"/>
  <c r="H781" i="39"/>
  <c r="H775" i="39"/>
  <c r="H773" i="39"/>
  <c r="H769" i="39"/>
  <c r="H767" i="39"/>
  <c r="H765" i="39"/>
  <c r="H763" i="39"/>
  <c r="H759" i="39"/>
  <c r="H755" i="39"/>
  <c r="H753" i="39"/>
  <c r="H751" i="39"/>
  <c r="H749" i="39"/>
  <c r="H747" i="39"/>
  <c r="H745" i="39"/>
  <c r="H743" i="39"/>
  <c r="H741" i="39"/>
  <c r="H739" i="39"/>
  <c r="H735" i="39"/>
  <c r="H733" i="39"/>
  <c r="H729" i="39"/>
  <c r="H727" i="39"/>
  <c r="H715" i="39"/>
  <c r="H711" i="39"/>
  <c r="H709" i="39"/>
  <c r="H707" i="39"/>
  <c r="H687" i="39"/>
  <c r="H685" i="39"/>
  <c r="H681" i="39"/>
  <c r="H675" i="39"/>
  <c r="H673" i="39"/>
  <c r="H669" i="39"/>
  <c r="H667" i="39"/>
  <c r="H663" i="39"/>
  <c r="H659" i="39"/>
  <c r="H655" i="39"/>
  <c r="H653" i="39"/>
  <c r="H651" i="39"/>
  <c r="H647" i="39"/>
  <c r="H645" i="39"/>
  <c r="H641" i="39"/>
  <c r="H637" i="39"/>
  <c r="H635" i="39"/>
  <c r="H633" i="39"/>
  <c r="H631" i="39"/>
  <c r="H621" i="39"/>
  <c r="H617" i="39"/>
  <c r="H607" i="39"/>
  <c r="H605" i="39"/>
  <c r="H601" i="39"/>
  <c r="H595" i="39"/>
  <c r="H593" i="39"/>
  <c r="H589" i="39"/>
  <c r="H585" i="39"/>
  <c r="H579" i="39"/>
  <c r="H569" i="39"/>
  <c r="H567" i="39"/>
  <c r="H565" i="39"/>
  <c r="H563" i="39"/>
  <c r="H555" i="39"/>
  <c r="H553" i="39"/>
  <c r="H549" i="39"/>
  <c r="H545" i="39"/>
  <c r="H543" i="39"/>
  <c r="H541" i="39"/>
  <c r="H533" i="39"/>
  <c r="H531" i="39"/>
  <c r="H525" i="39"/>
  <c r="H523" i="39"/>
  <c r="H521" i="39"/>
  <c r="H517" i="39"/>
  <c r="H515" i="39"/>
  <c r="H511" i="39"/>
  <c r="H507" i="39"/>
  <c r="H505" i="39"/>
  <c r="H503" i="39"/>
  <c r="H499" i="39"/>
  <c r="H493" i="39"/>
  <c r="H491" i="39"/>
  <c r="H489" i="39"/>
  <c r="H485" i="39"/>
  <c r="H477" i="39"/>
  <c r="H475" i="39"/>
  <c r="H473" i="39"/>
  <c r="H467" i="39"/>
  <c r="H465" i="39"/>
  <c r="H461" i="39"/>
  <c r="H453" i="39"/>
  <c r="H451" i="39"/>
  <c r="H447" i="39"/>
  <c r="H445" i="39"/>
  <c r="H441" i="39"/>
  <c r="H439" i="39"/>
  <c r="H437" i="39"/>
  <c r="H433" i="39"/>
  <c r="H431" i="39"/>
  <c r="H429" i="39"/>
  <c r="H427" i="39"/>
  <c r="H421" i="39"/>
  <c r="H419" i="39"/>
  <c r="H409" i="39"/>
  <c r="H407" i="39"/>
  <c r="H405" i="39"/>
  <c r="F1039" i="39"/>
  <c r="F1035" i="39"/>
  <c r="H1017" i="39"/>
  <c r="F1015" i="39"/>
  <c r="H1007" i="39"/>
  <c r="G1005" i="39"/>
  <c r="G993" i="39"/>
  <c r="G991" i="39"/>
  <c r="G987" i="39"/>
  <c r="G983" i="39"/>
  <c r="G981" i="39"/>
  <c r="G973" i="39"/>
  <c r="G969" i="39"/>
  <c r="G967" i="39"/>
  <c r="G965" i="39"/>
  <c r="G963" i="39"/>
  <c r="G953" i="39"/>
  <c r="G951" i="39"/>
  <c r="G949" i="39"/>
  <c r="G945" i="39"/>
  <c r="G943" i="39"/>
  <c r="G939" i="39"/>
  <c r="G935" i="39"/>
  <c r="G933" i="39"/>
  <c r="G927" i="39"/>
  <c r="G925" i="39"/>
  <c r="G923" i="39"/>
  <c r="G921" i="39"/>
  <c r="G917" i="39"/>
  <c r="G915" i="39"/>
  <c r="G909" i="39"/>
  <c r="G907" i="39"/>
  <c r="G899" i="39"/>
  <c r="G895" i="39"/>
  <c r="G891" i="39"/>
  <c r="G889" i="39"/>
  <c r="G883" i="39"/>
  <c r="G877" i="39"/>
  <c r="G875" i="39"/>
  <c r="G871" i="39"/>
  <c r="G869" i="39"/>
  <c r="G865" i="39"/>
  <c r="G863" i="39"/>
  <c r="G861" i="39"/>
  <c r="G859" i="39"/>
  <c r="G851" i="39"/>
  <c r="G847" i="39"/>
  <c r="G845" i="39"/>
  <c r="G843" i="39"/>
  <c r="G833" i="39"/>
  <c r="G831" i="39"/>
  <c r="G829" i="39"/>
  <c r="G827" i="39"/>
  <c r="G823" i="39"/>
  <c r="G819" i="39"/>
  <c r="G817" i="39"/>
  <c r="G815" i="39"/>
  <c r="G811" i="39"/>
  <c r="G807" i="39"/>
  <c r="G803" i="39"/>
  <c r="G801" i="39"/>
  <c r="G795" i="39"/>
  <c r="G793" i="39"/>
  <c r="G787" i="39"/>
  <c r="G785" i="39"/>
  <c r="G783" i="39"/>
  <c r="G781" i="39"/>
  <c r="G775" i="39"/>
  <c r="G773" i="39"/>
  <c r="G769" i="39"/>
  <c r="G767" i="39"/>
  <c r="G765" i="39"/>
  <c r="G763" i="39"/>
  <c r="G759" i="39"/>
  <c r="G755" i="39"/>
  <c r="G753" i="39"/>
  <c r="G751" i="39"/>
  <c r="G749" i="39"/>
  <c r="G747" i="39"/>
  <c r="G745" i="39"/>
  <c r="G743" i="39"/>
  <c r="G741" i="39"/>
  <c r="G739" i="39"/>
  <c r="G735" i="39"/>
  <c r="G733" i="39"/>
  <c r="G729" i="39"/>
  <c r="G727" i="39"/>
  <c r="G715" i="39"/>
  <c r="G711" i="39"/>
  <c r="G709" i="39"/>
  <c r="G707" i="39"/>
  <c r="G687" i="39"/>
  <c r="G685" i="39"/>
  <c r="G681" i="39"/>
  <c r="G675" i="39"/>
  <c r="G673" i="39"/>
  <c r="G669" i="39"/>
  <c r="G667" i="39"/>
  <c r="G663" i="39"/>
  <c r="G659" i="39"/>
  <c r="G655" i="39"/>
  <c r="G653" i="39"/>
  <c r="G651" i="39"/>
  <c r="G647" i="39"/>
  <c r="G645" i="39"/>
  <c r="G641" i="39"/>
  <c r="G637" i="39"/>
  <c r="G635" i="39"/>
  <c r="G633" i="39"/>
  <c r="G631" i="39"/>
  <c r="G621" i="39"/>
  <c r="G617" i="39"/>
  <c r="G607" i="39"/>
  <c r="G605" i="39"/>
  <c r="G601" i="39"/>
  <c r="G595" i="39"/>
  <c r="G593" i="39"/>
  <c r="G589" i="39"/>
  <c r="G585" i="39"/>
  <c r="G579" i="39"/>
  <c r="G569" i="39"/>
  <c r="G567" i="39"/>
  <c r="G565" i="39"/>
  <c r="G563" i="39"/>
  <c r="G555" i="39"/>
  <c r="G553" i="39"/>
  <c r="G549" i="39"/>
  <c r="G545" i="39"/>
  <c r="G543" i="39"/>
  <c r="G541" i="39"/>
  <c r="G533" i="39"/>
  <c r="G531" i="39"/>
  <c r="G525" i="39"/>
  <c r="G523" i="39"/>
  <c r="G521" i="39"/>
  <c r="G517" i="39"/>
  <c r="G515" i="39"/>
  <c r="G511" i="39"/>
  <c r="G507" i="39"/>
  <c r="G505" i="39"/>
  <c r="G503" i="39"/>
  <c r="G499" i="39"/>
  <c r="G493" i="39"/>
  <c r="G491" i="39"/>
  <c r="G489" i="39"/>
  <c r="G485" i="39"/>
  <c r="G477" i="39"/>
  <c r="G475" i="39"/>
  <c r="G473" i="39"/>
  <c r="G467" i="39"/>
  <c r="G465" i="39"/>
  <c r="G461" i="39"/>
  <c r="G453" i="39"/>
  <c r="G451" i="39"/>
  <c r="G447" i="39"/>
  <c r="G445" i="39"/>
  <c r="G441" i="39"/>
  <c r="G439" i="39"/>
  <c r="G437" i="39"/>
  <c r="G433" i="39"/>
  <c r="G431" i="39"/>
  <c r="G429" i="39"/>
  <c r="G427" i="39"/>
  <c r="G421" i="39"/>
  <c r="G419" i="39"/>
  <c r="G409" i="39"/>
  <c r="G407" i="39"/>
  <c r="G405" i="39"/>
  <c r="G399" i="39"/>
  <c r="G397" i="39"/>
  <c r="G393" i="39"/>
  <c r="G391" i="39"/>
  <c r="G387" i="39"/>
  <c r="G383" i="39"/>
  <c r="G379" i="39"/>
  <c r="G369" i="39"/>
  <c r="G367" i="39"/>
  <c r="G365" i="39"/>
  <c r="G363" i="39"/>
  <c r="G359" i="39"/>
  <c r="G357" i="39"/>
  <c r="G343" i="39"/>
  <c r="H363" i="39"/>
  <c r="G15" i="39"/>
  <c r="H393" i="39"/>
  <c r="H359" i="39"/>
  <c r="H341" i="39"/>
  <c r="H339" i="39"/>
  <c r="H335" i="39"/>
  <c r="H331" i="39"/>
  <c r="H329" i="39"/>
  <c r="H325" i="39"/>
  <c r="H323" i="39"/>
  <c r="H319" i="39"/>
  <c r="H317" i="39"/>
  <c r="H315" i="39"/>
  <c r="H309" i="39"/>
  <c r="H305" i="39"/>
  <c r="H303" i="39"/>
  <c r="H301" i="39"/>
  <c r="H299" i="39"/>
  <c r="H297" i="39"/>
  <c r="H295" i="39"/>
  <c r="H293" i="39"/>
  <c r="H287" i="39"/>
  <c r="H285" i="39"/>
  <c r="H283" i="39"/>
  <c r="H279" i="39"/>
  <c r="H277" i="39"/>
  <c r="H275" i="39"/>
  <c r="H273" i="39"/>
  <c r="H269" i="39"/>
  <c r="H267" i="39"/>
  <c r="H261" i="39"/>
  <c r="H259" i="39"/>
  <c r="H257" i="39"/>
  <c r="H255" i="39"/>
  <c r="H251" i="39"/>
  <c r="H241" i="39"/>
  <c r="H239" i="39"/>
  <c r="H235" i="39"/>
  <c r="H221" i="39"/>
  <c r="H217" i="39"/>
  <c r="H215" i="39"/>
  <c r="H213" i="39"/>
  <c r="H211" i="39"/>
  <c r="H209" i="39"/>
  <c r="H207" i="39"/>
  <c r="H201" i="39"/>
  <c r="H199" i="39"/>
  <c r="H195" i="39"/>
  <c r="H193" i="39"/>
  <c r="H191" i="39"/>
  <c r="H189" i="39"/>
  <c r="H187" i="39"/>
  <c r="H185" i="39"/>
  <c r="H181" i="39"/>
  <c r="H179" i="39"/>
  <c r="H177" i="39"/>
  <c r="H175" i="39"/>
  <c r="H173" i="39"/>
  <c r="H169" i="39"/>
  <c r="H167" i="39"/>
  <c r="H165" i="39"/>
  <c r="H163" i="39"/>
  <c r="H161" i="39"/>
  <c r="H159" i="39"/>
  <c r="H157" i="39"/>
  <c r="H155" i="39"/>
  <c r="H153" i="39"/>
  <c r="H149" i="39"/>
  <c r="H147" i="39"/>
  <c r="H145" i="39"/>
  <c r="H143" i="39"/>
  <c r="H135" i="39"/>
  <c r="H129" i="39"/>
  <c r="H123" i="39"/>
  <c r="H117" i="39"/>
  <c r="H111" i="39"/>
  <c r="H109" i="39"/>
  <c r="H107" i="39"/>
  <c r="H99" i="39"/>
  <c r="H97" i="39"/>
  <c r="H95" i="39"/>
  <c r="H93" i="39"/>
  <c r="H89" i="39"/>
  <c r="H81" i="39"/>
  <c r="H79" i="39"/>
  <c r="H77" i="39"/>
  <c r="H75" i="39"/>
  <c r="H73" i="39"/>
  <c r="H69" i="39"/>
  <c r="H67" i="39"/>
  <c r="H65" i="39"/>
  <c r="H63" i="39"/>
  <c r="H59" i="39"/>
  <c r="H55" i="39"/>
  <c r="H49" i="39"/>
  <c r="H43" i="39"/>
  <c r="H37" i="39"/>
  <c r="H35" i="39"/>
  <c r="H31" i="39"/>
  <c r="H27" i="39"/>
  <c r="H23" i="39"/>
  <c r="H19" i="39"/>
  <c r="H17" i="39"/>
  <c r="F15" i="39"/>
  <c r="H397" i="39"/>
  <c r="H383" i="39"/>
  <c r="H369" i="39"/>
  <c r="H362" i="39"/>
  <c r="G341" i="39"/>
  <c r="G339" i="39"/>
  <c r="G335" i="39"/>
  <c r="G331" i="39"/>
  <c r="G329" i="39"/>
  <c r="G325" i="39"/>
  <c r="G323" i="39"/>
  <c r="G319" i="39"/>
  <c r="G317" i="39"/>
  <c r="G315" i="39"/>
  <c r="G309" i="39"/>
  <c r="G305" i="39"/>
  <c r="G303" i="39"/>
  <c r="G301" i="39"/>
  <c r="G299" i="39"/>
  <c r="G297" i="39"/>
  <c r="G295" i="39"/>
  <c r="G293" i="39"/>
  <c r="G287" i="39"/>
  <c r="G285" i="39"/>
  <c r="G283" i="39"/>
  <c r="G279" i="39"/>
  <c r="G277" i="39"/>
  <c r="G275" i="39"/>
  <c r="G273" i="39"/>
  <c r="G269" i="39"/>
  <c r="G267" i="39"/>
  <c r="G261" i="39"/>
  <c r="G259" i="39"/>
  <c r="G257" i="39"/>
  <c r="G255" i="39"/>
  <c r="G251" i="39"/>
  <c r="G241" i="39"/>
  <c r="G239" i="39"/>
  <c r="G235" i="39"/>
  <c r="G221" i="39"/>
  <c r="G217" i="39"/>
  <c r="G215" i="39"/>
  <c r="G213" i="39"/>
  <c r="G211" i="39"/>
  <c r="G209" i="39"/>
  <c r="G207" i="39"/>
  <c r="G201" i="39"/>
  <c r="G199" i="39"/>
  <c r="G195" i="39"/>
  <c r="G193" i="39"/>
  <c r="G191" i="39"/>
  <c r="G189" i="39"/>
  <c r="G187" i="39"/>
  <c r="G185" i="39"/>
  <c r="G181" i="39"/>
  <c r="G179" i="39"/>
  <c r="G177" i="39"/>
  <c r="G175" i="39"/>
  <c r="G173" i="39"/>
  <c r="G169" i="39"/>
  <c r="G167" i="39"/>
  <c r="G165" i="39"/>
  <c r="G163" i="39"/>
  <c r="G161" i="39"/>
  <c r="G159" i="39"/>
  <c r="G157" i="39"/>
  <c r="G155" i="39"/>
  <c r="G153" i="39"/>
  <c r="G149" i="39"/>
  <c r="G147" i="39"/>
  <c r="G145" i="39"/>
  <c r="G143" i="39"/>
  <c r="G135" i="39"/>
  <c r="G129" i="39"/>
  <c r="G123" i="39"/>
  <c r="G117" i="39"/>
  <c r="G111" i="39"/>
  <c r="G109" i="39"/>
  <c r="G107" i="39"/>
  <c r="G99" i="39"/>
  <c r="G97" i="39"/>
  <c r="G95" i="39"/>
  <c r="G93" i="39"/>
  <c r="G89" i="39"/>
  <c r="G81" i="39"/>
  <c r="G79" i="39"/>
  <c r="G77" i="39"/>
  <c r="G75" i="39"/>
  <c r="G73" i="39"/>
  <c r="G69" i="39"/>
  <c r="G67" i="39"/>
  <c r="G65" i="39"/>
  <c r="G63" i="39"/>
  <c r="G59" i="39"/>
  <c r="G55" i="39"/>
  <c r="G49" i="39"/>
  <c r="G43" i="39"/>
  <c r="G37" i="39"/>
  <c r="G35" i="39"/>
  <c r="G31" i="39"/>
  <c r="G27" i="39"/>
  <c r="G23" i="39"/>
  <c r="G19" i="39"/>
  <c r="F17" i="39"/>
  <c r="D15" i="39"/>
  <c r="H8" i="39"/>
  <c r="F4" i="39"/>
  <c r="H358" i="39"/>
  <c r="H346" i="39"/>
  <c r="H343" i="39"/>
  <c r="F341" i="39"/>
  <c r="F339" i="39"/>
  <c r="F337" i="39"/>
  <c r="F335" i="39"/>
  <c r="F333" i="39"/>
  <c r="F331" i="39"/>
  <c r="F329" i="39"/>
  <c r="F327" i="39"/>
  <c r="F325" i="39"/>
  <c r="F323" i="39"/>
  <c r="F321" i="39"/>
  <c r="F319" i="39"/>
  <c r="F317" i="39"/>
  <c r="F315" i="39"/>
  <c r="F313" i="39"/>
  <c r="F311" i="39"/>
  <c r="F309" i="39"/>
  <c r="F307" i="39"/>
  <c r="F305" i="39"/>
  <c r="F303" i="39"/>
  <c r="F301" i="39"/>
  <c r="F299" i="39"/>
  <c r="F297" i="39"/>
  <c r="F295" i="39"/>
  <c r="F293" i="39"/>
  <c r="F291" i="39"/>
  <c r="F289" i="39"/>
  <c r="F287" i="39"/>
  <c r="F285" i="39"/>
  <c r="F283" i="39"/>
  <c r="F281" i="39"/>
  <c r="F279" i="39"/>
  <c r="F277" i="39"/>
  <c r="F275" i="39"/>
  <c r="F273" i="39"/>
  <c r="F271" i="39"/>
  <c r="F269" i="39"/>
  <c r="F267" i="39"/>
  <c r="F265" i="39"/>
  <c r="F263" i="39"/>
  <c r="F261" i="39"/>
  <c r="F259" i="39"/>
  <c r="F257" i="39"/>
  <c r="F255" i="39"/>
  <c r="F253" i="39"/>
  <c r="F251" i="39"/>
  <c r="F249" i="39"/>
  <c r="F247" i="39"/>
  <c r="F245" i="39"/>
  <c r="F243" i="39"/>
  <c r="F241" i="39"/>
  <c r="F239" i="39"/>
  <c r="F237" i="39"/>
  <c r="F235" i="39"/>
  <c r="F233" i="39"/>
  <c r="F231" i="39"/>
  <c r="F229" i="39"/>
  <c r="F227" i="39"/>
  <c r="F225" i="39"/>
  <c r="F223" i="39"/>
  <c r="F221" i="39"/>
  <c r="F219" i="39"/>
  <c r="F217" i="39"/>
  <c r="F215" i="39"/>
  <c r="F213" i="39"/>
  <c r="F211" i="39"/>
  <c r="F209" i="39"/>
  <c r="F207" i="39"/>
  <c r="F205" i="39"/>
  <c r="F203" i="39"/>
  <c r="F201" i="39"/>
  <c r="F199" i="39"/>
  <c r="F197" i="39"/>
  <c r="F195" i="39"/>
  <c r="F193" i="39"/>
  <c r="F191" i="39"/>
  <c r="F189" i="39"/>
  <c r="F187" i="39"/>
  <c r="F185" i="39"/>
  <c r="F183" i="39"/>
  <c r="F181" i="39"/>
  <c r="F179" i="39"/>
  <c r="F177" i="39"/>
  <c r="F175" i="39"/>
  <c r="F173" i="39"/>
  <c r="F171" i="39"/>
  <c r="F169" i="39"/>
  <c r="F167" i="39"/>
  <c r="F165" i="39"/>
  <c r="F163" i="39"/>
  <c r="F161" i="39"/>
  <c r="F159" i="39"/>
  <c r="F157" i="39"/>
  <c r="F155" i="39"/>
  <c r="F153" i="39"/>
  <c r="F151" i="39"/>
  <c r="F149" i="39"/>
  <c r="F147" i="39"/>
  <c r="F145" i="39"/>
  <c r="F143" i="39"/>
  <c r="F141" i="39"/>
  <c r="F139" i="39"/>
  <c r="F137" i="39"/>
  <c r="F135" i="39"/>
  <c r="F133" i="39"/>
  <c r="F131" i="39"/>
  <c r="F129" i="39"/>
  <c r="F127" i="39"/>
  <c r="F125" i="39"/>
  <c r="F123" i="39"/>
  <c r="F121" i="39"/>
  <c r="F119" i="39"/>
  <c r="F117" i="39"/>
  <c r="F115" i="39"/>
  <c r="F113" i="39"/>
  <c r="F111" i="39"/>
  <c r="F109" i="39"/>
  <c r="F107" i="39"/>
  <c r="F105" i="39"/>
  <c r="F103" i="39"/>
  <c r="F101" i="39"/>
  <c r="F99" i="39"/>
  <c r="F97" i="39"/>
  <c r="F95" i="39"/>
  <c r="F93" i="39"/>
  <c r="F91" i="39"/>
  <c r="F89" i="39"/>
  <c r="F87" i="39"/>
  <c r="F85" i="39"/>
  <c r="F83" i="39"/>
  <c r="F81" i="39"/>
  <c r="F79" i="39"/>
  <c r="F77" i="39"/>
  <c r="F75" i="39"/>
  <c r="F73" i="39"/>
  <c r="F71" i="39"/>
  <c r="F69" i="39"/>
  <c r="F67" i="39"/>
  <c r="F65" i="39"/>
  <c r="F63" i="39"/>
  <c r="F61" i="39"/>
  <c r="F59" i="39"/>
  <c r="F57" i="39"/>
  <c r="F55" i="39"/>
  <c r="F53" i="39"/>
  <c r="F51" i="39"/>
  <c r="F49" i="39"/>
  <c r="F47" i="39"/>
  <c r="F45" i="39"/>
  <c r="F43" i="39"/>
  <c r="F41" i="39"/>
  <c r="F39" i="39"/>
  <c r="F37" i="39"/>
  <c r="F35" i="39"/>
  <c r="F33" i="39"/>
  <c r="F31" i="39"/>
  <c r="F29" i="39"/>
  <c r="F27" i="39"/>
  <c r="F25" i="39"/>
  <c r="F23" i="39"/>
  <c r="F21" i="39"/>
  <c r="F19" i="39"/>
  <c r="G8" i="39"/>
  <c r="H365" i="39"/>
  <c r="H354" i="39"/>
  <c r="F8" i="39"/>
  <c r="H379" i="39"/>
  <c r="H357" i="39"/>
  <c r="H342" i="39"/>
  <c r="H340" i="39"/>
  <c r="H332" i="39"/>
  <c r="H328" i="39"/>
  <c r="H320" i="39"/>
  <c r="H318" i="39"/>
  <c r="H314" i="39"/>
  <c r="H310" i="39"/>
  <c r="H308" i="39"/>
  <c r="H304" i="39"/>
  <c r="H302" i="39"/>
  <c r="H300" i="39"/>
  <c r="H298" i="39"/>
  <c r="H296" i="39"/>
  <c r="H294" i="39"/>
  <c r="H290" i="39"/>
  <c r="H286" i="39"/>
  <c r="H284" i="39"/>
  <c r="H282" i="39"/>
  <c r="H280" i="39"/>
  <c r="H278" i="39"/>
  <c r="H276" i="39"/>
  <c r="H274" i="39"/>
  <c r="H272" i="39"/>
  <c r="H266" i="39"/>
  <c r="H262" i="39"/>
  <c r="H254" i="39"/>
  <c r="H252" i="39"/>
  <c r="H246" i="39"/>
  <c r="H244" i="39"/>
  <c r="H242" i="39"/>
  <c r="H238" i="39"/>
  <c r="H236" i="39"/>
  <c r="H234" i="39"/>
  <c r="H232" i="39"/>
  <c r="H230" i="39"/>
  <c r="H228" i="39"/>
  <c r="H226" i="39"/>
  <c r="H224" i="39"/>
  <c r="H222" i="39"/>
  <c r="H220" i="39"/>
  <c r="H218" i="39"/>
  <c r="H216" i="39"/>
  <c r="H214" i="39"/>
  <c r="H212" i="39"/>
  <c r="H210" i="39"/>
  <c r="H206" i="39"/>
  <c r="H202" i="39"/>
  <c r="H184" i="39"/>
  <c r="H180" i="39"/>
  <c r="H178" i="39"/>
  <c r="H176" i="39"/>
  <c r="H174" i="39"/>
  <c r="H172" i="39"/>
  <c r="H170" i="39"/>
  <c r="H168" i="39"/>
  <c r="H166" i="39"/>
  <c r="H160" i="39"/>
  <c r="H158" i="39"/>
  <c r="H156" i="39"/>
  <c r="H154" i="39"/>
  <c r="H152" i="39"/>
  <c r="H146" i="39"/>
  <c r="H144" i="39"/>
  <c r="H140" i="39"/>
  <c r="H136" i="39"/>
  <c r="H134" i="39"/>
  <c r="H132" i="39"/>
  <c r="H128" i="39"/>
  <c r="H124" i="39"/>
  <c r="H120" i="39"/>
  <c r="H116" i="39"/>
  <c r="H114" i="39"/>
  <c r="H112" i="39"/>
  <c r="H110" i="39"/>
  <c r="H106" i="39"/>
  <c r="H104" i="39"/>
  <c r="H100" i="39"/>
  <c r="H92" i="39"/>
  <c r="H90" i="39"/>
  <c r="H88" i="39"/>
  <c r="H86" i="39"/>
  <c r="H82" i="39"/>
  <c r="H78" i="39"/>
  <c r="H70" i="39"/>
  <c r="H68" i="39"/>
  <c r="H66" i="39"/>
  <c r="H64" i="39"/>
  <c r="H58" i="39"/>
  <c r="H56" i="39"/>
  <c r="H54" i="39"/>
  <c r="H52" i="39"/>
  <c r="H50" i="39"/>
  <c r="H48" i="39"/>
  <c r="H46" i="39"/>
  <c r="H44" i="39"/>
  <c r="H36" i="39"/>
  <c r="H28" i="39"/>
  <c r="H24" i="39"/>
  <c r="H22" i="39"/>
  <c r="F16" i="39"/>
  <c r="G14" i="39"/>
  <c r="H391" i="39"/>
  <c r="H364" i="39"/>
  <c r="G342" i="39"/>
  <c r="G340" i="39"/>
  <c r="G332" i="39"/>
  <c r="G328" i="39"/>
  <c r="G320" i="39"/>
  <c r="G318" i="39"/>
  <c r="G314" i="39"/>
  <c r="G310" i="39"/>
  <c r="G308" i="39"/>
  <c r="G304" i="39"/>
  <c r="G302" i="39"/>
  <c r="G300" i="39"/>
  <c r="G298" i="39"/>
  <c r="G296" i="39"/>
  <c r="G294" i="39"/>
  <c r="G290" i="39"/>
  <c r="G286" i="39"/>
  <c r="G284" i="39"/>
  <c r="G282" i="39"/>
  <c r="G280" i="39"/>
  <c r="G278" i="39"/>
  <c r="G276" i="39"/>
  <c r="G274" i="39"/>
  <c r="G272" i="39"/>
  <c r="G266" i="39"/>
  <c r="G262" i="39"/>
  <c r="G254" i="39"/>
  <c r="G252" i="39"/>
  <c r="G246" i="39"/>
  <c r="G244" i="39"/>
  <c r="G242" i="39"/>
  <c r="G238" i="39"/>
  <c r="G236" i="39"/>
  <c r="G234" i="39"/>
  <c r="G232" i="39"/>
  <c r="G230" i="39"/>
  <c r="G228" i="39"/>
  <c r="G226" i="39"/>
  <c r="G224" i="39"/>
  <c r="G222" i="39"/>
  <c r="G220" i="39"/>
  <c r="G218" i="39"/>
  <c r="G216" i="39"/>
  <c r="G214" i="39"/>
  <c r="G212" i="39"/>
  <c r="G210" i="39"/>
  <c r="G206" i="39"/>
  <c r="G202" i="39"/>
  <c r="G184" i="39"/>
  <c r="G180" i="39"/>
  <c r="G178" i="39"/>
  <c r="G176" i="39"/>
  <c r="G174" i="39"/>
  <c r="G172" i="39"/>
  <c r="G170" i="39"/>
  <c r="G168" i="39"/>
  <c r="G166" i="39"/>
  <c r="G160" i="39"/>
  <c r="G158" i="39"/>
  <c r="G156" i="39"/>
  <c r="G154" i="39"/>
  <c r="G152" i="39"/>
  <c r="G146" i="39"/>
  <c r="G144" i="39"/>
  <c r="G140" i="39"/>
  <c r="G136" i="39"/>
  <c r="G134" i="39"/>
  <c r="G132" i="39"/>
  <c r="G128" i="39"/>
  <c r="G124" i="39"/>
  <c r="G120" i="39"/>
  <c r="G116" i="39"/>
  <c r="G114" i="39"/>
  <c r="G112" i="39"/>
  <c r="G110" i="39"/>
  <c r="G106" i="39"/>
  <c r="G104" i="39"/>
  <c r="G100" i="39"/>
  <c r="G92" i="39"/>
  <c r="G90" i="39"/>
  <c r="G88" i="39"/>
  <c r="G86" i="39"/>
  <c r="G82" i="39"/>
  <c r="G78" i="39"/>
  <c r="G70" i="39"/>
  <c r="G68" i="39"/>
  <c r="G66" i="39"/>
  <c r="G64" i="39"/>
  <c r="G58" i="39"/>
  <c r="G56" i="39"/>
  <c r="G54" i="39"/>
  <c r="G52" i="39"/>
  <c r="G50" i="39"/>
  <c r="G48" i="39"/>
  <c r="G46" i="39"/>
  <c r="G44" i="39"/>
  <c r="G36" i="39"/>
  <c r="G28" i="39"/>
  <c r="G24" i="39"/>
  <c r="G22" i="39"/>
  <c r="F14" i="39"/>
  <c r="H399" i="39"/>
  <c r="H387" i="39"/>
  <c r="H367" i="39"/>
  <c r="H360" i="39"/>
  <c r="H356" i="39"/>
  <c r="F342" i="39"/>
  <c r="F340" i="39"/>
  <c r="F338" i="39"/>
  <c r="F336" i="39"/>
  <c r="F334" i="39"/>
  <c r="F332" i="39"/>
  <c r="F330" i="39"/>
  <c r="F328" i="39"/>
  <c r="F326" i="39"/>
  <c r="F324" i="39"/>
  <c r="F322" i="39"/>
  <c r="F320" i="39"/>
  <c r="F318" i="39"/>
  <c r="F316" i="39"/>
  <c r="F314" i="39"/>
  <c r="F312" i="39"/>
  <c r="F310" i="39"/>
  <c r="F308" i="39"/>
  <c r="F306" i="39"/>
  <c r="F304" i="39"/>
  <c r="F302" i="39"/>
  <c r="F300" i="39"/>
  <c r="F298" i="39"/>
  <c r="F296" i="39"/>
  <c r="F294" i="39"/>
  <c r="F292" i="39"/>
  <c r="F290" i="39"/>
  <c r="F288" i="39"/>
  <c r="F286" i="39"/>
  <c r="F284" i="39"/>
  <c r="F282" i="39"/>
  <c r="F280" i="39"/>
  <c r="F278" i="39"/>
  <c r="F276" i="39"/>
  <c r="F274" i="39"/>
  <c r="F272" i="39"/>
  <c r="F270" i="39"/>
  <c r="F268" i="39"/>
  <c r="F266" i="39"/>
  <c r="F264" i="39"/>
  <c r="F262" i="39"/>
  <c r="F260" i="39"/>
  <c r="F258" i="39"/>
  <c r="F256" i="39"/>
  <c r="F254" i="39"/>
  <c r="F252" i="39"/>
  <c r="F250" i="39"/>
  <c r="F248" i="39"/>
  <c r="F246" i="39"/>
  <c r="F244" i="39"/>
  <c r="F242" i="39"/>
  <c r="F240" i="39"/>
  <c r="F238" i="39"/>
  <c r="F236" i="39"/>
  <c r="F234" i="39"/>
  <c r="F232" i="39"/>
  <c r="F230" i="39"/>
  <c r="F228" i="39"/>
  <c r="F226" i="39"/>
  <c r="F224" i="39"/>
  <c r="F222" i="39"/>
  <c r="F220" i="39"/>
  <c r="F218" i="39"/>
  <c r="F216" i="39"/>
  <c r="F214" i="39"/>
  <c r="F212" i="39"/>
  <c r="F210" i="39"/>
  <c r="F208" i="39"/>
  <c r="F206" i="39"/>
  <c r="F204" i="39"/>
  <c r="F202" i="39"/>
  <c r="F200" i="39"/>
  <c r="F198" i="39"/>
  <c r="F196" i="39"/>
  <c r="F194" i="39"/>
  <c r="F192" i="39"/>
  <c r="F190" i="39"/>
  <c r="F188" i="39"/>
  <c r="F186" i="39"/>
  <c r="F184" i="39"/>
  <c r="F182" i="39"/>
  <c r="F180" i="39"/>
  <c r="F178" i="39"/>
  <c r="F176" i="39"/>
  <c r="F174" i="39"/>
  <c r="F172" i="39"/>
  <c r="F170" i="39"/>
  <c r="F168" i="39"/>
  <c r="F166" i="39"/>
  <c r="F164" i="39"/>
  <c r="F162" i="39"/>
  <c r="F160" i="39"/>
  <c r="F158" i="39"/>
  <c r="F156" i="39"/>
  <c r="F154" i="39"/>
  <c r="F152" i="39"/>
  <c r="F150" i="39"/>
  <c r="F148" i="39"/>
  <c r="F146" i="39"/>
  <c r="F144" i="39"/>
  <c r="F142" i="39"/>
  <c r="F140" i="39"/>
  <c r="F138" i="39"/>
  <c r="F136" i="39"/>
  <c r="F134" i="39"/>
  <c r="F132" i="39"/>
  <c r="F130" i="39"/>
  <c r="F128" i="39"/>
  <c r="F126" i="39"/>
  <c r="F124" i="39"/>
  <c r="F122" i="39"/>
  <c r="F120" i="39"/>
  <c r="F118" i="39"/>
  <c r="F116" i="39"/>
  <c r="F114" i="39"/>
  <c r="F112" i="39"/>
  <c r="F110" i="39"/>
  <c r="F108" i="39"/>
  <c r="F106" i="39"/>
  <c r="F104" i="39"/>
  <c r="F102" i="39"/>
  <c r="F100" i="39"/>
  <c r="F98" i="39"/>
  <c r="F96" i="39"/>
  <c r="F94" i="39"/>
  <c r="F92" i="39"/>
  <c r="F90" i="39"/>
  <c r="F88" i="39"/>
  <c r="F86" i="39"/>
  <c r="F84" i="39"/>
  <c r="F82" i="39"/>
  <c r="F80" i="39"/>
  <c r="F78" i="39"/>
  <c r="F76" i="39"/>
  <c r="F74" i="39"/>
  <c r="F72" i="39"/>
  <c r="F70" i="39"/>
  <c r="F68" i="39"/>
  <c r="F66" i="39"/>
  <c r="F64" i="39"/>
  <c r="F62" i="39"/>
  <c r="F60" i="39"/>
  <c r="F58" i="39"/>
  <c r="F56" i="39"/>
  <c r="F54" i="39"/>
  <c r="F52" i="39"/>
  <c r="F50" i="39"/>
  <c r="F48" i="39"/>
  <c r="F46" i="39"/>
  <c r="F44" i="39"/>
  <c r="F42" i="39"/>
  <c r="F40" i="39"/>
  <c r="F38" i="39"/>
  <c r="F36" i="39"/>
  <c r="F34" i="39"/>
  <c r="F32" i="39"/>
  <c r="F30" i="39"/>
  <c r="F28" i="39"/>
  <c r="F26" i="39"/>
  <c r="F24" i="39"/>
  <c r="F22" i="39"/>
  <c r="F20" i="39"/>
  <c r="F9" i="39"/>
  <c r="F3" i="39"/>
  <c r="H14" i="39"/>
  <c r="G4791" i="39"/>
  <c r="H4756" i="39"/>
  <c r="H4722" i="39"/>
  <c r="G4402" i="39"/>
  <c r="G4338" i="39"/>
  <c r="G4306" i="39"/>
  <c r="F4394" i="39"/>
  <c r="F4362" i="39"/>
  <c r="F4330" i="39"/>
  <c r="F4298" i="39"/>
  <c r="H4334" i="39"/>
  <c r="H4342" i="39"/>
  <c r="H4308" i="39"/>
  <c r="G4985" i="39"/>
  <c r="G4953" i="39"/>
  <c r="F4985" i="39"/>
  <c r="F4953" i="39"/>
  <c r="F4937" i="39"/>
  <c r="G5000" i="39"/>
  <c r="F4887" i="39"/>
  <c r="H4948" i="39"/>
  <c r="G4851" i="39"/>
  <c r="F4815" i="39"/>
  <c r="F4799" i="39"/>
  <c r="H4915" i="39"/>
  <c r="G4982" i="39"/>
  <c r="F4970" i="39"/>
  <c r="F4879" i="39"/>
  <c r="H4930" i="39"/>
  <c r="F4830" i="39"/>
  <c r="F4758" i="39"/>
  <c r="G4967" i="39"/>
  <c r="G4951" i="39"/>
  <c r="G4935" i="39"/>
  <c r="F4999" i="39"/>
  <c r="F4983" i="39"/>
  <c r="F4967" i="39"/>
  <c r="F4951" i="39"/>
  <c r="F4935" i="39"/>
  <c r="F4919" i="39"/>
  <c r="F5000" i="39"/>
  <c r="F4956" i="39"/>
  <c r="F4924" i="39"/>
  <c r="G4887" i="39"/>
  <c r="G4833" i="39"/>
  <c r="H4932" i="39"/>
  <c r="F4890" i="39"/>
  <c r="H4851" i="39"/>
  <c r="F4829" i="39"/>
  <c r="F4813" i="39"/>
  <c r="F4797" i="39"/>
  <c r="H4979" i="39"/>
  <c r="H4911" i="39"/>
  <c r="F4883" i="39"/>
  <c r="F4886" i="39"/>
  <c r="H4853" i="39"/>
  <c r="F4966" i="39"/>
  <c r="F4934" i="39"/>
  <c r="G4879" i="39"/>
  <c r="H4982" i="39"/>
  <c r="H4985" i="39"/>
  <c r="F4905" i="39"/>
  <c r="F4881" i="39"/>
  <c r="H4885" i="39"/>
  <c r="F4826" i="39"/>
  <c r="F4794" i="39"/>
  <c r="F4762" i="39"/>
  <c r="H4739" i="39"/>
  <c r="H4847" i="39"/>
  <c r="H4806" i="39"/>
  <c r="H4790" i="39"/>
  <c r="H4774" i="39"/>
  <c r="F4755" i="39"/>
  <c r="G4754" i="39"/>
  <c r="G4906" i="39"/>
  <c r="H4852" i="39"/>
  <c r="G4781" i="39"/>
  <c r="G4765" i="39"/>
  <c r="G4872" i="39"/>
  <c r="F4816" i="39"/>
  <c r="F4784" i="39"/>
  <c r="G4757" i="39"/>
  <c r="F4736" i="39"/>
  <c r="G4816" i="39"/>
  <c r="G4800" i="39"/>
  <c r="F4747" i="39"/>
  <c r="H4918" i="39"/>
  <c r="H4849" i="39"/>
  <c r="G4783" i="39"/>
  <c r="G4767" i="39"/>
  <c r="H4740" i="39"/>
  <c r="H4680" i="39"/>
  <c r="H4674" i="39"/>
  <c r="G4412" i="39"/>
  <c r="G4364" i="39"/>
  <c r="G4348" i="39"/>
  <c r="F4404" i="39"/>
  <c r="F4388" i="39"/>
  <c r="F4372" i="39"/>
  <c r="F4356" i="39"/>
  <c r="F4340" i="39"/>
  <c r="F4324" i="39"/>
  <c r="F4308" i="39"/>
  <c r="F4292" i="39"/>
  <c r="H4466" i="39"/>
  <c r="G4240" i="39"/>
  <c r="G4294" i="39"/>
  <c r="H4406" i="39"/>
  <c r="G4276" i="39"/>
  <c r="H4416" i="39"/>
  <c r="H4318" i="39"/>
  <c r="G4252" i="39"/>
  <c r="G4254" i="39"/>
  <c r="F13" i="39"/>
  <c r="G4965" i="39"/>
  <c r="G4917" i="39"/>
  <c r="F4997" i="39"/>
  <c r="F4981" i="39"/>
  <c r="F4965" i="39"/>
  <c r="F4949" i="39"/>
  <c r="F4933" i="39"/>
  <c r="F4917" i="39"/>
  <c r="F4984" i="39"/>
  <c r="F4952" i="39"/>
  <c r="F4920" i="39"/>
  <c r="H4887" i="39"/>
  <c r="H5000" i="39"/>
  <c r="H4924" i="39"/>
  <c r="F4877" i="39"/>
  <c r="G4848" i="39"/>
  <c r="F4827" i="39"/>
  <c r="F4811" i="39"/>
  <c r="F4795" i="39"/>
  <c r="H4967" i="39"/>
  <c r="H4907" i="39"/>
  <c r="G4883" i="39"/>
  <c r="G4974" i="39"/>
  <c r="F4873" i="39"/>
  <c r="F4962" i="39"/>
  <c r="F4930" i="39"/>
  <c r="H4879" i="39"/>
  <c r="H4974" i="39"/>
  <c r="H4965" i="39"/>
  <c r="G4905" i="39"/>
  <c r="F4888" i="39"/>
  <c r="G4881" i="39"/>
  <c r="F4860" i="39"/>
  <c r="F4822" i="39"/>
  <c r="F4790" i="39"/>
  <c r="G4758" i="39"/>
  <c r="G4737" i="39"/>
  <c r="F4838" i="39"/>
  <c r="G4818" i="39"/>
  <c r="G4786" i="39"/>
  <c r="G4770" i="39"/>
  <c r="F4858" i="39"/>
  <c r="H4781" i="39"/>
  <c r="H4751" i="39"/>
  <c r="H4906" i="39"/>
  <c r="G4829" i="39"/>
  <c r="F4777" i="39"/>
  <c r="F4761" i="39"/>
  <c r="F4846" i="39"/>
  <c r="F4812" i="39"/>
  <c r="F4780" i="39"/>
  <c r="H4754" i="39"/>
  <c r="F4872" i="39"/>
  <c r="H4816" i="39"/>
  <c r="H4800" i="39"/>
  <c r="H4898" i="39"/>
  <c r="F4839" i="39"/>
  <c r="F4876" i="39"/>
  <c r="G4827" i="39"/>
  <c r="F4779" i="39"/>
  <c r="F4763" i="39"/>
  <c r="H4682" i="39"/>
  <c r="H4676" i="39"/>
  <c r="H4698" i="39"/>
  <c r="G4394" i="39"/>
  <c r="G4362" i="39"/>
  <c r="G4314" i="39"/>
  <c r="H4436" i="39"/>
  <c r="F4402" i="39"/>
  <c r="F4386" i="39"/>
  <c r="F4370" i="39"/>
  <c r="F4354" i="39"/>
  <c r="F4338" i="39"/>
  <c r="F4322" i="39"/>
  <c r="F4306" i="39"/>
  <c r="F4290" i="39"/>
  <c r="H4454" i="39"/>
  <c r="H4412" i="39"/>
  <c r="H4394" i="39"/>
  <c r="H4250" i="39"/>
  <c r="H4400" i="39"/>
  <c r="H4314" i="39"/>
  <c r="H4414" i="39"/>
  <c r="F18" i="39"/>
  <c r="H10" i="39"/>
  <c r="F7" i="39"/>
  <c r="H11" i="39"/>
  <c r="G4961" i="39"/>
  <c r="G4945" i="39"/>
  <c r="G4913" i="39"/>
  <c r="F4993" i="39"/>
  <c r="F4977" i="39"/>
  <c r="F4961" i="39"/>
  <c r="F4945" i="39"/>
  <c r="F4929" i="39"/>
  <c r="F4913" i="39"/>
  <c r="F4976" i="39"/>
  <c r="F4944" i="39"/>
  <c r="F4912" i="39"/>
  <c r="H4992" i="39"/>
  <c r="H4916" i="39"/>
  <c r="F4823" i="39"/>
  <c r="F4807" i="39"/>
  <c r="F4791" i="39"/>
  <c r="H4947" i="39"/>
  <c r="F4867" i="39"/>
  <c r="G4966" i="39"/>
  <c r="H4873" i="39"/>
  <c r="F4837" i="39"/>
  <c r="F4954" i="39"/>
  <c r="F4895" i="39"/>
  <c r="H4837" i="39"/>
  <c r="H4966" i="39"/>
  <c r="H4953" i="39"/>
  <c r="F4901" i="39"/>
  <c r="G4875" i="39"/>
  <c r="F4902" i="39"/>
  <c r="F4854" i="39"/>
  <c r="F4814" i="39"/>
  <c r="F4782" i="39"/>
  <c r="F4752" i="39"/>
  <c r="F4869" i="39"/>
  <c r="G4830" i="39"/>
  <c r="G4814" i="39"/>
  <c r="G4782" i="39"/>
  <c r="H4745" i="39"/>
  <c r="H4858" i="39"/>
  <c r="H4773" i="39"/>
  <c r="F4745" i="39"/>
  <c r="F4868" i="39"/>
  <c r="G4801" i="39"/>
  <c r="F4773" i="39"/>
  <c r="F4751" i="39"/>
  <c r="H4841" i="39"/>
  <c r="F4804" i="39"/>
  <c r="F4772" i="39"/>
  <c r="F4862" i="39"/>
  <c r="H4828" i="39"/>
  <c r="H4812" i="39"/>
  <c r="H4796" i="39"/>
  <c r="H4764" i="39"/>
  <c r="F4926" i="39"/>
  <c r="G4892" i="39"/>
  <c r="G4811" i="39"/>
  <c r="F4775" i="39"/>
  <c r="F4759" i="39"/>
  <c r="H4736" i="39"/>
  <c r="H4712" i="39"/>
  <c r="H4700" i="39"/>
  <c r="H4500" i="39"/>
  <c r="G4406" i="39"/>
  <c r="G4390" i="39"/>
  <c r="G4342" i="39"/>
  <c r="G4310" i="39"/>
  <c r="F4414" i="39"/>
  <c r="F4398" i="39"/>
  <c r="F4382" i="39"/>
  <c r="F4366" i="39"/>
  <c r="F4350" i="39"/>
  <c r="F4334" i="39"/>
  <c r="F4318" i="39"/>
  <c r="F4302" i="39"/>
  <c r="F4286" i="39"/>
  <c r="H4462" i="39"/>
  <c r="H4388" i="39"/>
  <c r="H4302" i="39"/>
  <c r="H4364" i="39"/>
  <c r="H4336" i="39"/>
  <c r="H4386" i="39"/>
  <c r="G4272" i="39"/>
  <c r="H4398" i="39"/>
  <c r="F11" i="39"/>
  <c r="G11" i="39"/>
  <c r="G10" i="39"/>
  <c r="F12" i="39"/>
  <c r="G16" i="39"/>
  <c r="G17" i="39"/>
  <c r="G12" i="39"/>
  <c r="G4939" i="39"/>
  <c r="G4907" i="39"/>
  <c r="F4987" i="39"/>
  <c r="F4971" i="39"/>
  <c r="F4955" i="39"/>
  <c r="F4939" i="39"/>
  <c r="F4923" i="39"/>
  <c r="F4907" i="39"/>
  <c r="F4964" i="39"/>
  <c r="F4932" i="39"/>
  <c r="F4900" i="39"/>
  <c r="F4851" i="39"/>
  <c r="H4952" i="39"/>
  <c r="H4859" i="39"/>
  <c r="F4833" i="39"/>
  <c r="F4817" i="39"/>
  <c r="F4801" i="39"/>
  <c r="H4995" i="39"/>
  <c r="H4927" i="39"/>
  <c r="G4899" i="39"/>
  <c r="H4833" i="39"/>
  <c r="H4861" i="39"/>
  <c r="F4974" i="39"/>
  <c r="F4942" i="39"/>
  <c r="G4882" i="39"/>
  <c r="H4990" i="39"/>
  <c r="H4938" i="39"/>
  <c r="H4913" i="39"/>
  <c r="F4891" i="39"/>
  <c r="G4897" i="39"/>
  <c r="F4885" i="39"/>
  <c r="F4802" i="39"/>
  <c r="F4770" i="39"/>
  <c r="H4746" i="39"/>
  <c r="F4847" i="39"/>
  <c r="H4826" i="39"/>
  <c r="H4762" i="39"/>
  <c r="F4737" i="39"/>
  <c r="F4863" i="39"/>
  <c r="G4842" i="39"/>
  <c r="H4761" i="39"/>
  <c r="F4739" i="39"/>
  <c r="G4769" i="39"/>
  <c r="F4824" i="39"/>
  <c r="F4792" i="39"/>
  <c r="F4760" i="39"/>
  <c r="G4820" i="39"/>
  <c r="G4772" i="39"/>
  <c r="F4918" i="39"/>
  <c r="F4855" i="39"/>
  <c r="F4910" i="39"/>
  <c r="H4865" i="39"/>
  <c r="G4787" i="39"/>
  <c r="G4771" i="39"/>
  <c r="F4743" i="39"/>
  <c r="H4720" i="39"/>
  <c r="H4716" i="39"/>
  <c r="G4416" i="39"/>
  <c r="G4400" i="39"/>
  <c r="G4384" i="39"/>
  <c r="G4368" i="39"/>
  <c r="G4352" i="39"/>
  <c r="G4336" i="39"/>
  <c r="G4304" i="39"/>
  <c r="F4408" i="39"/>
  <c r="F4392" i="39"/>
  <c r="F4376" i="39"/>
  <c r="F4360" i="39"/>
  <c r="F4344" i="39"/>
  <c r="F4328" i="39"/>
  <c r="F4312" i="39"/>
  <c r="F4296" i="39"/>
  <c r="F4280" i="39"/>
  <c r="H4348" i="39"/>
  <c r="H4306" i="39"/>
  <c r="G4264" i="39"/>
  <c r="H4362" i="39"/>
  <c r="H4340" i="39"/>
  <c r="H4304" i="39"/>
  <c r="H12" i="39"/>
  <c r="F6" i="39"/>
  <c r="L4" i="37"/>
  <c r="M4" i="37"/>
  <c r="L5" i="37"/>
  <c r="M5" i="37"/>
  <c r="L6" i="37"/>
  <c r="M6" i="37"/>
  <c r="L7" i="37"/>
  <c r="M7" i="37"/>
  <c r="L8" i="37"/>
  <c r="M8" i="37"/>
  <c r="L9" i="37"/>
  <c r="M9" i="37"/>
  <c r="L10" i="37"/>
  <c r="M10" i="37"/>
  <c r="L11" i="37"/>
  <c r="M11" i="37"/>
  <c r="L12" i="37"/>
  <c r="M12" i="37"/>
  <c r="L13" i="37"/>
  <c r="M13" i="37"/>
  <c r="L14" i="37"/>
  <c r="M14" i="37"/>
  <c r="L15" i="37"/>
  <c r="M15" i="37"/>
  <c r="L16" i="37"/>
  <c r="M16" i="37"/>
  <c r="L17" i="37"/>
  <c r="M17" i="37"/>
  <c r="L18" i="37"/>
  <c r="M18" i="37"/>
  <c r="L19" i="37"/>
  <c r="M19" i="37"/>
  <c r="L20" i="37"/>
  <c r="M20" i="37"/>
  <c r="L21" i="37"/>
  <c r="M21" i="37"/>
  <c r="L22" i="37"/>
  <c r="M22" i="37"/>
  <c r="L23" i="37"/>
  <c r="M23" i="37"/>
  <c r="L24" i="37"/>
  <c r="M24" i="37"/>
  <c r="L25" i="37"/>
  <c r="M25" i="37"/>
  <c r="L26" i="37"/>
  <c r="M26" i="37"/>
  <c r="L27" i="37"/>
  <c r="M27" i="37"/>
  <c r="L28" i="37"/>
  <c r="M28" i="37"/>
  <c r="L29" i="37"/>
  <c r="M29" i="37"/>
  <c r="L30" i="37"/>
  <c r="M30" i="37"/>
  <c r="L31" i="37"/>
  <c r="M31" i="37"/>
  <c r="L32" i="37"/>
  <c r="M32" i="37"/>
  <c r="L33" i="37"/>
  <c r="M33" i="37"/>
  <c r="L34" i="37"/>
  <c r="M34" i="37"/>
  <c r="L35" i="37"/>
  <c r="M35" i="37"/>
  <c r="L36" i="37"/>
  <c r="M36" i="37"/>
  <c r="L37" i="37"/>
  <c r="M37" i="37"/>
  <c r="L38" i="37"/>
  <c r="M38" i="37"/>
  <c r="L39" i="37"/>
  <c r="M39" i="37"/>
  <c r="L40" i="37"/>
  <c r="M40" i="37"/>
  <c r="L41" i="37"/>
  <c r="M41" i="37"/>
  <c r="L42" i="37"/>
  <c r="M42" i="37"/>
  <c r="L43" i="37"/>
  <c r="M43" i="37"/>
  <c r="L44" i="37"/>
  <c r="M44" i="37"/>
  <c r="L45" i="37"/>
  <c r="M45" i="37"/>
  <c r="L46" i="37"/>
  <c r="M46" i="37"/>
  <c r="L47" i="37"/>
  <c r="M47" i="37"/>
  <c r="L48" i="37"/>
  <c r="M48" i="37"/>
  <c r="L49" i="37"/>
  <c r="M49" i="37"/>
  <c r="L50" i="37"/>
  <c r="M50" i="37"/>
  <c r="L51" i="37"/>
  <c r="M51" i="37"/>
  <c r="L52" i="37"/>
  <c r="M52" i="37"/>
  <c r="L53" i="37"/>
  <c r="M53" i="37"/>
  <c r="L54" i="37"/>
  <c r="M54" i="37"/>
  <c r="L55" i="37"/>
  <c r="M55" i="37"/>
  <c r="L56" i="37"/>
  <c r="M56" i="37"/>
  <c r="L57" i="37"/>
  <c r="M57" i="37"/>
  <c r="L58" i="37"/>
  <c r="M58" i="37"/>
  <c r="L59" i="37"/>
  <c r="M59" i="37"/>
  <c r="L60" i="37"/>
  <c r="M60" i="37"/>
  <c r="L61" i="37"/>
  <c r="M61" i="37"/>
  <c r="L62" i="37"/>
  <c r="M62" i="37"/>
  <c r="L63" i="37"/>
  <c r="M63" i="37"/>
  <c r="L64" i="37"/>
  <c r="M64" i="37"/>
  <c r="L65" i="37"/>
  <c r="M65" i="37"/>
  <c r="L66" i="37"/>
  <c r="M66" i="37"/>
  <c r="L67" i="37"/>
  <c r="M67" i="37"/>
  <c r="L68" i="37"/>
  <c r="M68" i="37"/>
  <c r="L69" i="37"/>
  <c r="M69" i="37"/>
  <c r="L70" i="37"/>
  <c r="M70" i="37"/>
  <c r="L71" i="37"/>
  <c r="M71" i="37"/>
  <c r="L72" i="37"/>
  <c r="M72" i="37"/>
  <c r="L73" i="37"/>
  <c r="M73" i="37"/>
  <c r="L74" i="37"/>
  <c r="M74" i="37"/>
  <c r="L75" i="37"/>
  <c r="M75" i="37"/>
  <c r="L76" i="37"/>
  <c r="M76" i="37"/>
  <c r="L77" i="37"/>
  <c r="M77" i="37"/>
  <c r="L78" i="37"/>
  <c r="M78" i="37"/>
  <c r="L79" i="37"/>
  <c r="M79" i="37"/>
  <c r="L80" i="37"/>
  <c r="M80" i="37"/>
  <c r="L81" i="37"/>
  <c r="M81" i="37"/>
  <c r="L82" i="37"/>
  <c r="M82" i="37"/>
  <c r="L83" i="37"/>
  <c r="M83" i="37"/>
  <c r="L84" i="37"/>
  <c r="M84" i="37"/>
  <c r="L85" i="37"/>
  <c r="M85" i="37"/>
  <c r="L86" i="37"/>
  <c r="M86" i="37"/>
  <c r="L87" i="37"/>
  <c r="M87" i="37"/>
  <c r="L88" i="37"/>
  <c r="M88" i="37"/>
  <c r="L89" i="37"/>
  <c r="M89" i="37"/>
  <c r="L90" i="37"/>
  <c r="M90" i="37"/>
  <c r="L91" i="37"/>
  <c r="M91" i="37"/>
  <c r="L92" i="37"/>
  <c r="M92" i="37"/>
  <c r="L93" i="37"/>
  <c r="M93" i="37"/>
  <c r="L94" i="37"/>
  <c r="M94" i="37"/>
  <c r="L95" i="37"/>
  <c r="M95" i="37"/>
  <c r="L96" i="37"/>
  <c r="M96" i="37"/>
  <c r="L97" i="37"/>
  <c r="M97" i="37"/>
  <c r="L98" i="37"/>
  <c r="M98" i="37"/>
  <c r="L99" i="37"/>
  <c r="M99" i="37"/>
  <c r="L100" i="37"/>
  <c r="M100" i="37"/>
  <c r="L101" i="37"/>
  <c r="M101" i="37"/>
  <c r="L102" i="37"/>
  <c r="M102" i="37"/>
  <c r="L103" i="37"/>
  <c r="M103" i="37"/>
  <c r="L104" i="37"/>
  <c r="M104" i="37"/>
  <c r="L105" i="37"/>
  <c r="M105" i="37"/>
  <c r="L106" i="37"/>
  <c r="M106" i="37"/>
  <c r="L107" i="37"/>
  <c r="M107" i="37"/>
  <c r="L108" i="37"/>
  <c r="M108" i="37"/>
  <c r="L109" i="37"/>
  <c r="M109" i="37"/>
  <c r="L110" i="37"/>
  <c r="M110" i="37"/>
  <c r="L111" i="37"/>
  <c r="M111" i="37"/>
  <c r="L112" i="37"/>
  <c r="M112" i="37"/>
  <c r="L113" i="37"/>
  <c r="M113" i="37"/>
  <c r="M3" i="37"/>
  <c r="L3" i="37"/>
  <c r="K109" i="37"/>
  <c r="K110" i="37"/>
  <c r="P109" i="37" s="1"/>
  <c r="K111" i="37"/>
  <c r="P110" i="37" s="1"/>
  <c r="K112" i="37"/>
  <c r="P111" i="37" s="1"/>
  <c r="K113" i="37"/>
  <c r="O3" i="37"/>
  <c r="F4" i="37"/>
  <c r="G4" i="37"/>
  <c r="F5" i="37"/>
  <c r="G5" i="37"/>
  <c r="F6" i="37"/>
  <c r="K81" i="37" s="1"/>
  <c r="G6" i="37"/>
  <c r="K104" i="37" s="1"/>
  <c r="F7" i="37"/>
  <c r="G7" i="37"/>
  <c r="F8" i="37"/>
  <c r="G8" i="37"/>
  <c r="F9" i="37"/>
  <c r="G9" i="37"/>
  <c r="F10" i="37"/>
  <c r="G10" i="37"/>
  <c r="F11" i="37"/>
  <c r="G11" i="37"/>
  <c r="F12" i="37"/>
  <c r="G12" i="37"/>
  <c r="F13" i="37"/>
  <c r="G13" i="37"/>
  <c r="F14" i="37"/>
  <c r="G14" i="37"/>
  <c r="F15" i="37"/>
  <c r="G15" i="37"/>
  <c r="F16" i="37"/>
  <c r="G16" i="37"/>
  <c r="F17" i="37"/>
  <c r="G17" i="37"/>
  <c r="F18" i="37"/>
  <c r="G18" i="37"/>
  <c r="F19" i="37"/>
  <c r="G19" i="37"/>
  <c r="D18" i="39" l="1"/>
  <c r="D19" i="39" s="1"/>
  <c r="D14" i="39"/>
  <c r="D16" i="39" s="1"/>
  <c r="P112" i="37"/>
  <c r="N112" i="37"/>
  <c r="O112" i="37" s="1"/>
  <c r="K89" i="37"/>
  <c r="K98" i="37"/>
  <c r="K73" i="37"/>
  <c r="K103" i="37"/>
  <c r="K91" i="37"/>
  <c r="K97" i="37"/>
  <c r="K82" i="37"/>
  <c r="K62" i="37"/>
  <c r="K92" i="37"/>
  <c r="K108" i="37"/>
  <c r="K72" i="37"/>
  <c r="K107" i="37"/>
  <c r="K99" i="37"/>
  <c r="K90" i="37"/>
  <c r="P89" i="37" s="1"/>
  <c r="K70" i="37"/>
  <c r="K88" i="37"/>
  <c r="K95" i="37"/>
  <c r="K100" i="37"/>
  <c r="K106" i="37"/>
  <c r="K105" i="37"/>
  <c r="P91" i="37"/>
  <c r="K83" i="37"/>
  <c r="K69" i="37"/>
  <c r="K27" i="37"/>
  <c r="K31" i="37"/>
  <c r="K36" i="37"/>
  <c r="K40" i="37"/>
  <c r="K44" i="37"/>
  <c r="K48" i="37"/>
  <c r="K52" i="37"/>
  <c r="K56" i="37"/>
  <c r="K60" i="37"/>
  <c r="K6" i="37"/>
  <c r="K7" i="37"/>
  <c r="K8" i="37"/>
  <c r="K9" i="37"/>
  <c r="K10" i="37"/>
  <c r="K11" i="37"/>
  <c r="K12" i="37"/>
  <c r="K13" i="37"/>
  <c r="K14" i="37"/>
  <c r="K47" i="37"/>
  <c r="K51" i="37"/>
  <c r="K55" i="37"/>
  <c r="K59" i="37"/>
  <c r="K63" i="37"/>
  <c r="K67" i="37"/>
  <c r="K71" i="37"/>
  <c r="K75" i="37"/>
  <c r="K34" i="37"/>
  <c r="K38" i="37"/>
  <c r="K42" i="37"/>
  <c r="K46" i="37"/>
  <c r="K50" i="37"/>
  <c r="K54" i="37"/>
  <c r="K58" i="37"/>
  <c r="K28" i="37"/>
  <c r="K33" i="37"/>
  <c r="K22" i="37"/>
  <c r="K32" i="37"/>
  <c r="K37" i="37"/>
  <c r="K41" i="37"/>
  <c r="K45" i="37"/>
  <c r="K49" i="37"/>
  <c r="K53" i="37"/>
  <c r="K57" i="37"/>
  <c r="K61" i="37"/>
  <c r="P61" i="37" s="1"/>
  <c r="K79" i="37"/>
  <c r="K77" i="37"/>
  <c r="K64" i="37"/>
  <c r="K102" i="37"/>
  <c r="P102" i="37" s="1"/>
  <c r="K93" i="37"/>
  <c r="N91" i="37"/>
  <c r="O91" i="37" s="1"/>
  <c r="K86" i="37"/>
  <c r="K30" i="37"/>
  <c r="K16" i="37"/>
  <c r="K84" i="37"/>
  <c r="K68" i="37"/>
  <c r="K66" i="37"/>
  <c r="P81" i="37"/>
  <c r="P69" i="37"/>
  <c r="P104" i="37"/>
  <c r="K87" i="37"/>
  <c r="K80" i="37"/>
  <c r="K76" i="37"/>
  <c r="K74" i="37"/>
  <c r="K26" i="37"/>
  <c r="K15" i="37"/>
  <c r="K3" i="37"/>
  <c r="P108" i="37"/>
  <c r="P106" i="37"/>
  <c r="P97" i="37"/>
  <c r="P90" i="37"/>
  <c r="K96" i="37"/>
  <c r="P88" i="37"/>
  <c r="K101" i="37"/>
  <c r="K94" i="37"/>
  <c r="K85" i="37"/>
  <c r="K78" i="37"/>
  <c r="K65" i="37"/>
  <c r="K23" i="37"/>
  <c r="K19" i="37"/>
  <c r="K29" i="37"/>
  <c r="K24" i="37"/>
  <c r="K18" i="37"/>
  <c r="K43" i="37"/>
  <c r="K39" i="37"/>
  <c r="K35" i="37"/>
  <c r="K25" i="37"/>
  <c r="K20" i="37"/>
  <c r="K17" i="37"/>
  <c r="K21" i="37"/>
  <c r="K5" i="37"/>
  <c r="K4" i="37"/>
  <c r="J19" i="31"/>
  <c r="M19" i="31" s="1"/>
  <c r="H16" i="31"/>
  <c r="H17" i="31"/>
  <c r="H18" i="31"/>
  <c r="H19" i="31"/>
  <c r="H20" i="31"/>
  <c r="H21" i="31"/>
  <c r="H8" i="31"/>
  <c r="H9" i="31"/>
  <c r="H10" i="31"/>
  <c r="H11" i="31"/>
  <c r="H12" i="31"/>
  <c r="H13" i="31"/>
  <c r="H14" i="31"/>
  <c r="J20" i="31" s="1"/>
  <c r="M20" i="31" s="1"/>
  <c r="H15" i="31"/>
  <c r="H6" i="31"/>
  <c r="E15" i="31"/>
  <c r="E16" i="31"/>
  <c r="E17" i="31"/>
  <c r="E18" i="31"/>
  <c r="E19" i="31"/>
  <c r="E20" i="31"/>
  <c r="AX82" i="32"/>
  <c r="AZ47" i="32"/>
  <c r="AZ48" i="32"/>
  <c r="AZ49" i="32"/>
  <c r="AZ50" i="32"/>
  <c r="AZ51" i="32"/>
  <c r="AZ52" i="32"/>
  <c r="AZ46" i="32"/>
  <c r="BA46" i="32" s="1"/>
  <c r="AX42" i="32"/>
  <c r="AX4" i="32"/>
  <c r="AX40" i="32"/>
  <c r="AX3" i="32"/>
  <c r="AX8" i="32" s="1"/>
  <c r="AX2" i="32"/>
  <c r="J10" i="36"/>
  <c r="J11" i="36"/>
  <c r="J12" i="36"/>
  <c r="H7" i="31"/>
  <c r="E14" i="31"/>
  <c r="X14" i="31" s="1"/>
  <c r="E13" i="31"/>
  <c r="X13" i="31" s="1"/>
  <c r="E12" i="31"/>
  <c r="X12" i="31" s="1"/>
  <c r="E11" i="31"/>
  <c r="X11" i="31" s="1"/>
  <c r="E10" i="31"/>
  <c r="E9" i="31"/>
  <c r="E8" i="31"/>
  <c r="E7" i="31"/>
  <c r="E6" i="31"/>
  <c r="E5" i="31"/>
  <c r="J8" i="36"/>
  <c r="J9" i="36"/>
  <c r="N111" i="37" l="1"/>
  <c r="O111" i="37" s="1"/>
  <c r="N113" i="37"/>
  <c r="O113" i="37" s="1"/>
  <c r="P71" i="37"/>
  <c r="P72" i="37"/>
  <c r="P98" i="37"/>
  <c r="P105" i="37"/>
  <c r="P99" i="37"/>
  <c r="P107" i="37"/>
  <c r="P103" i="37"/>
  <c r="P18" i="37"/>
  <c r="P95" i="37"/>
  <c r="P25" i="37"/>
  <c r="P15" i="37"/>
  <c r="P48" i="37"/>
  <c r="P57" i="37"/>
  <c r="P70" i="37"/>
  <c r="P12" i="37"/>
  <c r="P59" i="37"/>
  <c r="P26" i="37"/>
  <c r="P22" i="37"/>
  <c r="P100" i="37"/>
  <c r="P73" i="37"/>
  <c r="P29" i="37"/>
  <c r="P76" i="37"/>
  <c r="P44" i="37"/>
  <c r="P53" i="37"/>
  <c r="P66" i="37"/>
  <c r="P11" i="37"/>
  <c r="P55" i="37"/>
  <c r="P19" i="37"/>
  <c r="P64" i="37"/>
  <c r="P75" i="37"/>
  <c r="P101" i="37"/>
  <c r="P78" i="37"/>
  <c r="P40" i="37"/>
  <c r="P49" i="37"/>
  <c r="P62" i="37"/>
  <c r="P10" i="37"/>
  <c r="P51" i="37"/>
  <c r="P68" i="37"/>
  <c r="P38" i="37"/>
  <c r="P79" i="37"/>
  <c r="P65" i="37"/>
  <c r="P80" i="37"/>
  <c r="P36" i="37"/>
  <c r="P45" i="37"/>
  <c r="P58" i="37"/>
  <c r="P9" i="37"/>
  <c r="P47" i="37"/>
  <c r="P24" i="37"/>
  <c r="P77" i="37"/>
  <c r="N4" i="37"/>
  <c r="O4" i="37" s="1"/>
  <c r="P3" i="37"/>
  <c r="P42" i="37"/>
  <c r="P84" i="37"/>
  <c r="P86" i="37"/>
  <c r="P67" i="37"/>
  <c r="P85" i="37"/>
  <c r="P87" i="37"/>
  <c r="P31" i="37"/>
  <c r="P41" i="37"/>
  <c r="P54" i="37"/>
  <c r="P8" i="37"/>
  <c r="P43" i="37"/>
  <c r="P4" i="37"/>
  <c r="P83" i="37"/>
  <c r="P96" i="37"/>
  <c r="P60" i="37"/>
  <c r="P21" i="37"/>
  <c r="P37" i="37"/>
  <c r="P50" i="37"/>
  <c r="P7" i="37"/>
  <c r="P39" i="37"/>
  <c r="P82" i="37"/>
  <c r="P17" i="37"/>
  <c r="P23" i="37"/>
  <c r="N92" i="37"/>
  <c r="O92" i="37" s="1"/>
  <c r="T3" i="37"/>
  <c r="T23" i="37" s="1"/>
  <c r="T4" i="37"/>
  <c r="P92" i="37"/>
  <c r="P56" i="37"/>
  <c r="P32" i="37"/>
  <c r="P33" i="37"/>
  <c r="P46" i="37"/>
  <c r="P6" i="37"/>
  <c r="P35" i="37"/>
  <c r="P34" i="37"/>
  <c r="P20" i="37"/>
  <c r="P16" i="37"/>
  <c r="P28" i="37"/>
  <c r="P93" i="37"/>
  <c r="P14" i="37"/>
  <c r="P94" i="37"/>
  <c r="P63" i="37"/>
  <c r="P52" i="37"/>
  <c r="P27" i="37"/>
  <c r="P74" i="37"/>
  <c r="P13" i="37"/>
  <c r="P5" i="37"/>
  <c r="P30" i="37"/>
  <c r="J17" i="31"/>
  <c r="M17" i="31" s="1"/>
  <c r="J6" i="31"/>
  <c r="J18" i="31"/>
  <c r="M18" i="31" s="1"/>
  <c r="J16" i="31"/>
  <c r="M16" i="31" s="1"/>
  <c r="J21" i="31"/>
  <c r="M21" i="31" s="1"/>
  <c r="J8" i="31"/>
  <c r="M8" i="31" s="1"/>
  <c r="BA47" i="32"/>
  <c r="J15" i="31"/>
  <c r="M15" i="31" s="1"/>
  <c r="M6" i="31"/>
  <c r="N47" i="37" l="1"/>
  <c r="O47" i="37" s="1"/>
  <c r="N93" i="37"/>
  <c r="O93" i="37" s="1"/>
  <c r="N41" i="37"/>
  <c r="O41" i="37" s="1"/>
  <c r="T5" i="37"/>
  <c r="T25" i="37" s="1"/>
  <c r="T24" i="37"/>
  <c r="N5" i="37"/>
  <c r="O5" i="37" s="1"/>
  <c r="N94" i="37"/>
  <c r="N48" i="37"/>
  <c r="O48" i="37" s="1"/>
  <c r="BA48" i="32"/>
  <c r="J5" i="36"/>
  <c r="J4" i="36"/>
  <c r="N6" i="37" l="1"/>
  <c r="O6" i="37" s="1"/>
  <c r="N66" i="37"/>
  <c r="N42" i="37"/>
  <c r="O42" i="37" s="1"/>
  <c r="N7" i="37"/>
  <c r="N20" i="37"/>
  <c r="O94" i="37"/>
  <c r="N95" i="37"/>
  <c r="N49" i="37"/>
  <c r="BA49" i="32"/>
  <c r="J3" i="36"/>
  <c r="K3" i="36"/>
  <c r="K4" i="36"/>
  <c r="K5" i="36"/>
  <c r="J6" i="36"/>
  <c r="K6" i="36"/>
  <c r="J7" i="36"/>
  <c r="K7" i="36"/>
  <c r="K8" i="36"/>
  <c r="K9" i="36"/>
  <c r="K10" i="36"/>
  <c r="K11" i="36"/>
  <c r="K12" i="36"/>
  <c r="O20" i="37" l="1"/>
  <c r="N21" i="37"/>
  <c r="O95" i="37"/>
  <c r="N96" i="37"/>
  <c r="O7" i="37"/>
  <c r="N8" i="37"/>
  <c r="N43" i="37"/>
  <c r="N44" i="37" s="1"/>
  <c r="O66" i="37"/>
  <c r="N67" i="37"/>
  <c r="O49" i="37"/>
  <c r="N50" i="37"/>
  <c r="BA50" i="32"/>
  <c r="AX80" i="32"/>
  <c r="O21" i="37" l="1"/>
  <c r="N22" i="37"/>
  <c r="O43" i="37"/>
  <c r="O67" i="37"/>
  <c r="N68" i="37"/>
  <c r="N79" i="37"/>
  <c r="O8" i="37"/>
  <c r="N9" i="37"/>
  <c r="N97" i="37"/>
  <c r="O96" i="37"/>
  <c r="O50" i="37"/>
  <c r="N51" i="37"/>
  <c r="O44" i="37"/>
  <c r="N45" i="37"/>
  <c r="BA51" i="32"/>
  <c r="C7" i="33"/>
  <c r="C8" i="33"/>
  <c r="C9" i="33"/>
  <c r="C10" i="33"/>
  <c r="C11" i="33"/>
  <c r="C12" i="33"/>
  <c r="C13" i="33"/>
  <c r="C14" i="33"/>
  <c r="C15" i="33"/>
  <c r="C16" i="33"/>
  <c r="C17" i="33"/>
  <c r="C18" i="33"/>
  <c r="C19" i="33"/>
  <c r="C20" i="33"/>
  <c r="C21" i="33"/>
  <c r="C22" i="33"/>
  <c r="C23" i="33"/>
  <c r="C24" i="33"/>
  <c r="C25" i="33"/>
  <c r="C26" i="33"/>
  <c r="C27" i="33"/>
  <c r="C28" i="33"/>
  <c r="C29" i="33"/>
  <c r="C30" i="33"/>
  <c r="C31" i="33"/>
  <c r="C32" i="33"/>
  <c r="C33" i="33"/>
  <c r="C34" i="33"/>
  <c r="C35" i="33"/>
  <c r="C36" i="33"/>
  <c r="C37" i="33"/>
  <c r="C38" i="33"/>
  <c r="C39" i="33"/>
  <c r="C40" i="33"/>
  <c r="C41" i="33"/>
  <c r="C42" i="33"/>
  <c r="C43" i="33"/>
  <c r="C44" i="33"/>
  <c r="C45" i="33"/>
  <c r="C46" i="33"/>
  <c r="C47" i="33"/>
  <c r="C48" i="33"/>
  <c r="C49" i="33"/>
  <c r="C50" i="33"/>
  <c r="C51" i="33"/>
  <c r="C52" i="33"/>
  <c r="C53" i="33"/>
  <c r="C54" i="33"/>
  <c r="C55" i="33"/>
  <c r="C56" i="33"/>
  <c r="C57" i="33"/>
  <c r="C58" i="33"/>
  <c r="C59" i="33"/>
  <c r="C60" i="33"/>
  <c r="C61" i="33"/>
  <c r="C62" i="33"/>
  <c r="C63" i="33"/>
  <c r="C64" i="33"/>
  <c r="C65" i="33"/>
  <c r="C66" i="33"/>
  <c r="C67" i="33"/>
  <c r="C68" i="33"/>
  <c r="C69" i="33"/>
  <c r="C70" i="33"/>
  <c r="C71" i="33"/>
  <c r="C72" i="33"/>
  <c r="C73" i="33"/>
  <c r="C74" i="33"/>
  <c r="C75" i="33"/>
  <c r="C76" i="33"/>
  <c r="C77" i="33"/>
  <c r="C78" i="33"/>
  <c r="C79" i="33"/>
  <c r="C80" i="33"/>
  <c r="C81" i="33"/>
  <c r="C82" i="33"/>
  <c r="C83" i="33"/>
  <c r="C84" i="33"/>
  <c r="C85" i="33"/>
  <c r="C86" i="33"/>
  <c r="C87" i="33"/>
  <c r="C88" i="33"/>
  <c r="C89" i="33"/>
  <c r="C90" i="33"/>
  <c r="C91" i="33"/>
  <c r="C92" i="33"/>
  <c r="C93" i="33"/>
  <c r="C94" i="33"/>
  <c r="C95" i="33"/>
  <c r="C96" i="33"/>
  <c r="C97" i="33"/>
  <c r="C98" i="33"/>
  <c r="C99" i="33"/>
  <c r="C100" i="33"/>
  <c r="C101" i="33"/>
  <c r="C102" i="33"/>
  <c r="C103" i="33"/>
  <c r="C104" i="33"/>
  <c r="C105" i="33"/>
  <c r="C106" i="33"/>
  <c r="C107" i="33"/>
  <c r="C108" i="33"/>
  <c r="C109" i="33"/>
  <c r="C110" i="33"/>
  <c r="C111" i="33"/>
  <c r="C112" i="33"/>
  <c r="C113" i="33"/>
  <c r="C114" i="33"/>
  <c r="C115" i="33"/>
  <c r="C116" i="33"/>
  <c r="C117" i="33"/>
  <c r="C118" i="33"/>
  <c r="C119" i="33"/>
  <c r="C120" i="33"/>
  <c r="C121" i="33"/>
  <c r="C122" i="33"/>
  <c r="C123" i="33"/>
  <c r="C124" i="33"/>
  <c r="C125" i="33"/>
  <c r="C126" i="33"/>
  <c r="C127" i="33"/>
  <c r="C128" i="33"/>
  <c r="C129" i="33"/>
  <c r="C130" i="33"/>
  <c r="C131" i="33"/>
  <c r="C132" i="33"/>
  <c r="C133" i="33"/>
  <c r="C134" i="33"/>
  <c r="C135" i="33"/>
  <c r="C136" i="33"/>
  <c r="C137" i="33"/>
  <c r="C138" i="33"/>
  <c r="C139" i="33"/>
  <c r="C140" i="33"/>
  <c r="C141" i="33"/>
  <c r="C142" i="33"/>
  <c r="C143" i="33"/>
  <c r="C144" i="33"/>
  <c r="C145" i="33"/>
  <c r="C146" i="33"/>
  <c r="C147" i="33"/>
  <c r="C148" i="33"/>
  <c r="C149" i="33"/>
  <c r="C150" i="33"/>
  <c r="C151" i="33"/>
  <c r="C152" i="33"/>
  <c r="C153" i="33"/>
  <c r="C154" i="33"/>
  <c r="C155" i="33"/>
  <c r="C156" i="33"/>
  <c r="C157" i="33"/>
  <c r="C158" i="33"/>
  <c r="C159" i="33"/>
  <c r="C160" i="33"/>
  <c r="C161" i="33"/>
  <c r="C162" i="33"/>
  <c r="C163" i="33"/>
  <c r="C164" i="33"/>
  <c r="C165" i="33"/>
  <c r="C166" i="33"/>
  <c r="C167" i="33"/>
  <c r="C168" i="33"/>
  <c r="C169" i="33"/>
  <c r="C170" i="33"/>
  <c r="C171" i="33"/>
  <c r="C172" i="33"/>
  <c r="C173" i="33"/>
  <c r="C174" i="33"/>
  <c r="C175" i="33"/>
  <c r="C176" i="33"/>
  <c r="C177" i="33"/>
  <c r="C178" i="33"/>
  <c r="C179" i="33"/>
  <c r="C180" i="33"/>
  <c r="C181" i="33"/>
  <c r="C182" i="33"/>
  <c r="C183" i="33"/>
  <c r="C184" i="33"/>
  <c r="C185" i="33"/>
  <c r="C186" i="33"/>
  <c r="C187" i="33"/>
  <c r="C188" i="33"/>
  <c r="C189" i="33"/>
  <c r="C190" i="33"/>
  <c r="C191" i="33"/>
  <c r="C192" i="33"/>
  <c r="C193" i="33"/>
  <c r="C194" i="33"/>
  <c r="C195" i="33"/>
  <c r="C196" i="33"/>
  <c r="C197" i="33"/>
  <c r="C198" i="33"/>
  <c r="C199" i="33"/>
  <c r="C200" i="33"/>
  <c r="C201" i="33"/>
  <c r="C202" i="33"/>
  <c r="C203" i="33"/>
  <c r="C204" i="33"/>
  <c r="C205" i="33"/>
  <c r="C206" i="33"/>
  <c r="C207" i="33"/>
  <c r="C208" i="33"/>
  <c r="C209" i="33"/>
  <c r="C210" i="33"/>
  <c r="C211" i="33"/>
  <c r="C212" i="33"/>
  <c r="C213" i="33"/>
  <c r="C214" i="33"/>
  <c r="C215" i="33"/>
  <c r="C216" i="33"/>
  <c r="C217" i="33"/>
  <c r="C218" i="33"/>
  <c r="C219" i="33"/>
  <c r="C220" i="33"/>
  <c r="C221" i="33"/>
  <c r="C222" i="33"/>
  <c r="C223" i="33"/>
  <c r="C224" i="33"/>
  <c r="C225" i="33"/>
  <c r="C226" i="33"/>
  <c r="C227" i="33"/>
  <c r="C228" i="33"/>
  <c r="C229" i="33"/>
  <c r="C230" i="33"/>
  <c r="C231" i="33"/>
  <c r="C232" i="33"/>
  <c r="C233" i="33"/>
  <c r="C234" i="33"/>
  <c r="C235" i="33"/>
  <c r="C236" i="33"/>
  <c r="C237" i="33"/>
  <c r="C238" i="33"/>
  <c r="C239" i="33"/>
  <c r="C240" i="33"/>
  <c r="C241" i="33"/>
  <c r="C242" i="33"/>
  <c r="C243" i="33"/>
  <c r="C244" i="33"/>
  <c r="C245" i="33"/>
  <c r="C246" i="33"/>
  <c r="C247" i="33"/>
  <c r="C248" i="33"/>
  <c r="C249" i="33"/>
  <c r="C250" i="33"/>
  <c r="C251" i="33"/>
  <c r="C252" i="33"/>
  <c r="C253" i="33"/>
  <c r="C254" i="33"/>
  <c r="C255" i="33"/>
  <c r="C256" i="33"/>
  <c r="C257" i="33"/>
  <c r="C258" i="33"/>
  <c r="C259" i="33"/>
  <c r="C260" i="33"/>
  <c r="C261" i="33"/>
  <c r="C262" i="33"/>
  <c r="C263" i="33"/>
  <c r="C264" i="33"/>
  <c r="C265" i="33"/>
  <c r="C266" i="33"/>
  <c r="C267" i="33"/>
  <c r="C268" i="33"/>
  <c r="C269" i="33"/>
  <c r="C270" i="33"/>
  <c r="C271" i="33"/>
  <c r="C272" i="33"/>
  <c r="C273" i="33"/>
  <c r="C274" i="33"/>
  <c r="C275" i="33"/>
  <c r="C276" i="33"/>
  <c r="C277" i="33"/>
  <c r="C278" i="33"/>
  <c r="C279" i="33"/>
  <c r="C280" i="33"/>
  <c r="C281" i="33"/>
  <c r="C282" i="33"/>
  <c r="C283" i="33"/>
  <c r="C284" i="33"/>
  <c r="C285" i="33"/>
  <c r="C286" i="33"/>
  <c r="C287" i="33"/>
  <c r="C288" i="33"/>
  <c r="C289" i="33"/>
  <c r="C290" i="33"/>
  <c r="C291" i="33"/>
  <c r="C292" i="33"/>
  <c r="C293" i="33"/>
  <c r="C294" i="33"/>
  <c r="C295" i="33"/>
  <c r="C296" i="33"/>
  <c r="C297" i="33"/>
  <c r="C298" i="33"/>
  <c r="C299" i="33"/>
  <c r="C300" i="33"/>
  <c r="C301" i="33"/>
  <c r="C302" i="33"/>
  <c r="C303" i="33"/>
  <c r="C304" i="33"/>
  <c r="C305" i="33"/>
  <c r="C306" i="33"/>
  <c r="C307" i="33"/>
  <c r="C308" i="33"/>
  <c r="C309" i="33"/>
  <c r="C310" i="33"/>
  <c r="C311" i="33"/>
  <c r="C312" i="33"/>
  <c r="C313" i="33"/>
  <c r="C314" i="33"/>
  <c r="C315" i="33"/>
  <c r="C316" i="33"/>
  <c r="C317" i="33"/>
  <c r="C318" i="33"/>
  <c r="C319" i="33"/>
  <c r="C320" i="33"/>
  <c r="C321" i="33"/>
  <c r="C322" i="33"/>
  <c r="C323" i="33"/>
  <c r="C324" i="33"/>
  <c r="C325" i="33"/>
  <c r="C326" i="33"/>
  <c r="C327" i="33"/>
  <c r="C328" i="33"/>
  <c r="C329" i="33"/>
  <c r="C330" i="33"/>
  <c r="C331" i="33"/>
  <c r="C332" i="33"/>
  <c r="C333" i="33"/>
  <c r="C334" i="33"/>
  <c r="C335" i="33"/>
  <c r="C336" i="33"/>
  <c r="C337" i="33"/>
  <c r="C338" i="33"/>
  <c r="C339" i="33"/>
  <c r="C340" i="33"/>
  <c r="C341" i="33"/>
  <c r="C342" i="33"/>
  <c r="C343" i="33"/>
  <c r="C344" i="33"/>
  <c r="C345" i="33"/>
  <c r="C346" i="33"/>
  <c r="C347" i="33"/>
  <c r="C348" i="33"/>
  <c r="C349" i="33"/>
  <c r="C350" i="33"/>
  <c r="C351" i="33"/>
  <c r="C352" i="33"/>
  <c r="C353" i="33"/>
  <c r="C354" i="33"/>
  <c r="C355" i="33"/>
  <c r="C356" i="33"/>
  <c r="C357" i="33"/>
  <c r="C358" i="33"/>
  <c r="C359" i="33"/>
  <c r="C360" i="33"/>
  <c r="C361" i="33"/>
  <c r="C362" i="33"/>
  <c r="C363" i="33"/>
  <c r="C364" i="33"/>
  <c r="C365" i="33"/>
  <c r="C366" i="33"/>
  <c r="C367" i="33"/>
  <c r="C368" i="33"/>
  <c r="C369" i="33"/>
  <c r="C370" i="33"/>
  <c r="C371" i="33"/>
  <c r="C372" i="33"/>
  <c r="C373" i="33"/>
  <c r="C374" i="33"/>
  <c r="C375" i="33"/>
  <c r="C376" i="33"/>
  <c r="C377" i="33"/>
  <c r="C378" i="33"/>
  <c r="C379" i="33"/>
  <c r="C380" i="33"/>
  <c r="C381" i="33"/>
  <c r="C382" i="33"/>
  <c r="C383" i="33"/>
  <c r="C384" i="33"/>
  <c r="C385" i="33"/>
  <c r="C386" i="33"/>
  <c r="C387" i="33"/>
  <c r="C388" i="33"/>
  <c r="C389" i="33"/>
  <c r="C390" i="33"/>
  <c r="C391" i="33"/>
  <c r="C392" i="33"/>
  <c r="C393" i="33"/>
  <c r="C394" i="33"/>
  <c r="C395" i="33"/>
  <c r="C396" i="33"/>
  <c r="C397" i="33"/>
  <c r="C398" i="33"/>
  <c r="C399" i="33"/>
  <c r="C400" i="33"/>
  <c r="C401" i="33"/>
  <c r="C402" i="33"/>
  <c r="C403" i="33"/>
  <c r="C404" i="33"/>
  <c r="C405" i="33"/>
  <c r="C406" i="33"/>
  <c r="C407" i="33"/>
  <c r="C408" i="33"/>
  <c r="C409" i="33"/>
  <c r="C410" i="33"/>
  <c r="C411" i="33"/>
  <c r="C412" i="33"/>
  <c r="C413" i="33"/>
  <c r="C414" i="33"/>
  <c r="C415" i="33"/>
  <c r="C416" i="33"/>
  <c r="C417" i="33"/>
  <c r="C418" i="33"/>
  <c r="C419" i="33"/>
  <c r="C420" i="33"/>
  <c r="C421" i="33"/>
  <c r="C422" i="33"/>
  <c r="C423" i="33"/>
  <c r="C424" i="33"/>
  <c r="C425" i="33"/>
  <c r="C426" i="33"/>
  <c r="C427" i="33"/>
  <c r="C428" i="33"/>
  <c r="C429" i="33"/>
  <c r="C430" i="33"/>
  <c r="C431" i="33"/>
  <c r="C432" i="33"/>
  <c r="C433" i="33"/>
  <c r="C434" i="33"/>
  <c r="C435" i="33"/>
  <c r="C436" i="33"/>
  <c r="C437" i="33"/>
  <c r="C438" i="33"/>
  <c r="C439" i="33"/>
  <c r="C440" i="33"/>
  <c r="C441" i="33"/>
  <c r="C442" i="33"/>
  <c r="C443" i="33"/>
  <c r="C444" i="33"/>
  <c r="C445" i="33"/>
  <c r="C446" i="33"/>
  <c r="C447" i="33"/>
  <c r="C448" i="33"/>
  <c r="C449" i="33"/>
  <c r="C450" i="33"/>
  <c r="C451" i="33"/>
  <c r="C452" i="33"/>
  <c r="C453" i="33"/>
  <c r="C454" i="33"/>
  <c r="C455" i="33"/>
  <c r="C456" i="33"/>
  <c r="C457" i="33"/>
  <c r="C458" i="33"/>
  <c r="C459" i="33"/>
  <c r="C460" i="33"/>
  <c r="C461" i="33"/>
  <c r="C462" i="33"/>
  <c r="C463" i="33"/>
  <c r="C464" i="33"/>
  <c r="C465" i="33"/>
  <c r="C466" i="33"/>
  <c r="C467" i="33"/>
  <c r="C468" i="33"/>
  <c r="C469" i="33"/>
  <c r="C470" i="33"/>
  <c r="C471" i="33"/>
  <c r="C472" i="33"/>
  <c r="C473" i="33"/>
  <c r="C474" i="33"/>
  <c r="C475" i="33"/>
  <c r="C476" i="33"/>
  <c r="C477" i="33"/>
  <c r="C478" i="33"/>
  <c r="C479" i="33"/>
  <c r="C480" i="33"/>
  <c r="C481" i="33"/>
  <c r="C482" i="33"/>
  <c r="C483" i="33"/>
  <c r="C484" i="33"/>
  <c r="C485" i="33"/>
  <c r="C486" i="33"/>
  <c r="C487" i="33"/>
  <c r="C488" i="33"/>
  <c r="C489" i="33"/>
  <c r="C490" i="33"/>
  <c r="C491" i="33"/>
  <c r="C492" i="33"/>
  <c r="C493" i="33"/>
  <c r="C494" i="33"/>
  <c r="C495" i="33"/>
  <c r="C496" i="33"/>
  <c r="C497" i="33"/>
  <c r="C498" i="33"/>
  <c r="C499" i="33"/>
  <c r="C500" i="33"/>
  <c r="C501" i="33"/>
  <c r="C502" i="33"/>
  <c r="C503" i="33"/>
  <c r="C504" i="33"/>
  <c r="C505" i="33"/>
  <c r="C506" i="33"/>
  <c r="C507" i="33"/>
  <c r="C508" i="33"/>
  <c r="C509" i="33"/>
  <c r="C510" i="33"/>
  <c r="C511" i="33"/>
  <c r="C512" i="33"/>
  <c r="C513" i="33"/>
  <c r="C514" i="33"/>
  <c r="C515" i="33"/>
  <c r="C516" i="33"/>
  <c r="C517" i="33"/>
  <c r="C518" i="33"/>
  <c r="C519" i="33"/>
  <c r="C520" i="33"/>
  <c r="C521" i="33"/>
  <c r="C522" i="33"/>
  <c r="C523" i="33"/>
  <c r="C524" i="33"/>
  <c r="C525" i="33"/>
  <c r="C526" i="33"/>
  <c r="C527" i="33"/>
  <c r="C528" i="33"/>
  <c r="C529" i="33"/>
  <c r="C530" i="33"/>
  <c r="C531" i="33"/>
  <c r="C532" i="33"/>
  <c r="C533" i="33"/>
  <c r="C534" i="33"/>
  <c r="C535" i="33"/>
  <c r="C536" i="33"/>
  <c r="C537" i="33"/>
  <c r="C538" i="33"/>
  <c r="C539" i="33"/>
  <c r="C540" i="33"/>
  <c r="C541" i="33"/>
  <c r="C542" i="33"/>
  <c r="C543" i="33"/>
  <c r="C544" i="33"/>
  <c r="C545" i="33"/>
  <c r="C546" i="33"/>
  <c r="C547" i="33"/>
  <c r="C548" i="33"/>
  <c r="C549" i="33"/>
  <c r="C550" i="33"/>
  <c r="C551" i="33"/>
  <c r="C552" i="33"/>
  <c r="C553" i="33"/>
  <c r="C554" i="33"/>
  <c r="C555" i="33"/>
  <c r="C556" i="33"/>
  <c r="C557" i="33"/>
  <c r="C558" i="33"/>
  <c r="C559" i="33"/>
  <c r="C560" i="33"/>
  <c r="C561" i="33"/>
  <c r="C562" i="33"/>
  <c r="C563" i="33"/>
  <c r="C564" i="33"/>
  <c r="C565" i="33"/>
  <c r="C566" i="33"/>
  <c r="C567" i="33"/>
  <c r="C568" i="33"/>
  <c r="C569" i="33"/>
  <c r="C570" i="33"/>
  <c r="C571" i="33"/>
  <c r="C572" i="33"/>
  <c r="C573" i="33"/>
  <c r="C574" i="33"/>
  <c r="C575" i="33"/>
  <c r="C576" i="33"/>
  <c r="C577" i="33"/>
  <c r="C578" i="33"/>
  <c r="C579" i="33"/>
  <c r="C580" i="33"/>
  <c r="C581" i="33"/>
  <c r="C582" i="33"/>
  <c r="C583" i="33"/>
  <c r="C584" i="33"/>
  <c r="C585" i="33"/>
  <c r="C586" i="33"/>
  <c r="C587" i="33"/>
  <c r="C588" i="33"/>
  <c r="C589" i="33"/>
  <c r="C590" i="33"/>
  <c r="C591" i="33"/>
  <c r="C592" i="33"/>
  <c r="C593" i="33"/>
  <c r="C594" i="33"/>
  <c r="C595" i="33"/>
  <c r="C596" i="33"/>
  <c r="C597" i="33"/>
  <c r="C598" i="33"/>
  <c r="C599" i="33"/>
  <c r="C600" i="33"/>
  <c r="C601" i="33"/>
  <c r="C602" i="33"/>
  <c r="C603" i="33"/>
  <c r="C604" i="33"/>
  <c r="C605" i="33"/>
  <c r="C606" i="33"/>
  <c r="C607" i="33"/>
  <c r="C608" i="33"/>
  <c r="C609" i="33"/>
  <c r="C610" i="33"/>
  <c r="C611" i="33"/>
  <c r="C612" i="33"/>
  <c r="C613" i="33"/>
  <c r="C614" i="33"/>
  <c r="C615" i="33"/>
  <c r="C616" i="33"/>
  <c r="C617" i="33"/>
  <c r="C618" i="33"/>
  <c r="C619" i="33"/>
  <c r="C620" i="33"/>
  <c r="C621" i="33"/>
  <c r="C622" i="33"/>
  <c r="C623" i="33"/>
  <c r="C624" i="33"/>
  <c r="C625" i="33"/>
  <c r="C626" i="33"/>
  <c r="C627" i="33"/>
  <c r="C628" i="33"/>
  <c r="C629" i="33"/>
  <c r="C630" i="33"/>
  <c r="C631" i="33"/>
  <c r="C632" i="33"/>
  <c r="C633" i="33"/>
  <c r="C634" i="33"/>
  <c r="C635" i="33"/>
  <c r="C636" i="33"/>
  <c r="C637" i="33"/>
  <c r="C638" i="33"/>
  <c r="C639" i="33"/>
  <c r="C640" i="33"/>
  <c r="C641" i="33"/>
  <c r="C642" i="33"/>
  <c r="C643" i="33"/>
  <c r="C644" i="33"/>
  <c r="C645" i="33"/>
  <c r="C646" i="33"/>
  <c r="C647" i="33"/>
  <c r="C648" i="33"/>
  <c r="C649" i="33"/>
  <c r="C650" i="33"/>
  <c r="C651" i="33"/>
  <c r="C652" i="33"/>
  <c r="C653" i="33"/>
  <c r="C654" i="33"/>
  <c r="C655" i="33"/>
  <c r="C656" i="33"/>
  <c r="C657" i="33"/>
  <c r="C658" i="33"/>
  <c r="C659" i="33"/>
  <c r="C660" i="33"/>
  <c r="C661" i="33"/>
  <c r="C662" i="33"/>
  <c r="C663" i="33"/>
  <c r="C664" i="33"/>
  <c r="C665" i="33"/>
  <c r="C666" i="33"/>
  <c r="C667" i="33"/>
  <c r="C668" i="33"/>
  <c r="C669" i="33"/>
  <c r="C670" i="33"/>
  <c r="C671" i="33"/>
  <c r="C672" i="33"/>
  <c r="C673" i="33"/>
  <c r="C674" i="33"/>
  <c r="C675" i="33"/>
  <c r="C676" i="33"/>
  <c r="C677" i="33"/>
  <c r="C678" i="33"/>
  <c r="C679" i="33"/>
  <c r="C680" i="33"/>
  <c r="C681" i="33"/>
  <c r="C682" i="33"/>
  <c r="C683" i="33"/>
  <c r="C684" i="33"/>
  <c r="C685" i="33"/>
  <c r="C686" i="33"/>
  <c r="C687" i="33"/>
  <c r="C688" i="33"/>
  <c r="C689" i="33"/>
  <c r="C690" i="33"/>
  <c r="C691" i="33"/>
  <c r="C692" i="33"/>
  <c r="C693" i="33"/>
  <c r="C694" i="33"/>
  <c r="C695" i="33"/>
  <c r="C696" i="33"/>
  <c r="C697" i="33"/>
  <c r="C698" i="33"/>
  <c r="C699" i="33"/>
  <c r="C700" i="33"/>
  <c r="C701" i="33"/>
  <c r="C702" i="33"/>
  <c r="C703" i="33"/>
  <c r="C704" i="33"/>
  <c r="C705" i="33"/>
  <c r="C706" i="33"/>
  <c r="C707" i="33"/>
  <c r="C708" i="33"/>
  <c r="C709" i="33"/>
  <c r="C710" i="33"/>
  <c r="C711" i="33"/>
  <c r="C712" i="33"/>
  <c r="C713" i="33"/>
  <c r="C714" i="33"/>
  <c r="C715" i="33"/>
  <c r="C716" i="33"/>
  <c r="C717" i="33"/>
  <c r="C718" i="33"/>
  <c r="C719" i="33"/>
  <c r="C720" i="33"/>
  <c r="C721" i="33"/>
  <c r="C722" i="33"/>
  <c r="C723" i="33"/>
  <c r="C724" i="33"/>
  <c r="C725" i="33"/>
  <c r="C726" i="33"/>
  <c r="C727" i="33"/>
  <c r="C728" i="33"/>
  <c r="C729" i="33"/>
  <c r="C730" i="33"/>
  <c r="C731" i="33"/>
  <c r="C732" i="33"/>
  <c r="C733" i="33"/>
  <c r="C734" i="33"/>
  <c r="C735" i="33"/>
  <c r="C736" i="33"/>
  <c r="C737" i="33"/>
  <c r="C738" i="33"/>
  <c r="C739" i="33"/>
  <c r="C740" i="33"/>
  <c r="C741" i="33"/>
  <c r="C742" i="33"/>
  <c r="C743" i="33"/>
  <c r="C744" i="33"/>
  <c r="C745" i="33"/>
  <c r="C746" i="33"/>
  <c r="C747" i="33"/>
  <c r="C748" i="33"/>
  <c r="C749" i="33"/>
  <c r="C750" i="33"/>
  <c r="C751" i="33"/>
  <c r="C752" i="33"/>
  <c r="C753" i="33"/>
  <c r="C754" i="33"/>
  <c r="C755" i="33"/>
  <c r="C756" i="33"/>
  <c r="C757" i="33"/>
  <c r="C758" i="33"/>
  <c r="C759" i="33"/>
  <c r="C760" i="33"/>
  <c r="C761" i="33"/>
  <c r="C762" i="33"/>
  <c r="C763" i="33"/>
  <c r="C764" i="33"/>
  <c r="C765" i="33"/>
  <c r="C766" i="33"/>
  <c r="C767" i="33"/>
  <c r="C768" i="33"/>
  <c r="C769" i="33"/>
  <c r="C770" i="33"/>
  <c r="C771" i="33"/>
  <c r="C772" i="33"/>
  <c r="C773" i="33"/>
  <c r="C774" i="33"/>
  <c r="C775" i="33"/>
  <c r="C776" i="33"/>
  <c r="C777" i="33"/>
  <c r="C778" i="33"/>
  <c r="C779" i="33"/>
  <c r="C780" i="33"/>
  <c r="C781" i="33"/>
  <c r="C782" i="33"/>
  <c r="C783" i="33"/>
  <c r="C784" i="33"/>
  <c r="C785" i="33"/>
  <c r="C786" i="33"/>
  <c r="C787" i="33"/>
  <c r="C788" i="33"/>
  <c r="C789" i="33"/>
  <c r="C790" i="33"/>
  <c r="C791" i="33"/>
  <c r="C792" i="33"/>
  <c r="C793" i="33"/>
  <c r="C794" i="33"/>
  <c r="C795" i="33"/>
  <c r="C796" i="33"/>
  <c r="C797" i="33"/>
  <c r="C798" i="33"/>
  <c r="C799" i="33"/>
  <c r="C800" i="33"/>
  <c r="C801" i="33"/>
  <c r="C802" i="33"/>
  <c r="C803" i="33"/>
  <c r="C804" i="33"/>
  <c r="C805" i="33"/>
  <c r="C806" i="33"/>
  <c r="C807" i="33"/>
  <c r="C808" i="33"/>
  <c r="C809" i="33"/>
  <c r="C810" i="33"/>
  <c r="C811" i="33"/>
  <c r="C812" i="33"/>
  <c r="C813" i="33"/>
  <c r="C814" i="33"/>
  <c r="C815" i="33"/>
  <c r="C816" i="33"/>
  <c r="C817" i="33"/>
  <c r="C818" i="33"/>
  <c r="C819" i="33"/>
  <c r="C820" i="33"/>
  <c r="C821" i="33"/>
  <c r="C822" i="33"/>
  <c r="C823" i="33"/>
  <c r="C824" i="33"/>
  <c r="C825" i="33"/>
  <c r="C826" i="33"/>
  <c r="C827" i="33"/>
  <c r="C828" i="33"/>
  <c r="C829" i="33"/>
  <c r="C830" i="33"/>
  <c r="C831" i="33"/>
  <c r="C832" i="33"/>
  <c r="C833" i="33"/>
  <c r="C834" i="33"/>
  <c r="C835" i="33"/>
  <c r="C836" i="33"/>
  <c r="C837" i="33"/>
  <c r="C838" i="33"/>
  <c r="C839" i="33"/>
  <c r="C840" i="33"/>
  <c r="C841" i="33"/>
  <c r="C842" i="33"/>
  <c r="C843" i="33"/>
  <c r="C844" i="33"/>
  <c r="C845" i="33"/>
  <c r="C846" i="33"/>
  <c r="C847" i="33"/>
  <c r="C848" i="33"/>
  <c r="C849" i="33"/>
  <c r="C850" i="33"/>
  <c r="C851" i="33"/>
  <c r="C852" i="33"/>
  <c r="C853" i="33"/>
  <c r="C854" i="33"/>
  <c r="C855" i="33"/>
  <c r="C856" i="33"/>
  <c r="C857" i="33"/>
  <c r="C858" i="33"/>
  <c r="C859" i="33"/>
  <c r="C860" i="33"/>
  <c r="C861" i="33"/>
  <c r="C862" i="33"/>
  <c r="C863" i="33"/>
  <c r="C864" i="33"/>
  <c r="C865" i="33"/>
  <c r="C866" i="33"/>
  <c r="C867" i="33"/>
  <c r="C868" i="33"/>
  <c r="C869" i="33"/>
  <c r="C870" i="33"/>
  <c r="C871" i="33"/>
  <c r="C872" i="33"/>
  <c r="C873" i="33"/>
  <c r="C874" i="33"/>
  <c r="C875" i="33"/>
  <c r="C876" i="33"/>
  <c r="C877" i="33"/>
  <c r="C878" i="33"/>
  <c r="C879" i="33"/>
  <c r="C880" i="33"/>
  <c r="C881" i="33"/>
  <c r="C882" i="33"/>
  <c r="C883" i="33"/>
  <c r="C884" i="33"/>
  <c r="C885" i="33"/>
  <c r="C886" i="33"/>
  <c r="C887" i="33"/>
  <c r="C888" i="33"/>
  <c r="C889" i="33"/>
  <c r="C890" i="33"/>
  <c r="C891" i="33"/>
  <c r="C892" i="33"/>
  <c r="C893" i="33"/>
  <c r="C894" i="33"/>
  <c r="C895" i="33"/>
  <c r="C896" i="33"/>
  <c r="C897" i="33"/>
  <c r="C898" i="33"/>
  <c r="C899" i="33"/>
  <c r="C900" i="33"/>
  <c r="C901" i="33"/>
  <c r="C902" i="33"/>
  <c r="C903" i="33"/>
  <c r="C904" i="33"/>
  <c r="C905" i="33"/>
  <c r="C906" i="33"/>
  <c r="C907" i="33"/>
  <c r="C908" i="33"/>
  <c r="C909" i="33"/>
  <c r="C910" i="33"/>
  <c r="C911" i="33"/>
  <c r="C912" i="33"/>
  <c r="C913" i="33"/>
  <c r="C914" i="33"/>
  <c r="C915" i="33"/>
  <c r="C916" i="33"/>
  <c r="C917" i="33"/>
  <c r="C918" i="33"/>
  <c r="C919" i="33"/>
  <c r="C920" i="33"/>
  <c r="C921" i="33"/>
  <c r="C922" i="33"/>
  <c r="C923" i="33"/>
  <c r="C924" i="33"/>
  <c r="C925" i="33"/>
  <c r="C926" i="33"/>
  <c r="C927" i="33"/>
  <c r="C928" i="33"/>
  <c r="C929" i="33"/>
  <c r="C930" i="33"/>
  <c r="C931" i="33"/>
  <c r="C932" i="33"/>
  <c r="C933" i="33"/>
  <c r="C934" i="33"/>
  <c r="C935" i="33"/>
  <c r="C936" i="33"/>
  <c r="C937" i="33"/>
  <c r="C938" i="33"/>
  <c r="C939" i="33"/>
  <c r="C940" i="33"/>
  <c r="C941" i="33"/>
  <c r="C942" i="33"/>
  <c r="C943" i="33"/>
  <c r="C944" i="33"/>
  <c r="C945" i="33"/>
  <c r="C946" i="33"/>
  <c r="C947" i="33"/>
  <c r="C948" i="33"/>
  <c r="C949" i="33"/>
  <c r="C950" i="33"/>
  <c r="C951" i="33"/>
  <c r="C952" i="33"/>
  <c r="C953" i="33"/>
  <c r="C954" i="33"/>
  <c r="C955" i="33"/>
  <c r="C956" i="33"/>
  <c r="C957" i="33"/>
  <c r="C958" i="33"/>
  <c r="C959" i="33"/>
  <c r="C960" i="33"/>
  <c r="C961" i="33"/>
  <c r="C962" i="33"/>
  <c r="C963" i="33"/>
  <c r="C964" i="33"/>
  <c r="C965" i="33"/>
  <c r="C966" i="33"/>
  <c r="C967" i="33"/>
  <c r="C968" i="33"/>
  <c r="C969" i="33"/>
  <c r="C970" i="33"/>
  <c r="C971" i="33"/>
  <c r="C972" i="33"/>
  <c r="C973" i="33"/>
  <c r="C974" i="33"/>
  <c r="C975" i="33"/>
  <c r="C976" i="33"/>
  <c r="C977" i="33"/>
  <c r="C978" i="33"/>
  <c r="C979" i="33"/>
  <c r="C980" i="33"/>
  <c r="C981" i="33"/>
  <c r="C982" i="33"/>
  <c r="C983" i="33"/>
  <c r="C984" i="33"/>
  <c r="C985" i="33"/>
  <c r="C986" i="33"/>
  <c r="C987" i="33"/>
  <c r="C988" i="33"/>
  <c r="C989" i="33"/>
  <c r="C990" i="33"/>
  <c r="C991" i="33"/>
  <c r="C992" i="33"/>
  <c r="C993" i="33"/>
  <c r="C994" i="33"/>
  <c r="C995" i="33"/>
  <c r="C996" i="33"/>
  <c r="C997" i="33"/>
  <c r="C998" i="33"/>
  <c r="C999" i="33"/>
  <c r="C1000" i="33"/>
  <c r="C1001" i="33"/>
  <c r="C1002" i="33"/>
  <c r="C1003" i="33"/>
  <c r="C1004" i="33"/>
  <c r="C1005" i="33"/>
  <c r="C6" i="33"/>
  <c r="V4" i="32"/>
  <c r="O22" i="37" l="1"/>
  <c r="N23" i="37"/>
  <c r="O45" i="37"/>
  <c r="N46" i="37"/>
  <c r="O46" i="37" s="1"/>
  <c r="O97" i="37"/>
  <c r="N98" i="37"/>
  <c r="O9" i="37"/>
  <c r="N10" i="37"/>
  <c r="O79" i="37"/>
  <c r="N80" i="37"/>
  <c r="O68" i="37"/>
  <c r="N69" i="37"/>
  <c r="O51" i="37"/>
  <c r="N52" i="37"/>
  <c r="BA52" i="32"/>
  <c r="J12" i="31"/>
  <c r="M12" i="31" s="1"/>
  <c r="J13" i="31"/>
  <c r="M13" i="31" s="1"/>
  <c r="J14" i="31"/>
  <c r="M14" i="31" s="1"/>
  <c r="O80" i="37" l="1"/>
  <c r="N81" i="37"/>
  <c r="O23" i="37"/>
  <c r="N24" i="37"/>
  <c r="O10" i="37"/>
  <c r="N11" i="37"/>
  <c r="N35" i="37"/>
  <c r="O69" i="37"/>
  <c r="N70" i="37"/>
  <c r="N27" i="37"/>
  <c r="O98" i="37"/>
  <c r="N99" i="37"/>
  <c r="O52" i="37"/>
  <c r="N53" i="37"/>
  <c r="X5" i="31"/>
  <c r="D1005" i="33"/>
  <c r="D1004" i="33"/>
  <c r="D1003" i="33"/>
  <c r="D1002" i="33"/>
  <c r="D1001" i="33"/>
  <c r="D1000" i="33"/>
  <c r="D999" i="33"/>
  <c r="D998" i="33"/>
  <c r="D997" i="33"/>
  <c r="D996" i="33"/>
  <c r="D995" i="33"/>
  <c r="D994" i="33"/>
  <c r="D993" i="33"/>
  <c r="D992" i="33"/>
  <c r="D991" i="33"/>
  <c r="D990" i="33"/>
  <c r="D989" i="33"/>
  <c r="D988" i="33"/>
  <c r="D987" i="33"/>
  <c r="D986" i="33"/>
  <c r="D985" i="33"/>
  <c r="D984" i="33"/>
  <c r="D983" i="33"/>
  <c r="D982" i="33"/>
  <c r="D981" i="33"/>
  <c r="D980" i="33"/>
  <c r="D979" i="33"/>
  <c r="D978" i="33"/>
  <c r="D977" i="33"/>
  <c r="D976" i="33"/>
  <c r="D975" i="33"/>
  <c r="D974" i="33"/>
  <c r="D973" i="33"/>
  <c r="D972" i="33"/>
  <c r="D971" i="33"/>
  <c r="D970" i="33"/>
  <c r="D969" i="33"/>
  <c r="D968" i="33"/>
  <c r="D967" i="33"/>
  <c r="D966" i="33"/>
  <c r="D965" i="33"/>
  <c r="D964" i="33"/>
  <c r="D963" i="33"/>
  <c r="D962" i="33"/>
  <c r="D961" i="33"/>
  <c r="D960" i="33"/>
  <c r="D959" i="33"/>
  <c r="D958" i="33"/>
  <c r="D957" i="33"/>
  <c r="D956" i="33"/>
  <c r="D955" i="33"/>
  <c r="D954" i="33"/>
  <c r="D953" i="33"/>
  <c r="D952" i="33"/>
  <c r="D951" i="33"/>
  <c r="D950" i="33"/>
  <c r="D949" i="33"/>
  <c r="D948" i="33"/>
  <c r="D947" i="33"/>
  <c r="D946" i="33"/>
  <c r="D945" i="33"/>
  <c r="D944" i="33"/>
  <c r="D943" i="33"/>
  <c r="D942" i="33"/>
  <c r="D941" i="33"/>
  <c r="D940" i="33"/>
  <c r="D939" i="33"/>
  <c r="D938" i="33"/>
  <c r="D937" i="33"/>
  <c r="D936" i="33"/>
  <c r="D935" i="33"/>
  <c r="D934" i="33"/>
  <c r="D933" i="33"/>
  <c r="D932" i="33"/>
  <c r="D931" i="33"/>
  <c r="D930" i="33"/>
  <c r="D929" i="33"/>
  <c r="D928" i="33"/>
  <c r="D927" i="33"/>
  <c r="D926" i="33"/>
  <c r="D925" i="33"/>
  <c r="D924" i="33"/>
  <c r="D923" i="33"/>
  <c r="D922" i="33"/>
  <c r="D921" i="33"/>
  <c r="D920" i="33"/>
  <c r="D919" i="33"/>
  <c r="D918" i="33"/>
  <c r="D917" i="33"/>
  <c r="D916" i="33"/>
  <c r="D915" i="33"/>
  <c r="D914" i="33"/>
  <c r="D913" i="33"/>
  <c r="D912" i="33"/>
  <c r="D911" i="33"/>
  <c r="D910" i="33"/>
  <c r="D909" i="33"/>
  <c r="D908" i="33"/>
  <c r="D907" i="33"/>
  <c r="D906" i="33"/>
  <c r="D905" i="33"/>
  <c r="D904" i="33"/>
  <c r="D903" i="33"/>
  <c r="D902" i="33"/>
  <c r="D901" i="33"/>
  <c r="D900" i="33"/>
  <c r="D899" i="33"/>
  <c r="D898" i="33"/>
  <c r="D897" i="33"/>
  <c r="D896" i="33"/>
  <c r="D895" i="33"/>
  <c r="D894" i="33"/>
  <c r="D893" i="33"/>
  <c r="D892" i="33"/>
  <c r="D891" i="33"/>
  <c r="D890" i="33"/>
  <c r="D889" i="33"/>
  <c r="D888" i="33"/>
  <c r="D887" i="33"/>
  <c r="D886" i="33"/>
  <c r="D885" i="33"/>
  <c r="D884" i="33"/>
  <c r="D883" i="33"/>
  <c r="D882" i="33"/>
  <c r="D881" i="33"/>
  <c r="D880" i="33"/>
  <c r="D879" i="33"/>
  <c r="D878" i="33"/>
  <c r="D877" i="33"/>
  <c r="D876" i="33"/>
  <c r="D875" i="33"/>
  <c r="D874" i="33"/>
  <c r="D873" i="33"/>
  <c r="D872" i="33"/>
  <c r="D871" i="33"/>
  <c r="D870" i="33"/>
  <c r="D869" i="33"/>
  <c r="D868" i="33"/>
  <c r="D867" i="33"/>
  <c r="D866" i="33"/>
  <c r="D865" i="33"/>
  <c r="D864" i="33"/>
  <c r="D863" i="33"/>
  <c r="D862" i="33"/>
  <c r="D861" i="33"/>
  <c r="D860" i="33"/>
  <c r="D859" i="33"/>
  <c r="D858" i="33"/>
  <c r="D857" i="33"/>
  <c r="D856" i="33"/>
  <c r="D855" i="33"/>
  <c r="D854" i="33"/>
  <c r="D853" i="33"/>
  <c r="D852" i="33"/>
  <c r="D851" i="33"/>
  <c r="D850" i="33"/>
  <c r="D849" i="33"/>
  <c r="D848" i="33"/>
  <c r="D847" i="33"/>
  <c r="D846" i="33"/>
  <c r="D845" i="33"/>
  <c r="D844" i="33"/>
  <c r="D843" i="33"/>
  <c r="D842" i="33"/>
  <c r="D841" i="33"/>
  <c r="D840" i="33"/>
  <c r="D839" i="33"/>
  <c r="D838" i="33"/>
  <c r="D837" i="33"/>
  <c r="D836" i="33"/>
  <c r="D835" i="33"/>
  <c r="D834" i="33"/>
  <c r="D833" i="33"/>
  <c r="D832" i="33"/>
  <c r="D831" i="33"/>
  <c r="D830" i="33"/>
  <c r="D829" i="33"/>
  <c r="D828" i="33"/>
  <c r="D827" i="33"/>
  <c r="D826" i="33"/>
  <c r="D825" i="33"/>
  <c r="D824" i="33"/>
  <c r="D823" i="33"/>
  <c r="D822" i="33"/>
  <c r="D821" i="33"/>
  <c r="D820" i="33"/>
  <c r="D819" i="33"/>
  <c r="D818" i="33"/>
  <c r="D817" i="33"/>
  <c r="D816" i="33"/>
  <c r="D815" i="33"/>
  <c r="D814" i="33"/>
  <c r="D813" i="33"/>
  <c r="D812" i="33"/>
  <c r="D811" i="33"/>
  <c r="D810" i="33"/>
  <c r="D809" i="33"/>
  <c r="D808" i="33"/>
  <c r="D807" i="33"/>
  <c r="D806" i="33"/>
  <c r="D805" i="33"/>
  <c r="D804" i="33"/>
  <c r="D803" i="33"/>
  <c r="D802" i="33"/>
  <c r="D801" i="33"/>
  <c r="D800" i="33"/>
  <c r="D799" i="33"/>
  <c r="D798" i="33"/>
  <c r="D797" i="33"/>
  <c r="D796" i="33"/>
  <c r="D795" i="33"/>
  <c r="D794" i="33"/>
  <c r="D793" i="33"/>
  <c r="D792" i="33"/>
  <c r="D791" i="33"/>
  <c r="D790" i="33"/>
  <c r="D789" i="33"/>
  <c r="D788" i="33"/>
  <c r="D787" i="33"/>
  <c r="D786" i="33"/>
  <c r="D785" i="33"/>
  <c r="D784" i="33"/>
  <c r="D783" i="33"/>
  <c r="D782" i="33"/>
  <c r="D781" i="33"/>
  <c r="D780" i="33"/>
  <c r="D779" i="33"/>
  <c r="D778" i="33"/>
  <c r="D777" i="33"/>
  <c r="D776" i="33"/>
  <c r="D775" i="33"/>
  <c r="D774" i="33"/>
  <c r="D773" i="33"/>
  <c r="D772" i="33"/>
  <c r="D771" i="33"/>
  <c r="D770" i="33"/>
  <c r="D769" i="33"/>
  <c r="D768" i="33"/>
  <c r="D767" i="33"/>
  <c r="D766" i="33"/>
  <c r="D765" i="33"/>
  <c r="D764" i="33"/>
  <c r="D763" i="33"/>
  <c r="D762" i="33"/>
  <c r="D761" i="33"/>
  <c r="D760" i="33"/>
  <c r="D759" i="33"/>
  <c r="D758" i="33"/>
  <c r="D757" i="33"/>
  <c r="D756" i="33"/>
  <c r="D755" i="33"/>
  <c r="D754" i="33"/>
  <c r="D753" i="33"/>
  <c r="D752" i="33"/>
  <c r="D751" i="33"/>
  <c r="D750" i="33"/>
  <c r="D749" i="33"/>
  <c r="D748" i="33"/>
  <c r="D747" i="33"/>
  <c r="D746" i="33"/>
  <c r="D745" i="33"/>
  <c r="D744" i="33"/>
  <c r="D743" i="33"/>
  <c r="D742" i="33"/>
  <c r="D741" i="33"/>
  <c r="D740" i="33"/>
  <c r="D739" i="33"/>
  <c r="D738" i="33"/>
  <c r="D737" i="33"/>
  <c r="D736" i="33"/>
  <c r="D735" i="33"/>
  <c r="D734" i="33"/>
  <c r="D733" i="33"/>
  <c r="D732" i="33"/>
  <c r="D731" i="33"/>
  <c r="D730" i="33"/>
  <c r="D729" i="33"/>
  <c r="D728" i="33"/>
  <c r="D727" i="33"/>
  <c r="D726" i="33"/>
  <c r="D725" i="33"/>
  <c r="D724" i="33"/>
  <c r="D723" i="33"/>
  <c r="D722" i="33"/>
  <c r="D721" i="33"/>
  <c r="D720" i="33"/>
  <c r="D719" i="33"/>
  <c r="D718" i="33"/>
  <c r="D717" i="33"/>
  <c r="D716" i="33"/>
  <c r="D715" i="33"/>
  <c r="D714" i="33"/>
  <c r="D713" i="33"/>
  <c r="D712" i="33"/>
  <c r="D711" i="33"/>
  <c r="D710" i="33"/>
  <c r="D709" i="33"/>
  <c r="D708" i="33"/>
  <c r="D707" i="33"/>
  <c r="D706" i="33"/>
  <c r="D705" i="33"/>
  <c r="D704" i="33"/>
  <c r="D703" i="33"/>
  <c r="D702" i="33"/>
  <c r="D701" i="33"/>
  <c r="D700" i="33"/>
  <c r="D699" i="33"/>
  <c r="D698" i="33"/>
  <c r="D697" i="33"/>
  <c r="D696" i="33"/>
  <c r="D695" i="33"/>
  <c r="D694" i="33"/>
  <c r="D693" i="33"/>
  <c r="D692" i="33"/>
  <c r="D691" i="33"/>
  <c r="D690" i="33"/>
  <c r="D689" i="33"/>
  <c r="D688" i="33"/>
  <c r="D687" i="33"/>
  <c r="D686" i="33"/>
  <c r="D685" i="33"/>
  <c r="D684" i="33"/>
  <c r="D683" i="33"/>
  <c r="D682" i="33"/>
  <c r="D681" i="33"/>
  <c r="D680" i="33"/>
  <c r="D679" i="33"/>
  <c r="D678" i="33"/>
  <c r="D677" i="33"/>
  <c r="D676" i="33"/>
  <c r="D675" i="33"/>
  <c r="D674" i="33"/>
  <c r="D673" i="33"/>
  <c r="D672" i="33"/>
  <c r="D671" i="33"/>
  <c r="D670" i="33"/>
  <c r="D669" i="33"/>
  <c r="D668" i="33"/>
  <c r="D667" i="33"/>
  <c r="D666" i="33"/>
  <c r="D665" i="33"/>
  <c r="D664" i="33"/>
  <c r="D663" i="33"/>
  <c r="D662" i="33"/>
  <c r="D661" i="33"/>
  <c r="D660" i="33"/>
  <c r="D659" i="33"/>
  <c r="D658" i="33"/>
  <c r="D657" i="33"/>
  <c r="D656" i="33"/>
  <c r="D655" i="33"/>
  <c r="D654" i="33"/>
  <c r="D653" i="33"/>
  <c r="D652" i="33"/>
  <c r="D651" i="33"/>
  <c r="D650" i="33"/>
  <c r="D649" i="33"/>
  <c r="D648" i="33"/>
  <c r="D647" i="33"/>
  <c r="D646" i="33"/>
  <c r="D645" i="33"/>
  <c r="D644" i="33"/>
  <c r="D643" i="33"/>
  <c r="D642" i="33"/>
  <c r="D641" i="33"/>
  <c r="D640" i="33"/>
  <c r="D639" i="33"/>
  <c r="D638" i="33"/>
  <c r="D637" i="33"/>
  <c r="D636" i="33"/>
  <c r="D635" i="33"/>
  <c r="D634" i="33"/>
  <c r="D633" i="33"/>
  <c r="D632" i="33"/>
  <c r="D631" i="33"/>
  <c r="D630" i="33"/>
  <c r="D629" i="33"/>
  <c r="D628" i="33"/>
  <c r="D627" i="33"/>
  <c r="D626" i="33"/>
  <c r="D625" i="33"/>
  <c r="D624" i="33"/>
  <c r="D623" i="33"/>
  <c r="D622" i="33"/>
  <c r="D621" i="33"/>
  <c r="D620" i="33"/>
  <c r="D619" i="33"/>
  <c r="D618" i="33"/>
  <c r="D617" i="33"/>
  <c r="D616" i="33"/>
  <c r="D615" i="33"/>
  <c r="D614" i="33"/>
  <c r="D613" i="33"/>
  <c r="D612" i="33"/>
  <c r="D611" i="33"/>
  <c r="D610" i="33"/>
  <c r="D609" i="33"/>
  <c r="D608" i="33"/>
  <c r="D607" i="33"/>
  <c r="D606" i="33"/>
  <c r="D605" i="33"/>
  <c r="D604" i="33"/>
  <c r="D603" i="33"/>
  <c r="D602" i="33"/>
  <c r="D601" i="33"/>
  <c r="D600" i="33"/>
  <c r="D599" i="33"/>
  <c r="D598" i="33"/>
  <c r="D597" i="33"/>
  <c r="D596" i="33"/>
  <c r="D595" i="33"/>
  <c r="D594" i="33"/>
  <c r="D593" i="33"/>
  <c r="D592" i="33"/>
  <c r="D591" i="33"/>
  <c r="D590" i="33"/>
  <c r="D589" i="33"/>
  <c r="D588" i="33"/>
  <c r="D587" i="33"/>
  <c r="D586" i="33"/>
  <c r="D585" i="33"/>
  <c r="D584" i="33"/>
  <c r="D583" i="33"/>
  <c r="D582" i="33"/>
  <c r="D581" i="33"/>
  <c r="D580" i="33"/>
  <c r="D579" i="33"/>
  <c r="D578" i="33"/>
  <c r="D577" i="33"/>
  <c r="D576" i="33"/>
  <c r="D575" i="33"/>
  <c r="D574" i="33"/>
  <c r="D573" i="33"/>
  <c r="D572" i="33"/>
  <c r="D571" i="33"/>
  <c r="D570" i="33"/>
  <c r="D569" i="33"/>
  <c r="D568" i="33"/>
  <c r="D567" i="33"/>
  <c r="D566" i="33"/>
  <c r="D565" i="33"/>
  <c r="D564" i="33"/>
  <c r="D563" i="33"/>
  <c r="D562" i="33"/>
  <c r="D561" i="33"/>
  <c r="D560" i="33"/>
  <c r="D559" i="33"/>
  <c r="D558" i="33"/>
  <c r="D557" i="33"/>
  <c r="D556" i="33"/>
  <c r="D555" i="33"/>
  <c r="D554" i="33"/>
  <c r="D553" i="33"/>
  <c r="D552" i="33"/>
  <c r="D551" i="33"/>
  <c r="D550" i="33"/>
  <c r="D549" i="33"/>
  <c r="D548" i="33"/>
  <c r="D547" i="33"/>
  <c r="D546" i="33"/>
  <c r="D545" i="33"/>
  <c r="D544" i="33"/>
  <c r="D543" i="33"/>
  <c r="D542" i="33"/>
  <c r="D541" i="33"/>
  <c r="D540" i="33"/>
  <c r="D539" i="33"/>
  <c r="D538" i="33"/>
  <c r="D537" i="33"/>
  <c r="D536" i="33"/>
  <c r="D535" i="33"/>
  <c r="D534" i="33"/>
  <c r="D533" i="33"/>
  <c r="D532" i="33"/>
  <c r="D531" i="33"/>
  <c r="D530" i="33"/>
  <c r="D529" i="33"/>
  <c r="D528" i="33"/>
  <c r="D527" i="33"/>
  <c r="D526" i="33"/>
  <c r="D525" i="33"/>
  <c r="D524" i="33"/>
  <c r="D523" i="33"/>
  <c r="D522" i="33"/>
  <c r="D521" i="33"/>
  <c r="D520" i="33"/>
  <c r="D519" i="33"/>
  <c r="D518" i="33"/>
  <c r="D517" i="33"/>
  <c r="D516" i="33"/>
  <c r="D515" i="33"/>
  <c r="D514" i="33"/>
  <c r="D513" i="33"/>
  <c r="D512" i="33"/>
  <c r="D511" i="33"/>
  <c r="D510" i="33"/>
  <c r="D509" i="33"/>
  <c r="D508" i="33"/>
  <c r="D507" i="33"/>
  <c r="D506" i="33"/>
  <c r="D505" i="33"/>
  <c r="D504" i="33"/>
  <c r="D503" i="33"/>
  <c r="D502" i="33"/>
  <c r="D501" i="33"/>
  <c r="D500" i="33"/>
  <c r="D499" i="33"/>
  <c r="D498" i="33"/>
  <c r="D497" i="33"/>
  <c r="D496" i="33"/>
  <c r="D495" i="33"/>
  <c r="D494" i="33"/>
  <c r="D493" i="33"/>
  <c r="D492" i="33"/>
  <c r="D491" i="33"/>
  <c r="D490" i="33"/>
  <c r="D489" i="33"/>
  <c r="D488" i="33"/>
  <c r="D487" i="33"/>
  <c r="D486" i="33"/>
  <c r="D485" i="33"/>
  <c r="D484" i="33"/>
  <c r="D483" i="33"/>
  <c r="D482" i="33"/>
  <c r="D481" i="33"/>
  <c r="D480" i="33"/>
  <c r="D479" i="33"/>
  <c r="D478" i="33"/>
  <c r="D477" i="33"/>
  <c r="D476" i="33"/>
  <c r="D475" i="33"/>
  <c r="D474" i="33"/>
  <c r="D473" i="33"/>
  <c r="D472" i="33"/>
  <c r="D471" i="33"/>
  <c r="D470" i="33"/>
  <c r="D469" i="33"/>
  <c r="D468" i="33"/>
  <c r="D467" i="33"/>
  <c r="D466" i="33"/>
  <c r="D465" i="33"/>
  <c r="D464" i="33"/>
  <c r="D463" i="33"/>
  <c r="D462" i="33"/>
  <c r="D461" i="33"/>
  <c r="D460" i="33"/>
  <c r="D459" i="33"/>
  <c r="D458" i="33"/>
  <c r="D457" i="33"/>
  <c r="D456" i="33"/>
  <c r="D455" i="33"/>
  <c r="D454" i="33"/>
  <c r="D453" i="33"/>
  <c r="D452" i="33"/>
  <c r="D451" i="33"/>
  <c r="D450" i="33"/>
  <c r="D449" i="33"/>
  <c r="D448" i="33"/>
  <c r="D447" i="33"/>
  <c r="D446" i="33"/>
  <c r="D445" i="33"/>
  <c r="D444" i="33"/>
  <c r="D443" i="33"/>
  <c r="D442" i="33"/>
  <c r="D441" i="33"/>
  <c r="D440" i="33"/>
  <c r="D439" i="33"/>
  <c r="D438" i="33"/>
  <c r="D437" i="33"/>
  <c r="D436" i="33"/>
  <c r="D435" i="33"/>
  <c r="D434" i="33"/>
  <c r="D433" i="33"/>
  <c r="D432" i="33"/>
  <c r="D431" i="33"/>
  <c r="D430" i="33"/>
  <c r="D429" i="33"/>
  <c r="D428" i="33"/>
  <c r="D427" i="33"/>
  <c r="D426" i="33"/>
  <c r="D425" i="33"/>
  <c r="D424" i="33"/>
  <c r="D423" i="33"/>
  <c r="D422" i="33"/>
  <c r="D421" i="33"/>
  <c r="D420" i="33"/>
  <c r="D419" i="33"/>
  <c r="D418" i="33"/>
  <c r="D417" i="33"/>
  <c r="D416" i="33"/>
  <c r="D415" i="33"/>
  <c r="D414" i="33"/>
  <c r="D413" i="33"/>
  <c r="D412" i="33"/>
  <c r="D411" i="33"/>
  <c r="D410" i="33"/>
  <c r="D409" i="33"/>
  <c r="D408" i="33"/>
  <c r="D407" i="33"/>
  <c r="D406" i="33"/>
  <c r="D405" i="33"/>
  <c r="D404" i="33"/>
  <c r="D403" i="33"/>
  <c r="D402" i="33"/>
  <c r="D401" i="33"/>
  <c r="D400" i="33"/>
  <c r="D399" i="33"/>
  <c r="D398" i="33"/>
  <c r="D397" i="33"/>
  <c r="D396" i="33"/>
  <c r="D395" i="33"/>
  <c r="D394" i="33"/>
  <c r="D393" i="33"/>
  <c r="D392" i="33"/>
  <c r="D391" i="33"/>
  <c r="D390" i="33"/>
  <c r="D389" i="33"/>
  <c r="D388" i="33"/>
  <c r="D387" i="33"/>
  <c r="D386" i="33"/>
  <c r="D385" i="33"/>
  <c r="D384" i="33"/>
  <c r="D383" i="33"/>
  <c r="D382" i="33"/>
  <c r="D381" i="33"/>
  <c r="D380" i="33"/>
  <c r="D379" i="33"/>
  <c r="D378" i="33"/>
  <c r="D377" i="33"/>
  <c r="D376" i="33"/>
  <c r="D375" i="33"/>
  <c r="D374" i="33"/>
  <c r="D373" i="33"/>
  <c r="D372" i="33"/>
  <c r="D371" i="33"/>
  <c r="D370" i="33"/>
  <c r="D369" i="33"/>
  <c r="D368" i="33"/>
  <c r="D367" i="33"/>
  <c r="D366" i="33"/>
  <c r="D365" i="33"/>
  <c r="D364" i="33"/>
  <c r="D363" i="33"/>
  <c r="D362" i="33"/>
  <c r="D361" i="33"/>
  <c r="D360" i="33"/>
  <c r="D359" i="33"/>
  <c r="D358" i="33"/>
  <c r="D357" i="33"/>
  <c r="D356" i="33"/>
  <c r="D355" i="33"/>
  <c r="D354" i="33"/>
  <c r="D353" i="33"/>
  <c r="D352" i="33"/>
  <c r="D351" i="33"/>
  <c r="D350" i="33"/>
  <c r="D349" i="33"/>
  <c r="D348" i="33"/>
  <c r="D347" i="33"/>
  <c r="D346" i="33"/>
  <c r="D345" i="33"/>
  <c r="D344" i="33"/>
  <c r="D343" i="33"/>
  <c r="D342" i="33"/>
  <c r="D341" i="33"/>
  <c r="D340" i="33"/>
  <c r="D339" i="33"/>
  <c r="D338" i="33"/>
  <c r="D337" i="33"/>
  <c r="D336" i="33"/>
  <c r="D335" i="33"/>
  <c r="D334" i="33"/>
  <c r="D333" i="33"/>
  <c r="D332" i="33"/>
  <c r="D331" i="33"/>
  <c r="D330" i="33"/>
  <c r="D329" i="33"/>
  <c r="D328" i="33"/>
  <c r="D327" i="33"/>
  <c r="D326" i="33"/>
  <c r="D325" i="33"/>
  <c r="D324" i="33"/>
  <c r="D323" i="33"/>
  <c r="D322" i="33"/>
  <c r="D321" i="33"/>
  <c r="D320" i="33"/>
  <c r="D319" i="33"/>
  <c r="D318" i="33"/>
  <c r="D317" i="33"/>
  <c r="D316" i="33"/>
  <c r="D315" i="33"/>
  <c r="D314" i="33"/>
  <c r="D313" i="33"/>
  <c r="D312" i="33"/>
  <c r="D311" i="33"/>
  <c r="D310" i="33"/>
  <c r="D309" i="33"/>
  <c r="D308" i="33"/>
  <c r="D307" i="33"/>
  <c r="D306" i="33"/>
  <c r="D305" i="33"/>
  <c r="D304" i="33"/>
  <c r="D303" i="33"/>
  <c r="D302" i="33"/>
  <c r="D301" i="33"/>
  <c r="D300" i="33"/>
  <c r="D299" i="33"/>
  <c r="D298" i="33"/>
  <c r="D297" i="33"/>
  <c r="D296" i="33"/>
  <c r="D295" i="33"/>
  <c r="D294" i="33"/>
  <c r="D293" i="33"/>
  <c r="D292" i="33"/>
  <c r="D291" i="33"/>
  <c r="D290" i="33"/>
  <c r="D289" i="33"/>
  <c r="D288" i="33"/>
  <c r="D287" i="33"/>
  <c r="D286" i="33"/>
  <c r="D285" i="33"/>
  <c r="D284" i="33"/>
  <c r="D283" i="33"/>
  <c r="D282" i="33"/>
  <c r="D281" i="33"/>
  <c r="D280" i="33"/>
  <c r="D279" i="33"/>
  <c r="D278" i="33"/>
  <c r="D277" i="33"/>
  <c r="D276" i="33"/>
  <c r="D275" i="33"/>
  <c r="D274" i="33"/>
  <c r="D273" i="33"/>
  <c r="D272" i="33"/>
  <c r="D271" i="33"/>
  <c r="D270" i="33"/>
  <c r="D269" i="33"/>
  <c r="D268" i="33"/>
  <c r="D267" i="33"/>
  <c r="D266" i="33"/>
  <c r="D265" i="33"/>
  <c r="D264" i="33"/>
  <c r="D263" i="33"/>
  <c r="D262" i="33"/>
  <c r="D261" i="33"/>
  <c r="D260" i="33"/>
  <c r="D259" i="33"/>
  <c r="D258" i="33"/>
  <c r="D257" i="33"/>
  <c r="D256" i="33"/>
  <c r="D255" i="33"/>
  <c r="D254" i="33"/>
  <c r="D253" i="33"/>
  <c r="D252" i="33"/>
  <c r="D251" i="33"/>
  <c r="D250" i="33"/>
  <c r="D249" i="33"/>
  <c r="D248" i="33"/>
  <c r="D247" i="33"/>
  <c r="D246" i="33"/>
  <c r="D245" i="33"/>
  <c r="D244" i="33"/>
  <c r="D243" i="33"/>
  <c r="D242" i="33"/>
  <c r="D241" i="33"/>
  <c r="D240" i="33"/>
  <c r="D239" i="33"/>
  <c r="D238" i="33"/>
  <c r="D237" i="33"/>
  <c r="D236" i="33"/>
  <c r="D235" i="33"/>
  <c r="D234" i="33"/>
  <c r="D233" i="33"/>
  <c r="D232" i="33"/>
  <c r="D231" i="33"/>
  <c r="D230" i="33"/>
  <c r="D229" i="33"/>
  <c r="D228" i="33"/>
  <c r="D227" i="33"/>
  <c r="D226" i="33"/>
  <c r="D225" i="33"/>
  <c r="D224" i="33"/>
  <c r="D223" i="33"/>
  <c r="D222" i="33"/>
  <c r="D221" i="33"/>
  <c r="D220" i="33"/>
  <c r="D219" i="33"/>
  <c r="D218" i="33"/>
  <c r="D217" i="33"/>
  <c r="D216" i="33"/>
  <c r="D215" i="33"/>
  <c r="D214" i="33"/>
  <c r="D213" i="33"/>
  <c r="D212" i="33"/>
  <c r="D211" i="33"/>
  <c r="D210" i="33"/>
  <c r="D209" i="33"/>
  <c r="D208" i="33"/>
  <c r="D207" i="33"/>
  <c r="D206" i="33"/>
  <c r="D205" i="33"/>
  <c r="D204" i="33"/>
  <c r="D203" i="33"/>
  <c r="D202" i="33"/>
  <c r="D201" i="33"/>
  <c r="D200" i="33"/>
  <c r="D199" i="33"/>
  <c r="D198" i="33"/>
  <c r="D197" i="33"/>
  <c r="D196" i="33"/>
  <c r="D195" i="33"/>
  <c r="D194" i="33"/>
  <c r="D193" i="33"/>
  <c r="D192" i="33"/>
  <c r="D191" i="33"/>
  <c r="D190" i="33"/>
  <c r="D189" i="33"/>
  <c r="D188" i="33"/>
  <c r="D187" i="33"/>
  <c r="D186" i="33"/>
  <c r="D185" i="33"/>
  <c r="D184" i="33"/>
  <c r="D183" i="33"/>
  <c r="D182" i="33"/>
  <c r="D181" i="33"/>
  <c r="D180" i="33"/>
  <c r="D179" i="33"/>
  <c r="D178" i="33"/>
  <c r="D177" i="33"/>
  <c r="D176" i="33"/>
  <c r="D175" i="33"/>
  <c r="D174" i="33"/>
  <c r="D173" i="33"/>
  <c r="D172" i="33"/>
  <c r="D171" i="33"/>
  <c r="D170" i="33"/>
  <c r="D169" i="33"/>
  <c r="D168" i="33"/>
  <c r="D167" i="33"/>
  <c r="D166" i="33"/>
  <c r="D165" i="33"/>
  <c r="D164" i="33"/>
  <c r="D163" i="33"/>
  <c r="D162" i="33"/>
  <c r="D161" i="33"/>
  <c r="D160" i="33"/>
  <c r="D159" i="33"/>
  <c r="D158" i="33"/>
  <c r="D157" i="33"/>
  <c r="D156" i="33"/>
  <c r="D155" i="33"/>
  <c r="D154" i="33"/>
  <c r="D153" i="33"/>
  <c r="D152" i="33"/>
  <c r="D151" i="33"/>
  <c r="D150" i="33"/>
  <c r="D149" i="33"/>
  <c r="D148" i="33"/>
  <c r="D147" i="33"/>
  <c r="D146" i="33"/>
  <c r="D145" i="33"/>
  <c r="D144" i="33"/>
  <c r="D143" i="33"/>
  <c r="D142" i="33"/>
  <c r="D141" i="33"/>
  <c r="D140" i="33"/>
  <c r="D139" i="33"/>
  <c r="D138" i="33"/>
  <c r="D137" i="33"/>
  <c r="D136" i="33"/>
  <c r="D135" i="33"/>
  <c r="D134" i="33"/>
  <c r="D133" i="33"/>
  <c r="D132" i="33"/>
  <c r="D131" i="33"/>
  <c r="D130" i="33"/>
  <c r="D129" i="33"/>
  <c r="D128" i="33"/>
  <c r="D127" i="33"/>
  <c r="D126" i="33"/>
  <c r="D125" i="33"/>
  <c r="D124" i="33"/>
  <c r="D123" i="33"/>
  <c r="D122" i="33"/>
  <c r="D121" i="33"/>
  <c r="D120" i="33"/>
  <c r="D119" i="33"/>
  <c r="D118" i="33"/>
  <c r="D117" i="33"/>
  <c r="D116" i="33"/>
  <c r="D115" i="33"/>
  <c r="D114" i="33"/>
  <c r="D113" i="33"/>
  <c r="D112" i="33"/>
  <c r="D111" i="33"/>
  <c r="D110" i="33"/>
  <c r="D109" i="33"/>
  <c r="D108" i="33"/>
  <c r="D107" i="33"/>
  <c r="D106" i="33"/>
  <c r="D105" i="33"/>
  <c r="D104" i="33"/>
  <c r="D103" i="33"/>
  <c r="D102" i="33"/>
  <c r="D101" i="33"/>
  <c r="D100" i="33"/>
  <c r="D99" i="33"/>
  <c r="D98" i="33"/>
  <c r="D97" i="33"/>
  <c r="D96" i="33"/>
  <c r="D95" i="33"/>
  <c r="D94" i="33"/>
  <c r="D93" i="33"/>
  <c r="D92" i="33"/>
  <c r="D91" i="33"/>
  <c r="D90" i="33"/>
  <c r="D89" i="33"/>
  <c r="D88" i="33"/>
  <c r="D87" i="33"/>
  <c r="D86" i="33"/>
  <c r="D85" i="33"/>
  <c r="D84" i="33"/>
  <c r="D83" i="33"/>
  <c r="D82" i="33"/>
  <c r="D81" i="33"/>
  <c r="D80" i="33"/>
  <c r="D79" i="33"/>
  <c r="D78" i="33"/>
  <c r="D77" i="33"/>
  <c r="D76" i="33"/>
  <c r="D75" i="33"/>
  <c r="D74" i="33"/>
  <c r="D73" i="33"/>
  <c r="D72" i="33"/>
  <c r="D71" i="33"/>
  <c r="D70" i="33"/>
  <c r="D69" i="33"/>
  <c r="D68" i="33"/>
  <c r="D67" i="33"/>
  <c r="D66" i="33"/>
  <c r="D65" i="33"/>
  <c r="D64" i="33"/>
  <c r="D63" i="33"/>
  <c r="D62" i="33"/>
  <c r="D61" i="33"/>
  <c r="D60" i="33"/>
  <c r="D59" i="33"/>
  <c r="D58" i="33"/>
  <c r="D57" i="33"/>
  <c r="D56" i="33"/>
  <c r="D55" i="33"/>
  <c r="D54" i="33"/>
  <c r="D53" i="33"/>
  <c r="D52" i="33"/>
  <c r="D51" i="33"/>
  <c r="D50" i="33"/>
  <c r="D49" i="33"/>
  <c r="D48" i="33"/>
  <c r="D47" i="33"/>
  <c r="D46" i="33"/>
  <c r="D45" i="33"/>
  <c r="D44" i="33"/>
  <c r="D43" i="33"/>
  <c r="D42" i="33"/>
  <c r="D41" i="33"/>
  <c r="D40" i="33"/>
  <c r="D39" i="33"/>
  <c r="D38" i="33"/>
  <c r="D37" i="33"/>
  <c r="D36" i="33"/>
  <c r="D35" i="33"/>
  <c r="D34" i="33"/>
  <c r="D33" i="33"/>
  <c r="D32" i="33"/>
  <c r="D31" i="33"/>
  <c r="D30" i="33"/>
  <c r="D29" i="33"/>
  <c r="D28" i="33"/>
  <c r="D27" i="33"/>
  <c r="D26" i="33"/>
  <c r="D25" i="33"/>
  <c r="D24" i="33"/>
  <c r="D23" i="33"/>
  <c r="D22" i="33"/>
  <c r="D21" i="33"/>
  <c r="D20" i="33"/>
  <c r="D19" i="33"/>
  <c r="D18" i="33"/>
  <c r="D17" i="33"/>
  <c r="D16" i="33"/>
  <c r="D15" i="33"/>
  <c r="D14" i="33"/>
  <c r="D13" i="33"/>
  <c r="D12" i="33"/>
  <c r="D11" i="33"/>
  <c r="D10" i="33"/>
  <c r="D9" i="33"/>
  <c r="D8" i="33"/>
  <c r="D7" i="33"/>
  <c r="B7" i="33"/>
  <c r="B8" i="33" s="1"/>
  <c r="B9" i="33" s="1"/>
  <c r="B10" i="33" s="1"/>
  <c r="B11" i="33" s="1"/>
  <c r="B12" i="33" s="1"/>
  <c r="B13" i="33" s="1"/>
  <c r="B14" i="33" s="1"/>
  <c r="B15" i="33" s="1"/>
  <c r="B16" i="33" s="1"/>
  <c r="B17" i="33" s="1"/>
  <c r="B18" i="33" s="1"/>
  <c r="B19" i="33" s="1"/>
  <c r="B20" i="33" s="1"/>
  <c r="B21" i="33" s="1"/>
  <c r="B22" i="33" s="1"/>
  <c r="B23" i="33" s="1"/>
  <c r="B24" i="33" s="1"/>
  <c r="B25" i="33" s="1"/>
  <c r="B26" i="33" s="1"/>
  <c r="B27" i="33" s="1"/>
  <c r="B28" i="33" s="1"/>
  <c r="B29" i="33" s="1"/>
  <c r="B30" i="33" s="1"/>
  <c r="B31" i="33" s="1"/>
  <c r="B32" i="33" s="1"/>
  <c r="B33" i="33" s="1"/>
  <c r="B34" i="33" s="1"/>
  <c r="B35" i="33" s="1"/>
  <c r="B36" i="33" s="1"/>
  <c r="B37" i="33" s="1"/>
  <c r="B38" i="33" s="1"/>
  <c r="B39" i="33" s="1"/>
  <c r="B40" i="33" s="1"/>
  <c r="B41" i="33" s="1"/>
  <c r="B42" i="33" s="1"/>
  <c r="B43" i="33" s="1"/>
  <c r="B44" i="33" s="1"/>
  <c r="B45" i="33" s="1"/>
  <c r="B46" i="33" s="1"/>
  <c r="B47" i="33" s="1"/>
  <c r="B48" i="33" s="1"/>
  <c r="B49" i="33" s="1"/>
  <c r="B50" i="33" s="1"/>
  <c r="B51" i="33" s="1"/>
  <c r="B52" i="33" s="1"/>
  <c r="B53" i="33" s="1"/>
  <c r="B54" i="33" s="1"/>
  <c r="B55" i="33" s="1"/>
  <c r="B56" i="33" s="1"/>
  <c r="B57" i="33" s="1"/>
  <c r="B58" i="33" s="1"/>
  <c r="B59" i="33" s="1"/>
  <c r="B60" i="33" s="1"/>
  <c r="B61" i="33" s="1"/>
  <c r="B62" i="33" s="1"/>
  <c r="B63" i="33" s="1"/>
  <c r="B64" i="33" s="1"/>
  <c r="B65" i="33" s="1"/>
  <c r="B66" i="33" s="1"/>
  <c r="B67" i="33" s="1"/>
  <c r="B68" i="33" s="1"/>
  <c r="B69" i="33" s="1"/>
  <c r="B70" i="33" s="1"/>
  <c r="B71" i="33" s="1"/>
  <c r="B72" i="33" s="1"/>
  <c r="B73" i="33" s="1"/>
  <c r="B74" i="33" s="1"/>
  <c r="B75" i="33" s="1"/>
  <c r="B76" i="33" s="1"/>
  <c r="B77" i="33" s="1"/>
  <c r="B78" i="33" s="1"/>
  <c r="B79" i="33" s="1"/>
  <c r="B80" i="33" s="1"/>
  <c r="B81" i="33" s="1"/>
  <c r="B82" i="33" s="1"/>
  <c r="B83" i="33" s="1"/>
  <c r="B84" i="33" s="1"/>
  <c r="B85" i="33" s="1"/>
  <c r="B86" i="33" s="1"/>
  <c r="B87" i="33" s="1"/>
  <c r="B88" i="33" s="1"/>
  <c r="B89" i="33" s="1"/>
  <c r="B90" i="33" s="1"/>
  <c r="B91" i="33" s="1"/>
  <c r="B92" i="33" s="1"/>
  <c r="B93" i="33" s="1"/>
  <c r="B94" i="33" s="1"/>
  <c r="B95" i="33" s="1"/>
  <c r="B96" i="33" s="1"/>
  <c r="B97" i="33" s="1"/>
  <c r="B98" i="33" s="1"/>
  <c r="B99" i="33" s="1"/>
  <c r="B100" i="33" s="1"/>
  <c r="B101" i="33" s="1"/>
  <c r="B102" i="33" s="1"/>
  <c r="B103" i="33" s="1"/>
  <c r="B104" i="33" s="1"/>
  <c r="B105" i="33" s="1"/>
  <c r="B106" i="33" s="1"/>
  <c r="B107" i="33" s="1"/>
  <c r="B108" i="33" s="1"/>
  <c r="B109" i="33" s="1"/>
  <c r="B110" i="33" s="1"/>
  <c r="B111" i="33" s="1"/>
  <c r="B112" i="33" s="1"/>
  <c r="B113" i="33" s="1"/>
  <c r="B114" i="33" s="1"/>
  <c r="B115" i="33" s="1"/>
  <c r="B116" i="33" s="1"/>
  <c r="B117" i="33" s="1"/>
  <c r="B118" i="33" s="1"/>
  <c r="B119" i="33" s="1"/>
  <c r="B120" i="33" s="1"/>
  <c r="B121" i="33" s="1"/>
  <c r="B122" i="33" s="1"/>
  <c r="B123" i="33" s="1"/>
  <c r="B124" i="33" s="1"/>
  <c r="B125" i="33" s="1"/>
  <c r="B126" i="33" s="1"/>
  <c r="B127" i="33" s="1"/>
  <c r="B128" i="33" s="1"/>
  <c r="B129" i="33" s="1"/>
  <c r="B130" i="33" s="1"/>
  <c r="B131" i="33" s="1"/>
  <c r="B132" i="33" s="1"/>
  <c r="B133" i="33" s="1"/>
  <c r="B134" i="33" s="1"/>
  <c r="B135" i="33" s="1"/>
  <c r="B136" i="33" s="1"/>
  <c r="B137" i="33" s="1"/>
  <c r="B138" i="33" s="1"/>
  <c r="B139" i="33" s="1"/>
  <c r="B140" i="33" s="1"/>
  <c r="B141" i="33" s="1"/>
  <c r="B142" i="33" s="1"/>
  <c r="B143" i="33" s="1"/>
  <c r="B144" i="33" s="1"/>
  <c r="B145" i="33" s="1"/>
  <c r="B146" i="33" s="1"/>
  <c r="B147" i="33" s="1"/>
  <c r="B148" i="33" s="1"/>
  <c r="B149" i="33" s="1"/>
  <c r="B150" i="33" s="1"/>
  <c r="B151" i="33" s="1"/>
  <c r="B152" i="33" s="1"/>
  <c r="B153" i="33" s="1"/>
  <c r="B154" i="33" s="1"/>
  <c r="B155" i="33" s="1"/>
  <c r="B156" i="33" s="1"/>
  <c r="B157" i="33" s="1"/>
  <c r="B158" i="33" s="1"/>
  <c r="B159" i="33" s="1"/>
  <c r="B160" i="33" s="1"/>
  <c r="B161" i="33" s="1"/>
  <c r="B162" i="33" s="1"/>
  <c r="B163" i="33" s="1"/>
  <c r="B164" i="33" s="1"/>
  <c r="B165" i="33" s="1"/>
  <c r="B166" i="33" s="1"/>
  <c r="B167" i="33" s="1"/>
  <c r="B168" i="33" s="1"/>
  <c r="B169" i="33" s="1"/>
  <c r="B170" i="33" s="1"/>
  <c r="B171" i="33" s="1"/>
  <c r="B172" i="33" s="1"/>
  <c r="B173" i="33" s="1"/>
  <c r="B174" i="33" s="1"/>
  <c r="B175" i="33" s="1"/>
  <c r="B176" i="33" s="1"/>
  <c r="B177" i="33" s="1"/>
  <c r="B178" i="33" s="1"/>
  <c r="B179" i="33" s="1"/>
  <c r="B180" i="33" s="1"/>
  <c r="B181" i="33" s="1"/>
  <c r="B182" i="33" s="1"/>
  <c r="B183" i="33" s="1"/>
  <c r="B184" i="33" s="1"/>
  <c r="B185" i="33" s="1"/>
  <c r="B186" i="33" s="1"/>
  <c r="B187" i="33" s="1"/>
  <c r="B188" i="33" s="1"/>
  <c r="B189" i="33" s="1"/>
  <c r="B190" i="33" s="1"/>
  <c r="B191" i="33" s="1"/>
  <c r="B192" i="33" s="1"/>
  <c r="B193" i="33" s="1"/>
  <c r="B194" i="33" s="1"/>
  <c r="B195" i="33" s="1"/>
  <c r="B196" i="33" s="1"/>
  <c r="B197" i="33" s="1"/>
  <c r="B198" i="33" s="1"/>
  <c r="B199" i="33" s="1"/>
  <c r="B200" i="33" s="1"/>
  <c r="B201" i="33" s="1"/>
  <c r="B202" i="33" s="1"/>
  <c r="B203" i="33" s="1"/>
  <c r="B204" i="33" s="1"/>
  <c r="B205" i="33" s="1"/>
  <c r="B206" i="33" s="1"/>
  <c r="B207" i="33" s="1"/>
  <c r="B208" i="33" s="1"/>
  <c r="B209" i="33" s="1"/>
  <c r="B210" i="33" s="1"/>
  <c r="B211" i="33" s="1"/>
  <c r="B212" i="33" s="1"/>
  <c r="B213" i="33" s="1"/>
  <c r="B214" i="33" s="1"/>
  <c r="B215" i="33" s="1"/>
  <c r="B216" i="33" s="1"/>
  <c r="B217" i="33" s="1"/>
  <c r="B218" i="33" s="1"/>
  <c r="B219" i="33" s="1"/>
  <c r="B220" i="33" s="1"/>
  <c r="B221" i="33" s="1"/>
  <c r="B222" i="33" s="1"/>
  <c r="B223" i="33" s="1"/>
  <c r="B224" i="33" s="1"/>
  <c r="B225" i="33" s="1"/>
  <c r="B226" i="33" s="1"/>
  <c r="B227" i="33" s="1"/>
  <c r="B228" i="33" s="1"/>
  <c r="B229" i="33" s="1"/>
  <c r="B230" i="33" s="1"/>
  <c r="B231" i="33" s="1"/>
  <c r="B232" i="33" s="1"/>
  <c r="B233" i="33" s="1"/>
  <c r="B234" i="33" s="1"/>
  <c r="B235" i="33" s="1"/>
  <c r="B236" i="33" s="1"/>
  <c r="B237" i="33" s="1"/>
  <c r="B238" i="33" s="1"/>
  <c r="B239" i="33" s="1"/>
  <c r="B240" i="33" s="1"/>
  <c r="B241" i="33" s="1"/>
  <c r="B242" i="33" s="1"/>
  <c r="B243" i="33" s="1"/>
  <c r="B244" i="33" s="1"/>
  <c r="B245" i="33" s="1"/>
  <c r="B246" i="33" s="1"/>
  <c r="B247" i="33" s="1"/>
  <c r="B248" i="33" s="1"/>
  <c r="B249" i="33" s="1"/>
  <c r="B250" i="33" s="1"/>
  <c r="B251" i="33" s="1"/>
  <c r="B252" i="33" s="1"/>
  <c r="B253" i="33" s="1"/>
  <c r="B254" i="33" s="1"/>
  <c r="B255" i="33" s="1"/>
  <c r="B256" i="33" s="1"/>
  <c r="B257" i="33" s="1"/>
  <c r="B258" i="33" s="1"/>
  <c r="B259" i="33" s="1"/>
  <c r="B260" i="33" s="1"/>
  <c r="B261" i="33" s="1"/>
  <c r="B262" i="33" s="1"/>
  <c r="B263" i="33" s="1"/>
  <c r="B264" i="33" s="1"/>
  <c r="B265" i="33" s="1"/>
  <c r="B266" i="33" s="1"/>
  <c r="B267" i="33" s="1"/>
  <c r="B268" i="33" s="1"/>
  <c r="B269" i="33" s="1"/>
  <c r="B270" i="33" s="1"/>
  <c r="B271" i="33" s="1"/>
  <c r="B272" i="33" s="1"/>
  <c r="B273" i="33" s="1"/>
  <c r="B274" i="33" s="1"/>
  <c r="B275" i="33" s="1"/>
  <c r="B276" i="33" s="1"/>
  <c r="B277" i="33" s="1"/>
  <c r="B278" i="33" s="1"/>
  <c r="B279" i="33" s="1"/>
  <c r="B280" i="33" s="1"/>
  <c r="B281" i="33" s="1"/>
  <c r="B282" i="33" s="1"/>
  <c r="B283" i="33" s="1"/>
  <c r="B284" i="33" s="1"/>
  <c r="B285" i="33" s="1"/>
  <c r="B286" i="33" s="1"/>
  <c r="B287" i="33" s="1"/>
  <c r="B288" i="33" s="1"/>
  <c r="B289" i="33" s="1"/>
  <c r="B290" i="33" s="1"/>
  <c r="B291" i="33" s="1"/>
  <c r="B292" i="33" s="1"/>
  <c r="B293" i="33" s="1"/>
  <c r="B294" i="33" s="1"/>
  <c r="B295" i="33" s="1"/>
  <c r="B296" i="33" s="1"/>
  <c r="B297" i="33" s="1"/>
  <c r="B298" i="33" s="1"/>
  <c r="B299" i="33" s="1"/>
  <c r="B300" i="33" s="1"/>
  <c r="B301" i="33" s="1"/>
  <c r="B302" i="33" s="1"/>
  <c r="B303" i="33" s="1"/>
  <c r="B304" i="33" s="1"/>
  <c r="B305" i="33" s="1"/>
  <c r="B306" i="33" s="1"/>
  <c r="B307" i="33" s="1"/>
  <c r="B308" i="33" s="1"/>
  <c r="B309" i="33" s="1"/>
  <c r="B310" i="33" s="1"/>
  <c r="B311" i="33" s="1"/>
  <c r="B312" i="33" s="1"/>
  <c r="B313" i="33" s="1"/>
  <c r="B314" i="33" s="1"/>
  <c r="B315" i="33" s="1"/>
  <c r="B316" i="33" s="1"/>
  <c r="B317" i="33" s="1"/>
  <c r="B318" i="33" s="1"/>
  <c r="B319" i="33" s="1"/>
  <c r="B320" i="33" s="1"/>
  <c r="B321" i="33" s="1"/>
  <c r="B322" i="33" s="1"/>
  <c r="B323" i="33" s="1"/>
  <c r="B324" i="33" s="1"/>
  <c r="B325" i="33" s="1"/>
  <c r="B326" i="33" s="1"/>
  <c r="B327" i="33" s="1"/>
  <c r="B328" i="33" s="1"/>
  <c r="B329" i="33" s="1"/>
  <c r="B330" i="33" s="1"/>
  <c r="B331" i="33" s="1"/>
  <c r="B332" i="33" s="1"/>
  <c r="B333" i="33" s="1"/>
  <c r="B334" i="33" s="1"/>
  <c r="B335" i="33" s="1"/>
  <c r="B336" i="33" s="1"/>
  <c r="B337" i="33" s="1"/>
  <c r="B338" i="33" s="1"/>
  <c r="B339" i="33" s="1"/>
  <c r="B340" i="33" s="1"/>
  <c r="B341" i="33" s="1"/>
  <c r="B342" i="33" s="1"/>
  <c r="B343" i="33" s="1"/>
  <c r="B344" i="33" s="1"/>
  <c r="B345" i="33" s="1"/>
  <c r="B346" i="33" s="1"/>
  <c r="B347" i="33" s="1"/>
  <c r="B348" i="33" s="1"/>
  <c r="B349" i="33" s="1"/>
  <c r="B350" i="33" s="1"/>
  <c r="B351" i="33" s="1"/>
  <c r="B352" i="33" s="1"/>
  <c r="B353" i="33" s="1"/>
  <c r="B354" i="33" s="1"/>
  <c r="B355" i="33" s="1"/>
  <c r="B356" i="33" s="1"/>
  <c r="B357" i="33" s="1"/>
  <c r="B358" i="33" s="1"/>
  <c r="B359" i="33" s="1"/>
  <c r="B360" i="33" s="1"/>
  <c r="B361" i="33" s="1"/>
  <c r="B362" i="33" s="1"/>
  <c r="B363" i="33" s="1"/>
  <c r="B364" i="33" s="1"/>
  <c r="B365" i="33" s="1"/>
  <c r="B366" i="33" s="1"/>
  <c r="B367" i="33" s="1"/>
  <c r="B368" i="33" s="1"/>
  <c r="B369" i="33" s="1"/>
  <c r="B370" i="33" s="1"/>
  <c r="B371" i="33" s="1"/>
  <c r="B372" i="33" s="1"/>
  <c r="B373" i="33" s="1"/>
  <c r="B374" i="33" s="1"/>
  <c r="B375" i="33" s="1"/>
  <c r="B376" i="33" s="1"/>
  <c r="B377" i="33" s="1"/>
  <c r="B378" i="33" s="1"/>
  <c r="B379" i="33" s="1"/>
  <c r="B380" i="33" s="1"/>
  <c r="B381" i="33" s="1"/>
  <c r="B382" i="33" s="1"/>
  <c r="B383" i="33" s="1"/>
  <c r="B384" i="33" s="1"/>
  <c r="B385" i="33" s="1"/>
  <c r="B386" i="33" s="1"/>
  <c r="B387" i="33" s="1"/>
  <c r="B388" i="33" s="1"/>
  <c r="B389" i="33" s="1"/>
  <c r="B390" i="33" s="1"/>
  <c r="B391" i="33" s="1"/>
  <c r="B392" i="33" s="1"/>
  <c r="B393" i="33" s="1"/>
  <c r="B394" i="33" s="1"/>
  <c r="B395" i="33" s="1"/>
  <c r="B396" i="33" s="1"/>
  <c r="B397" i="33" s="1"/>
  <c r="B398" i="33" s="1"/>
  <c r="B399" i="33" s="1"/>
  <c r="B400" i="33" s="1"/>
  <c r="B401" i="33" s="1"/>
  <c r="B402" i="33" s="1"/>
  <c r="B403" i="33" s="1"/>
  <c r="B404" i="33" s="1"/>
  <c r="B405" i="33" s="1"/>
  <c r="B406" i="33" s="1"/>
  <c r="B407" i="33" s="1"/>
  <c r="B408" i="33" s="1"/>
  <c r="B409" i="33" s="1"/>
  <c r="B410" i="33" s="1"/>
  <c r="B411" i="33" s="1"/>
  <c r="B412" i="33" s="1"/>
  <c r="B413" i="33" s="1"/>
  <c r="B414" i="33" s="1"/>
  <c r="B415" i="33" s="1"/>
  <c r="B416" i="33" s="1"/>
  <c r="B417" i="33" s="1"/>
  <c r="B418" i="33" s="1"/>
  <c r="B419" i="33" s="1"/>
  <c r="B420" i="33" s="1"/>
  <c r="B421" i="33" s="1"/>
  <c r="B422" i="33" s="1"/>
  <c r="B423" i="33" s="1"/>
  <c r="B424" i="33" s="1"/>
  <c r="B425" i="33" s="1"/>
  <c r="B426" i="33" s="1"/>
  <c r="B427" i="33" s="1"/>
  <c r="B428" i="33" s="1"/>
  <c r="B429" i="33" s="1"/>
  <c r="B430" i="33" s="1"/>
  <c r="B431" i="33" s="1"/>
  <c r="B432" i="33" s="1"/>
  <c r="B433" i="33" s="1"/>
  <c r="B434" i="33" s="1"/>
  <c r="B435" i="33" s="1"/>
  <c r="B436" i="33" s="1"/>
  <c r="B437" i="33" s="1"/>
  <c r="B438" i="33" s="1"/>
  <c r="B439" i="33" s="1"/>
  <c r="B440" i="33" s="1"/>
  <c r="B441" i="33" s="1"/>
  <c r="B442" i="33" s="1"/>
  <c r="B443" i="33" s="1"/>
  <c r="B444" i="33" s="1"/>
  <c r="B445" i="33" s="1"/>
  <c r="B446" i="33" s="1"/>
  <c r="B447" i="33" s="1"/>
  <c r="B448" i="33" s="1"/>
  <c r="B449" i="33" s="1"/>
  <c r="B450" i="33" s="1"/>
  <c r="B451" i="33" s="1"/>
  <c r="B452" i="33" s="1"/>
  <c r="B453" i="33" s="1"/>
  <c r="B454" i="33" s="1"/>
  <c r="B455" i="33" s="1"/>
  <c r="B456" i="33" s="1"/>
  <c r="B457" i="33" s="1"/>
  <c r="B458" i="33" s="1"/>
  <c r="B459" i="33" s="1"/>
  <c r="B460" i="33" s="1"/>
  <c r="B461" i="33" s="1"/>
  <c r="B462" i="33" s="1"/>
  <c r="B463" i="33" s="1"/>
  <c r="B464" i="33" s="1"/>
  <c r="B465" i="33" s="1"/>
  <c r="B466" i="33" s="1"/>
  <c r="B467" i="33" s="1"/>
  <c r="B468" i="33" s="1"/>
  <c r="B469" i="33" s="1"/>
  <c r="B470" i="33" s="1"/>
  <c r="B471" i="33" s="1"/>
  <c r="B472" i="33" s="1"/>
  <c r="B473" i="33" s="1"/>
  <c r="B474" i="33" s="1"/>
  <c r="B475" i="33" s="1"/>
  <c r="B476" i="33" s="1"/>
  <c r="B477" i="33" s="1"/>
  <c r="B478" i="33" s="1"/>
  <c r="B479" i="33" s="1"/>
  <c r="B480" i="33" s="1"/>
  <c r="B481" i="33" s="1"/>
  <c r="B482" i="33" s="1"/>
  <c r="B483" i="33" s="1"/>
  <c r="B484" i="33" s="1"/>
  <c r="B485" i="33" s="1"/>
  <c r="B486" i="33" s="1"/>
  <c r="B487" i="33" s="1"/>
  <c r="B488" i="33" s="1"/>
  <c r="B489" i="33" s="1"/>
  <c r="B490" i="33" s="1"/>
  <c r="B491" i="33" s="1"/>
  <c r="B492" i="33" s="1"/>
  <c r="B493" i="33" s="1"/>
  <c r="B494" i="33" s="1"/>
  <c r="B495" i="33" s="1"/>
  <c r="B496" i="33" s="1"/>
  <c r="B497" i="33" s="1"/>
  <c r="B498" i="33" s="1"/>
  <c r="B499" i="33" s="1"/>
  <c r="B500" i="33" s="1"/>
  <c r="B501" i="33" s="1"/>
  <c r="B502" i="33" s="1"/>
  <c r="B503" i="33" s="1"/>
  <c r="B504" i="33" s="1"/>
  <c r="B505" i="33" s="1"/>
  <c r="B506" i="33" s="1"/>
  <c r="B507" i="33" s="1"/>
  <c r="B508" i="33" s="1"/>
  <c r="B509" i="33" s="1"/>
  <c r="B510" i="33" s="1"/>
  <c r="B511" i="33" s="1"/>
  <c r="B512" i="33" s="1"/>
  <c r="B513" i="33" s="1"/>
  <c r="B514" i="33" s="1"/>
  <c r="B515" i="33" s="1"/>
  <c r="B516" i="33" s="1"/>
  <c r="B517" i="33" s="1"/>
  <c r="B518" i="33" s="1"/>
  <c r="B519" i="33" s="1"/>
  <c r="B520" i="33" s="1"/>
  <c r="B521" i="33" s="1"/>
  <c r="B522" i="33" s="1"/>
  <c r="B523" i="33" s="1"/>
  <c r="B524" i="33" s="1"/>
  <c r="B525" i="33" s="1"/>
  <c r="B526" i="33" s="1"/>
  <c r="B527" i="33" s="1"/>
  <c r="B528" i="33" s="1"/>
  <c r="B529" i="33" s="1"/>
  <c r="B530" i="33" s="1"/>
  <c r="B531" i="33" s="1"/>
  <c r="B532" i="33" s="1"/>
  <c r="B533" i="33" s="1"/>
  <c r="B534" i="33" s="1"/>
  <c r="B535" i="33" s="1"/>
  <c r="B536" i="33" s="1"/>
  <c r="B537" i="33" s="1"/>
  <c r="B538" i="33" s="1"/>
  <c r="B539" i="33" s="1"/>
  <c r="B540" i="33" s="1"/>
  <c r="B541" i="33" s="1"/>
  <c r="B542" i="33" s="1"/>
  <c r="B543" i="33" s="1"/>
  <c r="B544" i="33" s="1"/>
  <c r="B545" i="33" s="1"/>
  <c r="B546" i="33" s="1"/>
  <c r="B547" i="33" s="1"/>
  <c r="B548" i="33" s="1"/>
  <c r="B549" i="33" s="1"/>
  <c r="B550" i="33" s="1"/>
  <c r="B551" i="33" s="1"/>
  <c r="B552" i="33" s="1"/>
  <c r="B553" i="33" s="1"/>
  <c r="B554" i="33" s="1"/>
  <c r="B555" i="33" s="1"/>
  <c r="B556" i="33" s="1"/>
  <c r="B557" i="33" s="1"/>
  <c r="B558" i="33" s="1"/>
  <c r="B559" i="33" s="1"/>
  <c r="B560" i="33" s="1"/>
  <c r="B561" i="33" s="1"/>
  <c r="B562" i="33" s="1"/>
  <c r="B563" i="33" s="1"/>
  <c r="B564" i="33" s="1"/>
  <c r="B565" i="33" s="1"/>
  <c r="B566" i="33" s="1"/>
  <c r="B567" i="33" s="1"/>
  <c r="B568" i="33" s="1"/>
  <c r="B569" i="33" s="1"/>
  <c r="B570" i="33" s="1"/>
  <c r="B571" i="33" s="1"/>
  <c r="B572" i="33" s="1"/>
  <c r="B573" i="33" s="1"/>
  <c r="B574" i="33" s="1"/>
  <c r="B575" i="33" s="1"/>
  <c r="B576" i="33" s="1"/>
  <c r="B577" i="33" s="1"/>
  <c r="B578" i="33" s="1"/>
  <c r="B579" i="33" s="1"/>
  <c r="B580" i="33" s="1"/>
  <c r="B581" i="33" s="1"/>
  <c r="B582" i="33" s="1"/>
  <c r="B583" i="33" s="1"/>
  <c r="B584" i="33" s="1"/>
  <c r="B585" i="33" s="1"/>
  <c r="B586" i="33" s="1"/>
  <c r="B587" i="33" s="1"/>
  <c r="B588" i="33" s="1"/>
  <c r="B589" i="33" s="1"/>
  <c r="B590" i="33" s="1"/>
  <c r="B591" i="33" s="1"/>
  <c r="B592" i="33" s="1"/>
  <c r="B593" i="33" s="1"/>
  <c r="B594" i="33" s="1"/>
  <c r="B595" i="33" s="1"/>
  <c r="B596" i="33" s="1"/>
  <c r="B597" i="33" s="1"/>
  <c r="B598" i="33" s="1"/>
  <c r="B599" i="33" s="1"/>
  <c r="B600" i="33" s="1"/>
  <c r="B601" i="33" s="1"/>
  <c r="B602" i="33" s="1"/>
  <c r="B603" i="33" s="1"/>
  <c r="B604" i="33" s="1"/>
  <c r="B605" i="33" s="1"/>
  <c r="B606" i="33" s="1"/>
  <c r="B607" i="33" s="1"/>
  <c r="B608" i="33" s="1"/>
  <c r="B609" i="33" s="1"/>
  <c r="B610" i="33" s="1"/>
  <c r="B611" i="33" s="1"/>
  <c r="B612" i="33" s="1"/>
  <c r="B613" i="33" s="1"/>
  <c r="B614" i="33" s="1"/>
  <c r="B615" i="33" s="1"/>
  <c r="B616" i="33" s="1"/>
  <c r="B617" i="33" s="1"/>
  <c r="B618" i="33" s="1"/>
  <c r="B619" i="33" s="1"/>
  <c r="B620" i="33" s="1"/>
  <c r="B621" i="33" s="1"/>
  <c r="B622" i="33" s="1"/>
  <c r="B623" i="33" s="1"/>
  <c r="B624" i="33" s="1"/>
  <c r="B625" i="33" s="1"/>
  <c r="B626" i="33" s="1"/>
  <c r="B627" i="33" s="1"/>
  <c r="B628" i="33" s="1"/>
  <c r="B629" i="33" s="1"/>
  <c r="B630" i="33" s="1"/>
  <c r="B631" i="33" s="1"/>
  <c r="B632" i="33" s="1"/>
  <c r="B633" i="33" s="1"/>
  <c r="B634" i="33" s="1"/>
  <c r="B635" i="33" s="1"/>
  <c r="B636" i="33" s="1"/>
  <c r="B637" i="33" s="1"/>
  <c r="B638" i="33" s="1"/>
  <c r="B639" i="33" s="1"/>
  <c r="B640" i="33" s="1"/>
  <c r="B641" i="33" s="1"/>
  <c r="B642" i="33" s="1"/>
  <c r="B643" i="33" s="1"/>
  <c r="B644" i="33" s="1"/>
  <c r="B645" i="33" s="1"/>
  <c r="B646" i="33" s="1"/>
  <c r="B647" i="33" s="1"/>
  <c r="B648" i="33" s="1"/>
  <c r="B649" i="33" s="1"/>
  <c r="B650" i="33" s="1"/>
  <c r="B651" i="33" s="1"/>
  <c r="B652" i="33" s="1"/>
  <c r="B653" i="33" s="1"/>
  <c r="B654" i="33" s="1"/>
  <c r="B655" i="33" s="1"/>
  <c r="B656" i="33" s="1"/>
  <c r="B657" i="33" s="1"/>
  <c r="B658" i="33" s="1"/>
  <c r="B659" i="33" s="1"/>
  <c r="B660" i="33" s="1"/>
  <c r="B661" i="33" s="1"/>
  <c r="B662" i="33" s="1"/>
  <c r="B663" i="33" s="1"/>
  <c r="B664" i="33" s="1"/>
  <c r="B665" i="33" s="1"/>
  <c r="B666" i="33" s="1"/>
  <c r="B667" i="33" s="1"/>
  <c r="B668" i="33" s="1"/>
  <c r="B669" i="33" s="1"/>
  <c r="B670" i="33" s="1"/>
  <c r="B671" i="33" s="1"/>
  <c r="B672" i="33" s="1"/>
  <c r="B673" i="33" s="1"/>
  <c r="B674" i="33" s="1"/>
  <c r="B675" i="33" s="1"/>
  <c r="B676" i="33" s="1"/>
  <c r="B677" i="33" s="1"/>
  <c r="B678" i="33" s="1"/>
  <c r="B679" i="33" s="1"/>
  <c r="B680" i="33" s="1"/>
  <c r="B681" i="33" s="1"/>
  <c r="B682" i="33" s="1"/>
  <c r="B683" i="33" s="1"/>
  <c r="B684" i="33" s="1"/>
  <c r="B685" i="33" s="1"/>
  <c r="B686" i="33" s="1"/>
  <c r="B687" i="33" s="1"/>
  <c r="B688" i="33" s="1"/>
  <c r="B689" i="33" s="1"/>
  <c r="B690" i="33" s="1"/>
  <c r="B691" i="33" s="1"/>
  <c r="B692" i="33" s="1"/>
  <c r="B693" i="33" s="1"/>
  <c r="B694" i="33" s="1"/>
  <c r="B695" i="33" s="1"/>
  <c r="B696" i="33" s="1"/>
  <c r="B697" i="33" s="1"/>
  <c r="B698" i="33" s="1"/>
  <c r="B699" i="33" s="1"/>
  <c r="B700" i="33" s="1"/>
  <c r="B701" i="33" s="1"/>
  <c r="B702" i="33" s="1"/>
  <c r="B703" i="33" s="1"/>
  <c r="B704" i="33" s="1"/>
  <c r="B705" i="33" s="1"/>
  <c r="B706" i="33" s="1"/>
  <c r="B707" i="33" s="1"/>
  <c r="B708" i="33" s="1"/>
  <c r="B709" i="33" s="1"/>
  <c r="B710" i="33" s="1"/>
  <c r="B711" i="33" s="1"/>
  <c r="B712" i="33" s="1"/>
  <c r="B713" i="33" s="1"/>
  <c r="B714" i="33" s="1"/>
  <c r="B715" i="33" s="1"/>
  <c r="B716" i="33" s="1"/>
  <c r="B717" i="33" s="1"/>
  <c r="B718" i="33" s="1"/>
  <c r="B719" i="33" s="1"/>
  <c r="B720" i="33" s="1"/>
  <c r="B721" i="33" s="1"/>
  <c r="B722" i="33" s="1"/>
  <c r="B723" i="33" s="1"/>
  <c r="B724" i="33" s="1"/>
  <c r="B725" i="33" s="1"/>
  <c r="B726" i="33" s="1"/>
  <c r="B727" i="33" s="1"/>
  <c r="B728" i="33" s="1"/>
  <c r="B729" i="33" s="1"/>
  <c r="B730" i="33" s="1"/>
  <c r="B731" i="33" s="1"/>
  <c r="B732" i="33" s="1"/>
  <c r="B733" i="33" s="1"/>
  <c r="B734" i="33" s="1"/>
  <c r="B735" i="33" s="1"/>
  <c r="B736" i="33" s="1"/>
  <c r="B737" i="33" s="1"/>
  <c r="B738" i="33" s="1"/>
  <c r="B739" i="33" s="1"/>
  <c r="B740" i="33" s="1"/>
  <c r="B741" i="33" s="1"/>
  <c r="B742" i="33" s="1"/>
  <c r="B743" i="33" s="1"/>
  <c r="B744" i="33" s="1"/>
  <c r="B745" i="33" s="1"/>
  <c r="B746" i="33" s="1"/>
  <c r="B747" i="33" s="1"/>
  <c r="B748" i="33" s="1"/>
  <c r="B749" i="33" s="1"/>
  <c r="B750" i="33" s="1"/>
  <c r="B751" i="33" s="1"/>
  <c r="B752" i="33" s="1"/>
  <c r="B753" i="33" s="1"/>
  <c r="B754" i="33" s="1"/>
  <c r="B755" i="33" s="1"/>
  <c r="B756" i="33" s="1"/>
  <c r="B757" i="33" s="1"/>
  <c r="B758" i="33" s="1"/>
  <c r="B759" i="33" s="1"/>
  <c r="B760" i="33" s="1"/>
  <c r="B761" i="33" s="1"/>
  <c r="B762" i="33" s="1"/>
  <c r="B763" i="33" s="1"/>
  <c r="B764" i="33" s="1"/>
  <c r="B765" i="33" s="1"/>
  <c r="B766" i="33" s="1"/>
  <c r="B767" i="33" s="1"/>
  <c r="B768" i="33" s="1"/>
  <c r="B769" i="33" s="1"/>
  <c r="B770" i="33" s="1"/>
  <c r="B771" i="33" s="1"/>
  <c r="B772" i="33" s="1"/>
  <c r="B773" i="33" s="1"/>
  <c r="B774" i="33" s="1"/>
  <c r="B775" i="33" s="1"/>
  <c r="B776" i="33" s="1"/>
  <c r="B777" i="33" s="1"/>
  <c r="B778" i="33" s="1"/>
  <c r="B779" i="33" s="1"/>
  <c r="B780" i="33" s="1"/>
  <c r="B781" i="33" s="1"/>
  <c r="B782" i="33" s="1"/>
  <c r="B783" i="33" s="1"/>
  <c r="B784" i="33" s="1"/>
  <c r="B785" i="33" s="1"/>
  <c r="B786" i="33" s="1"/>
  <c r="B787" i="33" s="1"/>
  <c r="B788" i="33" s="1"/>
  <c r="B789" i="33" s="1"/>
  <c r="B790" i="33" s="1"/>
  <c r="B791" i="33" s="1"/>
  <c r="B792" i="33" s="1"/>
  <c r="B793" i="33" s="1"/>
  <c r="B794" i="33" s="1"/>
  <c r="B795" i="33" s="1"/>
  <c r="B796" i="33" s="1"/>
  <c r="B797" i="33" s="1"/>
  <c r="B798" i="33" s="1"/>
  <c r="B799" i="33" s="1"/>
  <c r="B800" i="33" s="1"/>
  <c r="B801" i="33" s="1"/>
  <c r="B802" i="33" s="1"/>
  <c r="B803" i="33" s="1"/>
  <c r="B804" i="33" s="1"/>
  <c r="B805" i="33" s="1"/>
  <c r="B806" i="33" s="1"/>
  <c r="B807" i="33" s="1"/>
  <c r="B808" i="33" s="1"/>
  <c r="B809" i="33" s="1"/>
  <c r="B810" i="33" s="1"/>
  <c r="B811" i="33" s="1"/>
  <c r="B812" i="33" s="1"/>
  <c r="B813" i="33" s="1"/>
  <c r="B814" i="33" s="1"/>
  <c r="B815" i="33" s="1"/>
  <c r="B816" i="33" s="1"/>
  <c r="B817" i="33" s="1"/>
  <c r="B818" i="33" s="1"/>
  <c r="B819" i="33" s="1"/>
  <c r="B820" i="33" s="1"/>
  <c r="B821" i="33" s="1"/>
  <c r="B822" i="33" s="1"/>
  <c r="B823" i="33" s="1"/>
  <c r="B824" i="33" s="1"/>
  <c r="B825" i="33" s="1"/>
  <c r="B826" i="33" s="1"/>
  <c r="B827" i="33" s="1"/>
  <c r="B828" i="33" s="1"/>
  <c r="B829" i="33" s="1"/>
  <c r="B830" i="33" s="1"/>
  <c r="B831" i="33" s="1"/>
  <c r="B832" i="33" s="1"/>
  <c r="B833" i="33" s="1"/>
  <c r="B834" i="33" s="1"/>
  <c r="B835" i="33" s="1"/>
  <c r="B836" i="33" s="1"/>
  <c r="B837" i="33" s="1"/>
  <c r="B838" i="33" s="1"/>
  <c r="B839" i="33" s="1"/>
  <c r="B840" i="33" s="1"/>
  <c r="B841" i="33" s="1"/>
  <c r="B842" i="33" s="1"/>
  <c r="B843" i="33" s="1"/>
  <c r="B844" i="33" s="1"/>
  <c r="B845" i="33" s="1"/>
  <c r="B846" i="33" s="1"/>
  <c r="B847" i="33" s="1"/>
  <c r="B848" i="33" s="1"/>
  <c r="B849" i="33" s="1"/>
  <c r="B850" i="33" s="1"/>
  <c r="B851" i="33" s="1"/>
  <c r="B852" i="33" s="1"/>
  <c r="B853" i="33" s="1"/>
  <c r="B854" i="33" s="1"/>
  <c r="B855" i="33" s="1"/>
  <c r="B856" i="33" s="1"/>
  <c r="B857" i="33" s="1"/>
  <c r="B858" i="33" s="1"/>
  <c r="B859" i="33" s="1"/>
  <c r="B860" i="33" s="1"/>
  <c r="B861" i="33" s="1"/>
  <c r="B862" i="33" s="1"/>
  <c r="B863" i="33" s="1"/>
  <c r="B864" i="33" s="1"/>
  <c r="B865" i="33" s="1"/>
  <c r="B866" i="33" s="1"/>
  <c r="B867" i="33" s="1"/>
  <c r="B868" i="33" s="1"/>
  <c r="B869" i="33" s="1"/>
  <c r="B870" i="33" s="1"/>
  <c r="B871" i="33" s="1"/>
  <c r="B872" i="33" s="1"/>
  <c r="B873" i="33" s="1"/>
  <c r="B874" i="33" s="1"/>
  <c r="B875" i="33" s="1"/>
  <c r="B876" i="33" s="1"/>
  <c r="B877" i="33" s="1"/>
  <c r="B878" i="33" s="1"/>
  <c r="B879" i="33" s="1"/>
  <c r="B880" i="33" s="1"/>
  <c r="B881" i="33" s="1"/>
  <c r="B882" i="33" s="1"/>
  <c r="B883" i="33" s="1"/>
  <c r="B884" i="33" s="1"/>
  <c r="B885" i="33" s="1"/>
  <c r="B886" i="33" s="1"/>
  <c r="B887" i="33" s="1"/>
  <c r="B888" i="33" s="1"/>
  <c r="B889" i="33" s="1"/>
  <c r="B890" i="33" s="1"/>
  <c r="B891" i="33" s="1"/>
  <c r="B892" i="33" s="1"/>
  <c r="B893" i="33" s="1"/>
  <c r="B894" i="33" s="1"/>
  <c r="B895" i="33" s="1"/>
  <c r="B896" i="33" s="1"/>
  <c r="B897" i="33" s="1"/>
  <c r="B898" i="33" s="1"/>
  <c r="B899" i="33" s="1"/>
  <c r="B900" i="33" s="1"/>
  <c r="B901" i="33" s="1"/>
  <c r="B902" i="33" s="1"/>
  <c r="B903" i="33" s="1"/>
  <c r="B904" i="33" s="1"/>
  <c r="B905" i="33" s="1"/>
  <c r="B906" i="33" s="1"/>
  <c r="B907" i="33" s="1"/>
  <c r="B908" i="33" s="1"/>
  <c r="B909" i="33" s="1"/>
  <c r="B910" i="33" s="1"/>
  <c r="B911" i="33" s="1"/>
  <c r="B912" i="33" s="1"/>
  <c r="B913" i="33" s="1"/>
  <c r="B914" i="33" s="1"/>
  <c r="B915" i="33" s="1"/>
  <c r="B916" i="33" s="1"/>
  <c r="B917" i="33" s="1"/>
  <c r="B918" i="33" s="1"/>
  <c r="B919" i="33" s="1"/>
  <c r="B920" i="33" s="1"/>
  <c r="B921" i="33" s="1"/>
  <c r="B922" i="33" s="1"/>
  <c r="B923" i="33" s="1"/>
  <c r="B924" i="33" s="1"/>
  <c r="B925" i="33" s="1"/>
  <c r="B926" i="33" s="1"/>
  <c r="B927" i="33" s="1"/>
  <c r="B928" i="33" s="1"/>
  <c r="B929" i="33" s="1"/>
  <c r="B930" i="33" s="1"/>
  <c r="B931" i="33" s="1"/>
  <c r="B932" i="33" s="1"/>
  <c r="B933" i="33" s="1"/>
  <c r="B934" i="33" s="1"/>
  <c r="B935" i="33" s="1"/>
  <c r="B936" i="33" s="1"/>
  <c r="B937" i="33" s="1"/>
  <c r="B938" i="33" s="1"/>
  <c r="B939" i="33" s="1"/>
  <c r="B940" i="33" s="1"/>
  <c r="B941" i="33" s="1"/>
  <c r="B942" i="33" s="1"/>
  <c r="B943" i="33" s="1"/>
  <c r="B944" i="33" s="1"/>
  <c r="B945" i="33" s="1"/>
  <c r="B946" i="33" s="1"/>
  <c r="B947" i="33" s="1"/>
  <c r="B948" i="33" s="1"/>
  <c r="B949" i="33" s="1"/>
  <c r="B950" i="33" s="1"/>
  <c r="B951" i="33" s="1"/>
  <c r="B952" i="33" s="1"/>
  <c r="B953" i="33" s="1"/>
  <c r="B954" i="33" s="1"/>
  <c r="B955" i="33" s="1"/>
  <c r="B956" i="33" s="1"/>
  <c r="B957" i="33" s="1"/>
  <c r="B958" i="33" s="1"/>
  <c r="B959" i="33" s="1"/>
  <c r="B960" i="33" s="1"/>
  <c r="B961" i="33" s="1"/>
  <c r="B962" i="33" s="1"/>
  <c r="B963" i="33" s="1"/>
  <c r="B964" i="33" s="1"/>
  <c r="B965" i="33" s="1"/>
  <c r="B966" i="33" s="1"/>
  <c r="B967" i="33" s="1"/>
  <c r="B968" i="33" s="1"/>
  <c r="B969" i="33" s="1"/>
  <c r="B970" i="33" s="1"/>
  <c r="B971" i="33" s="1"/>
  <c r="B972" i="33" s="1"/>
  <c r="B973" i="33" s="1"/>
  <c r="B974" i="33" s="1"/>
  <c r="B975" i="33" s="1"/>
  <c r="B976" i="33" s="1"/>
  <c r="B977" i="33" s="1"/>
  <c r="B978" i="33" s="1"/>
  <c r="B979" i="33" s="1"/>
  <c r="B980" i="33" s="1"/>
  <c r="B981" i="33" s="1"/>
  <c r="B982" i="33" s="1"/>
  <c r="B983" i="33" s="1"/>
  <c r="B984" i="33" s="1"/>
  <c r="B985" i="33" s="1"/>
  <c r="B986" i="33" s="1"/>
  <c r="B987" i="33" s="1"/>
  <c r="B988" i="33" s="1"/>
  <c r="B989" i="33" s="1"/>
  <c r="B990" i="33" s="1"/>
  <c r="B991" i="33" s="1"/>
  <c r="B992" i="33" s="1"/>
  <c r="B993" i="33" s="1"/>
  <c r="B994" i="33" s="1"/>
  <c r="B995" i="33" s="1"/>
  <c r="B996" i="33" s="1"/>
  <c r="B997" i="33" s="1"/>
  <c r="B998" i="33" s="1"/>
  <c r="B999" i="33" s="1"/>
  <c r="B1000" i="33" s="1"/>
  <c r="B1001" i="33" s="1"/>
  <c r="B1002" i="33" s="1"/>
  <c r="B1003" i="33" s="1"/>
  <c r="B1004" i="33" s="1"/>
  <c r="B1005" i="33" s="1"/>
  <c r="D6" i="33"/>
  <c r="I1704" i="32"/>
  <c r="E1704" i="32"/>
  <c r="I1703" i="32"/>
  <c r="E1703" i="32"/>
  <c r="I1702" i="32"/>
  <c r="E1702" i="32"/>
  <c r="I1701" i="32"/>
  <c r="E1701" i="32"/>
  <c r="I1700" i="32"/>
  <c r="E1700" i="32"/>
  <c r="I1699" i="32"/>
  <c r="E1699" i="32"/>
  <c r="I1698" i="32"/>
  <c r="E1698" i="32"/>
  <c r="I1697" i="32"/>
  <c r="E1697" i="32"/>
  <c r="I1696" i="32"/>
  <c r="E1696" i="32"/>
  <c r="I1695" i="32"/>
  <c r="E1695" i="32"/>
  <c r="I1694" i="32"/>
  <c r="E1694" i="32"/>
  <c r="I1693" i="32"/>
  <c r="E1693" i="32"/>
  <c r="I1692" i="32"/>
  <c r="E1692" i="32"/>
  <c r="I1691" i="32"/>
  <c r="E1691" i="32"/>
  <c r="I1690" i="32"/>
  <c r="E1690" i="32"/>
  <c r="I1689" i="32"/>
  <c r="E1689" i="32"/>
  <c r="I1688" i="32"/>
  <c r="E1688" i="32"/>
  <c r="I1687" i="32"/>
  <c r="E1687" i="32"/>
  <c r="I1686" i="32"/>
  <c r="E1686" i="32"/>
  <c r="I1685" i="32"/>
  <c r="E1685" i="32"/>
  <c r="I1684" i="32"/>
  <c r="E1684" i="32"/>
  <c r="I1683" i="32"/>
  <c r="E1683" i="32"/>
  <c r="I1682" i="32"/>
  <c r="E1682" i="32"/>
  <c r="I1681" i="32"/>
  <c r="E1681" i="32"/>
  <c r="I1680" i="32"/>
  <c r="E1680" i="32"/>
  <c r="I1679" i="32"/>
  <c r="E1679" i="32"/>
  <c r="I1678" i="32"/>
  <c r="E1678" i="32"/>
  <c r="I1677" i="32"/>
  <c r="E1677" i="32"/>
  <c r="I1676" i="32"/>
  <c r="E1676" i="32"/>
  <c r="I1675" i="32"/>
  <c r="E1675" i="32"/>
  <c r="I1674" i="32"/>
  <c r="E1674" i="32"/>
  <c r="I1673" i="32"/>
  <c r="E1673" i="32"/>
  <c r="I1672" i="32"/>
  <c r="E1672" i="32"/>
  <c r="I1671" i="32"/>
  <c r="E1671" i="32"/>
  <c r="I1670" i="32"/>
  <c r="E1670" i="32"/>
  <c r="I1669" i="32"/>
  <c r="E1669" i="32"/>
  <c r="I1668" i="32"/>
  <c r="E1668" i="32"/>
  <c r="I1667" i="32"/>
  <c r="E1667" i="32"/>
  <c r="I1666" i="32"/>
  <c r="E1666" i="32"/>
  <c r="I1665" i="32"/>
  <c r="E1665" i="32"/>
  <c r="I1664" i="32"/>
  <c r="E1664" i="32"/>
  <c r="I1663" i="32"/>
  <c r="E1663" i="32"/>
  <c r="I1662" i="32"/>
  <c r="E1662" i="32"/>
  <c r="I1661" i="32"/>
  <c r="E1661" i="32"/>
  <c r="I1660" i="32"/>
  <c r="E1660" i="32"/>
  <c r="I1659" i="32"/>
  <c r="E1659" i="32"/>
  <c r="I1658" i="32"/>
  <c r="E1658" i="32"/>
  <c r="I1657" i="32"/>
  <c r="E1657" i="32"/>
  <c r="I1656" i="32"/>
  <c r="E1656" i="32"/>
  <c r="I1655" i="32"/>
  <c r="E1655" i="32"/>
  <c r="I1654" i="32"/>
  <c r="E1654" i="32"/>
  <c r="I1653" i="32"/>
  <c r="E1653" i="32"/>
  <c r="I1652" i="32"/>
  <c r="E1652" i="32"/>
  <c r="I1651" i="32"/>
  <c r="E1651" i="32"/>
  <c r="I1650" i="32"/>
  <c r="E1650" i="32"/>
  <c r="I1649" i="32"/>
  <c r="E1649" i="32"/>
  <c r="I1648" i="32"/>
  <c r="E1648" i="32"/>
  <c r="I1647" i="32"/>
  <c r="E1647" i="32"/>
  <c r="I1646" i="32"/>
  <c r="E1646" i="32"/>
  <c r="I1645" i="32"/>
  <c r="E1645" i="32"/>
  <c r="I1644" i="32"/>
  <c r="E1644" i="32"/>
  <c r="I1643" i="32"/>
  <c r="E1643" i="32"/>
  <c r="I1642" i="32"/>
  <c r="E1642" i="32"/>
  <c r="I1641" i="32"/>
  <c r="E1641" i="32"/>
  <c r="I1640" i="32"/>
  <c r="E1640" i="32"/>
  <c r="I1639" i="32"/>
  <c r="E1639" i="32"/>
  <c r="I1638" i="32"/>
  <c r="E1638" i="32"/>
  <c r="I1637" i="32"/>
  <c r="E1637" i="32"/>
  <c r="I1636" i="32"/>
  <c r="E1636" i="32"/>
  <c r="I1635" i="32"/>
  <c r="E1635" i="32"/>
  <c r="I1634" i="32"/>
  <c r="E1634" i="32"/>
  <c r="I1633" i="32"/>
  <c r="E1633" i="32"/>
  <c r="I1632" i="32"/>
  <c r="E1632" i="32"/>
  <c r="I1631" i="32"/>
  <c r="E1631" i="32"/>
  <c r="I1630" i="32"/>
  <c r="E1630" i="32"/>
  <c r="I1629" i="32"/>
  <c r="E1629" i="32"/>
  <c r="I1628" i="32"/>
  <c r="E1628" i="32"/>
  <c r="I1627" i="32"/>
  <c r="E1627" i="32"/>
  <c r="I1626" i="32"/>
  <c r="E1626" i="32"/>
  <c r="I1625" i="32"/>
  <c r="E1625" i="32"/>
  <c r="I1624" i="32"/>
  <c r="E1624" i="32"/>
  <c r="I1623" i="32"/>
  <c r="E1623" i="32"/>
  <c r="I1622" i="32"/>
  <c r="E1622" i="32"/>
  <c r="I1621" i="32"/>
  <c r="E1621" i="32"/>
  <c r="I1620" i="32"/>
  <c r="E1620" i="32"/>
  <c r="I1619" i="32"/>
  <c r="E1619" i="32"/>
  <c r="I1618" i="32"/>
  <c r="E1618" i="32"/>
  <c r="I1617" i="32"/>
  <c r="E1617" i="32"/>
  <c r="I1616" i="32"/>
  <c r="E1616" i="32"/>
  <c r="I1615" i="32"/>
  <c r="E1615" i="32"/>
  <c r="I1614" i="32"/>
  <c r="E1614" i="32"/>
  <c r="I1613" i="32"/>
  <c r="E1613" i="32"/>
  <c r="I1612" i="32"/>
  <c r="E1612" i="32"/>
  <c r="I1611" i="32"/>
  <c r="E1611" i="32"/>
  <c r="I1610" i="32"/>
  <c r="E1610" i="32"/>
  <c r="I1609" i="32"/>
  <c r="E1609" i="32"/>
  <c r="I1608" i="32"/>
  <c r="E1608" i="32"/>
  <c r="I1607" i="32"/>
  <c r="E1607" i="32"/>
  <c r="I1606" i="32"/>
  <c r="E1606" i="32"/>
  <c r="I1605" i="32"/>
  <c r="E1605" i="32"/>
  <c r="I1604" i="32"/>
  <c r="E1604" i="32"/>
  <c r="I1603" i="32"/>
  <c r="E1603" i="32"/>
  <c r="I1602" i="32"/>
  <c r="E1602" i="32"/>
  <c r="I1601" i="32"/>
  <c r="E1601" i="32"/>
  <c r="I1600" i="32"/>
  <c r="E1600" i="32"/>
  <c r="I1599" i="32"/>
  <c r="E1599" i="32"/>
  <c r="I1598" i="32"/>
  <c r="E1598" i="32"/>
  <c r="I1597" i="32"/>
  <c r="E1597" i="32"/>
  <c r="I1596" i="32"/>
  <c r="E1596" i="32"/>
  <c r="I1595" i="32"/>
  <c r="E1595" i="32"/>
  <c r="I1594" i="32"/>
  <c r="E1594" i="32"/>
  <c r="I1593" i="32"/>
  <c r="E1593" i="32"/>
  <c r="I1592" i="32"/>
  <c r="E1592" i="32"/>
  <c r="I1591" i="32"/>
  <c r="E1591" i="32"/>
  <c r="I1590" i="32"/>
  <c r="E1590" i="32"/>
  <c r="I1589" i="32"/>
  <c r="E1589" i="32"/>
  <c r="I1588" i="32"/>
  <c r="E1588" i="32"/>
  <c r="I1587" i="32"/>
  <c r="E1587" i="32"/>
  <c r="I1586" i="32"/>
  <c r="E1586" i="32"/>
  <c r="I1585" i="32"/>
  <c r="E1585" i="32"/>
  <c r="I1584" i="32"/>
  <c r="E1584" i="32"/>
  <c r="I1583" i="32"/>
  <c r="E1583" i="32"/>
  <c r="I1582" i="32"/>
  <c r="E1582" i="32"/>
  <c r="I1581" i="32"/>
  <c r="E1581" i="32"/>
  <c r="I1580" i="32"/>
  <c r="E1580" i="32"/>
  <c r="I1579" i="32"/>
  <c r="E1579" i="32"/>
  <c r="I1578" i="32"/>
  <c r="E1578" i="32"/>
  <c r="I1577" i="32"/>
  <c r="E1577" i="32"/>
  <c r="I1576" i="32"/>
  <c r="E1576" i="32"/>
  <c r="I1575" i="32"/>
  <c r="E1575" i="32"/>
  <c r="I1574" i="32"/>
  <c r="E1574" i="32"/>
  <c r="I1573" i="32"/>
  <c r="E1573" i="32"/>
  <c r="I1572" i="32"/>
  <c r="E1572" i="32"/>
  <c r="I1571" i="32"/>
  <c r="E1571" i="32"/>
  <c r="I1570" i="32"/>
  <c r="E1570" i="32"/>
  <c r="I1569" i="32"/>
  <c r="E1569" i="32"/>
  <c r="I1568" i="32"/>
  <c r="E1568" i="32"/>
  <c r="I1567" i="32"/>
  <c r="E1567" i="32"/>
  <c r="I1566" i="32"/>
  <c r="E1566" i="32"/>
  <c r="I1565" i="32"/>
  <c r="E1565" i="32"/>
  <c r="I1564" i="32"/>
  <c r="E1564" i="32"/>
  <c r="I1563" i="32"/>
  <c r="E1563" i="32"/>
  <c r="I1562" i="32"/>
  <c r="E1562" i="32"/>
  <c r="I1561" i="32"/>
  <c r="E1561" i="32"/>
  <c r="I1560" i="32"/>
  <c r="E1560" i="32"/>
  <c r="I1559" i="32"/>
  <c r="E1559" i="32"/>
  <c r="I1558" i="32"/>
  <c r="E1558" i="32"/>
  <c r="I1557" i="32"/>
  <c r="E1557" i="32"/>
  <c r="I1556" i="32"/>
  <c r="E1556" i="32"/>
  <c r="I1555" i="32"/>
  <c r="E1555" i="32"/>
  <c r="I1554" i="32"/>
  <c r="E1554" i="32"/>
  <c r="I1553" i="32"/>
  <c r="E1553" i="32"/>
  <c r="I1552" i="32"/>
  <c r="E1552" i="32"/>
  <c r="I1551" i="32"/>
  <c r="E1551" i="32"/>
  <c r="I1550" i="32"/>
  <c r="E1550" i="32"/>
  <c r="I1549" i="32"/>
  <c r="E1549" i="32"/>
  <c r="I1548" i="32"/>
  <c r="E1548" i="32"/>
  <c r="I1547" i="32"/>
  <c r="E1547" i="32"/>
  <c r="I1546" i="32"/>
  <c r="E1546" i="32"/>
  <c r="I1545" i="32"/>
  <c r="E1545" i="32"/>
  <c r="I1544" i="32"/>
  <c r="E1544" i="32"/>
  <c r="I1543" i="32"/>
  <c r="E1543" i="32"/>
  <c r="I1542" i="32"/>
  <c r="E1542" i="32"/>
  <c r="I1541" i="32"/>
  <c r="E1541" i="32"/>
  <c r="I1540" i="32"/>
  <c r="E1540" i="32"/>
  <c r="I1539" i="32"/>
  <c r="E1539" i="32"/>
  <c r="I1538" i="32"/>
  <c r="E1538" i="32"/>
  <c r="I1537" i="32"/>
  <c r="E1537" i="32"/>
  <c r="I1536" i="32"/>
  <c r="E1536" i="32"/>
  <c r="I1535" i="32"/>
  <c r="E1535" i="32"/>
  <c r="I1534" i="32"/>
  <c r="E1534" i="32"/>
  <c r="I1533" i="32"/>
  <c r="E1533" i="32"/>
  <c r="I1532" i="32"/>
  <c r="E1532" i="32"/>
  <c r="I1531" i="32"/>
  <c r="E1531" i="32"/>
  <c r="I1530" i="32"/>
  <c r="E1530" i="32"/>
  <c r="I1529" i="32"/>
  <c r="E1529" i="32"/>
  <c r="I1528" i="32"/>
  <c r="E1528" i="32"/>
  <c r="I1527" i="32"/>
  <c r="E1527" i="32"/>
  <c r="I1526" i="32"/>
  <c r="E1526" i="32"/>
  <c r="I1525" i="32"/>
  <c r="E1525" i="32"/>
  <c r="I1524" i="32"/>
  <c r="E1524" i="32"/>
  <c r="I1523" i="32"/>
  <c r="E1523" i="32"/>
  <c r="I1522" i="32"/>
  <c r="E1522" i="32"/>
  <c r="I1521" i="32"/>
  <c r="E1521" i="32"/>
  <c r="I1520" i="32"/>
  <c r="E1520" i="32"/>
  <c r="I1519" i="32"/>
  <c r="E1519" i="32"/>
  <c r="I1518" i="32"/>
  <c r="E1518" i="32"/>
  <c r="I1517" i="32"/>
  <c r="E1517" i="32"/>
  <c r="I1516" i="32"/>
  <c r="E1516" i="32"/>
  <c r="I1515" i="32"/>
  <c r="E1515" i="32"/>
  <c r="I1514" i="32"/>
  <c r="E1514" i="32"/>
  <c r="I1513" i="32"/>
  <c r="E1513" i="32"/>
  <c r="I1512" i="32"/>
  <c r="E1512" i="32"/>
  <c r="I1511" i="32"/>
  <c r="E1511" i="32"/>
  <c r="I1510" i="32"/>
  <c r="E1510" i="32"/>
  <c r="I1509" i="32"/>
  <c r="E1509" i="32"/>
  <c r="I1508" i="32"/>
  <c r="E1508" i="32"/>
  <c r="I1507" i="32"/>
  <c r="E1507" i="32"/>
  <c r="I1506" i="32"/>
  <c r="E1506" i="32"/>
  <c r="I1505" i="32"/>
  <c r="E1505" i="32"/>
  <c r="I1504" i="32"/>
  <c r="E1504" i="32"/>
  <c r="I1503" i="32"/>
  <c r="E1503" i="32"/>
  <c r="I1502" i="32"/>
  <c r="E1502" i="32"/>
  <c r="I1501" i="32"/>
  <c r="E1501" i="32"/>
  <c r="I1500" i="32"/>
  <c r="E1500" i="32"/>
  <c r="I1499" i="32"/>
  <c r="E1499" i="32"/>
  <c r="I1498" i="32"/>
  <c r="E1498" i="32"/>
  <c r="I1497" i="32"/>
  <c r="E1497" i="32"/>
  <c r="I1496" i="32"/>
  <c r="E1496" i="32"/>
  <c r="I1495" i="32"/>
  <c r="E1495" i="32"/>
  <c r="I1494" i="32"/>
  <c r="E1494" i="32"/>
  <c r="I1493" i="32"/>
  <c r="E1493" i="32"/>
  <c r="I1492" i="32"/>
  <c r="E1492" i="32"/>
  <c r="I1491" i="32"/>
  <c r="E1491" i="32"/>
  <c r="I1490" i="32"/>
  <c r="E1490" i="32"/>
  <c r="I1489" i="32"/>
  <c r="E1489" i="32"/>
  <c r="I1488" i="32"/>
  <c r="E1488" i="32"/>
  <c r="I1487" i="32"/>
  <c r="E1487" i="32"/>
  <c r="I1486" i="32"/>
  <c r="E1486" i="32"/>
  <c r="I1485" i="32"/>
  <c r="E1485" i="32"/>
  <c r="I1484" i="32"/>
  <c r="E1484" i="32"/>
  <c r="I1483" i="32"/>
  <c r="E1483" i="32"/>
  <c r="I1482" i="32"/>
  <c r="E1482" i="32"/>
  <c r="I1481" i="32"/>
  <c r="E1481" i="32"/>
  <c r="I1480" i="32"/>
  <c r="E1480" i="32"/>
  <c r="I1479" i="32"/>
  <c r="E1479" i="32"/>
  <c r="I1478" i="32"/>
  <c r="E1478" i="32"/>
  <c r="I1477" i="32"/>
  <c r="E1477" i="32"/>
  <c r="I1476" i="32"/>
  <c r="E1476" i="32"/>
  <c r="I1475" i="32"/>
  <c r="E1475" i="32"/>
  <c r="I1474" i="32"/>
  <c r="E1474" i="32"/>
  <c r="I1473" i="32"/>
  <c r="E1473" i="32"/>
  <c r="I1472" i="32"/>
  <c r="E1472" i="32"/>
  <c r="I1471" i="32"/>
  <c r="E1471" i="32"/>
  <c r="I1470" i="32"/>
  <c r="E1470" i="32"/>
  <c r="I1469" i="32"/>
  <c r="E1469" i="32"/>
  <c r="I1468" i="32"/>
  <c r="E1468" i="32"/>
  <c r="I1467" i="32"/>
  <c r="E1467" i="32"/>
  <c r="I1466" i="32"/>
  <c r="E1466" i="32"/>
  <c r="I1465" i="32"/>
  <c r="E1465" i="32"/>
  <c r="I1464" i="32"/>
  <c r="E1464" i="32"/>
  <c r="I1463" i="32"/>
  <c r="E1463" i="32"/>
  <c r="I1462" i="32"/>
  <c r="E1462" i="32"/>
  <c r="I1461" i="32"/>
  <c r="E1461" i="32"/>
  <c r="I1460" i="32"/>
  <c r="E1460" i="32"/>
  <c r="I1459" i="32"/>
  <c r="E1459" i="32"/>
  <c r="I1458" i="32"/>
  <c r="E1458" i="32"/>
  <c r="I1457" i="32"/>
  <c r="E1457" i="32"/>
  <c r="I1456" i="32"/>
  <c r="E1456" i="32"/>
  <c r="I1455" i="32"/>
  <c r="E1455" i="32"/>
  <c r="I1454" i="32"/>
  <c r="E1454" i="32"/>
  <c r="I1453" i="32"/>
  <c r="E1453" i="32"/>
  <c r="I1452" i="32"/>
  <c r="E1452" i="32"/>
  <c r="I1451" i="32"/>
  <c r="E1451" i="32"/>
  <c r="I1450" i="32"/>
  <c r="E1450" i="32"/>
  <c r="I1449" i="32"/>
  <c r="E1449" i="32"/>
  <c r="I1448" i="32"/>
  <c r="E1448" i="32"/>
  <c r="I1447" i="32"/>
  <c r="E1447" i="32"/>
  <c r="I1446" i="32"/>
  <c r="E1446" i="32"/>
  <c r="I1445" i="32"/>
  <c r="E1445" i="32"/>
  <c r="I1444" i="32"/>
  <c r="E1444" i="32"/>
  <c r="I1443" i="32"/>
  <c r="E1443" i="32"/>
  <c r="I1442" i="32"/>
  <c r="E1442" i="32"/>
  <c r="I1441" i="32"/>
  <c r="E1441" i="32"/>
  <c r="I1440" i="32"/>
  <c r="E1440" i="32"/>
  <c r="I1439" i="32"/>
  <c r="E1439" i="32"/>
  <c r="I1438" i="32"/>
  <c r="E1438" i="32"/>
  <c r="I1437" i="32"/>
  <c r="E1437" i="32"/>
  <c r="I1436" i="32"/>
  <c r="E1436" i="32"/>
  <c r="I1435" i="32"/>
  <c r="E1435" i="32"/>
  <c r="I1434" i="32"/>
  <c r="E1434" i="32"/>
  <c r="I1433" i="32"/>
  <c r="E1433" i="32"/>
  <c r="I1432" i="32"/>
  <c r="E1432" i="32"/>
  <c r="I1431" i="32"/>
  <c r="E1431" i="32"/>
  <c r="I1430" i="32"/>
  <c r="E1430" i="32"/>
  <c r="I1429" i="32"/>
  <c r="E1429" i="32"/>
  <c r="I1428" i="32"/>
  <c r="E1428" i="32"/>
  <c r="I1427" i="32"/>
  <c r="E1427" i="32"/>
  <c r="I1426" i="32"/>
  <c r="E1426" i="32"/>
  <c r="I1425" i="32"/>
  <c r="E1425" i="32"/>
  <c r="I1424" i="32"/>
  <c r="E1424" i="32"/>
  <c r="I1423" i="32"/>
  <c r="E1423" i="32"/>
  <c r="I1422" i="32"/>
  <c r="E1422" i="32"/>
  <c r="I1421" i="32"/>
  <c r="E1421" i="32"/>
  <c r="I1420" i="32"/>
  <c r="E1420" i="32"/>
  <c r="I1419" i="32"/>
  <c r="E1419" i="32"/>
  <c r="I1418" i="32"/>
  <c r="E1418" i="32"/>
  <c r="I1417" i="32"/>
  <c r="E1417" i="32"/>
  <c r="I1416" i="32"/>
  <c r="E1416" i="32"/>
  <c r="I1415" i="32"/>
  <c r="E1415" i="32"/>
  <c r="I1414" i="32"/>
  <c r="E1414" i="32"/>
  <c r="I1413" i="32"/>
  <c r="E1413" i="32"/>
  <c r="I1412" i="32"/>
  <c r="E1412" i="32"/>
  <c r="I1411" i="32"/>
  <c r="E1411" i="32"/>
  <c r="I1410" i="32"/>
  <c r="E1410" i="32"/>
  <c r="I1409" i="32"/>
  <c r="E1409" i="32"/>
  <c r="I1408" i="32"/>
  <c r="E1408" i="32"/>
  <c r="I1407" i="32"/>
  <c r="E1407" i="32"/>
  <c r="I1406" i="32"/>
  <c r="E1406" i="32"/>
  <c r="I1405" i="32"/>
  <c r="E1405" i="32"/>
  <c r="I1404" i="32"/>
  <c r="E1404" i="32"/>
  <c r="I1403" i="32"/>
  <c r="E1403" i="32"/>
  <c r="I1402" i="32"/>
  <c r="E1402" i="32"/>
  <c r="I1401" i="32"/>
  <c r="E1401" i="32"/>
  <c r="I1400" i="32"/>
  <c r="E1400" i="32"/>
  <c r="I1399" i="32"/>
  <c r="E1399" i="32"/>
  <c r="I1398" i="32"/>
  <c r="E1398" i="32"/>
  <c r="I1397" i="32"/>
  <c r="E1397" i="32"/>
  <c r="I1396" i="32"/>
  <c r="E1396" i="32"/>
  <c r="I1395" i="32"/>
  <c r="E1395" i="32"/>
  <c r="I1394" i="32"/>
  <c r="E1394" i="32"/>
  <c r="I1393" i="32"/>
  <c r="E1393" i="32"/>
  <c r="I1392" i="32"/>
  <c r="E1392" i="32"/>
  <c r="I1391" i="32"/>
  <c r="E1391" i="32"/>
  <c r="I1390" i="32"/>
  <c r="E1390" i="32"/>
  <c r="I1389" i="32"/>
  <c r="E1389" i="32"/>
  <c r="I1388" i="32"/>
  <c r="E1388" i="32"/>
  <c r="I1387" i="32"/>
  <c r="E1387" i="32"/>
  <c r="I1386" i="32"/>
  <c r="E1386" i="32"/>
  <c r="I1385" i="32"/>
  <c r="E1385" i="32"/>
  <c r="I1384" i="32"/>
  <c r="E1384" i="32"/>
  <c r="I1383" i="32"/>
  <c r="E1383" i="32"/>
  <c r="I1382" i="32"/>
  <c r="E1382" i="32"/>
  <c r="I1381" i="32"/>
  <c r="E1381" i="32"/>
  <c r="I1380" i="32"/>
  <c r="E1380" i="32"/>
  <c r="I1379" i="32"/>
  <c r="E1379" i="32"/>
  <c r="I1378" i="32"/>
  <c r="E1378" i="32"/>
  <c r="I1377" i="32"/>
  <c r="E1377" i="32"/>
  <c r="I1376" i="32"/>
  <c r="E1376" i="32"/>
  <c r="I1375" i="32"/>
  <c r="E1375" i="32"/>
  <c r="I1374" i="32"/>
  <c r="E1374" i="32"/>
  <c r="I1373" i="32"/>
  <c r="E1373" i="32"/>
  <c r="I1372" i="32"/>
  <c r="E1372" i="32"/>
  <c r="I1371" i="32"/>
  <c r="E1371" i="32"/>
  <c r="I1370" i="32"/>
  <c r="E1370" i="32"/>
  <c r="I1369" i="32"/>
  <c r="E1369" i="32"/>
  <c r="I1368" i="32"/>
  <c r="E1368" i="32"/>
  <c r="I1367" i="32"/>
  <c r="E1367" i="32"/>
  <c r="I1366" i="32"/>
  <c r="E1366" i="32"/>
  <c r="I1365" i="32"/>
  <c r="E1365" i="32"/>
  <c r="I1364" i="32"/>
  <c r="E1364" i="32"/>
  <c r="I1363" i="32"/>
  <c r="E1363" i="32"/>
  <c r="I1362" i="32"/>
  <c r="E1362" i="32"/>
  <c r="I1361" i="32"/>
  <c r="E1361" i="32"/>
  <c r="I1360" i="32"/>
  <c r="E1360" i="32"/>
  <c r="I1359" i="32"/>
  <c r="E1359" i="32"/>
  <c r="I1358" i="32"/>
  <c r="E1358" i="32"/>
  <c r="I1357" i="32"/>
  <c r="E1357" i="32"/>
  <c r="I1356" i="32"/>
  <c r="E1356" i="32"/>
  <c r="I1355" i="32"/>
  <c r="E1355" i="32"/>
  <c r="I1354" i="32"/>
  <c r="E1354" i="32"/>
  <c r="I1353" i="32"/>
  <c r="E1353" i="32"/>
  <c r="I1352" i="32"/>
  <c r="E1352" i="32"/>
  <c r="I1351" i="32"/>
  <c r="E1351" i="32"/>
  <c r="I1350" i="32"/>
  <c r="E1350" i="32"/>
  <c r="I1349" i="32"/>
  <c r="E1349" i="32"/>
  <c r="I1348" i="32"/>
  <c r="E1348" i="32"/>
  <c r="I1347" i="32"/>
  <c r="E1347" i="32"/>
  <c r="I1346" i="32"/>
  <c r="E1346" i="32"/>
  <c r="I1345" i="32"/>
  <c r="E1345" i="32"/>
  <c r="I1344" i="32"/>
  <c r="E1344" i="32"/>
  <c r="I1343" i="32"/>
  <c r="E1343" i="32"/>
  <c r="I1342" i="32"/>
  <c r="E1342" i="32"/>
  <c r="I1341" i="32"/>
  <c r="E1341" i="32"/>
  <c r="I1340" i="32"/>
  <c r="E1340" i="32"/>
  <c r="I1339" i="32"/>
  <c r="E1339" i="32"/>
  <c r="I1338" i="32"/>
  <c r="E1338" i="32"/>
  <c r="I1337" i="32"/>
  <c r="E1337" i="32"/>
  <c r="I1336" i="32"/>
  <c r="E1336" i="32"/>
  <c r="I1335" i="32"/>
  <c r="E1335" i="32"/>
  <c r="I1334" i="32"/>
  <c r="E1334" i="32"/>
  <c r="I1333" i="32"/>
  <c r="E1333" i="32"/>
  <c r="I1332" i="32"/>
  <c r="E1332" i="32"/>
  <c r="I1331" i="32"/>
  <c r="E1331" i="32"/>
  <c r="I1330" i="32"/>
  <c r="E1330" i="32"/>
  <c r="I1329" i="32"/>
  <c r="E1329" i="32"/>
  <c r="I1328" i="32"/>
  <c r="E1328" i="32"/>
  <c r="I1327" i="32"/>
  <c r="E1327" i="32"/>
  <c r="I1326" i="32"/>
  <c r="E1326" i="32"/>
  <c r="I1325" i="32"/>
  <c r="E1325" i="32"/>
  <c r="I1324" i="32"/>
  <c r="E1324" i="32"/>
  <c r="I1323" i="32"/>
  <c r="E1323" i="32"/>
  <c r="I1322" i="32"/>
  <c r="E1322" i="32"/>
  <c r="I1321" i="32"/>
  <c r="E1321" i="32"/>
  <c r="I1320" i="32"/>
  <c r="E1320" i="32"/>
  <c r="I1319" i="32"/>
  <c r="E1319" i="32"/>
  <c r="I1318" i="32"/>
  <c r="E1318" i="32"/>
  <c r="I1317" i="32"/>
  <c r="E1317" i="32"/>
  <c r="I1316" i="32"/>
  <c r="E1316" i="32"/>
  <c r="I1315" i="32"/>
  <c r="E1315" i="32"/>
  <c r="I1314" i="32"/>
  <c r="E1314" i="32"/>
  <c r="I1313" i="32"/>
  <c r="E1313" i="32"/>
  <c r="I1312" i="32"/>
  <c r="E1312" i="32"/>
  <c r="I1311" i="32"/>
  <c r="E1311" i="32"/>
  <c r="I1310" i="32"/>
  <c r="E1310" i="32"/>
  <c r="I1309" i="32"/>
  <c r="E1309" i="32"/>
  <c r="I1308" i="32"/>
  <c r="E1308" i="32"/>
  <c r="I1307" i="32"/>
  <c r="E1307" i="32"/>
  <c r="I1306" i="32"/>
  <c r="E1306" i="32"/>
  <c r="I1305" i="32"/>
  <c r="E1305" i="32"/>
  <c r="I1304" i="32"/>
  <c r="E1304" i="32"/>
  <c r="I1303" i="32"/>
  <c r="E1303" i="32"/>
  <c r="I1302" i="32"/>
  <c r="E1302" i="32"/>
  <c r="I1301" i="32"/>
  <c r="E1301" i="32"/>
  <c r="I1300" i="32"/>
  <c r="E1300" i="32"/>
  <c r="I1299" i="32"/>
  <c r="E1299" i="32"/>
  <c r="I1298" i="32"/>
  <c r="E1298" i="32"/>
  <c r="I1297" i="32"/>
  <c r="E1297" i="32"/>
  <c r="I1296" i="32"/>
  <c r="E1296" i="32"/>
  <c r="I1295" i="32"/>
  <c r="E1295" i="32"/>
  <c r="I1294" i="32"/>
  <c r="E1294" i="32"/>
  <c r="I1293" i="32"/>
  <c r="E1293" i="32"/>
  <c r="I1292" i="32"/>
  <c r="E1292" i="32"/>
  <c r="I1291" i="32"/>
  <c r="E1291" i="32"/>
  <c r="I1290" i="32"/>
  <c r="E1290" i="32"/>
  <c r="I1289" i="32"/>
  <c r="E1289" i="32"/>
  <c r="I1288" i="32"/>
  <c r="E1288" i="32"/>
  <c r="I1287" i="32"/>
  <c r="E1287" i="32"/>
  <c r="I1286" i="32"/>
  <c r="E1286" i="32"/>
  <c r="I1285" i="32"/>
  <c r="E1285" i="32"/>
  <c r="I1284" i="32"/>
  <c r="E1284" i="32"/>
  <c r="I1283" i="32"/>
  <c r="E1283" i="32"/>
  <c r="I1282" i="32"/>
  <c r="E1282" i="32"/>
  <c r="I1281" i="32"/>
  <c r="E1281" i="32"/>
  <c r="I1280" i="32"/>
  <c r="E1280" i="32"/>
  <c r="I1279" i="32"/>
  <c r="E1279" i="32"/>
  <c r="I1278" i="32"/>
  <c r="E1278" i="32"/>
  <c r="I1277" i="32"/>
  <c r="E1277" i="32"/>
  <c r="I1276" i="32"/>
  <c r="E1276" i="32"/>
  <c r="I1275" i="32"/>
  <c r="E1275" i="32"/>
  <c r="I1274" i="32"/>
  <c r="E1274" i="32"/>
  <c r="I1273" i="32"/>
  <c r="E1273" i="32"/>
  <c r="I1272" i="32"/>
  <c r="E1272" i="32"/>
  <c r="I1271" i="32"/>
  <c r="E1271" i="32"/>
  <c r="I1270" i="32"/>
  <c r="E1270" i="32"/>
  <c r="I1269" i="32"/>
  <c r="E1269" i="32"/>
  <c r="I1268" i="32"/>
  <c r="E1268" i="32"/>
  <c r="I1267" i="32"/>
  <c r="E1267" i="32"/>
  <c r="I1266" i="32"/>
  <c r="E1266" i="32"/>
  <c r="I1265" i="32"/>
  <c r="E1265" i="32"/>
  <c r="I1264" i="32"/>
  <c r="E1264" i="32"/>
  <c r="I1263" i="32"/>
  <c r="E1263" i="32"/>
  <c r="I1262" i="32"/>
  <c r="E1262" i="32"/>
  <c r="I1261" i="32"/>
  <c r="E1261" i="32"/>
  <c r="I1260" i="32"/>
  <c r="E1260" i="32"/>
  <c r="I1259" i="32"/>
  <c r="E1259" i="32"/>
  <c r="I1258" i="32"/>
  <c r="E1258" i="32"/>
  <c r="I1257" i="32"/>
  <c r="E1257" i="32"/>
  <c r="I1256" i="32"/>
  <c r="E1256" i="32"/>
  <c r="I1255" i="32"/>
  <c r="E1255" i="32"/>
  <c r="I1254" i="32"/>
  <c r="E1254" i="32"/>
  <c r="I1253" i="32"/>
  <c r="E1253" i="32"/>
  <c r="I1252" i="32"/>
  <c r="E1252" i="32"/>
  <c r="I1251" i="32"/>
  <c r="E1251" i="32"/>
  <c r="I1250" i="32"/>
  <c r="E1250" i="32"/>
  <c r="I1249" i="32"/>
  <c r="E1249" i="32"/>
  <c r="I1248" i="32"/>
  <c r="E1248" i="32"/>
  <c r="I1247" i="32"/>
  <c r="E1247" i="32"/>
  <c r="I1246" i="32"/>
  <c r="E1246" i="32"/>
  <c r="I1245" i="32"/>
  <c r="E1245" i="32"/>
  <c r="I1244" i="32"/>
  <c r="E1244" i="32"/>
  <c r="I1243" i="32"/>
  <c r="E1243" i="32"/>
  <c r="I1242" i="32"/>
  <c r="E1242" i="32"/>
  <c r="I1241" i="32"/>
  <c r="E1241" i="32"/>
  <c r="I1240" i="32"/>
  <c r="E1240" i="32"/>
  <c r="I1239" i="32"/>
  <c r="E1239" i="32"/>
  <c r="I1238" i="32"/>
  <c r="E1238" i="32"/>
  <c r="I1237" i="32"/>
  <c r="E1237" i="32"/>
  <c r="I1236" i="32"/>
  <c r="E1236" i="32"/>
  <c r="I1235" i="32"/>
  <c r="E1235" i="32"/>
  <c r="I1234" i="32"/>
  <c r="E1234" i="32"/>
  <c r="I1233" i="32"/>
  <c r="E1233" i="32"/>
  <c r="I1232" i="32"/>
  <c r="E1232" i="32"/>
  <c r="I1231" i="32"/>
  <c r="E1231" i="32"/>
  <c r="I1230" i="32"/>
  <c r="E1230" i="32"/>
  <c r="I1229" i="32"/>
  <c r="E1229" i="32"/>
  <c r="I1228" i="32"/>
  <c r="E1228" i="32"/>
  <c r="I1227" i="32"/>
  <c r="E1227" i="32"/>
  <c r="I1226" i="32"/>
  <c r="E1226" i="32"/>
  <c r="I1225" i="32"/>
  <c r="E1225" i="32"/>
  <c r="I1224" i="32"/>
  <c r="E1224" i="32"/>
  <c r="I1223" i="32"/>
  <c r="E1223" i="32"/>
  <c r="I1222" i="32"/>
  <c r="E1222" i="32"/>
  <c r="I1221" i="32"/>
  <c r="E1221" i="32"/>
  <c r="I1220" i="32"/>
  <c r="E1220" i="32"/>
  <c r="I1219" i="32"/>
  <c r="E1219" i="32"/>
  <c r="I1218" i="32"/>
  <c r="E1218" i="32"/>
  <c r="I1217" i="32"/>
  <c r="E1217" i="32"/>
  <c r="I1216" i="32"/>
  <c r="E1216" i="32"/>
  <c r="I1215" i="32"/>
  <c r="E1215" i="32"/>
  <c r="I1214" i="32"/>
  <c r="E1214" i="32"/>
  <c r="I1213" i="32"/>
  <c r="E1213" i="32"/>
  <c r="I1212" i="32"/>
  <c r="E1212" i="32"/>
  <c r="I1211" i="32"/>
  <c r="E1211" i="32"/>
  <c r="I1210" i="32"/>
  <c r="E1210" i="32"/>
  <c r="I1209" i="32"/>
  <c r="E1209" i="32"/>
  <c r="I1208" i="32"/>
  <c r="E1208" i="32"/>
  <c r="I1207" i="32"/>
  <c r="E1207" i="32"/>
  <c r="I1206" i="32"/>
  <c r="E1206" i="32"/>
  <c r="I1205" i="32"/>
  <c r="E1205" i="32"/>
  <c r="I1204" i="32"/>
  <c r="E1204" i="32"/>
  <c r="I1203" i="32"/>
  <c r="E1203" i="32"/>
  <c r="I1202" i="32"/>
  <c r="E1202" i="32"/>
  <c r="I1201" i="32"/>
  <c r="E1201" i="32"/>
  <c r="I1200" i="32"/>
  <c r="E1200" i="32"/>
  <c r="I1199" i="32"/>
  <c r="E1199" i="32"/>
  <c r="I1198" i="32"/>
  <c r="E1198" i="32"/>
  <c r="I1197" i="32"/>
  <c r="E1197" i="32"/>
  <c r="I1196" i="32"/>
  <c r="E1196" i="32"/>
  <c r="I1195" i="32"/>
  <c r="E1195" i="32"/>
  <c r="I1194" i="32"/>
  <c r="E1194" i="32"/>
  <c r="I1193" i="32"/>
  <c r="E1193" i="32"/>
  <c r="I1192" i="32"/>
  <c r="E1192" i="32"/>
  <c r="I1191" i="32"/>
  <c r="E1191" i="32"/>
  <c r="I1190" i="32"/>
  <c r="E1190" i="32"/>
  <c r="I1189" i="32"/>
  <c r="E1189" i="32"/>
  <c r="I1188" i="32"/>
  <c r="E1188" i="32"/>
  <c r="I1187" i="32"/>
  <c r="E1187" i="32"/>
  <c r="I1186" i="32"/>
  <c r="E1186" i="32"/>
  <c r="I1185" i="32"/>
  <c r="E1185" i="32"/>
  <c r="I1184" i="32"/>
  <c r="E1184" i="32"/>
  <c r="I1183" i="32"/>
  <c r="E1183" i="32"/>
  <c r="I1182" i="32"/>
  <c r="E1182" i="32"/>
  <c r="I1181" i="32"/>
  <c r="E1181" i="32"/>
  <c r="I1180" i="32"/>
  <c r="E1180" i="32"/>
  <c r="I1179" i="32"/>
  <c r="E1179" i="32"/>
  <c r="I1178" i="32"/>
  <c r="E1178" i="32"/>
  <c r="I1177" i="32"/>
  <c r="E1177" i="32"/>
  <c r="I1176" i="32"/>
  <c r="E1176" i="32"/>
  <c r="I1175" i="32"/>
  <c r="E1175" i="32"/>
  <c r="I1174" i="32"/>
  <c r="E1174" i="32"/>
  <c r="I1173" i="32"/>
  <c r="E1173" i="32"/>
  <c r="I1172" i="32"/>
  <c r="E1172" i="32"/>
  <c r="I1171" i="32"/>
  <c r="E1171" i="32"/>
  <c r="I1170" i="32"/>
  <c r="E1170" i="32"/>
  <c r="I1169" i="32"/>
  <c r="E1169" i="32"/>
  <c r="I1168" i="32"/>
  <c r="E1168" i="32"/>
  <c r="I1167" i="32"/>
  <c r="E1167" i="32"/>
  <c r="I1166" i="32"/>
  <c r="E1166" i="32"/>
  <c r="I1165" i="32"/>
  <c r="E1165" i="32"/>
  <c r="I1164" i="32"/>
  <c r="E1164" i="32"/>
  <c r="I1163" i="32"/>
  <c r="E1163" i="32"/>
  <c r="I1162" i="32"/>
  <c r="E1162" i="32"/>
  <c r="I1161" i="32"/>
  <c r="E1161" i="32"/>
  <c r="I1160" i="32"/>
  <c r="E1160" i="32"/>
  <c r="I1159" i="32"/>
  <c r="E1159" i="32"/>
  <c r="I1158" i="32"/>
  <c r="E1158" i="32"/>
  <c r="I1157" i="32"/>
  <c r="E1157" i="32"/>
  <c r="I1156" i="32"/>
  <c r="E1156" i="32"/>
  <c r="I1155" i="32"/>
  <c r="E1155" i="32"/>
  <c r="I1154" i="32"/>
  <c r="E1154" i="32"/>
  <c r="I1153" i="32"/>
  <c r="E1153" i="32"/>
  <c r="I1152" i="32"/>
  <c r="E1152" i="32"/>
  <c r="I1151" i="32"/>
  <c r="E1151" i="32"/>
  <c r="I1150" i="32"/>
  <c r="E1150" i="32"/>
  <c r="I1149" i="32"/>
  <c r="E1149" i="32"/>
  <c r="I1148" i="32"/>
  <c r="E1148" i="32"/>
  <c r="I1147" i="32"/>
  <c r="E1147" i="32"/>
  <c r="I1146" i="32"/>
  <c r="E1146" i="32"/>
  <c r="I1145" i="32"/>
  <c r="E1145" i="32"/>
  <c r="I1144" i="32"/>
  <c r="E1144" i="32"/>
  <c r="I1143" i="32"/>
  <c r="E1143" i="32"/>
  <c r="I1142" i="32"/>
  <c r="E1142" i="32"/>
  <c r="I1141" i="32"/>
  <c r="E1141" i="32"/>
  <c r="I1140" i="32"/>
  <c r="E1140" i="32"/>
  <c r="I1139" i="32"/>
  <c r="E1139" i="32"/>
  <c r="I1138" i="32"/>
  <c r="E1138" i="32"/>
  <c r="I1137" i="32"/>
  <c r="E1137" i="32"/>
  <c r="I1136" i="32"/>
  <c r="E1136" i="32"/>
  <c r="I1135" i="32"/>
  <c r="E1135" i="32"/>
  <c r="I1134" i="32"/>
  <c r="E1134" i="32"/>
  <c r="I1133" i="32"/>
  <c r="E1133" i="32"/>
  <c r="I1132" i="32"/>
  <c r="E1132" i="32"/>
  <c r="I1131" i="32"/>
  <c r="E1131" i="32"/>
  <c r="I1130" i="32"/>
  <c r="E1130" i="32"/>
  <c r="I1129" i="32"/>
  <c r="E1129" i="32"/>
  <c r="I1128" i="32"/>
  <c r="E1128" i="32"/>
  <c r="I1127" i="32"/>
  <c r="E1127" i="32"/>
  <c r="I1126" i="32"/>
  <c r="E1126" i="32"/>
  <c r="I1125" i="32"/>
  <c r="E1125" i="32"/>
  <c r="I1124" i="32"/>
  <c r="E1124" i="32"/>
  <c r="I1123" i="32"/>
  <c r="E1123" i="32"/>
  <c r="I1122" i="32"/>
  <c r="E1122" i="32"/>
  <c r="I1121" i="32"/>
  <c r="E1121" i="32"/>
  <c r="I1120" i="32"/>
  <c r="E1120" i="32"/>
  <c r="I1119" i="32"/>
  <c r="E1119" i="32"/>
  <c r="I1118" i="32"/>
  <c r="E1118" i="32"/>
  <c r="I1117" i="32"/>
  <c r="E1117" i="32"/>
  <c r="I1116" i="32"/>
  <c r="E1116" i="32"/>
  <c r="I1115" i="32"/>
  <c r="E1115" i="32"/>
  <c r="I1114" i="32"/>
  <c r="E1114" i="32"/>
  <c r="I1113" i="32"/>
  <c r="E1113" i="32"/>
  <c r="I1112" i="32"/>
  <c r="E1112" i="32"/>
  <c r="I1111" i="32"/>
  <c r="E1111" i="32"/>
  <c r="I1110" i="32"/>
  <c r="E1110" i="32"/>
  <c r="I1109" i="32"/>
  <c r="E1109" i="32"/>
  <c r="I1108" i="32"/>
  <c r="E1108" i="32"/>
  <c r="I1107" i="32"/>
  <c r="E1107" i="32"/>
  <c r="I1106" i="32"/>
  <c r="E1106" i="32"/>
  <c r="I1105" i="32"/>
  <c r="E1105" i="32"/>
  <c r="I1104" i="32"/>
  <c r="E1104" i="32"/>
  <c r="I1103" i="32"/>
  <c r="E1103" i="32"/>
  <c r="I1102" i="32"/>
  <c r="E1102" i="32"/>
  <c r="I1101" i="32"/>
  <c r="E1101" i="32"/>
  <c r="I1100" i="32"/>
  <c r="E1100" i="32"/>
  <c r="I1099" i="32"/>
  <c r="E1099" i="32"/>
  <c r="I1098" i="32"/>
  <c r="E1098" i="32"/>
  <c r="I1097" i="32"/>
  <c r="E1097" i="32"/>
  <c r="I1096" i="32"/>
  <c r="E1096" i="32"/>
  <c r="I1095" i="32"/>
  <c r="E1095" i="32"/>
  <c r="I1094" i="32"/>
  <c r="E1094" i="32"/>
  <c r="I1093" i="32"/>
  <c r="E1093" i="32"/>
  <c r="I1092" i="32"/>
  <c r="E1092" i="32"/>
  <c r="I1091" i="32"/>
  <c r="E1091" i="32"/>
  <c r="I1090" i="32"/>
  <c r="E1090" i="32"/>
  <c r="I1089" i="32"/>
  <c r="E1089" i="32"/>
  <c r="I1088" i="32"/>
  <c r="E1088" i="32"/>
  <c r="I1087" i="32"/>
  <c r="E1087" i="32"/>
  <c r="I1086" i="32"/>
  <c r="E1086" i="32"/>
  <c r="I1085" i="32"/>
  <c r="E1085" i="32"/>
  <c r="I1084" i="32"/>
  <c r="E1084" i="32"/>
  <c r="I1083" i="32"/>
  <c r="E1083" i="32"/>
  <c r="I1082" i="32"/>
  <c r="E1082" i="32"/>
  <c r="I1081" i="32"/>
  <c r="E1081" i="32"/>
  <c r="I1080" i="32"/>
  <c r="E1080" i="32"/>
  <c r="I1079" i="32"/>
  <c r="E1079" i="32"/>
  <c r="I1078" i="32"/>
  <c r="E1078" i="32"/>
  <c r="I1077" i="32"/>
  <c r="E1077" i="32"/>
  <c r="I1076" i="32"/>
  <c r="E1076" i="32"/>
  <c r="I1075" i="32"/>
  <c r="E1075" i="32"/>
  <c r="I1074" i="32"/>
  <c r="E1074" i="32"/>
  <c r="I1073" i="32"/>
  <c r="E1073" i="32"/>
  <c r="I1072" i="32"/>
  <c r="E1072" i="32"/>
  <c r="I1071" i="32"/>
  <c r="E1071" i="32"/>
  <c r="I1070" i="32"/>
  <c r="E1070" i="32"/>
  <c r="I1069" i="32"/>
  <c r="E1069" i="32"/>
  <c r="I1068" i="32"/>
  <c r="E1068" i="32"/>
  <c r="I1067" i="32"/>
  <c r="E1067" i="32"/>
  <c r="I1066" i="32"/>
  <c r="E1066" i="32"/>
  <c r="I1065" i="32"/>
  <c r="E1065" i="32"/>
  <c r="I1064" i="32"/>
  <c r="E1064" i="32"/>
  <c r="I1063" i="32"/>
  <c r="E1063" i="32"/>
  <c r="I1062" i="32"/>
  <c r="E1062" i="32"/>
  <c r="I1061" i="32"/>
  <c r="E1061" i="32"/>
  <c r="I1060" i="32"/>
  <c r="E1060" i="32"/>
  <c r="I1059" i="32"/>
  <c r="E1059" i="32"/>
  <c r="I1058" i="32"/>
  <c r="E1058" i="32"/>
  <c r="I1057" i="32"/>
  <c r="E1057" i="32"/>
  <c r="I1056" i="32"/>
  <c r="E1056" i="32"/>
  <c r="I1055" i="32"/>
  <c r="E1055" i="32"/>
  <c r="I1054" i="32"/>
  <c r="E1054" i="32"/>
  <c r="I1053" i="32"/>
  <c r="E1053" i="32"/>
  <c r="I1052" i="32"/>
  <c r="E1052" i="32"/>
  <c r="I1051" i="32"/>
  <c r="E1051" i="32"/>
  <c r="I1050" i="32"/>
  <c r="E1050" i="32"/>
  <c r="I1049" i="32"/>
  <c r="E1049" i="32"/>
  <c r="I1048" i="32"/>
  <c r="E1048" i="32"/>
  <c r="I1047" i="32"/>
  <c r="E1047" i="32"/>
  <c r="I1046" i="32"/>
  <c r="E1046" i="32"/>
  <c r="I1045" i="32"/>
  <c r="E1045" i="32"/>
  <c r="I1044" i="32"/>
  <c r="E1044" i="32"/>
  <c r="I1043" i="32"/>
  <c r="E1043" i="32"/>
  <c r="I1042" i="32"/>
  <c r="E1042" i="32"/>
  <c r="I1041" i="32"/>
  <c r="E1041" i="32"/>
  <c r="I1040" i="32"/>
  <c r="E1040" i="32"/>
  <c r="I1039" i="32"/>
  <c r="E1039" i="32"/>
  <c r="I1038" i="32"/>
  <c r="E1038" i="32"/>
  <c r="I1037" i="32"/>
  <c r="E1037" i="32"/>
  <c r="I1036" i="32"/>
  <c r="E1036" i="32"/>
  <c r="I1035" i="32"/>
  <c r="E1035" i="32"/>
  <c r="I1034" i="32"/>
  <c r="E1034" i="32"/>
  <c r="I1033" i="32"/>
  <c r="E1033" i="32"/>
  <c r="I1032" i="32"/>
  <c r="E1032" i="32"/>
  <c r="I1031" i="32"/>
  <c r="E1031" i="32"/>
  <c r="I1030" i="32"/>
  <c r="E1030" i="32"/>
  <c r="I1029" i="32"/>
  <c r="E1029" i="32"/>
  <c r="I1028" i="32"/>
  <c r="E1028" i="32"/>
  <c r="I1027" i="32"/>
  <c r="E1027" i="32"/>
  <c r="I1026" i="32"/>
  <c r="E1026" i="32"/>
  <c r="I1025" i="32"/>
  <c r="E1025" i="32"/>
  <c r="I1024" i="32"/>
  <c r="E1024" i="32"/>
  <c r="I1023" i="32"/>
  <c r="E1023" i="32"/>
  <c r="I1022" i="32"/>
  <c r="E1022" i="32"/>
  <c r="I1021" i="32"/>
  <c r="E1021" i="32"/>
  <c r="I1020" i="32"/>
  <c r="E1020" i="32"/>
  <c r="I1019" i="32"/>
  <c r="E1019" i="32"/>
  <c r="I1018" i="32"/>
  <c r="E1018" i="32"/>
  <c r="I1017" i="32"/>
  <c r="E1017" i="32"/>
  <c r="I1016" i="32"/>
  <c r="E1016" i="32"/>
  <c r="I1015" i="32"/>
  <c r="E1015" i="32"/>
  <c r="I1014" i="32"/>
  <c r="E1014" i="32"/>
  <c r="I1013" i="32"/>
  <c r="E1013" i="32"/>
  <c r="I1012" i="32"/>
  <c r="E1012" i="32"/>
  <c r="I1011" i="32"/>
  <c r="E1011" i="32"/>
  <c r="I1010" i="32"/>
  <c r="E1010" i="32"/>
  <c r="I1009" i="32"/>
  <c r="E1009" i="32"/>
  <c r="I1008" i="32"/>
  <c r="E1008" i="32"/>
  <c r="I1007" i="32"/>
  <c r="E1007" i="32"/>
  <c r="I1006" i="32"/>
  <c r="E1006" i="32"/>
  <c r="I1005" i="32"/>
  <c r="E1005" i="32"/>
  <c r="I1004" i="32"/>
  <c r="E1004" i="32"/>
  <c r="I1003" i="32"/>
  <c r="E1003" i="32"/>
  <c r="I1002" i="32"/>
  <c r="E1002" i="32"/>
  <c r="I1001" i="32"/>
  <c r="E1001" i="32"/>
  <c r="I1000" i="32"/>
  <c r="E1000" i="32"/>
  <c r="I999" i="32"/>
  <c r="E999" i="32"/>
  <c r="I998" i="32"/>
  <c r="E998" i="32"/>
  <c r="I997" i="32"/>
  <c r="E997" i="32"/>
  <c r="I996" i="32"/>
  <c r="E996" i="32"/>
  <c r="I995" i="32"/>
  <c r="E995" i="32"/>
  <c r="I994" i="32"/>
  <c r="E994" i="32"/>
  <c r="I993" i="32"/>
  <c r="E993" i="32"/>
  <c r="I992" i="32"/>
  <c r="E992" i="32"/>
  <c r="I991" i="32"/>
  <c r="E991" i="32"/>
  <c r="I990" i="32"/>
  <c r="E990" i="32"/>
  <c r="I989" i="32"/>
  <c r="E989" i="32"/>
  <c r="I988" i="32"/>
  <c r="E988" i="32"/>
  <c r="I987" i="32"/>
  <c r="E987" i="32"/>
  <c r="I986" i="32"/>
  <c r="E986" i="32"/>
  <c r="I985" i="32"/>
  <c r="E985" i="32"/>
  <c r="I984" i="32"/>
  <c r="E984" i="32"/>
  <c r="I983" i="32"/>
  <c r="E983" i="32"/>
  <c r="I982" i="32"/>
  <c r="E982" i="32"/>
  <c r="I981" i="32"/>
  <c r="E981" i="32"/>
  <c r="I980" i="32"/>
  <c r="E980" i="32"/>
  <c r="I979" i="32"/>
  <c r="E979" i="32"/>
  <c r="I978" i="32"/>
  <c r="E978" i="32"/>
  <c r="I977" i="32"/>
  <c r="E977" i="32"/>
  <c r="I976" i="32"/>
  <c r="E976" i="32"/>
  <c r="I975" i="32"/>
  <c r="E975" i="32"/>
  <c r="I974" i="32"/>
  <c r="E974" i="32"/>
  <c r="I973" i="32"/>
  <c r="E973" i="32"/>
  <c r="I972" i="32"/>
  <c r="E972" i="32"/>
  <c r="I971" i="32"/>
  <c r="E971" i="32"/>
  <c r="I970" i="32"/>
  <c r="E970" i="32"/>
  <c r="I969" i="32"/>
  <c r="E969" i="32"/>
  <c r="I968" i="32"/>
  <c r="E968" i="32"/>
  <c r="I967" i="32"/>
  <c r="E967" i="32"/>
  <c r="I966" i="32"/>
  <c r="E966" i="32"/>
  <c r="I965" i="32"/>
  <c r="E965" i="32"/>
  <c r="I964" i="32"/>
  <c r="E964" i="32"/>
  <c r="I963" i="32"/>
  <c r="E963" i="32"/>
  <c r="I962" i="32"/>
  <c r="E962" i="32"/>
  <c r="I961" i="32"/>
  <c r="E961" i="32"/>
  <c r="I960" i="32"/>
  <c r="E960" i="32"/>
  <c r="I959" i="32"/>
  <c r="E959" i="32"/>
  <c r="I958" i="32"/>
  <c r="E958" i="32"/>
  <c r="I957" i="32"/>
  <c r="E957" i="32"/>
  <c r="I956" i="32"/>
  <c r="E956" i="32"/>
  <c r="I955" i="32"/>
  <c r="E955" i="32"/>
  <c r="I954" i="32"/>
  <c r="E954" i="32"/>
  <c r="I953" i="32"/>
  <c r="E953" i="32"/>
  <c r="I952" i="32"/>
  <c r="E952" i="32"/>
  <c r="I951" i="32"/>
  <c r="E951" i="32"/>
  <c r="I950" i="32"/>
  <c r="E950" i="32"/>
  <c r="I949" i="32"/>
  <c r="E949" i="32"/>
  <c r="I948" i="32"/>
  <c r="E948" i="32"/>
  <c r="I947" i="32"/>
  <c r="E947" i="32"/>
  <c r="I946" i="32"/>
  <c r="E946" i="32"/>
  <c r="I945" i="32"/>
  <c r="E945" i="32"/>
  <c r="I944" i="32"/>
  <c r="E944" i="32"/>
  <c r="I943" i="32"/>
  <c r="E943" i="32"/>
  <c r="I942" i="32"/>
  <c r="E942" i="32"/>
  <c r="I941" i="32"/>
  <c r="E941" i="32"/>
  <c r="I940" i="32"/>
  <c r="E940" i="32"/>
  <c r="I939" i="32"/>
  <c r="E939" i="32"/>
  <c r="I938" i="32"/>
  <c r="E938" i="32"/>
  <c r="I937" i="32"/>
  <c r="E937" i="32"/>
  <c r="I936" i="32"/>
  <c r="E936" i="32"/>
  <c r="I935" i="32"/>
  <c r="E935" i="32"/>
  <c r="I934" i="32"/>
  <c r="E934" i="32"/>
  <c r="I933" i="32"/>
  <c r="E933" i="32"/>
  <c r="I932" i="32"/>
  <c r="E932" i="32"/>
  <c r="I931" i="32"/>
  <c r="E931" i="32"/>
  <c r="I930" i="32"/>
  <c r="E930" i="32"/>
  <c r="I929" i="32"/>
  <c r="E929" i="32"/>
  <c r="I928" i="32"/>
  <c r="E928" i="32"/>
  <c r="I927" i="32"/>
  <c r="E927" i="32"/>
  <c r="I926" i="32"/>
  <c r="E926" i="32"/>
  <c r="I925" i="32"/>
  <c r="E925" i="32"/>
  <c r="I924" i="32"/>
  <c r="E924" i="32"/>
  <c r="I923" i="32"/>
  <c r="E923" i="32"/>
  <c r="I922" i="32"/>
  <c r="E922" i="32"/>
  <c r="I921" i="32"/>
  <c r="E921" i="32"/>
  <c r="I920" i="32"/>
  <c r="E920" i="32"/>
  <c r="I919" i="32"/>
  <c r="E919" i="32"/>
  <c r="I918" i="32"/>
  <c r="E918" i="32"/>
  <c r="I917" i="32"/>
  <c r="E917" i="32"/>
  <c r="I916" i="32"/>
  <c r="E916" i="32"/>
  <c r="I915" i="32"/>
  <c r="E915" i="32"/>
  <c r="I914" i="32"/>
  <c r="E914" i="32"/>
  <c r="I913" i="32"/>
  <c r="E913" i="32"/>
  <c r="I912" i="32"/>
  <c r="E912" i="32"/>
  <c r="I911" i="32"/>
  <c r="E911" i="32"/>
  <c r="I910" i="32"/>
  <c r="E910" i="32"/>
  <c r="I909" i="32"/>
  <c r="E909" i="32"/>
  <c r="I908" i="32"/>
  <c r="E908" i="32"/>
  <c r="I907" i="32"/>
  <c r="E907" i="32"/>
  <c r="I906" i="32"/>
  <c r="E906" i="32"/>
  <c r="I905" i="32"/>
  <c r="E905" i="32"/>
  <c r="I904" i="32"/>
  <c r="E904" i="32"/>
  <c r="I903" i="32"/>
  <c r="E903" i="32"/>
  <c r="I902" i="32"/>
  <c r="E902" i="32"/>
  <c r="I901" i="32"/>
  <c r="E901" i="32"/>
  <c r="I900" i="32"/>
  <c r="E900" i="32"/>
  <c r="I899" i="32"/>
  <c r="E899" i="32"/>
  <c r="I898" i="32"/>
  <c r="E898" i="32"/>
  <c r="I897" i="32"/>
  <c r="E897" i="32"/>
  <c r="I896" i="32"/>
  <c r="E896" i="32"/>
  <c r="I895" i="32"/>
  <c r="E895" i="32"/>
  <c r="I894" i="32"/>
  <c r="E894" i="32"/>
  <c r="I893" i="32"/>
  <c r="E893" i="32"/>
  <c r="I892" i="32"/>
  <c r="E892" i="32"/>
  <c r="I891" i="32"/>
  <c r="E891" i="32"/>
  <c r="I890" i="32"/>
  <c r="E890" i="32"/>
  <c r="I889" i="32"/>
  <c r="E889" i="32"/>
  <c r="I888" i="32"/>
  <c r="E888" i="32"/>
  <c r="I887" i="32"/>
  <c r="E887" i="32"/>
  <c r="I886" i="32"/>
  <c r="E886" i="32"/>
  <c r="I885" i="32"/>
  <c r="E885" i="32"/>
  <c r="I884" i="32"/>
  <c r="E884" i="32"/>
  <c r="I883" i="32"/>
  <c r="E883" i="32"/>
  <c r="I882" i="32"/>
  <c r="E882" i="32"/>
  <c r="I881" i="32"/>
  <c r="E881" i="32"/>
  <c r="I880" i="32"/>
  <c r="E880" i="32"/>
  <c r="I879" i="32"/>
  <c r="E879" i="32"/>
  <c r="I878" i="32"/>
  <c r="E878" i="32"/>
  <c r="I877" i="32"/>
  <c r="E877" i="32"/>
  <c r="I876" i="32"/>
  <c r="E876" i="32"/>
  <c r="I875" i="32"/>
  <c r="E875" i="32"/>
  <c r="I874" i="32"/>
  <c r="E874" i="32"/>
  <c r="I873" i="32"/>
  <c r="E873" i="32"/>
  <c r="I872" i="32"/>
  <c r="E872" i="32"/>
  <c r="I871" i="32"/>
  <c r="E871" i="32"/>
  <c r="I870" i="32"/>
  <c r="E870" i="32"/>
  <c r="I869" i="32"/>
  <c r="E869" i="32"/>
  <c r="I868" i="32"/>
  <c r="E868" i="32"/>
  <c r="I867" i="32"/>
  <c r="E867" i="32"/>
  <c r="I866" i="32"/>
  <c r="E866" i="32"/>
  <c r="I865" i="32"/>
  <c r="E865" i="32"/>
  <c r="I864" i="32"/>
  <c r="E864" i="32"/>
  <c r="I863" i="32"/>
  <c r="E863" i="32"/>
  <c r="I862" i="32"/>
  <c r="E862" i="32"/>
  <c r="I861" i="32"/>
  <c r="E861" i="32"/>
  <c r="I860" i="32"/>
  <c r="E860" i="32"/>
  <c r="I859" i="32"/>
  <c r="E859" i="32"/>
  <c r="I858" i="32"/>
  <c r="E858" i="32"/>
  <c r="I857" i="32"/>
  <c r="E857" i="32"/>
  <c r="I856" i="32"/>
  <c r="E856" i="32"/>
  <c r="I855" i="32"/>
  <c r="E855" i="32"/>
  <c r="I854" i="32"/>
  <c r="E854" i="32"/>
  <c r="I853" i="32"/>
  <c r="E853" i="32"/>
  <c r="I852" i="32"/>
  <c r="E852" i="32"/>
  <c r="I851" i="32"/>
  <c r="E851" i="32"/>
  <c r="I850" i="32"/>
  <c r="E850" i="32"/>
  <c r="I849" i="32"/>
  <c r="E849" i="32"/>
  <c r="I848" i="32"/>
  <c r="E848" i="32"/>
  <c r="I847" i="32"/>
  <c r="E847" i="32"/>
  <c r="I846" i="32"/>
  <c r="E846" i="32"/>
  <c r="I845" i="32"/>
  <c r="E845" i="32"/>
  <c r="I844" i="32"/>
  <c r="E844" i="32"/>
  <c r="I843" i="32"/>
  <c r="E843" i="32"/>
  <c r="I842" i="32"/>
  <c r="E842" i="32"/>
  <c r="I841" i="32"/>
  <c r="E841" i="32"/>
  <c r="I840" i="32"/>
  <c r="E840" i="32"/>
  <c r="I839" i="32"/>
  <c r="E839" i="32"/>
  <c r="I838" i="32"/>
  <c r="E838" i="32"/>
  <c r="I837" i="32"/>
  <c r="E837" i="32"/>
  <c r="I836" i="32"/>
  <c r="E836" i="32"/>
  <c r="I835" i="32"/>
  <c r="E835" i="32"/>
  <c r="I834" i="32"/>
  <c r="E834" i="32"/>
  <c r="I833" i="32"/>
  <c r="E833" i="32"/>
  <c r="I832" i="32"/>
  <c r="E832" i="32"/>
  <c r="I831" i="32"/>
  <c r="E831" i="32"/>
  <c r="I830" i="32"/>
  <c r="E830" i="32"/>
  <c r="I829" i="32"/>
  <c r="E829" i="32"/>
  <c r="I828" i="32"/>
  <c r="E828" i="32"/>
  <c r="I827" i="32"/>
  <c r="E827" i="32"/>
  <c r="I826" i="32"/>
  <c r="E826" i="32"/>
  <c r="I825" i="32"/>
  <c r="E825" i="32"/>
  <c r="I824" i="32"/>
  <c r="E824" i="32"/>
  <c r="I823" i="32"/>
  <c r="E823" i="32"/>
  <c r="I822" i="32"/>
  <c r="E822" i="32"/>
  <c r="I821" i="32"/>
  <c r="E821" i="32"/>
  <c r="I820" i="32"/>
  <c r="E820" i="32"/>
  <c r="I819" i="32"/>
  <c r="E819" i="32"/>
  <c r="I818" i="32"/>
  <c r="E818" i="32"/>
  <c r="I817" i="32"/>
  <c r="E817" i="32"/>
  <c r="I816" i="32"/>
  <c r="E816" i="32"/>
  <c r="I815" i="32"/>
  <c r="E815" i="32"/>
  <c r="I814" i="32"/>
  <c r="E814" i="32"/>
  <c r="I813" i="32"/>
  <c r="E813" i="32"/>
  <c r="I812" i="32"/>
  <c r="E812" i="32"/>
  <c r="I811" i="32"/>
  <c r="E811" i="32"/>
  <c r="I810" i="32"/>
  <c r="E810" i="32"/>
  <c r="I809" i="32"/>
  <c r="E809" i="32"/>
  <c r="I808" i="32"/>
  <c r="E808" i="32"/>
  <c r="I807" i="32"/>
  <c r="E807" i="32"/>
  <c r="I806" i="32"/>
  <c r="E806" i="32"/>
  <c r="I805" i="32"/>
  <c r="E805" i="32"/>
  <c r="I804" i="32"/>
  <c r="E804" i="32"/>
  <c r="I803" i="32"/>
  <c r="E803" i="32"/>
  <c r="I802" i="32"/>
  <c r="E802" i="32"/>
  <c r="I801" i="32"/>
  <c r="E801" i="32"/>
  <c r="I800" i="32"/>
  <c r="E800" i="32"/>
  <c r="I799" i="32"/>
  <c r="E799" i="32"/>
  <c r="I798" i="32"/>
  <c r="E798" i="32"/>
  <c r="I797" i="32"/>
  <c r="E797" i="32"/>
  <c r="I796" i="32"/>
  <c r="E796" i="32"/>
  <c r="I795" i="32"/>
  <c r="E795" i="32"/>
  <c r="I794" i="32"/>
  <c r="E794" i="32"/>
  <c r="I793" i="32"/>
  <c r="E793" i="32"/>
  <c r="I792" i="32"/>
  <c r="E792" i="32"/>
  <c r="I791" i="32"/>
  <c r="E791" i="32"/>
  <c r="I790" i="32"/>
  <c r="E790" i="32"/>
  <c r="I789" i="32"/>
  <c r="E789" i="32"/>
  <c r="I788" i="32"/>
  <c r="E788" i="32"/>
  <c r="I787" i="32"/>
  <c r="E787" i="32"/>
  <c r="I786" i="32"/>
  <c r="E786" i="32"/>
  <c r="I785" i="32"/>
  <c r="E785" i="32"/>
  <c r="I784" i="32"/>
  <c r="E784" i="32"/>
  <c r="I783" i="32"/>
  <c r="E783" i="32"/>
  <c r="I782" i="32"/>
  <c r="E782" i="32"/>
  <c r="I781" i="32"/>
  <c r="E781" i="32"/>
  <c r="I780" i="32"/>
  <c r="E780" i="32"/>
  <c r="I779" i="32"/>
  <c r="E779" i="32"/>
  <c r="I778" i="32"/>
  <c r="E778" i="32"/>
  <c r="I777" i="32"/>
  <c r="E777" i="32"/>
  <c r="I776" i="32"/>
  <c r="E776" i="32"/>
  <c r="I775" i="32"/>
  <c r="E775" i="32"/>
  <c r="I774" i="32"/>
  <c r="E774" i="32"/>
  <c r="I773" i="32"/>
  <c r="E773" i="32"/>
  <c r="I772" i="32"/>
  <c r="E772" i="32"/>
  <c r="I771" i="32"/>
  <c r="E771" i="32"/>
  <c r="I770" i="32"/>
  <c r="E770" i="32"/>
  <c r="I769" i="32"/>
  <c r="E769" i="32"/>
  <c r="I768" i="32"/>
  <c r="E768" i="32"/>
  <c r="I767" i="32"/>
  <c r="E767" i="32"/>
  <c r="I766" i="32"/>
  <c r="E766" i="32"/>
  <c r="I765" i="32"/>
  <c r="E765" i="32"/>
  <c r="I764" i="32"/>
  <c r="E764" i="32"/>
  <c r="I763" i="32"/>
  <c r="E763" i="32"/>
  <c r="I762" i="32"/>
  <c r="E762" i="32"/>
  <c r="I761" i="32"/>
  <c r="E761" i="32"/>
  <c r="I760" i="32"/>
  <c r="E760" i="32"/>
  <c r="I759" i="32"/>
  <c r="E759" i="32"/>
  <c r="I758" i="32"/>
  <c r="E758" i="32"/>
  <c r="I757" i="32"/>
  <c r="E757" i="32"/>
  <c r="I756" i="32"/>
  <c r="E756" i="32"/>
  <c r="I755" i="32"/>
  <c r="E755" i="32"/>
  <c r="I754" i="32"/>
  <c r="E754" i="32"/>
  <c r="I753" i="32"/>
  <c r="E753" i="32"/>
  <c r="I752" i="32"/>
  <c r="E752" i="32"/>
  <c r="I751" i="32"/>
  <c r="E751" i="32"/>
  <c r="I750" i="32"/>
  <c r="E750" i="32"/>
  <c r="I749" i="32"/>
  <c r="E749" i="32"/>
  <c r="I748" i="32"/>
  <c r="E748" i="32"/>
  <c r="I747" i="32"/>
  <c r="E747" i="32"/>
  <c r="I746" i="32"/>
  <c r="E746" i="32"/>
  <c r="I745" i="32"/>
  <c r="E745" i="32"/>
  <c r="I744" i="32"/>
  <c r="E744" i="32"/>
  <c r="I743" i="32"/>
  <c r="E743" i="32"/>
  <c r="I742" i="32"/>
  <c r="E742" i="32"/>
  <c r="I741" i="32"/>
  <c r="E741" i="32"/>
  <c r="I740" i="32"/>
  <c r="E740" i="32"/>
  <c r="I739" i="32"/>
  <c r="E739" i="32"/>
  <c r="I738" i="32"/>
  <c r="E738" i="32"/>
  <c r="I737" i="32"/>
  <c r="E737" i="32"/>
  <c r="I736" i="32"/>
  <c r="E736" i="32"/>
  <c r="I735" i="32"/>
  <c r="E735" i="32"/>
  <c r="I734" i="32"/>
  <c r="E734" i="32"/>
  <c r="I733" i="32"/>
  <c r="E733" i="32"/>
  <c r="I732" i="32"/>
  <c r="E732" i="32"/>
  <c r="I731" i="32"/>
  <c r="E731" i="32"/>
  <c r="I730" i="32"/>
  <c r="E730" i="32"/>
  <c r="I729" i="32"/>
  <c r="E729" i="32"/>
  <c r="I728" i="32"/>
  <c r="E728" i="32"/>
  <c r="I727" i="32"/>
  <c r="E727" i="32"/>
  <c r="I726" i="32"/>
  <c r="E726" i="32"/>
  <c r="I725" i="32"/>
  <c r="E725" i="32"/>
  <c r="I724" i="32"/>
  <c r="E724" i="32"/>
  <c r="I723" i="32"/>
  <c r="E723" i="32"/>
  <c r="I722" i="32"/>
  <c r="E722" i="32"/>
  <c r="I721" i="32"/>
  <c r="E721" i="32"/>
  <c r="I720" i="32"/>
  <c r="E720" i="32"/>
  <c r="I719" i="32"/>
  <c r="E719" i="32"/>
  <c r="I718" i="32"/>
  <c r="E718" i="32"/>
  <c r="I717" i="32"/>
  <c r="E717" i="32"/>
  <c r="I716" i="32"/>
  <c r="E716" i="32"/>
  <c r="I715" i="32"/>
  <c r="E715" i="32"/>
  <c r="I714" i="32"/>
  <c r="E714" i="32"/>
  <c r="I713" i="32"/>
  <c r="E713" i="32"/>
  <c r="I712" i="32"/>
  <c r="E712" i="32"/>
  <c r="I711" i="32"/>
  <c r="E711" i="32"/>
  <c r="I710" i="32"/>
  <c r="E710" i="32"/>
  <c r="I709" i="32"/>
  <c r="E709" i="32"/>
  <c r="I708" i="32"/>
  <c r="E708" i="32"/>
  <c r="I707" i="32"/>
  <c r="E707" i="32"/>
  <c r="I706" i="32"/>
  <c r="E706" i="32"/>
  <c r="I705" i="32"/>
  <c r="E705" i="32"/>
  <c r="I704" i="32"/>
  <c r="E704" i="32"/>
  <c r="I703" i="32"/>
  <c r="E703" i="32"/>
  <c r="I702" i="32"/>
  <c r="E702" i="32"/>
  <c r="I701" i="32"/>
  <c r="E701" i="32"/>
  <c r="I700" i="32"/>
  <c r="E700" i="32"/>
  <c r="I699" i="32"/>
  <c r="E699" i="32"/>
  <c r="I698" i="32"/>
  <c r="E698" i="32"/>
  <c r="I697" i="32"/>
  <c r="E697" i="32"/>
  <c r="I696" i="32"/>
  <c r="E696" i="32"/>
  <c r="I695" i="32"/>
  <c r="E695" i="32"/>
  <c r="I694" i="32"/>
  <c r="E694" i="32"/>
  <c r="I693" i="32"/>
  <c r="E693" i="32"/>
  <c r="I692" i="32"/>
  <c r="E692" i="32"/>
  <c r="I691" i="32"/>
  <c r="E691" i="32"/>
  <c r="I690" i="32"/>
  <c r="E690" i="32"/>
  <c r="I689" i="32"/>
  <c r="E689" i="32"/>
  <c r="I688" i="32"/>
  <c r="E688" i="32"/>
  <c r="I687" i="32"/>
  <c r="E687" i="32"/>
  <c r="I686" i="32"/>
  <c r="E686" i="32"/>
  <c r="I685" i="32"/>
  <c r="E685" i="32"/>
  <c r="I684" i="32"/>
  <c r="E684" i="32"/>
  <c r="I683" i="32"/>
  <c r="E683" i="32"/>
  <c r="I682" i="32"/>
  <c r="E682" i="32"/>
  <c r="I681" i="32"/>
  <c r="E681" i="32"/>
  <c r="I680" i="32"/>
  <c r="E680" i="32"/>
  <c r="I679" i="32"/>
  <c r="E679" i="32"/>
  <c r="I678" i="32"/>
  <c r="E678" i="32"/>
  <c r="I677" i="32"/>
  <c r="E677" i="32"/>
  <c r="I676" i="32"/>
  <c r="E676" i="32"/>
  <c r="I675" i="32"/>
  <c r="E675" i="32"/>
  <c r="I674" i="32"/>
  <c r="E674" i="32"/>
  <c r="I673" i="32"/>
  <c r="E673" i="32"/>
  <c r="I672" i="32"/>
  <c r="E672" i="32"/>
  <c r="I671" i="32"/>
  <c r="E671" i="32"/>
  <c r="I670" i="32"/>
  <c r="E670" i="32"/>
  <c r="I669" i="32"/>
  <c r="E669" i="32"/>
  <c r="I668" i="32"/>
  <c r="E668" i="32"/>
  <c r="I667" i="32"/>
  <c r="E667" i="32"/>
  <c r="I666" i="32"/>
  <c r="E666" i="32"/>
  <c r="I665" i="32"/>
  <c r="E665" i="32"/>
  <c r="I664" i="32"/>
  <c r="E664" i="32"/>
  <c r="I663" i="32"/>
  <c r="E663" i="32"/>
  <c r="I662" i="32"/>
  <c r="E662" i="32"/>
  <c r="I661" i="32"/>
  <c r="E661" i="32"/>
  <c r="I660" i="32"/>
  <c r="E660" i="32"/>
  <c r="I659" i="32"/>
  <c r="E659" i="32"/>
  <c r="I658" i="32"/>
  <c r="E658" i="32"/>
  <c r="I657" i="32"/>
  <c r="E657" i="32"/>
  <c r="I656" i="32"/>
  <c r="E656" i="32"/>
  <c r="I655" i="32"/>
  <c r="E655" i="32"/>
  <c r="I654" i="32"/>
  <c r="E654" i="32"/>
  <c r="I653" i="32"/>
  <c r="E653" i="32"/>
  <c r="I652" i="32"/>
  <c r="E652" i="32"/>
  <c r="I651" i="32"/>
  <c r="E651" i="32"/>
  <c r="I650" i="32"/>
  <c r="E650" i="32"/>
  <c r="I649" i="32"/>
  <c r="E649" i="32"/>
  <c r="I648" i="32"/>
  <c r="E648" i="32"/>
  <c r="I647" i="32"/>
  <c r="E647" i="32"/>
  <c r="I646" i="32"/>
  <c r="E646" i="32"/>
  <c r="I645" i="32"/>
  <c r="E645" i="32"/>
  <c r="I644" i="32"/>
  <c r="E644" i="32"/>
  <c r="I643" i="32"/>
  <c r="E643" i="32"/>
  <c r="I642" i="32"/>
  <c r="E642" i="32"/>
  <c r="I641" i="32"/>
  <c r="E641" i="32"/>
  <c r="I640" i="32"/>
  <c r="E640" i="32"/>
  <c r="I639" i="32"/>
  <c r="E639" i="32"/>
  <c r="I638" i="32"/>
  <c r="E638" i="32"/>
  <c r="I637" i="32"/>
  <c r="E637" i="32"/>
  <c r="I636" i="32"/>
  <c r="E636" i="32"/>
  <c r="I635" i="32"/>
  <c r="E635" i="32"/>
  <c r="I634" i="32"/>
  <c r="E634" i="32"/>
  <c r="I633" i="32"/>
  <c r="E633" i="32"/>
  <c r="I632" i="32"/>
  <c r="E632" i="32"/>
  <c r="I631" i="32"/>
  <c r="E631" i="32"/>
  <c r="I630" i="32"/>
  <c r="E630" i="32"/>
  <c r="I629" i="32"/>
  <c r="E629" i="32"/>
  <c r="I628" i="32"/>
  <c r="E628" i="32"/>
  <c r="I627" i="32"/>
  <c r="E627" i="32"/>
  <c r="I626" i="32"/>
  <c r="E626" i="32"/>
  <c r="I625" i="32"/>
  <c r="E625" i="32"/>
  <c r="I624" i="32"/>
  <c r="E624" i="32"/>
  <c r="I623" i="32"/>
  <c r="E623" i="32"/>
  <c r="I622" i="32"/>
  <c r="E622" i="32"/>
  <c r="I621" i="32"/>
  <c r="E621" i="32"/>
  <c r="I620" i="32"/>
  <c r="E620" i="32"/>
  <c r="I619" i="32"/>
  <c r="E619" i="32"/>
  <c r="I618" i="32"/>
  <c r="E618" i="32"/>
  <c r="I617" i="32"/>
  <c r="E617" i="32"/>
  <c r="I616" i="32"/>
  <c r="E616" i="32"/>
  <c r="I615" i="32"/>
  <c r="E615" i="32"/>
  <c r="I614" i="32"/>
  <c r="E614" i="32"/>
  <c r="I613" i="32"/>
  <c r="E613" i="32"/>
  <c r="I612" i="32"/>
  <c r="E612" i="32"/>
  <c r="I611" i="32"/>
  <c r="E611" i="32"/>
  <c r="I610" i="32"/>
  <c r="E610" i="32"/>
  <c r="I609" i="32"/>
  <c r="E609" i="32"/>
  <c r="I608" i="32"/>
  <c r="E608" i="32"/>
  <c r="I607" i="32"/>
  <c r="E607" i="32"/>
  <c r="I606" i="32"/>
  <c r="E606" i="32"/>
  <c r="I605" i="32"/>
  <c r="E605" i="32"/>
  <c r="I604" i="32"/>
  <c r="E604" i="32"/>
  <c r="I603" i="32"/>
  <c r="E603" i="32"/>
  <c r="I602" i="32"/>
  <c r="E602" i="32"/>
  <c r="I601" i="32"/>
  <c r="E601" i="32"/>
  <c r="I600" i="32"/>
  <c r="E600" i="32"/>
  <c r="I599" i="32"/>
  <c r="E599" i="32"/>
  <c r="I598" i="32"/>
  <c r="E598" i="32"/>
  <c r="I597" i="32"/>
  <c r="E597" i="32"/>
  <c r="I596" i="32"/>
  <c r="E596" i="32"/>
  <c r="I595" i="32"/>
  <c r="E595" i="32"/>
  <c r="I594" i="32"/>
  <c r="E594" i="32"/>
  <c r="I593" i="32"/>
  <c r="E593" i="32"/>
  <c r="I592" i="32"/>
  <c r="E592" i="32"/>
  <c r="I591" i="32"/>
  <c r="E591" i="32"/>
  <c r="I590" i="32"/>
  <c r="E590" i="32"/>
  <c r="I589" i="32"/>
  <c r="E589" i="32"/>
  <c r="I588" i="32"/>
  <c r="E588" i="32"/>
  <c r="I587" i="32"/>
  <c r="E587" i="32"/>
  <c r="I586" i="32"/>
  <c r="E586" i="32"/>
  <c r="I585" i="32"/>
  <c r="E585" i="32"/>
  <c r="I584" i="32"/>
  <c r="E584" i="32"/>
  <c r="I583" i="32"/>
  <c r="E583" i="32"/>
  <c r="I582" i="32"/>
  <c r="E582" i="32"/>
  <c r="I581" i="32"/>
  <c r="E581" i="32"/>
  <c r="I580" i="32"/>
  <c r="E580" i="32"/>
  <c r="I579" i="32"/>
  <c r="E579" i="32"/>
  <c r="I578" i="32"/>
  <c r="E578" i="32"/>
  <c r="I577" i="32"/>
  <c r="E577" i="32"/>
  <c r="I576" i="32"/>
  <c r="E576" i="32"/>
  <c r="I575" i="32"/>
  <c r="E575" i="32"/>
  <c r="I574" i="32"/>
  <c r="E574" i="32"/>
  <c r="I573" i="32"/>
  <c r="E573" i="32"/>
  <c r="I572" i="32"/>
  <c r="E572" i="32"/>
  <c r="I571" i="32"/>
  <c r="E571" i="32"/>
  <c r="I570" i="32"/>
  <c r="E570" i="32"/>
  <c r="I569" i="32"/>
  <c r="E569" i="32"/>
  <c r="I568" i="32"/>
  <c r="E568" i="32"/>
  <c r="I567" i="32"/>
  <c r="E567" i="32"/>
  <c r="I566" i="32"/>
  <c r="E566" i="32"/>
  <c r="I565" i="32"/>
  <c r="E565" i="32"/>
  <c r="I564" i="32"/>
  <c r="E564" i="32"/>
  <c r="I563" i="32"/>
  <c r="E563" i="32"/>
  <c r="I562" i="32"/>
  <c r="E562" i="32"/>
  <c r="I561" i="32"/>
  <c r="E561" i="32"/>
  <c r="I560" i="32"/>
  <c r="E560" i="32"/>
  <c r="I559" i="32"/>
  <c r="E559" i="32"/>
  <c r="I558" i="32"/>
  <c r="E558" i="32"/>
  <c r="I557" i="32"/>
  <c r="E557" i="32"/>
  <c r="I556" i="32"/>
  <c r="E556" i="32"/>
  <c r="I555" i="32"/>
  <c r="E555" i="32"/>
  <c r="I554" i="32"/>
  <c r="E554" i="32"/>
  <c r="I553" i="32"/>
  <c r="E553" i="32"/>
  <c r="I552" i="32"/>
  <c r="E552" i="32"/>
  <c r="I551" i="32"/>
  <c r="E551" i="32"/>
  <c r="I550" i="32"/>
  <c r="E550" i="32"/>
  <c r="I549" i="32"/>
  <c r="E549" i="32"/>
  <c r="I548" i="32"/>
  <c r="E548" i="32"/>
  <c r="I547" i="32"/>
  <c r="E547" i="32"/>
  <c r="I546" i="32"/>
  <c r="E546" i="32"/>
  <c r="I545" i="32"/>
  <c r="E545" i="32"/>
  <c r="I544" i="32"/>
  <c r="E544" i="32"/>
  <c r="I543" i="32"/>
  <c r="E543" i="32"/>
  <c r="I542" i="32"/>
  <c r="E542" i="32"/>
  <c r="I541" i="32"/>
  <c r="E541" i="32"/>
  <c r="I540" i="32"/>
  <c r="E540" i="32"/>
  <c r="I539" i="32"/>
  <c r="E539" i="32"/>
  <c r="I538" i="32"/>
  <c r="E538" i="32"/>
  <c r="I537" i="32"/>
  <c r="E537" i="32"/>
  <c r="I536" i="32"/>
  <c r="E536" i="32"/>
  <c r="I535" i="32"/>
  <c r="E535" i="32"/>
  <c r="I534" i="32"/>
  <c r="E534" i="32"/>
  <c r="I533" i="32"/>
  <c r="E533" i="32"/>
  <c r="I532" i="32"/>
  <c r="E532" i="32"/>
  <c r="I531" i="32"/>
  <c r="E531" i="32"/>
  <c r="I530" i="32"/>
  <c r="E530" i="32"/>
  <c r="I529" i="32"/>
  <c r="E529" i="32"/>
  <c r="I528" i="32"/>
  <c r="E528" i="32"/>
  <c r="I527" i="32"/>
  <c r="E527" i="32"/>
  <c r="I526" i="32"/>
  <c r="E526" i="32"/>
  <c r="I525" i="32"/>
  <c r="E525" i="32"/>
  <c r="I524" i="32"/>
  <c r="E524" i="32"/>
  <c r="I523" i="32"/>
  <c r="E523" i="32"/>
  <c r="I522" i="32"/>
  <c r="E522" i="32"/>
  <c r="I521" i="32"/>
  <c r="E521" i="32"/>
  <c r="I520" i="32"/>
  <c r="E520" i="32"/>
  <c r="I519" i="32"/>
  <c r="E519" i="32"/>
  <c r="I518" i="32"/>
  <c r="E518" i="32"/>
  <c r="I517" i="32"/>
  <c r="E517" i="32"/>
  <c r="I516" i="32"/>
  <c r="E516" i="32"/>
  <c r="I515" i="32"/>
  <c r="E515" i="32"/>
  <c r="I514" i="32"/>
  <c r="E514" i="32"/>
  <c r="I513" i="32"/>
  <c r="E513" i="32"/>
  <c r="I512" i="32"/>
  <c r="E512" i="32"/>
  <c r="I511" i="32"/>
  <c r="E511" i="32"/>
  <c r="I510" i="32"/>
  <c r="E510" i="32"/>
  <c r="I509" i="32"/>
  <c r="E509" i="32"/>
  <c r="I508" i="32"/>
  <c r="E508" i="32"/>
  <c r="I507" i="32"/>
  <c r="E507" i="32"/>
  <c r="I506" i="32"/>
  <c r="E506" i="32"/>
  <c r="I505" i="32"/>
  <c r="E505" i="32"/>
  <c r="I504" i="32"/>
  <c r="E504" i="32"/>
  <c r="I503" i="32"/>
  <c r="E503" i="32"/>
  <c r="I502" i="32"/>
  <c r="E502" i="32"/>
  <c r="I501" i="32"/>
  <c r="E501" i="32"/>
  <c r="I500" i="32"/>
  <c r="E500" i="32"/>
  <c r="I499" i="32"/>
  <c r="E499" i="32"/>
  <c r="I498" i="32"/>
  <c r="E498" i="32"/>
  <c r="I497" i="32"/>
  <c r="E497" i="32"/>
  <c r="I496" i="32"/>
  <c r="E496" i="32"/>
  <c r="I495" i="32"/>
  <c r="E495" i="32"/>
  <c r="I494" i="32"/>
  <c r="E494" i="32"/>
  <c r="I493" i="32"/>
  <c r="E493" i="32"/>
  <c r="I492" i="32"/>
  <c r="E492" i="32"/>
  <c r="I491" i="32"/>
  <c r="E491" i="32"/>
  <c r="I490" i="32"/>
  <c r="E490" i="32"/>
  <c r="I489" i="32"/>
  <c r="E489" i="32"/>
  <c r="I488" i="32"/>
  <c r="E488" i="32"/>
  <c r="I487" i="32"/>
  <c r="E487" i="32"/>
  <c r="I486" i="32"/>
  <c r="E486" i="32"/>
  <c r="I485" i="32"/>
  <c r="E485" i="32"/>
  <c r="I484" i="32"/>
  <c r="E484" i="32"/>
  <c r="I483" i="32"/>
  <c r="E483" i="32"/>
  <c r="I482" i="32"/>
  <c r="E482" i="32"/>
  <c r="I481" i="32"/>
  <c r="E481" i="32"/>
  <c r="I480" i="32"/>
  <c r="E480" i="32"/>
  <c r="I479" i="32"/>
  <c r="E479" i="32"/>
  <c r="I478" i="32"/>
  <c r="E478" i="32"/>
  <c r="I477" i="32"/>
  <c r="E477" i="32"/>
  <c r="I476" i="32"/>
  <c r="E476" i="32"/>
  <c r="I475" i="32"/>
  <c r="E475" i="32"/>
  <c r="I474" i="32"/>
  <c r="E474" i="32"/>
  <c r="I473" i="32"/>
  <c r="E473" i="32"/>
  <c r="I472" i="32"/>
  <c r="E472" i="32"/>
  <c r="I471" i="32"/>
  <c r="E471" i="32"/>
  <c r="I470" i="32"/>
  <c r="E470" i="32"/>
  <c r="I469" i="32"/>
  <c r="E469" i="32"/>
  <c r="I468" i="32"/>
  <c r="E468" i="32"/>
  <c r="I467" i="32"/>
  <c r="E467" i="32"/>
  <c r="I466" i="32"/>
  <c r="E466" i="32"/>
  <c r="I465" i="32"/>
  <c r="E465" i="32"/>
  <c r="I464" i="32"/>
  <c r="E464" i="32"/>
  <c r="I463" i="32"/>
  <c r="E463" i="32"/>
  <c r="I462" i="32"/>
  <c r="E462" i="32"/>
  <c r="I461" i="32"/>
  <c r="E461" i="32"/>
  <c r="I460" i="32"/>
  <c r="E460" i="32"/>
  <c r="I459" i="32"/>
  <c r="E459" i="32"/>
  <c r="I458" i="32"/>
  <c r="E458" i="32"/>
  <c r="I457" i="32"/>
  <c r="E457" i="32"/>
  <c r="I456" i="32"/>
  <c r="E456" i="32"/>
  <c r="I455" i="32"/>
  <c r="E455" i="32"/>
  <c r="I454" i="32"/>
  <c r="E454" i="32"/>
  <c r="I453" i="32"/>
  <c r="E453" i="32"/>
  <c r="I452" i="32"/>
  <c r="E452" i="32"/>
  <c r="I451" i="32"/>
  <c r="E451" i="32"/>
  <c r="I450" i="32"/>
  <c r="E450" i="32"/>
  <c r="I449" i="32"/>
  <c r="E449" i="32"/>
  <c r="I448" i="32"/>
  <c r="E448" i="32"/>
  <c r="I447" i="32"/>
  <c r="E447" i="32"/>
  <c r="I446" i="32"/>
  <c r="E446" i="32"/>
  <c r="I445" i="32"/>
  <c r="E445" i="32"/>
  <c r="I444" i="32"/>
  <c r="E444" i="32"/>
  <c r="I443" i="32"/>
  <c r="E443" i="32"/>
  <c r="I442" i="32"/>
  <c r="E442" i="32"/>
  <c r="I441" i="32"/>
  <c r="E441" i="32"/>
  <c r="I440" i="32"/>
  <c r="E440" i="32"/>
  <c r="I439" i="32"/>
  <c r="E439" i="32"/>
  <c r="I438" i="32"/>
  <c r="E438" i="32"/>
  <c r="I437" i="32"/>
  <c r="E437" i="32"/>
  <c r="I436" i="32"/>
  <c r="E436" i="32"/>
  <c r="I435" i="32"/>
  <c r="E435" i="32"/>
  <c r="I434" i="32"/>
  <c r="E434" i="32"/>
  <c r="I433" i="32"/>
  <c r="E433" i="32"/>
  <c r="I432" i="32"/>
  <c r="E432" i="32"/>
  <c r="I431" i="32"/>
  <c r="E431" i="32"/>
  <c r="I430" i="32"/>
  <c r="E430" i="32"/>
  <c r="I429" i="32"/>
  <c r="E429" i="32"/>
  <c r="I428" i="32"/>
  <c r="E428" i="32"/>
  <c r="I427" i="32"/>
  <c r="E427" i="32"/>
  <c r="I426" i="32"/>
  <c r="E426" i="32"/>
  <c r="I425" i="32"/>
  <c r="E425" i="32"/>
  <c r="I424" i="32"/>
  <c r="E424" i="32"/>
  <c r="I423" i="32"/>
  <c r="E423" i="32"/>
  <c r="I422" i="32"/>
  <c r="E422" i="32"/>
  <c r="I421" i="32"/>
  <c r="E421" i="32"/>
  <c r="I420" i="32"/>
  <c r="E420" i="32"/>
  <c r="I419" i="32"/>
  <c r="E419" i="32"/>
  <c r="I418" i="32"/>
  <c r="E418" i="32"/>
  <c r="I417" i="32"/>
  <c r="E417" i="32"/>
  <c r="I416" i="32"/>
  <c r="E416" i="32"/>
  <c r="I415" i="32"/>
  <c r="E415" i="32"/>
  <c r="I414" i="32"/>
  <c r="E414" i="32"/>
  <c r="I413" i="32"/>
  <c r="E413" i="32"/>
  <c r="I412" i="32"/>
  <c r="E412" i="32"/>
  <c r="I411" i="32"/>
  <c r="E411" i="32"/>
  <c r="I410" i="32"/>
  <c r="E410" i="32"/>
  <c r="I409" i="32"/>
  <c r="E409" i="32"/>
  <c r="I408" i="32"/>
  <c r="E408" i="32"/>
  <c r="I407" i="32"/>
  <c r="E407" i="32"/>
  <c r="I406" i="32"/>
  <c r="E406" i="32"/>
  <c r="I405" i="32"/>
  <c r="E405" i="32"/>
  <c r="I404" i="32"/>
  <c r="E404" i="32"/>
  <c r="I403" i="32"/>
  <c r="E403" i="32"/>
  <c r="I402" i="32"/>
  <c r="E402" i="32"/>
  <c r="I401" i="32"/>
  <c r="E401" i="32"/>
  <c r="I400" i="32"/>
  <c r="E400" i="32"/>
  <c r="I399" i="32"/>
  <c r="E399" i="32"/>
  <c r="I398" i="32"/>
  <c r="E398" i="32"/>
  <c r="I397" i="32"/>
  <c r="E397" i="32"/>
  <c r="I396" i="32"/>
  <c r="E396" i="32"/>
  <c r="I395" i="32"/>
  <c r="E395" i="32"/>
  <c r="I394" i="32"/>
  <c r="E394" i="32"/>
  <c r="I393" i="32"/>
  <c r="E393" i="32"/>
  <c r="I392" i="32"/>
  <c r="E392" i="32"/>
  <c r="I391" i="32"/>
  <c r="E391" i="32"/>
  <c r="I390" i="32"/>
  <c r="E390" i="32"/>
  <c r="I389" i="32"/>
  <c r="E389" i="32"/>
  <c r="I388" i="32"/>
  <c r="E388" i="32"/>
  <c r="I387" i="32"/>
  <c r="E387" i="32"/>
  <c r="I386" i="32"/>
  <c r="E386" i="32"/>
  <c r="I385" i="32"/>
  <c r="E385" i="32"/>
  <c r="I384" i="32"/>
  <c r="E384" i="32"/>
  <c r="I383" i="32"/>
  <c r="E383" i="32"/>
  <c r="I382" i="32"/>
  <c r="E382" i="32"/>
  <c r="I381" i="32"/>
  <c r="E381" i="32"/>
  <c r="I380" i="32"/>
  <c r="E380" i="32"/>
  <c r="I379" i="32"/>
  <c r="E379" i="32"/>
  <c r="I378" i="32"/>
  <c r="E378" i="32"/>
  <c r="I377" i="32"/>
  <c r="E377" i="32"/>
  <c r="I376" i="32"/>
  <c r="E376" i="32"/>
  <c r="I375" i="32"/>
  <c r="E375" i="32"/>
  <c r="I374" i="32"/>
  <c r="E374" i="32"/>
  <c r="I373" i="32"/>
  <c r="E373" i="32"/>
  <c r="I372" i="32"/>
  <c r="E372" i="32"/>
  <c r="I371" i="32"/>
  <c r="E371" i="32"/>
  <c r="I370" i="32"/>
  <c r="E370" i="32"/>
  <c r="I369" i="32"/>
  <c r="E369" i="32"/>
  <c r="I368" i="32"/>
  <c r="E368" i="32"/>
  <c r="I367" i="32"/>
  <c r="E367" i="32"/>
  <c r="I366" i="32"/>
  <c r="E366" i="32"/>
  <c r="I365" i="32"/>
  <c r="E365" i="32"/>
  <c r="I364" i="32"/>
  <c r="E364" i="32"/>
  <c r="I363" i="32"/>
  <c r="E363" i="32"/>
  <c r="I362" i="32"/>
  <c r="E362" i="32"/>
  <c r="I361" i="32"/>
  <c r="E361" i="32"/>
  <c r="I360" i="32"/>
  <c r="E360" i="32"/>
  <c r="I359" i="32"/>
  <c r="E359" i="32"/>
  <c r="I358" i="32"/>
  <c r="E358" i="32"/>
  <c r="I357" i="32"/>
  <c r="E357" i="32"/>
  <c r="I356" i="32"/>
  <c r="E356" i="32"/>
  <c r="I355" i="32"/>
  <c r="E355" i="32"/>
  <c r="I354" i="32"/>
  <c r="E354" i="32"/>
  <c r="I353" i="32"/>
  <c r="E353" i="32"/>
  <c r="I352" i="32"/>
  <c r="E352" i="32"/>
  <c r="I351" i="32"/>
  <c r="E351" i="32"/>
  <c r="I350" i="32"/>
  <c r="E350" i="32"/>
  <c r="I349" i="32"/>
  <c r="E349" i="32"/>
  <c r="I348" i="32"/>
  <c r="E348" i="32"/>
  <c r="I347" i="32"/>
  <c r="E347" i="32"/>
  <c r="I346" i="32"/>
  <c r="E346" i="32"/>
  <c r="I345" i="32"/>
  <c r="E345" i="32"/>
  <c r="I344" i="32"/>
  <c r="E344" i="32"/>
  <c r="I343" i="32"/>
  <c r="E343" i="32"/>
  <c r="I342" i="32"/>
  <c r="E342" i="32"/>
  <c r="I341" i="32"/>
  <c r="E341" i="32"/>
  <c r="I340" i="32"/>
  <c r="E340" i="32"/>
  <c r="I339" i="32"/>
  <c r="E339" i="32"/>
  <c r="I338" i="32"/>
  <c r="E338" i="32"/>
  <c r="I337" i="32"/>
  <c r="E337" i="32"/>
  <c r="I336" i="32"/>
  <c r="E336" i="32"/>
  <c r="I335" i="32"/>
  <c r="E335" i="32"/>
  <c r="I334" i="32"/>
  <c r="E334" i="32"/>
  <c r="I333" i="32"/>
  <c r="E333" i="32"/>
  <c r="I332" i="32"/>
  <c r="E332" i="32"/>
  <c r="I331" i="32"/>
  <c r="E331" i="32"/>
  <c r="I330" i="32"/>
  <c r="E330" i="32"/>
  <c r="I329" i="32"/>
  <c r="E329" i="32"/>
  <c r="I328" i="32"/>
  <c r="E328" i="32"/>
  <c r="I327" i="32"/>
  <c r="E327" i="32"/>
  <c r="I326" i="32"/>
  <c r="E326" i="32"/>
  <c r="I325" i="32"/>
  <c r="E325" i="32"/>
  <c r="I324" i="32"/>
  <c r="E324" i="32"/>
  <c r="I323" i="32"/>
  <c r="E323" i="32"/>
  <c r="I322" i="32"/>
  <c r="E322" i="32"/>
  <c r="I321" i="32"/>
  <c r="E321" i="32"/>
  <c r="I320" i="32"/>
  <c r="E320" i="32"/>
  <c r="I319" i="32"/>
  <c r="E319" i="32"/>
  <c r="I318" i="32"/>
  <c r="E318" i="32"/>
  <c r="I317" i="32"/>
  <c r="E317" i="32"/>
  <c r="I316" i="32"/>
  <c r="E316" i="32"/>
  <c r="I315" i="32"/>
  <c r="E315" i="32"/>
  <c r="I314" i="32"/>
  <c r="E314" i="32"/>
  <c r="I313" i="32"/>
  <c r="E313" i="32"/>
  <c r="I312" i="32"/>
  <c r="E312" i="32"/>
  <c r="I311" i="32"/>
  <c r="E311" i="32"/>
  <c r="I310" i="32"/>
  <c r="E310" i="32"/>
  <c r="I309" i="32"/>
  <c r="E309" i="32"/>
  <c r="I308" i="32"/>
  <c r="E308" i="32"/>
  <c r="I307" i="32"/>
  <c r="E307" i="32"/>
  <c r="I306" i="32"/>
  <c r="E306" i="32"/>
  <c r="I305" i="32"/>
  <c r="E305" i="32"/>
  <c r="I304" i="32"/>
  <c r="E304" i="32"/>
  <c r="I303" i="32"/>
  <c r="E303" i="32"/>
  <c r="I302" i="32"/>
  <c r="E302" i="32"/>
  <c r="I301" i="32"/>
  <c r="E301" i="32"/>
  <c r="I300" i="32"/>
  <c r="E300" i="32"/>
  <c r="I299" i="32"/>
  <c r="E299" i="32"/>
  <c r="I298" i="32"/>
  <c r="E298" i="32"/>
  <c r="I297" i="32"/>
  <c r="E297" i="32"/>
  <c r="I296" i="32"/>
  <c r="E296" i="32"/>
  <c r="I295" i="32"/>
  <c r="E295" i="32"/>
  <c r="I294" i="32"/>
  <c r="E294" i="32"/>
  <c r="I293" i="32"/>
  <c r="E293" i="32"/>
  <c r="I292" i="32"/>
  <c r="E292" i="32"/>
  <c r="I291" i="32"/>
  <c r="E291" i="32"/>
  <c r="I290" i="32"/>
  <c r="E290" i="32"/>
  <c r="I289" i="32"/>
  <c r="E289" i="32"/>
  <c r="I288" i="32"/>
  <c r="E288" i="32"/>
  <c r="I287" i="32"/>
  <c r="E287" i="32"/>
  <c r="I286" i="32"/>
  <c r="E286" i="32"/>
  <c r="I285" i="32"/>
  <c r="E285" i="32"/>
  <c r="I284" i="32"/>
  <c r="E284" i="32"/>
  <c r="I283" i="32"/>
  <c r="E283" i="32"/>
  <c r="I282" i="32"/>
  <c r="E282" i="32"/>
  <c r="I281" i="32"/>
  <c r="E281" i="32"/>
  <c r="I280" i="32"/>
  <c r="E280" i="32"/>
  <c r="I279" i="32"/>
  <c r="E279" i="32"/>
  <c r="I278" i="32"/>
  <c r="E278" i="32"/>
  <c r="I277" i="32"/>
  <c r="E277" i="32"/>
  <c r="I276" i="32"/>
  <c r="E276" i="32"/>
  <c r="I275" i="32"/>
  <c r="E275" i="32"/>
  <c r="I274" i="32"/>
  <c r="E274" i="32"/>
  <c r="I273" i="32"/>
  <c r="E273" i="32"/>
  <c r="I272" i="32"/>
  <c r="E272" i="32"/>
  <c r="I271" i="32"/>
  <c r="E271" i="32"/>
  <c r="I270" i="32"/>
  <c r="E270" i="32"/>
  <c r="I269" i="32"/>
  <c r="E269" i="32"/>
  <c r="I268" i="32"/>
  <c r="E268" i="32"/>
  <c r="I267" i="32"/>
  <c r="E267" i="32"/>
  <c r="I266" i="32"/>
  <c r="E266" i="32"/>
  <c r="I265" i="32"/>
  <c r="E265" i="32"/>
  <c r="I264" i="32"/>
  <c r="E264" i="32"/>
  <c r="I263" i="32"/>
  <c r="E263" i="32"/>
  <c r="I262" i="32"/>
  <c r="E262" i="32"/>
  <c r="I261" i="32"/>
  <c r="E261" i="32"/>
  <c r="I260" i="32"/>
  <c r="E260" i="32"/>
  <c r="I259" i="32"/>
  <c r="E259" i="32"/>
  <c r="I258" i="32"/>
  <c r="E258" i="32"/>
  <c r="I257" i="32"/>
  <c r="E257" i="32"/>
  <c r="I256" i="32"/>
  <c r="E256" i="32"/>
  <c r="I255" i="32"/>
  <c r="E255" i="32"/>
  <c r="I254" i="32"/>
  <c r="E254" i="32"/>
  <c r="I253" i="32"/>
  <c r="E253" i="32"/>
  <c r="I252" i="32"/>
  <c r="E252" i="32"/>
  <c r="I251" i="32"/>
  <c r="E251" i="32"/>
  <c r="I250" i="32"/>
  <c r="E250" i="32"/>
  <c r="I249" i="32"/>
  <c r="E249" i="32"/>
  <c r="I248" i="32"/>
  <c r="E248" i="32"/>
  <c r="I247" i="32"/>
  <c r="E247" i="32"/>
  <c r="I246" i="32"/>
  <c r="E246" i="32"/>
  <c r="I245" i="32"/>
  <c r="E245" i="32"/>
  <c r="I244" i="32"/>
  <c r="E244" i="32"/>
  <c r="I243" i="32"/>
  <c r="E243" i="32"/>
  <c r="I242" i="32"/>
  <c r="E242" i="32"/>
  <c r="I241" i="32"/>
  <c r="E241" i="32"/>
  <c r="I240" i="32"/>
  <c r="E240" i="32"/>
  <c r="I239" i="32"/>
  <c r="E239" i="32"/>
  <c r="I238" i="32"/>
  <c r="E238" i="32"/>
  <c r="I237" i="32"/>
  <c r="E237" i="32"/>
  <c r="I236" i="32"/>
  <c r="E236" i="32"/>
  <c r="I235" i="32"/>
  <c r="E235" i="32"/>
  <c r="I234" i="32"/>
  <c r="E234" i="32"/>
  <c r="I233" i="32"/>
  <c r="E233" i="32"/>
  <c r="I232" i="32"/>
  <c r="E232" i="32"/>
  <c r="I231" i="32"/>
  <c r="E231" i="32"/>
  <c r="I230" i="32"/>
  <c r="E230" i="32"/>
  <c r="I229" i="32"/>
  <c r="E229" i="32"/>
  <c r="I228" i="32"/>
  <c r="E228" i="32"/>
  <c r="I227" i="32"/>
  <c r="E227" i="32"/>
  <c r="I226" i="32"/>
  <c r="E226" i="32"/>
  <c r="I225" i="32"/>
  <c r="E225" i="32"/>
  <c r="I224" i="32"/>
  <c r="E224" i="32"/>
  <c r="I223" i="32"/>
  <c r="E223" i="32"/>
  <c r="I222" i="32"/>
  <c r="E222" i="32"/>
  <c r="I221" i="32"/>
  <c r="E221" i="32"/>
  <c r="I220" i="32"/>
  <c r="E220" i="32"/>
  <c r="I219" i="32"/>
  <c r="E219" i="32"/>
  <c r="I218" i="32"/>
  <c r="E218" i="32"/>
  <c r="I217" i="32"/>
  <c r="E217" i="32"/>
  <c r="I216" i="32"/>
  <c r="E216" i="32"/>
  <c r="I215" i="32"/>
  <c r="E215" i="32"/>
  <c r="I214" i="32"/>
  <c r="E214" i="32"/>
  <c r="I213" i="32"/>
  <c r="E213" i="32"/>
  <c r="I212" i="32"/>
  <c r="E212" i="32"/>
  <c r="I211" i="32"/>
  <c r="E211" i="32"/>
  <c r="I210" i="32"/>
  <c r="E210" i="32"/>
  <c r="I209" i="32"/>
  <c r="E209" i="32"/>
  <c r="I208" i="32"/>
  <c r="E208" i="32"/>
  <c r="I207" i="32"/>
  <c r="E207" i="32"/>
  <c r="I206" i="32"/>
  <c r="E206" i="32"/>
  <c r="I205" i="32"/>
  <c r="E205" i="32"/>
  <c r="I204" i="32"/>
  <c r="E204" i="32"/>
  <c r="I203" i="32"/>
  <c r="E203" i="32"/>
  <c r="I202" i="32"/>
  <c r="E202" i="32"/>
  <c r="I201" i="32"/>
  <c r="E201" i="32"/>
  <c r="I200" i="32"/>
  <c r="E200" i="32"/>
  <c r="I199" i="32"/>
  <c r="E199" i="32"/>
  <c r="I198" i="32"/>
  <c r="E198" i="32"/>
  <c r="I197" i="32"/>
  <c r="E197" i="32"/>
  <c r="I196" i="32"/>
  <c r="E196" i="32"/>
  <c r="I195" i="32"/>
  <c r="E195" i="32"/>
  <c r="I194" i="32"/>
  <c r="E194" i="32"/>
  <c r="I193" i="32"/>
  <c r="E193" i="32"/>
  <c r="I192" i="32"/>
  <c r="E192" i="32"/>
  <c r="I191" i="32"/>
  <c r="E191" i="32"/>
  <c r="I190" i="32"/>
  <c r="E190" i="32"/>
  <c r="I189" i="32"/>
  <c r="E189" i="32"/>
  <c r="I188" i="32"/>
  <c r="E188" i="32"/>
  <c r="I187" i="32"/>
  <c r="E187" i="32"/>
  <c r="I186" i="32"/>
  <c r="E186" i="32"/>
  <c r="I185" i="32"/>
  <c r="E185" i="32"/>
  <c r="I184" i="32"/>
  <c r="E184" i="32"/>
  <c r="I183" i="32"/>
  <c r="E183" i="32"/>
  <c r="I182" i="32"/>
  <c r="E182" i="32"/>
  <c r="I181" i="32"/>
  <c r="E181" i="32"/>
  <c r="I180" i="32"/>
  <c r="E180" i="32"/>
  <c r="I179" i="32"/>
  <c r="E179" i="32"/>
  <c r="I178" i="32"/>
  <c r="E178" i="32"/>
  <c r="I177" i="32"/>
  <c r="E177" i="32"/>
  <c r="I176" i="32"/>
  <c r="E176" i="32"/>
  <c r="I175" i="32"/>
  <c r="E175" i="32"/>
  <c r="I174" i="32"/>
  <c r="E174" i="32"/>
  <c r="I173" i="32"/>
  <c r="E173" i="32"/>
  <c r="I172" i="32"/>
  <c r="E172" i="32"/>
  <c r="I171" i="32"/>
  <c r="E171" i="32"/>
  <c r="I170" i="32"/>
  <c r="E170" i="32"/>
  <c r="I169" i="32"/>
  <c r="E169" i="32"/>
  <c r="I168" i="32"/>
  <c r="E168" i="32"/>
  <c r="I167" i="32"/>
  <c r="E167" i="32"/>
  <c r="I166" i="32"/>
  <c r="E166" i="32"/>
  <c r="I165" i="32"/>
  <c r="E165" i="32"/>
  <c r="I164" i="32"/>
  <c r="E164" i="32"/>
  <c r="I163" i="32"/>
  <c r="E163" i="32"/>
  <c r="I162" i="32"/>
  <c r="E162" i="32"/>
  <c r="I161" i="32"/>
  <c r="E161" i="32"/>
  <c r="I160" i="32"/>
  <c r="E160" i="32"/>
  <c r="I159" i="32"/>
  <c r="E159" i="32"/>
  <c r="I158" i="32"/>
  <c r="E158" i="32"/>
  <c r="I157" i="32"/>
  <c r="E157" i="32"/>
  <c r="I156" i="32"/>
  <c r="E156" i="32"/>
  <c r="I155" i="32"/>
  <c r="E155" i="32"/>
  <c r="I154" i="32"/>
  <c r="E154" i="32"/>
  <c r="I153" i="32"/>
  <c r="E153" i="32"/>
  <c r="I152" i="32"/>
  <c r="E152" i="32"/>
  <c r="I151" i="32"/>
  <c r="E151" i="32"/>
  <c r="I150" i="32"/>
  <c r="E150" i="32"/>
  <c r="I149" i="32"/>
  <c r="E149" i="32"/>
  <c r="I148" i="32"/>
  <c r="E148" i="32"/>
  <c r="I147" i="32"/>
  <c r="E147" i="32"/>
  <c r="I146" i="32"/>
  <c r="E146" i="32"/>
  <c r="I145" i="32"/>
  <c r="E145" i="32"/>
  <c r="I144" i="32"/>
  <c r="E144" i="32"/>
  <c r="I143" i="32"/>
  <c r="E143" i="32"/>
  <c r="I142" i="32"/>
  <c r="E142" i="32"/>
  <c r="I141" i="32"/>
  <c r="E141" i="32"/>
  <c r="I140" i="32"/>
  <c r="E140" i="32"/>
  <c r="I139" i="32"/>
  <c r="E139" i="32"/>
  <c r="I138" i="32"/>
  <c r="E138" i="32"/>
  <c r="I137" i="32"/>
  <c r="E137" i="32"/>
  <c r="I136" i="32"/>
  <c r="E136" i="32"/>
  <c r="I135" i="32"/>
  <c r="E135" i="32"/>
  <c r="I134" i="32"/>
  <c r="E134" i="32"/>
  <c r="I133" i="32"/>
  <c r="E133" i="32"/>
  <c r="I132" i="32"/>
  <c r="E132" i="32"/>
  <c r="I131" i="32"/>
  <c r="E131" i="32"/>
  <c r="I130" i="32"/>
  <c r="E130" i="32"/>
  <c r="I129" i="32"/>
  <c r="E129" i="32"/>
  <c r="I128" i="32"/>
  <c r="E128" i="32"/>
  <c r="I127" i="32"/>
  <c r="E127" i="32"/>
  <c r="I126" i="32"/>
  <c r="E126" i="32"/>
  <c r="I125" i="32"/>
  <c r="E125" i="32"/>
  <c r="I124" i="32"/>
  <c r="E124" i="32"/>
  <c r="I123" i="32"/>
  <c r="E123" i="32"/>
  <c r="I122" i="32"/>
  <c r="E122" i="32"/>
  <c r="I121" i="32"/>
  <c r="E121" i="32"/>
  <c r="I120" i="32"/>
  <c r="E120" i="32"/>
  <c r="I119" i="32"/>
  <c r="E119" i="32"/>
  <c r="I118" i="32"/>
  <c r="E118" i="32"/>
  <c r="I117" i="32"/>
  <c r="E117" i="32"/>
  <c r="I116" i="32"/>
  <c r="E116" i="32"/>
  <c r="I115" i="32"/>
  <c r="E115" i="32"/>
  <c r="I114" i="32"/>
  <c r="E114" i="32"/>
  <c r="I113" i="32"/>
  <c r="E113" i="32"/>
  <c r="I112" i="32"/>
  <c r="E112" i="32"/>
  <c r="I111" i="32"/>
  <c r="E111" i="32"/>
  <c r="I110" i="32"/>
  <c r="E110" i="32"/>
  <c r="I109" i="32"/>
  <c r="E109" i="32"/>
  <c r="I108" i="32"/>
  <c r="E108" i="32"/>
  <c r="I107" i="32"/>
  <c r="E107" i="32"/>
  <c r="I106" i="32"/>
  <c r="E106" i="32"/>
  <c r="I105" i="32"/>
  <c r="E105" i="32"/>
  <c r="I104" i="32"/>
  <c r="E104" i="32"/>
  <c r="I103" i="32"/>
  <c r="E103" i="32"/>
  <c r="I102" i="32"/>
  <c r="E102" i="32"/>
  <c r="I101" i="32"/>
  <c r="E101" i="32"/>
  <c r="I100" i="32"/>
  <c r="E100" i="32"/>
  <c r="I99" i="32"/>
  <c r="E99" i="32"/>
  <c r="I98" i="32"/>
  <c r="E98" i="32"/>
  <c r="I97" i="32"/>
  <c r="E97" i="32"/>
  <c r="I96" i="32"/>
  <c r="E96" i="32"/>
  <c r="I95" i="32"/>
  <c r="E95" i="32"/>
  <c r="I94" i="32"/>
  <c r="E94" i="32"/>
  <c r="I93" i="32"/>
  <c r="E93" i="32"/>
  <c r="I92" i="32"/>
  <c r="E92" i="32"/>
  <c r="I91" i="32"/>
  <c r="E91" i="32"/>
  <c r="I90" i="32"/>
  <c r="E90" i="32"/>
  <c r="I89" i="32"/>
  <c r="E89" i="32"/>
  <c r="I88" i="32"/>
  <c r="E88" i="32"/>
  <c r="I87" i="32"/>
  <c r="E87" i="32"/>
  <c r="I86" i="32"/>
  <c r="E86" i="32"/>
  <c r="I85" i="32"/>
  <c r="E85" i="32"/>
  <c r="I84" i="32"/>
  <c r="E84" i="32"/>
  <c r="I83" i="32"/>
  <c r="E83" i="32"/>
  <c r="I82" i="32"/>
  <c r="E82" i="32"/>
  <c r="AX81" i="32"/>
  <c r="AX86" i="32" s="1"/>
  <c r="I81" i="32"/>
  <c r="E81" i="32"/>
  <c r="I80" i="32"/>
  <c r="E80" i="32"/>
  <c r="I79" i="32"/>
  <c r="E79" i="32"/>
  <c r="I78" i="32"/>
  <c r="E78" i="32"/>
  <c r="I77" i="32"/>
  <c r="E77" i="32"/>
  <c r="I76" i="32"/>
  <c r="E76" i="32"/>
  <c r="I75" i="32"/>
  <c r="E75" i="32"/>
  <c r="I74" i="32"/>
  <c r="E74" i="32"/>
  <c r="I73" i="32"/>
  <c r="E73" i="32"/>
  <c r="I72" i="32"/>
  <c r="E72" i="32"/>
  <c r="I71" i="32"/>
  <c r="E71" i="32"/>
  <c r="I70" i="32"/>
  <c r="E70" i="32"/>
  <c r="I69" i="32"/>
  <c r="E69" i="32"/>
  <c r="I68" i="32"/>
  <c r="E68" i="32"/>
  <c r="I67" i="32"/>
  <c r="E67" i="32"/>
  <c r="I66" i="32"/>
  <c r="E66" i="32"/>
  <c r="I65" i="32"/>
  <c r="E65" i="32"/>
  <c r="I64" i="32"/>
  <c r="E64" i="32"/>
  <c r="I63" i="32"/>
  <c r="E63" i="32"/>
  <c r="I62" i="32"/>
  <c r="E62" i="32"/>
  <c r="I61" i="32"/>
  <c r="E61" i="32"/>
  <c r="I60" i="32"/>
  <c r="E60" i="32"/>
  <c r="I59" i="32"/>
  <c r="E59" i="32"/>
  <c r="I58" i="32"/>
  <c r="E58" i="32"/>
  <c r="I57" i="32"/>
  <c r="E57" i="32"/>
  <c r="I56" i="32"/>
  <c r="E56" i="32"/>
  <c r="I55" i="32"/>
  <c r="E55" i="32"/>
  <c r="I54" i="32"/>
  <c r="E54" i="32"/>
  <c r="I53" i="32"/>
  <c r="E53" i="32"/>
  <c r="I52" i="32"/>
  <c r="E52" i="32"/>
  <c r="I51" i="32"/>
  <c r="E51" i="32"/>
  <c r="I50" i="32"/>
  <c r="E50" i="32"/>
  <c r="I49" i="32"/>
  <c r="E49" i="32"/>
  <c r="I48" i="32"/>
  <c r="E48" i="32"/>
  <c r="I47" i="32"/>
  <c r="E47" i="32"/>
  <c r="I46" i="32"/>
  <c r="E46" i="32"/>
  <c r="I45" i="32"/>
  <c r="E45" i="32"/>
  <c r="I44" i="32"/>
  <c r="E44" i="32"/>
  <c r="I43" i="32"/>
  <c r="E43" i="32"/>
  <c r="I42" i="32"/>
  <c r="E42" i="32"/>
  <c r="AX41" i="32"/>
  <c r="I41" i="32"/>
  <c r="E41" i="32"/>
  <c r="I40" i="32"/>
  <c r="E40" i="32"/>
  <c r="I39" i="32"/>
  <c r="E39" i="32"/>
  <c r="I38" i="32"/>
  <c r="E38" i="32"/>
  <c r="I37" i="32"/>
  <c r="E37" i="32"/>
  <c r="I36" i="32"/>
  <c r="E36" i="32"/>
  <c r="I35" i="32"/>
  <c r="E35" i="32"/>
  <c r="I34" i="32"/>
  <c r="E34" i="32"/>
  <c r="I33" i="32"/>
  <c r="E33" i="32"/>
  <c r="I32" i="32"/>
  <c r="E32" i="32"/>
  <c r="I31" i="32"/>
  <c r="E31" i="32"/>
  <c r="I30" i="32"/>
  <c r="E30" i="32"/>
  <c r="I29" i="32"/>
  <c r="E29" i="32"/>
  <c r="I28" i="32"/>
  <c r="E28" i="32"/>
  <c r="I27" i="32"/>
  <c r="E27" i="32"/>
  <c r="I26" i="32"/>
  <c r="E26" i="32"/>
  <c r="I25" i="32"/>
  <c r="E25" i="32"/>
  <c r="I24" i="32"/>
  <c r="E24" i="32"/>
  <c r="I23" i="32"/>
  <c r="E23" i="32"/>
  <c r="I22" i="32"/>
  <c r="E22" i="32"/>
  <c r="I21" i="32"/>
  <c r="E21" i="32"/>
  <c r="I20" i="32"/>
  <c r="E20" i="32"/>
  <c r="I19" i="32"/>
  <c r="E19" i="32"/>
  <c r="I18" i="32"/>
  <c r="E18" i="32"/>
  <c r="I17" i="32"/>
  <c r="E17" i="32"/>
  <c r="I16" i="32"/>
  <c r="E16" i="32"/>
  <c r="I15" i="32"/>
  <c r="E15" i="32"/>
  <c r="I14" i="32"/>
  <c r="E14" i="32"/>
  <c r="I13" i="32"/>
  <c r="E13" i="32"/>
  <c r="I12" i="32"/>
  <c r="E12" i="32"/>
  <c r="I11" i="32"/>
  <c r="E11" i="32"/>
  <c r="AR10" i="32"/>
  <c r="AQ10" i="32"/>
  <c r="AP10" i="32"/>
  <c r="AO10" i="32"/>
  <c r="AN10" i="32"/>
  <c r="AM10" i="32"/>
  <c r="AL10" i="32"/>
  <c r="AK10" i="32"/>
  <c r="AJ10" i="32"/>
  <c r="AI10" i="32"/>
  <c r="AH10" i="32"/>
  <c r="AG10" i="32"/>
  <c r="I10" i="32"/>
  <c r="E10" i="32"/>
  <c r="AR9" i="32"/>
  <c r="AQ9" i="32"/>
  <c r="AP9" i="32"/>
  <c r="AO9" i="32"/>
  <c r="AN9" i="32"/>
  <c r="AM9" i="32"/>
  <c r="AL9" i="32"/>
  <c r="AK9" i="32"/>
  <c r="AJ9" i="32"/>
  <c r="AI9" i="32"/>
  <c r="AH9" i="32"/>
  <c r="AG9" i="32"/>
  <c r="I9" i="32"/>
  <c r="E9" i="32"/>
  <c r="I8" i="32"/>
  <c r="E8" i="32"/>
  <c r="I7" i="32"/>
  <c r="E7" i="32"/>
  <c r="I6" i="32"/>
  <c r="E6" i="32"/>
  <c r="I5" i="32"/>
  <c r="E5" i="32"/>
  <c r="AT1" i="32"/>
  <c r="AS1" i="32"/>
  <c r="AR1" i="32"/>
  <c r="AQ1" i="32"/>
  <c r="AP1" i="32"/>
  <c r="AO1" i="32"/>
  <c r="AN1" i="32"/>
  <c r="AM1" i="32"/>
  <c r="AL1" i="32"/>
  <c r="AK1" i="32"/>
  <c r="AJ1" i="32"/>
  <c r="AI1" i="32"/>
  <c r="AH1" i="32"/>
  <c r="AG1" i="32"/>
  <c r="O24" i="37" l="1"/>
  <c r="N25" i="37"/>
  <c r="O81" i="37"/>
  <c r="N82" i="37"/>
  <c r="O27" i="37"/>
  <c r="N28" i="37"/>
  <c r="O70" i="37"/>
  <c r="N71" i="37"/>
  <c r="O35" i="37"/>
  <c r="N36" i="37"/>
  <c r="O99" i="37"/>
  <c r="N100" i="37"/>
  <c r="O11" i="37"/>
  <c r="N12" i="37"/>
  <c r="O53" i="37"/>
  <c r="N54" i="37"/>
  <c r="AX83" i="32"/>
  <c r="X6" i="31"/>
  <c r="X7" i="31"/>
  <c r="X8" i="31"/>
  <c r="X9" i="31"/>
  <c r="X10" i="31"/>
  <c r="J7" i="31"/>
  <c r="J9" i="31"/>
  <c r="M9" i="31" s="1"/>
  <c r="J11" i="31"/>
  <c r="M11" i="31" s="1"/>
  <c r="J10" i="31"/>
  <c r="M10" i="31" s="1"/>
  <c r="AX5" i="32"/>
  <c r="O82" i="37" l="1"/>
  <c r="N83" i="37"/>
  <c r="O25" i="37"/>
  <c r="N26" i="37"/>
  <c r="O26" i="37" s="1"/>
  <c r="O36" i="37"/>
  <c r="N37" i="37"/>
  <c r="O28" i="37"/>
  <c r="N29" i="37"/>
  <c r="O12" i="37"/>
  <c r="N13" i="37"/>
  <c r="O100" i="37"/>
  <c r="N101" i="37"/>
  <c r="O71" i="37"/>
  <c r="N72" i="37"/>
  <c r="O54" i="37"/>
  <c r="N55" i="37"/>
  <c r="R30" i="31"/>
  <c r="L17" i="31"/>
  <c r="O17" i="31" s="1"/>
  <c r="K15" i="31"/>
  <c r="N15" i="31" s="1"/>
  <c r="L21" i="31"/>
  <c r="O21" i="31" s="1"/>
  <c r="K19" i="31"/>
  <c r="N19" i="31" s="1"/>
  <c r="L10" i="31"/>
  <c r="O10" i="31" s="1"/>
  <c r="L13" i="31"/>
  <c r="O13" i="31" s="1"/>
  <c r="K17" i="31"/>
  <c r="N17" i="31" s="1"/>
  <c r="L18" i="31"/>
  <c r="O18" i="31" s="1"/>
  <c r="L12" i="31"/>
  <c r="O12" i="31" s="1"/>
  <c r="K20" i="31"/>
  <c r="N20" i="31" s="1"/>
  <c r="K11" i="31"/>
  <c r="N11" i="31" s="1"/>
  <c r="L9" i="31"/>
  <c r="O9" i="31" s="1"/>
  <c r="L11" i="31"/>
  <c r="O11" i="31" s="1"/>
  <c r="L14" i="31"/>
  <c r="O14" i="31" s="1"/>
  <c r="L15" i="31"/>
  <c r="O15" i="31" s="1"/>
  <c r="L19" i="31"/>
  <c r="O19" i="31" s="1"/>
  <c r="K9" i="31"/>
  <c r="N9" i="31" s="1"/>
  <c r="K13" i="31"/>
  <c r="N13" i="31" s="1"/>
  <c r="K18" i="31"/>
  <c r="N18" i="31" s="1"/>
  <c r="K21" i="31"/>
  <c r="N21" i="31" s="1"/>
  <c r="K10" i="31"/>
  <c r="N10" i="31" s="1"/>
  <c r="L8" i="31"/>
  <c r="O8" i="31" s="1"/>
  <c r="L16" i="31"/>
  <c r="O16" i="31" s="1"/>
  <c r="K8" i="31"/>
  <c r="N8" i="31" s="1"/>
  <c r="K14" i="31"/>
  <c r="N14" i="31" s="1"/>
  <c r="K12" i="31"/>
  <c r="N12" i="31" s="1"/>
  <c r="L20" i="31"/>
  <c r="O20" i="31" s="1"/>
  <c r="K16" i="31"/>
  <c r="N16" i="31" s="1"/>
  <c r="AY8" i="32"/>
  <c r="AZ8" i="32" s="1"/>
  <c r="BA8" i="32" s="1"/>
  <c r="Z11" i="31"/>
  <c r="Z14" i="31"/>
  <c r="Z13" i="31"/>
  <c r="Z12" i="31"/>
  <c r="Z9" i="31"/>
  <c r="Z10" i="31"/>
  <c r="AY86" i="32"/>
  <c r="Z8" i="31"/>
  <c r="Z7" i="31"/>
  <c r="M7" i="31"/>
  <c r="K6" i="31"/>
  <c r="N6" i="31" s="1"/>
  <c r="L7" i="31"/>
  <c r="O7" i="31" s="1"/>
  <c r="L6" i="31"/>
  <c r="O6" i="31" s="1"/>
  <c r="K7" i="31"/>
  <c r="N7" i="31" s="1"/>
  <c r="Z6" i="31"/>
  <c r="Z5" i="31"/>
  <c r="U30" i="31"/>
  <c r="O29" i="37" l="1"/>
  <c r="N30" i="37"/>
  <c r="O83" i="37"/>
  <c r="N84" i="37"/>
  <c r="O101" i="37"/>
  <c r="N102" i="37"/>
  <c r="N14" i="37"/>
  <c r="O13" i="37"/>
  <c r="O72" i="37"/>
  <c r="N73" i="37"/>
  <c r="O37" i="37"/>
  <c r="N38" i="37"/>
  <c r="O55" i="37"/>
  <c r="N56" i="37"/>
  <c r="R24" i="31"/>
  <c r="R23" i="31"/>
  <c r="R22" i="31"/>
  <c r="R27" i="31" s="1"/>
  <c r="B7" i="32" s="1"/>
  <c r="AX87" i="32"/>
  <c r="AZ86" i="32"/>
  <c r="AW8" i="32"/>
  <c r="AX9" i="32"/>
  <c r="AY9" i="32" s="1"/>
  <c r="AX10" i="32" s="1"/>
  <c r="J4" i="33"/>
  <c r="AA12" i="31"/>
  <c r="AB12" i="31" s="1"/>
  <c r="AA13" i="31"/>
  <c r="AB13" i="31" s="1"/>
  <c r="AA11" i="31"/>
  <c r="AB11" i="31" s="1"/>
  <c r="AA14" i="31"/>
  <c r="AB14" i="31" s="1"/>
  <c r="AW86" i="32"/>
  <c r="J44" i="33"/>
  <c r="AA5" i="31"/>
  <c r="AB5" i="31" s="1"/>
  <c r="AA6" i="31"/>
  <c r="AB6" i="31" s="1"/>
  <c r="AA7" i="31"/>
  <c r="AB7" i="31" s="1"/>
  <c r="AA8" i="31"/>
  <c r="AB8" i="31" s="1"/>
  <c r="AA9" i="31"/>
  <c r="AB9" i="31" s="1"/>
  <c r="AA10" i="31"/>
  <c r="AB10" i="31" s="1"/>
  <c r="U22" i="31"/>
  <c r="U27" i="31" s="1"/>
  <c r="U23" i="31"/>
  <c r="U24" i="31"/>
  <c r="N103" i="37" l="1"/>
  <c r="O102" i="37"/>
  <c r="O84" i="37"/>
  <c r="N85" i="37"/>
  <c r="O30" i="37"/>
  <c r="N31" i="37"/>
  <c r="O38" i="37"/>
  <c r="N39" i="37"/>
  <c r="O73" i="37"/>
  <c r="N74" i="37"/>
  <c r="N90" i="37"/>
  <c r="O90" i="37" s="1"/>
  <c r="O14" i="37"/>
  <c r="N15" i="37"/>
  <c r="O56" i="37"/>
  <c r="N57" i="37"/>
  <c r="R26" i="31"/>
  <c r="R29" i="31" s="1"/>
  <c r="AW9" i="32"/>
  <c r="AY87" i="32"/>
  <c r="AZ87" i="32" s="1"/>
  <c r="AZ9" i="32"/>
  <c r="BA9" i="32" s="1"/>
  <c r="AY10" i="32"/>
  <c r="AX11" i="32" s="1"/>
  <c r="BA86" i="32"/>
  <c r="AE22" i="31"/>
  <c r="AE20" i="31"/>
  <c r="AE24" i="31" s="1"/>
  <c r="AE26" i="31" s="1"/>
  <c r="B12" i="32" s="1"/>
  <c r="AE21" i="31"/>
  <c r="U26" i="31"/>
  <c r="U29" i="31" s="1"/>
  <c r="N32" i="37" l="1"/>
  <c r="O31" i="37"/>
  <c r="O39" i="37"/>
  <c r="N40" i="37"/>
  <c r="O40" i="37" s="1"/>
  <c r="O85" i="37"/>
  <c r="N86" i="37"/>
  <c r="O103" i="37"/>
  <c r="N104" i="37"/>
  <c r="O15" i="37"/>
  <c r="N16" i="37"/>
  <c r="O74" i="37"/>
  <c r="N75" i="37"/>
  <c r="O57" i="37"/>
  <c r="N58" i="37"/>
  <c r="J45" i="33"/>
  <c r="AX88" i="32"/>
  <c r="AW87" i="32"/>
  <c r="AZ10" i="32"/>
  <c r="BA87" i="32"/>
  <c r="AE25" i="31"/>
  <c r="AE28" i="31" s="1"/>
  <c r="B14" i="32" s="1"/>
  <c r="S35" i="31"/>
  <c r="B6" i="32"/>
  <c r="B13" i="32"/>
  <c r="R37" i="31"/>
  <c r="R36" i="31"/>
  <c r="R35" i="31"/>
  <c r="R34" i="31"/>
  <c r="R33" i="31"/>
  <c r="AW10" i="32"/>
  <c r="O104" i="37" l="1"/>
  <c r="N105" i="37"/>
  <c r="O86" i="37"/>
  <c r="N87" i="37"/>
  <c r="N33" i="37"/>
  <c r="O32" i="37"/>
  <c r="N17" i="37"/>
  <c r="O16" i="37"/>
  <c r="O75" i="37"/>
  <c r="N76" i="37"/>
  <c r="O58" i="37"/>
  <c r="N59" i="37"/>
  <c r="AY88" i="32"/>
  <c r="AX89" i="32" s="1"/>
  <c r="S34" i="31"/>
  <c r="B11" i="32"/>
  <c r="J1330" i="32" s="1"/>
  <c r="S37" i="31"/>
  <c r="S36" i="31"/>
  <c r="S33" i="31"/>
  <c r="AG23" i="31"/>
  <c r="BA10" i="32"/>
  <c r="F1702" i="32"/>
  <c r="F1699" i="32"/>
  <c r="F1696" i="32"/>
  <c r="F1693" i="32"/>
  <c r="F1690" i="32"/>
  <c r="F1687" i="32"/>
  <c r="F1684" i="32"/>
  <c r="F1681" i="32"/>
  <c r="F1678" i="32"/>
  <c r="F1675" i="32"/>
  <c r="F1672" i="32"/>
  <c r="F1669" i="32"/>
  <c r="F1666" i="32"/>
  <c r="F1663" i="32"/>
  <c r="F1660" i="32"/>
  <c r="F1657" i="32"/>
  <c r="F1654" i="32"/>
  <c r="F1651" i="32"/>
  <c r="F1648" i="32"/>
  <c r="F1645" i="32"/>
  <c r="F1642" i="32"/>
  <c r="F1639" i="32"/>
  <c r="F1636" i="32"/>
  <c r="F1633" i="32"/>
  <c r="F1630" i="32"/>
  <c r="F1627" i="32"/>
  <c r="F1624" i="32"/>
  <c r="F1621" i="32"/>
  <c r="F1618" i="32"/>
  <c r="F1615" i="32"/>
  <c r="F1612" i="32"/>
  <c r="F1609" i="32"/>
  <c r="F1606" i="32"/>
  <c r="F1603" i="32"/>
  <c r="F1600" i="32"/>
  <c r="F1597" i="32"/>
  <c r="F1594" i="32"/>
  <c r="F1591" i="32"/>
  <c r="F1588" i="32"/>
  <c r="F1585" i="32"/>
  <c r="F1582" i="32"/>
  <c r="F1579" i="32"/>
  <c r="F1576" i="32"/>
  <c r="F1573" i="32"/>
  <c r="F1570" i="32"/>
  <c r="F1567" i="32"/>
  <c r="F1564" i="32"/>
  <c r="F1561" i="32"/>
  <c r="F1558" i="32"/>
  <c r="F1555" i="32"/>
  <c r="F1552" i="32"/>
  <c r="F1549" i="32"/>
  <c r="F1546" i="32"/>
  <c r="F1543" i="32"/>
  <c r="F1540" i="32"/>
  <c r="F1537" i="32"/>
  <c r="F1534" i="32"/>
  <c r="F1531" i="32"/>
  <c r="F1528" i="32"/>
  <c r="F1525" i="32"/>
  <c r="F1522" i="32"/>
  <c r="F1519" i="32"/>
  <c r="F1516" i="32"/>
  <c r="F1703" i="32"/>
  <c r="F1700" i="32"/>
  <c r="F1697" i="32"/>
  <c r="F1694" i="32"/>
  <c r="F1691" i="32"/>
  <c r="F1688" i="32"/>
  <c r="F1685" i="32"/>
  <c r="F1682" i="32"/>
  <c r="F1679" i="32"/>
  <c r="F1676" i="32"/>
  <c r="F1673" i="32"/>
  <c r="F1670" i="32"/>
  <c r="F1667" i="32"/>
  <c r="F1664" i="32"/>
  <c r="F1661" i="32"/>
  <c r="F1658" i="32"/>
  <c r="F1655" i="32"/>
  <c r="F1652" i="32"/>
  <c r="F1649" i="32"/>
  <c r="F1646" i="32"/>
  <c r="F1643" i="32"/>
  <c r="F1640" i="32"/>
  <c r="F1637" i="32"/>
  <c r="F1634" i="32"/>
  <c r="F1631" i="32"/>
  <c r="F1628" i="32"/>
  <c r="F1625" i="32"/>
  <c r="F1622" i="32"/>
  <c r="F1619" i="32"/>
  <c r="F1616" i="32"/>
  <c r="F1613" i="32"/>
  <c r="F1610" i="32"/>
  <c r="F1607" i="32"/>
  <c r="F1604" i="32"/>
  <c r="F1601" i="32"/>
  <c r="F1598" i="32"/>
  <c r="F1595" i="32"/>
  <c r="F1592" i="32"/>
  <c r="F1589" i="32"/>
  <c r="F1586" i="32"/>
  <c r="F1583" i="32"/>
  <c r="F1580" i="32"/>
  <c r="F1577" i="32"/>
  <c r="F1574" i="32"/>
  <c r="F1571" i="32"/>
  <c r="F1568" i="32"/>
  <c r="F1565" i="32"/>
  <c r="F1562" i="32"/>
  <c r="F1559" i="32"/>
  <c r="F1556" i="32"/>
  <c r="F1553" i="32"/>
  <c r="F1550" i="32"/>
  <c r="F1547" i="32"/>
  <c r="F1544" i="32"/>
  <c r="F1541" i="32"/>
  <c r="F1538" i="32"/>
  <c r="F1535" i="32"/>
  <c r="F1532" i="32"/>
  <c r="F1529" i="32"/>
  <c r="F1526" i="32"/>
  <c r="F1523" i="32"/>
  <c r="F1520" i="32"/>
  <c r="F1517" i="32"/>
  <c r="F1704" i="32"/>
  <c r="F1701" i="32"/>
  <c r="F1698" i="32"/>
  <c r="F1695" i="32"/>
  <c r="F1692" i="32"/>
  <c r="F1689" i="32"/>
  <c r="F1686" i="32"/>
  <c r="F1683" i="32"/>
  <c r="F1680" i="32"/>
  <c r="F1677" i="32"/>
  <c r="F1674" i="32"/>
  <c r="F1671" i="32"/>
  <c r="F1668" i="32"/>
  <c r="F1665" i="32"/>
  <c r="F1662" i="32"/>
  <c r="F1659" i="32"/>
  <c r="F1656" i="32"/>
  <c r="F1653" i="32"/>
  <c r="F1650" i="32"/>
  <c r="F1647" i="32"/>
  <c r="F1644" i="32"/>
  <c r="F1641" i="32"/>
  <c r="F1638" i="32"/>
  <c r="F1635" i="32"/>
  <c r="F1632" i="32"/>
  <c r="F1629" i="32"/>
  <c r="F1626" i="32"/>
  <c r="F1623" i="32"/>
  <c r="F1620" i="32"/>
  <c r="F1617" i="32"/>
  <c r="F1614" i="32"/>
  <c r="F1611" i="32"/>
  <c r="F1608" i="32"/>
  <c r="F1605" i="32"/>
  <c r="F1602" i="32"/>
  <c r="F1599" i="32"/>
  <c r="F1596" i="32"/>
  <c r="F1593" i="32"/>
  <c r="F1590" i="32"/>
  <c r="F1587" i="32"/>
  <c r="F1584" i="32"/>
  <c r="F1581" i="32"/>
  <c r="F1578" i="32"/>
  <c r="F1575" i="32"/>
  <c r="F1572" i="32"/>
  <c r="F1569" i="32"/>
  <c r="F1566" i="32"/>
  <c r="F1563" i="32"/>
  <c r="F1560" i="32"/>
  <c r="F1557" i="32"/>
  <c r="F1554" i="32"/>
  <c r="F1551" i="32"/>
  <c r="F1548" i="32"/>
  <c r="F1545" i="32"/>
  <c r="F1542" i="32"/>
  <c r="F1539" i="32"/>
  <c r="F1536" i="32"/>
  <c r="F1533" i="32"/>
  <c r="F1530" i="32"/>
  <c r="F1527" i="32"/>
  <c r="F1524" i="32"/>
  <c r="F1521" i="32"/>
  <c r="F1518" i="32"/>
  <c r="F1514" i="32"/>
  <c r="F1511" i="32"/>
  <c r="F1508" i="32"/>
  <c r="F1505" i="32"/>
  <c r="F1502" i="32"/>
  <c r="F1499" i="32"/>
  <c r="F1496" i="32"/>
  <c r="F1493" i="32"/>
  <c r="F1490" i="32"/>
  <c r="F1487" i="32"/>
  <c r="F1484" i="32"/>
  <c r="F1481" i="32"/>
  <c r="F1478" i="32"/>
  <c r="F1475" i="32"/>
  <c r="F1472" i="32"/>
  <c r="F1469" i="32"/>
  <c r="F1466" i="32"/>
  <c r="F1463" i="32"/>
  <c r="F1460" i="32"/>
  <c r="F1457" i="32"/>
  <c r="F1454" i="32"/>
  <c r="F1451" i="32"/>
  <c r="F1448" i="32"/>
  <c r="F1445" i="32"/>
  <c r="F1442" i="32"/>
  <c r="F1439" i="32"/>
  <c r="F1436" i="32"/>
  <c r="F1433" i="32"/>
  <c r="F1430" i="32"/>
  <c r="F1427" i="32"/>
  <c r="F1424" i="32"/>
  <c r="F1421" i="32"/>
  <c r="F1418" i="32"/>
  <c r="F1415" i="32"/>
  <c r="F1412" i="32"/>
  <c r="F1409" i="32"/>
  <c r="F1406" i="32"/>
  <c r="F1403" i="32"/>
  <c r="F1400" i="32"/>
  <c r="F1397" i="32"/>
  <c r="F1394" i="32"/>
  <c r="F1391" i="32"/>
  <c r="F1388" i="32"/>
  <c r="F1385" i="32"/>
  <c r="F1382" i="32"/>
  <c r="F1379" i="32"/>
  <c r="F1376" i="32"/>
  <c r="F1373" i="32"/>
  <c r="F1370" i="32"/>
  <c r="F1367" i="32"/>
  <c r="F1364" i="32"/>
  <c r="F1361" i="32"/>
  <c r="F1358" i="32"/>
  <c r="F1355" i="32"/>
  <c r="F1352" i="32"/>
  <c r="F1349" i="32"/>
  <c r="F1346" i="32"/>
  <c r="F1343" i="32"/>
  <c r="F1340" i="32"/>
  <c r="F1337" i="32"/>
  <c r="F1334" i="32"/>
  <c r="F1331" i="32"/>
  <c r="F1328" i="32"/>
  <c r="F1325" i="32"/>
  <c r="F1322" i="32"/>
  <c r="F1319" i="32"/>
  <c r="F1316" i="32"/>
  <c r="F1313" i="32"/>
  <c r="F1310" i="32"/>
  <c r="F1307" i="32"/>
  <c r="F1304" i="32"/>
  <c r="F1301" i="32"/>
  <c r="F1298" i="32"/>
  <c r="F1295" i="32"/>
  <c r="F1292" i="32"/>
  <c r="F1289" i="32"/>
  <c r="F1286" i="32"/>
  <c r="F1283" i="32"/>
  <c r="F1280" i="32"/>
  <c r="F1277" i="32"/>
  <c r="F1274" i="32"/>
  <c r="F1271" i="32"/>
  <c r="F1268" i="32"/>
  <c r="F1265" i="32"/>
  <c r="F1262" i="32"/>
  <c r="F1515" i="32"/>
  <c r="F1512" i="32"/>
  <c r="F1509" i="32"/>
  <c r="F1506" i="32"/>
  <c r="F1503" i="32"/>
  <c r="F1500" i="32"/>
  <c r="F1497" i="32"/>
  <c r="F1494" i="32"/>
  <c r="F1491" i="32"/>
  <c r="F1488" i="32"/>
  <c r="F1485" i="32"/>
  <c r="F1482" i="32"/>
  <c r="F1479" i="32"/>
  <c r="F1476" i="32"/>
  <c r="F1473" i="32"/>
  <c r="F1470" i="32"/>
  <c r="F1467" i="32"/>
  <c r="F1464" i="32"/>
  <c r="F1461" i="32"/>
  <c r="F1458" i="32"/>
  <c r="F1455" i="32"/>
  <c r="F1452" i="32"/>
  <c r="F1449" i="32"/>
  <c r="F1446" i="32"/>
  <c r="F1443" i="32"/>
  <c r="F1440" i="32"/>
  <c r="F1437" i="32"/>
  <c r="F1434" i="32"/>
  <c r="F1431" i="32"/>
  <c r="F1428" i="32"/>
  <c r="F1425" i="32"/>
  <c r="F1422" i="32"/>
  <c r="F1419" i="32"/>
  <c r="F1416" i="32"/>
  <c r="F1413" i="32"/>
  <c r="F1410" i="32"/>
  <c r="F1407" i="32"/>
  <c r="F1404" i="32"/>
  <c r="F1401" i="32"/>
  <c r="F1398" i="32"/>
  <c r="F1395" i="32"/>
  <c r="F1392" i="32"/>
  <c r="F1389" i="32"/>
  <c r="F1386" i="32"/>
  <c r="F1383" i="32"/>
  <c r="F1380" i="32"/>
  <c r="F1377" i="32"/>
  <c r="F1374" i="32"/>
  <c r="F1371" i="32"/>
  <c r="F1368" i="32"/>
  <c r="F1365" i="32"/>
  <c r="F1362" i="32"/>
  <c r="F1359" i="32"/>
  <c r="F1356" i="32"/>
  <c r="F1353" i="32"/>
  <c r="F1350" i="32"/>
  <c r="F1347" i="32"/>
  <c r="F1344" i="32"/>
  <c r="F1341" i="32"/>
  <c r="F1338" i="32"/>
  <c r="F1335" i="32"/>
  <c r="F1332" i="32"/>
  <c r="F1329" i="32"/>
  <c r="F1326" i="32"/>
  <c r="F1323" i="32"/>
  <c r="F1320" i="32"/>
  <c r="F1317" i="32"/>
  <c r="F1314" i="32"/>
  <c r="F1311" i="32"/>
  <c r="F1308" i="32"/>
  <c r="F1305" i="32"/>
  <c r="F1302" i="32"/>
  <c r="F1299" i="32"/>
  <c r="F1296" i="32"/>
  <c r="F1293" i="32"/>
  <c r="F1290" i="32"/>
  <c r="F1287" i="32"/>
  <c r="F1284" i="32"/>
  <c r="F1281" i="32"/>
  <c r="F1278" i="32"/>
  <c r="F1275" i="32"/>
  <c r="F1272" i="32"/>
  <c r="F1269" i="32"/>
  <c r="F1266" i="32"/>
  <c r="F1263" i="32"/>
  <c r="F1507" i="32"/>
  <c r="F1498" i="32"/>
  <c r="F1489" i="32"/>
  <c r="F1480" i="32"/>
  <c r="F1471" i="32"/>
  <c r="F1462" i="32"/>
  <c r="F1453" i="32"/>
  <c r="F1444" i="32"/>
  <c r="F1435" i="32"/>
  <c r="F1426" i="32"/>
  <c r="F1417" i="32"/>
  <c r="F1408" i="32"/>
  <c r="F1399" i="32"/>
  <c r="F1390" i="32"/>
  <c r="F1381" i="32"/>
  <c r="F1372" i="32"/>
  <c r="F1363" i="32"/>
  <c r="F1354" i="32"/>
  <c r="F1345" i="32"/>
  <c r="F1336" i="32"/>
  <c r="F1327" i="32"/>
  <c r="F1318" i="32"/>
  <c r="F1309" i="32"/>
  <c r="F1300" i="32"/>
  <c r="F1291" i="32"/>
  <c r="F1282" i="32"/>
  <c r="F1273" i="32"/>
  <c r="F1264" i="32"/>
  <c r="F1258" i="32"/>
  <c r="F1255" i="32"/>
  <c r="F1252" i="32"/>
  <c r="F1249" i="32"/>
  <c r="F1246" i="32"/>
  <c r="F1243" i="32"/>
  <c r="F1240" i="32"/>
  <c r="F1237" i="32"/>
  <c r="F1234" i="32"/>
  <c r="F1231" i="32"/>
  <c r="F1228" i="32"/>
  <c r="F1225" i="32"/>
  <c r="F1222" i="32"/>
  <c r="F1219" i="32"/>
  <c r="F1216" i="32"/>
  <c r="F1213" i="32"/>
  <c r="F1210" i="32"/>
  <c r="F1207" i="32"/>
  <c r="F1204" i="32"/>
  <c r="F1201" i="32"/>
  <c r="F1198" i="32"/>
  <c r="F1195" i="32"/>
  <c r="F1192" i="32"/>
  <c r="F1189" i="32"/>
  <c r="F1186" i="32"/>
  <c r="F1183" i="32"/>
  <c r="F1180" i="32"/>
  <c r="F1177" i="32"/>
  <c r="F1174" i="32"/>
  <c r="F1171" i="32"/>
  <c r="F1168" i="32"/>
  <c r="F1165" i="32"/>
  <c r="F1513" i="32"/>
  <c r="F1504" i="32"/>
  <c r="F1495" i="32"/>
  <c r="F1486" i="32"/>
  <c r="F1477" i="32"/>
  <c r="F1468" i="32"/>
  <c r="F1459" i="32"/>
  <c r="F1450" i="32"/>
  <c r="F1441" i="32"/>
  <c r="F1432" i="32"/>
  <c r="F1423" i="32"/>
  <c r="F1414" i="32"/>
  <c r="F1405" i="32"/>
  <c r="F1396" i="32"/>
  <c r="F1387" i="32"/>
  <c r="F1378" i="32"/>
  <c r="F1369" i="32"/>
  <c r="F1360" i="32"/>
  <c r="F1351" i="32"/>
  <c r="F1342" i="32"/>
  <c r="F1333" i="32"/>
  <c r="F1324" i="32"/>
  <c r="F1315" i="32"/>
  <c r="F1306" i="32"/>
  <c r="F1297" i="32"/>
  <c r="F1288" i="32"/>
  <c r="F1279" i="32"/>
  <c r="F1270" i="32"/>
  <c r="F1261" i="32"/>
  <c r="F1259" i="32"/>
  <c r="F1256" i="32"/>
  <c r="F1253" i="32"/>
  <c r="F1250" i="32"/>
  <c r="F1247" i="32"/>
  <c r="F1244" i="32"/>
  <c r="F1241" i="32"/>
  <c r="F1238" i="32"/>
  <c r="F1510" i="32"/>
  <c r="F1501" i="32"/>
  <c r="F1492" i="32"/>
  <c r="F1483" i="32"/>
  <c r="F1474" i="32"/>
  <c r="F1465" i="32"/>
  <c r="F1456" i="32"/>
  <c r="F1447" i="32"/>
  <c r="F1438" i="32"/>
  <c r="F1429" i="32"/>
  <c r="F1420" i="32"/>
  <c r="F1411" i="32"/>
  <c r="F1402" i="32"/>
  <c r="F1393" i="32"/>
  <c r="F1384" i="32"/>
  <c r="F1375" i="32"/>
  <c r="F1366" i="32"/>
  <c r="F1357" i="32"/>
  <c r="F1348" i="32"/>
  <c r="F1339" i="32"/>
  <c r="F1330" i="32"/>
  <c r="F1321" i="32"/>
  <c r="F1312" i="32"/>
  <c r="F1303" i="32"/>
  <c r="F1294" i="32"/>
  <c r="F1285" i="32"/>
  <c r="F1276" i="32"/>
  <c r="F1267" i="32"/>
  <c r="F1229" i="32"/>
  <c r="F1220" i="32"/>
  <c r="F1211" i="32"/>
  <c r="F1202" i="32"/>
  <c r="F1193" i="32"/>
  <c r="F1184" i="32"/>
  <c r="F1175" i="32"/>
  <c r="F1166" i="32"/>
  <c r="F1161" i="32"/>
  <c r="F1158" i="32"/>
  <c r="F1155" i="32"/>
  <c r="F1152" i="32"/>
  <c r="F1149" i="32"/>
  <c r="F1146" i="32"/>
  <c r="F1143" i="32"/>
  <c r="F1140" i="32"/>
  <c r="F1137" i="32"/>
  <c r="F1134" i="32"/>
  <c r="F1131" i="32"/>
  <c r="F1128" i="32"/>
  <c r="F1125" i="32"/>
  <c r="F1122" i="32"/>
  <c r="F1119" i="32"/>
  <c r="F1116" i="32"/>
  <c r="F1113" i="32"/>
  <c r="F1254" i="32"/>
  <c r="F1245" i="32"/>
  <c r="F1236" i="32"/>
  <c r="F1227" i="32"/>
  <c r="F1218" i="32"/>
  <c r="F1209" i="32"/>
  <c r="F1200" i="32"/>
  <c r="F1191" i="32"/>
  <c r="F1182" i="32"/>
  <c r="F1173" i="32"/>
  <c r="F1164" i="32"/>
  <c r="F1232" i="32"/>
  <c r="F1223" i="32"/>
  <c r="F1214" i="32"/>
  <c r="F1205" i="32"/>
  <c r="F1196" i="32"/>
  <c r="F1187" i="32"/>
  <c r="F1178" i="32"/>
  <c r="F1169" i="32"/>
  <c r="F1162" i="32"/>
  <c r="F1159" i="32"/>
  <c r="F1156" i="32"/>
  <c r="F1153" i="32"/>
  <c r="F1150" i="32"/>
  <c r="F1147" i="32"/>
  <c r="F1144" i="32"/>
  <c r="F1141" i="32"/>
  <c r="F1138" i="32"/>
  <c r="F1135" i="32"/>
  <c r="F1132" i="32"/>
  <c r="F1129" i="32"/>
  <c r="F1126" i="32"/>
  <c r="F1123" i="32"/>
  <c r="F1120" i="32"/>
  <c r="F1260" i="32"/>
  <c r="F1251" i="32"/>
  <c r="F1242" i="32"/>
  <c r="F1230" i="32"/>
  <c r="F1221" i="32"/>
  <c r="F1212" i="32"/>
  <c r="F1203" i="32"/>
  <c r="F1194" i="32"/>
  <c r="F1185" i="32"/>
  <c r="F1176" i="32"/>
  <c r="F1167" i="32"/>
  <c r="F1235" i="32"/>
  <c r="F1226" i="32"/>
  <c r="F1217" i="32"/>
  <c r="F1208" i="32"/>
  <c r="F1199" i="32"/>
  <c r="F1190" i="32"/>
  <c r="F1181" i="32"/>
  <c r="F1172" i="32"/>
  <c r="F1163" i="32"/>
  <c r="F1160" i="32"/>
  <c r="F1157" i="32"/>
  <c r="F1154" i="32"/>
  <c r="F1151" i="32"/>
  <c r="F1148" i="32"/>
  <c r="F1145" i="32"/>
  <c r="F1142" i="32"/>
  <c r="F1139" i="32"/>
  <c r="F1136" i="32"/>
  <c r="F1133" i="32"/>
  <c r="F1130" i="32"/>
  <c r="F1127" i="32"/>
  <c r="F1124" i="32"/>
  <c r="F1121" i="32"/>
  <c r="F1118" i="32"/>
  <c r="F1115" i="32"/>
  <c r="F1112" i="32"/>
  <c r="F1109" i="32"/>
  <c r="F1106" i="32"/>
  <c r="F1103" i="32"/>
  <c r="F1100" i="32"/>
  <c r="F1097" i="32"/>
  <c r="F1094" i="32"/>
  <c r="F1091" i="32"/>
  <c r="F1088" i="32"/>
  <c r="F1085" i="32"/>
  <c r="F1082" i="32"/>
  <c r="F1079" i="32"/>
  <c r="F1076" i="32"/>
  <c r="F1073" i="32"/>
  <c r="F1070" i="32"/>
  <c r="F1067" i="32"/>
  <c r="F1064" i="32"/>
  <c r="F1061" i="32"/>
  <c r="F1058" i="32"/>
  <c r="F1055" i="32"/>
  <c r="F1052" i="32"/>
  <c r="F1049" i="32"/>
  <c r="F1046" i="32"/>
  <c r="F1043" i="32"/>
  <c r="F1040" i="32"/>
  <c r="F1037" i="32"/>
  <c r="F1034" i="32"/>
  <c r="F1031" i="32"/>
  <c r="F1028" i="32"/>
  <c r="F1025" i="32"/>
  <c r="F1022" i="32"/>
  <c r="F1019" i="32"/>
  <c r="F1016" i="32"/>
  <c r="F1013" i="32"/>
  <c r="F1010" i="32"/>
  <c r="F1007" i="32"/>
  <c r="F1004" i="32"/>
  <c r="F1001" i="32"/>
  <c r="F998" i="32"/>
  <c r="F995" i="32"/>
  <c r="F992" i="32"/>
  <c r="F989" i="32"/>
  <c r="F986" i="32"/>
  <c r="F983" i="32"/>
  <c r="F980" i="32"/>
  <c r="F977" i="32"/>
  <c r="F974" i="32"/>
  <c r="F971" i="32"/>
  <c r="F968" i="32"/>
  <c r="F965" i="32"/>
  <c r="F962" i="32"/>
  <c r="F959" i="32"/>
  <c r="F956" i="32"/>
  <c r="F953" i="32"/>
  <c r="F950" i="32"/>
  <c r="F947" i="32"/>
  <c r="F944" i="32"/>
  <c r="F941" i="32"/>
  <c r="F938" i="32"/>
  <c r="F935" i="32"/>
  <c r="F1248" i="32"/>
  <c r="F1105" i="32"/>
  <c r="F1096" i="32"/>
  <c r="F1087" i="32"/>
  <c r="F1078" i="32"/>
  <c r="F1069" i="32"/>
  <c r="F1060" i="32"/>
  <c r="F1051" i="32"/>
  <c r="F1042" i="32"/>
  <c r="F1033" i="32"/>
  <c r="F1024" i="32"/>
  <c r="F1015" i="32"/>
  <c r="F1006" i="32"/>
  <c r="F997" i="32"/>
  <c r="F988" i="32"/>
  <c r="F979" i="32"/>
  <c r="F970" i="32"/>
  <c r="F961" i="32"/>
  <c r="F952" i="32"/>
  <c r="F943" i="32"/>
  <c r="F934" i="32"/>
  <c r="F931" i="32"/>
  <c r="F928" i="32"/>
  <c r="F925" i="32"/>
  <c r="F922" i="32"/>
  <c r="F919" i="32"/>
  <c r="F916" i="32"/>
  <c r="F913" i="32"/>
  <c r="F910" i="32"/>
  <c r="F907" i="32"/>
  <c r="F904" i="32"/>
  <c r="F901" i="32"/>
  <c r="F898" i="32"/>
  <c r="F895" i="32"/>
  <c r="F892" i="32"/>
  <c r="F889" i="32"/>
  <c r="F886" i="32"/>
  <c r="F883" i="32"/>
  <c r="F880" i="32"/>
  <c r="F877" i="32"/>
  <c r="F874" i="32"/>
  <c r="F871" i="32"/>
  <c r="F868" i="32"/>
  <c r="F865" i="32"/>
  <c r="F862" i="32"/>
  <c r="F859" i="32"/>
  <c r="F856" i="32"/>
  <c r="F853" i="32"/>
  <c r="F850" i="32"/>
  <c r="F1215" i="32"/>
  <c r="F1188" i="32"/>
  <c r="F1114" i="32"/>
  <c r="F1110" i="32"/>
  <c r="F1101" i="32"/>
  <c r="F1092" i="32"/>
  <c r="F1083" i="32"/>
  <c r="F1074" i="32"/>
  <c r="F1065" i="32"/>
  <c r="F1056" i="32"/>
  <c r="F1047" i="32"/>
  <c r="F1038" i="32"/>
  <c r="F1029" i="32"/>
  <c r="F1020" i="32"/>
  <c r="F1011" i="32"/>
  <c r="F1002" i="32"/>
  <c r="F993" i="32"/>
  <c r="F984" i="32"/>
  <c r="F975" i="32"/>
  <c r="F966" i="32"/>
  <c r="F957" i="32"/>
  <c r="F948" i="32"/>
  <c r="F939" i="32"/>
  <c r="F1239" i="32"/>
  <c r="F1108" i="32"/>
  <c r="F1099" i="32"/>
  <c r="F1090" i="32"/>
  <c r="F1081" i="32"/>
  <c r="F1072" i="32"/>
  <c r="F1063" i="32"/>
  <c r="F1054" i="32"/>
  <c r="F1045" i="32"/>
  <c r="F1036" i="32"/>
  <c r="F1027" i="32"/>
  <c r="F1018" i="32"/>
  <c r="F1009" i="32"/>
  <c r="F1000" i="32"/>
  <c r="F991" i="32"/>
  <c r="F982" i="32"/>
  <c r="F973" i="32"/>
  <c r="F964" i="32"/>
  <c r="F955" i="32"/>
  <c r="F946" i="32"/>
  <c r="F937" i="32"/>
  <c r="F932" i="32"/>
  <c r="F929" i="32"/>
  <c r="F926" i="32"/>
  <c r="F923" i="32"/>
  <c r="F920" i="32"/>
  <c r="F917" i="32"/>
  <c r="F914" i="32"/>
  <c r="F911" i="32"/>
  <c r="F908" i="32"/>
  <c r="F905" i="32"/>
  <c r="F902" i="32"/>
  <c r="F899" i="32"/>
  <c r="F896" i="32"/>
  <c r="F893" i="32"/>
  <c r="F890" i="32"/>
  <c r="F887" i="32"/>
  <c r="F884" i="32"/>
  <c r="F881" i="32"/>
  <c r="F878" i="32"/>
  <c r="F875" i="32"/>
  <c r="F872" i="32"/>
  <c r="F869" i="32"/>
  <c r="F866" i="32"/>
  <c r="F863" i="32"/>
  <c r="F860" i="32"/>
  <c r="F857" i="32"/>
  <c r="F854" i="32"/>
  <c r="F851" i="32"/>
  <c r="F848" i="32"/>
  <c r="F845" i="32"/>
  <c r="F842" i="32"/>
  <c r="F839" i="32"/>
  <c r="F836" i="32"/>
  <c r="F833" i="32"/>
  <c r="F830" i="32"/>
  <c r="F827" i="32"/>
  <c r="F824" i="32"/>
  <c r="F821" i="32"/>
  <c r="F818" i="32"/>
  <c r="F815" i="32"/>
  <c r="F812" i="32"/>
  <c r="F809" i="32"/>
  <c r="F806" i="32"/>
  <c r="F803" i="32"/>
  <c r="F800" i="32"/>
  <c r="F797" i="32"/>
  <c r="F794" i="32"/>
  <c r="F791" i="32"/>
  <c r="F788" i="32"/>
  <c r="F785" i="32"/>
  <c r="F782" i="32"/>
  <c r="F779" i="32"/>
  <c r="F776" i="32"/>
  <c r="F773" i="32"/>
  <c r="F770" i="32"/>
  <c r="F767" i="32"/>
  <c r="F764" i="32"/>
  <c r="F761" i="32"/>
  <c r="F758" i="32"/>
  <c r="F755" i="32"/>
  <c r="F752" i="32"/>
  <c r="F749" i="32"/>
  <c r="F746" i="32"/>
  <c r="F743" i="32"/>
  <c r="F740" i="32"/>
  <c r="F737" i="32"/>
  <c r="F734" i="32"/>
  <c r="F731" i="32"/>
  <c r="F728" i="32"/>
  <c r="F725" i="32"/>
  <c r="F722" i="32"/>
  <c r="F719" i="32"/>
  <c r="F716" i="32"/>
  <c r="F713" i="32"/>
  <c r="F710" i="32"/>
  <c r="F707" i="32"/>
  <c r="F704" i="32"/>
  <c r="F701" i="32"/>
  <c r="F698" i="32"/>
  <c r="F695" i="32"/>
  <c r="F692" i="32"/>
  <c r="F689" i="32"/>
  <c r="F686" i="32"/>
  <c r="F683" i="32"/>
  <c r="F680" i="32"/>
  <c r="F677" i="32"/>
  <c r="F674" i="32"/>
  <c r="F671" i="32"/>
  <c r="F668" i="32"/>
  <c r="F665" i="32"/>
  <c r="F662" i="32"/>
  <c r="F659" i="32"/>
  <c r="F656" i="32"/>
  <c r="F653" i="32"/>
  <c r="F650" i="32"/>
  <c r="F647" i="32"/>
  <c r="F644" i="32"/>
  <c r="F641" i="32"/>
  <c r="F638" i="32"/>
  <c r="F635" i="32"/>
  <c r="F632" i="32"/>
  <c r="F629" i="32"/>
  <c r="F626" i="32"/>
  <c r="F623" i="32"/>
  <c r="F620" i="32"/>
  <c r="F617" i="32"/>
  <c r="F614" i="32"/>
  <c r="F611" i="32"/>
  <c r="F608" i="32"/>
  <c r="F605" i="32"/>
  <c r="F602" i="32"/>
  <c r="F599" i="32"/>
  <c r="F596" i="32"/>
  <c r="F593" i="32"/>
  <c r="F590" i="32"/>
  <c r="F587" i="32"/>
  <c r="F584" i="32"/>
  <c r="F581" i="32"/>
  <c r="F1233" i="32"/>
  <c r="F1206" i="32"/>
  <c r="F1179" i="32"/>
  <c r="F1104" i="32"/>
  <c r="F1095" i="32"/>
  <c r="F1086" i="32"/>
  <c r="F1077" i="32"/>
  <c r="F1068" i="32"/>
  <c r="F1059" i="32"/>
  <c r="F1050" i="32"/>
  <c r="F1041" i="32"/>
  <c r="F1032" i="32"/>
  <c r="F1023" i="32"/>
  <c r="F1014" i="32"/>
  <c r="F1005" i="32"/>
  <c r="F996" i="32"/>
  <c r="F987" i="32"/>
  <c r="F978" i="32"/>
  <c r="F969" i="32"/>
  <c r="F960" i="32"/>
  <c r="F951" i="32"/>
  <c r="F942" i="32"/>
  <c r="F1257" i="32"/>
  <c r="F1111" i="32"/>
  <c r="F1102" i="32"/>
  <c r="F1093" i="32"/>
  <c r="F1084" i="32"/>
  <c r="F1075" i="32"/>
  <c r="F1066" i="32"/>
  <c r="F1057" i="32"/>
  <c r="F1048" i="32"/>
  <c r="F1039" i="32"/>
  <c r="F1030" i="32"/>
  <c r="F1021" i="32"/>
  <c r="F1012" i="32"/>
  <c r="F1003" i="32"/>
  <c r="F994" i="32"/>
  <c r="F985" i="32"/>
  <c r="F976" i="32"/>
  <c r="F967" i="32"/>
  <c r="F958" i="32"/>
  <c r="F949" i="32"/>
  <c r="F940" i="32"/>
  <c r="F933" i="32"/>
  <c r="F930" i="32"/>
  <c r="F927" i="32"/>
  <c r="F924" i="32"/>
  <c r="F921" i="32"/>
  <c r="F918" i="32"/>
  <c r="F915" i="32"/>
  <c r="F912" i="32"/>
  <c r="F909" i="32"/>
  <c r="F906" i="32"/>
  <c r="F903" i="32"/>
  <c r="F900" i="32"/>
  <c r="F897" i="32"/>
  <c r="F894" i="32"/>
  <c r="F891" i="32"/>
  <c r="F888" i="32"/>
  <c r="F885" i="32"/>
  <c r="F882" i="32"/>
  <c r="F879" i="32"/>
  <c r="F876" i="32"/>
  <c r="F873" i="32"/>
  <c r="F870" i="32"/>
  <c r="F867" i="32"/>
  <c r="F864" i="32"/>
  <c r="F861" i="32"/>
  <c r="F858" i="32"/>
  <c r="F855" i="32"/>
  <c r="F852" i="32"/>
  <c r="F849" i="32"/>
  <c r="F846" i="32"/>
  <c r="F843" i="32"/>
  <c r="F840" i="32"/>
  <c r="F837" i="32"/>
  <c r="F834" i="32"/>
  <c r="F831" i="32"/>
  <c r="F828" i="32"/>
  <c r="F825" i="32"/>
  <c r="F822" i="32"/>
  <c r="F819" i="32"/>
  <c r="F816" i="32"/>
  <c r="F813" i="32"/>
  <c r="F810" i="32"/>
  <c r="F807" i="32"/>
  <c r="F804" i="32"/>
  <c r="F801" i="32"/>
  <c r="F798" i="32"/>
  <c r="F795" i="32"/>
  <c r="F792" i="32"/>
  <c r="F789" i="32"/>
  <c r="F786" i="32"/>
  <c r="F783" i="32"/>
  <c r="F780" i="32"/>
  <c r="F777" i="32"/>
  <c r="F774" i="32"/>
  <c r="F771" i="32"/>
  <c r="F768" i="32"/>
  <c r="F765" i="32"/>
  <c r="F762" i="32"/>
  <c r="F759" i="32"/>
  <c r="F756" i="32"/>
  <c r="F753" i="32"/>
  <c r="F750" i="32"/>
  <c r="F747" i="32"/>
  <c r="F744" i="32"/>
  <c r="F741" i="32"/>
  <c r="F738" i="32"/>
  <c r="F735" i="32"/>
  <c r="F732" i="32"/>
  <c r="F729" i="32"/>
  <c r="F726" i="32"/>
  <c r="F723" i="32"/>
  <c r="F720" i="32"/>
  <c r="F717" i="32"/>
  <c r="F714" i="32"/>
  <c r="F711" i="32"/>
  <c r="F708" i="32"/>
  <c r="F705" i="32"/>
  <c r="F702" i="32"/>
  <c r="F699" i="32"/>
  <c r="F696" i="32"/>
  <c r="F693" i="32"/>
  <c r="F690" i="32"/>
  <c r="F687" i="32"/>
  <c r="F684" i="32"/>
  <c r="F681" i="32"/>
  <c r="F678" i="32"/>
  <c r="F675" i="32"/>
  <c r="F672" i="32"/>
  <c r="F669" i="32"/>
  <c r="F666" i="32"/>
  <c r="F663" i="32"/>
  <c r="F660" i="32"/>
  <c r="F657" i="32"/>
  <c r="F654" i="32"/>
  <c r="F651" i="32"/>
  <c r="F648" i="32"/>
  <c r="F645" i="32"/>
  <c r="F642" i="32"/>
  <c r="F639" i="32"/>
  <c r="F636" i="32"/>
  <c r="F633" i="32"/>
  <c r="F630" i="32"/>
  <c r="F627" i="32"/>
  <c r="F624" i="32"/>
  <c r="F621" i="32"/>
  <c r="F618" i="32"/>
  <c r="F615" i="32"/>
  <c r="F612" i="32"/>
  <c r="F609" i="32"/>
  <c r="F606" i="32"/>
  <c r="F603" i="32"/>
  <c r="F600" i="32"/>
  <c r="F597" i="32"/>
  <c r="F594" i="32"/>
  <c r="F591" i="32"/>
  <c r="F588" i="32"/>
  <c r="F585" i="32"/>
  <c r="F582" i="32"/>
  <c r="F579" i="32"/>
  <c r="F576" i="32"/>
  <c r="F573" i="32"/>
  <c r="F570" i="32"/>
  <c r="F567" i="32"/>
  <c r="F564" i="32"/>
  <c r="F561" i="32"/>
  <c r="F558" i="32"/>
  <c r="F555" i="32"/>
  <c r="F552" i="32"/>
  <c r="F549" i="32"/>
  <c r="F546" i="32"/>
  <c r="F543" i="32"/>
  <c r="F540" i="32"/>
  <c r="F537" i="32"/>
  <c r="F534" i="32"/>
  <c r="F531" i="32"/>
  <c r="F528" i="32"/>
  <c r="F525" i="32"/>
  <c r="F522" i="32"/>
  <c r="F519" i="32"/>
  <c r="F516" i="32"/>
  <c r="F513" i="32"/>
  <c r="F1224" i="32"/>
  <c r="F1197" i="32"/>
  <c r="F1170" i="32"/>
  <c r="F1117" i="32"/>
  <c r="F1107" i="32"/>
  <c r="F1098" i="32"/>
  <c r="F1089" i="32"/>
  <c r="F1080" i="32"/>
  <c r="F1071" i="32"/>
  <c r="F1062" i="32"/>
  <c r="F1053" i="32"/>
  <c r="F1044" i="32"/>
  <c r="F1035" i="32"/>
  <c r="F1026" i="32"/>
  <c r="F1017" i="32"/>
  <c r="F1008" i="32"/>
  <c r="F999" i="32"/>
  <c r="F990" i="32"/>
  <c r="F981" i="32"/>
  <c r="F972" i="32"/>
  <c r="F963" i="32"/>
  <c r="F954" i="32"/>
  <c r="F945" i="32"/>
  <c r="F936" i="32"/>
  <c r="F322" i="32"/>
  <c r="F316" i="32"/>
  <c r="F310" i="32"/>
  <c r="F304" i="32"/>
  <c r="F298" i="32"/>
  <c r="F292" i="32"/>
  <c r="F286" i="32"/>
  <c r="F280" i="32"/>
  <c r="F274" i="32"/>
  <c r="F268" i="32"/>
  <c r="F262" i="32"/>
  <c r="F256" i="32"/>
  <c r="F250" i="32"/>
  <c r="F244" i="32"/>
  <c r="F238" i="32"/>
  <c r="F232" i="32"/>
  <c r="F575" i="32"/>
  <c r="F566" i="32"/>
  <c r="F557" i="32"/>
  <c r="F548" i="32"/>
  <c r="F539" i="32"/>
  <c r="F530" i="32"/>
  <c r="F521" i="32"/>
  <c r="F512" i="32"/>
  <c r="F509" i="32"/>
  <c r="F506" i="32"/>
  <c r="F503" i="32"/>
  <c r="F500" i="32"/>
  <c r="F497" i="32"/>
  <c r="F494" i="32"/>
  <c r="F491" i="32"/>
  <c r="F488" i="32"/>
  <c r="F485" i="32"/>
  <c r="F482" i="32"/>
  <c r="F479" i="32"/>
  <c r="F476" i="32"/>
  <c r="F473" i="32"/>
  <c r="F841" i="32"/>
  <c r="F832" i="32"/>
  <c r="F823" i="32"/>
  <c r="F814" i="32"/>
  <c r="F805" i="32"/>
  <c r="F796" i="32"/>
  <c r="F787" i="32"/>
  <c r="F778" i="32"/>
  <c r="F769" i="32"/>
  <c r="F760" i="32"/>
  <c r="F751" i="32"/>
  <c r="F742" i="32"/>
  <c r="F733" i="32"/>
  <c r="F724" i="32"/>
  <c r="F715" i="32"/>
  <c r="F706" i="32"/>
  <c r="F697" i="32"/>
  <c r="F688" i="32"/>
  <c r="F679" i="32"/>
  <c r="F670" i="32"/>
  <c r="F661" i="32"/>
  <c r="F652" i="32"/>
  <c r="F643" i="32"/>
  <c r="F634" i="32"/>
  <c r="F625" i="32"/>
  <c r="F616" i="32"/>
  <c r="F607" i="32"/>
  <c r="F598" i="32"/>
  <c r="F589" i="32"/>
  <c r="F580" i="32"/>
  <c r="F571" i="32"/>
  <c r="F578" i="32"/>
  <c r="F569" i="32"/>
  <c r="F560" i="32"/>
  <c r="F551" i="32"/>
  <c r="F542" i="32"/>
  <c r="F533" i="32"/>
  <c r="F524" i="32"/>
  <c r="F515" i="32"/>
  <c r="F510" i="32"/>
  <c r="F507" i="32"/>
  <c r="F504" i="32"/>
  <c r="F501" i="32"/>
  <c r="F498" i="32"/>
  <c r="F495" i="32"/>
  <c r="F492" i="32"/>
  <c r="F489" i="32"/>
  <c r="F486" i="32"/>
  <c r="F847" i="32"/>
  <c r="F838" i="32"/>
  <c r="F829" i="32"/>
  <c r="F820" i="32"/>
  <c r="F811" i="32"/>
  <c r="F802" i="32"/>
  <c r="F793" i="32"/>
  <c r="F784" i="32"/>
  <c r="F775" i="32"/>
  <c r="F766" i="32"/>
  <c r="F757" i="32"/>
  <c r="F748" i="32"/>
  <c r="F739" i="32"/>
  <c r="F730" i="32"/>
  <c r="F721" i="32"/>
  <c r="F712" i="32"/>
  <c r="F703" i="32"/>
  <c r="F694" i="32"/>
  <c r="F685" i="32"/>
  <c r="F676" i="32"/>
  <c r="F667" i="32"/>
  <c r="F658" i="32"/>
  <c r="F649" i="32"/>
  <c r="F640" i="32"/>
  <c r="F631" i="32"/>
  <c r="F622" i="32"/>
  <c r="F572" i="32"/>
  <c r="F563" i="32"/>
  <c r="F554" i="32"/>
  <c r="F545" i="32"/>
  <c r="F536" i="32"/>
  <c r="F527" i="32"/>
  <c r="F518" i="32"/>
  <c r="F844" i="32"/>
  <c r="F835" i="32"/>
  <c r="F826" i="32"/>
  <c r="F817" i="32"/>
  <c r="F808" i="32"/>
  <c r="F799" i="32"/>
  <c r="F790" i="32"/>
  <c r="F781" i="32"/>
  <c r="F772" i="32"/>
  <c r="F763" i="32"/>
  <c r="F754" i="32"/>
  <c r="F745" i="32"/>
  <c r="F736" i="32"/>
  <c r="F727" i="32"/>
  <c r="F718" i="32"/>
  <c r="F709" i="32"/>
  <c r="F700" i="32"/>
  <c r="F691" i="32"/>
  <c r="F682" i="32"/>
  <c r="F673" i="32"/>
  <c r="F664" i="32"/>
  <c r="F655" i="32"/>
  <c r="F646" i="32"/>
  <c r="F637" i="32"/>
  <c r="F628" i="32"/>
  <c r="F619" i="32"/>
  <c r="F610" i="32"/>
  <c r="F601" i="32"/>
  <c r="F592" i="32"/>
  <c r="F583" i="32"/>
  <c r="F577" i="32"/>
  <c r="F568" i="32"/>
  <c r="F559" i="32"/>
  <c r="F550" i="32"/>
  <c r="F541" i="32"/>
  <c r="F532" i="32"/>
  <c r="F523" i="32"/>
  <c r="F514" i="32"/>
  <c r="F319" i="32"/>
  <c r="F312" i="32"/>
  <c r="F305" i="32"/>
  <c r="F297" i="32"/>
  <c r="F290" i="32"/>
  <c r="F283" i="32"/>
  <c r="F276" i="32"/>
  <c r="F269" i="32"/>
  <c r="F261" i="32"/>
  <c r="F254" i="32"/>
  <c r="F595" i="32"/>
  <c r="F556" i="32"/>
  <c r="F529" i="32"/>
  <c r="F478" i="32"/>
  <c r="F325" i="32"/>
  <c r="F320" i="32"/>
  <c r="F315" i="32"/>
  <c r="F302" i="32"/>
  <c r="F300" i="32"/>
  <c r="F287" i="32"/>
  <c r="F282" i="32"/>
  <c r="F277" i="32"/>
  <c r="F272" i="32"/>
  <c r="F553" i="32"/>
  <c r="F526" i="32"/>
  <c r="F505" i="32"/>
  <c r="F496" i="32"/>
  <c r="F487" i="32"/>
  <c r="F483" i="32"/>
  <c r="F474" i="32"/>
  <c r="F469" i="32"/>
  <c r="F466" i="32"/>
  <c r="F463" i="32"/>
  <c r="F460" i="32"/>
  <c r="F457" i="32"/>
  <c r="F454" i="32"/>
  <c r="F451" i="32"/>
  <c r="F448" i="32"/>
  <c r="F445" i="32"/>
  <c r="F442" i="32"/>
  <c r="F439" i="32"/>
  <c r="F436" i="32"/>
  <c r="F433" i="32"/>
  <c r="F430" i="32"/>
  <c r="F427" i="32"/>
  <c r="F424" i="32"/>
  <c r="F421" i="32"/>
  <c r="F418" i="32"/>
  <c r="F415" i="32"/>
  <c r="F412" i="32"/>
  <c r="F409" i="32"/>
  <c r="F406" i="32"/>
  <c r="F403" i="32"/>
  <c r="F400" i="32"/>
  <c r="F397" i="32"/>
  <c r="F394" i="32"/>
  <c r="F391" i="32"/>
  <c r="F388" i="32"/>
  <c r="F385" i="32"/>
  <c r="F382" i="32"/>
  <c r="F379" i="32"/>
  <c r="F376" i="32"/>
  <c r="F373" i="32"/>
  <c r="F370" i="32"/>
  <c r="F367" i="32"/>
  <c r="F364" i="32"/>
  <c r="F361" i="32"/>
  <c r="F358" i="32"/>
  <c r="F355" i="32"/>
  <c r="F352" i="32"/>
  <c r="F349" i="32"/>
  <c r="F346" i="32"/>
  <c r="F343" i="32"/>
  <c r="F340" i="32"/>
  <c r="F337" i="32"/>
  <c r="F334" i="32"/>
  <c r="F331" i="32"/>
  <c r="F328" i="32"/>
  <c r="F323" i="32"/>
  <c r="F318" i="32"/>
  <c r="F313" i="32"/>
  <c r="F308" i="32"/>
  <c r="F613" i="32"/>
  <c r="F586" i="32"/>
  <c r="F565" i="32"/>
  <c r="F538" i="32"/>
  <c r="F481" i="32"/>
  <c r="F472" i="32"/>
  <c r="F321" i="32"/>
  <c r="F311" i="32"/>
  <c r="F306" i="32"/>
  <c r="F303" i="32"/>
  <c r="F295" i="32"/>
  <c r="F293" i="32"/>
  <c r="F278" i="32"/>
  <c r="F265" i="32"/>
  <c r="F252" i="32"/>
  <c r="F247" i="32"/>
  <c r="F562" i="32"/>
  <c r="F535" i="32"/>
  <c r="F511" i="32"/>
  <c r="F502" i="32"/>
  <c r="F493" i="32"/>
  <c r="F477" i="32"/>
  <c r="F470" i="32"/>
  <c r="F467" i="32"/>
  <c r="F464" i="32"/>
  <c r="F461" i="32"/>
  <c r="F458" i="32"/>
  <c r="F455" i="32"/>
  <c r="F452" i="32"/>
  <c r="F449" i="32"/>
  <c r="F446" i="32"/>
  <c r="F443" i="32"/>
  <c r="F440" i="32"/>
  <c r="F437" i="32"/>
  <c r="F434" i="32"/>
  <c r="F431" i="32"/>
  <c r="F428" i="32"/>
  <c r="F425" i="32"/>
  <c r="F422" i="32"/>
  <c r="F419" i="32"/>
  <c r="F416" i="32"/>
  <c r="F413" i="32"/>
  <c r="F410" i="32"/>
  <c r="F407" i="32"/>
  <c r="F404" i="32"/>
  <c r="F401" i="32"/>
  <c r="F398" i="32"/>
  <c r="F395" i="32"/>
  <c r="F392" i="32"/>
  <c r="F389" i="32"/>
  <c r="F386" i="32"/>
  <c r="F383" i="32"/>
  <c r="F380" i="32"/>
  <c r="F377" i="32"/>
  <c r="F374" i="32"/>
  <c r="F371" i="32"/>
  <c r="F368" i="32"/>
  <c r="F365" i="32"/>
  <c r="F362" i="32"/>
  <c r="F359" i="32"/>
  <c r="F356" i="32"/>
  <c r="F353" i="32"/>
  <c r="F350" i="32"/>
  <c r="F347" i="32"/>
  <c r="F344" i="32"/>
  <c r="F341" i="32"/>
  <c r="F338" i="32"/>
  <c r="F335" i="32"/>
  <c r="F332" i="32"/>
  <c r="F329" i="32"/>
  <c r="F326" i="32"/>
  <c r="F314" i="32"/>
  <c r="F301" i="32"/>
  <c r="F604" i="32"/>
  <c r="F547" i="32"/>
  <c r="F520" i="32"/>
  <c r="F484" i="32"/>
  <c r="F475" i="32"/>
  <c r="F324" i="32"/>
  <c r="F309" i="32"/>
  <c r="F307" i="32"/>
  <c r="F299" i="32"/>
  <c r="F296" i="32"/>
  <c r="F291" i="32"/>
  <c r="F574" i="32"/>
  <c r="F544" i="32"/>
  <c r="F517" i="32"/>
  <c r="F508" i="32"/>
  <c r="F499" i="32"/>
  <c r="F490" i="32"/>
  <c r="F480" i="32"/>
  <c r="F471" i="32"/>
  <c r="F468" i="32"/>
  <c r="F465" i="32"/>
  <c r="F462" i="32"/>
  <c r="F459" i="32"/>
  <c r="F456" i="32"/>
  <c r="F453" i="32"/>
  <c r="F450" i="32"/>
  <c r="F447" i="32"/>
  <c r="F444" i="32"/>
  <c r="F441" i="32"/>
  <c r="F438" i="32"/>
  <c r="F435" i="32"/>
  <c r="F432" i="32"/>
  <c r="F429" i="32"/>
  <c r="F426" i="32"/>
  <c r="F423" i="32"/>
  <c r="F420" i="32"/>
  <c r="F417" i="32"/>
  <c r="F414" i="32"/>
  <c r="F411" i="32"/>
  <c r="F408" i="32"/>
  <c r="F405" i="32"/>
  <c r="F402" i="32"/>
  <c r="F399" i="32"/>
  <c r="F396" i="32"/>
  <c r="F393" i="32"/>
  <c r="F390" i="32"/>
  <c r="F387" i="32"/>
  <c r="F384" i="32"/>
  <c r="F381" i="32"/>
  <c r="F378" i="32"/>
  <c r="F375" i="32"/>
  <c r="F372" i="32"/>
  <c r="F369" i="32"/>
  <c r="F366" i="32"/>
  <c r="F363" i="32"/>
  <c r="F360" i="32"/>
  <c r="F357" i="32"/>
  <c r="F354" i="32"/>
  <c r="F351" i="32"/>
  <c r="F348" i="32"/>
  <c r="F345" i="32"/>
  <c r="F342" i="32"/>
  <c r="F339" i="32"/>
  <c r="F336" i="32"/>
  <c r="F333" i="32"/>
  <c r="F330" i="32"/>
  <c r="F327" i="32"/>
  <c r="F317" i="32"/>
  <c r="F294" i="32"/>
  <c r="F289" i="32"/>
  <c r="F284" i="32"/>
  <c r="F279" i="32"/>
  <c r="F266" i="32"/>
  <c r="F264" i="32"/>
  <c r="F251" i="32"/>
  <c r="F243" i="32"/>
  <c r="F236" i="32"/>
  <c r="F225" i="32"/>
  <c r="F219" i="32"/>
  <c r="F213" i="32"/>
  <c r="F207" i="32"/>
  <c r="F201" i="32"/>
  <c r="F195" i="32"/>
  <c r="F189" i="32"/>
  <c r="F183" i="32"/>
  <c r="F288" i="32"/>
  <c r="F275" i="32"/>
  <c r="F245" i="32"/>
  <c r="F241" i="32"/>
  <c r="F239" i="32"/>
  <c r="F227" i="32"/>
  <c r="F220" i="32"/>
  <c r="F212" i="32"/>
  <c r="F205" i="32"/>
  <c r="F198" i="32"/>
  <c r="F191" i="32"/>
  <c r="F184" i="32"/>
  <c r="F175" i="32"/>
  <c r="F169" i="32"/>
  <c r="F163" i="32"/>
  <c r="F285" i="32"/>
  <c r="F271" i="32"/>
  <c r="F270" i="32"/>
  <c r="F263" i="32"/>
  <c r="F234" i="32"/>
  <c r="F228" i="32"/>
  <c r="F221" i="32"/>
  <c r="F214" i="32"/>
  <c r="F206" i="32"/>
  <c r="F199" i="32"/>
  <c r="F192" i="32"/>
  <c r="F185" i="32"/>
  <c r="F174" i="32"/>
  <c r="F168" i="32"/>
  <c r="F162" i="32"/>
  <c r="F273" i="32"/>
  <c r="F267" i="32"/>
  <c r="F260" i="32"/>
  <c r="F259" i="32"/>
  <c r="F258" i="32"/>
  <c r="F257" i="32"/>
  <c r="F253" i="32"/>
  <c r="F249" i="32"/>
  <c r="F242" i="32"/>
  <c r="F237" i="32"/>
  <c r="F229" i="32"/>
  <c r="F222" i="32"/>
  <c r="F215" i="32"/>
  <c r="F208" i="32"/>
  <c r="F200" i="32"/>
  <c r="F193" i="32"/>
  <c r="F186" i="32"/>
  <c r="F179" i="32"/>
  <c r="F173" i="32"/>
  <c r="F167" i="32"/>
  <c r="F281" i="32"/>
  <c r="F255" i="32"/>
  <c r="F248" i="32"/>
  <c r="F246" i="32"/>
  <c r="F240" i="32"/>
  <c r="F235" i="32"/>
  <c r="F230" i="32"/>
  <c r="F223" i="32"/>
  <c r="F216" i="32"/>
  <c r="F209" i="32"/>
  <c r="F202" i="32"/>
  <c r="F194" i="32"/>
  <c r="F187" i="32"/>
  <c r="F180" i="32"/>
  <c r="F178" i="32"/>
  <c r="F172" i="32"/>
  <c r="F166" i="32"/>
  <c r="F233" i="32"/>
  <c r="F224" i="32"/>
  <c r="F217" i="32"/>
  <c r="F210" i="32"/>
  <c r="F203" i="32"/>
  <c r="F196" i="32"/>
  <c r="F188" i="32"/>
  <c r="F181" i="32"/>
  <c r="F177" i="32"/>
  <c r="F171" i="32"/>
  <c r="F165" i="32"/>
  <c r="F159" i="32"/>
  <c r="F231" i="32"/>
  <c r="F226" i="32"/>
  <c r="F218" i="32"/>
  <c r="F211" i="32"/>
  <c r="F204" i="32"/>
  <c r="F197" i="32"/>
  <c r="F190" i="32"/>
  <c r="F182" i="32"/>
  <c r="F176" i="32"/>
  <c r="F170" i="32"/>
  <c r="F164" i="32"/>
  <c r="F158" i="32"/>
  <c r="F152" i="32"/>
  <c r="F146" i="32"/>
  <c r="F140" i="32"/>
  <c r="F134" i="32"/>
  <c r="F128" i="32"/>
  <c r="F122" i="32"/>
  <c r="F116" i="32"/>
  <c r="F110" i="32"/>
  <c r="F104" i="32"/>
  <c r="F98" i="32"/>
  <c r="F85" i="32"/>
  <c r="F77" i="32"/>
  <c r="F71" i="32"/>
  <c r="F65" i="32"/>
  <c r="F59" i="32"/>
  <c r="F55" i="32"/>
  <c r="F153" i="32"/>
  <c r="F145" i="32"/>
  <c r="F138" i="32"/>
  <c r="F131" i="32"/>
  <c r="F124" i="32"/>
  <c r="F117" i="32"/>
  <c r="F109" i="32"/>
  <c r="F102" i="32"/>
  <c r="F95" i="32"/>
  <c r="F94" i="32"/>
  <c r="F86" i="32"/>
  <c r="F81" i="32"/>
  <c r="F80" i="32"/>
  <c r="F73" i="32"/>
  <c r="F66" i="32"/>
  <c r="F58" i="32"/>
  <c r="F53" i="32"/>
  <c r="F50" i="32"/>
  <c r="F47" i="32"/>
  <c r="F43" i="32"/>
  <c r="F161" i="32"/>
  <c r="F157" i="32"/>
  <c r="F154" i="32"/>
  <c r="F147" i="32"/>
  <c r="F139" i="32"/>
  <c r="F132" i="32"/>
  <c r="F125" i="32"/>
  <c r="F118" i="32"/>
  <c r="F111" i="32"/>
  <c r="F103" i="32"/>
  <c r="F96" i="32"/>
  <c r="F87" i="32"/>
  <c r="F74" i="32"/>
  <c r="F67" i="32"/>
  <c r="F60" i="32"/>
  <c r="F54" i="32"/>
  <c r="F34" i="32"/>
  <c r="F26" i="32"/>
  <c r="F21" i="32"/>
  <c r="F160" i="32"/>
  <c r="F155" i="32"/>
  <c r="F148" i="32"/>
  <c r="F141" i="32"/>
  <c r="F133" i="32"/>
  <c r="F126" i="32"/>
  <c r="F119" i="32"/>
  <c r="F112" i="32"/>
  <c r="F105" i="32"/>
  <c r="F97" i="32"/>
  <c r="F89" i="32"/>
  <c r="F88" i="32"/>
  <c r="F156" i="32"/>
  <c r="F149" i="32"/>
  <c r="F142" i="32"/>
  <c r="F135" i="32"/>
  <c r="F127" i="32"/>
  <c r="F120" i="32"/>
  <c r="F113" i="32"/>
  <c r="F106" i="32"/>
  <c r="F99" i="32"/>
  <c r="F90" i="32"/>
  <c r="F76" i="32"/>
  <c r="F69" i="32"/>
  <c r="F150" i="32"/>
  <c r="F143" i="32"/>
  <c r="F136" i="32"/>
  <c r="F129" i="32"/>
  <c r="F121" i="32"/>
  <c r="F114" i="32"/>
  <c r="F107" i="32"/>
  <c r="F100" i="32"/>
  <c r="F92" i="32"/>
  <c r="F91" i="32"/>
  <c r="F78" i="32"/>
  <c r="F70" i="32"/>
  <c r="F63" i="32"/>
  <c r="F56" i="32"/>
  <c r="F51" i="32"/>
  <c r="F48" i="32"/>
  <c r="F42" i="32"/>
  <c r="F30" i="32"/>
  <c r="F22" i="32"/>
  <c r="F151" i="32"/>
  <c r="F144" i="32"/>
  <c r="F137" i="32"/>
  <c r="F130" i="32"/>
  <c r="F123" i="32"/>
  <c r="F115" i="32"/>
  <c r="F108" i="32"/>
  <c r="F101" i="32"/>
  <c r="F93" i="32"/>
  <c r="F84" i="32"/>
  <c r="F83" i="32"/>
  <c r="F82" i="32"/>
  <c r="F79" i="32"/>
  <c r="F72" i="32"/>
  <c r="F64" i="32"/>
  <c r="F57" i="32"/>
  <c r="F45" i="32"/>
  <c r="F33" i="32"/>
  <c r="F25" i="32"/>
  <c r="F20" i="32"/>
  <c r="F61" i="32"/>
  <c r="F40" i="32"/>
  <c r="F38" i="32"/>
  <c r="F36" i="32"/>
  <c r="F13" i="32"/>
  <c r="F10" i="32"/>
  <c r="F62" i="32"/>
  <c r="F28" i="32"/>
  <c r="F6" i="32"/>
  <c r="F52" i="32"/>
  <c r="F49" i="32"/>
  <c r="F46" i="32"/>
  <c r="F41" i="32"/>
  <c r="F31" i="32"/>
  <c r="F24" i="32"/>
  <c r="F18" i="32"/>
  <c r="F12" i="32"/>
  <c r="F8" i="32"/>
  <c r="F5" i="32"/>
  <c r="M5" i="32" s="1"/>
  <c r="F44" i="32"/>
  <c r="F39" i="32"/>
  <c r="F37" i="32"/>
  <c r="F35" i="32"/>
  <c r="F29" i="32"/>
  <c r="F17" i="32"/>
  <c r="F16" i="32"/>
  <c r="F15" i="32"/>
  <c r="F9" i="32"/>
  <c r="F7" i="32"/>
  <c r="F75" i="32"/>
  <c r="F27" i="32"/>
  <c r="F19" i="32"/>
  <c r="F14" i="32"/>
  <c r="F11" i="32"/>
  <c r="F68" i="32"/>
  <c r="F32" i="32"/>
  <c r="F23" i="32"/>
  <c r="AY11" i="32"/>
  <c r="B8" i="32"/>
  <c r="O33" i="37" l="1"/>
  <c r="N34" i="37"/>
  <c r="O34" i="37" s="1"/>
  <c r="N88" i="37"/>
  <c r="O87" i="37"/>
  <c r="O105" i="37"/>
  <c r="N106" i="37"/>
  <c r="O17" i="37"/>
  <c r="N18" i="37"/>
  <c r="O76" i="37"/>
  <c r="N77" i="37"/>
  <c r="O59" i="37"/>
  <c r="N60" i="37"/>
  <c r="AZ88" i="32"/>
  <c r="BA88" i="32" s="1"/>
  <c r="AY89" i="32"/>
  <c r="AX90" i="32" s="1"/>
  <c r="J46" i="33"/>
  <c r="AW88" i="32"/>
  <c r="AX12" i="32"/>
  <c r="AZ11" i="32"/>
  <c r="BA11" i="32" s="1"/>
  <c r="J1525" i="32"/>
  <c r="J1582" i="32"/>
  <c r="J1498" i="32"/>
  <c r="J1390" i="32"/>
  <c r="J1663" i="32"/>
  <c r="J1453" i="32"/>
  <c r="J1516" i="32"/>
  <c r="J1360" i="32"/>
  <c r="J1687" i="32"/>
  <c r="J1429" i="32"/>
  <c r="J1393" i="32"/>
  <c r="J1633" i="32"/>
  <c r="J1618" i="32"/>
  <c r="J1666" i="32"/>
  <c r="J1480" i="32"/>
  <c r="J1681" i="32"/>
  <c r="J1594" i="32"/>
  <c r="J1579" i="32"/>
  <c r="J1333" i="32"/>
  <c r="J1648" i="32"/>
  <c r="J1570" i="32"/>
  <c r="J1693" i="32"/>
  <c r="J1543" i="32"/>
  <c r="J1376" i="32"/>
  <c r="J1573" i="32"/>
  <c r="J1522" i="32"/>
  <c r="J1513" i="32"/>
  <c r="J1304" i="32"/>
  <c r="J1501" i="32"/>
  <c r="J1552" i="32"/>
  <c r="J1636" i="32"/>
  <c r="J1423" i="32"/>
  <c r="J1471" i="32"/>
  <c r="J1702" i="32"/>
  <c r="J1684" i="32"/>
  <c r="J1477" i="32"/>
  <c r="J1546" i="32"/>
  <c r="J1486" i="32"/>
  <c r="J1417" i="32"/>
  <c r="J1699" i="32"/>
  <c r="J1409" i="32"/>
  <c r="J1337" i="32"/>
  <c r="J1669" i="32"/>
  <c r="J1621" i="32"/>
  <c r="J1405" i="32"/>
  <c r="J1474" i="32"/>
  <c r="J1642" i="32"/>
  <c r="J1591" i="32"/>
  <c r="J1435" i="32"/>
  <c r="J1432" i="32"/>
  <c r="J1690" i="32"/>
  <c r="J1597" i="32"/>
  <c r="J1678" i="32"/>
  <c r="J1426" i="32"/>
  <c r="J1651" i="32"/>
  <c r="J1609" i="32"/>
  <c r="J1507" i="32"/>
  <c r="J1357" i="32"/>
  <c r="J1282" i="32"/>
  <c r="J1354" i="32"/>
  <c r="J1309" i="32"/>
  <c r="J1265" i="32"/>
  <c r="J1511" i="32"/>
  <c r="J1285" i="32"/>
  <c r="J1567" i="32"/>
  <c r="J1439" i="32"/>
  <c r="J1555" i="32"/>
  <c r="J1576" i="32"/>
  <c r="J1448" i="32"/>
  <c r="J1528" i="32"/>
  <c r="J1367" i="32"/>
  <c r="J1696" i="32"/>
  <c r="J1456" i="32"/>
  <c r="J1447" i="32"/>
  <c r="J1384" i="32"/>
  <c r="J1387" i="32"/>
  <c r="J1481" i="32"/>
  <c r="J1381" i="32"/>
  <c r="J1615" i="32"/>
  <c r="J1627" i="32"/>
  <c r="J1675" i="32"/>
  <c r="J1588" i="32"/>
  <c r="J1519" i="32"/>
  <c r="J1459" i="32"/>
  <c r="J1399" i="32"/>
  <c r="J1351" i="32"/>
  <c r="J1321" i="32"/>
  <c r="J1291" i="32"/>
  <c r="J1502" i="32"/>
  <c r="J1412" i="32"/>
  <c r="J1322" i="32"/>
  <c r="J1490" i="32"/>
  <c r="J1400" i="32"/>
  <c r="J1319" i="32"/>
  <c r="J1251" i="32"/>
  <c r="J1496" i="32"/>
  <c r="J1424" i="32"/>
  <c r="J1352" i="32"/>
  <c r="J1280" i="32"/>
  <c r="J1180" i="32"/>
  <c r="J1144" i="32"/>
  <c r="J1120" i="32"/>
  <c r="J1212" i="32"/>
  <c r="J1210" i="32"/>
  <c r="J1237" i="32"/>
  <c r="J1170" i="32"/>
  <c r="J1168" i="32"/>
  <c r="J1140" i="32"/>
  <c r="J1116" i="32"/>
  <c r="J1092" i="32"/>
  <c r="J1045" i="32"/>
  <c r="J973" i="32"/>
  <c r="J923" i="32"/>
  <c r="J899" i="32"/>
  <c r="J875" i="32"/>
  <c r="J851" i="32"/>
  <c r="J1075" i="32"/>
  <c r="J1003" i="32"/>
  <c r="J933" i="32"/>
  <c r="J909" i="32"/>
  <c r="J885" i="32"/>
  <c r="J861" i="32"/>
  <c r="J837" i="32"/>
  <c r="J813" i="32"/>
  <c r="J789" i="32"/>
  <c r="J1091" i="32"/>
  <c r="J1019" i="32"/>
  <c r="J947" i="32"/>
  <c r="J1060" i="32"/>
  <c r="J988" i="32"/>
  <c r="J928" i="32"/>
  <c r="J904" i="32"/>
  <c r="J880" i="32"/>
  <c r="J856" i="32"/>
  <c r="J832" i="32"/>
  <c r="J808" i="32"/>
  <c r="J784" i="32"/>
  <c r="J760" i="32"/>
  <c r="J736" i="32"/>
  <c r="J712" i="32"/>
  <c r="J688" i="32"/>
  <c r="J664" i="32"/>
  <c r="J640" i="32"/>
  <c r="J616" i="32"/>
  <c r="J592" i="32"/>
  <c r="J568" i="32"/>
  <c r="J544" i="32"/>
  <c r="J520" i="32"/>
  <c r="J560" i="32"/>
  <c r="J827" i="32"/>
  <c r="J755" i="32"/>
  <c r="J683" i="32"/>
  <c r="J611" i="32"/>
  <c r="J545" i="32"/>
  <c r="J499" i="32"/>
  <c r="J815" i="32"/>
  <c r="J743" i="32"/>
  <c r="J671" i="32"/>
  <c r="J566" i="32"/>
  <c r="J830" i="32"/>
  <c r="J758" i="32"/>
  <c r="J686" i="32"/>
  <c r="J614" i="32"/>
  <c r="J558" i="32"/>
  <c r="J1660" i="32"/>
  <c r="J1585" i="32"/>
  <c r="J1510" i="32"/>
  <c r="J1444" i="32"/>
  <c r="J1396" i="32"/>
  <c r="J1348" i="32"/>
  <c r="J1318" i="32"/>
  <c r="J1288" i="32"/>
  <c r="J1493" i="32"/>
  <c r="J1403" i="32"/>
  <c r="J1313" i="32"/>
  <c r="J1472" i="32"/>
  <c r="J1391" i="32"/>
  <c r="J1310" i="32"/>
  <c r="J1248" i="32"/>
  <c r="J1487" i="32"/>
  <c r="J1415" i="32"/>
  <c r="J1343" i="32"/>
  <c r="J1271" i="32"/>
  <c r="J1171" i="32"/>
  <c r="J1141" i="32"/>
  <c r="J1117" i="32"/>
  <c r="J1203" i="32"/>
  <c r="J1201" i="32"/>
  <c r="J1233" i="32"/>
  <c r="J1231" i="32"/>
  <c r="J1161" i="32"/>
  <c r="J1137" i="32"/>
  <c r="J1113" i="32"/>
  <c r="J1108" i="32"/>
  <c r="J1036" i="32"/>
  <c r="J964" i="32"/>
  <c r="J920" i="32"/>
  <c r="J896" i="32"/>
  <c r="J872" i="32"/>
  <c r="J1209" i="32"/>
  <c r="J1066" i="32"/>
  <c r="J994" i="32"/>
  <c r="J930" i="32"/>
  <c r="J906" i="32"/>
  <c r="J882" i="32"/>
  <c r="J858" i="32"/>
  <c r="J834" i="32"/>
  <c r="J810" i="32"/>
  <c r="J786" i="32"/>
  <c r="J1082" i="32"/>
  <c r="J1010" i="32"/>
  <c r="J938" i="32"/>
  <c r="J1051" i="32"/>
  <c r="J979" i="32"/>
  <c r="J925" i="32"/>
  <c r="J901" i="32"/>
  <c r="J877" i="32"/>
  <c r="J853" i="32"/>
  <c r="J829" i="32"/>
  <c r="J805" i="32"/>
  <c r="J781" i="32"/>
  <c r="J757" i="32"/>
  <c r="J733" i="32"/>
  <c r="J709" i="32"/>
  <c r="J685" i="32"/>
  <c r="J661" i="32"/>
  <c r="J637" i="32"/>
  <c r="J613" i="32"/>
  <c r="J589" i="32"/>
  <c r="J565" i="32"/>
  <c r="J541" i="32"/>
  <c r="J517" i="32"/>
  <c r="J551" i="32"/>
  <c r="J818" i="32"/>
  <c r="J746" i="32"/>
  <c r="J1654" i="32"/>
  <c r="J1564" i="32"/>
  <c r="J1504" i="32"/>
  <c r="J1441" i="32"/>
  <c r="J1378" i="32"/>
  <c r="J1345" i="32"/>
  <c r="J1315" i="32"/>
  <c r="J1279" i="32"/>
  <c r="J1484" i="32"/>
  <c r="J1394" i="32"/>
  <c r="J1295" i="32"/>
  <c r="J1463" i="32"/>
  <c r="J1382" i="32"/>
  <c r="J1301" i="32"/>
  <c r="J1245" i="32"/>
  <c r="J1478" i="32"/>
  <c r="J1406" i="32"/>
  <c r="J1334" i="32"/>
  <c r="J1234" i="32"/>
  <c r="J1162" i="32"/>
  <c r="J1138" i="32"/>
  <c r="J1114" i="32"/>
  <c r="J1194" i="32"/>
  <c r="J1192" i="32"/>
  <c r="J1224" i="32"/>
  <c r="J1222" i="32"/>
  <c r="J1158" i="32"/>
  <c r="J1134" i="32"/>
  <c r="J1110" i="32"/>
  <c r="J1099" i="32"/>
  <c r="J1027" i="32"/>
  <c r="J955" i="32"/>
  <c r="J917" i="32"/>
  <c r="J893" i="32"/>
  <c r="J869" i="32"/>
  <c r="J1182" i="32"/>
  <c r="J1057" i="32"/>
  <c r="J985" i="32"/>
  <c r="J927" i="32"/>
  <c r="J903" i="32"/>
  <c r="J879" i="32"/>
  <c r="J855" i="32"/>
  <c r="J831" i="32"/>
  <c r="J807" i="32"/>
  <c r="J1227" i="32"/>
  <c r="J1073" i="32"/>
  <c r="J1001" i="32"/>
  <c r="J1243" i="32"/>
  <c r="J1042" i="32"/>
  <c r="J970" i="32"/>
  <c r="J922" i="32"/>
  <c r="J898" i="32"/>
  <c r="J874" i="32"/>
  <c r="J850" i="32"/>
  <c r="J826" i="32"/>
  <c r="J802" i="32"/>
  <c r="J778" i="32"/>
  <c r="J754" i="32"/>
  <c r="J730" i="32"/>
  <c r="J706" i="32"/>
  <c r="J682" i="32"/>
  <c r="J658" i="32"/>
  <c r="J634" i="32"/>
  <c r="J610" i="32"/>
  <c r="J1639" i="32"/>
  <c r="J1561" i="32"/>
  <c r="J1495" i="32"/>
  <c r="J1438" i="32"/>
  <c r="J1375" i="32"/>
  <c r="J1342" i="32"/>
  <c r="J1312" i="32"/>
  <c r="J1276" i="32"/>
  <c r="J1475" i="32"/>
  <c r="J1385" i="32"/>
  <c r="J1286" i="32"/>
  <c r="J1454" i="32"/>
  <c r="J1373" i="32"/>
  <c r="J1292" i="32"/>
  <c r="J1242" i="32"/>
  <c r="J1469" i="32"/>
  <c r="J1397" i="32"/>
  <c r="J1325" i="32"/>
  <c r="J1225" i="32"/>
  <c r="J1159" i="32"/>
  <c r="J1135" i="32"/>
  <c r="J1258" i="32"/>
  <c r="J1185" i="32"/>
  <c r="J1183" i="32"/>
  <c r="J1215" i="32"/>
  <c r="J1213" i="32"/>
  <c r="J1155" i="32"/>
  <c r="J1131" i="32"/>
  <c r="J1107" i="32"/>
  <c r="J1090" i="32"/>
  <c r="J1018" i="32"/>
  <c r="J946" i="32"/>
  <c r="J914" i="32"/>
  <c r="J890" i="32"/>
  <c r="J866" i="32"/>
  <c r="J1252" i="32"/>
  <c r="J1048" i="32"/>
  <c r="J976" i="32"/>
  <c r="J924" i="32"/>
  <c r="J900" i="32"/>
  <c r="J876" i="32"/>
  <c r="J852" i="32"/>
  <c r="J828" i="32"/>
  <c r="J804" i="32"/>
  <c r="J1200" i="32"/>
  <c r="J1064" i="32"/>
  <c r="J992" i="32"/>
  <c r="J1105" i="32"/>
  <c r="J1033" i="32"/>
  <c r="J961" i="32"/>
  <c r="J919" i="32"/>
  <c r="J895" i="32"/>
  <c r="J871" i="32"/>
  <c r="J847" i="32"/>
  <c r="J823" i="32"/>
  <c r="J799" i="32"/>
  <c r="J775" i="32"/>
  <c r="J751" i="32"/>
  <c r="J727" i="32"/>
  <c r="J703" i="32"/>
  <c r="J679" i="32"/>
  <c r="J655" i="32"/>
  <c r="J631" i="32"/>
  <c r="J607" i="32"/>
  <c r="J583" i="32"/>
  <c r="J559" i="32"/>
  <c r="J535" i="32"/>
  <c r="J1218" i="32"/>
  <c r="J533" i="32"/>
  <c r="J800" i="32"/>
  <c r="J728" i="32"/>
  <c r="J656" i="32"/>
  <c r="J584" i="32"/>
  <c r="J518" i="32"/>
  <c r="J490" i="32"/>
  <c r="J788" i="32"/>
  <c r="J716" i="32"/>
  <c r="J644" i="32"/>
  <c r="J539" i="32"/>
  <c r="J803" i="32"/>
  <c r="J731" i="32"/>
  <c r="J659" i="32"/>
  <c r="J587" i="32"/>
  <c r="J472" i="32"/>
  <c r="J1630" i="32"/>
  <c r="J1558" i="32"/>
  <c r="J1492" i="32"/>
  <c r="J1414" i="32"/>
  <c r="J1372" i="32"/>
  <c r="J1339" i="32"/>
  <c r="J1303" i="32"/>
  <c r="J1273" i="32"/>
  <c r="J1466" i="32"/>
  <c r="J1358" i="32"/>
  <c r="J1277" i="32"/>
  <c r="J1445" i="32"/>
  <c r="J1364" i="32"/>
  <c r="J1283" i="32"/>
  <c r="J1239" i="32"/>
  <c r="J1460" i="32"/>
  <c r="J1388" i="32"/>
  <c r="J1316" i="32"/>
  <c r="J1216" i="32"/>
  <c r="J1156" i="32"/>
  <c r="J1132" i="32"/>
  <c r="J1249" i="32"/>
  <c r="J1176" i="32"/>
  <c r="J1174" i="32"/>
  <c r="J1206" i="32"/>
  <c r="J1204" i="32"/>
  <c r="J1152" i="32"/>
  <c r="J1128" i="32"/>
  <c r="J1104" i="32"/>
  <c r="J1081" i="32"/>
  <c r="J1009" i="32"/>
  <c r="J937" i="32"/>
  <c r="J911" i="32"/>
  <c r="J887" i="32"/>
  <c r="J863" i="32"/>
  <c r="J1111" i="32"/>
  <c r="J1039" i="32"/>
  <c r="J967" i="32"/>
  <c r="J1606" i="32"/>
  <c r="J1540" i="32"/>
  <c r="J1489" i="32"/>
  <c r="J1411" i="32"/>
  <c r="J1369" i="32"/>
  <c r="J1336" i="32"/>
  <c r="J1300" i="32"/>
  <c r="J1270" i="32"/>
  <c r="J1457" i="32"/>
  <c r="J1349" i="32"/>
  <c r="J1268" i="32"/>
  <c r="J1436" i="32"/>
  <c r="J1355" i="32"/>
  <c r="J1274" i="32"/>
  <c r="J1236" i="32"/>
  <c r="J1451" i="32"/>
  <c r="J1379" i="32"/>
  <c r="J1307" i="32"/>
  <c r="J1207" i="32"/>
  <c r="J1153" i="32"/>
  <c r="J1129" i="32"/>
  <c r="J1240" i="32"/>
  <c r="J1167" i="32"/>
  <c r="J1165" i="32"/>
  <c r="J1197" i="32"/>
  <c r="J1195" i="32"/>
  <c r="J1149" i="32"/>
  <c r="J1125" i="32"/>
  <c r="J1101" i="32"/>
  <c r="J1072" i="32"/>
  <c r="J1000" i="32"/>
  <c r="J932" i="32"/>
  <c r="J908" i="32"/>
  <c r="J884" i="32"/>
  <c r="J860" i="32"/>
  <c r="J1102" i="32"/>
  <c r="J1030" i="32"/>
  <c r="J958" i="32"/>
  <c r="J918" i="32"/>
  <c r="J894" i="32"/>
  <c r="J870" i="32"/>
  <c r="J846" i="32"/>
  <c r="J822" i="32"/>
  <c r="J798" i="32"/>
  <c r="J1603" i="32"/>
  <c r="J1537" i="32"/>
  <c r="J1468" i="32"/>
  <c r="J1408" i="32"/>
  <c r="J1366" i="32"/>
  <c r="J1327" i="32"/>
  <c r="J1297" i="32"/>
  <c r="J1267" i="32"/>
  <c r="J1430" i="32"/>
  <c r="J1340" i="32"/>
  <c r="J1508" i="32"/>
  <c r="J1427" i="32"/>
  <c r="J1346" i="32"/>
  <c r="J1257" i="32"/>
  <c r="J1514" i="32"/>
  <c r="J1442" i="32"/>
  <c r="J1370" i="32"/>
  <c r="J1298" i="32"/>
  <c r="J1198" i="32"/>
  <c r="J1150" i="32"/>
  <c r="J1126" i="32"/>
  <c r="J1230" i="32"/>
  <c r="J1228" i="32"/>
  <c r="J1255" i="32"/>
  <c r="J1188" i="32"/>
  <c r="J1186" i="32"/>
  <c r="J1146" i="32"/>
  <c r="J1122" i="32"/>
  <c r="J1098" i="32"/>
  <c r="J1063" i="32"/>
  <c r="J991" i="32"/>
  <c r="J929" i="32"/>
  <c r="J905" i="32"/>
  <c r="J881" i="32"/>
  <c r="J857" i="32"/>
  <c r="J1093" i="32"/>
  <c r="J1021" i="32"/>
  <c r="J949" i="32"/>
  <c r="J915" i="32"/>
  <c r="J891" i="32"/>
  <c r="J867" i="32"/>
  <c r="J843" i="32"/>
  <c r="J819" i="32"/>
  <c r="J795" i="32"/>
  <c r="J1109" i="32"/>
  <c r="J1037" i="32"/>
  <c r="J965" i="32"/>
  <c r="J1078" i="32"/>
  <c r="J1006" i="32"/>
  <c r="J1600" i="32"/>
  <c r="J1534" i="32"/>
  <c r="J1462" i="32"/>
  <c r="J1402" i="32"/>
  <c r="J1363" i="32"/>
  <c r="J1324" i="32"/>
  <c r="J1294" i="32"/>
  <c r="J1264" i="32"/>
  <c r="J1421" i="32"/>
  <c r="J1331" i="32"/>
  <c r="J1499" i="32"/>
  <c r="J1418" i="32"/>
  <c r="J1328" i="32"/>
  <c r="J1254" i="32"/>
  <c r="J1505" i="32"/>
  <c r="J1433" i="32"/>
  <c r="J1361" i="32"/>
  <c r="J1289" i="32"/>
  <c r="J1189" i="32"/>
  <c r="J1147" i="32"/>
  <c r="J1123" i="32"/>
  <c r="J1221" i="32"/>
  <c r="J1219" i="32"/>
  <c r="J1246" i="32"/>
  <c r="J1179" i="32"/>
  <c r="J1177" i="32"/>
  <c r="J1143" i="32"/>
  <c r="J1119" i="32"/>
  <c r="J1095" i="32"/>
  <c r="J1054" i="32"/>
  <c r="J982" i="32"/>
  <c r="J926" i="32"/>
  <c r="J902" i="32"/>
  <c r="J878" i="32"/>
  <c r="J854" i="32"/>
  <c r="J1084" i="32"/>
  <c r="J1012" i="32"/>
  <c r="J940" i="32"/>
  <c r="J912" i="32"/>
  <c r="J888" i="32"/>
  <c r="J864" i="32"/>
  <c r="J840" i="32"/>
  <c r="J816" i="32"/>
  <c r="J792" i="32"/>
  <c r="J897" i="32"/>
  <c r="J1055" i="32"/>
  <c r="J1069" i="32"/>
  <c r="J916" i="32"/>
  <c r="J868" i="32"/>
  <c r="J820" i="32"/>
  <c r="J772" i="32"/>
  <c r="J724" i="32"/>
  <c r="J676" i="32"/>
  <c r="J628" i="32"/>
  <c r="J586" i="32"/>
  <c r="J550" i="32"/>
  <c r="J1191" i="32"/>
  <c r="J836" i="32"/>
  <c r="J710" i="32"/>
  <c r="J620" i="32"/>
  <c r="J527" i="32"/>
  <c r="J842" i="32"/>
  <c r="J752" i="32"/>
  <c r="J653" i="32"/>
  <c r="J521" i="32"/>
  <c r="J767" i="32"/>
  <c r="J668" i="32"/>
  <c r="J285" i="32"/>
  <c r="J570" i="32"/>
  <c r="J467" i="32"/>
  <c r="J443" i="32"/>
  <c r="J419" i="32"/>
  <c r="J395" i="32"/>
  <c r="J371" i="32"/>
  <c r="J347" i="32"/>
  <c r="J316" i="32"/>
  <c r="J475" i="32"/>
  <c r="J497" i="32"/>
  <c r="J456" i="32"/>
  <c r="J432" i="32"/>
  <c r="J408" i="32"/>
  <c r="J384" i="32"/>
  <c r="J360" i="32"/>
  <c r="J336" i="32"/>
  <c r="J549" i="32"/>
  <c r="J579" i="32"/>
  <c r="J469" i="32"/>
  <c r="J445" i="32"/>
  <c r="J421" i="32"/>
  <c r="J397" i="32"/>
  <c r="J373" i="32"/>
  <c r="J349" i="32"/>
  <c r="J313" i="32"/>
  <c r="J269" i="32"/>
  <c r="J208" i="32"/>
  <c r="J279" i="32"/>
  <c r="J203" i="32"/>
  <c r="J218" i="32"/>
  <c r="J164" i="32"/>
  <c r="J212" i="32"/>
  <c r="J157" i="32"/>
  <c r="J133" i="32"/>
  <c r="J68" i="32"/>
  <c r="J121" i="32"/>
  <c r="J101" i="32"/>
  <c r="J158" i="32"/>
  <c r="J109" i="32"/>
  <c r="J58" i="32"/>
  <c r="J31" i="32"/>
  <c r="J12" i="32"/>
  <c r="J14" i="32"/>
  <c r="J13" i="32"/>
  <c r="J63" i="32"/>
  <c r="J226" i="32"/>
  <c r="J300" i="32"/>
  <c r="J693" i="32"/>
  <c r="J642" i="32"/>
  <c r="J981" i="32"/>
  <c r="J1166" i="32"/>
  <c r="J1404" i="32"/>
  <c r="J1623" i="32"/>
  <c r="J993" i="32"/>
  <c r="J6" i="32"/>
  <c r="J873" i="32"/>
  <c r="J1046" i="32"/>
  <c r="J1024" i="32"/>
  <c r="J913" i="32"/>
  <c r="J865" i="32"/>
  <c r="J817" i="32"/>
  <c r="J769" i="32"/>
  <c r="J721" i="32"/>
  <c r="J673" i="32"/>
  <c r="J625" i="32"/>
  <c r="J580" i="32"/>
  <c r="J547" i="32"/>
  <c r="J1164" i="32"/>
  <c r="J809" i="32"/>
  <c r="J701" i="32"/>
  <c r="J602" i="32"/>
  <c r="J511" i="32"/>
  <c r="J833" i="32"/>
  <c r="J734" i="32"/>
  <c r="J635" i="32"/>
  <c r="J848" i="32"/>
  <c r="J749" i="32"/>
  <c r="J650" i="32"/>
  <c r="J608" i="32"/>
  <c r="J543" i="32"/>
  <c r="J464" i="32"/>
  <c r="J440" i="32"/>
  <c r="J416" i="32"/>
  <c r="J392" i="32"/>
  <c r="J368" i="32"/>
  <c r="J344" i="32"/>
  <c r="J301" i="32"/>
  <c r="J309" i="32"/>
  <c r="J488" i="32"/>
  <c r="J453" i="32"/>
  <c r="J429" i="32"/>
  <c r="J405" i="32"/>
  <c r="J381" i="32"/>
  <c r="J357" i="32"/>
  <c r="J333" i="32"/>
  <c r="J522" i="32"/>
  <c r="J561" i="32"/>
  <c r="J466" i="32"/>
  <c r="J442" i="32"/>
  <c r="J418" i="32"/>
  <c r="J394" i="32"/>
  <c r="J370" i="32"/>
  <c r="J346" i="32"/>
  <c r="J297" i="32"/>
  <c r="J268" i="32"/>
  <c r="J207" i="32"/>
  <c r="J255" i="32"/>
  <c r="J196" i="32"/>
  <c r="J204" i="32"/>
  <c r="J288" i="32"/>
  <c r="J198" i="32"/>
  <c r="J289" i="32"/>
  <c r="J119" i="32"/>
  <c r="J61" i="32"/>
  <c r="J91" i="32"/>
  <c r="J93" i="32"/>
  <c r="J153" i="32"/>
  <c r="J95" i="32"/>
  <c r="J53" i="32"/>
  <c r="J28" i="32"/>
  <c r="J8" i="32"/>
  <c r="J11" i="32"/>
  <c r="J10" i="32"/>
  <c r="J85" i="32"/>
  <c r="J236" i="32"/>
  <c r="J471" i="32"/>
  <c r="J747" i="32"/>
  <c r="J696" i="32"/>
  <c r="J1035" i="32"/>
  <c r="J957" i="32"/>
  <c r="J1512" i="32"/>
  <c r="J1695" i="32"/>
  <c r="J1332" i="32"/>
  <c r="J16" i="32"/>
  <c r="J185" i="32"/>
  <c r="J849" i="32"/>
  <c r="J1028" i="32"/>
  <c r="J1015" i="32"/>
  <c r="J910" i="32"/>
  <c r="J862" i="32"/>
  <c r="J814" i="32"/>
  <c r="J766" i="32"/>
  <c r="J718" i="32"/>
  <c r="J670" i="32"/>
  <c r="J622" i="32"/>
  <c r="J577" i="32"/>
  <c r="J538" i="32"/>
  <c r="J578" i="32"/>
  <c r="J791" i="32"/>
  <c r="J692" i="32"/>
  <c r="J593" i="32"/>
  <c r="J508" i="32"/>
  <c r="J824" i="32"/>
  <c r="J725" i="32"/>
  <c r="J626" i="32"/>
  <c r="J839" i="32"/>
  <c r="J740" i="32"/>
  <c r="J641" i="32"/>
  <c r="J581" i="32"/>
  <c r="J516" i="32"/>
  <c r="J461" i="32"/>
  <c r="J437" i="32"/>
  <c r="J413" i="32"/>
  <c r="J389" i="32"/>
  <c r="J365" i="32"/>
  <c r="J341" i="32"/>
  <c r="J298" i="32"/>
  <c r="J299" i="32"/>
  <c r="J482" i="32"/>
  <c r="J450" i="32"/>
  <c r="J426" i="32"/>
  <c r="J402" i="32"/>
  <c r="J378" i="32"/>
  <c r="J354" i="32"/>
  <c r="J330" i="32"/>
  <c r="J478" i="32"/>
  <c r="J534" i="32"/>
  <c r="J463" i="32"/>
  <c r="J439" i="32"/>
  <c r="J415" i="32"/>
  <c r="J391" i="32"/>
  <c r="J367" i="32"/>
  <c r="J343" i="32"/>
  <c r="J270" i="32"/>
  <c r="J261" i="32"/>
  <c r="J200" i="32"/>
  <c r="J244" i="32"/>
  <c r="J195" i="32"/>
  <c r="J197" i="32"/>
  <c r="J283" i="32"/>
  <c r="J191" i="32"/>
  <c r="J263" i="32"/>
  <c r="J112" i="32"/>
  <c r="J52" i="32"/>
  <c r="J151" i="32"/>
  <c r="J84" i="32"/>
  <c r="J152" i="32"/>
  <c r="J94" i="32"/>
  <c r="J50" i="32"/>
  <c r="J23" i="32"/>
  <c r="J5" i="32"/>
  <c r="N5" i="32" s="1"/>
  <c r="M6" i="32" s="1"/>
  <c r="J70" i="32"/>
  <c r="J7" i="32"/>
  <c r="J154" i="32"/>
  <c r="J295" i="32"/>
  <c r="J495" i="32"/>
  <c r="J941" i="32"/>
  <c r="J750" i="32"/>
  <c r="J1089" i="32"/>
  <c r="J1011" i="32"/>
  <c r="J1416" i="32"/>
  <c r="J1683" i="32"/>
  <c r="J825" i="32"/>
  <c r="J983" i="32"/>
  <c r="J997" i="32"/>
  <c r="J907" i="32"/>
  <c r="J859" i="32"/>
  <c r="J811" i="32"/>
  <c r="J763" i="32"/>
  <c r="J715" i="32"/>
  <c r="J667" i="32"/>
  <c r="J619" i="32"/>
  <c r="J574" i="32"/>
  <c r="J532" i="32"/>
  <c r="J569" i="32"/>
  <c r="J782" i="32"/>
  <c r="J674" i="32"/>
  <c r="J576" i="32"/>
  <c r="J505" i="32"/>
  <c r="J806" i="32"/>
  <c r="J707" i="32"/>
  <c r="J617" i="32"/>
  <c r="J821" i="32"/>
  <c r="J722" i="32"/>
  <c r="J632" i="32"/>
  <c r="J531" i="32"/>
  <c r="J509" i="32"/>
  <c r="J458" i="32"/>
  <c r="J434" i="32"/>
  <c r="J410" i="32"/>
  <c r="J386" i="32"/>
  <c r="J362" i="32"/>
  <c r="J338" i="32"/>
  <c r="J599" i="32"/>
  <c r="J291" i="32"/>
  <c r="J473" i="32"/>
  <c r="J447" i="32"/>
  <c r="J423" i="32"/>
  <c r="J399" i="32"/>
  <c r="J375" i="32"/>
  <c r="J351" i="32"/>
  <c r="J327" i="32"/>
  <c r="J325" i="32"/>
  <c r="J512" i="32"/>
  <c r="J460" i="32"/>
  <c r="J436" i="32"/>
  <c r="J412" i="32"/>
  <c r="J388" i="32"/>
  <c r="J364" i="32"/>
  <c r="J340" i="32"/>
  <c r="J267" i="32"/>
  <c r="J250" i="32"/>
  <c r="J186" i="32"/>
  <c r="J240" i="32"/>
  <c r="J188" i="32"/>
  <c r="J190" i="32"/>
  <c r="J245" i="32"/>
  <c r="J184" i="32"/>
  <c r="J206" i="32"/>
  <c r="J105" i="32"/>
  <c r="J49" i="32"/>
  <c r="J137" i="32"/>
  <c r="J83" i="32"/>
  <c r="J145" i="32"/>
  <c r="J81" i="32"/>
  <c r="J47" i="32"/>
  <c r="J161" i="32"/>
  <c r="J45" i="32"/>
  <c r="J56" i="32"/>
  <c r="J86" i="32"/>
  <c r="J138" i="32"/>
  <c r="J187" i="32"/>
  <c r="J314" i="32"/>
  <c r="J995" i="32"/>
  <c r="J600" i="32"/>
  <c r="J960" i="32"/>
  <c r="J1065" i="32"/>
  <c r="J1383" i="32"/>
  <c r="J37" i="32"/>
  <c r="J1538" i="32"/>
  <c r="J92" i="32"/>
  <c r="J192" i="32"/>
  <c r="J253" i="32"/>
  <c r="J483" i="32"/>
  <c r="J1025" i="32"/>
  <c r="J663" i="32"/>
  <c r="J1023" i="32"/>
  <c r="J801" i="32"/>
  <c r="J974" i="32"/>
  <c r="J952" i="32"/>
  <c r="J892" i="32"/>
  <c r="J844" i="32"/>
  <c r="J796" i="32"/>
  <c r="J748" i="32"/>
  <c r="J700" i="32"/>
  <c r="J652" i="32"/>
  <c r="J604" i="32"/>
  <c r="J571" i="32"/>
  <c r="J529" i="32"/>
  <c r="J542" i="32"/>
  <c r="J773" i="32"/>
  <c r="J665" i="32"/>
  <c r="J572" i="32"/>
  <c r="J502" i="32"/>
  <c r="J797" i="32"/>
  <c r="J698" i="32"/>
  <c r="J575" i="32"/>
  <c r="J812" i="32"/>
  <c r="J713" i="32"/>
  <c r="J623" i="32"/>
  <c r="J481" i="32"/>
  <c r="J500" i="32"/>
  <c r="J455" i="32"/>
  <c r="J431" i="32"/>
  <c r="J407" i="32"/>
  <c r="J383" i="32"/>
  <c r="J359" i="32"/>
  <c r="J335" i="32"/>
  <c r="J567" i="32"/>
  <c r="J249" i="32"/>
  <c r="J468" i="32"/>
  <c r="J444" i="32"/>
  <c r="J420" i="32"/>
  <c r="J396" i="32"/>
  <c r="J372" i="32"/>
  <c r="J348" i="32"/>
  <c r="J322" i="32"/>
  <c r="J315" i="32"/>
  <c r="J503" i="32"/>
  <c r="J457" i="32"/>
  <c r="J433" i="32"/>
  <c r="J409" i="32"/>
  <c r="J385" i="32"/>
  <c r="J361" i="32"/>
  <c r="J337" i="32"/>
  <c r="J231" i="32"/>
  <c r="J237" i="32"/>
  <c r="J179" i="32"/>
  <c r="J194" i="32"/>
  <c r="J177" i="32"/>
  <c r="J189" i="32"/>
  <c r="J241" i="32"/>
  <c r="J183" i="32"/>
  <c r="J155" i="32"/>
  <c r="J104" i="32"/>
  <c r="J46" i="32"/>
  <c r="J130" i="32"/>
  <c r="J82" i="32"/>
  <c r="J131" i="32"/>
  <c r="J80" i="32"/>
  <c r="J43" i="32"/>
  <c r="J139" i="32"/>
  <c r="J33" i="32"/>
  <c r="J42" i="32"/>
  <c r="J125" i="32"/>
  <c r="J108" i="32"/>
  <c r="J280" i="32"/>
  <c r="J507" i="32"/>
  <c r="J1022" i="32"/>
  <c r="J654" i="32"/>
  <c r="J1014" i="32"/>
  <c r="J1181" i="32"/>
  <c r="J1544" i="32"/>
  <c r="J69" i="32"/>
  <c r="J1646" i="32"/>
  <c r="J128" i="32"/>
  <c r="J1173" i="32"/>
  <c r="J956" i="32"/>
  <c r="J943" i="32"/>
  <c r="J889" i="32"/>
  <c r="J841" i="32"/>
  <c r="J793" i="32"/>
  <c r="J745" i="32"/>
  <c r="J697" i="32"/>
  <c r="J649" i="32"/>
  <c r="J601" i="32"/>
  <c r="J562" i="32"/>
  <c r="J526" i="32"/>
  <c r="J524" i="32"/>
  <c r="J764" i="32"/>
  <c r="J647" i="32"/>
  <c r="J563" i="32"/>
  <c r="J496" i="32"/>
  <c r="J779" i="32"/>
  <c r="J689" i="32"/>
  <c r="J557" i="32"/>
  <c r="J794" i="32"/>
  <c r="J704" i="32"/>
  <c r="J605" i="32"/>
  <c r="J306" i="32"/>
  <c r="J491" i="32"/>
  <c r="J452" i="32"/>
  <c r="J428" i="32"/>
  <c r="J404" i="32"/>
  <c r="J380" i="32"/>
  <c r="J356" i="32"/>
  <c r="J332" i="32"/>
  <c r="J540" i="32"/>
  <c r="J552" i="32"/>
  <c r="J465" i="32"/>
  <c r="J441" i="32"/>
  <c r="J417" i="32"/>
  <c r="J393" i="32"/>
  <c r="J369" i="32"/>
  <c r="J345" i="32"/>
  <c r="J317" i="32"/>
  <c r="J305" i="32"/>
  <c r="J494" i="32"/>
  <c r="J454" i="32"/>
  <c r="J430" i="32"/>
  <c r="J406" i="32"/>
  <c r="J382" i="32"/>
  <c r="J358" i="32"/>
  <c r="J334" i="32"/>
  <c r="J277" i="32"/>
  <c r="J232" i="32"/>
  <c r="J173" i="32"/>
  <c r="J233" i="32"/>
  <c r="J171" i="32"/>
  <c r="J182" i="32"/>
  <c r="J227" i="32"/>
  <c r="J175" i="32"/>
  <c r="J148" i="32"/>
  <c r="J97" i="32"/>
  <c r="J44" i="32"/>
  <c r="J123" i="32"/>
  <c r="J79" i="32"/>
  <c r="J124" i="32"/>
  <c r="J73" i="32"/>
  <c r="J40" i="32"/>
  <c r="J103" i="32"/>
  <c r="J29" i="32"/>
  <c r="J25" i="32"/>
  <c r="J19" i="32"/>
  <c r="J180" i="32"/>
  <c r="J252" i="32"/>
  <c r="J474" i="32"/>
  <c r="J1049" i="32"/>
  <c r="J708" i="32"/>
  <c r="J1068" i="32"/>
  <c r="J1196" i="32"/>
  <c r="J1598" i="32"/>
  <c r="J1115" i="32"/>
  <c r="J1096" i="32"/>
  <c r="J934" i="32"/>
  <c r="J886" i="32"/>
  <c r="J838" i="32"/>
  <c r="J790" i="32"/>
  <c r="J742" i="32"/>
  <c r="J694" i="32"/>
  <c r="J646" i="32"/>
  <c r="J598" i="32"/>
  <c r="J556" i="32"/>
  <c r="J523" i="32"/>
  <c r="J515" i="32"/>
  <c r="J737" i="32"/>
  <c r="J638" i="32"/>
  <c r="J554" i="32"/>
  <c r="J493" i="32"/>
  <c r="J770" i="32"/>
  <c r="J680" i="32"/>
  <c r="J548" i="32"/>
  <c r="J785" i="32"/>
  <c r="J695" i="32"/>
  <c r="J596" i="32"/>
  <c r="J303" i="32"/>
  <c r="J479" i="32"/>
  <c r="J449" i="32"/>
  <c r="J425" i="32"/>
  <c r="J401" i="32"/>
  <c r="J377" i="32"/>
  <c r="J353" i="32"/>
  <c r="J329" i="32"/>
  <c r="J513" i="32"/>
  <c r="J525" i="32"/>
  <c r="J462" i="32"/>
  <c r="J438" i="32"/>
  <c r="J414" i="32"/>
  <c r="J390" i="32"/>
  <c r="J366" i="32"/>
  <c r="J342" i="32"/>
  <c r="J312" i="32"/>
  <c r="J287" i="32"/>
  <c r="J485" i="32"/>
  <c r="J451" i="32"/>
  <c r="J427" i="32"/>
  <c r="J403" i="32"/>
  <c r="J379" i="32"/>
  <c r="J355" i="32"/>
  <c r="J331" i="32"/>
  <c r="J274" i="32"/>
  <c r="J222" i="32"/>
  <c r="J167" i="32"/>
  <c r="J224" i="32"/>
  <c r="J165" i="32"/>
  <c r="J176" i="32"/>
  <c r="J220" i="32"/>
  <c r="J169" i="32"/>
  <c r="J141" i="32"/>
  <c r="J89" i="32"/>
  <c r="J127" i="32"/>
  <c r="J122" i="32"/>
  <c r="J72" i="32"/>
  <c r="J117" i="32"/>
  <c r="J66" i="32"/>
  <c r="J38" i="32"/>
  <c r="J41" i="32"/>
  <c r="J77" i="32"/>
  <c r="J20" i="32"/>
  <c r="J96" i="32"/>
  <c r="J228" i="32"/>
  <c r="J921" i="32"/>
  <c r="J1100" i="32"/>
  <c r="J1087" i="32"/>
  <c r="J931" i="32"/>
  <c r="J883" i="32"/>
  <c r="J835" i="32"/>
  <c r="J787" i="32"/>
  <c r="J739" i="32"/>
  <c r="J691" i="32"/>
  <c r="J643" i="32"/>
  <c r="J595" i="32"/>
  <c r="J553" i="32"/>
  <c r="J514" i="32"/>
  <c r="J845" i="32"/>
  <c r="J719" i="32"/>
  <c r="J629" i="32"/>
  <c r="J536" i="32"/>
  <c r="J487" i="32"/>
  <c r="J761" i="32"/>
  <c r="J662" i="32"/>
  <c r="J530" i="32"/>
  <c r="J776" i="32"/>
  <c r="J677" i="32"/>
  <c r="J321" i="32"/>
  <c r="J262" i="32"/>
  <c r="J470" i="32"/>
  <c r="J446" i="32"/>
  <c r="J422" i="32"/>
  <c r="J398" i="32"/>
  <c r="J374" i="32"/>
  <c r="J350" i="32"/>
  <c r="J326" i="32"/>
  <c r="J484" i="32"/>
  <c r="J506" i="32"/>
  <c r="J459" i="32"/>
  <c r="J435" i="32"/>
  <c r="J411" i="32"/>
  <c r="J387" i="32"/>
  <c r="J363" i="32"/>
  <c r="J339" i="32"/>
  <c r="J590" i="32"/>
  <c r="J282" i="32"/>
  <c r="J476" i="32"/>
  <c r="J448" i="32"/>
  <c r="J424" i="32"/>
  <c r="J400" i="32"/>
  <c r="J376" i="32"/>
  <c r="J352" i="32"/>
  <c r="J328" i="32"/>
  <c r="J273" i="32"/>
  <c r="J215" i="32"/>
  <c r="J294" i="32"/>
  <c r="J210" i="32"/>
  <c r="J243" i="32"/>
  <c r="J170" i="32"/>
  <c r="J219" i="32"/>
  <c r="J163" i="32"/>
  <c r="J140" i="32"/>
  <c r="J88" i="32"/>
  <c r="J76" i="32"/>
  <c r="J115" i="32"/>
  <c r="J71" i="32"/>
  <c r="J116" i="32"/>
  <c r="J65" i="32"/>
  <c r="J36" i="32"/>
  <c r="J18" i="32"/>
  <c r="J64" i="32"/>
  <c r="J78" i="32"/>
  <c r="J159" i="32"/>
  <c r="J160" i="32"/>
  <c r="J276" i="32"/>
  <c r="J639" i="32"/>
  <c r="J1103" i="32"/>
  <c r="J1259" i="32"/>
  <c r="J1145" i="32"/>
  <c r="J1296" i="32"/>
  <c r="J1551" i="32"/>
  <c r="J963" i="32"/>
  <c r="J1671" i="32"/>
  <c r="J67" i="32"/>
  <c r="J239" i="32"/>
  <c r="J480" i="32"/>
  <c r="J756" i="32"/>
  <c r="J651" i="32"/>
  <c r="J990" i="32"/>
  <c r="J585" i="32"/>
  <c r="J1452" i="32"/>
  <c r="J234" i="32"/>
  <c r="J302" i="32"/>
  <c r="J971" i="32"/>
  <c r="J717" i="32"/>
  <c r="J1148" i="32"/>
  <c r="J1256" i="32"/>
  <c r="J1425" i="32"/>
  <c r="J1547" i="32"/>
  <c r="J1691" i="32"/>
  <c r="J1644" i="32"/>
  <c r="J999" i="32"/>
  <c r="J1199" i="32"/>
  <c r="J1434" i="32"/>
  <c r="J1604" i="32"/>
  <c r="J1647" i="32"/>
  <c r="J1067" i="32"/>
  <c r="J1278" i="32"/>
  <c r="J1581" i="32"/>
  <c r="J27" i="32"/>
  <c r="J120" i="32"/>
  <c r="J296" i="32"/>
  <c r="J657" i="32"/>
  <c r="J1085" i="32"/>
  <c r="J978" i="32"/>
  <c r="J1622" i="32"/>
  <c r="J199" i="32"/>
  <c r="J1017" i="32"/>
  <c r="J1628" i="32"/>
  <c r="J129" i="32"/>
  <c r="J178" i="32"/>
  <c r="J230" i="32"/>
  <c r="J666" i="32"/>
  <c r="J1088" i="32"/>
  <c r="J1175" i="32"/>
  <c r="J1136" i="32"/>
  <c r="J1223" i="32"/>
  <c r="J1389" i="32"/>
  <c r="J1535" i="32"/>
  <c r="J1679" i="32"/>
  <c r="J1632" i="32"/>
  <c r="J75" i="32"/>
  <c r="J996" i="32"/>
  <c r="J87" i="32"/>
  <c r="J32" i="32"/>
  <c r="J174" i="32"/>
  <c r="J242" i="32"/>
  <c r="J308" i="32"/>
  <c r="J1016" i="32"/>
  <c r="J645" i="32"/>
  <c r="J1005" i="32"/>
  <c r="J1172" i="32"/>
  <c r="J1503" i="32"/>
  <c r="J1428" i="32"/>
  <c r="J1631" i="32"/>
  <c r="J1584" i="32"/>
  <c r="J1235" i="32"/>
  <c r="J1437" i="32"/>
  <c r="J1688" i="32"/>
  <c r="J1677" i="32"/>
  <c r="J942" i="32"/>
  <c r="J1653" i="32"/>
  <c r="J1509" i="32"/>
  <c r="J1530" i="32"/>
  <c r="J1473" i="32"/>
  <c r="J1595" i="32"/>
  <c r="J1076" i="32"/>
  <c r="J1700" i="32"/>
  <c r="J166" i="32"/>
  <c r="J504" i="32"/>
  <c r="J998" i="32"/>
  <c r="J771" i="32"/>
  <c r="J1193" i="32"/>
  <c r="J1305" i="32"/>
  <c r="J1479" i="32"/>
  <c r="J1565" i="32"/>
  <c r="J1518" i="32"/>
  <c r="J1662" i="32"/>
  <c r="J1211" i="32"/>
  <c r="J1214" i="32"/>
  <c r="J1488" i="32"/>
  <c r="J1640" i="32"/>
  <c r="J216" i="32"/>
  <c r="J678" i="32"/>
  <c r="J1440" i="32"/>
  <c r="J1689" i="32"/>
  <c r="J111" i="32"/>
  <c r="J172" i="32"/>
  <c r="J492" i="32"/>
  <c r="J711" i="32"/>
  <c r="J1112" i="32"/>
  <c r="J1133" i="32"/>
  <c r="J1694" i="32"/>
  <c r="J260" i="32"/>
  <c r="J1050" i="32"/>
  <c r="J1545" i="32"/>
  <c r="J35" i="32"/>
  <c r="J132" i="32"/>
  <c r="J501" i="32"/>
  <c r="J720" i="32"/>
  <c r="J615" i="32"/>
  <c r="J954" i="32"/>
  <c r="J1154" i="32"/>
  <c r="J1269" i="32"/>
  <c r="J1443" i="32"/>
  <c r="J1553" i="32"/>
  <c r="J1697" i="32"/>
  <c r="J1650" i="32"/>
  <c r="J162" i="32"/>
  <c r="J1163" i="32"/>
  <c r="J135" i="32"/>
  <c r="J90" i="32"/>
  <c r="J225" i="32"/>
  <c r="J278" i="32"/>
  <c r="J320" i="32"/>
  <c r="J1043" i="32"/>
  <c r="J699" i="32"/>
  <c r="J1059" i="32"/>
  <c r="J1226" i="32"/>
  <c r="J1299" i="32"/>
  <c r="J1482" i="32"/>
  <c r="J1649" i="32"/>
  <c r="J1602" i="32"/>
  <c r="J1350" i="32"/>
  <c r="J1491" i="32"/>
  <c r="J1515" i="32"/>
  <c r="J1674" i="32"/>
  <c r="J1395" i="32"/>
  <c r="J1641" i="32"/>
  <c r="J762" i="32"/>
  <c r="J1599" i="32"/>
  <c r="J235" i="32"/>
  <c r="J477" i="32"/>
  <c r="J1052" i="32"/>
  <c r="J936" i="32"/>
  <c r="J966" i="32"/>
  <c r="J1359" i="32"/>
  <c r="J1284" i="32"/>
  <c r="J1583" i="32"/>
  <c r="J1536" i="32"/>
  <c r="J1680" i="32"/>
  <c r="J1032" i="32"/>
  <c r="J1260" i="32"/>
  <c r="J1293" i="32"/>
  <c r="J1658" i="32"/>
  <c r="J318" i="32"/>
  <c r="J582" i="32"/>
  <c r="J1344" i="32"/>
  <c r="J9" i="32"/>
  <c r="J15" i="32"/>
  <c r="J54" i="32"/>
  <c r="J537" i="32"/>
  <c r="J765" i="32"/>
  <c r="J714" i="32"/>
  <c r="J975" i="32"/>
  <c r="J1593" i="32"/>
  <c r="J257" i="32"/>
  <c r="J939" i="32"/>
  <c r="J1617" i="32"/>
  <c r="J26" i="32"/>
  <c r="J311" i="32"/>
  <c r="J564" i="32"/>
  <c r="J774" i="32"/>
  <c r="J669" i="32"/>
  <c r="J1008" i="32"/>
  <c r="J1250" i="32"/>
  <c r="J1323" i="32"/>
  <c r="J1497" i="32"/>
  <c r="J1571" i="32"/>
  <c r="J1524" i="32"/>
  <c r="J1668" i="32"/>
  <c r="J256" i="32"/>
  <c r="J1290" i="32"/>
  <c r="J675" i="32"/>
  <c r="J147" i="32"/>
  <c r="J126" i="32"/>
  <c r="J264" i="32"/>
  <c r="J630" i="32"/>
  <c r="J1070" i="32"/>
  <c r="J753" i="32"/>
  <c r="J1124" i="32"/>
  <c r="J1187" i="32"/>
  <c r="J1353" i="32"/>
  <c r="J1523" i="32"/>
  <c r="J1667" i="32"/>
  <c r="J1620" i="32"/>
  <c r="J1458" i="32"/>
  <c r="J1526" i="32"/>
  <c r="J1533" i="32"/>
  <c r="J1557" i="32"/>
  <c r="J510" i="32"/>
  <c r="J1002" i="32"/>
  <c r="J1040" i="32"/>
  <c r="J1127" i="32"/>
  <c r="J17" i="32"/>
  <c r="J181" i="32"/>
  <c r="J573" i="32"/>
  <c r="J1079" i="32"/>
  <c r="J1044" i="32"/>
  <c r="J1020" i="32"/>
  <c r="J1413" i="32"/>
  <c r="J1338" i="32"/>
  <c r="J1601" i="32"/>
  <c r="J1554" i="32"/>
  <c r="J1698" i="32"/>
  <c r="J1086" i="32"/>
  <c r="J1314" i="32"/>
  <c r="J1401" i="32"/>
  <c r="J1676" i="32"/>
  <c r="J265" i="32"/>
  <c r="J1202" i="32"/>
  <c r="J1311" i="32"/>
  <c r="J22" i="32"/>
  <c r="J24" i="32"/>
  <c r="J275" i="32"/>
  <c r="J588" i="32"/>
  <c r="J950" i="32"/>
  <c r="J768" i="32"/>
  <c r="J1253" i="32"/>
  <c r="J1665" i="32"/>
  <c r="J621" i="32"/>
  <c r="J1232" i="32"/>
  <c r="J30" i="32"/>
  <c r="J118" i="32"/>
  <c r="J238" i="32"/>
  <c r="J248" i="32"/>
  <c r="J953" i="32"/>
  <c r="J723" i="32"/>
  <c r="J1062" i="32"/>
  <c r="J984" i="32"/>
  <c r="J1377" i="32"/>
  <c r="J1302" i="32"/>
  <c r="J1589" i="32"/>
  <c r="J1542" i="32"/>
  <c r="J1686" i="32"/>
  <c r="J272" i="32"/>
  <c r="J1520" i="32"/>
  <c r="J1047" i="32"/>
  <c r="J39" i="32"/>
  <c r="J214" i="32"/>
  <c r="J292" i="32"/>
  <c r="J684" i="32"/>
  <c r="J1097" i="32"/>
  <c r="J1229" i="32"/>
  <c r="J1142" i="32"/>
  <c r="J1238" i="32"/>
  <c r="J1407" i="32"/>
  <c r="J1541" i="32"/>
  <c r="J1685" i="32"/>
  <c r="J1638" i="32"/>
  <c r="J1308" i="32"/>
  <c r="J1562" i="32"/>
  <c r="J1569" i="32"/>
  <c r="J1629" i="32"/>
  <c r="J1386" i="32"/>
  <c r="J1587" i="32"/>
  <c r="J1398" i="32"/>
  <c r="J1577" i="32"/>
  <c r="J1470" i="32"/>
  <c r="J1080" i="32"/>
  <c r="J1634" i="32"/>
  <c r="J1247" i="32"/>
  <c r="J55" i="32"/>
  <c r="J223" i="32"/>
  <c r="J594" i="32"/>
  <c r="J1106" i="32"/>
  <c r="J1184" i="32"/>
  <c r="J1074" i="32"/>
  <c r="J1467" i="32"/>
  <c r="J1392" i="32"/>
  <c r="J1619" i="32"/>
  <c r="J1572" i="32"/>
  <c r="J217" i="32"/>
  <c r="J1151" i="32"/>
  <c r="J1422" i="32"/>
  <c r="J1455" i="32"/>
  <c r="J1521" i="32"/>
  <c r="J307" i="32"/>
  <c r="J1071" i="32"/>
  <c r="J1419" i="32"/>
  <c r="J48" i="32"/>
  <c r="J106" i="32"/>
  <c r="J246" i="32"/>
  <c r="J528" i="32"/>
  <c r="J977" i="32"/>
  <c r="J618" i="32"/>
  <c r="J1368" i="32"/>
  <c r="J251" i="32"/>
  <c r="J986" i="32"/>
  <c r="J1494" i="32"/>
  <c r="J51" i="32"/>
  <c r="J221" i="32"/>
  <c r="J247" i="32"/>
  <c r="J555" i="32"/>
  <c r="J980" i="32"/>
  <c r="J777" i="32"/>
  <c r="J1241" i="32"/>
  <c r="J1038" i="32"/>
  <c r="J1431" i="32"/>
  <c r="J1356" i="32"/>
  <c r="J1607" i="32"/>
  <c r="J1560" i="32"/>
  <c r="J1704" i="32"/>
  <c r="J489" i="32"/>
  <c r="J1682" i="32"/>
  <c r="J1563" i="32"/>
  <c r="J74" i="32"/>
  <c r="J205" i="32"/>
  <c r="J606" i="32"/>
  <c r="J738" i="32"/>
  <c r="J633" i="32"/>
  <c r="J972" i="32"/>
  <c r="J1160" i="32"/>
  <c r="J1287" i="32"/>
  <c r="J1461" i="32"/>
  <c r="J1559" i="32"/>
  <c r="J1703" i="32"/>
  <c r="J1656" i="32"/>
  <c r="J1362" i="32"/>
  <c r="J1580" i="32"/>
  <c r="J1701" i="32"/>
  <c r="J1616" i="32"/>
  <c r="J1320" i="32"/>
  <c r="J1592" i="32"/>
  <c r="J1670" i="32"/>
  <c r="J99" i="32"/>
  <c r="J281" i="32"/>
  <c r="J648" i="32"/>
  <c r="J705" i="32"/>
  <c r="J969" i="32"/>
  <c r="J1190" i="32"/>
  <c r="J1263" i="32"/>
  <c r="J1446" i="32"/>
  <c r="J1637" i="32"/>
  <c r="J1590" i="32"/>
  <c r="J660" i="32"/>
  <c r="J1220" i="32"/>
  <c r="J1476" i="32"/>
  <c r="J1532" i="32"/>
  <c r="J1539" i="32"/>
  <c r="J284" i="32"/>
  <c r="J1121" i="32"/>
  <c r="J1574" i="32"/>
  <c r="J98" i="32"/>
  <c r="J209" i="32"/>
  <c r="J286" i="32"/>
  <c r="J597" i="32"/>
  <c r="J1004" i="32"/>
  <c r="J726" i="32"/>
  <c r="J1326" i="32"/>
  <c r="J202" i="32"/>
  <c r="J1094" i="32"/>
  <c r="J1506" i="32"/>
  <c r="J107" i="32"/>
  <c r="J150" i="32"/>
  <c r="J193" i="32"/>
  <c r="J254" i="32"/>
  <c r="J1007" i="32"/>
  <c r="J627" i="32"/>
  <c r="J987" i="32"/>
  <c r="J1262" i="32"/>
  <c r="J1485" i="32"/>
  <c r="J1410" i="32"/>
  <c r="J1625" i="32"/>
  <c r="J1578" i="32"/>
  <c r="J21" i="32"/>
  <c r="J959" i="32"/>
  <c r="J1635" i="32"/>
  <c r="J34" i="32"/>
  <c r="J142" i="32"/>
  <c r="J211" i="32"/>
  <c r="J486" i="32"/>
  <c r="J935" i="32"/>
  <c r="J687" i="32"/>
  <c r="J1026" i="32"/>
  <c r="J948" i="32"/>
  <c r="J1341" i="32"/>
  <c r="J1266" i="32"/>
  <c r="J1605" i="32"/>
  <c r="J1692" i="32"/>
  <c r="J136" i="32"/>
  <c r="J100" i="32"/>
  <c r="J304" i="32"/>
  <c r="J702" i="32"/>
  <c r="J759" i="32"/>
  <c r="J1077" i="32"/>
  <c r="J1244" i="32"/>
  <c r="J1317" i="32"/>
  <c r="J1500" i="32"/>
  <c r="J1655" i="32"/>
  <c r="J1608" i="32"/>
  <c r="J672" i="32"/>
  <c r="J1029" i="32"/>
  <c r="J1272" i="32"/>
  <c r="J1568" i="32"/>
  <c r="J1575" i="32"/>
  <c r="J783" i="32"/>
  <c r="J1157" i="32"/>
  <c r="J1610" i="32"/>
  <c r="J134" i="32"/>
  <c r="J114" i="32"/>
  <c r="J258" i="32"/>
  <c r="J519" i="32"/>
  <c r="J1031" i="32"/>
  <c r="J945" i="32"/>
  <c r="J1347" i="32"/>
  <c r="J323" i="32"/>
  <c r="J732" i="32"/>
  <c r="J1365" i="32"/>
  <c r="J143" i="32"/>
  <c r="J213" i="32"/>
  <c r="J259" i="32"/>
  <c r="J546" i="32"/>
  <c r="J1034" i="32"/>
  <c r="J681" i="32"/>
  <c r="J1041" i="32"/>
  <c r="J1208" i="32"/>
  <c r="J1281" i="32"/>
  <c r="J1464" i="32"/>
  <c r="J1643" i="32"/>
  <c r="J1596" i="32"/>
  <c r="J62" i="32"/>
  <c r="J624" i="32"/>
  <c r="J110" i="32"/>
  <c r="J113" i="32"/>
  <c r="J102" i="32"/>
  <c r="J324" i="32"/>
  <c r="J271" i="32"/>
  <c r="J741" i="32"/>
  <c r="J1548" i="32"/>
  <c r="J290" i="32"/>
  <c r="J729" i="32"/>
  <c r="J144" i="32"/>
  <c r="J293" i="32"/>
  <c r="J944" i="32"/>
  <c r="J609" i="32"/>
  <c r="J1130" i="32"/>
  <c r="J1205" i="32"/>
  <c r="J1371" i="32"/>
  <c r="J1529" i="32"/>
  <c r="J1673" i="32"/>
  <c r="J1626" i="32"/>
  <c r="J780" i="32"/>
  <c r="J1083" i="32"/>
  <c r="J1380" i="32"/>
  <c r="J1586" i="32"/>
  <c r="J1611" i="32"/>
  <c r="J1013" i="32"/>
  <c r="J1217" i="32"/>
  <c r="J1664" i="32"/>
  <c r="J60" i="32"/>
  <c r="J201" i="32"/>
  <c r="J310" i="32"/>
  <c r="J603" i="32"/>
  <c r="J1058" i="32"/>
  <c r="J1053" i="32"/>
  <c r="J1550" i="32"/>
  <c r="J229" i="32"/>
  <c r="J690" i="32"/>
  <c r="J1556" i="32"/>
  <c r="J59" i="32"/>
  <c r="J156" i="32"/>
  <c r="J319" i="32"/>
  <c r="J612" i="32"/>
  <c r="J1061" i="32"/>
  <c r="J735" i="32"/>
  <c r="J1118" i="32"/>
  <c r="J1169" i="32"/>
  <c r="J1335" i="32"/>
  <c r="J1517" i="32"/>
  <c r="J1661" i="32"/>
  <c r="J1614" i="32"/>
  <c r="J168" i="32"/>
  <c r="J744" i="32"/>
  <c r="J146" i="32"/>
  <c r="J149" i="32"/>
  <c r="J57" i="32"/>
  <c r="J266" i="32"/>
  <c r="J498" i="32"/>
  <c r="J989" i="32"/>
  <c r="J591" i="32"/>
  <c r="J951" i="32"/>
  <c r="J1056" i="32"/>
  <c r="J1449" i="32"/>
  <c r="J1374" i="32"/>
  <c r="J1613" i="32"/>
  <c r="J1566" i="32"/>
  <c r="J968" i="32"/>
  <c r="J1329" i="32"/>
  <c r="J1652" i="32"/>
  <c r="J1659" i="32"/>
  <c r="J636" i="32"/>
  <c r="J1527" i="32"/>
  <c r="J1139" i="32"/>
  <c r="J1178" i="32"/>
  <c r="J962" i="32"/>
  <c r="J1275" i="32"/>
  <c r="J1657" i="32"/>
  <c r="J1549" i="32"/>
  <c r="J1645" i="32"/>
  <c r="J1450" i="32"/>
  <c r="J1672" i="32"/>
  <c r="J1420" i="32"/>
  <c r="J1483" i="32"/>
  <c r="J1465" i="32"/>
  <c r="J1531" i="32"/>
  <c r="J1261" i="32"/>
  <c r="J1624" i="32"/>
  <c r="J1306" i="32"/>
  <c r="J1612" i="32"/>
  <c r="AW11" i="32"/>
  <c r="O18" i="37" l="1"/>
  <c r="N19" i="37"/>
  <c r="O19" i="37" s="1"/>
  <c r="N107" i="37"/>
  <c r="O106" i="37"/>
  <c r="O60" i="37"/>
  <c r="N61" i="37"/>
  <c r="O88" i="37"/>
  <c r="N89" i="37"/>
  <c r="O89" i="37" s="1"/>
  <c r="O77" i="37"/>
  <c r="N78" i="37"/>
  <c r="O78" i="37" s="1"/>
  <c r="AY90" i="32"/>
  <c r="AX91" i="32" s="1"/>
  <c r="AZ89" i="32"/>
  <c r="BA89" i="32" s="1"/>
  <c r="N6" i="32"/>
  <c r="AW89" i="32"/>
  <c r="AY12" i="32"/>
  <c r="AX13" i="32" s="1"/>
  <c r="O107" i="37" l="1"/>
  <c r="N108" i="37"/>
  <c r="N109" i="37" s="1"/>
  <c r="O61" i="37"/>
  <c r="N62" i="37"/>
  <c r="AY91" i="32"/>
  <c r="AX92" i="32" s="1"/>
  <c r="AZ90" i="32"/>
  <c r="BA90" i="32" s="1"/>
  <c r="AZ12" i="32"/>
  <c r="BA12" i="32" s="1"/>
  <c r="M7" i="32"/>
  <c r="AW90" i="32"/>
  <c r="O109" i="37" l="1"/>
  <c r="N110" i="37"/>
  <c r="O110" i="37" s="1"/>
  <c r="O62" i="37"/>
  <c r="N63" i="37"/>
  <c r="O108" i="37"/>
  <c r="AW91" i="32"/>
  <c r="AZ91" i="32"/>
  <c r="BA91" i="32" s="1"/>
  <c r="AY92" i="32"/>
  <c r="AX93" i="32" s="1"/>
  <c r="N7" i="32"/>
  <c r="AW12" i="32"/>
  <c r="AY13" i="32"/>
  <c r="O63" i="37" l="1"/>
  <c r="N64" i="37"/>
  <c r="AW92" i="32"/>
  <c r="AZ92" i="32"/>
  <c r="BA92" i="32" s="1"/>
  <c r="AY93" i="32"/>
  <c r="AX94" i="32" s="1"/>
  <c r="AX14" i="32"/>
  <c r="AZ13" i="32"/>
  <c r="BA13" i="32" s="1"/>
  <c r="M8" i="32"/>
  <c r="AW13" i="32"/>
  <c r="O64" i="37" l="1"/>
  <c r="T16" i="37" s="1"/>
  <c r="N65" i="37"/>
  <c r="O65" i="37" s="1"/>
  <c r="T17" i="37" s="1"/>
  <c r="T32" i="37" s="1"/>
  <c r="AZ93" i="32"/>
  <c r="BA93" i="32" s="1"/>
  <c r="AW93" i="32"/>
  <c r="AY94" i="32"/>
  <c r="AX95" i="32" s="1"/>
  <c r="N8" i="32"/>
  <c r="AY14" i="32"/>
  <c r="AX15" i="32" s="1"/>
  <c r="T31" i="37" l="1"/>
  <c r="T18" i="37"/>
  <c r="T33" i="37" s="1"/>
  <c r="AW94" i="32"/>
  <c r="AY95" i="32"/>
  <c r="AX96" i="32" s="1"/>
  <c r="AZ94" i="32"/>
  <c r="BA94" i="32" s="1"/>
  <c r="AZ14" i="32"/>
  <c r="BA14" i="32" s="1"/>
  <c r="M9" i="32"/>
  <c r="AW14" i="32"/>
  <c r="AW95" i="32" l="1"/>
  <c r="AZ95" i="32"/>
  <c r="BA95" i="32" s="1"/>
  <c r="AY96" i="32"/>
  <c r="AX97" i="32" s="1"/>
  <c r="N9" i="32"/>
  <c r="AY15" i="32"/>
  <c r="AY97" i="32" l="1"/>
  <c r="AX98" i="32" s="1"/>
  <c r="AW96" i="32"/>
  <c r="AZ96" i="32"/>
  <c r="BA96" i="32" s="1"/>
  <c r="AX16" i="32"/>
  <c r="AZ15" i="32"/>
  <c r="BA15" i="32" s="1"/>
  <c r="M10" i="32"/>
  <c r="N10" i="32" s="1"/>
  <c r="M11" i="32" s="1"/>
  <c r="N11" i="32" s="1"/>
  <c r="M12" i="32" s="1"/>
  <c r="N12" i="32" s="1"/>
  <c r="M13" i="32" s="1"/>
  <c r="AW15" i="32"/>
  <c r="AW97" i="32" l="1"/>
  <c r="AY98" i="32"/>
  <c r="AX99" i="32" s="1"/>
  <c r="AZ97" i="32"/>
  <c r="BA97" i="32" s="1"/>
  <c r="N13" i="32"/>
  <c r="AY16" i="32"/>
  <c r="AX17" i="32" s="1"/>
  <c r="AW98" i="32" l="1"/>
  <c r="AY99" i="32"/>
  <c r="AW99" i="32" s="1"/>
  <c r="AZ98" i="32"/>
  <c r="BA98" i="32" s="1"/>
  <c r="AZ16" i="32"/>
  <c r="BA16" i="32" s="1"/>
  <c r="M14" i="32"/>
  <c r="AW16" i="32"/>
  <c r="AZ99" i="32" l="1"/>
  <c r="BA99" i="32" s="1"/>
  <c r="N14" i="32"/>
  <c r="AY17" i="32"/>
  <c r="BB99" i="32" l="1"/>
  <c r="BC99" i="32" s="1"/>
  <c r="BB86" i="32"/>
  <c r="BB87" i="32"/>
  <c r="BC87" i="32" s="1"/>
  <c r="BB88" i="32"/>
  <c r="BC88" i="32" s="1"/>
  <c r="BB89" i="32"/>
  <c r="BC89" i="32" s="1"/>
  <c r="BB90" i="32"/>
  <c r="BC90" i="32" s="1"/>
  <c r="BB91" i="32"/>
  <c r="BC91" i="32" s="1"/>
  <c r="BB92" i="32"/>
  <c r="BC92" i="32" s="1"/>
  <c r="BB93" i="32"/>
  <c r="BC93" i="32" s="1"/>
  <c r="BB94" i="32"/>
  <c r="BC94" i="32" s="1"/>
  <c r="BB95" i="32"/>
  <c r="BC95" i="32" s="1"/>
  <c r="BB96" i="32"/>
  <c r="BC96" i="32" s="1"/>
  <c r="BB97" i="32"/>
  <c r="BC97" i="32" s="1"/>
  <c r="BB98" i="32"/>
  <c r="BC98" i="32" s="1"/>
  <c r="AX18" i="32"/>
  <c r="AZ17" i="32"/>
  <c r="BA17" i="32" s="1"/>
  <c r="M15" i="32"/>
  <c r="AW17" i="32"/>
  <c r="N15" i="32" l="1"/>
  <c r="M16" i="32" s="1"/>
  <c r="N16" i="32" s="1"/>
  <c r="M17" i="32" s="1"/>
  <c r="N17" i="32" s="1"/>
  <c r="M18" i="32" s="1"/>
  <c r="N18" i="32" s="1"/>
  <c r="M19" i="32" s="1"/>
  <c r="N19" i="32" s="1"/>
  <c r="M20" i="32" s="1"/>
  <c r="N20" i="32" s="1"/>
  <c r="M21" i="32" s="1"/>
  <c r="N21" i="32" s="1"/>
  <c r="M22" i="32" s="1"/>
  <c r="N22" i="32" s="1"/>
  <c r="M23" i="32" s="1"/>
  <c r="N23" i="32" s="1"/>
  <c r="M24" i="32" s="1"/>
  <c r="N24" i="32" s="1"/>
  <c r="M25" i="32" s="1"/>
  <c r="N25" i="32" s="1"/>
  <c r="M26" i="32" s="1"/>
  <c r="N26" i="32" s="1"/>
  <c r="M27" i="32" s="1"/>
  <c r="N27" i="32" s="1"/>
  <c r="M28" i="32" s="1"/>
  <c r="N28" i="32" s="1"/>
  <c r="M29" i="32" s="1"/>
  <c r="N29" i="32" s="1"/>
  <c r="M30" i="32" s="1"/>
  <c r="N30" i="32" s="1"/>
  <c r="M31" i="32" s="1"/>
  <c r="N31" i="32" s="1"/>
  <c r="M32" i="32" s="1"/>
  <c r="N32" i="32" s="1"/>
  <c r="M33" i="32" s="1"/>
  <c r="N33" i="32" s="1"/>
  <c r="M34" i="32" s="1"/>
  <c r="N34" i="32" s="1"/>
  <c r="M35" i="32" s="1"/>
  <c r="N35" i="32" s="1"/>
  <c r="M36" i="32" s="1"/>
  <c r="N36" i="32" s="1"/>
  <c r="M37" i="32" s="1"/>
  <c r="N37" i="32" s="1"/>
  <c r="M38" i="32" s="1"/>
  <c r="N38" i="32" s="1"/>
  <c r="M39" i="32" s="1"/>
  <c r="N39" i="32" s="1"/>
  <c r="M40" i="32" s="1"/>
  <c r="N40" i="32" s="1"/>
  <c r="M41" i="32" s="1"/>
  <c r="N41" i="32" s="1"/>
  <c r="M42" i="32" s="1"/>
  <c r="N42" i="32" s="1"/>
  <c r="M43" i="32" s="1"/>
  <c r="N43" i="32" s="1"/>
  <c r="M44" i="32" s="1"/>
  <c r="N44" i="32" s="1"/>
  <c r="M45" i="32" s="1"/>
  <c r="N45" i="32" s="1"/>
  <c r="AY18" i="32"/>
  <c r="AZ18" i="32" s="1"/>
  <c r="BA18" i="32" s="1"/>
  <c r="AX19" i="32" l="1"/>
  <c r="R108" i="32"/>
  <c r="S108" i="32" s="1"/>
  <c r="R154" i="32"/>
  <c r="X154" i="32" s="1"/>
  <c r="R163" i="32"/>
  <c r="S163" i="32" s="1"/>
  <c r="R167" i="32"/>
  <c r="S167" i="32" s="1"/>
  <c r="R75" i="32"/>
  <c r="T75" i="32" s="1"/>
  <c r="R63" i="32"/>
  <c r="S63" i="32" s="1"/>
  <c r="R174" i="32"/>
  <c r="T174" i="32" s="1"/>
  <c r="R70" i="32"/>
  <c r="X70" i="32" s="1"/>
  <c r="R64" i="32"/>
  <c r="X64" i="32" s="1"/>
  <c r="R14" i="32"/>
  <c r="Y14" i="32" s="1"/>
  <c r="R115" i="32"/>
  <c r="X115" i="32" s="1"/>
  <c r="R27" i="32"/>
  <c r="T27" i="32" s="1"/>
  <c r="R128" i="32"/>
  <c r="S128" i="32" s="1"/>
  <c r="R80" i="32"/>
  <c r="Y80" i="32" s="1"/>
  <c r="R104" i="32"/>
  <c r="R124" i="32"/>
  <c r="X124" i="32" s="1"/>
  <c r="R105" i="32"/>
  <c r="S105" i="32" s="1"/>
  <c r="R69" i="32"/>
  <c r="S69" i="32" s="1"/>
  <c r="R125" i="32"/>
  <c r="R55" i="32"/>
  <c r="Y55" i="32" s="1"/>
  <c r="R253" i="32"/>
  <c r="R210" i="32"/>
  <c r="R292" i="32"/>
  <c r="R265" i="32"/>
  <c r="R252" i="32"/>
  <c r="R285" i="32"/>
  <c r="R236" i="32"/>
  <c r="R261" i="32"/>
  <c r="R275" i="32"/>
  <c r="R232" i="32"/>
  <c r="R206" i="32"/>
  <c r="R244" i="32"/>
  <c r="R255" i="32"/>
  <c r="R184" i="32"/>
  <c r="R189" i="32"/>
  <c r="R242" i="32"/>
  <c r="R222" i="32"/>
  <c r="R231" i="32"/>
  <c r="R243" i="32"/>
  <c r="R280" i="32"/>
  <c r="R234" i="32"/>
  <c r="R259" i="32"/>
  <c r="R238" i="32"/>
  <c r="R240" i="32"/>
  <c r="R278" i="32"/>
  <c r="R196" i="32"/>
  <c r="R290" i="32"/>
  <c r="R187" i="32"/>
  <c r="R299" i="32"/>
  <c r="R204" i="32"/>
  <c r="R219" i="32"/>
  <c r="R295" i="32"/>
  <c r="R216" i="32"/>
  <c r="R268" i="32"/>
  <c r="R237" i="32"/>
  <c r="R202" i="32"/>
  <c r="R215" i="32"/>
  <c r="R269" i="32"/>
  <c r="R197" i="32"/>
  <c r="R225" i="32"/>
  <c r="R296" i="32"/>
  <c r="R194" i="32"/>
  <c r="R262" i="32"/>
  <c r="R300" i="32"/>
  <c r="R286" i="32"/>
  <c r="R271" i="32"/>
  <c r="R203" i="32"/>
  <c r="R214" i="32"/>
  <c r="R282" i="32"/>
  <c r="R274" i="32"/>
  <c r="R195" i="32"/>
  <c r="R233" i="32"/>
  <c r="R293" i="32"/>
  <c r="R211" i="32"/>
  <c r="R217" i="32"/>
  <c r="R190" i="32"/>
  <c r="R267" i="32"/>
  <c r="R188" i="32"/>
  <c r="R247" i="32"/>
  <c r="R246" i="32"/>
  <c r="R207" i="32"/>
  <c r="R199" i="32"/>
  <c r="R258" i="32"/>
  <c r="R257" i="32"/>
  <c r="R228" i="32"/>
  <c r="R289" i="32"/>
  <c r="R250" i="32"/>
  <c r="R291" i="32"/>
  <c r="R218" i="32"/>
  <c r="R264" i="32"/>
  <c r="R201" i="32"/>
  <c r="R263" i="32"/>
  <c r="R272" i="32"/>
  <c r="R227" i="32"/>
  <c r="R251" i="32"/>
  <c r="R186" i="32"/>
  <c r="R277" i="32"/>
  <c r="R298" i="32"/>
  <c r="R213" i="32"/>
  <c r="R249" i="32"/>
  <c r="R192" i="32"/>
  <c r="R239" i="32"/>
  <c r="R276" i="32"/>
  <c r="R220" i="32"/>
  <c r="R224" i="32"/>
  <c r="R245" i="32"/>
  <c r="R248" i="32"/>
  <c r="R288" i="32"/>
  <c r="R284" i="32"/>
  <c r="R294" i="32"/>
  <c r="R185" i="32"/>
  <c r="R230" i="32"/>
  <c r="R270" i="32"/>
  <c r="R229" i="32"/>
  <c r="R287" i="32"/>
  <c r="R212" i="32"/>
  <c r="R266" i="32"/>
  <c r="R301" i="32"/>
  <c r="R241" i="32"/>
  <c r="R221" i="32"/>
  <c r="R205" i="32"/>
  <c r="R260" i="32"/>
  <c r="R235" i="32"/>
  <c r="R198" i="32"/>
  <c r="R279" i="32"/>
  <c r="R283" i="32"/>
  <c r="R209" i="32"/>
  <c r="R226" i="32"/>
  <c r="R191" i="32"/>
  <c r="R297" i="32"/>
  <c r="R256" i="32"/>
  <c r="R273" i="32"/>
  <c r="R208" i="32"/>
  <c r="R254" i="32"/>
  <c r="R200" i="32"/>
  <c r="R193" i="32"/>
  <c r="R223" i="32"/>
  <c r="R281" i="32"/>
  <c r="R137" i="32"/>
  <c r="R182" i="32"/>
  <c r="R175" i="32"/>
  <c r="R181" i="32"/>
  <c r="R180" i="32"/>
  <c r="R177" i="32"/>
  <c r="R178" i="32"/>
  <c r="R176" i="32"/>
  <c r="R183" i="32"/>
  <c r="R179" i="32"/>
  <c r="R33" i="32"/>
  <c r="R160" i="32"/>
  <c r="R28" i="32"/>
  <c r="R99" i="32"/>
  <c r="R11" i="32"/>
  <c r="R87" i="32"/>
  <c r="R120" i="32"/>
  <c r="R159" i="32"/>
  <c r="R41" i="32"/>
  <c r="R111" i="32"/>
  <c r="R147" i="32"/>
  <c r="R130" i="32"/>
  <c r="R53" i="32"/>
  <c r="R168" i="32"/>
  <c r="R60" i="32"/>
  <c r="R112" i="32"/>
  <c r="R83" i="32"/>
  <c r="R89" i="32"/>
  <c r="R79" i="32"/>
  <c r="R10" i="32"/>
  <c r="R40" i="32"/>
  <c r="R52" i="32"/>
  <c r="R32" i="32"/>
  <c r="R171" i="32"/>
  <c r="R65" i="32"/>
  <c r="R73" i="32"/>
  <c r="R71" i="32"/>
  <c r="R34" i="32"/>
  <c r="R78" i="32"/>
  <c r="R38" i="32"/>
  <c r="R15" i="32"/>
  <c r="R43" i="32"/>
  <c r="R134" i="32"/>
  <c r="R156" i="32"/>
  <c r="R4" i="32"/>
  <c r="R113" i="32"/>
  <c r="R109" i="32"/>
  <c r="R85" i="32"/>
  <c r="R146" i="32"/>
  <c r="R37" i="32"/>
  <c r="R68" i="32"/>
  <c r="R90" i="32"/>
  <c r="R133" i="32"/>
  <c r="R24" i="32"/>
  <c r="R117" i="32"/>
  <c r="R169" i="32"/>
  <c r="R29" i="32"/>
  <c r="R51" i="32"/>
  <c r="R140" i="32"/>
  <c r="R106" i="32"/>
  <c r="R8" i="32"/>
  <c r="R138" i="32"/>
  <c r="R30" i="32"/>
  <c r="R97" i="32"/>
  <c r="R92" i="32"/>
  <c r="R91" i="32"/>
  <c r="R22" i="32"/>
  <c r="R26" i="32"/>
  <c r="R132" i="32"/>
  <c r="R123" i="32"/>
  <c r="R18" i="32"/>
  <c r="R158" i="32"/>
  <c r="R58" i="32"/>
  <c r="R44" i="32"/>
  <c r="R62" i="32"/>
  <c r="R172" i="32"/>
  <c r="R157" i="32"/>
  <c r="R23" i="32"/>
  <c r="R141" i="32"/>
  <c r="R84" i="32"/>
  <c r="R149" i="32"/>
  <c r="R96" i="32"/>
  <c r="R98" i="32"/>
  <c r="R173" i="32"/>
  <c r="R148" i="32"/>
  <c r="R12" i="32"/>
  <c r="R74" i="32"/>
  <c r="R151" i="32"/>
  <c r="R81" i="32"/>
  <c r="R127" i="32"/>
  <c r="R103" i="32"/>
  <c r="R49" i="32"/>
  <c r="R155" i="32"/>
  <c r="R129" i="32"/>
  <c r="R166" i="32"/>
  <c r="R31" i="32"/>
  <c r="R170" i="32"/>
  <c r="R145" i="32"/>
  <c r="R102" i="32"/>
  <c r="R153" i="32"/>
  <c r="R150" i="32"/>
  <c r="R19" i="32"/>
  <c r="R5" i="32"/>
  <c r="R95" i="32"/>
  <c r="R131" i="32"/>
  <c r="R66" i="32"/>
  <c r="R164" i="32"/>
  <c r="R17" i="32"/>
  <c r="R47" i="32"/>
  <c r="R119" i="32"/>
  <c r="R94" i="32"/>
  <c r="R16" i="32"/>
  <c r="R114" i="32"/>
  <c r="R56" i="32"/>
  <c r="R110" i="32"/>
  <c r="R100" i="32"/>
  <c r="R21" i="32"/>
  <c r="R67" i="32"/>
  <c r="R136" i="32"/>
  <c r="R77" i="32"/>
  <c r="R142" i="32"/>
  <c r="R35" i="32"/>
  <c r="R25" i="32"/>
  <c r="R118" i="32"/>
  <c r="R135" i="32"/>
  <c r="R72" i="32"/>
  <c r="R101" i="32"/>
  <c r="R116" i="32"/>
  <c r="R93" i="32"/>
  <c r="R82" i="32"/>
  <c r="R162" i="32"/>
  <c r="R59" i="32"/>
  <c r="R54" i="32"/>
  <c r="R45" i="32"/>
  <c r="R61" i="32"/>
  <c r="R107" i="32"/>
  <c r="R6" i="32"/>
  <c r="R88" i="32"/>
  <c r="R126" i="32"/>
  <c r="R122" i="32"/>
  <c r="R143" i="32"/>
  <c r="R9" i="32"/>
  <c r="R165" i="32"/>
  <c r="R139" i="32"/>
  <c r="R57" i="32"/>
  <c r="R152" i="32"/>
  <c r="R36" i="32"/>
  <c r="R50" i="32"/>
  <c r="R86" i="32"/>
  <c r="R39" i="32"/>
  <c r="R161" i="32"/>
  <c r="R144" i="32"/>
  <c r="R7" i="32"/>
  <c r="R46" i="32"/>
  <c r="R121" i="32"/>
  <c r="R76" i="32"/>
  <c r="R20" i="32"/>
  <c r="R13" i="32"/>
  <c r="R48" i="32"/>
  <c r="R42" i="32"/>
  <c r="AW18" i="32"/>
  <c r="AY19" i="32" l="1"/>
  <c r="AX20" i="32" s="1"/>
  <c r="X108" i="32"/>
  <c r="Y167" i="32"/>
  <c r="S27" i="32"/>
  <c r="W26" i="32"/>
  <c r="W153" i="32"/>
  <c r="X167" i="32"/>
  <c r="W54" i="32"/>
  <c r="T108" i="32"/>
  <c r="X55" i="32"/>
  <c r="W62" i="32"/>
  <c r="Y163" i="32"/>
  <c r="X27" i="32"/>
  <c r="Y27" i="32"/>
  <c r="S55" i="32"/>
  <c r="T167" i="32"/>
  <c r="T55" i="32"/>
  <c r="Y154" i="32"/>
  <c r="T14" i="32"/>
  <c r="X163" i="32"/>
  <c r="X14" i="32"/>
  <c r="Y75" i="32"/>
  <c r="T64" i="32"/>
  <c r="S115" i="32"/>
  <c r="T163" i="32"/>
  <c r="Y108" i="32"/>
  <c r="X105" i="32"/>
  <c r="Y105" i="32"/>
  <c r="W162" i="32"/>
  <c r="T115" i="32"/>
  <c r="T105" i="32"/>
  <c r="Y115" i="32"/>
  <c r="W107" i="32"/>
  <c r="T154" i="32"/>
  <c r="S14" i="32"/>
  <c r="X63" i="32"/>
  <c r="S154" i="32"/>
  <c r="Y128" i="32"/>
  <c r="X128" i="32"/>
  <c r="T63" i="32"/>
  <c r="T128" i="32"/>
  <c r="S75" i="32"/>
  <c r="X75" i="32"/>
  <c r="W63" i="32"/>
  <c r="W79" i="32"/>
  <c r="T80" i="32"/>
  <c r="Y63" i="32"/>
  <c r="Y64" i="32"/>
  <c r="S64" i="32"/>
  <c r="X80" i="32"/>
  <c r="S80" i="32"/>
  <c r="S70" i="32"/>
  <c r="Y70" i="32"/>
  <c r="W104" i="32"/>
  <c r="T70" i="32"/>
  <c r="T124" i="32"/>
  <c r="S124" i="32"/>
  <c r="W124" i="32"/>
  <c r="Y124" i="32"/>
  <c r="W103" i="32"/>
  <c r="X174" i="32"/>
  <c r="W173" i="32"/>
  <c r="Y174" i="32"/>
  <c r="S174" i="32"/>
  <c r="X104" i="32"/>
  <c r="Y104" i="32"/>
  <c r="T104" i="32"/>
  <c r="S104" i="32"/>
  <c r="S125" i="32"/>
  <c r="Y125" i="32"/>
  <c r="X125" i="32"/>
  <c r="T125" i="32"/>
  <c r="W68" i="32"/>
  <c r="Y69" i="32"/>
  <c r="W69" i="32"/>
  <c r="T69" i="32"/>
  <c r="X69" i="32"/>
  <c r="W296" i="32"/>
  <c r="X297" i="32"/>
  <c r="Y297" i="32"/>
  <c r="S297" i="32"/>
  <c r="T297" i="32"/>
  <c r="S186" i="32"/>
  <c r="W185" i="32"/>
  <c r="X186" i="32"/>
  <c r="Y186" i="32"/>
  <c r="T186" i="32"/>
  <c r="S197" i="32"/>
  <c r="W196" i="32"/>
  <c r="X197" i="32"/>
  <c r="Y197" i="32"/>
  <c r="T197" i="32"/>
  <c r="W258" i="32"/>
  <c r="X259" i="32"/>
  <c r="S259" i="32"/>
  <c r="T259" i="32"/>
  <c r="Y259" i="32"/>
  <c r="S184" i="32"/>
  <c r="X184" i="32"/>
  <c r="Y184" i="32"/>
  <c r="T184" i="32"/>
  <c r="W284" i="32"/>
  <c r="X285" i="32"/>
  <c r="Y285" i="32"/>
  <c r="S285" i="32"/>
  <c r="T285" i="32"/>
  <c r="S193" i="32"/>
  <c r="W192" i="32"/>
  <c r="X193" i="32"/>
  <c r="Y193" i="32"/>
  <c r="T193" i="32"/>
  <c r="S191" i="32"/>
  <c r="W190" i="32"/>
  <c r="X191" i="32"/>
  <c r="Y191" i="32"/>
  <c r="T191" i="32"/>
  <c r="S205" i="32"/>
  <c r="W204" i="32"/>
  <c r="X205" i="32"/>
  <c r="Y205" i="32"/>
  <c r="T205" i="32"/>
  <c r="W269" i="32"/>
  <c r="X270" i="32"/>
  <c r="Y270" i="32"/>
  <c r="S270" i="32"/>
  <c r="T270" i="32"/>
  <c r="S251" i="32"/>
  <c r="W250" i="32"/>
  <c r="X251" i="32"/>
  <c r="T251" i="32"/>
  <c r="Y251" i="32"/>
  <c r="S250" i="32"/>
  <c r="W249" i="32"/>
  <c r="X250" i="32"/>
  <c r="T250" i="32"/>
  <c r="Y250" i="32"/>
  <c r="S246" i="32"/>
  <c r="W245" i="32"/>
  <c r="X246" i="32"/>
  <c r="Y246" i="32"/>
  <c r="T246" i="32"/>
  <c r="W292" i="32"/>
  <c r="X293" i="32"/>
  <c r="Y293" i="32"/>
  <c r="S293" i="32"/>
  <c r="T293" i="32"/>
  <c r="W270" i="32"/>
  <c r="X271" i="32"/>
  <c r="Y271" i="32"/>
  <c r="S271" i="32"/>
  <c r="T271" i="32"/>
  <c r="W294" i="32"/>
  <c r="X295" i="32"/>
  <c r="Y295" i="32"/>
  <c r="S295" i="32"/>
  <c r="T295" i="32"/>
  <c r="S234" i="32"/>
  <c r="W233" i="32"/>
  <c r="X234" i="32"/>
  <c r="Y234" i="32"/>
  <c r="T234" i="32"/>
  <c r="S255" i="32"/>
  <c r="W254" i="32"/>
  <c r="X255" i="32"/>
  <c r="Y255" i="32"/>
  <c r="T255" i="32"/>
  <c r="S252" i="32"/>
  <c r="W251" i="32"/>
  <c r="X252" i="32"/>
  <c r="Y252" i="32"/>
  <c r="T252" i="32"/>
  <c r="S223" i="32"/>
  <c r="W222" i="32"/>
  <c r="X223" i="32"/>
  <c r="Y223" i="32"/>
  <c r="T223" i="32"/>
  <c r="W259" i="32"/>
  <c r="X260" i="32"/>
  <c r="Y260" i="32"/>
  <c r="T260" i="32"/>
  <c r="S260" i="32"/>
  <c r="S207" i="32"/>
  <c r="W206" i="32"/>
  <c r="X207" i="32"/>
  <c r="Y207" i="32"/>
  <c r="T207" i="32"/>
  <c r="S226" i="32"/>
  <c r="W225" i="32"/>
  <c r="X226" i="32"/>
  <c r="Y226" i="32"/>
  <c r="T226" i="32"/>
  <c r="S221" i="32"/>
  <c r="W220" i="32"/>
  <c r="X221" i="32"/>
  <c r="Y221" i="32"/>
  <c r="T221" i="32"/>
  <c r="S230" i="32"/>
  <c r="W229" i="32"/>
  <c r="X230" i="32"/>
  <c r="Y230" i="32"/>
  <c r="T230" i="32"/>
  <c r="S224" i="32"/>
  <c r="W223" i="32"/>
  <c r="X224" i="32"/>
  <c r="Y224" i="32"/>
  <c r="T224" i="32"/>
  <c r="S227" i="32"/>
  <c r="W226" i="32"/>
  <c r="X227" i="32"/>
  <c r="Y227" i="32"/>
  <c r="T227" i="32"/>
  <c r="W288" i="32"/>
  <c r="X289" i="32"/>
  <c r="Y289" i="32"/>
  <c r="S289" i="32"/>
  <c r="T289" i="32"/>
  <c r="S247" i="32"/>
  <c r="W246" i="32"/>
  <c r="X247" i="32"/>
  <c r="Y247" i="32"/>
  <c r="T247" i="32"/>
  <c r="S233" i="32"/>
  <c r="W232" i="32"/>
  <c r="X233" i="32"/>
  <c r="Y233" i="32"/>
  <c r="T233" i="32"/>
  <c r="W285" i="32"/>
  <c r="X286" i="32"/>
  <c r="Y286" i="32"/>
  <c r="S286" i="32"/>
  <c r="T286" i="32"/>
  <c r="W268" i="32"/>
  <c r="X269" i="32"/>
  <c r="Y269" i="32"/>
  <c r="S269" i="32"/>
  <c r="T269" i="32"/>
  <c r="S187" i="32"/>
  <c r="W186" i="32"/>
  <c r="X187" i="32"/>
  <c r="Y187" i="32"/>
  <c r="T187" i="32"/>
  <c r="W279" i="32"/>
  <c r="X280" i="32"/>
  <c r="Y280" i="32"/>
  <c r="S280" i="32"/>
  <c r="T280" i="32"/>
  <c r="S244" i="32"/>
  <c r="W243" i="32"/>
  <c r="X244" i="32"/>
  <c r="Y244" i="32"/>
  <c r="T244" i="32"/>
  <c r="S229" i="32"/>
  <c r="W228" i="32"/>
  <c r="X229" i="32"/>
  <c r="Y229" i="32"/>
  <c r="T229" i="32"/>
  <c r="S211" i="32"/>
  <c r="W210" i="32"/>
  <c r="X211" i="32"/>
  <c r="Y211" i="32"/>
  <c r="T211" i="32"/>
  <c r="S200" i="32"/>
  <c r="W199" i="32"/>
  <c r="X200" i="32"/>
  <c r="Y200" i="32"/>
  <c r="T200" i="32"/>
  <c r="S209" i="32"/>
  <c r="W208" i="32"/>
  <c r="X209" i="32"/>
  <c r="Y209" i="32"/>
  <c r="T209" i="32"/>
  <c r="S241" i="32"/>
  <c r="W240" i="32"/>
  <c r="X241" i="32"/>
  <c r="Y241" i="32"/>
  <c r="T241" i="32"/>
  <c r="S185" i="32"/>
  <c r="W184" i="32"/>
  <c r="X185" i="32"/>
  <c r="Y185" i="32"/>
  <c r="T185" i="32"/>
  <c r="S220" i="32"/>
  <c r="W219" i="32"/>
  <c r="X220" i="32"/>
  <c r="Y220" i="32"/>
  <c r="T220" i="32"/>
  <c r="S249" i="32"/>
  <c r="W248" i="32"/>
  <c r="X249" i="32"/>
  <c r="Y249" i="32"/>
  <c r="T249" i="32"/>
  <c r="W271" i="32"/>
  <c r="X272" i="32"/>
  <c r="Y272" i="32"/>
  <c r="S272" i="32"/>
  <c r="T272" i="32"/>
  <c r="S188" i="32"/>
  <c r="W187" i="32"/>
  <c r="X188" i="32"/>
  <c r="Y188" i="32"/>
  <c r="T188" i="32"/>
  <c r="S195" i="32"/>
  <c r="W194" i="32"/>
  <c r="X195" i="32"/>
  <c r="Y195" i="32"/>
  <c r="T195" i="32"/>
  <c r="W299" i="32"/>
  <c r="X300" i="32"/>
  <c r="Y300" i="32"/>
  <c r="S300" i="32"/>
  <c r="T300" i="32"/>
  <c r="S215" i="32"/>
  <c r="W214" i="32"/>
  <c r="X215" i="32"/>
  <c r="Y215" i="32"/>
  <c r="T215" i="32"/>
  <c r="W289" i="32"/>
  <c r="X290" i="32"/>
  <c r="Y290" i="32"/>
  <c r="S290" i="32"/>
  <c r="T290" i="32"/>
  <c r="S243" i="32"/>
  <c r="W242" i="32"/>
  <c r="X243" i="32"/>
  <c r="Y243" i="32"/>
  <c r="T243" i="32"/>
  <c r="S206" i="32"/>
  <c r="W205" i="32"/>
  <c r="X206" i="32"/>
  <c r="Y206" i="32"/>
  <c r="T206" i="32"/>
  <c r="S245" i="32"/>
  <c r="W244" i="32"/>
  <c r="X245" i="32"/>
  <c r="Y245" i="32"/>
  <c r="T245" i="32"/>
  <c r="W290" i="32"/>
  <c r="X291" i="32"/>
  <c r="Y291" i="32"/>
  <c r="S291" i="32"/>
  <c r="T291" i="32"/>
  <c r="S216" i="32"/>
  <c r="W215" i="32"/>
  <c r="X216" i="32"/>
  <c r="Y216" i="32"/>
  <c r="T216" i="32"/>
  <c r="S254" i="32"/>
  <c r="W253" i="32"/>
  <c r="T254" i="32"/>
  <c r="Y254" i="32"/>
  <c r="X254" i="32"/>
  <c r="W282" i="32"/>
  <c r="X283" i="32"/>
  <c r="Y283" i="32"/>
  <c r="S283" i="32"/>
  <c r="T283" i="32"/>
  <c r="W300" i="32"/>
  <c r="X301" i="32"/>
  <c r="Y301" i="32"/>
  <c r="T301" i="32"/>
  <c r="S301" i="32"/>
  <c r="W293" i="32"/>
  <c r="X294" i="32"/>
  <c r="Y294" i="32"/>
  <c r="S294" i="32"/>
  <c r="T294" i="32"/>
  <c r="S213" i="32"/>
  <c r="W212" i="32"/>
  <c r="X213" i="32"/>
  <c r="Y213" i="32"/>
  <c r="T213" i="32"/>
  <c r="W262" i="32"/>
  <c r="S263" i="32"/>
  <c r="X263" i="32"/>
  <c r="Y263" i="32"/>
  <c r="T263" i="32"/>
  <c r="S228" i="32"/>
  <c r="W227" i="32"/>
  <c r="X228" i="32"/>
  <c r="Y228" i="32"/>
  <c r="T228" i="32"/>
  <c r="W266" i="32"/>
  <c r="X267" i="32"/>
  <c r="S267" i="32"/>
  <c r="T267" i="32"/>
  <c r="Y267" i="32"/>
  <c r="W273" i="32"/>
  <c r="X274" i="32"/>
  <c r="Y274" i="32"/>
  <c r="S274" i="32"/>
  <c r="T274" i="32"/>
  <c r="W261" i="32"/>
  <c r="Y262" i="32"/>
  <c r="T262" i="32"/>
  <c r="X262" i="32"/>
  <c r="S262" i="32"/>
  <c r="S202" i="32"/>
  <c r="W201" i="32"/>
  <c r="X202" i="32"/>
  <c r="Y202" i="32"/>
  <c r="T202" i="32"/>
  <c r="S196" i="32"/>
  <c r="W195" i="32"/>
  <c r="X196" i="32"/>
  <c r="Y196" i="32"/>
  <c r="T196" i="32"/>
  <c r="S231" i="32"/>
  <c r="W230" i="32"/>
  <c r="X231" i="32"/>
  <c r="Y231" i="32"/>
  <c r="T231" i="32"/>
  <c r="S232" i="32"/>
  <c r="W231" i="32"/>
  <c r="X232" i="32"/>
  <c r="Y232" i="32"/>
  <c r="T232" i="32"/>
  <c r="W264" i="32"/>
  <c r="S265" i="32"/>
  <c r="T265" i="32"/>
  <c r="X265" i="32"/>
  <c r="Y265" i="32"/>
  <c r="S208" i="32"/>
  <c r="W207" i="32"/>
  <c r="X208" i="32"/>
  <c r="Y208" i="32"/>
  <c r="T208" i="32"/>
  <c r="W278" i="32"/>
  <c r="X279" i="32"/>
  <c r="Y279" i="32"/>
  <c r="S279" i="32"/>
  <c r="T279" i="32"/>
  <c r="W265" i="32"/>
  <c r="T266" i="32"/>
  <c r="Y266" i="32"/>
  <c r="S266" i="32"/>
  <c r="X266" i="32"/>
  <c r="W283" i="32"/>
  <c r="X284" i="32"/>
  <c r="Y284" i="32"/>
  <c r="S284" i="32"/>
  <c r="T284" i="32"/>
  <c r="W275" i="32"/>
  <c r="X276" i="32"/>
  <c r="Y276" i="32"/>
  <c r="S276" i="32"/>
  <c r="T276" i="32"/>
  <c r="W297" i="32"/>
  <c r="X298" i="32"/>
  <c r="Y298" i="32"/>
  <c r="S298" i="32"/>
  <c r="T298" i="32"/>
  <c r="S201" i="32"/>
  <c r="W200" i="32"/>
  <c r="X201" i="32"/>
  <c r="Y201" i="32"/>
  <c r="T201" i="32"/>
  <c r="W256" i="32"/>
  <c r="S257" i="32"/>
  <c r="T257" i="32"/>
  <c r="X257" i="32"/>
  <c r="Y257" i="32"/>
  <c r="S190" i="32"/>
  <c r="W189" i="32"/>
  <c r="X190" i="32"/>
  <c r="Y190" i="32"/>
  <c r="T190" i="32"/>
  <c r="W281" i="32"/>
  <c r="X282" i="32"/>
  <c r="Y282" i="32"/>
  <c r="S282" i="32"/>
  <c r="T282" i="32"/>
  <c r="S194" i="32"/>
  <c r="W193" i="32"/>
  <c r="X194" i="32"/>
  <c r="Y194" i="32"/>
  <c r="T194" i="32"/>
  <c r="S219" i="32"/>
  <c r="W218" i="32"/>
  <c r="X219" i="32"/>
  <c r="Y219" i="32"/>
  <c r="T219" i="32"/>
  <c r="W277" i="32"/>
  <c r="X278" i="32"/>
  <c r="Y278" i="32"/>
  <c r="S278" i="32"/>
  <c r="T278" i="32"/>
  <c r="S222" i="32"/>
  <c r="W221" i="32"/>
  <c r="X222" i="32"/>
  <c r="Y222" i="32"/>
  <c r="T222" i="32"/>
  <c r="W274" i="32"/>
  <c r="X275" i="32"/>
  <c r="Y275" i="32"/>
  <c r="S275" i="32"/>
  <c r="T275" i="32"/>
  <c r="W291" i="32"/>
  <c r="X292" i="32"/>
  <c r="Y292" i="32"/>
  <c r="S292" i="32"/>
  <c r="T292" i="32"/>
  <c r="W280" i="32"/>
  <c r="X281" i="32"/>
  <c r="Y281" i="32"/>
  <c r="S281" i="32"/>
  <c r="T281" i="32"/>
  <c r="W272" i="32"/>
  <c r="X273" i="32"/>
  <c r="Y273" i="32"/>
  <c r="S273" i="32"/>
  <c r="T273" i="32"/>
  <c r="S198" i="32"/>
  <c r="W197" i="32"/>
  <c r="X198" i="32"/>
  <c r="Y198" i="32"/>
  <c r="T198" i="32"/>
  <c r="S212" i="32"/>
  <c r="W211" i="32"/>
  <c r="X212" i="32"/>
  <c r="Y212" i="32"/>
  <c r="T212" i="32"/>
  <c r="W287" i="32"/>
  <c r="X288" i="32"/>
  <c r="Y288" i="32"/>
  <c r="S288" i="32"/>
  <c r="T288" i="32"/>
  <c r="S239" i="32"/>
  <c r="W238" i="32"/>
  <c r="X239" i="32"/>
  <c r="Y239" i="32"/>
  <c r="T239" i="32"/>
  <c r="W263" i="32"/>
  <c r="S264" i="32"/>
  <c r="T264" i="32"/>
  <c r="Y264" i="32"/>
  <c r="X264" i="32"/>
  <c r="W257" i="32"/>
  <c r="T258" i="32"/>
  <c r="Y258" i="32"/>
  <c r="S258" i="32"/>
  <c r="X258" i="32"/>
  <c r="S217" i="32"/>
  <c r="W216" i="32"/>
  <c r="X217" i="32"/>
  <c r="Y217" i="32"/>
  <c r="T217" i="32"/>
  <c r="S214" i="32"/>
  <c r="W213" i="32"/>
  <c r="X214" i="32"/>
  <c r="Y214" i="32"/>
  <c r="T214" i="32"/>
  <c r="W295" i="32"/>
  <c r="X296" i="32"/>
  <c r="Y296" i="32"/>
  <c r="S296" i="32"/>
  <c r="T296" i="32"/>
  <c r="S237" i="32"/>
  <c r="W236" i="32"/>
  <c r="X237" i="32"/>
  <c r="Y237" i="32"/>
  <c r="T237" i="32"/>
  <c r="S204" i="32"/>
  <c r="W203" i="32"/>
  <c r="X204" i="32"/>
  <c r="Y204" i="32"/>
  <c r="T204" i="32"/>
  <c r="S240" i="32"/>
  <c r="W239" i="32"/>
  <c r="X240" i="32"/>
  <c r="Y240" i="32"/>
  <c r="T240" i="32"/>
  <c r="S242" i="32"/>
  <c r="W241" i="32"/>
  <c r="X242" i="32"/>
  <c r="Y242" i="32"/>
  <c r="T242" i="32"/>
  <c r="W260" i="32"/>
  <c r="X261" i="32"/>
  <c r="Y261" i="32"/>
  <c r="S261" i="32"/>
  <c r="T261" i="32"/>
  <c r="S210" i="32"/>
  <c r="W209" i="32"/>
  <c r="X210" i="32"/>
  <c r="Y210" i="32"/>
  <c r="T210" i="32"/>
  <c r="W255" i="32"/>
  <c r="T256" i="32"/>
  <c r="X256" i="32"/>
  <c r="Y256" i="32"/>
  <c r="S256" i="32"/>
  <c r="S235" i="32"/>
  <c r="W234" i="32"/>
  <c r="X235" i="32"/>
  <c r="Y235" i="32"/>
  <c r="T235" i="32"/>
  <c r="W286" i="32"/>
  <c r="X287" i="32"/>
  <c r="Y287" i="32"/>
  <c r="S287" i="32"/>
  <c r="T287" i="32"/>
  <c r="S248" i="32"/>
  <c r="W247" i="32"/>
  <c r="X248" i="32"/>
  <c r="Y248" i="32"/>
  <c r="T248" i="32"/>
  <c r="S192" i="32"/>
  <c r="W191" i="32"/>
  <c r="X192" i="32"/>
  <c r="Y192" i="32"/>
  <c r="T192" i="32"/>
  <c r="W276" i="32"/>
  <c r="X277" i="32"/>
  <c r="Y277" i="32"/>
  <c r="S277" i="32"/>
  <c r="T277" i="32"/>
  <c r="S218" i="32"/>
  <c r="W217" i="32"/>
  <c r="X218" i="32"/>
  <c r="Y218" i="32"/>
  <c r="T218" i="32"/>
  <c r="S199" i="32"/>
  <c r="W198" i="32"/>
  <c r="X199" i="32"/>
  <c r="Y199" i="32"/>
  <c r="T199" i="32"/>
  <c r="S203" i="32"/>
  <c r="W202" i="32"/>
  <c r="X203" i="32"/>
  <c r="Y203" i="32"/>
  <c r="T203" i="32"/>
  <c r="S225" i="32"/>
  <c r="W224" i="32"/>
  <c r="X225" i="32"/>
  <c r="Y225" i="32"/>
  <c r="T225" i="32"/>
  <c r="W267" i="32"/>
  <c r="X268" i="32"/>
  <c r="Y268" i="32"/>
  <c r="T268" i="32"/>
  <c r="S268" i="32"/>
  <c r="W298" i="32"/>
  <c r="X299" i="32"/>
  <c r="Y299" i="32"/>
  <c r="S299" i="32"/>
  <c r="T299" i="32"/>
  <c r="S238" i="32"/>
  <c r="W237" i="32"/>
  <c r="X238" i="32"/>
  <c r="Y238" i="32"/>
  <c r="T238" i="32"/>
  <c r="S189" i="32"/>
  <c r="W188" i="32"/>
  <c r="X189" i="32"/>
  <c r="Y189" i="32"/>
  <c r="T189" i="32"/>
  <c r="S236" i="32"/>
  <c r="W235" i="32"/>
  <c r="X236" i="32"/>
  <c r="Y236" i="32"/>
  <c r="T236" i="32"/>
  <c r="S253" i="32"/>
  <c r="W252" i="32"/>
  <c r="T253" i="32"/>
  <c r="X253" i="32"/>
  <c r="Y253" i="32"/>
  <c r="W46" i="32"/>
  <c r="W45" i="32"/>
  <c r="X46" i="32"/>
  <c r="S46" i="32"/>
  <c r="Y46" i="32"/>
  <c r="T46" i="32"/>
  <c r="W87" i="32"/>
  <c r="T88" i="32"/>
  <c r="Y88" i="32"/>
  <c r="S88" i="32"/>
  <c r="X88" i="32"/>
  <c r="S82" i="32"/>
  <c r="T82" i="32"/>
  <c r="Y82" i="32"/>
  <c r="W81" i="32"/>
  <c r="X82" i="32"/>
  <c r="X35" i="32"/>
  <c r="S35" i="32"/>
  <c r="W34" i="32"/>
  <c r="Y35" i="32"/>
  <c r="T35" i="32"/>
  <c r="Y56" i="32"/>
  <c r="T56" i="32"/>
  <c r="S56" i="32"/>
  <c r="W55" i="32"/>
  <c r="X56" i="32"/>
  <c r="T66" i="32"/>
  <c r="X66" i="32"/>
  <c r="S66" i="32"/>
  <c r="Y66" i="32"/>
  <c r="W65" i="32"/>
  <c r="X145" i="32"/>
  <c r="T145" i="32"/>
  <c r="Y145" i="32"/>
  <c r="S145" i="32"/>
  <c r="W144" i="32"/>
  <c r="T127" i="32"/>
  <c r="Y127" i="32"/>
  <c r="W126" i="32"/>
  <c r="X127" i="32"/>
  <c r="S127" i="32"/>
  <c r="S96" i="32"/>
  <c r="X96" i="32"/>
  <c r="T96" i="32"/>
  <c r="Y96" i="32"/>
  <c r="W95" i="32"/>
  <c r="X44" i="32"/>
  <c r="Y44" i="32"/>
  <c r="S44" i="32"/>
  <c r="T44" i="32"/>
  <c r="W43" i="32"/>
  <c r="X91" i="32"/>
  <c r="W90" i="32"/>
  <c r="T91" i="32"/>
  <c r="S91" i="32"/>
  <c r="Y91" i="32"/>
  <c r="X51" i="32"/>
  <c r="S51" i="32"/>
  <c r="Y51" i="32"/>
  <c r="W50" i="32"/>
  <c r="T51" i="32"/>
  <c r="Y37" i="32"/>
  <c r="S37" i="32"/>
  <c r="T37" i="32"/>
  <c r="W36" i="32"/>
  <c r="X37" i="32"/>
  <c r="Y43" i="32"/>
  <c r="T43" i="32"/>
  <c r="S43" i="32"/>
  <c r="X43" i="32"/>
  <c r="W42" i="32"/>
  <c r="S171" i="32"/>
  <c r="Y171" i="32"/>
  <c r="X171" i="32"/>
  <c r="T171" i="32"/>
  <c r="W170" i="32"/>
  <c r="X112" i="32"/>
  <c r="T112" i="32"/>
  <c r="S112" i="32"/>
  <c r="Y112" i="32"/>
  <c r="W111" i="32"/>
  <c r="S159" i="32"/>
  <c r="T159" i="32"/>
  <c r="W158" i="32"/>
  <c r="X159" i="32"/>
  <c r="Y159" i="32"/>
  <c r="S179" i="32"/>
  <c r="X179" i="32"/>
  <c r="T179" i="32"/>
  <c r="W178" i="32"/>
  <c r="Y179" i="32"/>
  <c r="S182" i="32"/>
  <c r="X182" i="32"/>
  <c r="T182" i="32"/>
  <c r="W181" i="32"/>
  <c r="Y182" i="32"/>
  <c r="W136" i="32"/>
  <c r="Y137" i="32"/>
  <c r="T137" i="32"/>
  <c r="X137" i="32"/>
  <c r="S137" i="32"/>
  <c r="X7" i="32"/>
  <c r="W6" i="32"/>
  <c r="Y7" i="32"/>
  <c r="S7" i="32"/>
  <c r="T7" i="32"/>
  <c r="W56" i="32"/>
  <c r="Y57" i="32"/>
  <c r="T57" i="32"/>
  <c r="X57" i="32"/>
  <c r="S57" i="32"/>
  <c r="Y6" i="32"/>
  <c r="T6" i="32"/>
  <c r="X6" i="32"/>
  <c r="S6" i="32"/>
  <c r="W5" i="32"/>
  <c r="S93" i="32"/>
  <c r="X93" i="32"/>
  <c r="Y93" i="32"/>
  <c r="T93" i="32"/>
  <c r="W92" i="32"/>
  <c r="S142" i="32"/>
  <c r="Y142" i="32"/>
  <c r="T142" i="32"/>
  <c r="W141" i="32"/>
  <c r="X142" i="32"/>
  <c r="Y114" i="32"/>
  <c r="S114" i="32"/>
  <c r="X114" i="32"/>
  <c r="W113" i="32"/>
  <c r="T114" i="32"/>
  <c r="S131" i="32"/>
  <c r="Y131" i="32"/>
  <c r="T131" i="32"/>
  <c r="X131" i="32"/>
  <c r="W130" i="32"/>
  <c r="Y170" i="32"/>
  <c r="X170" i="32"/>
  <c r="W169" i="32"/>
  <c r="S170" i="32"/>
  <c r="T170" i="32"/>
  <c r="T81" i="32"/>
  <c r="Y81" i="32"/>
  <c r="S81" i="32"/>
  <c r="X81" i="32"/>
  <c r="W80" i="32"/>
  <c r="X149" i="32"/>
  <c r="W148" i="32"/>
  <c r="T149" i="32"/>
  <c r="S149" i="32"/>
  <c r="Y149" i="32"/>
  <c r="Y58" i="32"/>
  <c r="X58" i="32"/>
  <c r="T58" i="32"/>
  <c r="W57" i="32"/>
  <c r="S58" i="32"/>
  <c r="Y92" i="32"/>
  <c r="T92" i="32"/>
  <c r="X92" i="32"/>
  <c r="S92" i="32"/>
  <c r="W91" i="32"/>
  <c r="T29" i="32"/>
  <c r="X29" i="32"/>
  <c r="S29" i="32"/>
  <c r="Y29" i="32"/>
  <c r="W28" i="32"/>
  <c r="S146" i="32"/>
  <c r="T146" i="32"/>
  <c r="X146" i="32"/>
  <c r="Y146" i="32"/>
  <c r="W145" i="32"/>
  <c r="T15" i="32"/>
  <c r="Y15" i="32"/>
  <c r="S15" i="32"/>
  <c r="X15" i="32"/>
  <c r="W14" i="32"/>
  <c r="X32" i="32"/>
  <c r="Y32" i="32"/>
  <c r="W31" i="32"/>
  <c r="S32" i="32"/>
  <c r="T32" i="32"/>
  <c r="T60" i="32"/>
  <c r="X60" i="32"/>
  <c r="W59" i="32"/>
  <c r="S60" i="32"/>
  <c r="Y60" i="32"/>
  <c r="S120" i="32"/>
  <c r="T120" i="32"/>
  <c r="X120" i="32"/>
  <c r="Y120" i="32"/>
  <c r="W119" i="32"/>
  <c r="W183" i="32"/>
  <c r="Y183" i="32"/>
  <c r="S183" i="32"/>
  <c r="T183" i="32"/>
  <c r="W182" i="32"/>
  <c r="X183" i="32"/>
  <c r="X42" i="32"/>
  <c r="W41" i="32"/>
  <c r="S42" i="32"/>
  <c r="Y42" i="32"/>
  <c r="T42" i="32"/>
  <c r="S144" i="32"/>
  <c r="T144" i="32"/>
  <c r="Y144" i="32"/>
  <c r="X144" i="32"/>
  <c r="W143" i="32"/>
  <c r="X139" i="32"/>
  <c r="Y139" i="32"/>
  <c r="S139" i="32"/>
  <c r="T139" i="32"/>
  <c r="W138" i="32"/>
  <c r="X107" i="32"/>
  <c r="W106" i="32"/>
  <c r="Y107" i="32"/>
  <c r="S107" i="32"/>
  <c r="T107" i="32"/>
  <c r="X116" i="32"/>
  <c r="Y116" i="32"/>
  <c r="T116" i="32"/>
  <c r="S116" i="32"/>
  <c r="W115" i="32"/>
  <c r="Y77" i="32"/>
  <c r="W76" i="32"/>
  <c r="T77" i="32"/>
  <c r="X77" i="32"/>
  <c r="S77" i="32"/>
  <c r="T16" i="32"/>
  <c r="W15" i="32"/>
  <c r="X16" i="32"/>
  <c r="S16" i="32"/>
  <c r="Y16" i="32"/>
  <c r="Y95" i="32"/>
  <c r="X95" i="32"/>
  <c r="S95" i="32"/>
  <c r="T95" i="32"/>
  <c r="W94" i="32"/>
  <c r="X31" i="32"/>
  <c r="S31" i="32"/>
  <c r="Y31" i="32"/>
  <c r="T31" i="32"/>
  <c r="W30" i="32"/>
  <c r="X151" i="32"/>
  <c r="S151" i="32"/>
  <c r="W150" i="32"/>
  <c r="Y151" i="32"/>
  <c r="T151" i="32"/>
  <c r="T84" i="32"/>
  <c r="Y84" i="32"/>
  <c r="S84" i="32"/>
  <c r="X84" i="32"/>
  <c r="W83" i="32"/>
  <c r="S158" i="32"/>
  <c r="T158" i="32"/>
  <c r="W157" i="32"/>
  <c r="X158" i="32"/>
  <c r="Y158" i="32"/>
  <c r="T97" i="32"/>
  <c r="W96" i="32"/>
  <c r="S97" i="32"/>
  <c r="X97" i="32"/>
  <c r="Y97" i="32"/>
  <c r="X169" i="32"/>
  <c r="S169" i="32"/>
  <c r="T169" i="32"/>
  <c r="W168" i="32"/>
  <c r="Y169" i="32"/>
  <c r="W84" i="32"/>
  <c r="T85" i="32"/>
  <c r="Y85" i="32"/>
  <c r="S85" i="32"/>
  <c r="X85" i="32"/>
  <c r="X38" i="32"/>
  <c r="S38" i="32"/>
  <c r="Y38" i="32"/>
  <c r="T38" i="32"/>
  <c r="W37" i="32"/>
  <c r="S52" i="32"/>
  <c r="X52" i="32"/>
  <c r="W51" i="32"/>
  <c r="T52" i="32"/>
  <c r="Y52" i="32"/>
  <c r="S168" i="32"/>
  <c r="X168" i="32"/>
  <c r="T168" i="32"/>
  <c r="Y168" i="32"/>
  <c r="W167" i="32"/>
  <c r="T87" i="32"/>
  <c r="Y87" i="32"/>
  <c r="S87" i="32"/>
  <c r="W86" i="32"/>
  <c r="X87" i="32"/>
  <c r="S176" i="32"/>
  <c r="T176" i="32"/>
  <c r="X176" i="32"/>
  <c r="W175" i="32"/>
  <c r="Y176" i="32"/>
  <c r="S152" i="32"/>
  <c r="T152" i="32"/>
  <c r="X152" i="32"/>
  <c r="Y152" i="32"/>
  <c r="W151" i="32"/>
  <c r="Y161" i="32"/>
  <c r="S161" i="32"/>
  <c r="T161" i="32"/>
  <c r="W160" i="32"/>
  <c r="X161" i="32"/>
  <c r="W165" i="32"/>
  <c r="S165" i="32"/>
  <c r="T165" i="32"/>
  <c r="Y165" i="32"/>
  <c r="W164" i="32"/>
  <c r="X165" i="32"/>
  <c r="X61" i="32"/>
  <c r="T61" i="32"/>
  <c r="Y61" i="32"/>
  <c r="S61" i="32"/>
  <c r="W60" i="32"/>
  <c r="T101" i="32"/>
  <c r="Y101" i="32"/>
  <c r="S101" i="32"/>
  <c r="W100" i="32"/>
  <c r="X101" i="32"/>
  <c r="Y136" i="32"/>
  <c r="X136" i="32"/>
  <c r="S136" i="32"/>
  <c r="T136" i="32"/>
  <c r="W135" i="32"/>
  <c r="S94" i="32"/>
  <c r="X94" i="32"/>
  <c r="W93" i="32"/>
  <c r="T94" i="32"/>
  <c r="Y94" i="32"/>
  <c r="T5" i="32"/>
  <c r="Y5" i="32"/>
  <c r="S5" i="32"/>
  <c r="X5" i="32"/>
  <c r="W4" i="32"/>
  <c r="S166" i="32"/>
  <c r="T166" i="32"/>
  <c r="X166" i="32"/>
  <c r="Y166" i="32"/>
  <c r="T74" i="32"/>
  <c r="X74" i="32"/>
  <c r="Y74" i="32"/>
  <c r="S74" i="32"/>
  <c r="W73" i="32"/>
  <c r="S141" i="32"/>
  <c r="T141" i="32"/>
  <c r="X141" i="32"/>
  <c r="Y141" i="32"/>
  <c r="W140" i="32"/>
  <c r="T18" i="32"/>
  <c r="S18" i="32"/>
  <c r="Y18" i="32"/>
  <c r="W17" i="32"/>
  <c r="X18" i="32"/>
  <c r="X30" i="32"/>
  <c r="W29" i="32"/>
  <c r="Y30" i="32"/>
  <c r="S30" i="32"/>
  <c r="T30" i="32"/>
  <c r="Y117" i="32"/>
  <c r="T117" i="32"/>
  <c r="X117" i="32"/>
  <c r="W116" i="32"/>
  <c r="S117" i="32"/>
  <c r="S109" i="32"/>
  <c r="X109" i="32"/>
  <c r="Y109" i="32"/>
  <c r="T109" i="32"/>
  <c r="W108" i="32"/>
  <c r="W78" i="32"/>
  <c r="T78" i="32"/>
  <c r="X78" i="32"/>
  <c r="W77" i="32"/>
  <c r="Y78" i="32"/>
  <c r="S78" i="32"/>
  <c r="Y40" i="32"/>
  <c r="T40" i="32"/>
  <c r="S40" i="32"/>
  <c r="X40" i="32"/>
  <c r="W39" i="32"/>
  <c r="T53" i="32"/>
  <c r="X53" i="32"/>
  <c r="S53" i="32"/>
  <c r="Y53" i="32"/>
  <c r="W52" i="32"/>
  <c r="Y11" i="32"/>
  <c r="X11" i="32"/>
  <c r="T11" i="32"/>
  <c r="W10" i="32"/>
  <c r="S11" i="32"/>
  <c r="S178" i="32"/>
  <c r="W177" i="32"/>
  <c r="T178" i="32"/>
  <c r="Y178" i="32"/>
  <c r="X178" i="32"/>
  <c r="W74" i="32"/>
  <c r="X48" i="32"/>
  <c r="S48" i="32"/>
  <c r="Y48" i="32"/>
  <c r="T48" i="32"/>
  <c r="W47" i="32"/>
  <c r="S39" i="32"/>
  <c r="Y39" i="32"/>
  <c r="X39" i="32"/>
  <c r="T39" i="32"/>
  <c r="W38" i="32"/>
  <c r="Y45" i="32"/>
  <c r="T45" i="32"/>
  <c r="X45" i="32"/>
  <c r="S45" i="32"/>
  <c r="W44" i="32"/>
  <c r="S72" i="32"/>
  <c r="W71" i="32"/>
  <c r="X72" i="32"/>
  <c r="Y72" i="32"/>
  <c r="T72" i="32"/>
  <c r="X67" i="32"/>
  <c r="S67" i="32"/>
  <c r="T67" i="32"/>
  <c r="Y67" i="32"/>
  <c r="W66" i="32"/>
  <c r="Y119" i="32"/>
  <c r="X119" i="32"/>
  <c r="T119" i="32"/>
  <c r="S119" i="32"/>
  <c r="W118" i="32"/>
  <c r="T19" i="32"/>
  <c r="S19" i="32"/>
  <c r="Y19" i="32"/>
  <c r="X19" i="32"/>
  <c r="W18" i="32"/>
  <c r="S129" i="32"/>
  <c r="T129" i="32"/>
  <c r="X129" i="32"/>
  <c r="Y129" i="32"/>
  <c r="W128" i="32"/>
  <c r="S12" i="32"/>
  <c r="Y12" i="32"/>
  <c r="T12" i="32"/>
  <c r="W11" i="32"/>
  <c r="X12" i="32"/>
  <c r="T23" i="32"/>
  <c r="S23" i="32"/>
  <c r="W22" i="32"/>
  <c r="Y23" i="32"/>
  <c r="X23" i="32"/>
  <c r="X123" i="32"/>
  <c r="Y123" i="32"/>
  <c r="T123" i="32"/>
  <c r="W122" i="32"/>
  <c r="S123" i="32"/>
  <c r="S138" i="32"/>
  <c r="T138" i="32"/>
  <c r="X138" i="32"/>
  <c r="Y138" i="32"/>
  <c r="W137" i="32"/>
  <c r="W23" i="32"/>
  <c r="Y24" i="32"/>
  <c r="X24" i="32"/>
  <c r="T24" i="32"/>
  <c r="S24" i="32"/>
  <c r="S113" i="32"/>
  <c r="W112" i="32"/>
  <c r="Y113" i="32"/>
  <c r="T113" i="32"/>
  <c r="X113" i="32"/>
  <c r="X34" i="32"/>
  <c r="S34" i="32"/>
  <c r="T34" i="32"/>
  <c r="W33" i="32"/>
  <c r="Y34" i="32"/>
  <c r="Y10" i="32"/>
  <c r="S10" i="32"/>
  <c r="X10" i="32"/>
  <c r="T10" i="32"/>
  <c r="W9" i="32"/>
  <c r="T130" i="32"/>
  <c r="S130" i="32"/>
  <c r="X130" i="32"/>
  <c r="Y130" i="32"/>
  <c r="W129" i="32"/>
  <c r="Y99" i="32"/>
  <c r="T99" i="32"/>
  <c r="X99" i="32"/>
  <c r="S99" i="32"/>
  <c r="S177" i="32"/>
  <c r="X177" i="32"/>
  <c r="Y177" i="32"/>
  <c r="T177" i="32"/>
  <c r="W176" i="32"/>
  <c r="T13" i="32"/>
  <c r="Y13" i="32"/>
  <c r="W12" i="32"/>
  <c r="X13" i="32"/>
  <c r="S13" i="32"/>
  <c r="S9" i="32"/>
  <c r="W8" i="32"/>
  <c r="Y9" i="32"/>
  <c r="T9" i="32"/>
  <c r="X9" i="32"/>
  <c r="Y20" i="32"/>
  <c r="W19" i="32"/>
  <c r="T20" i="32"/>
  <c r="S20" i="32"/>
  <c r="X20" i="32"/>
  <c r="W85" i="32"/>
  <c r="Y86" i="32"/>
  <c r="T86" i="32"/>
  <c r="S86" i="32"/>
  <c r="X86" i="32"/>
  <c r="T143" i="32"/>
  <c r="W142" i="32"/>
  <c r="Y143" i="32"/>
  <c r="X143" i="32"/>
  <c r="S143" i="32"/>
  <c r="Y54" i="32"/>
  <c r="S54" i="32"/>
  <c r="W53" i="32"/>
  <c r="X54" i="32"/>
  <c r="T54" i="32"/>
  <c r="X135" i="32"/>
  <c r="Y135" i="32"/>
  <c r="S135" i="32"/>
  <c r="T135" i="32"/>
  <c r="W134" i="32"/>
  <c r="S21" i="32"/>
  <c r="T21" i="32"/>
  <c r="Y21" i="32"/>
  <c r="W20" i="32"/>
  <c r="X21" i="32"/>
  <c r="Y47" i="32"/>
  <c r="T47" i="32"/>
  <c r="X47" i="32"/>
  <c r="S47" i="32"/>
  <c r="S150" i="32"/>
  <c r="X150" i="32"/>
  <c r="T150" i="32"/>
  <c r="Y150" i="32"/>
  <c r="W149" i="32"/>
  <c r="S155" i="32"/>
  <c r="T155" i="32"/>
  <c r="X155" i="32"/>
  <c r="Y155" i="32"/>
  <c r="W154" i="32"/>
  <c r="T148" i="32"/>
  <c r="X148" i="32"/>
  <c r="Y148" i="32"/>
  <c r="S148" i="32"/>
  <c r="W147" i="32"/>
  <c r="S157" i="32"/>
  <c r="T157" i="32"/>
  <c r="X157" i="32"/>
  <c r="Y157" i="32"/>
  <c r="W156" i="32"/>
  <c r="T132" i="32"/>
  <c r="Y132" i="32"/>
  <c r="W131" i="32"/>
  <c r="S132" i="32"/>
  <c r="X132" i="32"/>
  <c r="X8" i="32"/>
  <c r="S8" i="32"/>
  <c r="Y8" i="32"/>
  <c r="T8" i="32"/>
  <c r="W7" i="32"/>
  <c r="T133" i="32"/>
  <c r="X133" i="32"/>
  <c r="Y133" i="32"/>
  <c r="W132" i="32"/>
  <c r="S133" i="32"/>
  <c r="Y4" i="32"/>
  <c r="X4" i="32"/>
  <c r="T4" i="32"/>
  <c r="S4" i="32"/>
  <c r="S71" i="32"/>
  <c r="X71" i="32"/>
  <c r="T71" i="32"/>
  <c r="Y71" i="32"/>
  <c r="W70" i="32"/>
  <c r="S79" i="32"/>
  <c r="T79" i="32"/>
  <c r="Y79" i="32"/>
  <c r="X79" i="32"/>
  <c r="T147" i="32"/>
  <c r="X147" i="32"/>
  <c r="S147" i="32"/>
  <c r="W146" i="32"/>
  <c r="Y147" i="32"/>
  <c r="Y28" i="32"/>
  <c r="W27" i="32"/>
  <c r="T28" i="32"/>
  <c r="X28" i="32"/>
  <c r="S28" i="32"/>
  <c r="S180" i="32"/>
  <c r="Y180" i="32"/>
  <c r="T180" i="32"/>
  <c r="W179" i="32"/>
  <c r="X180" i="32"/>
  <c r="W123" i="32"/>
  <c r="W114" i="32"/>
  <c r="S50" i="32"/>
  <c r="X50" i="32"/>
  <c r="T50" i="32"/>
  <c r="Y50" i="32"/>
  <c r="W49" i="32"/>
  <c r="T122" i="32"/>
  <c r="S122" i="32"/>
  <c r="W121" i="32"/>
  <c r="X122" i="32"/>
  <c r="Y122" i="32"/>
  <c r="X59" i="32"/>
  <c r="Y59" i="32"/>
  <c r="T59" i="32"/>
  <c r="S59" i="32"/>
  <c r="W58" i="32"/>
  <c r="S118" i="32"/>
  <c r="W117" i="32"/>
  <c r="T118" i="32"/>
  <c r="Y118" i="32"/>
  <c r="X118" i="32"/>
  <c r="S100" i="32"/>
  <c r="T100" i="32"/>
  <c r="Y100" i="32"/>
  <c r="W99" i="32"/>
  <c r="X100" i="32"/>
  <c r="X17" i="32"/>
  <c r="W16" i="32"/>
  <c r="T17" i="32"/>
  <c r="Y17" i="32"/>
  <c r="S17" i="32"/>
  <c r="X153" i="32"/>
  <c r="W152" i="32"/>
  <c r="T153" i="32"/>
  <c r="Y153" i="32"/>
  <c r="S153" i="32"/>
  <c r="T49" i="32"/>
  <c r="X49" i="32"/>
  <c r="W48" i="32"/>
  <c r="S49" i="32"/>
  <c r="Y49" i="32"/>
  <c r="X173" i="32"/>
  <c r="S173" i="32"/>
  <c r="Y173" i="32"/>
  <c r="T173" i="32"/>
  <c r="W172" i="32"/>
  <c r="X172" i="32"/>
  <c r="T172" i="32"/>
  <c r="Y172" i="32"/>
  <c r="S172" i="32"/>
  <c r="W171" i="32"/>
  <c r="T26" i="32"/>
  <c r="Y26" i="32"/>
  <c r="S26" i="32"/>
  <c r="W25" i="32"/>
  <c r="X26" i="32"/>
  <c r="X106" i="32"/>
  <c r="T106" i="32"/>
  <c r="Y106" i="32"/>
  <c r="W105" i="32"/>
  <c r="S106" i="32"/>
  <c r="Y90" i="32"/>
  <c r="S90" i="32"/>
  <c r="W89" i="32"/>
  <c r="X90" i="32"/>
  <c r="T90" i="32"/>
  <c r="Y156" i="32"/>
  <c r="W155" i="32"/>
  <c r="T156" i="32"/>
  <c r="S156" i="32"/>
  <c r="X156" i="32"/>
  <c r="X73" i="32"/>
  <c r="W72" i="32"/>
  <c r="T73" i="32"/>
  <c r="S73" i="32"/>
  <c r="Y73" i="32"/>
  <c r="Y89" i="32"/>
  <c r="T89" i="32"/>
  <c r="W88" i="32"/>
  <c r="S89" i="32"/>
  <c r="X89" i="32"/>
  <c r="T111" i="32"/>
  <c r="W110" i="32"/>
  <c r="Y111" i="32"/>
  <c r="S111" i="32"/>
  <c r="X111" i="32"/>
  <c r="X160" i="32"/>
  <c r="Y160" i="32"/>
  <c r="S160" i="32"/>
  <c r="T160" i="32"/>
  <c r="W159" i="32"/>
  <c r="S181" i="32"/>
  <c r="W180" i="32"/>
  <c r="T181" i="32"/>
  <c r="Y181" i="32"/>
  <c r="X181" i="32"/>
  <c r="W13" i="32"/>
  <c r="X76" i="32"/>
  <c r="T76" i="32"/>
  <c r="S76" i="32"/>
  <c r="Y76" i="32"/>
  <c r="W75" i="32"/>
  <c r="S121" i="32"/>
  <c r="T121" i="32"/>
  <c r="W120" i="32"/>
  <c r="X121" i="32"/>
  <c r="Y121" i="32"/>
  <c r="W35" i="32"/>
  <c r="Y36" i="32"/>
  <c r="S36" i="32"/>
  <c r="X36" i="32"/>
  <c r="T36" i="32"/>
  <c r="X126" i="32"/>
  <c r="T126" i="32"/>
  <c r="S126" i="32"/>
  <c r="Y126" i="32"/>
  <c r="T162" i="32"/>
  <c r="W161" i="32"/>
  <c r="X162" i="32"/>
  <c r="Y162" i="32"/>
  <c r="S162" i="32"/>
  <c r="X25" i="32"/>
  <c r="Y25" i="32"/>
  <c r="T25" i="32"/>
  <c r="W24" i="32"/>
  <c r="S25" i="32"/>
  <c r="Y110" i="32"/>
  <c r="W109" i="32"/>
  <c r="T110" i="32"/>
  <c r="X110" i="32"/>
  <c r="S110" i="32"/>
  <c r="S164" i="32"/>
  <c r="T164" i="32"/>
  <c r="X164" i="32"/>
  <c r="Y164" i="32"/>
  <c r="W163" i="32"/>
  <c r="Y102" i="32"/>
  <c r="W101" i="32"/>
  <c r="T102" i="32"/>
  <c r="X102" i="32"/>
  <c r="S102" i="32"/>
  <c r="Y103" i="32"/>
  <c r="T103" i="32"/>
  <c r="W102" i="32"/>
  <c r="S103" i="32"/>
  <c r="X103" i="32"/>
  <c r="W98" i="32"/>
  <c r="S98" i="32"/>
  <c r="Y98" i="32"/>
  <c r="T98" i="32"/>
  <c r="X98" i="32"/>
  <c r="W97" i="32"/>
  <c r="Y62" i="32"/>
  <c r="S62" i="32"/>
  <c r="X62" i="32"/>
  <c r="T62" i="32"/>
  <c r="W61" i="32"/>
  <c r="W21" i="32"/>
  <c r="X22" i="32"/>
  <c r="S22" i="32"/>
  <c r="T22" i="32"/>
  <c r="Y22" i="32"/>
  <c r="T140" i="32"/>
  <c r="W139" i="32"/>
  <c r="X140" i="32"/>
  <c r="Y140" i="32"/>
  <c r="S140" i="32"/>
  <c r="X68" i="32"/>
  <c r="S68" i="32"/>
  <c r="Y68" i="32"/>
  <c r="W67" i="32"/>
  <c r="T68" i="32"/>
  <c r="T134" i="32"/>
  <c r="Y134" i="32"/>
  <c r="W133" i="32"/>
  <c r="S134" i="32"/>
  <c r="X134" i="32"/>
  <c r="T65" i="32"/>
  <c r="Y65" i="32"/>
  <c r="S65" i="32"/>
  <c r="X65" i="32"/>
  <c r="Y83" i="32"/>
  <c r="S83" i="32"/>
  <c r="T83" i="32"/>
  <c r="W82" i="32"/>
  <c r="X83" i="32"/>
  <c r="X41" i="32"/>
  <c r="S41" i="32"/>
  <c r="Y41" i="32"/>
  <c r="T41" i="32"/>
  <c r="W40" i="32"/>
  <c r="X33" i="32"/>
  <c r="Y33" i="32"/>
  <c r="W32" i="32"/>
  <c r="T33" i="32"/>
  <c r="S33" i="32"/>
  <c r="S175" i="32"/>
  <c r="Y175" i="32"/>
  <c r="T175" i="32"/>
  <c r="X175" i="32"/>
  <c r="W174" i="32"/>
  <c r="W166" i="32"/>
  <c r="W127" i="32"/>
  <c r="W125" i="32"/>
  <c r="W64" i="32"/>
  <c r="BC51" i="32"/>
  <c r="BC52" i="32"/>
  <c r="BD87" i="32"/>
  <c r="BD86" i="32"/>
  <c r="BD88" i="32"/>
  <c r="BD89" i="32"/>
  <c r="BD90" i="32"/>
  <c r="BD92" i="32"/>
  <c r="BD91" i="32"/>
  <c r="BD93" i="32"/>
  <c r="BD94" i="32"/>
  <c r="BD95" i="32"/>
  <c r="BD96" i="32"/>
  <c r="BC46" i="32"/>
  <c r="BC47" i="32"/>
  <c r="BC48" i="32"/>
  <c r="BC49" i="32"/>
  <c r="BC50" i="32"/>
  <c r="AW19" i="32" l="1"/>
  <c r="AZ19" i="32"/>
  <c r="BA19" i="32" s="1"/>
  <c r="AY20" i="32"/>
  <c r="AZ20" i="32" s="1"/>
  <c r="U5" i="32"/>
  <c r="V5" i="32" s="1"/>
  <c r="BC86" i="32"/>
  <c r="AX21" i="32" l="1"/>
  <c r="AY21" i="32" s="1"/>
  <c r="AW21" i="32" s="1"/>
  <c r="BA20" i="32"/>
  <c r="AW20" i="32"/>
  <c r="U6" i="32"/>
  <c r="V6" i="32" s="1"/>
  <c r="AZ21" i="32" l="1"/>
  <c r="BA21" i="32" s="1"/>
  <c r="U7" i="32"/>
  <c r="V7" i="32" s="1"/>
  <c r="BB21" i="32" l="1"/>
  <c r="BC21" i="32" s="1"/>
  <c r="BB8" i="32"/>
  <c r="BC8" i="32" s="1"/>
  <c r="BB9" i="32"/>
  <c r="BC9" i="32" s="1"/>
  <c r="BB10" i="32"/>
  <c r="BC10" i="32" s="1"/>
  <c r="BB11" i="32"/>
  <c r="BC11" i="32" s="1"/>
  <c r="BB12" i="32"/>
  <c r="BC12" i="32" s="1"/>
  <c r="BB13" i="32"/>
  <c r="BC13" i="32" s="1"/>
  <c r="BB14" i="32"/>
  <c r="BC14" i="32" s="1"/>
  <c r="BB15" i="32"/>
  <c r="BC15" i="32" s="1"/>
  <c r="BB16" i="32"/>
  <c r="BC16" i="32" s="1"/>
  <c r="BB17" i="32"/>
  <c r="BC17" i="32" s="1"/>
  <c r="BB18" i="32"/>
  <c r="BC18" i="32" s="1"/>
  <c r="BB19" i="32"/>
  <c r="BC19" i="32" s="1"/>
  <c r="BB20" i="32"/>
  <c r="BC20" i="32" s="1"/>
  <c r="U8" i="32"/>
  <c r="V8" i="32" s="1"/>
  <c r="U9" i="32" l="1"/>
  <c r="V9" i="32" s="1"/>
  <c r="U10" i="32" l="1"/>
  <c r="V10" i="32" s="1"/>
  <c r="U11" i="32" l="1"/>
  <c r="V11" i="32" s="1"/>
  <c r="U12" i="32" l="1"/>
  <c r="V12" i="32" s="1"/>
  <c r="U13" i="32" l="1"/>
  <c r="V13" i="32" s="1"/>
  <c r="U14" i="32" l="1"/>
  <c r="V14" i="32" s="1"/>
  <c r="U15" i="32" l="1"/>
  <c r="V15" i="32" s="1"/>
  <c r="U16" i="32" l="1"/>
  <c r="V16" i="32" s="1"/>
  <c r="U17" i="32" l="1"/>
  <c r="V17" i="32" s="1"/>
  <c r="U18" i="32" l="1"/>
  <c r="V18" i="32" s="1"/>
  <c r="U19" i="32" l="1"/>
  <c r="V19" i="32" s="1"/>
  <c r="U20" i="32" l="1"/>
  <c r="V20" i="32" s="1"/>
  <c r="U21" i="32" l="1"/>
  <c r="U22" i="32" s="1"/>
  <c r="V21" i="32" l="1"/>
  <c r="V22" i="32"/>
  <c r="U23" i="32"/>
  <c r="V23" i="32" l="1"/>
  <c r="U24" i="32"/>
  <c r="V24" i="32" l="1"/>
  <c r="U25" i="32"/>
  <c r="V25" i="32" l="1"/>
  <c r="U26" i="32"/>
  <c r="V26" i="32" l="1"/>
  <c r="U27" i="32"/>
  <c r="V27" i="32" l="1"/>
  <c r="U28" i="32"/>
  <c r="V28" i="32" l="1"/>
  <c r="U29" i="32"/>
  <c r="V29" i="32" l="1"/>
  <c r="U30" i="32"/>
  <c r="V30" i="32" l="1"/>
  <c r="U31" i="32"/>
  <c r="V31" i="32" l="1"/>
  <c r="U32" i="32"/>
  <c r="V32" i="32" l="1"/>
  <c r="U33" i="32"/>
  <c r="V33" i="32" l="1"/>
  <c r="U34" i="32"/>
  <c r="V34" i="32" l="1"/>
  <c r="U35" i="32"/>
  <c r="V35" i="32" l="1"/>
  <c r="U36" i="32"/>
  <c r="V36" i="32" l="1"/>
  <c r="U37" i="32"/>
  <c r="V37" i="32" l="1"/>
  <c r="U38" i="32"/>
  <c r="V38" i="32" l="1"/>
  <c r="U39" i="32"/>
  <c r="V39" i="32" l="1"/>
  <c r="U40" i="32"/>
  <c r="V40" i="32" l="1"/>
  <c r="U41" i="32"/>
  <c r="V41" i="32" l="1"/>
  <c r="U42" i="32"/>
  <c r="V42" i="32" l="1"/>
  <c r="U43" i="32"/>
  <c r="V43" i="32" l="1"/>
  <c r="U44" i="32"/>
  <c r="V44" i="32" l="1"/>
  <c r="U45" i="32"/>
  <c r="V45" i="32" l="1"/>
  <c r="U46" i="32"/>
  <c r="V46" i="32" l="1"/>
  <c r="U47" i="32"/>
  <c r="V47" i="32" l="1"/>
  <c r="U48" i="32"/>
  <c r="V48" i="32" l="1"/>
  <c r="U49" i="32"/>
  <c r="V49" i="32" l="1"/>
  <c r="U50" i="32"/>
  <c r="V50" i="32" l="1"/>
  <c r="U51" i="32"/>
  <c r="V51" i="32" l="1"/>
  <c r="U52" i="32"/>
  <c r="V52" i="32" l="1"/>
  <c r="U53" i="32"/>
  <c r="V53" i="32" l="1"/>
  <c r="U54" i="32"/>
  <c r="V54" i="32" l="1"/>
  <c r="U55" i="32"/>
  <c r="V55" i="32" l="1"/>
  <c r="U56" i="32"/>
  <c r="V56" i="32" l="1"/>
  <c r="U57" i="32"/>
  <c r="V57" i="32" l="1"/>
  <c r="U58" i="32"/>
  <c r="V58" i="32" l="1"/>
  <c r="U59" i="32"/>
  <c r="V59" i="32" l="1"/>
  <c r="U60" i="32"/>
  <c r="V60" i="32" l="1"/>
  <c r="U61" i="32"/>
  <c r="V61" i="32" l="1"/>
  <c r="U62" i="32"/>
  <c r="V62" i="32" l="1"/>
  <c r="U63" i="32"/>
  <c r="V63" i="32" l="1"/>
  <c r="U64" i="32"/>
  <c r="V64" i="32" l="1"/>
  <c r="U65" i="32"/>
  <c r="V65" i="32" l="1"/>
  <c r="U66" i="32"/>
  <c r="V66" i="32" l="1"/>
  <c r="U67" i="32"/>
  <c r="V67" i="32" l="1"/>
  <c r="U68" i="32"/>
  <c r="V68" i="32" l="1"/>
  <c r="U69" i="32"/>
  <c r="V69" i="32" l="1"/>
  <c r="U70" i="32"/>
  <c r="V70" i="32" l="1"/>
  <c r="U71" i="32"/>
  <c r="V71" i="32" l="1"/>
  <c r="U72" i="32"/>
  <c r="V72" i="32" l="1"/>
  <c r="U73" i="32"/>
  <c r="V73" i="32" l="1"/>
  <c r="U74" i="32"/>
  <c r="V74" i="32" l="1"/>
  <c r="U75" i="32"/>
  <c r="V75" i="32" l="1"/>
  <c r="U76" i="32"/>
  <c r="V76" i="32" l="1"/>
  <c r="U77" i="32"/>
  <c r="V77" i="32" l="1"/>
  <c r="U78" i="32"/>
  <c r="V78" i="32" l="1"/>
  <c r="U79" i="32"/>
  <c r="V79" i="32" l="1"/>
  <c r="U80" i="32"/>
  <c r="V80" i="32" l="1"/>
  <c r="U81" i="32"/>
  <c r="V81" i="32" l="1"/>
  <c r="U82" i="32"/>
  <c r="V82" i="32" l="1"/>
  <c r="U83" i="32"/>
  <c r="V83" i="32" l="1"/>
  <c r="U84" i="32"/>
  <c r="V84" i="32" l="1"/>
  <c r="U85" i="32"/>
  <c r="V85" i="32" l="1"/>
  <c r="U86" i="32"/>
  <c r="V86" i="32" l="1"/>
  <c r="U87" i="32"/>
  <c r="V87" i="32" l="1"/>
  <c r="U88" i="32"/>
  <c r="V88" i="32" l="1"/>
  <c r="U89" i="32"/>
  <c r="V89" i="32" l="1"/>
  <c r="U90" i="32"/>
  <c r="V90" i="32" l="1"/>
  <c r="U91" i="32"/>
  <c r="V91" i="32" l="1"/>
  <c r="U92" i="32"/>
  <c r="V92" i="32" l="1"/>
  <c r="U93" i="32"/>
  <c r="V93" i="32" l="1"/>
  <c r="U94" i="32"/>
  <c r="V94" i="32" l="1"/>
  <c r="U95" i="32"/>
  <c r="V95" i="32" l="1"/>
  <c r="U96" i="32"/>
  <c r="V96" i="32" l="1"/>
  <c r="U97" i="32"/>
  <c r="V97" i="32" l="1"/>
  <c r="U98" i="32"/>
  <c r="V98" i="32" l="1"/>
  <c r="U99" i="32"/>
  <c r="V99" i="32" l="1"/>
  <c r="U100" i="32"/>
  <c r="V100" i="32" l="1"/>
  <c r="U101" i="32"/>
  <c r="V101" i="32" l="1"/>
  <c r="U102" i="32"/>
  <c r="V102" i="32" l="1"/>
  <c r="U103" i="32"/>
  <c r="V103" i="32" l="1"/>
  <c r="U104" i="32"/>
  <c r="U105" i="32" l="1"/>
  <c r="V104" i="32"/>
  <c r="V105" i="32" l="1"/>
  <c r="U106" i="32"/>
  <c r="V106" i="32" l="1"/>
  <c r="U107" i="32"/>
  <c r="V107" i="32" l="1"/>
  <c r="U108" i="32"/>
  <c r="U109" i="32" l="1"/>
  <c r="V108" i="32"/>
  <c r="U110" i="32" l="1"/>
  <c r="V109" i="32"/>
  <c r="V110" i="32" l="1"/>
  <c r="U111" i="32"/>
  <c r="V111" i="32" l="1"/>
  <c r="U112" i="32"/>
  <c r="U113" i="32" l="1"/>
  <c r="V112" i="32"/>
  <c r="U114" i="32" l="1"/>
  <c r="V113" i="32"/>
  <c r="V114" i="32" l="1"/>
  <c r="U115" i="32"/>
  <c r="U116" i="32" l="1"/>
  <c r="V115" i="32"/>
  <c r="U117" i="32" l="1"/>
  <c r="V116" i="32"/>
  <c r="V117" i="32" l="1"/>
  <c r="U118" i="32"/>
  <c r="U119" i="32" l="1"/>
  <c r="V118" i="32"/>
  <c r="U120" i="32" l="1"/>
  <c r="V119" i="32"/>
  <c r="U121" i="32" l="1"/>
  <c r="V120" i="32"/>
  <c r="U122" i="32" l="1"/>
  <c r="V121" i="32"/>
  <c r="U123" i="32" l="1"/>
  <c r="V122" i="32"/>
  <c r="V123" i="32" l="1"/>
  <c r="U124" i="32"/>
  <c r="V124" i="32" l="1"/>
  <c r="U125" i="32"/>
  <c r="V125" i="32" l="1"/>
  <c r="U126" i="32"/>
  <c r="V126" i="32" l="1"/>
  <c r="U127" i="32"/>
  <c r="U128" i="32" l="1"/>
  <c r="V127" i="32"/>
  <c r="V128" i="32" l="1"/>
  <c r="U129" i="32"/>
  <c r="V129" i="32" l="1"/>
  <c r="U130" i="32"/>
  <c r="U131" i="32" l="1"/>
  <c r="V130" i="32"/>
  <c r="V131" i="32" l="1"/>
  <c r="U132" i="32"/>
  <c r="U133" i="32" l="1"/>
  <c r="V132" i="32"/>
  <c r="V133" i="32" l="1"/>
  <c r="U134" i="32"/>
  <c r="V134" i="32" l="1"/>
  <c r="U135" i="32"/>
  <c r="V135" i="32" l="1"/>
  <c r="U136" i="32"/>
  <c r="U137" i="32" l="1"/>
  <c r="V136" i="32"/>
  <c r="U138" i="32" l="1"/>
  <c r="V137" i="32"/>
  <c r="V138" i="32" l="1"/>
  <c r="U139" i="32"/>
  <c r="V139" i="32" l="1"/>
  <c r="U140" i="32"/>
  <c r="V140" i="32" l="1"/>
  <c r="U141" i="32"/>
  <c r="U142" i="32" l="1"/>
  <c r="V141" i="32"/>
  <c r="U143" i="32" l="1"/>
  <c r="V142" i="32"/>
  <c r="V143" i="32" l="1"/>
  <c r="U144" i="32"/>
  <c r="V144" i="32" l="1"/>
  <c r="U145" i="32"/>
  <c r="V145" i="32" l="1"/>
  <c r="U146" i="32"/>
  <c r="U147" i="32" l="1"/>
  <c r="V146" i="32"/>
  <c r="U148" i="32" l="1"/>
  <c r="V147" i="32"/>
  <c r="U149" i="32" l="1"/>
  <c r="V148" i="32"/>
  <c r="U150" i="32" l="1"/>
  <c r="V149" i="32"/>
  <c r="V150" i="32" l="1"/>
  <c r="U151" i="32"/>
  <c r="V151" i="32" l="1"/>
  <c r="U152" i="32"/>
  <c r="V152" i="32" l="1"/>
  <c r="U153" i="32"/>
  <c r="V153" i="32" l="1"/>
  <c r="U154" i="32"/>
  <c r="V154" i="32" l="1"/>
  <c r="U155" i="32"/>
  <c r="V155" i="32" l="1"/>
  <c r="U156" i="32"/>
  <c r="U157" i="32" l="1"/>
  <c r="V156" i="32"/>
  <c r="U158" i="32" l="1"/>
  <c r="V157" i="32"/>
  <c r="V158" i="32" l="1"/>
  <c r="U159" i="32"/>
  <c r="U160" i="32" l="1"/>
  <c r="V159" i="32"/>
  <c r="V160" i="32" l="1"/>
  <c r="U161" i="32"/>
  <c r="V161" i="32" l="1"/>
  <c r="U162" i="32"/>
  <c r="V162" i="32" l="1"/>
  <c r="U163" i="32"/>
  <c r="V163" i="32" l="1"/>
  <c r="U164" i="32"/>
  <c r="V164" i="32" l="1"/>
  <c r="U165" i="32"/>
  <c r="V165" i="32" l="1"/>
  <c r="U166" i="32"/>
  <c r="V166" i="32" l="1"/>
  <c r="U167" i="32"/>
  <c r="U168" i="32" l="1"/>
  <c r="V167" i="32"/>
  <c r="V168" i="32" l="1"/>
  <c r="U169" i="32"/>
  <c r="U170" i="32" l="1"/>
  <c r="V169" i="32"/>
  <c r="V170" i="32" l="1"/>
  <c r="U171" i="32"/>
  <c r="U172" i="32" l="1"/>
  <c r="V171" i="32"/>
  <c r="V172" i="32" l="1"/>
  <c r="U173" i="32"/>
  <c r="V173" i="32" l="1"/>
  <c r="U174" i="32"/>
  <c r="U175" i="32" l="1"/>
  <c r="V174" i="32"/>
  <c r="U176" i="32" l="1"/>
  <c r="V175" i="32"/>
  <c r="U177" i="32" l="1"/>
  <c r="V176" i="32"/>
  <c r="U178" i="32" l="1"/>
  <c r="V177" i="32"/>
  <c r="V178" i="32" l="1"/>
  <c r="U179" i="32"/>
  <c r="V179" i="32" l="1"/>
  <c r="U180" i="32"/>
  <c r="U181" i="32" l="1"/>
  <c r="V180" i="32"/>
  <c r="V181" i="32" l="1"/>
  <c r="U182" i="32"/>
  <c r="V182" i="32" l="1"/>
  <c r="U183" i="32"/>
  <c r="U184" i="32" l="1"/>
  <c r="V183" i="32"/>
  <c r="V184" i="32" l="1"/>
  <c r="U185" i="32"/>
  <c r="V185" i="32" l="1"/>
  <c r="U186" i="32"/>
  <c r="V186" i="32" l="1"/>
  <c r="U187" i="32"/>
  <c r="U188" i="32" l="1"/>
  <c r="V187" i="32"/>
  <c r="AG5" i="32" l="1"/>
  <c r="AG4" i="32"/>
  <c r="U189" i="32"/>
  <c r="V188" i="32"/>
  <c r="AH4" i="32" l="1"/>
  <c r="AH5" i="32"/>
  <c r="AG7" i="32"/>
  <c r="V189" i="32"/>
  <c r="U190" i="32"/>
  <c r="AI4" i="32" l="1"/>
  <c r="AI5" i="32"/>
  <c r="AH7" i="32"/>
  <c r="V190" i="32"/>
  <c r="U191" i="32"/>
  <c r="AJ4" i="32" l="1"/>
  <c r="AJ5" i="32"/>
  <c r="AI7" i="32"/>
  <c r="U192" i="32"/>
  <c r="V191" i="32"/>
  <c r="AK5" i="32" l="1"/>
  <c r="AK4" i="32"/>
  <c r="AJ7" i="32"/>
  <c r="V192" i="32"/>
  <c r="U193" i="32"/>
  <c r="AK7" i="32" l="1"/>
  <c r="V193" i="32"/>
  <c r="U194" i="32"/>
  <c r="AL5" i="32" l="1"/>
  <c r="AL4" i="32"/>
  <c r="V194" i="32"/>
  <c r="U195" i="32"/>
  <c r="AM4" i="32" l="1"/>
  <c r="AM5" i="32"/>
  <c r="AL7" i="32"/>
  <c r="U196" i="32"/>
  <c r="V195" i="32"/>
  <c r="AN4" i="32" l="1"/>
  <c r="AN5" i="32"/>
  <c r="AM7" i="32"/>
  <c r="V196" i="32"/>
  <c r="U197" i="32"/>
  <c r="AN7" i="32" l="1"/>
  <c r="AO5" i="32"/>
  <c r="AO4" i="32"/>
  <c r="V197" i="32"/>
  <c r="U198" i="32"/>
  <c r="AO7" i="32" l="1"/>
  <c r="AP4" i="32"/>
  <c r="AP5" i="32"/>
  <c r="V198" i="32"/>
  <c r="U199" i="32"/>
  <c r="AQ4" i="32" l="1"/>
  <c r="AQ5" i="32"/>
  <c r="AP7" i="32"/>
  <c r="U200" i="32"/>
  <c r="V199" i="32"/>
  <c r="AR4" i="32" l="1"/>
  <c r="AR5" i="32"/>
  <c r="AQ7" i="32"/>
  <c r="V200" i="32"/>
  <c r="U201" i="32"/>
  <c r="AR7" i="32" l="1"/>
  <c r="AT7" i="32"/>
  <c r="V201" i="32"/>
  <c r="U202" i="32"/>
  <c r="AS7" i="32" l="1"/>
  <c r="AU7" i="32"/>
  <c r="V202" i="32"/>
  <c r="U203" i="32"/>
  <c r="V203" i="32" l="1"/>
  <c r="U204" i="32"/>
  <c r="V204" i="32" l="1"/>
  <c r="U205" i="32"/>
  <c r="V205" i="32" l="1"/>
  <c r="U206" i="32"/>
  <c r="V206" i="32" l="1"/>
  <c r="U207" i="32"/>
  <c r="U208" i="32" l="1"/>
  <c r="V207" i="32"/>
  <c r="U209" i="32" l="1"/>
  <c r="V208" i="32"/>
  <c r="V209" i="32" l="1"/>
  <c r="U210" i="32"/>
  <c r="V210" i="32" l="1"/>
  <c r="U211" i="32"/>
  <c r="V211" i="32" l="1"/>
  <c r="U212" i="32"/>
  <c r="U213" i="32" l="1"/>
  <c r="V212" i="32"/>
  <c r="V213" i="32" l="1"/>
  <c r="U214" i="32"/>
  <c r="U215" i="32" l="1"/>
  <c r="V214" i="32"/>
  <c r="V215" i="32" l="1"/>
  <c r="U216" i="32"/>
  <c r="V216" i="32" l="1"/>
  <c r="U217" i="32"/>
  <c r="U218" i="32" l="1"/>
  <c r="V217" i="32"/>
  <c r="V218" i="32" l="1"/>
  <c r="U219" i="32"/>
  <c r="V219" i="32" l="1"/>
  <c r="U220" i="32"/>
  <c r="V220" i="32" l="1"/>
  <c r="U221" i="32"/>
  <c r="V221" i="32" l="1"/>
  <c r="U222" i="32"/>
  <c r="V222" i="32" l="1"/>
  <c r="U223" i="32"/>
  <c r="V223" i="32" l="1"/>
  <c r="U224" i="32"/>
  <c r="U225" i="32" l="1"/>
  <c r="V224" i="32"/>
  <c r="V225" i="32" l="1"/>
  <c r="U226" i="32"/>
  <c r="U227" i="32" l="1"/>
  <c r="V226" i="32"/>
  <c r="U228" i="32" l="1"/>
  <c r="V227" i="32"/>
  <c r="V228" i="32" l="1"/>
  <c r="U229" i="32"/>
  <c r="V229" i="32" l="1"/>
  <c r="U230" i="32"/>
  <c r="V230" i="32" l="1"/>
  <c r="U231" i="32"/>
  <c r="V231" i="32" l="1"/>
  <c r="U232" i="32"/>
  <c r="U233" i="32" l="1"/>
  <c r="V232" i="32"/>
  <c r="V233" i="32" l="1"/>
  <c r="U234" i="32"/>
  <c r="V234" i="32" l="1"/>
  <c r="U235" i="32"/>
  <c r="V235" i="32" l="1"/>
  <c r="U236" i="32"/>
  <c r="V236" i="32" l="1"/>
  <c r="U237" i="32"/>
  <c r="V237" i="32" l="1"/>
  <c r="U238" i="32"/>
  <c r="V238" i="32" l="1"/>
  <c r="U239" i="32"/>
  <c r="V239" i="32" l="1"/>
  <c r="U240" i="32"/>
  <c r="U241" i="32" l="1"/>
  <c r="V240" i="32"/>
  <c r="U242" i="32" l="1"/>
  <c r="V241" i="32"/>
  <c r="V242" i="32" l="1"/>
  <c r="U243" i="32"/>
  <c r="V243" i="32" l="1"/>
  <c r="U244" i="32"/>
  <c r="V244" i="32" l="1"/>
  <c r="U245" i="32"/>
  <c r="V245" i="32" l="1"/>
  <c r="U246" i="32"/>
  <c r="U247" i="32" l="1"/>
  <c r="V246" i="32"/>
  <c r="V247" i="32" l="1"/>
  <c r="U248" i="32"/>
  <c r="V248" i="32" l="1"/>
  <c r="U249" i="32"/>
  <c r="V249" i="32" l="1"/>
  <c r="U250" i="32"/>
  <c r="V250" i="32" l="1"/>
  <c r="U251" i="32"/>
  <c r="U252" i="32" l="1"/>
  <c r="V251" i="32"/>
  <c r="V252" i="32" l="1"/>
  <c r="U253" i="32"/>
  <c r="V253" i="32" l="1"/>
  <c r="U254" i="32"/>
  <c r="V254" i="32" l="1"/>
  <c r="U255" i="32"/>
  <c r="U256" i="32" l="1"/>
  <c r="V255" i="32"/>
  <c r="V256" i="32" l="1"/>
  <c r="U257" i="32"/>
  <c r="V257" i="32" l="1"/>
  <c r="U258" i="32"/>
  <c r="V258" i="32" l="1"/>
  <c r="U259" i="32"/>
  <c r="V259" i="32" l="1"/>
  <c r="U260" i="32"/>
  <c r="V260" i="32" l="1"/>
  <c r="U261" i="32"/>
  <c r="V261" i="32" l="1"/>
  <c r="U262" i="32"/>
  <c r="V262" i="32" l="1"/>
  <c r="U263" i="32"/>
  <c r="V263" i="32" l="1"/>
  <c r="U264" i="32"/>
  <c r="V264" i="32" l="1"/>
  <c r="U265" i="32"/>
  <c r="V265" i="32" l="1"/>
  <c r="U266" i="32"/>
  <c r="V266" i="32" l="1"/>
  <c r="U267" i="32"/>
  <c r="V267" i="32" l="1"/>
  <c r="U268" i="32"/>
  <c r="V268" i="32" l="1"/>
  <c r="U269" i="32"/>
  <c r="V269" i="32" l="1"/>
  <c r="U270" i="32"/>
  <c r="V270" i="32" l="1"/>
  <c r="U271" i="32"/>
  <c r="V271" i="32" l="1"/>
  <c r="U272" i="32"/>
  <c r="V272" i="32" l="1"/>
  <c r="U273" i="32"/>
  <c r="V273" i="32" l="1"/>
  <c r="U274" i="32"/>
  <c r="V274" i="32" l="1"/>
  <c r="U275" i="32"/>
  <c r="V275" i="32" l="1"/>
  <c r="U276" i="32"/>
  <c r="V276" i="32" l="1"/>
  <c r="U277" i="32"/>
  <c r="V277" i="32" l="1"/>
  <c r="U278" i="32"/>
  <c r="V278" i="32" l="1"/>
  <c r="U279" i="32"/>
  <c r="V279" i="32" l="1"/>
  <c r="U280" i="32"/>
  <c r="V280" i="32" l="1"/>
  <c r="U281" i="32"/>
  <c r="V281" i="32" l="1"/>
  <c r="U282" i="32"/>
  <c r="V282" i="32" l="1"/>
  <c r="U283" i="32"/>
  <c r="V283" i="32" l="1"/>
  <c r="U284" i="32"/>
  <c r="V284" i="32" l="1"/>
  <c r="U285" i="32"/>
  <c r="V285" i="32" l="1"/>
  <c r="U286" i="32"/>
  <c r="V286" i="32" l="1"/>
  <c r="U287" i="32"/>
  <c r="V287" i="32" l="1"/>
  <c r="U288" i="32"/>
  <c r="V288" i="32" l="1"/>
  <c r="U289" i="32"/>
  <c r="V289" i="32" l="1"/>
  <c r="U290" i="32"/>
  <c r="V290" i="32" l="1"/>
  <c r="U291" i="32"/>
  <c r="V291" i="32" l="1"/>
  <c r="U292" i="32"/>
  <c r="V292" i="32" l="1"/>
  <c r="U293" i="32"/>
  <c r="V293" i="32" l="1"/>
  <c r="U294" i="32"/>
  <c r="V294" i="32" l="1"/>
  <c r="U295" i="32"/>
  <c r="V295" i="32" l="1"/>
  <c r="U296" i="32"/>
  <c r="V296" i="32" l="1"/>
  <c r="U297" i="32"/>
  <c r="V297" i="32" l="1"/>
  <c r="U298" i="32"/>
  <c r="V298" i="32" l="1"/>
  <c r="U299" i="32"/>
  <c r="V299" i="32" l="1"/>
  <c r="U300" i="32"/>
  <c r="V300" i="32" l="1"/>
  <c r="U301" i="32"/>
  <c r="V301" i="32" s="1"/>
  <c r="AB18" i="32" l="1"/>
  <c r="AB17" i="32"/>
  <c r="AB19" i="32" l="1"/>
  <c r="AB16" i="32"/>
  <c r="D4" i="38" l="1"/>
  <c r="H948" i="38" s="1"/>
  <c r="F788" i="38"/>
  <c r="G532" i="38"/>
  <c r="G404" i="38"/>
  <c r="F20" i="38"/>
  <c r="F763" i="38"/>
  <c r="H315" i="38"/>
  <c r="H59" i="38"/>
  <c r="F642" i="38"/>
  <c r="F386" i="38"/>
  <c r="G969" i="38"/>
  <c r="G713" i="38"/>
  <c r="G425" i="38"/>
  <c r="F201" i="38"/>
  <c r="H696" i="38"/>
  <c r="H312" i="38"/>
  <c r="F944" i="38"/>
  <c r="H880" i="38"/>
  <c r="F816" i="38"/>
  <c r="F784" i="38"/>
  <c r="H688" i="38"/>
  <c r="H656" i="38"/>
  <c r="G592" i="38"/>
  <c r="G528" i="38"/>
  <c r="F464" i="38"/>
  <c r="G432" i="38"/>
  <c r="F368" i="38"/>
  <c r="F336" i="38"/>
  <c r="H240" i="38"/>
  <c r="F208" i="38"/>
  <c r="H112" i="38"/>
  <c r="F80" i="38"/>
  <c r="H16" i="38"/>
  <c r="F983" i="38"/>
  <c r="G919" i="38"/>
  <c r="H855" i="38"/>
  <c r="G791" i="38"/>
  <c r="G759" i="38"/>
  <c r="H663" i="38"/>
  <c r="H631" i="38"/>
  <c r="F567" i="38"/>
  <c r="H503" i="38"/>
  <c r="F439" i="38"/>
  <c r="G407" i="38"/>
  <c r="G343" i="38"/>
  <c r="G311" i="38"/>
  <c r="H215" i="38"/>
  <c r="G183" i="38"/>
  <c r="G87" i="38"/>
  <c r="H55" i="38"/>
  <c r="F990" i="38"/>
  <c r="F958" i="38"/>
  <c r="H894" i="38"/>
  <c r="F862" i="38"/>
  <c r="H798" i="38"/>
  <c r="F766" i="38"/>
  <c r="F702" i="38"/>
  <c r="F670" i="38"/>
  <c r="H606" i="38"/>
  <c r="H574" i="38"/>
  <c r="G542" i="38"/>
  <c r="G510" i="38"/>
  <c r="F446" i="38"/>
  <c r="G414" i="38"/>
  <c r="H350" i="38"/>
  <c r="H318" i="38"/>
  <c r="F286" i="38"/>
  <c r="F254" i="38"/>
  <c r="G190" i="38"/>
  <c r="G158" i="38"/>
  <c r="G94" i="38"/>
  <c r="G62" i="38"/>
  <c r="G30" i="38"/>
  <c r="H997" i="38"/>
  <c r="H933" i="38"/>
  <c r="H901" i="38"/>
  <c r="F837" i="38"/>
  <c r="H805" i="38"/>
  <c r="G773" i="38"/>
  <c r="F741" i="38"/>
  <c r="G677" i="38"/>
  <c r="G645" i="38"/>
  <c r="F581" i="38"/>
  <c r="F549" i="38"/>
  <c r="G517" i="38"/>
  <c r="F485" i="38"/>
  <c r="G421" i="38"/>
  <c r="G389" i="38"/>
  <c r="H325" i="38"/>
  <c r="H293" i="38"/>
  <c r="F261" i="38"/>
  <c r="F229" i="38"/>
  <c r="G165" i="38"/>
  <c r="G133" i="38"/>
  <c r="F69" i="38"/>
  <c r="F37" i="38"/>
  <c r="F5" i="38"/>
  <c r="H972" i="38"/>
  <c r="G908" i="38"/>
  <c r="G876" i="38"/>
  <c r="F812" i="38"/>
  <c r="F780" i="38"/>
  <c r="G748" i="38"/>
  <c r="G716" i="38"/>
  <c r="F652" i="38"/>
  <c r="F620" i="38"/>
  <c r="F556" i="38"/>
  <c r="F524" i="38"/>
  <c r="G492" i="38"/>
  <c r="G460" i="38"/>
  <c r="F396" i="38"/>
  <c r="F364" i="38"/>
  <c r="H300" i="38"/>
  <c r="H268" i="38"/>
  <c r="G236" i="38"/>
  <c r="G204" i="38"/>
  <c r="F140" i="38"/>
  <c r="F108" i="38"/>
  <c r="H44" i="38"/>
  <c r="F12" i="38"/>
  <c r="G979" i="38"/>
  <c r="G947" i="38"/>
  <c r="H883" i="38"/>
  <c r="H851" i="38"/>
  <c r="H787" i="38"/>
  <c r="H755" i="38"/>
  <c r="G723" i="38"/>
  <c r="G691" i="38"/>
  <c r="F627" i="38"/>
  <c r="F595" i="38"/>
  <c r="H531" i="38"/>
  <c r="H499" i="38"/>
  <c r="G467" i="38"/>
  <c r="G435" i="38"/>
  <c r="G371" i="38"/>
  <c r="G339" i="38"/>
  <c r="H275" i="38"/>
  <c r="H243" i="38"/>
  <c r="F211" i="38"/>
  <c r="F179" i="38"/>
  <c r="G115" i="38"/>
  <c r="F83" i="38"/>
  <c r="G19" i="38"/>
  <c r="H986" i="38"/>
  <c r="G954" i="38"/>
  <c r="G922" i="38"/>
  <c r="G858" i="38"/>
  <c r="F826" i="38"/>
  <c r="H762" i="38"/>
  <c r="H730" i="38"/>
  <c r="G698" i="38"/>
  <c r="G666" i="38"/>
  <c r="F602" i="38"/>
  <c r="F570" i="38"/>
  <c r="H506" i="38"/>
  <c r="H474" i="38"/>
  <c r="F442" i="38"/>
  <c r="F410" i="38"/>
  <c r="F346" i="38"/>
  <c r="F314" i="38"/>
  <c r="H250" i="38"/>
  <c r="H218" i="38"/>
  <c r="G186" i="38"/>
  <c r="G154" i="38"/>
  <c r="F90" i="38"/>
  <c r="F58" i="38"/>
  <c r="H993" i="38"/>
  <c r="F961" i="38"/>
  <c r="G929" i="38"/>
  <c r="G897" i="38"/>
  <c r="F865" i="38"/>
  <c r="H865" i="38"/>
  <c r="G865" i="38"/>
  <c r="F833" i="38"/>
  <c r="H833" i="38"/>
  <c r="G833" i="38"/>
  <c r="H801" i="38"/>
  <c r="F801" i="38"/>
  <c r="G801" i="38"/>
  <c r="H769" i="38"/>
  <c r="F769" i="38"/>
  <c r="G769" i="38"/>
  <c r="F737" i="38"/>
  <c r="H737" i="38"/>
  <c r="G737" i="38"/>
  <c r="H705" i="38"/>
  <c r="F705" i="38"/>
  <c r="G705" i="38"/>
  <c r="F673" i="38"/>
  <c r="G673" i="38"/>
  <c r="H673" i="38"/>
  <c r="F641" i="38"/>
  <c r="G641" i="38"/>
  <c r="H641" i="38"/>
  <c r="F609" i="38"/>
  <c r="H609" i="38"/>
  <c r="G609" i="38"/>
  <c r="F577" i="38"/>
  <c r="H577" i="38"/>
  <c r="G577" i="38"/>
  <c r="F545" i="38"/>
  <c r="H545" i="38"/>
  <c r="G545" i="38"/>
  <c r="H513" i="38"/>
  <c r="F513" i="38"/>
  <c r="G513" i="38"/>
  <c r="H481" i="38"/>
  <c r="G481" i="38"/>
  <c r="F481" i="38"/>
  <c r="G449" i="38"/>
  <c r="F449" i="38"/>
  <c r="H449" i="38"/>
  <c r="H417" i="38"/>
  <c r="F417" i="38"/>
  <c r="G417" i="38"/>
  <c r="G385" i="38"/>
  <c r="H385" i="38"/>
  <c r="F385" i="38"/>
  <c r="H353" i="38"/>
  <c r="G353" i="38"/>
  <c r="F353" i="38"/>
  <c r="G321" i="38"/>
  <c r="H321" i="38"/>
  <c r="F321" i="38"/>
  <c r="H289" i="38"/>
  <c r="G289" i="38"/>
  <c r="F289" i="38"/>
  <c r="H257" i="38"/>
  <c r="G257" i="38"/>
  <c r="F257" i="38"/>
  <c r="H225" i="38"/>
  <c r="G225" i="38"/>
  <c r="F225" i="38"/>
  <c r="G193" i="38"/>
  <c r="F193" i="38"/>
  <c r="H193" i="38"/>
  <c r="G161" i="38"/>
  <c r="H161" i="38"/>
  <c r="F161" i="38"/>
  <c r="H129" i="38"/>
  <c r="F129" i="38"/>
  <c r="G129" i="38"/>
  <c r="F97" i="38"/>
  <c r="H97" i="38"/>
  <c r="G97" i="38"/>
  <c r="G65" i="38"/>
  <c r="F65" i="38"/>
  <c r="H65" i="38"/>
  <c r="G33" i="38"/>
  <c r="H33" i="38"/>
  <c r="F33" i="38"/>
  <c r="G2" i="38"/>
  <c r="D3" i="38"/>
  <c r="D7" i="38"/>
  <c r="H2" i="38"/>
  <c r="F2" i="38"/>
  <c r="D2" i="38"/>
  <c r="D5" i="38"/>
  <c r="D9" i="38"/>
  <c r="D10" i="38" s="1"/>
  <c r="D12" i="38" s="1"/>
  <c r="H897" i="38" l="1"/>
  <c r="G993" i="38"/>
  <c r="G58" i="38"/>
  <c r="F154" i="38"/>
  <c r="G250" i="38"/>
  <c r="H314" i="38"/>
  <c r="G410" i="38"/>
  <c r="G506" i="38"/>
  <c r="H570" i="38"/>
  <c r="F666" i="38"/>
  <c r="G762" i="38"/>
  <c r="H826" i="38"/>
  <c r="F922" i="38"/>
  <c r="H19" i="38"/>
  <c r="G83" i="38"/>
  <c r="G179" i="38"/>
  <c r="F275" i="38"/>
  <c r="H339" i="38"/>
  <c r="F435" i="38"/>
  <c r="G531" i="38"/>
  <c r="H595" i="38"/>
  <c r="F691" i="38"/>
  <c r="G787" i="38"/>
  <c r="F851" i="38"/>
  <c r="F947" i="38"/>
  <c r="F44" i="38"/>
  <c r="H108" i="38"/>
  <c r="F204" i="38"/>
  <c r="G300" i="38"/>
  <c r="H364" i="38"/>
  <c r="H460" i="38"/>
  <c r="H556" i="38"/>
  <c r="H620" i="38"/>
  <c r="F716" i="38"/>
  <c r="H812" i="38"/>
  <c r="F876" i="38"/>
  <c r="G972" i="38"/>
  <c r="H69" i="38"/>
  <c r="H133" i="38"/>
  <c r="G229" i="38"/>
  <c r="F325" i="38"/>
  <c r="H389" i="38"/>
  <c r="G485" i="38"/>
  <c r="G581" i="38"/>
  <c r="F645" i="38"/>
  <c r="H741" i="38"/>
  <c r="G837" i="38"/>
  <c r="F901" i="38"/>
  <c r="G997" i="38"/>
  <c r="H94" i="38"/>
  <c r="H158" i="38"/>
  <c r="G254" i="38"/>
  <c r="F350" i="38"/>
  <c r="H414" i="38"/>
  <c r="F510" i="38"/>
  <c r="G606" i="38"/>
  <c r="H670" i="38"/>
  <c r="G798" i="38"/>
  <c r="G894" i="38"/>
  <c r="H990" i="38"/>
  <c r="F87" i="38"/>
  <c r="F183" i="38"/>
  <c r="F311" i="38"/>
  <c r="H407" i="38"/>
  <c r="G535" i="38"/>
  <c r="G663" i="38"/>
  <c r="F759" i="38"/>
  <c r="F855" i="38"/>
  <c r="H983" i="38"/>
  <c r="G112" i="38"/>
  <c r="G208" i="38"/>
  <c r="G336" i="38"/>
  <c r="H432" i="38"/>
  <c r="F560" i="38"/>
  <c r="F688" i="38"/>
  <c r="H784" i="38"/>
  <c r="G880" i="38"/>
  <c r="F472" i="38"/>
  <c r="G265" i="38"/>
  <c r="H777" i="38"/>
  <c r="G482" i="38"/>
  <c r="F155" i="38"/>
  <c r="H827" i="38"/>
  <c r="H404" i="38"/>
  <c r="G852" i="38"/>
  <c r="F897" i="38"/>
  <c r="F993" i="38"/>
  <c r="H90" i="38"/>
  <c r="H154" i="38"/>
  <c r="F250" i="38"/>
  <c r="G346" i="38"/>
  <c r="H410" i="38"/>
  <c r="F506" i="38"/>
  <c r="G602" i="38"/>
  <c r="H666" i="38"/>
  <c r="F762" i="38"/>
  <c r="H858" i="38"/>
  <c r="H922" i="38"/>
  <c r="F19" i="38"/>
  <c r="H115" i="38"/>
  <c r="H179" i="38"/>
  <c r="G275" i="38"/>
  <c r="F371" i="38"/>
  <c r="H435" i="38"/>
  <c r="F531" i="38"/>
  <c r="G627" i="38"/>
  <c r="H691" i="38"/>
  <c r="F787" i="38"/>
  <c r="G883" i="38"/>
  <c r="H947" i="38"/>
  <c r="G44" i="38"/>
  <c r="G140" i="38"/>
  <c r="H204" i="38"/>
  <c r="F300" i="38"/>
  <c r="G396" i="38"/>
  <c r="F460" i="38"/>
  <c r="G556" i="38"/>
  <c r="G652" i="38"/>
  <c r="H716" i="38"/>
  <c r="G812" i="38"/>
  <c r="H908" i="38"/>
  <c r="F972" i="38"/>
  <c r="G69" i="38"/>
  <c r="F165" i="38"/>
  <c r="H229" i="38"/>
  <c r="G325" i="38"/>
  <c r="F421" i="38"/>
  <c r="H485" i="38"/>
  <c r="H581" i="38"/>
  <c r="H677" i="38"/>
  <c r="G741" i="38"/>
  <c r="H837" i="38"/>
  <c r="G933" i="38"/>
  <c r="F997" i="38"/>
  <c r="F94" i="38"/>
  <c r="F190" i="38"/>
  <c r="H254" i="38"/>
  <c r="G350" i="38"/>
  <c r="G446" i="38"/>
  <c r="H510" i="38"/>
  <c r="F606" i="38"/>
  <c r="H702" i="38"/>
  <c r="F798" i="38"/>
  <c r="F894" i="38"/>
  <c r="G990" i="38"/>
  <c r="H87" i="38"/>
  <c r="F215" i="38"/>
  <c r="H311" i="38"/>
  <c r="G439" i="38"/>
  <c r="G567" i="38"/>
  <c r="F663" i="38"/>
  <c r="H759" i="38"/>
  <c r="F887" i="38"/>
  <c r="G16" i="38"/>
  <c r="F112" i="38"/>
  <c r="G240" i="38"/>
  <c r="H336" i="38"/>
  <c r="G464" i="38"/>
  <c r="F592" i="38"/>
  <c r="G688" i="38"/>
  <c r="G784" i="38"/>
  <c r="G912" i="38"/>
  <c r="G632" i="38"/>
  <c r="H361" i="38"/>
  <c r="H873" i="38"/>
  <c r="G546" i="38"/>
  <c r="G251" i="38"/>
  <c r="G923" i="38"/>
  <c r="G436" i="38"/>
  <c r="G675" i="38"/>
  <c r="H4157" i="38"/>
  <c r="H3160" i="38"/>
  <c r="H2153" i="38"/>
  <c r="H1186" i="38"/>
  <c r="G4157" i="38"/>
  <c r="G3160" i="38"/>
  <c r="G2153" i="38"/>
  <c r="G1186" i="38"/>
  <c r="G1166" i="38"/>
  <c r="H3850" i="38"/>
  <c r="H3131" i="38"/>
  <c r="H2070" i="38"/>
  <c r="H1166" i="38"/>
  <c r="H3103" i="38"/>
  <c r="H3720" i="38"/>
  <c r="G3720" i="38"/>
  <c r="H3022" i="38"/>
  <c r="G1873" i="38"/>
  <c r="G1070" i="38"/>
  <c r="H3494" i="38"/>
  <c r="G3022" i="38"/>
  <c r="H1543" i="38"/>
  <c r="H1070" i="38"/>
  <c r="G3494" i="38"/>
  <c r="H2629" i="38"/>
  <c r="H1239" i="38"/>
  <c r="H4690" i="38"/>
  <c r="H3361" i="38"/>
  <c r="G2629" i="38"/>
  <c r="G1239" i="38"/>
  <c r="H1873" i="38"/>
  <c r="G1663" i="38"/>
  <c r="G4690" i="38"/>
  <c r="G1543" i="38"/>
  <c r="H2027" i="38"/>
  <c r="G2027" i="38"/>
  <c r="H4978" i="38"/>
  <c r="G3131" i="38"/>
  <c r="G2070" i="38"/>
  <c r="G4978" i="38"/>
  <c r="H1437" i="38"/>
  <c r="G3103" i="38"/>
  <c r="G1437" i="38"/>
  <c r="G3361" i="38"/>
  <c r="H1663" i="38"/>
  <c r="G3850" i="38"/>
  <c r="H929" i="38"/>
  <c r="F26" i="38"/>
  <c r="G90" i="38"/>
  <c r="F186" i="38"/>
  <c r="G282" i="38"/>
  <c r="H346" i="38"/>
  <c r="G442" i="38"/>
  <c r="G538" i="38"/>
  <c r="H602" i="38"/>
  <c r="F698" i="38"/>
  <c r="G794" i="38"/>
  <c r="F858" i="38"/>
  <c r="F954" i="38"/>
  <c r="G51" i="38"/>
  <c r="F115" i="38"/>
  <c r="G211" i="38"/>
  <c r="F307" i="38"/>
  <c r="H371" i="38"/>
  <c r="F467" i="38"/>
  <c r="F563" i="38"/>
  <c r="H627" i="38"/>
  <c r="F723" i="38"/>
  <c r="G819" i="38"/>
  <c r="F883" i="38"/>
  <c r="F979" i="38"/>
  <c r="H76" i="38"/>
  <c r="H140" i="38"/>
  <c r="F236" i="38"/>
  <c r="G332" i="38"/>
  <c r="H396" i="38"/>
  <c r="H492" i="38"/>
  <c r="G588" i="38"/>
  <c r="H652" i="38"/>
  <c r="F748" i="38"/>
  <c r="G844" i="38"/>
  <c r="F908" i="38"/>
  <c r="H5" i="38"/>
  <c r="H101" i="38"/>
  <c r="H165" i="38"/>
  <c r="G261" i="38"/>
  <c r="F357" i="38"/>
  <c r="H421" i="38"/>
  <c r="H517" i="38"/>
  <c r="G613" i="38"/>
  <c r="F677" i="38"/>
  <c r="F773" i="38"/>
  <c r="G869" i="38"/>
  <c r="F933" i="38"/>
  <c r="F30" i="38"/>
  <c r="G126" i="38"/>
  <c r="H190" i="38"/>
  <c r="G286" i="38"/>
  <c r="F382" i="38"/>
  <c r="H446" i="38"/>
  <c r="F542" i="38"/>
  <c r="G638" i="38"/>
  <c r="G734" i="38"/>
  <c r="G830" i="38"/>
  <c r="H926" i="38"/>
  <c r="F23" i="38"/>
  <c r="G119" i="38"/>
  <c r="G247" i="38"/>
  <c r="F343" i="38"/>
  <c r="F471" i="38"/>
  <c r="H567" i="38"/>
  <c r="G695" i="38"/>
  <c r="G823" i="38"/>
  <c r="H919" i="38"/>
  <c r="F16" i="38"/>
  <c r="H144" i="38"/>
  <c r="F272" i="38"/>
  <c r="G368" i="38"/>
  <c r="F496" i="38"/>
  <c r="H592" i="38"/>
  <c r="F720" i="38"/>
  <c r="F848" i="38"/>
  <c r="H944" i="38"/>
  <c r="F824" i="38"/>
  <c r="H425" i="38"/>
  <c r="H34" i="38"/>
  <c r="F738" i="38"/>
  <c r="G411" i="38"/>
  <c r="G84" i="38"/>
  <c r="H596" i="38"/>
  <c r="G558" i="38"/>
  <c r="F929" i="38"/>
  <c r="H26" i="38"/>
  <c r="H122" i="38"/>
  <c r="H186" i="38"/>
  <c r="F282" i="38"/>
  <c r="G378" i="38"/>
  <c r="H442" i="38"/>
  <c r="F538" i="38"/>
  <c r="G634" i="38"/>
  <c r="H698" i="38"/>
  <c r="F794" i="38"/>
  <c r="H890" i="38"/>
  <c r="H954" i="38"/>
  <c r="H51" i="38"/>
  <c r="F147" i="38"/>
  <c r="H211" i="38"/>
  <c r="G307" i="38"/>
  <c r="F403" i="38"/>
  <c r="H467" i="38"/>
  <c r="G563" i="38"/>
  <c r="G659" i="38"/>
  <c r="H723" i="38"/>
  <c r="H819" i="38"/>
  <c r="G915" i="38"/>
  <c r="H979" i="38"/>
  <c r="F76" i="38"/>
  <c r="G172" i="38"/>
  <c r="H236" i="38"/>
  <c r="F332" i="38"/>
  <c r="G428" i="38"/>
  <c r="F492" i="38"/>
  <c r="F588" i="38"/>
  <c r="G684" i="38"/>
  <c r="H748" i="38"/>
  <c r="H844" i="38"/>
  <c r="H940" i="38"/>
  <c r="G5" i="38"/>
  <c r="F101" i="38"/>
  <c r="F197" i="38"/>
  <c r="H261" i="38"/>
  <c r="G357" i="38"/>
  <c r="F453" i="38"/>
  <c r="F517" i="38"/>
  <c r="H613" i="38"/>
  <c r="G709" i="38"/>
  <c r="H773" i="38"/>
  <c r="H869" i="38"/>
  <c r="H965" i="38"/>
  <c r="H30" i="38"/>
  <c r="F126" i="38"/>
  <c r="F222" i="38"/>
  <c r="H286" i="38"/>
  <c r="G382" i="38"/>
  <c r="G478" i="38"/>
  <c r="H542" i="38"/>
  <c r="F638" i="38"/>
  <c r="F734" i="38"/>
  <c r="H830" i="38"/>
  <c r="G926" i="38"/>
  <c r="H23" i="38"/>
  <c r="G151" i="38"/>
  <c r="F247" i="38"/>
  <c r="H343" i="38"/>
  <c r="H471" i="38"/>
  <c r="G599" i="38"/>
  <c r="F695" i="38"/>
  <c r="H823" i="38"/>
  <c r="F919" i="38"/>
  <c r="H48" i="38"/>
  <c r="F176" i="38"/>
  <c r="G272" i="38"/>
  <c r="H368" i="38"/>
  <c r="H496" i="38"/>
  <c r="F624" i="38"/>
  <c r="G720" i="38"/>
  <c r="G848" i="38"/>
  <c r="G944" i="38"/>
  <c r="G952" i="38"/>
  <c r="G457" i="38"/>
  <c r="H130" i="38"/>
  <c r="H802" i="38"/>
  <c r="G507" i="38"/>
  <c r="F180" i="38"/>
  <c r="G660" i="38"/>
  <c r="H558" i="38"/>
  <c r="G961" i="38"/>
  <c r="G26" i="38"/>
  <c r="F122" i="38"/>
  <c r="G218" i="38"/>
  <c r="H282" i="38"/>
  <c r="F378" i="38"/>
  <c r="G474" i="38"/>
  <c r="H538" i="38"/>
  <c r="F634" i="38"/>
  <c r="G730" i="38"/>
  <c r="H794" i="38"/>
  <c r="G890" i="38"/>
  <c r="G986" i="38"/>
  <c r="F51" i="38"/>
  <c r="G147" i="38"/>
  <c r="F243" i="38"/>
  <c r="H307" i="38"/>
  <c r="G403" i="38"/>
  <c r="G499" i="38"/>
  <c r="H563" i="38"/>
  <c r="F659" i="38"/>
  <c r="G755" i="38"/>
  <c r="F819" i="38"/>
  <c r="H915" i="38"/>
  <c r="H12" i="38"/>
  <c r="G76" i="38"/>
  <c r="F172" i="38"/>
  <c r="G268" i="38"/>
  <c r="H332" i="38"/>
  <c r="F428" i="38"/>
  <c r="H524" i="38"/>
  <c r="H588" i="38"/>
  <c r="F684" i="38"/>
  <c r="H780" i="38"/>
  <c r="F844" i="38"/>
  <c r="G940" i="38"/>
  <c r="G37" i="38"/>
  <c r="G101" i="38"/>
  <c r="G197" i="38"/>
  <c r="F293" i="38"/>
  <c r="H357" i="38"/>
  <c r="G453" i="38"/>
  <c r="G549" i="38"/>
  <c r="F613" i="38"/>
  <c r="F709" i="38"/>
  <c r="G805" i="38"/>
  <c r="F869" i="38"/>
  <c r="G965" i="38"/>
  <c r="H62" i="38"/>
  <c r="H126" i="38"/>
  <c r="G222" i="38"/>
  <c r="F318" i="38"/>
  <c r="H382" i="38"/>
  <c r="F478" i="38"/>
  <c r="G574" i="38"/>
  <c r="H638" i="38"/>
  <c r="H734" i="38"/>
  <c r="F830" i="38"/>
  <c r="F926" i="38"/>
  <c r="F55" i="38"/>
  <c r="F151" i="38"/>
  <c r="H247" i="38"/>
  <c r="H375" i="38"/>
  <c r="G503" i="38"/>
  <c r="F599" i="38"/>
  <c r="F727" i="38"/>
  <c r="F823" i="38"/>
  <c r="G951" i="38"/>
  <c r="G80" i="38"/>
  <c r="G176" i="38"/>
  <c r="H272" i="38"/>
  <c r="H400" i="38"/>
  <c r="F528" i="38"/>
  <c r="G624" i="38"/>
  <c r="G752" i="38"/>
  <c r="H848" i="38"/>
  <c r="F976" i="38"/>
  <c r="H9" i="38"/>
  <c r="F521" i="38"/>
  <c r="G226" i="38"/>
  <c r="H898" i="38"/>
  <c r="H571" i="38"/>
  <c r="G276" i="38"/>
  <c r="H660" i="38"/>
  <c r="G89" i="38"/>
  <c r="H961" i="38"/>
  <c r="H58" i="38"/>
  <c r="G122" i="38"/>
  <c r="F218" i="38"/>
  <c r="G314" i="38"/>
  <c r="H378" i="38"/>
  <c r="F474" i="38"/>
  <c r="G570" i="38"/>
  <c r="H634" i="38"/>
  <c r="F730" i="38"/>
  <c r="G826" i="38"/>
  <c r="F890" i="38"/>
  <c r="F986" i="38"/>
  <c r="H83" i="38"/>
  <c r="H147" i="38"/>
  <c r="G243" i="38"/>
  <c r="F339" i="38"/>
  <c r="H403" i="38"/>
  <c r="F499" i="38"/>
  <c r="G595" i="38"/>
  <c r="H659" i="38"/>
  <c r="F755" i="38"/>
  <c r="G851" i="38"/>
  <c r="F915" i="38"/>
  <c r="G12" i="38"/>
  <c r="G108" i="38"/>
  <c r="H172" i="38"/>
  <c r="F268" i="38"/>
  <c r="G364" i="38"/>
  <c r="H428" i="38"/>
  <c r="G524" i="38"/>
  <c r="G620" i="38"/>
  <c r="H684" i="38"/>
  <c r="G780" i="38"/>
  <c r="H876" i="38"/>
  <c r="F940" i="38"/>
  <c r="H37" i="38"/>
  <c r="F133" i="38"/>
  <c r="H197" i="38"/>
  <c r="G293" i="38"/>
  <c r="F389" i="38"/>
  <c r="H453" i="38"/>
  <c r="H549" i="38"/>
  <c r="H645" i="38"/>
  <c r="H709" i="38"/>
  <c r="F805" i="38"/>
  <c r="G901" i="38"/>
  <c r="F965" i="38"/>
  <c r="F62" i="38"/>
  <c r="F158" i="38"/>
  <c r="H222" i="38"/>
  <c r="G318" i="38"/>
  <c r="F414" i="38"/>
  <c r="H478" i="38"/>
  <c r="F574" i="38"/>
  <c r="G670" i="38"/>
  <c r="G766" i="38"/>
  <c r="H862" i="38"/>
  <c r="G958" i="38"/>
  <c r="G55" i="38"/>
  <c r="H151" i="38"/>
  <c r="G279" i="38"/>
  <c r="F407" i="38"/>
  <c r="F503" i="38"/>
  <c r="H599" i="38"/>
  <c r="H727" i="38"/>
  <c r="G855" i="38"/>
  <c r="F951" i="38"/>
  <c r="H80" i="38"/>
  <c r="H176" i="38"/>
  <c r="F304" i="38"/>
  <c r="F432" i="38"/>
  <c r="H528" i="38"/>
  <c r="H624" i="38"/>
  <c r="H752" i="38"/>
  <c r="F880" i="38"/>
  <c r="H976" i="38"/>
  <c r="H105" i="38"/>
  <c r="G617" i="38"/>
  <c r="H290" i="38"/>
  <c r="F994" i="38"/>
  <c r="G667" i="38"/>
  <c r="H340" i="38"/>
  <c r="G692" i="38"/>
  <c r="H89" i="38"/>
  <c r="G702" i="38"/>
  <c r="H766" i="38"/>
  <c r="G862" i="38"/>
  <c r="H958" i="38"/>
  <c r="G23" i="38"/>
  <c r="H119" i="38"/>
  <c r="G215" i="38"/>
  <c r="H279" i="38"/>
  <c r="F375" i="38"/>
  <c r="G471" i="38"/>
  <c r="H535" i="38"/>
  <c r="F631" i="38"/>
  <c r="G727" i="38"/>
  <c r="H791" i="38"/>
  <c r="H887" i="38"/>
  <c r="G983" i="38"/>
  <c r="G48" i="38"/>
  <c r="G144" i="38"/>
  <c r="F240" i="38"/>
  <c r="H304" i="38"/>
  <c r="G400" i="38"/>
  <c r="G496" i="38"/>
  <c r="G560" i="38"/>
  <c r="G656" i="38"/>
  <c r="F752" i="38"/>
  <c r="G816" i="38"/>
  <c r="H912" i="38"/>
  <c r="F376" i="38"/>
  <c r="G536" i="38"/>
  <c r="H632" i="38"/>
  <c r="F760" i="38"/>
  <c r="G856" i="38"/>
  <c r="H952" i="38"/>
  <c r="G41" i="38"/>
  <c r="F137" i="38"/>
  <c r="G201" i="38"/>
  <c r="G297" i="38"/>
  <c r="F393" i="38"/>
  <c r="H457" i="38"/>
  <c r="H553" i="38"/>
  <c r="H649" i="38"/>
  <c r="H713" i="38"/>
  <c r="H809" i="38"/>
  <c r="G905" i="38"/>
  <c r="H969" i="38"/>
  <c r="F66" i="38"/>
  <c r="G162" i="38"/>
  <c r="H226" i="38"/>
  <c r="F322" i="38"/>
  <c r="F418" i="38"/>
  <c r="H482" i="38"/>
  <c r="F578" i="38"/>
  <c r="F674" i="38"/>
  <c r="H738" i="38"/>
  <c r="G834" i="38"/>
  <c r="F930" i="38"/>
  <c r="G994" i="38"/>
  <c r="H91" i="38"/>
  <c r="G187" i="38"/>
  <c r="H251" i="38"/>
  <c r="F347" i="38"/>
  <c r="G443" i="38"/>
  <c r="H507" i="38"/>
  <c r="F603" i="38"/>
  <c r="F699" i="38"/>
  <c r="G763" i="38"/>
  <c r="G859" i="38"/>
  <c r="F955" i="38"/>
  <c r="G20" i="38"/>
  <c r="F116" i="38"/>
  <c r="G212" i="38"/>
  <c r="H276" i="38"/>
  <c r="F372" i="38"/>
  <c r="G468" i="38"/>
  <c r="H532" i="38"/>
  <c r="H628" i="38"/>
  <c r="F724" i="38"/>
  <c r="G788" i="38"/>
  <c r="H884" i="38"/>
  <c r="F980" i="38"/>
  <c r="G45" i="38"/>
  <c r="F141" i="38"/>
  <c r="H205" i="38"/>
  <c r="G301" i="38"/>
  <c r="F397" i="38"/>
  <c r="H461" i="38"/>
  <c r="F557" i="38"/>
  <c r="G653" i="38"/>
  <c r="H717" i="38"/>
  <c r="F813" i="38"/>
  <c r="H909" i="38"/>
  <c r="H973" i="38"/>
  <c r="H70" i="38"/>
  <c r="F166" i="38"/>
  <c r="H230" i="38"/>
  <c r="G326" i="38"/>
  <c r="F422" i="38"/>
  <c r="H486" i="38"/>
  <c r="H582" i="38"/>
  <c r="H678" i="38"/>
  <c r="G742" i="38"/>
  <c r="F838" i="38"/>
  <c r="F934" i="38"/>
  <c r="G998" i="38"/>
  <c r="H95" i="38"/>
  <c r="G191" i="38"/>
  <c r="H255" i="38"/>
  <c r="F351" i="38"/>
  <c r="F447" i="38"/>
  <c r="G511" i="38"/>
  <c r="H607" i="38"/>
  <c r="G703" i="38"/>
  <c r="H767" i="38"/>
  <c r="H863" i="38"/>
  <c r="G959" i="38"/>
  <c r="G24" i="38"/>
  <c r="G120" i="38"/>
  <c r="G248" i="38"/>
  <c r="H344" i="38"/>
  <c r="F600" i="38"/>
  <c r="H49" i="38"/>
  <c r="G145" i="38"/>
  <c r="H209" i="38"/>
  <c r="F305" i="38"/>
  <c r="G401" i="38"/>
  <c r="H465" i="38"/>
  <c r="F561" i="38"/>
  <c r="G657" i="38"/>
  <c r="H721" i="38"/>
  <c r="H817" i="38"/>
  <c r="G913" i="38"/>
  <c r="H977" i="38"/>
  <c r="F74" i="38"/>
  <c r="G170" i="38"/>
  <c r="H234" i="38"/>
  <c r="F330" i="38"/>
  <c r="F426" i="38"/>
  <c r="H490" i="38"/>
  <c r="H586" i="38"/>
  <c r="G682" i="38"/>
  <c r="F746" i="38"/>
  <c r="H842" i="38"/>
  <c r="G938" i="38"/>
  <c r="F3" i="38"/>
  <c r="G99" i="38"/>
  <c r="G195" i="38"/>
  <c r="H259" i="38"/>
  <c r="F355" i="38"/>
  <c r="G451" i="38"/>
  <c r="F515" i="38"/>
  <c r="F611" i="38"/>
  <c r="G216" i="38"/>
  <c r="H376" i="38"/>
  <c r="F536" i="38"/>
  <c r="G664" i="38"/>
  <c r="H760" i="38"/>
  <c r="F856" i="38"/>
  <c r="G984" i="38"/>
  <c r="H41" i="38"/>
  <c r="H137" i="38"/>
  <c r="F233" i="38"/>
  <c r="H297" i="38"/>
  <c r="H393" i="38"/>
  <c r="G489" i="38"/>
  <c r="F553" i="38"/>
  <c r="G649" i="38"/>
  <c r="G745" i="38"/>
  <c r="F809" i="38"/>
  <c r="H905" i="38"/>
  <c r="G1001" i="38"/>
  <c r="G66" i="38"/>
  <c r="F162" i="38"/>
  <c r="G258" i="38"/>
  <c r="H322" i="38"/>
  <c r="G418" i="38"/>
  <c r="H514" i="38"/>
  <c r="G578" i="38"/>
  <c r="G674" i="38"/>
  <c r="F770" i="38"/>
  <c r="H834" i="38"/>
  <c r="H930" i="38"/>
  <c r="G27" i="38"/>
  <c r="G91" i="38"/>
  <c r="F187" i="38"/>
  <c r="G283" i="38"/>
  <c r="H347" i="38"/>
  <c r="F443" i="38"/>
  <c r="G539" i="38"/>
  <c r="H603" i="38"/>
  <c r="H699" i="38"/>
  <c r="F795" i="38"/>
  <c r="H859" i="38"/>
  <c r="G955" i="38"/>
  <c r="G52" i="38"/>
  <c r="H116" i="38"/>
  <c r="F212" i="38"/>
  <c r="G308" i="38"/>
  <c r="H372" i="38"/>
  <c r="F468" i="38"/>
  <c r="F564" i="38"/>
  <c r="G628" i="38"/>
  <c r="G724" i="38"/>
  <c r="F820" i="38"/>
  <c r="G884" i="38"/>
  <c r="H980" i="38"/>
  <c r="F45" i="38"/>
  <c r="G141" i="38"/>
  <c r="F237" i="38"/>
  <c r="H301" i="38"/>
  <c r="G397" i="38"/>
  <c r="G493" i="38"/>
  <c r="H557" i="38"/>
  <c r="F653" i="38"/>
  <c r="F749" i="38"/>
  <c r="G813" i="38"/>
  <c r="F909" i="38"/>
  <c r="H6" i="38"/>
  <c r="F70" i="38"/>
  <c r="G166" i="38"/>
  <c r="F262" i="38"/>
  <c r="H326" i="38"/>
  <c r="G422" i="38"/>
  <c r="G518" i="38"/>
  <c r="F582" i="38"/>
  <c r="F678" i="38"/>
  <c r="F774" i="38"/>
  <c r="G838" i="38"/>
  <c r="H934" i="38"/>
  <c r="F31" i="38"/>
  <c r="F95" i="38"/>
  <c r="F191" i="38"/>
  <c r="G287" i="38"/>
  <c r="H351" i="38"/>
  <c r="G447" i="38"/>
  <c r="F543" i="38"/>
  <c r="F607" i="38"/>
  <c r="H703" i="38"/>
  <c r="G799" i="38"/>
  <c r="F863" i="38"/>
  <c r="H959" i="38"/>
  <c r="F56" i="38"/>
  <c r="H120" i="38"/>
  <c r="F248" i="38"/>
  <c r="F408" i="38"/>
  <c r="H600" i="38"/>
  <c r="F49" i="38"/>
  <c r="F145" i="38"/>
  <c r="G241" i="38"/>
  <c r="H305" i="38"/>
  <c r="F401" i="38"/>
  <c r="G497" i="38"/>
  <c r="H561" i="38"/>
  <c r="F657" i="38"/>
  <c r="G753" i="38"/>
  <c r="F817" i="38"/>
  <c r="H913" i="38"/>
  <c r="H10" i="38"/>
  <c r="G74" i="38"/>
  <c r="F170" i="38"/>
  <c r="G266" i="38"/>
  <c r="H330" i="38"/>
  <c r="G426" i="38"/>
  <c r="G522" i="38"/>
  <c r="F586" i="38"/>
  <c r="H682" i="38"/>
  <c r="G778" i="38"/>
  <c r="F842" i="38"/>
  <c r="F938" i="38"/>
  <c r="H35" i="38"/>
  <c r="F99" i="38"/>
  <c r="F195" i="38"/>
  <c r="G291" i="38"/>
  <c r="H355" i="38"/>
  <c r="F451" i="38"/>
  <c r="G547" i="38"/>
  <c r="H611" i="38"/>
  <c r="F216" i="38"/>
  <c r="F440" i="38"/>
  <c r="H536" i="38"/>
  <c r="F664" i="38"/>
  <c r="G792" i="38"/>
  <c r="H856" i="38"/>
  <c r="F984" i="38"/>
  <c r="F73" i="38"/>
  <c r="G137" i="38"/>
  <c r="H233" i="38"/>
  <c r="F329" i="38"/>
  <c r="G393" i="38"/>
  <c r="F489" i="38"/>
  <c r="G585" i="38"/>
  <c r="F649" i="38"/>
  <c r="F745" i="38"/>
  <c r="G841" i="38"/>
  <c r="F905" i="38"/>
  <c r="F1001" i="38"/>
  <c r="H98" i="38"/>
  <c r="H162" i="38"/>
  <c r="F258" i="38"/>
  <c r="G354" i="38"/>
  <c r="H418" i="38"/>
  <c r="F514" i="38"/>
  <c r="H610" i="38"/>
  <c r="H674" i="38"/>
  <c r="G770" i="38"/>
  <c r="F866" i="38"/>
  <c r="G930" i="38"/>
  <c r="F27" i="38"/>
  <c r="G123" i="38"/>
  <c r="H187" i="38"/>
  <c r="F283" i="38"/>
  <c r="G379" i="38"/>
  <c r="H443" i="38"/>
  <c r="F539" i="38"/>
  <c r="F635" i="38"/>
  <c r="G699" i="38"/>
  <c r="H795" i="38"/>
  <c r="F891" i="38"/>
  <c r="H955" i="38"/>
  <c r="H52" i="38"/>
  <c r="G148" i="38"/>
  <c r="H212" i="38"/>
  <c r="F308" i="38"/>
  <c r="F404" i="38"/>
  <c r="H468" i="38"/>
  <c r="G564" i="38"/>
  <c r="F660" i="38"/>
  <c r="H724" i="38"/>
  <c r="H820" i="38"/>
  <c r="F916" i="38"/>
  <c r="G980" i="38"/>
  <c r="G77" i="38"/>
  <c r="H141" i="38"/>
  <c r="G237" i="38"/>
  <c r="F333" i="38"/>
  <c r="H397" i="38"/>
  <c r="F493" i="38"/>
  <c r="F589" i="38"/>
  <c r="H653" i="38"/>
  <c r="G749" i="38"/>
  <c r="H845" i="38"/>
  <c r="G909" i="38"/>
  <c r="G6" i="38"/>
  <c r="G102" i="38"/>
  <c r="H166" i="38"/>
  <c r="G262" i="38"/>
  <c r="F358" i="38"/>
  <c r="H422" i="38"/>
  <c r="F518" i="38"/>
  <c r="G614" i="38"/>
  <c r="G678" i="38"/>
  <c r="G774" i="38"/>
  <c r="F870" i="38"/>
  <c r="G934" i="38"/>
  <c r="H31" i="38"/>
  <c r="G127" i="38"/>
  <c r="H191" i="38"/>
  <c r="F287" i="38"/>
  <c r="G383" i="38"/>
  <c r="H447" i="38"/>
  <c r="G543" i="38"/>
  <c r="G639" i="38"/>
  <c r="F703" i="38"/>
  <c r="F799" i="38"/>
  <c r="G895" i="38"/>
  <c r="F959" i="38"/>
  <c r="G56" i="38"/>
  <c r="G152" i="38"/>
  <c r="H248" i="38"/>
  <c r="G408" i="38"/>
  <c r="G728" i="38"/>
  <c r="H81" i="38"/>
  <c r="H145" i="38"/>
  <c r="F241" i="38"/>
  <c r="G337" i="38"/>
  <c r="H401" i="38"/>
  <c r="F497" i="38"/>
  <c r="G593" i="38"/>
  <c r="H657" i="38"/>
  <c r="F753" i="38"/>
  <c r="G849" i="38"/>
  <c r="F913" i="38"/>
  <c r="G10" i="38"/>
  <c r="G106" i="38"/>
  <c r="H170" i="38"/>
  <c r="F266" i="38"/>
  <c r="G362" i="38"/>
  <c r="H426" i="38"/>
  <c r="F522" i="38"/>
  <c r="G618" i="38"/>
  <c r="F682" i="38"/>
  <c r="F778" i="38"/>
  <c r="H874" i="38"/>
  <c r="H938" i="38"/>
  <c r="F35" i="38"/>
  <c r="F131" i="38"/>
  <c r="H195" i="38"/>
  <c r="F291" i="38"/>
  <c r="G387" i="38"/>
  <c r="H451" i="38"/>
  <c r="F547" i="38"/>
  <c r="G643" i="38"/>
  <c r="H216" i="38"/>
  <c r="G440" i="38"/>
  <c r="G568" i="38"/>
  <c r="H664" i="38"/>
  <c r="F792" i="38"/>
  <c r="G888" i="38"/>
  <c r="H984" i="38"/>
  <c r="H73" i="38"/>
  <c r="F169" i="38"/>
  <c r="G233" i="38"/>
  <c r="H329" i="38"/>
  <c r="F425" i="38"/>
  <c r="H489" i="38"/>
  <c r="H585" i="38"/>
  <c r="H681" i="38"/>
  <c r="H745" i="38"/>
  <c r="H841" i="38"/>
  <c r="G937" i="38"/>
  <c r="H1001" i="38"/>
  <c r="F98" i="38"/>
  <c r="G194" i="38"/>
  <c r="H258" i="38"/>
  <c r="F354" i="38"/>
  <c r="G450" i="38"/>
  <c r="G514" i="38"/>
  <c r="F610" i="38"/>
  <c r="F706" i="38"/>
  <c r="H770" i="38"/>
  <c r="H866" i="38"/>
  <c r="F962" i="38"/>
  <c r="H27" i="38"/>
  <c r="F123" i="38"/>
  <c r="G219" i="38"/>
  <c r="H283" i="38"/>
  <c r="F379" i="38"/>
  <c r="G475" i="38"/>
  <c r="H539" i="38"/>
  <c r="G635" i="38"/>
  <c r="F731" i="38"/>
  <c r="G795" i="38"/>
  <c r="G891" i="38"/>
  <c r="F987" i="38"/>
  <c r="F52" i="38"/>
  <c r="F148" i="38"/>
  <c r="G244" i="38"/>
  <c r="H308" i="38"/>
  <c r="G500" i="38"/>
  <c r="H564" i="38"/>
  <c r="F756" i="38"/>
  <c r="G820" i="38"/>
  <c r="H916" i="38"/>
  <c r="G13" i="38"/>
  <c r="F77" i="38"/>
  <c r="F173" i="38"/>
  <c r="H237" i="38"/>
  <c r="G333" i="38"/>
  <c r="F429" i="38"/>
  <c r="H493" i="38"/>
  <c r="H589" i="38"/>
  <c r="G685" i="38"/>
  <c r="H749" i="38"/>
  <c r="F845" i="38"/>
  <c r="F941" i="38"/>
  <c r="F6" i="38"/>
  <c r="F102" i="38"/>
  <c r="F198" i="38"/>
  <c r="H262" i="38"/>
  <c r="G358" i="38"/>
  <c r="G454" i="38"/>
  <c r="H518" i="38"/>
  <c r="H614" i="38"/>
  <c r="F710" i="38"/>
  <c r="H774" i="38"/>
  <c r="H870" i="38"/>
  <c r="F966" i="38"/>
  <c r="G31" i="38"/>
  <c r="F127" i="38"/>
  <c r="G223" i="38"/>
  <c r="H287" i="38"/>
  <c r="F383" i="38"/>
  <c r="G479" i="38"/>
  <c r="H543" i="38"/>
  <c r="F639" i="38"/>
  <c r="G735" i="38"/>
  <c r="H799" i="38"/>
  <c r="H895" i="38"/>
  <c r="G991" i="38"/>
  <c r="H56" i="38"/>
  <c r="F152" i="38"/>
  <c r="G280" i="38"/>
  <c r="H408" i="38"/>
  <c r="F728" i="38"/>
  <c r="F81" i="38"/>
  <c r="G177" i="38"/>
  <c r="H241" i="38"/>
  <c r="F337" i="38"/>
  <c r="F433" i="38"/>
  <c r="H497" i="38"/>
  <c r="F593" i="38"/>
  <c r="G689" i="38"/>
  <c r="H753" i="38"/>
  <c r="H849" i="38"/>
  <c r="G945" i="38"/>
  <c r="F10" i="38"/>
  <c r="F106" i="38"/>
  <c r="G202" i="38"/>
  <c r="H266" i="38"/>
  <c r="F362" i="38"/>
  <c r="G458" i="38"/>
  <c r="H522" i="38"/>
  <c r="H618" i="38"/>
  <c r="G714" i="38"/>
  <c r="H778" i="38"/>
  <c r="G874" i="38"/>
  <c r="G970" i="38"/>
  <c r="G35" i="38"/>
  <c r="G131" i="38"/>
  <c r="G227" i="38"/>
  <c r="H291" i="38"/>
  <c r="F387" i="38"/>
  <c r="G483" i="38"/>
  <c r="H547" i="38"/>
  <c r="F643" i="38"/>
  <c r="G312" i="38"/>
  <c r="H440" i="38"/>
  <c r="F568" i="38"/>
  <c r="G696" i="38"/>
  <c r="H792" i="38"/>
  <c r="F888" i="38"/>
  <c r="F9" i="38"/>
  <c r="G73" i="38"/>
  <c r="H169" i="38"/>
  <c r="F265" i="38"/>
  <c r="G329" i="38"/>
  <c r="G521" i="38"/>
  <c r="F585" i="38"/>
  <c r="G681" i="38"/>
  <c r="G777" i="38"/>
  <c r="F841" i="38"/>
  <c r="F937" i="38"/>
  <c r="F34" i="38"/>
  <c r="G98" i="38"/>
  <c r="F194" i="38"/>
  <c r="G290" i="38"/>
  <c r="H354" i="38"/>
  <c r="F450" i="38"/>
  <c r="H546" i="38"/>
  <c r="G610" i="38"/>
  <c r="G706" i="38"/>
  <c r="F802" i="38"/>
  <c r="G866" i="38"/>
  <c r="H962" i="38"/>
  <c r="F59" i="38"/>
  <c r="H123" i="38"/>
  <c r="F219" i="38"/>
  <c r="G315" i="38"/>
  <c r="H379" i="38"/>
  <c r="F475" i="38"/>
  <c r="G571" i="38"/>
  <c r="H635" i="38"/>
  <c r="G731" i="38"/>
  <c r="F827" i="38"/>
  <c r="H891" i="38"/>
  <c r="G987" i="38"/>
  <c r="H84" i="38"/>
  <c r="H148" i="38"/>
  <c r="F244" i="38"/>
  <c r="G340" i="38"/>
  <c r="F500" i="38"/>
  <c r="F596" i="38"/>
  <c r="G756" i="38"/>
  <c r="F852" i="38"/>
  <c r="G916" i="38"/>
  <c r="H13" i="38"/>
  <c r="H77" i="38"/>
  <c r="G173" i="38"/>
  <c r="F269" i="38"/>
  <c r="H333" i="38"/>
  <c r="G429" i="38"/>
  <c r="G525" i="38"/>
  <c r="G589" i="38"/>
  <c r="F685" i="38"/>
  <c r="F781" i="38"/>
  <c r="G845" i="38"/>
  <c r="H941" i="38"/>
  <c r="F38" i="38"/>
  <c r="H102" i="38"/>
  <c r="G198" i="38"/>
  <c r="F294" i="38"/>
  <c r="H358" i="38"/>
  <c r="F454" i="38"/>
  <c r="G550" i="38"/>
  <c r="F614" i="38"/>
  <c r="G710" i="38"/>
  <c r="F806" i="38"/>
  <c r="G870" i="38"/>
  <c r="H966" i="38"/>
  <c r="F63" i="38"/>
  <c r="H127" i="38"/>
  <c r="F223" i="38"/>
  <c r="G319" i="38"/>
  <c r="H383" i="38"/>
  <c r="F479" i="38"/>
  <c r="G575" i="38"/>
  <c r="H639" i="38"/>
  <c r="F735" i="38"/>
  <c r="G831" i="38"/>
  <c r="F895" i="38"/>
  <c r="F991" i="38"/>
  <c r="F88" i="38"/>
  <c r="H152" i="38"/>
  <c r="F280" i="38"/>
  <c r="G504" i="38"/>
  <c r="H728" i="38"/>
  <c r="H17" i="38"/>
  <c r="G81" i="38"/>
  <c r="F177" i="38"/>
  <c r="G273" i="38"/>
  <c r="H337" i="38"/>
  <c r="G433" i="38"/>
  <c r="G529" i="38"/>
  <c r="H593" i="38"/>
  <c r="F689" i="38"/>
  <c r="G785" i="38"/>
  <c r="F849" i="38"/>
  <c r="F945" i="38"/>
  <c r="F42" i="38"/>
  <c r="H106" i="38"/>
  <c r="F202" i="38"/>
  <c r="G298" i="38"/>
  <c r="H362" i="38"/>
  <c r="F458" i="38"/>
  <c r="G554" i="38"/>
  <c r="F618" i="38"/>
  <c r="H714" i="38"/>
  <c r="G810" i="38"/>
  <c r="F874" i="38"/>
  <c r="F970" i="38"/>
  <c r="G67" i="38"/>
  <c r="H131" i="38"/>
  <c r="F227" i="38"/>
  <c r="G323" i="38"/>
  <c r="H387" i="38"/>
  <c r="H483" i="38"/>
  <c r="G579" i="38"/>
  <c r="H643" i="38"/>
  <c r="F312" i="38"/>
  <c r="G472" i="38"/>
  <c r="H568" i="38"/>
  <c r="F696" i="38"/>
  <c r="G824" i="38"/>
  <c r="H888" i="38"/>
  <c r="G9" i="38"/>
  <c r="F105" i="38"/>
  <c r="G169" i="38"/>
  <c r="H265" i="38"/>
  <c r="F361" i="38"/>
  <c r="H521" i="38"/>
  <c r="H617" i="38"/>
  <c r="F681" i="38"/>
  <c r="F777" i="38"/>
  <c r="G873" i="38"/>
  <c r="H937" i="38"/>
  <c r="G34" i="38"/>
  <c r="G130" i="38"/>
  <c r="H194" i="38"/>
  <c r="F290" i="38"/>
  <c r="G386" i="38"/>
  <c r="H450" i="38"/>
  <c r="F546" i="38"/>
  <c r="H642" i="38"/>
  <c r="H706" i="38"/>
  <c r="G802" i="38"/>
  <c r="F898" i="38"/>
  <c r="G962" i="38"/>
  <c r="G59" i="38"/>
  <c r="G155" i="38"/>
  <c r="H219" i="38"/>
  <c r="F315" i="38"/>
  <c r="F411" i="38"/>
  <c r="H475" i="38"/>
  <c r="F571" i="38"/>
  <c r="F667" i="38"/>
  <c r="H731" i="38"/>
  <c r="G827" i="38"/>
  <c r="F923" i="38"/>
  <c r="H987" i="38"/>
  <c r="F84" i="38"/>
  <c r="G180" i="38"/>
  <c r="H244" i="38"/>
  <c r="F340" i="38"/>
  <c r="F436" i="38"/>
  <c r="H500" i="38"/>
  <c r="G596" i="38"/>
  <c r="F692" i="38"/>
  <c r="H756" i="38"/>
  <c r="H852" i="38"/>
  <c r="F948" i="38"/>
  <c r="F13" i="38"/>
  <c r="F109" i="38"/>
  <c r="H173" i="38"/>
  <c r="G269" i="38"/>
  <c r="F365" i="38"/>
  <c r="H429" i="38"/>
  <c r="F525" i="38"/>
  <c r="G621" i="38"/>
  <c r="H685" i="38"/>
  <c r="H781" i="38"/>
  <c r="H877" i="38"/>
  <c r="G941" i="38"/>
  <c r="G38" i="38"/>
  <c r="F134" i="38"/>
  <c r="H198" i="38"/>
  <c r="G294" i="38"/>
  <c r="F390" i="38"/>
  <c r="H454" i="38"/>
  <c r="H550" i="38"/>
  <c r="G646" i="38"/>
  <c r="H710" i="38"/>
  <c r="G806" i="38"/>
  <c r="F902" i="38"/>
  <c r="G966" i="38"/>
  <c r="G63" i="38"/>
  <c r="G159" i="38"/>
  <c r="H223" i="38"/>
  <c r="F319" i="38"/>
  <c r="G415" i="38"/>
  <c r="H479" i="38"/>
  <c r="F575" i="38"/>
  <c r="G671" i="38"/>
  <c r="H735" i="38"/>
  <c r="H831" i="38"/>
  <c r="G927" i="38"/>
  <c r="H991" i="38"/>
  <c r="H88" i="38"/>
  <c r="G184" i="38"/>
  <c r="H280" i="38"/>
  <c r="F504" i="38"/>
  <c r="G920" i="38"/>
  <c r="G17" i="38"/>
  <c r="G113" i="38"/>
  <c r="H177" i="38"/>
  <c r="F273" i="38"/>
  <c r="G369" i="38"/>
  <c r="H433" i="38"/>
  <c r="F529" i="38"/>
  <c r="G625" i="38"/>
  <c r="H689" i="38"/>
  <c r="F785" i="38"/>
  <c r="G881" i="38"/>
  <c r="H945" i="38"/>
  <c r="H42" i="38"/>
  <c r="G138" i="38"/>
  <c r="H202" i="38"/>
  <c r="F298" i="38"/>
  <c r="G394" i="38"/>
  <c r="H458" i="38"/>
  <c r="F554" i="38"/>
  <c r="G650" i="38"/>
  <c r="F714" i="38"/>
  <c r="F810" i="38"/>
  <c r="G906" i="38"/>
  <c r="H970" i="38"/>
  <c r="H67" i="38"/>
  <c r="G163" i="38"/>
  <c r="H227" i="38"/>
  <c r="F323" i="38"/>
  <c r="F419" i="38"/>
  <c r="F483" i="38"/>
  <c r="F579" i="38"/>
  <c r="G1509" i="38"/>
  <c r="G1075" i="38"/>
  <c r="H1039" i="38"/>
  <c r="H1125" i="38"/>
  <c r="H1032" i="38"/>
  <c r="H1025" i="38"/>
  <c r="H1087" i="38"/>
  <c r="H1058" i="38"/>
  <c r="G1027" i="38"/>
  <c r="H1089" i="38"/>
  <c r="G1060" i="38"/>
  <c r="H1019" i="38"/>
  <c r="G1054" i="38"/>
  <c r="G1092" i="38"/>
  <c r="H1115" i="38"/>
  <c r="H1135" i="38"/>
  <c r="G1155" i="38"/>
  <c r="H1212" i="38"/>
  <c r="H1276" i="38"/>
  <c r="H1340" i="38"/>
  <c r="H1404" i="38"/>
  <c r="H1468" i="38"/>
  <c r="H1661" i="38"/>
  <c r="H1773" i="38"/>
  <c r="H1837" i="38"/>
  <c r="H1014" i="38"/>
  <c r="H1046" i="38"/>
  <c r="G1081" i="38"/>
  <c r="H1108" i="38"/>
  <c r="H1128" i="38"/>
  <c r="G1148" i="38"/>
  <c r="G1174" i="38"/>
  <c r="H1219" i="38"/>
  <c r="G1277" i="38"/>
  <c r="G1335" i="38"/>
  <c r="H1379" i="38"/>
  <c r="H1495" i="38"/>
  <c r="G4736" i="38"/>
  <c r="G4664" i="38"/>
  <c r="H4968" i="38"/>
  <c r="H4878" i="38"/>
  <c r="G4941" i="38"/>
  <c r="H4845" i="38"/>
  <c r="H4806" i="38"/>
  <c r="G4770" i="38"/>
  <c r="G4738" i="38"/>
  <c r="H4695" i="38"/>
  <c r="H4655" i="38"/>
  <c r="H4615" i="38"/>
  <c r="G4743" i="38"/>
  <c r="G4695" i="38"/>
  <c r="G4647" i="38"/>
  <c r="G4948" i="38"/>
  <c r="H4808" i="38"/>
  <c r="H4630" i="38"/>
  <c r="G4947" i="38"/>
  <c r="H4872" i="38"/>
  <c r="G4808" i="38"/>
  <c r="H4763" i="38"/>
  <c r="G4630" i="38"/>
  <c r="H4720" i="38"/>
  <c r="H4664" i="38"/>
  <c r="H4594" i="38"/>
  <c r="G4538" i="38"/>
  <c r="H4454" i="38"/>
  <c r="G4518" i="38"/>
  <c r="G4544" i="38"/>
  <c r="H4497" i="38"/>
  <c r="G4445" i="38"/>
  <c r="H4582" i="38"/>
  <c r="G4540" i="38"/>
  <c r="G4500" i="38"/>
  <c r="G4468" i="38"/>
  <c r="G4436" i="38"/>
  <c r="G4404" i="38"/>
  <c r="G4372" i="38"/>
  <c r="G4340" i="38"/>
  <c r="G4550" i="38"/>
  <c r="H4542" i="38"/>
  <c r="G4574" i="38"/>
  <c r="G4556" i="38"/>
  <c r="H4443" i="38"/>
  <c r="G4335" i="38"/>
  <c r="G4065" i="38"/>
  <c r="H4549" i="38"/>
  <c r="H4384" i="38"/>
  <c r="G1083" i="38"/>
  <c r="H1047" i="38"/>
  <c r="H1133" i="38"/>
  <c r="H1040" i="38"/>
  <c r="H1033" i="38"/>
  <c r="H1002" i="38"/>
  <c r="H1066" i="38"/>
  <c r="G1035" i="38"/>
  <c r="G1004" i="38"/>
  <c r="G1068" i="38"/>
  <c r="G1022" i="38"/>
  <c r="H1059" i="38"/>
  <c r="H1095" i="38"/>
  <c r="G1115" i="38"/>
  <c r="H1139" i="38"/>
  <c r="H1159" i="38"/>
  <c r="G1218" i="38"/>
  <c r="G1282" i="38"/>
  <c r="G1346" i="38"/>
  <c r="G1410" i="38"/>
  <c r="G1474" i="38"/>
  <c r="H1693" i="38"/>
  <c r="H1781" i="38"/>
  <c r="H1845" i="38"/>
  <c r="G1017" i="38"/>
  <c r="G1049" i="38"/>
  <c r="H1086" i="38"/>
  <c r="G1108" i="38"/>
  <c r="H1132" i="38"/>
  <c r="H1152" i="38"/>
  <c r="G1178" i="38"/>
  <c r="H1232" i="38"/>
  <c r="H1283" i="38"/>
  <c r="H1341" i="38"/>
  <c r="H1392" i="38"/>
  <c r="H1555" i="38"/>
  <c r="G4720" i="38"/>
  <c r="G4656" i="38"/>
  <c r="H4964" i="38"/>
  <c r="H4860" i="38"/>
  <c r="G4920" i="38"/>
  <c r="H4841" i="38"/>
  <c r="H4799" i="38"/>
  <c r="H4767" i="38"/>
  <c r="H4735" i="38"/>
  <c r="H4687" i="38"/>
  <c r="G4650" i="38"/>
  <c r="H4607" i="38"/>
  <c r="G4735" i="38"/>
  <c r="H4692" i="38"/>
  <c r="G4639" i="38"/>
  <c r="H4996" i="38"/>
  <c r="H4790" i="38"/>
  <c r="G4996" i="38"/>
  <c r="G4936" i="38"/>
  <c r="H4861" i="38"/>
  <c r="G4798" i="38"/>
  <c r="G4758" i="38"/>
  <c r="G4872" i="38"/>
  <c r="H4712" i="38"/>
  <c r="H4656" i="38"/>
  <c r="H4597" i="38"/>
  <c r="G4600" i="38"/>
  <c r="G4573" i="38"/>
  <c r="G4486" i="38"/>
  <c r="G4537" i="38"/>
  <c r="H4494" i="38"/>
  <c r="G4442" i="38"/>
  <c r="H4579" i="38"/>
  <c r="G4533" i="38"/>
  <c r="G4497" i="38"/>
  <c r="G4465" i="38"/>
  <c r="H4433" i="38"/>
  <c r="H4401" i="38"/>
  <c r="H4369" i="38"/>
  <c r="H4337" i="38"/>
  <c r="G4526" i="38"/>
  <c r="G4502" i="38"/>
  <c r="G4560" i="38"/>
  <c r="G4549" i="38"/>
  <c r="H4437" i="38"/>
  <c r="G4121" i="38"/>
  <c r="G1076" i="38"/>
  <c r="H1055" i="38"/>
  <c r="H1141" i="38"/>
  <c r="H1048" i="38"/>
  <c r="H1041" i="38"/>
  <c r="H1010" i="38"/>
  <c r="H1072" i="38"/>
  <c r="G1043" i="38"/>
  <c r="G1012" i="38"/>
  <c r="H1074" i="38"/>
  <c r="H1027" i="38"/>
  <c r="G1062" i="38"/>
  <c r="H1099" i="38"/>
  <c r="H1119" i="38"/>
  <c r="G1139" i="38"/>
  <c r="H1164" i="38"/>
  <c r="H1231" i="38"/>
  <c r="H1295" i="38"/>
  <c r="H1359" i="38"/>
  <c r="H1423" i="38"/>
  <c r="H1487" i="38"/>
  <c r="H1725" i="38"/>
  <c r="H1789" i="38"/>
  <c r="H1853" i="38"/>
  <c r="H1022" i="38"/>
  <c r="H1054" i="38"/>
  <c r="G1089" i="38"/>
  <c r="H1112" i="38"/>
  <c r="G1132" i="38"/>
  <c r="H1156" i="38"/>
  <c r="G1183" i="38"/>
  <c r="H1245" i="38"/>
  <c r="H1296" i="38"/>
  <c r="G1341" i="38"/>
  <c r="G1399" i="38"/>
  <c r="H1443" i="38"/>
  <c r="G4917" i="38"/>
  <c r="G4712" i="38"/>
  <c r="G4648" i="38"/>
  <c r="H4945" i="38"/>
  <c r="H4856" i="38"/>
  <c r="H4916" i="38"/>
  <c r="H4838" i="38"/>
  <c r="G4794" i="38"/>
  <c r="G4762" i="38"/>
  <c r="G4730" i="38"/>
  <c r="H4679" i="38"/>
  <c r="H4647" i="38"/>
  <c r="G4813" i="38"/>
  <c r="G4727" i="38"/>
  <c r="G4687" i="38"/>
  <c r="G4631" i="38"/>
  <c r="H4977" i="38"/>
  <c r="G4785" i="38"/>
  <c r="H4992" i="38"/>
  <c r="H4932" i="38"/>
  <c r="H4857" i="38"/>
  <c r="G4790" i="38"/>
  <c r="H4755" i="38"/>
  <c r="G4861" i="38"/>
  <c r="H4704" i="38"/>
  <c r="H4648" i="38"/>
  <c r="G4586" i="38"/>
  <c r="H4573" i="38"/>
  <c r="H4569" i="38"/>
  <c r="G4454" i="38"/>
  <c r="H4533" i="38"/>
  <c r="G4477" i="38"/>
  <c r="G4439" i="38"/>
  <c r="G4572" i="38"/>
  <c r="H4526" i="38"/>
  <c r="G4494" i="38"/>
  <c r="G4462" i="38"/>
  <c r="G4428" i="38"/>
  <c r="G4396" i="38"/>
  <c r="G4364" i="38"/>
  <c r="G4332" i="38"/>
  <c r="H4502" i="38"/>
  <c r="G4470" i="38"/>
  <c r="G4589" i="38"/>
  <c r="G1084" i="38"/>
  <c r="H1063" i="38"/>
  <c r="H1149" i="38"/>
  <c r="H1056" i="38"/>
  <c r="H1049" i="38"/>
  <c r="H1018" i="38"/>
  <c r="H1080" i="38"/>
  <c r="G1051" i="38"/>
  <c r="G1020" i="38"/>
  <c r="H1082" i="38"/>
  <c r="G1030" i="38"/>
  <c r="H1067" i="38"/>
  <c r="G1099" i="38"/>
  <c r="H1123" i="38"/>
  <c r="H1143" i="38"/>
  <c r="G1164" i="38"/>
  <c r="G1238" i="38"/>
  <c r="G1302" i="38"/>
  <c r="G1366" i="38"/>
  <c r="G1430" i="38"/>
  <c r="G1501" i="38"/>
  <c r="H1733" i="38"/>
  <c r="H1797" i="38"/>
  <c r="H1861" i="38"/>
  <c r="G1025" i="38"/>
  <c r="G1057" i="38"/>
  <c r="H1092" i="38"/>
  <c r="H1116" i="38"/>
  <c r="H1136" i="38"/>
  <c r="G1156" i="38"/>
  <c r="H1187" i="38"/>
  <c r="G1245" i="38"/>
  <c r="G1303" i="38"/>
  <c r="H1347" i="38"/>
  <c r="H1405" i="38"/>
  <c r="H1456" i="38"/>
  <c r="H4909" i="38"/>
  <c r="G4704" i="38"/>
  <c r="G4640" i="38"/>
  <c r="H4941" i="38"/>
  <c r="H4778" i="38"/>
  <c r="H4881" i="38"/>
  <c r="G4831" i="38"/>
  <c r="H4791" i="38"/>
  <c r="H4759" i="38"/>
  <c r="H4727" i="38"/>
  <c r="G4674" i="38"/>
  <c r="G4642" i="38"/>
  <c r="G4809" i="38"/>
  <c r="G4719" i="38"/>
  <c r="G4679" i="38"/>
  <c r="G4623" i="38"/>
  <c r="H4973" i="38"/>
  <c r="H4782" i="38"/>
  <c r="H4988" i="38"/>
  <c r="G4925" i="38"/>
  <c r="G4847" i="38"/>
  <c r="H4787" i="38"/>
  <c r="G4750" i="38"/>
  <c r="G4857" i="38"/>
  <c r="H4696" i="38"/>
  <c r="H4640" i="38"/>
  <c r="G4578" i="38"/>
  <c r="G4566" i="38"/>
  <c r="H4562" i="38"/>
  <c r="H4587" i="38"/>
  <c r="G4530" i="38"/>
  <c r="G4474" i="38"/>
  <c r="H4436" i="38"/>
  <c r="G4565" i="38"/>
  <c r="H4523" i="38"/>
  <c r="H4491" i="38"/>
  <c r="H4459" i="38"/>
  <c r="H4425" i="38"/>
  <c r="H4393" i="38"/>
  <c r="H4361" i="38"/>
  <c r="H4329" i="38"/>
  <c r="H4470" i="38"/>
  <c r="H4599" i="38"/>
  <c r="G4581" i="38"/>
  <c r="H4525" i="38"/>
  <c r="G4408" i="38"/>
  <c r="G4105" i="38"/>
  <c r="G4033" i="38"/>
  <c r="H4452" i="38"/>
  <c r="H1007" i="38"/>
  <c r="H1093" i="38"/>
  <c r="H1157" i="38"/>
  <c r="H1064" i="38"/>
  <c r="H1057" i="38"/>
  <c r="H1026" i="38"/>
  <c r="H1088" i="38"/>
  <c r="G1059" i="38"/>
  <c r="G1028" i="38"/>
  <c r="H1090" i="38"/>
  <c r="H1035" i="38"/>
  <c r="H1075" i="38"/>
  <c r="H1103" i="38"/>
  <c r="G1123" i="38"/>
  <c r="H1147" i="38"/>
  <c r="G1173" i="38"/>
  <c r="H1244" i="38"/>
  <c r="H1308" i="38"/>
  <c r="H1372" i="38"/>
  <c r="H1436" i="38"/>
  <c r="G1546" i="38"/>
  <c r="H1741" i="38"/>
  <c r="H1805" i="38"/>
  <c r="H1869" i="38"/>
  <c r="H1030" i="38"/>
  <c r="H1062" i="38"/>
  <c r="H1096" i="38"/>
  <c r="G1116" i="38"/>
  <c r="H1140" i="38"/>
  <c r="H1160" i="38"/>
  <c r="H1200" i="38"/>
  <c r="H1251" i="38"/>
  <c r="H1309" i="38"/>
  <c r="H1360" i="38"/>
  <c r="G1405" i="38"/>
  <c r="G1463" i="38"/>
  <c r="H4814" i="38"/>
  <c r="G4696" i="38"/>
  <c r="G4632" i="38"/>
  <c r="G4931" i="38"/>
  <c r="H4770" i="38"/>
  <c r="H4870" i="38"/>
  <c r="G4828" i="38"/>
  <c r="G4786" i="38"/>
  <c r="G4754" i="38"/>
  <c r="G4722" i="38"/>
  <c r="H4671" i="38"/>
  <c r="H4639" i="38"/>
  <c r="G4783" i="38"/>
  <c r="G4711" i="38"/>
  <c r="H4676" i="38"/>
  <c r="G4615" i="38"/>
  <c r="H4925" i="38"/>
  <c r="H4766" i="38"/>
  <c r="G4977" i="38"/>
  <c r="G4896" i="38"/>
  <c r="G4844" i="38"/>
  <c r="G4782" i="38"/>
  <c r="H4747" i="38"/>
  <c r="H4804" i="38"/>
  <c r="G4691" i="38"/>
  <c r="H4616" i="38"/>
  <c r="G4570" i="38"/>
  <c r="H4541" i="38"/>
  <c r="H4558" i="38"/>
  <c r="G4576" i="38"/>
  <c r="G4509" i="38"/>
  <c r="G4471" i="38"/>
  <c r="G4431" i="38"/>
  <c r="H4561" i="38"/>
  <c r="G4520" i="38"/>
  <c r="G4488" i="38"/>
  <c r="G4456" i="38"/>
  <c r="G4420" i="38"/>
  <c r="G4388" i="38"/>
  <c r="G4356" i="38"/>
  <c r="G4590" i="38"/>
  <c r="H4578" i="38"/>
  <c r="G4593" i="38"/>
  <c r="H4577" i="38"/>
  <c r="G4510" i="38"/>
  <c r="G4399" i="38"/>
  <c r="H1015" i="38"/>
  <c r="H1101" i="38"/>
  <c r="H1008" i="38"/>
  <c r="H1065" i="38"/>
  <c r="H1034" i="38"/>
  <c r="G1003" i="38"/>
  <c r="G1067" i="38"/>
  <c r="G1036" i="38"/>
  <c r="G1006" i="38"/>
  <c r="H1043" i="38"/>
  <c r="G1078" i="38"/>
  <c r="H1107" i="38"/>
  <c r="H1127" i="38"/>
  <c r="G1147" i="38"/>
  <c r="H1182" i="38"/>
  <c r="G1250" i="38"/>
  <c r="G1314" i="38"/>
  <c r="G1378" i="38"/>
  <c r="G1442" i="38"/>
  <c r="H1546" i="38"/>
  <c r="H1749" i="38"/>
  <c r="H1813" i="38"/>
  <c r="G1038" i="38"/>
  <c r="G1033" i="38"/>
  <c r="G1065" i="38"/>
  <c r="H1100" i="38"/>
  <c r="H1120" i="38"/>
  <c r="G1140" i="38"/>
  <c r="G1160" i="38"/>
  <c r="G1207" i="38"/>
  <c r="H1264" i="38"/>
  <c r="G1309" i="38"/>
  <c r="G1367" i="38"/>
  <c r="H1411" i="38"/>
  <c r="H1469" i="38"/>
  <c r="G4807" i="38"/>
  <c r="G4688" i="38"/>
  <c r="G4616" i="38"/>
  <c r="H4920" i="38"/>
  <c r="G4968" i="38"/>
  <c r="G4863" i="38"/>
  <c r="G4824" i="38"/>
  <c r="H4783" i="38"/>
  <c r="H4751" i="38"/>
  <c r="H4719" i="38"/>
  <c r="G4666" i="38"/>
  <c r="H4631" i="38"/>
  <c r="G4767" i="38"/>
  <c r="H4708" i="38"/>
  <c r="G4671" i="38"/>
  <c r="H4612" i="38"/>
  <c r="G4915" i="38"/>
  <c r="G4665" i="38"/>
  <c r="G4973" i="38"/>
  <c r="G4888" i="38"/>
  <c r="G4840" i="38"/>
  <c r="G4774" i="38"/>
  <c r="G4742" i="38"/>
  <c r="H4800" i="38"/>
  <c r="H4688" i="38"/>
  <c r="H4608" i="38"/>
  <c r="G4562" i="38"/>
  <c r="G4534" i="38"/>
  <c r="G4541" i="38"/>
  <c r="G4569" i="38"/>
  <c r="G4506" i="38"/>
  <c r="H4468" i="38"/>
  <c r="H4428" i="38"/>
  <c r="H4554" i="38"/>
  <c r="H4517" i="38"/>
  <c r="H4485" i="38"/>
  <c r="H4453" i="38"/>
  <c r="H4417" i="38"/>
  <c r="H4385" i="38"/>
  <c r="H4353" i="38"/>
  <c r="H4586" i="38"/>
  <c r="H4574" i="38"/>
  <c r="H4589" i="38"/>
  <c r="H4570" i="38"/>
  <c r="G4504" i="38"/>
  <c r="G4376" i="38"/>
  <c r="G4089" i="38"/>
  <c r="H1023" i="38"/>
  <c r="H1109" i="38"/>
  <c r="H1016" i="38"/>
  <c r="H1009" i="38"/>
  <c r="H1071" i="38"/>
  <c r="H1042" i="38"/>
  <c r="G1011" i="38"/>
  <c r="H1073" i="38"/>
  <c r="G1044" i="38"/>
  <c r="H1011" i="38"/>
  <c r="G1046" i="38"/>
  <c r="H1083" i="38"/>
  <c r="G1107" i="38"/>
  <c r="H1131" i="38"/>
  <c r="H1151" i="38"/>
  <c r="H1199" i="38"/>
  <c r="H1263" i="38"/>
  <c r="H1327" i="38"/>
  <c r="H1391" i="38"/>
  <c r="H1455" i="38"/>
  <c r="G1605" i="38"/>
  <c r="H1757" i="38"/>
  <c r="H1821" i="38"/>
  <c r="H1006" i="38"/>
  <c r="H1038" i="38"/>
  <c r="G1073" i="38"/>
  <c r="G1100" i="38"/>
  <c r="H1124" i="38"/>
  <c r="H1144" i="38"/>
  <c r="H1165" i="38"/>
  <c r="H1213" i="38"/>
  <c r="G1271" i="38"/>
  <c r="H1315" i="38"/>
  <c r="H1373" i="38"/>
  <c r="H1424" i="38"/>
  <c r="G1469" i="38"/>
  <c r="G4804" i="38"/>
  <c r="G4680" i="38"/>
  <c r="G4608" i="38"/>
  <c r="G4909" i="38"/>
  <c r="G4964" i="38"/>
  <c r="G4860" i="38"/>
  <c r="H4813" i="38"/>
  <c r="G4778" i="38"/>
  <c r="G4746" i="38"/>
  <c r="H4711" i="38"/>
  <c r="H4663" i="38"/>
  <c r="G4626" i="38"/>
  <c r="G4759" i="38"/>
  <c r="G4703" i="38"/>
  <c r="G4663" i="38"/>
  <c r="G4607" i="38"/>
  <c r="H4896" i="38"/>
  <c r="G4641" i="38"/>
  <c r="H4969" i="38"/>
  <c r="G4880" i="38"/>
  <c r="G4815" i="38"/>
  <c r="H4771" i="38"/>
  <c r="H4739" i="38"/>
  <c r="H4744" i="38"/>
  <c r="H4680" i="38"/>
  <c r="H4600" i="38"/>
  <c r="G4554" i="38"/>
  <c r="H4518" i="38"/>
  <c r="H4537" i="38"/>
  <c r="H4565" i="38"/>
  <c r="G4503" i="38"/>
  <c r="H4465" i="38"/>
  <c r="H4595" i="38"/>
  <c r="H4550" i="38"/>
  <c r="H4514" i="38"/>
  <c r="H4482" i="38"/>
  <c r="H4450" i="38"/>
  <c r="G4412" i="38"/>
  <c r="G4380" i="38"/>
  <c r="G4348" i="38"/>
  <c r="G4582" i="38"/>
  <c r="G4557" i="38"/>
  <c r="G4585" i="38"/>
  <c r="H1031" i="38"/>
  <c r="H1117" i="38"/>
  <c r="H1024" i="38"/>
  <c r="H1017" i="38"/>
  <c r="H1079" i="38"/>
  <c r="H1050" i="38"/>
  <c r="G1019" i="38"/>
  <c r="H1081" i="38"/>
  <c r="G1052" i="38"/>
  <c r="G1014" i="38"/>
  <c r="H1051" i="38"/>
  <c r="G1086" i="38"/>
  <c r="H1111" i="38"/>
  <c r="G1131" i="38"/>
  <c r="H1155" i="38"/>
  <c r="G1206" i="38"/>
  <c r="G1270" i="38"/>
  <c r="G1334" i="38"/>
  <c r="G1398" i="38"/>
  <c r="G1462" i="38"/>
  <c r="H1629" i="38"/>
  <c r="H1765" i="38"/>
  <c r="H1829" i="38"/>
  <c r="G1009" i="38"/>
  <c r="G1041" i="38"/>
  <c r="H1078" i="38"/>
  <c r="H1104" i="38"/>
  <c r="G1124" i="38"/>
  <c r="H1148" i="38"/>
  <c r="G1169" i="38"/>
  <c r="G1213" i="38"/>
  <c r="H1277" i="38"/>
  <c r="H1328" i="38"/>
  <c r="G1373" i="38"/>
  <c r="G1431" i="38"/>
  <c r="H1475" i="38"/>
  <c r="G4800" i="38"/>
  <c r="G4672" i="38"/>
  <c r="G4987" i="38"/>
  <c r="H4886" i="38"/>
  <c r="G4945" i="38"/>
  <c r="G4856" i="38"/>
  <c r="H4809" i="38"/>
  <c r="H4775" i="38"/>
  <c r="H4743" i="38"/>
  <c r="H4703" i="38"/>
  <c r="G4658" i="38"/>
  <c r="H4623" i="38"/>
  <c r="G4751" i="38"/>
  <c r="H4700" i="38"/>
  <c r="G4655" i="38"/>
  <c r="G4952" i="38"/>
  <c r="H4812" i="38"/>
  <c r="G4633" i="38"/>
  <c r="H4965" i="38"/>
  <c r="G4876" i="38"/>
  <c r="G4812" i="38"/>
  <c r="G4766" i="38"/>
  <c r="H4691" i="38"/>
  <c r="H4736" i="38"/>
  <c r="H4672" i="38"/>
  <c r="G4599" i="38"/>
  <c r="G4546" i="38"/>
  <c r="H4486" i="38"/>
  <c r="H4530" i="38"/>
  <c r="G4558" i="38"/>
  <c r="H4500" i="38"/>
  <c r="H4462" i="38"/>
  <c r="H4590" i="38"/>
  <c r="H4547" i="38"/>
  <c r="H4511" i="38"/>
  <c r="H4479" i="38"/>
  <c r="H4447" i="38"/>
  <c r="H4409" i="38"/>
  <c r="H4377" i="38"/>
  <c r="H4345" i="38"/>
  <c r="H4557" i="38"/>
  <c r="H4546" i="38"/>
  <c r="H4581" i="38"/>
  <c r="H4563" i="38"/>
  <c r="H4481" i="38"/>
  <c r="G4344" i="38"/>
  <c r="G4113" i="38"/>
  <c r="G4009" i="38"/>
  <c r="H4380" i="38"/>
  <c r="H4309" i="38"/>
  <c r="H4277" i="38"/>
  <c r="H4475" i="38"/>
  <c r="G4352" i="38"/>
  <c r="G4227" i="38"/>
  <c r="G4195" i="38"/>
  <c r="G4163" i="38"/>
  <c r="H4424" i="38"/>
  <c r="H4360" i="38"/>
  <c r="H4312" i="38"/>
  <c r="H4280" i="38"/>
  <c r="G4240" i="38"/>
  <c r="G4208" i="38"/>
  <c r="G4176" i="38"/>
  <c r="H4141" i="38"/>
  <c r="H4109" i="38"/>
  <c r="H4507" i="38"/>
  <c r="G4415" i="38"/>
  <c r="G4316" i="38"/>
  <c r="G4284" i="38"/>
  <c r="G4252" i="38"/>
  <c r="G4197" i="38"/>
  <c r="G4125" i="38"/>
  <c r="G4061" i="38"/>
  <c r="H4373" i="38"/>
  <c r="G4516" i="38"/>
  <c r="G4368" i="38"/>
  <c r="G4307" i="38"/>
  <c r="G4275" i="38"/>
  <c r="H4510" i="38"/>
  <c r="H4404" i="38"/>
  <c r="H4340" i="38"/>
  <c r="H4225" i="38"/>
  <c r="H4193" i="38"/>
  <c r="H4096" i="38"/>
  <c r="G4231" i="38"/>
  <c r="H4025" i="38"/>
  <c r="H4140" i="38"/>
  <c r="G3993" i="38"/>
  <c r="H4204" i="38"/>
  <c r="G4108" i="38"/>
  <c r="H4121" i="38"/>
  <c r="H4073" i="38"/>
  <c r="H4041" i="38"/>
  <c r="H3992" i="38"/>
  <c r="H3960" i="38"/>
  <c r="H3928" i="38"/>
  <c r="H3896" i="38"/>
  <c r="G4107" i="38"/>
  <c r="H4124" i="38"/>
  <c r="H4072" i="38"/>
  <c r="H4040" i="38"/>
  <c r="H4007" i="38"/>
  <c r="H3954" i="38"/>
  <c r="H3890" i="38"/>
  <c r="H4177" i="38"/>
  <c r="G4084" i="38"/>
  <c r="G4052" i="38"/>
  <c r="H4016" i="38"/>
  <c r="G3986" i="38"/>
  <c r="G3954" i="38"/>
  <c r="G3922" i="38"/>
  <c r="G3601" i="38"/>
  <c r="G3529" i="38"/>
  <c r="H3787" i="38"/>
  <c r="G3898" i="38"/>
  <c r="H3774" i="38"/>
  <c r="H3742" i="38"/>
  <c r="H3680" i="38"/>
  <c r="H3616" i="38"/>
  <c r="H3552" i="38"/>
  <c r="G3809" i="38"/>
  <c r="G3764" i="38"/>
  <c r="G3728" i="38"/>
  <c r="G3656" i="38"/>
  <c r="G3592" i="38"/>
  <c r="H3840" i="38"/>
  <c r="H3763" i="38"/>
  <c r="G3835" i="38"/>
  <c r="H3785" i="38"/>
  <c r="H3753" i="38"/>
  <c r="H3692" i="38"/>
  <c r="G4097" i="38"/>
  <c r="G4001" i="38"/>
  <c r="H4357" i="38"/>
  <c r="H4305" i="38"/>
  <c r="H4273" i="38"/>
  <c r="H4469" i="38"/>
  <c r="G4343" i="38"/>
  <c r="H4224" i="38"/>
  <c r="H4192" i="38"/>
  <c r="H4160" i="38"/>
  <c r="H4420" i="38"/>
  <c r="H4356" i="38"/>
  <c r="H4308" i="38"/>
  <c r="H4276" i="38"/>
  <c r="H4237" i="38"/>
  <c r="H4205" i="38"/>
  <c r="H4173" i="38"/>
  <c r="G4136" i="38"/>
  <c r="G4104" i="38"/>
  <c r="H4501" i="38"/>
  <c r="G4392" i="38"/>
  <c r="G4312" i="38"/>
  <c r="G4280" i="38"/>
  <c r="H4248" i="38"/>
  <c r="G4189" i="38"/>
  <c r="G4117" i="38"/>
  <c r="G4053" i="38"/>
  <c r="H4368" i="38"/>
  <c r="G4478" i="38"/>
  <c r="G4359" i="38"/>
  <c r="G4303" i="38"/>
  <c r="G4271" i="38"/>
  <c r="G4493" i="38"/>
  <c r="G4395" i="38"/>
  <c r="G4331" i="38"/>
  <c r="G4220" i="38"/>
  <c r="G4188" i="38"/>
  <c r="G4036" i="38"/>
  <c r="H4212" i="38"/>
  <c r="H4012" i="38"/>
  <c r="H4136" i="38"/>
  <c r="G3913" i="38"/>
  <c r="G4191" i="38"/>
  <c r="G4099" i="38"/>
  <c r="H4116" i="38"/>
  <c r="H4069" i="38"/>
  <c r="H4037" i="38"/>
  <c r="G3987" i="38"/>
  <c r="G3955" i="38"/>
  <c r="G3923" i="38"/>
  <c r="H4228" i="38"/>
  <c r="G4037" i="38"/>
  <c r="H4120" i="38"/>
  <c r="H4068" i="38"/>
  <c r="H4033" i="38"/>
  <c r="G4004" i="38"/>
  <c r="H3946" i="38"/>
  <c r="H3882" i="38"/>
  <c r="G4172" i="38"/>
  <c r="G4080" i="38"/>
  <c r="G4048" i="38"/>
  <c r="G4013" i="38"/>
  <c r="H3983" i="38"/>
  <c r="H3951" i="38"/>
  <c r="H3919" i="38"/>
  <c r="G3593" i="38"/>
  <c r="G3882" i="38"/>
  <c r="H3784" i="38"/>
  <c r="H3887" i="38"/>
  <c r="G3771" i="38"/>
  <c r="H3739" i="38"/>
  <c r="H3672" i="38"/>
  <c r="H3608" i="38"/>
  <c r="G3891" i="38"/>
  <c r="G3806" i="38"/>
  <c r="G3761" i="38"/>
  <c r="G3712" i="38"/>
  <c r="G3648" i="38"/>
  <c r="G3584" i="38"/>
  <c r="H3835" i="38"/>
  <c r="H3760" i="38"/>
  <c r="H3814" i="38"/>
  <c r="G4081" i="38"/>
  <c r="G4525" i="38"/>
  <c r="H4352" i="38"/>
  <c r="H4301" i="38"/>
  <c r="H4269" i="38"/>
  <c r="H4463" i="38"/>
  <c r="H4249" i="38"/>
  <c r="G4219" i="38"/>
  <c r="G4187" i="38"/>
  <c r="G4155" i="38"/>
  <c r="G4411" i="38"/>
  <c r="G4347" i="38"/>
  <c r="H4304" i="38"/>
  <c r="H4272" i="38"/>
  <c r="G4232" i="38"/>
  <c r="G4200" i="38"/>
  <c r="G4168" i="38"/>
  <c r="H4133" i="38"/>
  <c r="H4101" i="38"/>
  <c r="H4495" i="38"/>
  <c r="G4383" i="38"/>
  <c r="G4308" i="38"/>
  <c r="G4276" i="38"/>
  <c r="H4245" i="38"/>
  <c r="G4181" i="38"/>
  <c r="G4109" i="38"/>
  <c r="G4045" i="38"/>
  <c r="H4364" i="38"/>
  <c r="G4472" i="38"/>
  <c r="G4336" i="38"/>
  <c r="G4299" i="38"/>
  <c r="G4267" i="38"/>
  <c r="G4487" i="38"/>
  <c r="H4381" i="38"/>
  <c r="H4247" i="38"/>
  <c r="H4217" i="38"/>
  <c r="H4156" i="38"/>
  <c r="G3776" i="38"/>
  <c r="G4199" i="38"/>
  <c r="H4009" i="38"/>
  <c r="H4113" i="38"/>
  <c r="G3905" i="38"/>
  <c r="H4185" i="38"/>
  <c r="H3844" i="38"/>
  <c r="H4112" i="38"/>
  <c r="H4065" i="38"/>
  <c r="H4034" i="38"/>
  <c r="H3984" i="38"/>
  <c r="H3952" i="38"/>
  <c r="H3920" i="38"/>
  <c r="G4215" i="38"/>
  <c r="H4020" i="38"/>
  <c r="H4097" i="38"/>
  <c r="H4064" i="38"/>
  <c r="H4029" i="38"/>
  <c r="H3997" i="38"/>
  <c r="H3938" i="38"/>
  <c r="H3851" i="38"/>
  <c r="H4161" i="38"/>
  <c r="G4076" i="38"/>
  <c r="G4044" i="38"/>
  <c r="G4010" i="38"/>
  <c r="G3978" i="38"/>
  <c r="G3946" i="38"/>
  <c r="G3906" i="38"/>
  <c r="G3585" i="38"/>
  <c r="H3848" i="38"/>
  <c r="H3771" i="38"/>
  <c r="G3852" i="38"/>
  <c r="H3764" i="38"/>
  <c r="H3736" i="38"/>
  <c r="H3664" i="38"/>
  <c r="H3600" i="38"/>
  <c r="H3841" i="38"/>
  <c r="G3796" i="38"/>
  <c r="G3758" i="38"/>
  <c r="G3704" i="38"/>
  <c r="G3640" i="38"/>
  <c r="G3576" i="38"/>
  <c r="H3811" i="38"/>
  <c r="H4566" i="38"/>
  <c r="G4073" i="38"/>
  <c r="G4481" i="38"/>
  <c r="H4348" i="38"/>
  <c r="H4297" i="38"/>
  <c r="H4265" i="38"/>
  <c r="G4452" i="38"/>
  <c r="G4246" i="38"/>
  <c r="H4216" i="38"/>
  <c r="H4184" i="38"/>
  <c r="H4152" i="38"/>
  <c r="H4397" i="38"/>
  <c r="H4333" i="38"/>
  <c r="H4300" i="38"/>
  <c r="H4268" i="38"/>
  <c r="H4229" i="38"/>
  <c r="H4197" i="38"/>
  <c r="H4165" i="38"/>
  <c r="G4128" i="38"/>
  <c r="G4096" i="38"/>
  <c r="G4484" i="38"/>
  <c r="G4360" i="38"/>
  <c r="G4304" i="38"/>
  <c r="G4272" i="38"/>
  <c r="G4237" i="38"/>
  <c r="G4173" i="38"/>
  <c r="G4101" i="38"/>
  <c r="H4516" i="38"/>
  <c r="H4341" i="38"/>
  <c r="H4466" i="38"/>
  <c r="G4327" i="38"/>
  <c r="G4295" i="38"/>
  <c r="G4263" i="38"/>
  <c r="G4449" i="38"/>
  <c r="H4376" i="38"/>
  <c r="G4244" i="38"/>
  <c r="G4212" i="38"/>
  <c r="H4137" i="38"/>
  <c r="G3768" i="38"/>
  <c r="G4156" i="38"/>
  <c r="H3996" i="38"/>
  <c r="H4108" i="38"/>
  <c r="G3897" i="38"/>
  <c r="G4180" i="38"/>
  <c r="H3836" i="38"/>
  <c r="G4103" i="38"/>
  <c r="H4061" i="38"/>
  <c r="G4027" i="38"/>
  <c r="G3979" i="38"/>
  <c r="G3947" i="38"/>
  <c r="G3915" i="38"/>
  <c r="H4196" i="38"/>
  <c r="H4017" i="38"/>
  <c r="H4092" i="38"/>
  <c r="H4060" i="38"/>
  <c r="H4026" i="38"/>
  <c r="H3994" i="38"/>
  <c r="H3930" i="38"/>
  <c r="H3843" i="38"/>
  <c r="G4147" i="38"/>
  <c r="G4072" i="38"/>
  <c r="G4040" i="38"/>
  <c r="G4007" i="38"/>
  <c r="H3975" i="38"/>
  <c r="H3943" i="38"/>
  <c r="H3888" i="38"/>
  <c r="G3577" i="38"/>
  <c r="G3828" i="38"/>
  <c r="H3768" i="38"/>
  <c r="H3819" i="38"/>
  <c r="H3761" i="38"/>
  <c r="H3728" i="38"/>
  <c r="H3656" i="38"/>
  <c r="H3592" i="38"/>
  <c r="H4531" i="38"/>
  <c r="G4057" i="38"/>
  <c r="H4421" i="38"/>
  <c r="H4325" i="38"/>
  <c r="H4293" i="38"/>
  <c r="H4261" i="38"/>
  <c r="G4416" i="38"/>
  <c r="G4243" i="38"/>
  <c r="G4211" i="38"/>
  <c r="G4179" i="38"/>
  <c r="G4513" i="38"/>
  <c r="H4392" i="38"/>
  <c r="H4328" i="38"/>
  <c r="H4296" i="38"/>
  <c r="H4264" i="38"/>
  <c r="G4224" i="38"/>
  <c r="G4192" i="38"/>
  <c r="G4160" i="38"/>
  <c r="H4125" i="38"/>
  <c r="H4093" i="38"/>
  <c r="G4446" i="38"/>
  <c r="G4351" i="38"/>
  <c r="G4300" i="38"/>
  <c r="G4268" i="38"/>
  <c r="G4229" i="38"/>
  <c r="G4165" i="38"/>
  <c r="G4093" i="38"/>
  <c r="H4478" i="38"/>
  <c r="H4336" i="38"/>
  <c r="H4449" i="38"/>
  <c r="G4323" i="38"/>
  <c r="G4291" i="38"/>
  <c r="G4259" i="38"/>
  <c r="H4432" i="38"/>
  <c r="H4372" i="38"/>
  <c r="H4241" i="38"/>
  <c r="H4209" i="38"/>
  <c r="H4132" i="38"/>
  <c r="G3760" i="38"/>
  <c r="G4132" i="38"/>
  <c r="H3993" i="38"/>
  <c r="H4104" i="38"/>
  <c r="G3889" i="38"/>
  <c r="H4169" i="38"/>
  <c r="H3828" i="38"/>
  <c r="H4089" i="38"/>
  <c r="H4057" i="38"/>
  <c r="G4024" i="38"/>
  <c r="H3976" i="38"/>
  <c r="H3944" i="38"/>
  <c r="H3912" i="38"/>
  <c r="H4153" i="38"/>
  <c r="H4004" i="38"/>
  <c r="H4088" i="38"/>
  <c r="H4056" i="38"/>
  <c r="H4023" i="38"/>
  <c r="H3986" i="38"/>
  <c r="H3922" i="38"/>
  <c r="G4239" i="38"/>
  <c r="G4124" i="38"/>
  <c r="G4068" i="38"/>
  <c r="H4036" i="38"/>
  <c r="H4000" i="38"/>
  <c r="G3970" i="38"/>
  <c r="G3938" i="38"/>
  <c r="G3843" i="38"/>
  <c r="G3561" i="38"/>
  <c r="H3824" i="38"/>
  <c r="H3755" i="38"/>
  <c r="G3803" i="38"/>
  <c r="H3758" i="38"/>
  <c r="H3712" i="38"/>
  <c r="H3648" i="38"/>
  <c r="H3584" i="38"/>
  <c r="H3832" i="38"/>
  <c r="G3790" i="38"/>
  <c r="G3745" i="38"/>
  <c r="G3688" i="38"/>
  <c r="G3624" i="38"/>
  <c r="H3880" i="38"/>
  <c r="H3795" i="38"/>
  <c r="G3914" i="38"/>
  <c r="H4498" i="38"/>
  <c r="G4049" i="38"/>
  <c r="H4416" i="38"/>
  <c r="H4321" i="38"/>
  <c r="H4289" i="38"/>
  <c r="H4257" i="38"/>
  <c r="G4407" i="38"/>
  <c r="H4240" i="38"/>
  <c r="H4208" i="38"/>
  <c r="H4176" i="38"/>
  <c r="H4484" i="38"/>
  <c r="H4388" i="38"/>
  <c r="H4324" i="38"/>
  <c r="H4292" i="38"/>
  <c r="H4260" i="38"/>
  <c r="H4221" i="38"/>
  <c r="H4189" i="38"/>
  <c r="G4152" i="38"/>
  <c r="G4120" i="38"/>
  <c r="G4553" i="38"/>
  <c r="G4440" i="38"/>
  <c r="G4328" i="38"/>
  <c r="G4296" i="38"/>
  <c r="G4264" i="38"/>
  <c r="G4221" i="38"/>
  <c r="G4149" i="38"/>
  <c r="G4085" i="38"/>
  <c r="H4405" i="38"/>
  <c r="H4332" i="38"/>
  <c r="G4423" i="38"/>
  <c r="G4319" i="38"/>
  <c r="G4287" i="38"/>
  <c r="G4255" i="38"/>
  <c r="G4427" i="38"/>
  <c r="G4363" i="38"/>
  <c r="G4236" i="38"/>
  <c r="G4204" i="38"/>
  <c r="H4128" i="38"/>
  <c r="G3752" i="38"/>
  <c r="G4123" i="38"/>
  <c r="H4180" i="38"/>
  <c r="G4028" i="38"/>
  <c r="G3881" i="38"/>
  <c r="G4164" i="38"/>
  <c r="H4148" i="38"/>
  <c r="H4085" i="38"/>
  <c r="H4053" i="38"/>
  <c r="G4011" i="38"/>
  <c r="G3971" i="38"/>
  <c r="G3939" i="38"/>
  <c r="G3907" i="38"/>
  <c r="G4148" i="38"/>
  <c r="H4001" i="38"/>
  <c r="H4084" i="38"/>
  <c r="H4052" i="38"/>
  <c r="G4020" i="38"/>
  <c r="H3978" i="38"/>
  <c r="H3914" i="38"/>
  <c r="H4220" i="38"/>
  <c r="G4115" i="38"/>
  <c r="G4064" i="38"/>
  <c r="G4029" i="38"/>
  <c r="G3997" i="38"/>
  <c r="H3967" i="38"/>
  <c r="H3935" i="38"/>
  <c r="G3820" i="38"/>
  <c r="G3545" i="38"/>
  <c r="H3816" i="38"/>
  <c r="H3752" i="38"/>
  <c r="G3787" i="38"/>
  <c r="G3755" i="38"/>
  <c r="H3704" i="38"/>
  <c r="H3640" i="38"/>
  <c r="H3576" i="38"/>
  <c r="H3827" i="38"/>
  <c r="G3780" i="38"/>
  <c r="G4432" i="38"/>
  <c r="G4025" i="38"/>
  <c r="H4412" i="38"/>
  <c r="H4317" i="38"/>
  <c r="H4285" i="38"/>
  <c r="G4542" i="38"/>
  <c r="G4384" i="38"/>
  <c r="G4235" i="38"/>
  <c r="G4203" i="38"/>
  <c r="G4171" i="38"/>
  <c r="H4446" i="38"/>
  <c r="G4379" i="38"/>
  <c r="H4320" i="38"/>
  <c r="H4288" i="38"/>
  <c r="H4256" i="38"/>
  <c r="G4216" i="38"/>
  <c r="G4184" i="38"/>
  <c r="H4149" i="38"/>
  <c r="H4117" i="38"/>
  <c r="H4534" i="38"/>
  <c r="H4429" i="38"/>
  <c r="G4324" i="38"/>
  <c r="G4292" i="38"/>
  <c r="G4260" i="38"/>
  <c r="G4213" i="38"/>
  <c r="G4141" i="38"/>
  <c r="G4077" i="38"/>
  <c r="H4400" i="38"/>
  <c r="G4248" i="38"/>
  <c r="G4400" i="38"/>
  <c r="G4315" i="38"/>
  <c r="G4283" i="38"/>
  <c r="G4251" i="38"/>
  <c r="H4413" i="38"/>
  <c r="H4349" i="38"/>
  <c r="H4233" i="38"/>
  <c r="H4201" i="38"/>
  <c r="H4105" i="38"/>
  <c r="G3744" i="38"/>
  <c r="G4100" i="38"/>
  <c r="H4164" i="38"/>
  <c r="G4012" i="38"/>
  <c r="H4236" i="38"/>
  <c r="G4140" i="38"/>
  <c r="H4144" i="38"/>
  <c r="H4081" i="38"/>
  <c r="H4049" i="38"/>
  <c r="G4008" i="38"/>
  <c r="H3968" i="38"/>
  <c r="H3936" i="38"/>
  <c r="H3904" i="38"/>
  <c r="G4139" i="38"/>
  <c r="H4172" i="38"/>
  <c r="H4080" i="38"/>
  <c r="H4048" i="38"/>
  <c r="H4013" i="38"/>
  <c r="H3970" i="38"/>
  <c r="H3906" i="38"/>
  <c r="G4207" i="38"/>
  <c r="G4092" i="38"/>
  <c r="G4060" i="38"/>
  <c r="G4026" i="38"/>
  <c r="G3994" i="38"/>
  <c r="G3962" i="38"/>
  <c r="G3930" i="38"/>
  <c r="G3617" i="38"/>
  <c r="G3537" i="38"/>
  <c r="H3803" i="38"/>
  <c r="G3526" i="38"/>
  <c r="G4367" i="38"/>
  <c r="G4017" i="38"/>
  <c r="H4389" i="38"/>
  <c r="H4313" i="38"/>
  <c r="H4281" i="38"/>
  <c r="H4513" i="38"/>
  <c r="G4375" i="38"/>
  <c r="H4232" i="38"/>
  <c r="H4200" i="38"/>
  <c r="H4168" i="38"/>
  <c r="G4435" i="38"/>
  <c r="H4365" i="38"/>
  <c r="H4316" i="38"/>
  <c r="H4284" i="38"/>
  <c r="H4252" i="38"/>
  <c r="H4213" i="38"/>
  <c r="H4181" i="38"/>
  <c r="G4144" i="38"/>
  <c r="G4112" i="38"/>
  <c r="G4528" i="38"/>
  <c r="G4424" i="38"/>
  <c r="G4320" i="38"/>
  <c r="G4288" i="38"/>
  <c r="G4256" i="38"/>
  <c r="G4205" i="38"/>
  <c r="G4133" i="38"/>
  <c r="G4069" i="38"/>
  <c r="H4396" i="38"/>
  <c r="H4545" i="38"/>
  <c r="G4391" i="38"/>
  <c r="G4311" i="38"/>
  <c r="G4279" i="38"/>
  <c r="H4538" i="38"/>
  <c r="H4408" i="38"/>
  <c r="H4344" i="38"/>
  <c r="G4228" i="38"/>
  <c r="G4196" i="38"/>
  <c r="H4100" i="38"/>
  <c r="H4244" i="38"/>
  <c r="H4028" i="38"/>
  <c r="H4145" i="38"/>
  <c r="G3996" i="38"/>
  <c r="G4223" i="38"/>
  <c r="G4131" i="38"/>
  <c r="G4135" i="38"/>
  <c r="H4077" i="38"/>
  <c r="G4116" i="38"/>
  <c r="G4088" i="38"/>
  <c r="H3800" i="38"/>
  <c r="H3632" i="38"/>
  <c r="G3777" i="38"/>
  <c r="G3672" i="38"/>
  <c r="G3827" i="38"/>
  <c r="H3895" i="38"/>
  <c r="H3788" i="38"/>
  <c r="H3750" i="38"/>
  <c r="H3676" i="38"/>
  <c r="H3817" i="38"/>
  <c r="G3785" i="38"/>
  <c r="G3753" i="38"/>
  <c r="H3721" i="38"/>
  <c r="G3548" i="38"/>
  <c r="H3620" i="38"/>
  <c r="H3535" i="38"/>
  <c r="H3462" i="38"/>
  <c r="H3398" i="38"/>
  <c r="H3334" i="38"/>
  <c r="H3270" i="38"/>
  <c r="G3604" i="38"/>
  <c r="G3535" i="38"/>
  <c r="G3462" i="38"/>
  <c r="G3398" i="38"/>
  <c r="G3334" i="38"/>
  <c r="G3270" i="38"/>
  <c r="H3526" i="38"/>
  <c r="H3689" i="38"/>
  <c r="H3561" i="38"/>
  <c r="H3617" i="38"/>
  <c r="H3495" i="38"/>
  <c r="H3431" i="38"/>
  <c r="H3367" i="38"/>
  <c r="H3649" i="38"/>
  <c r="G3544" i="38"/>
  <c r="H3508" i="38"/>
  <c r="H3476" i="38"/>
  <c r="H3444" i="38"/>
  <c r="H3412" i="38"/>
  <c r="H3380" i="38"/>
  <c r="H3348" i="38"/>
  <c r="H3231" i="38"/>
  <c r="H3250" i="38"/>
  <c r="H3186" i="38"/>
  <c r="G3139" i="38"/>
  <c r="H3104" i="38"/>
  <c r="H3064" i="38"/>
  <c r="H3000" i="38"/>
  <c r="H2936" i="38"/>
  <c r="H3271" i="38"/>
  <c r="G3208" i="38"/>
  <c r="G3136" i="38"/>
  <c r="G3072" i="38"/>
  <c r="G3008" i="38"/>
  <c r="G2944" i="38"/>
  <c r="H3276" i="38"/>
  <c r="G3261" i="38"/>
  <c r="G3217" i="38"/>
  <c r="G3170" i="38"/>
  <c r="G3106" i="38"/>
  <c r="G3042" i="38"/>
  <c r="G2978" i="38"/>
  <c r="G3223" i="38"/>
  <c r="H3252" i="38"/>
  <c r="H3153" i="38"/>
  <c r="H3089" i="38"/>
  <c r="H3025" i="38"/>
  <c r="H3300" i="38"/>
  <c r="H3238" i="38"/>
  <c r="G3197" i="38"/>
  <c r="H3158" i="38"/>
  <c r="H3126" i="38"/>
  <c r="H3094" i="38"/>
  <c r="H3038" i="38"/>
  <c r="G2653" i="38"/>
  <c r="H2610" i="38"/>
  <c r="G2549" i="38"/>
  <c r="H2506" i="38"/>
  <c r="G2898" i="38"/>
  <c r="H2985" i="38"/>
  <c r="H2428" i="38"/>
  <c r="H2958" i="38"/>
  <c r="G2908" i="38"/>
  <c r="G2876" i="38"/>
  <c r="H4129" i="38"/>
  <c r="G4056" i="38"/>
  <c r="H3911" i="38"/>
  <c r="H3624" i="38"/>
  <c r="G3774" i="38"/>
  <c r="G3664" i="38"/>
  <c r="G3890" i="38"/>
  <c r="H3879" i="38"/>
  <c r="H3782" i="38"/>
  <c r="G3747" i="38"/>
  <c r="H3668" i="38"/>
  <c r="G3814" i="38"/>
  <c r="G3782" i="38"/>
  <c r="G3750" i="38"/>
  <c r="G3716" i="38"/>
  <c r="G3540" i="38"/>
  <c r="H3604" i="38"/>
  <c r="H3527" i="38"/>
  <c r="H3454" i="38"/>
  <c r="H3390" i="38"/>
  <c r="H3326" i="38"/>
  <c r="H3262" i="38"/>
  <c r="H3593" i="38"/>
  <c r="G3527" i="38"/>
  <c r="G3454" i="38"/>
  <c r="G3390" i="38"/>
  <c r="G3326" i="38"/>
  <c r="G3262" i="38"/>
  <c r="G3312" i="38"/>
  <c r="G3676" i="38"/>
  <c r="H3553" i="38"/>
  <c r="G3612" i="38"/>
  <c r="H3487" i="38"/>
  <c r="H3423" i="38"/>
  <c r="H3359" i="38"/>
  <c r="H3572" i="38"/>
  <c r="H3540" i="38"/>
  <c r="G3503" i="38"/>
  <c r="G3471" i="38"/>
  <c r="G3439" i="38"/>
  <c r="G3407" i="38"/>
  <c r="G3375" i="38"/>
  <c r="G3343" i="38"/>
  <c r="G3222" i="38"/>
  <c r="G3247" i="38"/>
  <c r="G3183" i="38"/>
  <c r="H3136" i="38"/>
  <c r="G3099" i="38"/>
  <c r="H3056" i="38"/>
  <c r="H2992" i="38"/>
  <c r="H2928" i="38"/>
  <c r="G3266" i="38"/>
  <c r="G3202" i="38"/>
  <c r="G3128" i="38"/>
  <c r="G3064" i="38"/>
  <c r="G3000" i="38"/>
  <c r="G2936" i="38"/>
  <c r="G3271" i="38"/>
  <c r="G3253" i="38"/>
  <c r="G3214" i="38"/>
  <c r="G3162" i="38"/>
  <c r="G3098" i="38"/>
  <c r="G3034" i="38"/>
  <c r="G2970" i="38"/>
  <c r="G3207" i="38"/>
  <c r="H3245" i="38"/>
  <c r="H3145" i="38"/>
  <c r="H3081" i="38"/>
  <c r="H3017" i="38"/>
  <c r="G3295" i="38"/>
  <c r="H3235" i="38"/>
  <c r="H3190" i="38"/>
  <c r="G3153" i="38"/>
  <c r="G3121" i="38"/>
  <c r="G3089" i="38"/>
  <c r="G3025" i="38"/>
  <c r="H2650" i="38"/>
  <c r="G2605" i="38"/>
  <c r="G2541" i="38"/>
  <c r="G2501" i="38"/>
  <c r="G2890" i="38"/>
  <c r="H2969" i="38"/>
  <c r="H2420" i="38"/>
  <c r="G2953" i="38"/>
  <c r="H2905" i="38"/>
  <c r="H4076" i="38"/>
  <c r="G4023" i="38"/>
  <c r="H3780" i="38"/>
  <c r="H3568" i="38"/>
  <c r="G3748" i="38"/>
  <c r="G3632" i="38"/>
  <c r="H3808" i="38"/>
  <c r="G3844" i="38"/>
  <c r="G3779" i="38"/>
  <c r="H3732" i="38"/>
  <c r="H3660" i="38"/>
  <c r="H3807" i="38"/>
  <c r="H3775" i="38"/>
  <c r="H3743" i="38"/>
  <c r="H3713" i="38"/>
  <c r="G3532" i="38"/>
  <c r="G3580" i="38"/>
  <c r="H3518" i="38"/>
  <c r="H3446" i="38"/>
  <c r="H3382" i="38"/>
  <c r="H3318" i="38"/>
  <c r="H3254" i="38"/>
  <c r="H3588" i="38"/>
  <c r="G3518" i="38"/>
  <c r="G3446" i="38"/>
  <c r="G3382" i="38"/>
  <c r="G3318" i="38"/>
  <c r="G3254" i="38"/>
  <c r="G3304" i="38"/>
  <c r="H3657" i="38"/>
  <c r="H3545" i="38"/>
  <c r="H3601" i="38"/>
  <c r="H3479" i="38"/>
  <c r="H3415" i="38"/>
  <c r="H3351" i="38"/>
  <c r="G3568" i="38"/>
  <c r="G3536" i="38"/>
  <c r="H3500" i="38"/>
  <c r="H3468" i="38"/>
  <c r="H3436" i="38"/>
  <c r="H3404" i="38"/>
  <c r="H3372" i="38"/>
  <c r="H3340" i="38"/>
  <c r="H3215" i="38"/>
  <c r="H3234" i="38"/>
  <c r="H3168" i="38"/>
  <c r="H3128" i="38"/>
  <c r="H3096" i="38"/>
  <c r="H3048" i="38"/>
  <c r="H2984" i="38"/>
  <c r="H3319" i="38"/>
  <c r="G3258" i="38"/>
  <c r="G3192" i="38"/>
  <c r="G3120" i="38"/>
  <c r="G3056" i="38"/>
  <c r="G2992" i="38"/>
  <c r="H3324" i="38"/>
  <c r="H3246" i="38"/>
  <c r="G3249" i="38"/>
  <c r="H3207" i="38"/>
  <c r="G3154" i="38"/>
  <c r="G3090" i="38"/>
  <c r="G3026" i="38"/>
  <c r="G2962" i="38"/>
  <c r="G3191" i="38"/>
  <c r="H3229" i="38"/>
  <c r="H3137" i="38"/>
  <c r="H3073" i="38"/>
  <c r="H3009" i="38"/>
  <c r="H3284" i="38"/>
  <c r="G3229" i="38"/>
  <c r="H3187" i="38"/>
  <c r="H3150" i="38"/>
  <c r="H3118" i="38"/>
  <c r="H3086" i="38"/>
  <c r="H3006" i="38"/>
  <c r="G2645" i="38"/>
  <c r="G2597" i="38"/>
  <c r="G2533" i="38"/>
  <c r="G2485" i="38"/>
  <c r="G2674" i="38"/>
  <c r="H2953" i="38"/>
  <c r="H2412" i="38"/>
  <c r="H2942" i="38"/>
  <c r="G2900" i="38"/>
  <c r="H4045" i="38"/>
  <c r="H4044" i="38"/>
  <c r="H3991" i="38"/>
  <c r="H3777" i="38"/>
  <c r="H3560" i="38"/>
  <c r="G3742" i="38"/>
  <c r="G3616" i="38"/>
  <c r="H3792" i="38"/>
  <c r="G3811" i="38"/>
  <c r="H3772" i="38"/>
  <c r="H3724" i="38"/>
  <c r="H3652" i="38"/>
  <c r="G3804" i="38"/>
  <c r="G3772" i="38"/>
  <c r="H3740" i="38"/>
  <c r="H3585" i="38"/>
  <c r="H3705" i="38"/>
  <c r="H3575" i="38"/>
  <c r="H3510" i="38"/>
  <c r="H3438" i="38"/>
  <c r="H3374" i="38"/>
  <c r="H3310" i="38"/>
  <c r="H3641" i="38"/>
  <c r="G3575" i="38"/>
  <c r="G3510" i="38"/>
  <c r="G3438" i="38"/>
  <c r="G3374" i="38"/>
  <c r="G3310" i="38"/>
  <c r="H3697" i="38"/>
  <c r="G3296" i="38"/>
  <c r="H3644" i="38"/>
  <c r="H3537" i="38"/>
  <c r="G3596" i="38"/>
  <c r="H3471" i="38"/>
  <c r="H3407" i="38"/>
  <c r="H3343" i="38"/>
  <c r="H3564" i="38"/>
  <c r="H3532" i="38"/>
  <c r="G3495" i="38"/>
  <c r="G3463" i="38"/>
  <c r="G3431" i="38"/>
  <c r="G3399" i="38"/>
  <c r="G3367" i="38"/>
  <c r="H3332" i="38"/>
  <c r="G3206" i="38"/>
  <c r="G3231" i="38"/>
  <c r="G3163" i="38"/>
  <c r="G3123" i="38"/>
  <c r="G3091" i="38"/>
  <c r="H3040" i="38"/>
  <c r="H2976" i="38"/>
  <c r="G3314" i="38"/>
  <c r="G3250" i="38"/>
  <c r="G3186" i="38"/>
  <c r="G3112" i="38"/>
  <c r="G3048" i="38"/>
  <c r="G2984" i="38"/>
  <c r="G3319" i="38"/>
  <c r="H3230" i="38"/>
  <c r="G3246" i="38"/>
  <c r="G3201" i="38"/>
  <c r="G3146" i="38"/>
  <c r="G3082" i="38"/>
  <c r="G3018" i="38"/>
  <c r="G2954" i="38"/>
  <c r="H3327" i="38"/>
  <c r="H3213" i="38"/>
  <c r="H3129" i="38"/>
  <c r="H3065" i="38"/>
  <c r="H3001" i="38"/>
  <c r="G3279" i="38"/>
  <c r="H3222" i="38"/>
  <c r="G3181" i="38"/>
  <c r="G3995" i="38"/>
  <c r="H4010" i="38"/>
  <c r="H3959" i="38"/>
  <c r="H3748" i="38"/>
  <c r="G3836" i="38"/>
  <c r="G3739" i="38"/>
  <c r="G3608" i="38"/>
  <c r="H3779" i="38"/>
  <c r="H3804" i="38"/>
  <c r="H3769" i="38"/>
  <c r="H3716" i="38"/>
  <c r="G3883" i="38"/>
  <c r="G3801" i="38"/>
  <c r="G3769" i="38"/>
  <c r="H3737" i="38"/>
  <c r="H3580" i="38"/>
  <c r="G3692" i="38"/>
  <c r="H3567" i="38"/>
  <c r="H3502" i="38"/>
  <c r="H3430" i="38"/>
  <c r="H3366" i="38"/>
  <c r="H3302" i="38"/>
  <c r="G3636" i="38"/>
  <c r="G3567" i="38"/>
  <c r="G3502" i="38"/>
  <c r="G3430" i="38"/>
  <c r="G3366" i="38"/>
  <c r="G3302" i="38"/>
  <c r="G3684" i="38"/>
  <c r="G3288" i="38"/>
  <c r="H3628" i="38"/>
  <c r="H3529" i="38"/>
  <c r="H3577" i="38"/>
  <c r="H3463" i="38"/>
  <c r="H3399" i="38"/>
  <c r="H3335" i="38"/>
  <c r="G3560" i="38"/>
  <c r="G3528" i="38"/>
  <c r="H3492" i="38"/>
  <c r="H3460" i="38"/>
  <c r="H3428" i="38"/>
  <c r="H3396" i="38"/>
  <c r="H3364" i="38"/>
  <c r="G3263" i="38"/>
  <c r="H3199" i="38"/>
  <c r="H3218" i="38"/>
  <c r="G3155" i="38"/>
  <c r="H3120" i="38"/>
  <c r="H3088" i="38"/>
  <c r="H3032" i="38"/>
  <c r="H2968" i="38"/>
  <c r="H3303" i="38"/>
  <c r="G3240" i="38"/>
  <c r="G3176" i="38"/>
  <c r="G3104" i="38"/>
  <c r="G3040" i="38"/>
  <c r="G2976" i="38"/>
  <c r="H3308" i="38"/>
  <c r="H3214" i="38"/>
  <c r="H3239" i="38"/>
  <c r="G3198" i="38"/>
  <c r="G3138" i="38"/>
  <c r="G3074" i="38"/>
  <c r="G3010" i="38"/>
  <c r="G2946" i="38"/>
  <c r="H3311" i="38"/>
  <c r="H3197" i="38"/>
  <c r="H3121" i="38"/>
  <c r="H3057" i="38"/>
  <c r="H2993" i="38"/>
  <c r="G3963" i="38"/>
  <c r="H3962" i="38"/>
  <c r="H3927" i="38"/>
  <c r="H3745" i="38"/>
  <c r="G3819" i="38"/>
  <c r="G3736" i="38"/>
  <c r="G3600" i="38"/>
  <c r="H3776" i="38"/>
  <c r="H3801" i="38"/>
  <c r="H3766" i="38"/>
  <c r="H3708" i="38"/>
  <c r="H3849" i="38"/>
  <c r="G3798" i="38"/>
  <c r="G3766" i="38"/>
  <c r="G3732" i="38"/>
  <c r="G3572" i="38"/>
  <c r="H3673" i="38"/>
  <c r="H3559" i="38"/>
  <c r="H3486" i="38"/>
  <c r="H3422" i="38"/>
  <c r="H3358" i="38"/>
  <c r="H3294" i="38"/>
  <c r="H3625" i="38"/>
  <c r="G3559" i="38"/>
  <c r="G3486" i="38"/>
  <c r="G3422" i="38"/>
  <c r="G3358" i="38"/>
  <c r="G3294" i="38"/>
  <c r="H3665" i="38"/>
  <c r="G3280" i="38"/>
  <c r="H3612" i="38"/>
  <c r="G3644" i="38"/>
  <c r="H3519" i="38"/>
  <c r="H3455" i="38"/>
  <c r="H3391" i="38"/>
  <c r="G3700" i="38"/>
  <c r="H3556" i="38"/>
  <c r="G3519" i="38"/>
  <c r="G3487" i="38"/>
  <c r="G3455" i="38"/>
  <c r="G3423" i="38"/>
  <c r="G3391" i="38"/>
  <c r="G3359" i="38"/>
  <c r="G3255" i="38"/>
  <c r="G3190" i="38"/>
  <c r="G3215" i="38"/>
  <c r="H3152" i="38"/>
  <c r="G3115" i="38"/>
  <c r="G3083" i="38"/>
  <c r="H3024" i="38"/>
  <c r="H2960" i="38"/>
  <c r="G3298" i="38"/>
  <c r="G3234" i="38"/>
  <c r="G3168" i="38"/>
  <c r="G3096" i="38"/>
  <c r="G3032" i="38"/>
  <c r="G2968" i="38"/>
  <c r="G3303" i="38"/>
  <c r="H3198" i="38"/>
  <c r="G3233" i="38"/>
  <c r="H3191" i="38"/>
  <c r="G3130" i="38"/>
  <c r="G3066" i="38"/>
  <c r="G3002" i="38"/>
  <c r="G2938" i="38"/>
  <c r="H3295" i="38"/>
  <c r="H3181" i="38"/>
  <c r="H3113" i="38"/>
  <c r="H3049" i="38"/>
  <c r="G3327" i="38"/>
  <c r="H3263" i="38"/>
  <c r="G3213" i="38"/>
  <c r="G3169" i="38"/>
  <c r="G3137" i="38"/>
  <c r="G3105" i="38"/>
  <c r="G3073" i="38"/>
  <c r="G2669" i="38"/>
  <c r="H2634" i="38"/>
  <c r="G2573" i="38"/>
  <c r="G2517" i="38"/>
  <c r="G3931" i="38"/>
  <c r="H3898" i="38"/>
  <c r="G3609" i="38"/>
  <c r="H3696" i="38"/>
  <c r="G3812" i="38"/>
  <c r="G3696" i="38"/>
  <c r="H3903" i="38"/>
  <c r="H3747" i="38"/>
  <c r="H3798" i="38"/>
  <c r="G3763" i="38"/>
  <c r="H3700" i="38"/>
  <c r="H3825" i="38"/>
  <c r="H3791" i="38"/>
  <c r="H3759" i="38"/>
  <c r="H3729" i="38"/>
  <c r="G3564" i="38"/>
  <c r="G3660" i="38"/>
  <c r="H3551" i="38"/>
  <c r="H3478" i="38"/>
  <c r="H3414" i="38"/>
  <c r="H3350" i="38"/>
  <c r="H3286" i="38"/>
  <c r="G3620" i="38"/>
  <c r="G3551" i="38"/>
  <c r="G3478" i="38"/>
  <c r="G3414" i="38"/>
  <c r="G3350" i="38"/>
  <c r="G3286" i="38"/>
  <c r="G3652" i="38"/>
  <c r="G3272" i="38"/>
  <c r="H3596" i="38"/>
  <c r="H3633" i="38"/>
  <c r="H3511" i="38"/>
  <c r="H3447" i="38"/>
  <c r="H3383" i="38"/>
  <c r="H3681" i="38"/>
  <c r="G3552" i="38"/>
  <c r="H3516" i="38"/>
  <c r="H3484" i="38"/>
  <c r="H3452" i="38"/>
  <c r="H3420" i="38"/>
  <c r="H3388" i="38"/>
  <c r="H3356" i="38"/>
  <c r="H3247" i="38"/>
  <c r="H3183" i="38"/>
  <c r="H3202" i="38"/>
  <c r="G3147" i="38"/>
  <c r="H3112" i="38"/>
  <c r="H3080" i="38"/>
  <c r="H3016" i="38"/>
  <c r="H2952" i="38"/>
  <c r="H3287" i="38"/>
  <c r="G3224" i="38"/>
  <c r="G3152" i="38"/>
  <c r="G3088" i="38"/>
  <c r="G3024" i="38"/>
  <c r="G2960" i="38"/>
  <c r="H3292" i="38"/>
  <c r="H3182" i="38"/>
  <c r="G3230" i="38"/>
  <c r="G3185" i="38"/>
  <c r="G3122" i="38"/>
  <c r="G3058" i="38"/>
  <c r="G2994" i="38"/>
  <c r="G3264" i="38"/>
  <c r="H3279" i="38"/>
  <c r="H3169" i="38"/>
  <c r="H3105" i="38"/>
  <c r="G3899" i="38"/>
  <c r="H4188" i="38"/>
  <c r="H3534" i="38"/>
  <c r="H3688" i="38"/>
  <c r="G3793" i="38"/>
  <c r="G3680" i="38"/>
  <c r="G3851" i="38"/>
  <c r="H3744" i="38"/>
  <c r="G3795" i="38"/>
  <c r="H3756" i="38"/>
  <c r="H3684" i="38"/>
  <c r="H3820" i="38"/>
  <c r="G3788" i="38"/>
  <c r="G3756" i="38"/>
  <c r="G3724" i="38"/>
  <c r="G3556" i="38"/>
  <c r="H3636" i="38"/>
  <c r="H3543" i="38"/>
  <c r="H3470" i="38"/>
  <c r="H3406" i="38"/>
  <c r="H3342" i="38"/>
  <c r="H3278" i="38"/>
  <c r="H3609" i="38"/>
  <c r="G3543" i="38"/>
  <c r="G3470" i="38"/>
  <c r="G3406" i="38"/>
  <c r="G3342" i="38"/>
  <c r="G3278" i="38"/>
  <c r="G3588" i="38"/>
  <c r="G3708" i="38"/>
  <c r="H3569" i="38"/>
  <c r="G3628" i="38"/>
  <c r="H3503" i="38"/>
  <c r="H3439" i="38"/>
  <c r="H3375" i="38"/>
  <c r="G3668" i="38"/>
  <c r="H3548" i="38"/>
  <c r="G3511" i="38"/>
  <c r="G3479" i="38"/>
  <c r="G3447" i="38"/>
  <c r="G3415" i="38"/>
  <c r="G3383" i="38"/>
  <c r="G3351" i="38"/>
  <c r="G3238" i="38"/>
  <c r="H3258" i="38"/>
  <c r="G3199" i="38"/>
  <c r="H3144" i="38"/>
  <c r="G3107" i="38"/>
  <c r="H3072" i="38"/>
  <c r="H3008" i="38"/>
  <c r="H2944" i="38"/>
  <c r="G3282" i="38"/>
  <c r="G3218" i="38"/>
  <c r="G3144" i="38"/>
  <c r="G3080" i="38"/>
  <c r="G3016" i="38"/>
  <c r="G2952" i="38"/>
  <c r="G3287" i="38"/>
  <c r="G3335" i="38"/>
  <c r="H3223" i="38"/>
  <c r="G3182" i="38"/>
  <c r="G3114" i="38"/>
  <c r="G3050" i="38"/>
  <c r="G2986" i="38"/>
  <c r="G3239" i="38"/>
  <c r="H3260" i="38"/>
  <c r="H3161" i="38"/>
  <c r="H3097" i="38"/>
  <c r="H3033" i="38"/>
  <c r="G3245" i="38"/>
  <c r="H3142" i="38"/>
  <c r="H3078" i="38"/>
  <c r="G2637" i="38"/>
  <c r="G2525" i="38"/>
  <c r="H3062" i="38"/>
  <c r="H2452" i="38"/>
  <c r="G2924" i="38"/>
  <c r="H2881" i="38"/>
  <c r="G2844" i="38"/>
  <c r="G2812" i="38"/>
  <c r="G2780" i="38"/>
  <c r="G2748" i="38"/>
  <c r="G2716" i="38"/>
  <c r="G2684" i="38"/>
  <c r="G2652" i="38"/>
  <c r="G2620" i="38"/>
  <c r="G2588" i="38"/>
  <c r="G2556" i="38"/>
  <c r="G2524" i="38"/>
  <c r="G2492" i="38"/>
  <c r="G2460" i="38"/>
  <c r="G2428" i="38"/>
  <c r="G2396" i="38"/>
  <c r="G2793" i="38"/>
  <c r="G2729" i="38"/>
  <c r="G2665" i="38"/>
  <c r="G2601" i="38"/>
  <c r="G2537" i="38"/>
  <c r="G2473" i="38"/>
  <c r="G3065" i="38"/>
  <c r="H2920" i="38"/>
  <c r="H2856" i="38"/>
  <c r="H2792" i="38"/>
  <c r="H2728" i="38"/>
  <c r="H2664" i="38"/>
  <c r="H2600" i="38"/>
  <c r="H2536" i="38"/>
  <c r="H2472" i="38"/>
  <c r="H2408" i="38"/>
  <c r="G2945" i="38"/>
  <c r="H2901" i="38"/>
  <c r="H2869" i="38"/>
  <c r="H2837" i="38"/>
  <c r="H2805" i="38"/>
  <c r="H2773" i="38"/>
  <c r="H2741" i="38"/>
  <c r="H2709" i="38"/>
  <c r="H2677" i="38"/>
  <c r="H2645" i="38"/>
  <c r="G2584" i="38"/>
  <c r="G2456" i="38"/>
  <c r="H2377" i="38"/>
  <c r="H2345" i="38"/>
  <c r="H2313" i="38"/>
  <c r="H2281" i="38"/>
  <c r="H2249" i="38"/>
  <c r="H2217" i="38"/>
  <c r="H2185" i="38"/>
  <c r="G2148" i="38"/>
  <c r="G2116" i="38"/>
  <c r="G2084" i="38"/>
  <c r="G2052" i="38"/>
  <c r="G2020" i="38"/>
  <c r="G2361" i="38"/>
  <c r="G2297" i="38"/>
  <c r="G2233" i="38"/>
  <c r="G2169" i="38"/>
  <c r="G2097" i="38"/>
  <c r="G2033" i="38"/>
  <c r="H2557" i="38"/>
  <c r="H2429" i="38"/>
  <c r="H2344" i="38"/>
  <c r="H2280" i="38"/>
  <c r="H2216" i="38"/>
  <c r="H2152" i="38"/>
  <c r="H2088" i="38"/>
  <c r="H2024" i="38"/>
  <c r="G2504" i="38"/>
  <c r="H2381" i="38"/>
  <c r="H2349" i="38"/>
  <c r="H2317" i="38"/>
  <c r="H2285" i="38"/>
  <c r="H2253" i="38"/>
  <c r="H2221" i="38"/>
  <c r="H3219" i="38"/>
  <c r="H3134" i="38"/>
  <c r="H3070" i="38"/>
  <c r="G2621" i="38"/>
  <c r="H2514" i="38"/>
  <c r="G3049" i="38"/>
  <c r="H2444" i="38"/>
  <c r="H2921" i="38"/>
  <c r="H2873" i="38"/>
  <c r="H2841" i="38"/>
  <c r="H2809" i="38"/>
  <c r="H2777" i="38"/>
  <c r="H2745" i="38"/>
  <c r="H2713" i="38"/>
  <c r="H2681" i="38"/>
  <c r="H2649" i="38"/>
  <c r="H2617" i="38"/>
  <c r="H2585" i="38"/>
  <c r="H2553" i="38"/>
  <c r="H2521" i="38"/>
  <c r="H2489" i="38"/>
  <c r="H2457" i="38"/>
  <c r="H2425" i="38"/>
  <c r="H2393" i="38"/>
  <c r="G2785" i="38"/>
  <c r="G2721" i="38"/>
  <c r="G2657" i="38"/>
  <c r="G2593" i="38"/>
  <c r="G2529" i="38"/>
  <c r="G2465" i="38"/>
  <c r="H3046" i="38"/>
  <c r="H2912" i="38"/>
  <c r="H2848" i="38"/>
  <c r="H2784" i="38"/>
  <c r="H2720" i="38"/>
  <c r="H2656" i="38"/>
  <c r="H2592" i="38"/>
  <c r="H2528" i="38"/>
  <c r="H2464" i="38"/>
  <c r="H2400" i="38"/>
  <c r="H2934" i="38"/>
  <c r="G2896" i="38"/>
  <c r="G2864" i="38"/>
  <c r="G2832" i="38"/>
  <c r="G2800" i="38"/>
  <c r="G2768" i="38"/>
  <c r="G2736" i="38"/>
  <c r="G2704" i="38"/>
  <c r="G2672" i="38"/>
  <c r="G2640" i="38"/>
  <c r="H2565" i="38"/>
  <c r="H2437" i="38"/>
  <c r="G2372" i="38"/>
  <c r="G2340" i="38"/>
  <c r="G2308" i="38"/>
  <c r="G2276" i="38"/>
  <c r="G2244" i="38"/>
  <c r="G2212" i="38"/>
  <c r="G2180" i="38"/>
  <c r="H2145" i="38"/>
  <c r="H2113" i="38"/>
  <c r="H2081" i="38"/>
  <c r="H2049" i="38"/>
  <c r="H2017" i="38"/>
  <c r="G2353" i="38"/>
  <c r="G2289" i="38"/>
  <c r="G2225" i="38"/>
  <c r="G2161" i="38"/>
  <c r="G2089" i="38"/>
  <c r="G2025" i="38"/>
  <c r="G2544" i="38"/>
  <c r="G2416" i="38"/>
  <c r="H2336" i="38"/>
  <c r="H2272" i="38"/>
  <c r="H2208" i="38"/>
  <c r="H2144" i="38"/>
  <c r="H2080" i="38"/>
  <c r="H2613" i="38"/>
  <c r="H2485" i="38"/>
  <c r="G2376" i="38"/>
  <c r="G2344" i="38"/>
  <c r="G2312" i="38"/>
  <c r="G2280" i="38"/>
  <c r="G2248" i="38"/>
  <c r="G2216" i="38"/>
  <c r="H3206" i="38"/>
  <c r="G3129" i="38"/>
  <c r="G3057" i="38"/>
  <c r="G2613" i="38"/>
  <c r="G2509" i="38"/>
  <c r="H3030" i="38"/>
  <c r="H2396" i="38"/>
  <c r="G2916" i="38"/>
  <c r="G2868" i="38"/>
  <c r="G2836" i="38"/>
  <c r="G2804" i="38"/>
  <c r="G2772" i="38"/>
  <c r="G2740" i="38"/>
  <c r="G2708" i="38"/>
  <c r="G2676" i="38"/>
  <c r="G2644" i="38"/>
  <c r="G2612" i="38"/>
  <c r="G2580" i="38"/>
  <c r="G2548" i="38"/>
  <c r="G2516" i="38"/>
  <c r="G2484" i="38"/>
  <c r="G2452" i="38"/>
  <c r="G2420" i="38"/>
  <c r="H3054" i="38"/>
  <c r="G2777" i="38"/>
  <c r="G2713" i="38"/>
  <c r="G2649" i="38"/>
  <c r="G2585" i="38"/>
  <c r="G2521" i="38"/>
  <c r="G2449" i="38"/>
  <c r="G3033" i="38"/>
  <c r="H2904" i="38"/>
  <c r="H2840" i="38"/>
  <c r="H2776" i="38"/>
  <c r="H2712" i="38"/>
  <c r="H2648" i="38"/>
  <c r="H2584" i="38"/>
  <c r="H2520" i="38"/>
  <c r="H2456" i="38"/>
  <c r="H2392" i="38"/>
  <c r="H2929" i="38"/>
  <c r="H2893" i="38"/>
  <c r="H2861" i="38"/>
  <c r="H2829" i="38"/>
  <c r="H2797" i="38"/>
  <c r="H2765" i="38"/>
  <c r="H2733" i="38"/>
  <c r="H2701" i="38"/>
  <c r="H2669" i="38"/>
  <c r="H2637" i="38"/>
  <c r="G2552" i="38"/>
  <c r="G2424" i="38"/>
  <c r="H2369" i="38"/>
  <c r="H2337" i="38"/>
  <c r="H2305" i="38"/>
  <c r="H2273" i="38"/>
  <c r="H2241" i="38"/>
  <c r="H2209" i="38"/>
  <c r="H2177" i="38"/>
  <c r="G2140" i="38"/>
  <c r="G2108" i="38"/>
  <c r="G2076" i="38"/>
  <c r="G2044" i="38"/>
  <c r="G2012" i="38"/>
  <c r="G2345" i="38"/>
  <c r="G2281" i="38"/>
  <c r="G2217" i="38"/>
  <c r="G2145" i="38"/>
  <c r="G2081" i="38"/>
  <c r="G2017" i="38"/>
  <c r="H2525" i="38"/>
  <c r="H2397" i="38"/>
  <c r="H2328" i="38"/>
  <c r="H2264" i="38"/>
  <c r="H2200" i="38"/>
  <c r="H2136" i="38"/>
  <c r="H2072" i="38"/>
  <c r="H3041" i="38"/>
  <c r="H3203" i="38"/>
  <c r="G3113" i="38"/>
  <c r="G2993" i="38"/>
  <c r="G2589" i="38"/>
  <c r="G2477" i="38"/>
  <c r="G3017" i="38"/>
  <c r="H2388" i="38"/>
  <c r="H2913" i="38"/>
  <c r="H2865" i="38"/>
  <c r="H2833" i="38"/>
  <c r="H2801" i="38"/>
  <c r="H2769" i="38"/>
  <c r="H2737" i="38"/>
  <c r="H2705" i="38"/>
  <c r="H2673" i="38"/>
  <c r="H2641" i="38"/>
  <c r="H2609" i="38"/>
  <c r="H2577" i="38"/>
  <c r="H2545" i="38"/>
  <c r="H2513" i="38"/>
  <c r="H2481" i="38"/>
  <c r="H2449" i="38"/>
  <c r="H2417" i="38"/>
  <c r="G3041" i="38"/>
  <c r="G2769" i="38"/>
  <c r="G2705" i="38"/>
  <c r="G2641" i="38"/>
  <c r="G2577" i="38"/>
  <c r="G2513" i="38"/>
  <c r="G2433" i="38"/>
  <c r="H3014" i="38"/>
  <c r="H2896" i="38"/>
  <c r="H2832" i="38"/>
  <c r="H2768" i="38"/>
  <c r="H2704" i="38"/>
  <c r="H2640" i="38"/>
  <c r="H2576" i="38"/>
  <c r="H2512" i="38"/>
  <c r="H2448" i="38"/>
  <c r="H2982" i="38"/>
  <c r="G2920" i="38"/>
  <c r="G2888" i="38"/>
  <c r="G2856" i="38"/>
  <c r="G2824" i="38"/>
  <c r="G2792" i="38"/>
  <c r="G2760" i="38"/>
  <c r="G2728" i="38"/>
  <c r="G2696" i="38"/>
  <c r="G2664" i="38"/>
  <c r="G2632" i="38"/>
  <c r="H2533" i="38"/>
  <c r="H2405" i="38"/>
  <c r="G2364" i="38"/>
  <c r="G2332" i="38"/>
  <c r="G2300" i="38"/>
  <c r="G2268" i="38"/>
  <c r="G2236" i="38"/>
  <c r="G2204" i="38"/>
  <c r="G2172" i="38"/>
  <c r="H2137" i="38"/>
  <c r="H3316" i="38"/>
  <c r="H3174" i="38"/>
  <c r="H3110" i="38"/>
  <c r="G2929" i="38"/>
  <c r="G2581" i="38"/>
  <c r="G2469" i="38"/>
  <c r="H2998" i="38"/>
  <c r="G2985" i="38"/>
  <c r="H2897" i="38"/>
  <c r="G2860" i="38"/>
  <c r="G2828" i="38"/>
  <c r="G2796" i="38"/>
  <c r="G2764" i="38"/>
  <c r="G2732" i="38"/>
  <c r="G2700" i="38"/>
  <c r="G2668" i="38"/>
  <c r="G2636" i="38"/>
  <c r="G2604" i="38"/>
  <c r="G2572" i="38"/>
  <c r="G2540" i="38"/>
  <c r="G2508" i="38"/>
  <c r="G2476" i="38"/>
  <c r="G2444" i="38"/>
  <c r="G2412" i="38"/>
  <c r="G3009" i="38"/>
  <c r="G2761" i="38"/>
  <c r="G2697" i="38"/>
  <c r="G2633" i="38"/>
  <c r="G2569" i="38"/>
  <c r="G2505" i="38"/>
  <c r="G2417" i="38"/>
  <c r="G3001" i="38"/>
  <c r="H2888" i="38"/>
  <c r="H2824" i="38"/>
  <c r="H2760" i="38"/>
  <c r="H2696" i="38"/>
  <c r="H2632" i="38"/>
  <c r="H2568" i="38"/>
  <c r="H2504" i="38"/>
  <c r="H2440" i="38"/>
  <c r="G2977" i="38"/>
  <c r="H2917" i="38"/>
  <c r="H2885" i="38"/>
  <c r="H2853" i="38"/>
  <c r="H2821" i="38"/>
  <c r="H2789" i="38"/>
  <c r="H2757" i="38"/>
  <c r="H2725" i="38"/>
  <c r="H2693" i="38"/>
  <c r="H2661" i="38"/>
  <c r="G2624" i="38"/>
  <c r="G2520" i="38"/>
  <c r="G2392" i="38"/>
  <c r="H2361" i="38"/>
  <c r="H2329" i="38"/>
  <c r="H2297" i="38"/>
  <c r="H2265" i="38"/>
  <c r="H2233" i="38"/>
  <c r="H2201" i="38"/>
  <c r="H2169" i="38"/>
  <c r="G2132" i="38"/>
  <c r="G2100" i="38"/>
  <c r="G2068" i="38"/>
  <c r="G2036" i="38"/>
  <c r="G2004" i="38"/>
  <c r="G2329" i="38"/>
  <c r="G2265" i="38"/>
  <c r="G2201" i="38"/>
  <c r="G2129" i="38"/>
  <c r="G2065" i="38"/>
  <c r="G2001" i="38"/>
  <c r="H2493" i="38"/>
  <c r="G3311" i="38"/>
  <c r="H3166" i="38"/>
  <c r="H3102" i="38"/>
  <c r="G2661" i="38"/>
  <c r="G2565" i="38"/>
  <c r="G2922" i="38"/>
  <c r="H2937" i="38"/>
  <c r="H2974" i="38"/>
  <c r="G2892" i="38"/>
  <c r="H2857" i="38"/>
  <c r="H2825" i="38"/>
  <c r="H2793" i="38"/>
  <c r="H2761" i="38"/>
  <c r="H2729" i="38"/>
  <c r="H2697" i="38"/>
  <c r="H2665" i="38"/>
  <c r="H2633" i="38"/>
  <c r="H2601" i="38"/>
  <c r="H2569" i="38"/>
  <c r="H2537" i="38"/>
  <c r="H2505" i="38"/>
  <c r="H2473" i="38"/>
  <c r="H2441" i="38"/>
  <c r="H2409" i="38"/>
  <c r="H2990" i="38"/>
  <c r="G2753" i="38"/>
  <c r="G2689" i="38"/>
  <c r="G2625" i="38"/>
  <c r="G2561" i="38"/>
  <c r="G2497" i="38"/>
  <c r="G2409" i="38"/>
  <c r="H2977" i="38"/>
  <c r="H2880" i="38"/>
  <c r="H2816" i="38"/>
  <c r="H2752" i="38"/>
  <c r="H2688" i="38"/>
  <c r="H2624" i="38"/>
  <c r="H2560" i="38"/>
  <c r="H2496" i="38"/>
  <c r="H2432" i="38"/>
  <c r="H2966" i="38"/>
  <c r="G2912" i="38"/>
  <c r="G2880" i="38"/>
  <c r="G2848" i="38"/>
  <c r="G2816" i="38"/>
  <c r="G2784" i="38"/>
  <c r="G2752" i="38"/>
  <c r="G2720" i="38"/>
  <c r="G2688" i="38"/>
  <c r="G2656" i="38"/>
  <c r="H2621" i="38"/>
  <c r="H2501" i="38"/>
  <c r="G2387" i="38"/>
  <c r="G2356" i="38"/>
  <c r="G2324" i="38"/>
  <c r="G2292" i="38"/>
  <c r="G2260" i="38"/>
  <c r="G2228" i="38"/>
  <c r="G2196" i="38"/>
  <c r="G2164" i="38"/>
  <c r="H2129" i="38"/>
  <c r="H2097" i="38"/>
  <c r="H2065" i="38"/>
  <c r="H2033" i="38"/>
  <c r="G2383" i="38"/>
  <c r="G2321" i="38"/>
  <c r="G2257" i="38"/>
  <c r="G2193" i="38"/>
  <c r="G2121" i="38"/>
  <c r="G2057" i="38"/>
  <c r="G2608" i="38"/>
  <c r="G2480" i="38"/>
  <c r="H2368" i="38"/>
  <c r="H2304" i="38"/>
  <c r="H2240" i="38"/>
  <c r="H2176" i="38"/>
  <c r="H2112" i="38"/>
  <c r="H2048" i="38"/>
  <c r="H2549" i="38"/>
  <c r="H2421" i="38"/>
  <c r="G2360" i="38"/>
  <c r="G2328" i="38"/>
  <c r="G2296" i="38"/>
  <c r="G2264" i="38"/>
  <c r="G2232" i="38"/>
  <c r="H3268" i="38"/>
  <c r="G3161" i="38"/>
  <c r="G3097" i="38"/>
  <c r="H2658" i="38"/>
  <c r="G2557" i="38"/>
  <c r="G2914" i="38"/>
  <c r="G2928" i="38"/>
  <c r="G2969" i="38"/>
  <c r="H2889" i="38"/>
  <c r="G2852" i="38"/>
  <c r="G2820" i="38"/>
  <c r="G2788" i="38"/>
  <c r="G2756" i="38"/>
  <c r="G2724" i="38"/>
  <c r="G2692" i="38"/>
  <c r="G2660" i="38"/>
  <c r="G2628" i="38"/>
  <c r="G2596" i="38"/>
  <c r="G2564" i="38"/>
  <c r="G2532" i="38"/>
  <c r="G2500" i="38"/>
  <c r="G2468" i="38"/>
  <c r="G2436" i="38"/>
  <c r="G2404" i="38"/>
  <c r="G2809" i="38"/>
  <c r="G2745" i="38"/>
  <c r="G2681" i="38"/>
  <c r="G2617" i="38"/>
  <c r="G2553" i="38"/>
  <c r="G2489" i="38"/>
  <c r="G2401" i="38"/>
  <c r="H2961" i="38"/>
  <c r="H2872" i="38"/>
  <c r="H2808" i="38"/>
  <c r="H2744" i="38"/>
  <c r="H2680" i="38"/>
  <c r="H2616" i="38"/>
  <c r="H2552" i="38"/>
  <c r="H2488" i="38"/>
  <c r="H2424" i="38"/>
  <c r="G2961" i="38"/>
  <c r="H2909" i="38"/>
  <c r="H2877" i="38"/>
  <c r="H2845" i="38"/>
  <c r="H2813" i="38"/>
  <c r="H2781" i="38"/>
  <c r="H2749" i="38"/>
  <c r="H2717" i="38"/>
  <c r="H2685" i="38"/>
  <c r="H2653" i="38"/>
  <c r="G2616" i="38"/>
  <c r="G2488" i="38"/>
  <c r="H2383" i="38"/>
  <c r="H2353" i="38"/>
  <c r="H2321" i="38"/>
  <c r="H2289" i="38"/>
  <c r="H2257" i="38"/>
  <c r="H2225" i="38"/>
  <c r="H2193" i="38"/>
  <c r="H2161" i="38"/>
  <c r="G2124" i="38"/>
  <c r="G2092" i="38"/>
  <c r="G2060" i="38"/>
  <c r="G2028" i="38"/>
  <c r="G2377" i="38"/>
  <c r="G2313" i="38"/>
  <c r="G2249" i="38"/>
  <c r="G2185" i="38"/>
  <c r="G2113" i="38"/>
  <c r="G2049" i="38"/>
  <c r="H2589" i="38"/>
  <c r="H2461" i="38"/>
  <c r="H2360" i="38"/>
  <c r="H2296" i="38"/>
  <c r="H2232" i="38"/>
  <c r="G2906" i="38"/>
  <c r="H2721" i="38"/>
  <c r="H2465" i="38"/>
  <c r="G2481" i="38"/>
  <c r="H2544" i="38"/>
  <c r="G2776" i="38"/>
  <c r="G2348" i="38"/>
  <c r="H2105" i="38"/>
  <c r="G2337" i="38"/>
  <c r="G2073" i="38"/>
  <c r="H2352" i="38"/>
  <c r="H2184" i="38"/>
  <c r="H2056" i="38"/>
  <c r="G2472" i="38"/>
  <c r="H2357" i="38"/>
  <c r="G2304" i="38"/>
  <c r="G2256" i="38"/>
  <c r="H2205" i="38"/>
  <c r="H2173" i="38"/>
  <c r="H2141" i="38"/>
  <c r="H2109" i="38"/>
  <c r="H2077" i="38"/>
  <c r="H2378" i="38"/>
  <c r="H2314" i="38"/>
  <c r="H2250" i="38"/>
  <c r="H2186" i="38"/>
  <c r="H2122" i="38"/>
  <c r="H2058" i="38"/>
  <c r="H2509" i="38"/>
  <c r="G2388" i="38"/>
  <c r="G2354" i="38"/>
  <c r="G2322" i="38"/>
  <c r="G2290" i="38"/>
  <c r="G2258" i="38"/>
  <c r="G2226" i="38"/>
  <c r="G2194" i="38"/>
  <c r="G2162" i="38"/>
  <c r="G2130" i="38"/>
  <c r="G2098" i="38"/>
  <c r="G2066" i="38"/>
  <c r="G2034" i="38"/>
  <c r="G1777" i="38"/>
  <c r="G1705" i="38"/>
  <c r="G1593" i="38"/>
  <c r="H1542" i="38"/>
  <c r="H2008" i="38"/>
  <c r="H1939" i="38"/>
  <c r="H1875" i="38"/>
  <c r="H1635" i="38"/>
  <c r="G1987" i="38"/>
  <c r="G1923" i="38"/>
  <c r="G1859" i="38"/>
  <c r="G1795" i="38"/>
  <c r="G1731" i="38"/>
  <c r="G1595" i="38"/>
  <c r="G1989" i="38"/>
  <c r="G1957" i="38"/>
  <c r="G1925" i="38"/>
  <c r="G1893" i="38"/>
  <c r="G1861" i="38"/>
  <c r="G1829" i="38"/>
  <c r="G1797" i="38"/>
  <c r="G1765" i="38"/>
  <c r="G1733" i="38"/>
  <c r="G1701" i="38"/>
  <c r="G1669" i="38"/>
  <c r="G1637" i="38"/>
  <c r="H2015" i="38"/>
  <c r="H1948" i="38"/>
  <c r="H1884" i="38"/>
  <c r="H1820" i="38"/>
  <c r="H1756" i="38"/>
  <c r="H1692" i="38"/>
  <c r="H1628" i="38"/>
  <c r="H2045" i="38"/>
  <c r="G1972" i="38"/>
  <c r="G1940" i="38"/>
  <c r="G1908" i="38"/>
  <c r="G1876" i="38"/>
  <c r="H1841" i="38"/>
  <c r="H1809" i="38"/>
  <c r="H1777" i="38"/>
  <c r="H1745" i="38"/>
  <c r="H1673" i="38"/>
  <c r="H1545" i="38"/>
  <c r="G1143" i="38"/>
  <c r="G1588" i="38"/>
  <c r="H1473" i="38"/>
  <c r="H2460" i="38"/>
  <c r="H2689" i="38"/>
  <c r="H2433" i="38"/>
  <c r="G2930" i="38"/>
  <c r="H2480" i="38"/>
  <c r="G2744" i="38"/>
  <c r="G2316" i="38"/>
  <c r="H2089" i="38"/>
  <c r="G2305" i="38"/>
  <c r="G2041" i="38"/>
  <c r="H2320" i="38"/>
  <c r="H2168" i="38"/>
  <c r="H2040" i="38"/>
  <c r="H2453" i="38"/>
  <c r="G2352" i="38"/>
  <c r="H2301" i="38"/>
  <c r="H2245" i="38"/>
  <c r="G2200" i="38"/>
  <c r="G2168" i="38"/>
  <c r="G2136" i="38"/>
  <c r="G2104" i="38"/>
  <c r="G2072" i="38"/>
  <c r="H2370" i="38"/>
  <c r="H2306" i="38"/>
  <c r="H2242" i="38"/>
  <c r="H2178" i="38"/>
  <c r="H2114" i="38"/>
  <c r="H2050" i="38"/>
  <c r="G2496" i="38"/>
  <c r="G2384" i="38"/>
  <c r="H2351" i="38"/>
  <c r="H2319" i="38"/>
  <c r="H2287" i="38"/>
  <c r="H2255" i="38"/>
  <c r="H2223" i="38"/>
  <c r="H2191" i="38"/>
  <c r="H2159" i="38"/>
  <c r="H2127" i="38"/>
  <c r="H2095" i="38"/>
  <c r="H2063" i="38"/>
  <c r="H2031" i="38"/>
  <c r="G1769" i="38"/>
  <c r="G1689" i="38"/>
  <c r="G1585" i="38"/>
  <c r="G1537" i="38"/>
  <c r="G2000" i="38"/>
  <c r="H1931" i="38"/>
  <c r="H1867" i="38"/>
  <c r="G1542" i="38"/>
  <c r="G1979" i="38"/>
  <c r="G1915" i="38"/>
  <c r="G1851" i="38"/>
  <c r="G1787" i="38"/>
  <c r="G1723" i="38"/>
  <c r="G2048" i="38"/>
  <c r="H1986" i="38"/>
  <c r="H1954" i="38"/>
  <c r="H1922" i="38"/>
  <c r="H1890" i="38"/>
  <c r="H1858" i="38"/>
  <c r="H1826" i="38"/>
  <c r="H1794" i="38"/>
  <c r="H1762" i="38"/>
  <c r="H1730" i="38"/>
  <c r="H1698" i="38"/>
  <c r="H1666" i="38"/>
  <c r="H1634" i="38"/>
  <c r="G2010" i="38"/>
  <c r="H1940" i="38"/>
  <c r="H1876" i="38"/>
  <c r="H1812" i="38"/>
  <c r="H1748" i="38"/>
  <c r="H1684" i="38"/>
  <c r="H1620" i="38"/>
  <c r="G2032" i="38"/>
  <c r="H1969" i="38"/>
  <c r="H1937" i="38"/>
  <c r="H1905" i="38"/>
  <c r="G1868" i="38"/>
  <c r="G1836" i="38"/>
  <c r="G1804" i="38"/>
  <c r="G1772" i="38"/>
  <c r="G1740" i="38"/>
  <c r="G1660" i="38"/>
  <c r="H1540" i="38"/>
  <c r="G2937" i="38"/>
  <c r="H2657" i="38"/>
  <c r="H2401" i="38"/>
  <c r="H2945" i="38"/>
  <c r="H2416" i="38"/>
  <c r="G2712" i="38"/>
  <c r="G2284" i="38"/>
  <c r="H2073" i="38"/>
  <c r="G2273" i="38"/>
  <c r="G2009" i="38"/>
  <c r="H2312" i="38"/>
  <c r="H2160" i="38"/>
  <c r="H2032" i="38"/>
  <c r="G2440" i="38"/>
  <c r="H2341" i="38"/>
  <c r="H2293" i="38"/>
  <c r="G2240" i="38"/>
  <c r="H2197" i="38"/>
  <c r="H2165" i="38"/>
  <c r="H2133" i="38"/>
  <c r="H2101" i="38"/>
  <c r="H2069" i="38"/>
  <c r="H2362" i="38"/>
  <c r="H2298" i="38"/>
  <c r="H2234" i="38"/>
  <c r="H2170" i="38"/>
  <c r="H2106" i="38"/>
  <c r="H2605" i="38"/>
  <c r="H2477" i="38"/>
  <c r="G2378" i="38"/>
  <c r="G2346" i="38"/>
  <c r="G2314" i="38"/>
  <c r="G2282" i="38"/>
  <c r="G2250" i="38"/>
  <c r="G2218" i="38"/>
  <c r="G2186" i="38"/>
  <c r="G2154" i="38"/>
  <c r="G2122" i="38"/>
  <c r="G2090" i="38"/>
  <c r="G2058" i="38"/>
  <c r="G2026" i="38"/>
  <c r="G1761" i="38"/>
  <c r="G1681" i="38"/>
  <c r="G1577" i="38"/>
  <c r="H1534" i="38"/>
  <c r="H1987" i="38"/>
  <c r="H1923" i="38"/>
  <c r="H1859" i="38"/>
  <c r="G1534" i="38"/>
  <c r="G1971" i="38"/>
  <c r="G1907" i="38"/>
  <c r="G1843" i="38"/>
  <c r="G1779" i="38"/>
  <c r="G1715" i="38"/>
  <c r="H2029" i="38"/>
  <c r="G1981" i="38"/>
  <c r="G1949" i="38"/>
  <c r="G1917" i="38"/>
  <c r="G1885" i="38"/>
  <c r="G1853" i="38"/>
  <c r="G1821" i="38"/>
  <c r="G1789" i="38"/>
  <c r="G1757" i="38"/>
  <c r="G1725" i="38"/>
  <c r="G1693" i="38"/>
  <c r="G1661" i="38"/>
  <c r="G1629" i="38"/>
  <c r="H2001" i="38"/>
  <c r="H1932" i="38"/>
  <c r="H1868" i="38"/>
  <c r="H1804" i="38"/>
  <c r="H1740" i="38"/>
  <c r="H1676" i="38"/>
  <c r="H1612" i="38"/>
  <c r="H3255" i="38"/>
  <c r="G2884" i="38"/>
  <c r="H2625" i="38"/>
  <c r="G2801" i="38"/>
  <c r="H2864" i="38"/>
  <c r="H2950" i="38"/>
  <c r="G2680" i="38"/>
  <c r="G2252" i="38"/>
  <c r="H2057" i="38"/>
  <c r="G2241" i="38"/>
  <c r="G2576" i="38"/>
  <c r="H2288" i="38"/>
  <c r="H2128" i="38"/>
  <c r="G2600" i="38"/>
  <c r="G2408" i="38"/>
  <c r="G2336" i="38"/>
  <c r="G2288" i="38"/>
  <c r="H2237" i="38"/>
  <c r="G2192" i="38"/>
  <c r="G2160" i="38"/>
  <c r="G2128" i="38"/>
  <c r="G2096" i="38"/>
  <c r="G2064" i="38"/>
  <c r="H2354" i="38"/>
  <c r="H2290" i="38"/>
  <c r="H2226" i="38"/>
  <c r="H2162" i="38"/>
  <c r="H2098" i="38"/>
  <c r="G2592" i="38"/>
  <c r="G2464" i="38"/>
  <c r="H2375" i="38"/>
  <c r="H2343" i="38"/>
  <c r="H2311" i="38"/>
  <c r="H2279" i="38"/>
  <c r="H2247" i="38"/>
  <c r="H2215" i="38"/>
  <c r="H2183" i="38"/>
  <c r="H2151" i="38"/>
  <c r="H2119" i="38"/>
  <c r="H2087" i="38"/>
  <c r="H2055" i="38"/>
  <c r="H2023" i="38"/>
  <c r="G1753" i="38"/>
  <c r="G1665" i="38"/>
  <c r="G1569" i="38"/>
  <c r="H1510" i="38"/>
  <c r="H1979" i="38"/>
  <c r="H1915" i="38"/>
  <c r="H1851" i="38"/>
  <c r="G1510" i="38"/>
  <c r="G1963" i="38"/>
  <c r="G1899" i="38"/>
  <c r="G1835" i="38"/>
  <c r="G1771" i="38"/>
  <c r="G1707" i="38"/>
  <c r="H2016" i="38"/>
  <c r="H1978" i="38"/>
  <c r="H1946" i="38"/>
  <c r="H1914" i="38"/>
  <c r="H1882" i="38"/>
  <c r="H1850" i="38"/>
  <c r="H1818" i="38"/>
  <c r="H1786" i="38"/>
  <c r="H1754" i="38"/>
  <c r="H1722" i="38"/>
  <c r="H1690" i="38"/>
  <c r="H1658" i="38"/>
  <c r="H1626" i="38"/>
  <c r="H1988" i="38"/>
  <c r="H1924" i="38"/>
  <c r="H1860" i="38"/>
  <c r="H1796" i="38"/>
  <c r="H1732" i="38"/>
  <c r="H1668" i="38"/>
  <c r="H1604" i="38"/>
  <c r="H1993" i="38"/>
  <c r="H1961" i="38"/>
  <c r="H1929" i="38"/>
  <c r="H1897" i="38"/>
  <c r="G1860" i="38"/>
  <c r="G1828" i="38"/>
  <c r="G1796" i="38"/>
  <c r="G1764" i="38"/>
  <c r="G1732" i="38"/>
  <c r="G1628" i="38"/>
  <c r="H1513" i="38"/>
  <c r="G3145" i="38"/>
  <c r="H2849" i="38"/>
  <c r="H2593" i="38"/>
  <c r="G2737" i="38"/>
  <c r="H2800" i="38"/>
  <c r="G2904" i="38"/>
  <c r="G2648" i="38"/>
  <c r="G2220" i="38"/>
  <c r="H2041" i="38"/>
  <c r="G2209" i="38"/>
  <c r="G2512" i="38"/>
  <c r="H2256" i="38"/>
  <c r="H2120" i="38"/>
  <c r="H2581" i="38"/>
  <c r="H2389" i="38"/>
  <c r="H2333" i="38"/>
  <c r="H2277" i="38"/>
  <c r="H2229" i="38"/>
  <c r="H2189" i="38"/>
  <c r="H2157" i="38"/>
  <c r="H2125" i="38"/>
  <c r="H2093" i="38"/>
  <c r="H2061" i="38"/>
  <c r="H2346" i="38"/>
  <c r="H2282" i="38"/>
  <c r="H2218" i="38"/>
  <c r="H2154" i="38"/>
  <c r="H2090" i="38"/>
  <c r="H2573" i="38"/>
  <c r="H2445" i="38"/>
  <c r="G2370" i="38"/>
  <c r="G2338" i="38"/>
  <c r="G2306" i="38"/>
  <c r="G2274" i="38"/>
  <c r="G2242" i="38"/>
  <c r="G2210" i="38"/>
  <c r="G2178" i="38"/>
  <c r="G2146" i="38"/>
  <c r="G2114" i="38"/>
  <c r="G2082" i="38"/>
  <c r="G2050" i="38"/>
  <c r="G2018" i="38"/>
  <c r="G1745" i="38"/>
  <c r="G1625" i="38"/>
  <c r="G1561" i="38"/>
  <c r="H1502" i="38"/>
  <c r="H1971" i="38"/>
  <c r="H1907" i="38"/>
  <c r="H1843" i="38"/>
  <c r="H1507" i="38"/>
  <c r="G1955" i="38"/>
  <c r="G1891" i="38"/>
  <c r="G1827" i="38"/>
  <c r="G1763" i="38"/>
  <c r="G1699" i="38"/>
  <c r="G2016" i="38"/>
  <c r="G1973" i="38"/>
  <c r="G1941" i="38"/>
  <c r="G1909" i="38"/>
  <c r="G1877" i="38"/>
  <c r="G1845" i="38"/>
  <c r="G1813" i="38"/>
  <c r="G1781" i="38"/>
  <c r="G1749" i="38"/>
  <c r="G1717" i="38"/>
  <c r="G1685" i="38"/>
  <c r="G1653" i="38"/>
  <c r="G1621" i="38"/>
  <c r="H1980" i="38"/>
  <c r="H1916" i="38"/>
  <c r="H1852" i="38"/>
  <c r="H1788" i="38"/>
  <c r="H1724" i="38"/>
  <c r="H1660" i="38"/>
  <c r="H1596" i="38"/>
  <c r="G1988" i="38"/>
  <c r="G1956" i="38"/>
  <c r="G1924" i="38"/>
  <c r="G1892" i="38"/>
  <c r="H1857" i="38"/>
  <c r="H1825" i="38"/>
  <c r="H1793" i="38"/>
  <c r="H1761" i="38"/>
  <c r="H1729" i="38"/>
  <c r="H1610" i="38"/>
  <c r="G3081" i="38"/>
  <c r="H2817" i="38"/>
  <c r="H2561" i="38"/>
  <c r="G2673" i="38"/>
  <c r="H2736" i="38"/>
  <c r="G2872" i="38"/>
  <c r="H2597" i="38"/>
  <c r="G2188" i="38"/>
  <c r="H2025" i="38"/>
  <c r="G2177" i="38"/>
  <c r="G2448" i="38"/>
  <c r="H2248" i="38"/>
  <c r="H2104" i="38"/>
  <c r="G2568" i="38"/>
  <c r="H2373" i="38"/>
  <c r="H2325" i="38"/>
  <c r="G2272" i="38"/>
  <c r="G2224" i="38"/>
  <c r="G2184" i="38"/>
  <c r="G2152" i="38"/>
  <c r="G2120" i="38"/>
  <c r="G2088" i="38"/>
  <c r="G2056" i="38"/>
  <c r="H2338" i="38"/>
  <c r="H2274" i="38"/>
  <c r="H2210" i="38"/>
  <c r="H2146" i="38"/>
  <c r="H2082" i="38"/>
  <c r="G2560" i="38"/>
  <c r="G2432" i="38"/>
  <c r="H2367" i="38"/>
  <c r="H2335" i="38"/>
  <c r="H2303" i="38"/>
  <c r="H2271" i="38"/>
  <c r="H2239" i="38"/>
  <c r="H2207" i="38"/>
  <c r="H2175" i="38"/>
  <c r="H2143" i="38"/>
  <c r="H2111" i="38"/>
  <c r="H2079" i="38"/>
  <c r="H2047" i="38"/>
  <c r="H2000" i="38"/>
  <c r="G1737" i="38"/>
  <c r="G1617" i="38"/>
  <c r="H1558" i="38"/>
  <c r="G1489" i="38"/>
  <c r="H1963" i="38"/>
  <c r="H1899" i="38"/>
  <c r="H1795" i="38"/>
  <c r="G1502" i="38"/>
  <c r="G1947" i="38"/>
  <c r="G1883" i="38"/>
  <c r="G1819" i="38"/>
  <c r="G1755" i="38"/>
  <c r="G1651" i="38"/>
  <c r="G2011" i="38"/>
  <c r="H1970" i="38"/>
  <c r="H1938" i="38"/>
  <c r="H1906" i="38"/>
  <c r="H1874" i="38"/>
  <c r="H1842" i="38"/>
  <c r="H1810" i="38"/>
  <c r="H1778" i="38"/>
  <c r="H1746" i="38"/>
  <c r="H1714" i="38"/>
  <c r="H1682" i="38"/>
  <c r="H1650" i="38"/>
  <c r="H1618" i="38"/>
  <c r="H1972" i="38"/>
  <c r="H1908" i="38"/>
  <c r="H1844" i="38"/>
  <c r="H1780" i="38"/>
  <c r="H1716" i="38"/>
  <c r="H1652" i="38"/>
  <c r="H2642" i="38"/>
  <c r="H2785" i="38"/>
  <c r="H2529" i="38"/>
  <c r="G2609" i="38"/>
  <c r="H2672" i="38"/>
  <c r="G2840" i="38"/>
  <c r="H2469" i="38"/>
  <c r="G2156" i="38"/>
  <c r="H2009" i="38"/>
  <c r="G2137" i="38"/>
  <c r="H2385" i="38"/>
  <c r="H2224" i="38"/>
  <c r="H2096" i="38"/>
  <c r="G2536" i="38"/>
  <c r="G2368" i="38"/>
  <c r="G2320" i="38"/>
  <c r="H2269" i="38"/>
  <c r="H2213" i="38"/>
  <c r="H2181" i="38"/>
  <c r="H2149" i="38"/>
  <c r="H2117" i="38"/>
  <c r="H2085" i="38"/>
  <c r="H2053" i="38"/>
  <c r="H2330" i="38"/>
  <c r="H2266" i="38"/>
  <c r="H2202" i="38"/>
  <c r="H2138" i="38"/>
  <c r="H2074" i="38"/>
  <c r="H2541" i="38"/>
  <c r="H2413" i="38"/>
  <c r="G2362" i="38"/>
  <c r="G2330" i="38"/>
  <c r="G2298" i="38"/>
  <c r="G2266" i="38"/>
  <c r="G2234" i="38"/>
  <c r="G2202" i="38"/>
  <c r="G2170" i="38"/>
  <c r="G2138" i="38"/>
  <c r="G2106" i="38"/>
  <c r="G2074" i="38"/>
  <c r="G2042" i="38"/>
  <c r="G1809" i="38"/>
  <c r="G1729" i="38"/>
  <c r="G1609" i="38"/>
  <c r="G1553" i="38"/>
  <c r="H2037" i="38"/>
  <c r="H1955" i="38"/>
  <c r="H1891" i="38"/>
  <c r="H1651" i="38"/>
  <c r="G2008" i="38"/>
  <c r="G1939" i="38"/>
  <c r="G1875" i="38"/>
  <c r="G1811" i="38"/>
  <c r="G1747" i="38"/>
  <c r="G1643" i="38"/>
  <c r="H2007" i="38"/>
  <c r="G1965" i="38"/>
  <c r="G1933" i="38"/>
  <c r="G1901" i="38"/>
  <c r="G1869" i="38"/>
  <c r="G1837" i="38"/>
  <c r="G1805" i="38"/>
  <c r="G1773" i="38"/>
  <c r="G1741" i="38"/>
  <c r="H2530" i="38"/>
  <c r="H2753" i="38"/>
  <c r="H2497" i="38"/>
  <c r="G2545" i="38"/>
  <c r="H2608" i="38"/>
  <c r="G2808" i="38"/>
  <c r="G2380" i="38"/>
  <c r="H2121" i="38"/>
  <c r="G2369" i="38"/>
  <c r="G2105" i="38"/>
  <c r="H2376" i="38"/>
  <c r="H2192" i="38"/>
  <c r="H2064" i="38"/>
  <c r="H2517" i="38"/>
  <c r="H2365" i="38"/>
  <c r="H2309" i="38"/>
  <c r="H2261" i="38"/>
  <c r="G2208" i="38"/>
  <c r="G2176" i="38"/>
  <c r="G2144" i="38"/>
  <c r="G2112" i="38"/>
  <c r="G2080" i="38"/>
  <c r="H2384" i="38"/>
  <c r="H2322" i="38"/>
  <c r="H2258" i="38"/>
  <c r="H2194" i="38"/>
  <c r="H2130" i="38"/>
  <c r="H2066" i="38"/>
  <c r="G2528" i="38"/>
  <c r="G2400" i="38"/>
  <c r="H2359" i="38"/>
  <c r="H2327" i="38"/>
  <c r="H2295" i="38"/>
  <c r="H2263" i="38"/>
  <c r="H2231" i="38"/>
  <c r="H2199" i="38"/>
  <c r="H2167" i="38"/>
  <c r="H2135" i="38"/>
  <c r="H2103" i="38"/>
  <c r="H2071" i="38"/>
  <c r="H2039" i="38"/>
  <c r="G1785" i="38"/>
  <c r="G1721" i="38"/>
  <c r="G1601" i="38"/>
  <c r="H1550" i="38"/>
  <c r="G2024" i="38"/>
  <c r="H1947" i="38"/>
  <c r="H1883" i="38"/>
  <c r="H1643" i="38"/>
  <c r="G2003" i="38"/>
  <c r="G1931" i="38"/>
  <c r="G1867" i="38"/>
  <c r="G1803" i="38"/>
  <c r="G1739" i="38"/>
  <c r="G1635" i="38"/>
  <c r="G2002" i="38"/>
  <c r="H1962" i="38"/>
  <c r="H1930" i="38"/>
  <c r="H1898" i="38"/>
  <c r="H1866" i="38"/>
  <c r="H1834" i="38"/>
  <c r="H1802" i="38"/>
  <c r="H1770" i="38"/>
  <c r="G1645" i="38"/>
  <c r="H1836" i="38"/>
  <c r="H1588" i="38"/>
  <c r="H1953" i="38"/>
  <c r="H1889" i="38"/>
  <c r="G1820" i="38"/>
  <c r="G1756" i="38"/>
  <c r="H1594" i="38"/>
  <c r="G1135" i="38"/>
  <c r="G1540" i="38"/>
  <c r="H1449" i="38"/>
  <c r="H1385" i="38"/>
  <c r="H1321" i="38"/>
  <c r="H1257" i="38"/>
  <c r="H1193" i="38"/>
  <c r="G1652" i="38"/>
  <c r="H1553" i="38"/>
  <c r="G1492" i="38"/>
  <c r="G1457" i="38"/>
  <c r="G1425" i="38"/>
  <c r="G1393" i="38"/>
  <c r="G1361" i="38"/>
  <c r="G1329" i="38"/>
  <c r="G1297" i="38"/>
  <c r="G1265" i="38"/>
  <c r="G1233" i="38"/>
  <c r="G1201" i="38"/>
  <c r="G1516" i="38"/>
  <c r="G1094" i="38"/>
  <c r="H1602" i="38"/>
  <c r="G1612" i="38"/>
  <c r="G1668" i="38"/>
  <c r="G1541" i="38"/>
  <c r="H1442" i="38"/>
  <c r="H1378" i="38"/>
  <c r="H1314" i="38"/>
  <c r="H1250" i="38"/>
  <c r="G1096" i="38"/>
  <c r="H1161" i="38"/>
  <c r="G1214" i="38"/>
  <c r="H1284" i="38"/>
  <c r="H1348" i="38"/>
  <c r="H1412" i="38"/>
  <c r="H1476" i="38"/>
  <c r="G1655" i="38"/>
  <c r="G1015" i="38"/>
  <c r="G1047" i="38"/>
  <c r="G1079" i="38"/>
  <c r="H1113" i="38"/>
  <c r="H1145" i="38"/>
  <c r="H1184" i="38"/>
  <c r="G1221" i="38"/>
  <c r="G1279" i="38"/>
  <c r="H1323" i="38"/>
  <c r="H1381" i="38"/>
  <c r="H1432" i="38"/>
  <c r="G1477" i="38"/>
  <c r="G1026" i="38"/>
  <c r="G1090" i="38"/>
  <c r="G1153" i="38"/>
  <c r="H1215" i="38"/>
  <c r="H1279" i="38"/>
  <c r="H1343" i="38"/>
  <c r="H1407" i="38"/>
  <c r="H1471" i="38"/>
  <c r="G1649" i="38"/>
  <c r="G1053" i="38"/>
  <c r="H1171" i="38"/>
  <c r="H1203" i="38"/>
  <c r="H1261" i="38"/>
  <c r="H1312" i="38"/>
  <c r="G1357" i="38"/>
  <c r="G1415" i="38"/>
  <c r="H1459" i="38"/>
  <c r="G1706" i="38"/>
  <c r="H1029" i="38"/>
  <c r="H1061" i="38"/>
  <c r="G1091" i="38"/>
  <c r="G1122" i="38"/>
  <c r="G1154" i="38"/>
  <c r="G1198" i="38"/>
  <c r="G1262" i="38"/>
  <c r="G1326" i="38"/>
  <c r="G1390" i="38"/>
  <c r="G1454" i="38"/>
  <c r="G1573" i="38"/>
  <c r="H1138" i="38"/>
  <c r="G1177" i="38"/>
  <c r="G1231" i="38"/>
  <c r="H1275" i="38"/>
  <c r="H1333" i="38"/>
  <c r="H1642" i="38"/>
  <c r="H1828" i="38"/>
  <c r="H1580" i="38"/>
  <c r="G1948" i="38"/>
  <c r="G1884" i="38"/>
  <c r="H1817" i="38"/>
  <c r="H1753" i="38"/>
  <c r="H1578" i="38"/>
  <c r="G1127" i="38"/>
  <c r="H1508" i="38"/>
  <c r="H1441" i="38"/>
  <c r="H1377" i="38"/>
  <c r="H1313" i="38"/>
  <c r="H1249" i="38"/>
  <c r="H1185" i="38"/>
  <c r="H1633" i="38"/>
  <c r="H1548" i="38"/>
  <c r="G1484" i="38"/>
  <c r="H1454" i="38"/>
  <c r="H1422" i="38"/>
  <c r="H1390" i="38"/>
  <c r="H1358" i="38"/>
  <c r="H1326" i="38"/>
  <c r="H1294" i="38"/>
  <c r="H1262" i="38"/>
  <c r="H1230" i="38"/>
  <c r="H1198" i="38"/>
  <c r="G1150" i="38"/>
  <c r="H1721" i="38"/>
  <c r="H1586" i="38"/>
  <c r="G1596" i="38"/>
  <c r="H1649" i="38"/>
  <c r="H1537" i="38"/>
  <c r="H1434" i="38"/>
  <c r="H1370" i="38"/>
  <c r="H1306" i="38"/>
  <c r="H1242" i="38"/>
  <c r="G1104" i="38"/>
  <c r="G1165" i="38"/>
  <c r="H1220" i="38"/>
  <c r="G1290" i="38"/>
  <c r="G1354" i="38"/>
  <c r="G1418" i="38"/>
  <c r="G1482" i="38"/>
  <c r="H1687" i="38"/>
  <c r="H1020" i="38"/>
  <c r="H1052" i="38"/>
  <c r="H1084" i="38"/>
  <c r="G1117" i="38"/>
  <c r="G1149" i="38"/>
  <c r="G1184" i="38"/>
  <c r="H1227" i="38"/>
  <c r="H1285" i="38"/>
  <c r="H1336" i="38"/>
  <c r="G1381" i="38"/>
  <c r="G1439" i="38"/>
  <c r="H1490" i="38"/>
  <c r="G1034" i="38"/>
  <c r="G1097" i="38"/>
  <c r="H1170" i="38"/>
  <c r="G1222" i="38"/>
  <c r="G1286" i="38"/>
  <c r="G1350" i="38"/>
  <c r="G1414" i="38"/>
  <c r="G1478" i="38"/>
  <c r="G1713" i="38"/>
  <c r="G1061" i="38"/>
  <c r="H1176" i="38"/>
  <c r="H1216" i="38"/>
  <c r="G1261" i="38"/>
  <c r="G1319" i="38"/>
  <c r="H1363" i="38"/>
  <c r="H1421" i="38"/>
  <c r="H1472" i="38"/>
  <c r="H1003" i="38"/>
  <c r="G1032" i="38"/>
  <c r="G1064" i="38"/>
  <c r="H1094" i="38"/>
  <c r="H1126" i="38"/>
  <c r="H1158" i="38"/>
  <c r="H1204" i="38"/>
  <c r="H1268" i="38"/>
  <c r="H1332" i="38"/>
  <c r="H1396" i="38"/>
  <c r="H1460" i="38"/>
  <c r="H1611" i="38"/>
  <c r="H1146" i="38"/>
  <c r="G1182" i="38"/>
  <c r="G2040" i="38"/>
  <c r="H1772" i="38"/>
  <c r="H1572" i="38"/>
  <c r="H1945" i="38"/>
  <c r="H1881" i="38"/>
  <c r="G1812" i="38"/>
  <c r="G1748" i="38"/>
  <c r="G1549" i="38"/>
  <c r="G1119" i="38"/>
  <c r="H1500" i="38"/>
  <c r="H1433" i="38"/>
  <c r="H1369" i="38"/>
  <c r="H1305" i="38"/>
  <c r="H1241" i="38"/>
  <c r="H1177" i="38"/>
  <c r="G1620" i="38"/>
  <c r="H1530" i="38"/>
  <c r="G1481" i="38"/>
  <c r="G1449" i="38"/>
  <c r="G1417" i="38"/>
  <c r="G1385" i="38"/>
  <c r="G1353" i="38"/>
  <c r="G1321" i="38"/>
  <c r="G1289" i="38"/>
  <c r="G1257" i="38"/>
  <c r="G1225" i="38"/>
  <c r="G1193" i="38"/>
  <c r="G1142" i="38"/>
  <c r="G1708" i="38"/>
  <c r="G1565" i="38"/>
  <c r="G1580" i="38"/>
  <c r="G1636" i="38"/>
  <c r="H1532" i="38"/>
  <c r="H1426" i="38"/>
  <c r="H1362" i="38"/>
  <c r="H1298" i="38"/>
  <c r="H1234" i="38"/>
  <c r="G1112" i="38"/>
  <c r="H1174" i="38"/>
  <c r="G1226" i="38"/>
  <c r="H1303" i="38"/>
  <c r="H1367" i="38"/>
  <c r="H1431" i="38"/>
  <c r="H1503" i="38"/>
  <c r="G1687" i="38"/>
  <c r="G1023" i="38"/>
  <c r="G1055" i="38"/>
  <c r="G1087" i="38"/>
  <c r="H1121" i="38"/>
  <c r="H1153" i="38"/>
  <c r="H1189" i="38"/>
  <c r="H1240" i="38"/>
  <c r="G1285" i="38"/>
  <c r="G1343" i="38"/>
  <c r="H1387" i="38"/>
  <c r="H1445" i="38"/>
  <c r="G1490" i="38"/>
  <c r="G1042" i="38"/>
  <c r="G1105" i="38"/>
  <c r="H1175" i="38"/>
  <c r="H1228" i="38"/>
  <c r="H1292" i="38"/>
  <c r="H1356" i="38"/>
  <c r="H1420" i="38"/>
  <c r="H1498" i="38"/>
  <c r="G1005" i="38"/>
  <c r="G1069" i="38"/>
  <c r="G1176" i="38"/>
  <c r="G1223" i="38"/>
  <c r="H1267" i="38"/>
  <c r="H1325" i="38"/>
  <c r="H1376" i="38"/>
  <c r="G1421" i="38"/>
  <c r="G1479" i="38"/>
  <c r="H1005" i="38"/>
  <c r="H1037" i="38"/>
  <c r="H1069" i="38"/>
  <c r="G1098" i="38"/>
  <c r="G1130" i="38"/>
  <c r="H1162" i="38"/>
  <c r="G1210" i="38"/>
  <c r="G1274" i="38"/>
  <c r="G1338" i="38"/>
  <c r="G1402" i="38"/>
  <c r="G1466" i="38"/>
  <c r="H1091" i="38"/>
  <c r="H1154" i="38"/>
  <c r="H1192" i="38"/>
  <c r="H1738" i="38"/>
  <c r="H2021" i="38"/>
  <c r="H1764" i="38"/>
  <c r="H2005" i="38"/>
  <c r="G1932" i="38"/>
  <c r="H1865" i="38"/>
  <c r="H1801" i="38"/>
  <c r="H1737" i="38"/>
  <c r="G1517" i="38"/>
  <c r="G1111" i="38"/>
  <c r="H1492" i="38"/>
  <c r="H1425" i="38"/>
  <c r="H1361" i="38"/>
  <c r="H1297" i="38"/>
  <c r="H1233" i="38"/>
  <c r="H1169" i="38"/>
  <c r="H1609" i="38"/>
  <c r="G1525" i="38"/>
  <c r="H1478" i="38"/>
  <c r="H1446" i="38"/>
  <c r="H1414" i="38"/>
  <c r="H1382" i="38"/>
  <c r="H1350" i="38"/>
  <c r="H1318" i="38"/>
  <c r="H1286" i="38"/>
  <c r="H1254" i="38"/>
  <c r="H1222" i="38"/>
  <c r="H1190" i="38"/>
  <c r="G1134" i="38"/>
  <c r="H1689" i="38"/>
  <c r="H1561" i="38"/>
  <c r="G1556" i="38"/>
  <c r="H1617" i="38"/>
  <c r="H1482" i="38"/>
  <c r="H1418" i="38"/>
  <c r="H1354" i="38"/>
  <c r="H1290" i="38"/>
  <c r="H1226" i="38"/>
  <c r="G1120" i="38"/>
  <c r="H1178" i="38"/>
  <c r="G1246" i="38"/>
  <c r="G1310" i="38"/>
  <c r="G1374" i="38"/>
  <c r="G1438" i="38"/>
  <c r="H1518" i="38"/>
  <c r="H1719" i="38"/>
  <c r="H1028" i="38"/>
  <c r="H1060" i="38"/>
  <c r="G1093" i="38"/>
  <c r="G1125" i="38"/>
  <c r="G1157" i="38"/>
  <c r="G1189" i="38"/>
  <c r="G1247" i="38"/>
  <c r="H1291" i="38"/>
  <c r="H1349" i="38"/>
  <c r="H1400" i="38"/>
  <c r="G1445" i="38"/>
  <c r="H1511" i="38"/>
  <c r="G1050" i="38"/>
  <c r="G1113" i="38"/>
  <c r="H1180" i="38"/>
  <c r="G1234" i="38"/>
  <c r="G1298" i="38"/>
  <c r="G1362" i="38"/>
  <c r="G1426" i="38"/>
  <c r="G1498" i="38"/>
  <c r="G1013" i="38"/>
  <c r="G1077" i="38"/>
  <c r="H1181" i="38"/>
  <c r="H1229" i="38"/>
  <c r="H1280" i="38"/>
  <c r="G1325" i="38"/>
  <c r="G1383" i="38"/>
  <c r="H1427" i="38"/>
  <c r="H1506" i="38"/>
  <c r="G1008" i="38"/>
  <c r="G1040" i="38"/>
  <c r="G1072" i="38"/>
  <c r="H1102" i="38"/>
  <c r="H1134" i="38"/>
  <c r="H1167" i="38"/>
  <c r="H1223" i="38"/>
  <c r="H1287" i="38"/>
  <c r="H1351" i="38"/>
  <c r="H1415" i="38"/>
  <c r="G1709" i="38"/>
  <c r="H1964" i="38"/>
  <c r="H1708" i="38"/>
  <c r="H1985" i="38"/>
  <c r="H1921" i="38"/>
  <c r="G1852" i="38"/>
  <c r="G1788" i="38"/>
  <c r="G1724" i="38"/>
  <c r="H1505" i="38"/>
  <c r="G1103" i="38"/>
  <c r="H1484" i="38"/>
  <c r="H1417" i="38"/>
  <c r="H1353" i="38"/>
  <c r="H1289" i="38"/>
  <c r="H1225" i="38"/>
  <c r="G1716" i="38"/>
  <c r="H1593" i="38"/>
  <c r="H1521" i="38"/>
  <c r="G1473" i="38"/>
  <c r="G1441" i="38"/>
  <c r="G1409" i="38"/>
  <c r="G1377" i="38"/>
  <c r="G1345" i="38"/>
  <c r="G1313" i="38"/>
  <c r="G1281" i="38"/>
  <c r="G1249" i="38"/>
  <c r="G1217" i="38"/>
  <c r="G1613" i="38"/>
  <c r="G1126" i="38"/>
  <c r="G1676" i="38"/>
  <c r="H1556" i="38"/>
  <c r="G1524" i="38"/>
  <c r="H1601" i="38"/>
  <c r="H1474" i="38"/>
  <c r="H1410" i="38"/>
  <c r="H1346" i="38"/>
  <c r="H1282" i="38"/>
  <c r="H1218" i="38"/>
  <c r="G1128" i="38"/>
  <c r="H1183" i="38"/>
  <c r="H1252" i="38"/>
  <c r="H1316" i="38"/>
  <c r="H1380" i="38"/>
  <c r="H1444" i="38"/>
  <c r="G1532" i="38"/>
  <c r="G1719" i="38"/>
  <c r="G1031" i="38"/>
  <c r="G1063" i="38"/>
  <c r="H1097" i="38"/>
  <c r="H1129" i="38"/>
  <c r="G1161" i="38"/>
  <c r="H1195" i="38"/>
  <c r="H1253" i="38"/>
  <c r="H1304" i="38"/>
  <c r="G1349" i="38"/>
  <c r="G1407" i="38"/>
  <c r="H1451" i="38"/>
  <c r="H1541" i="38"/>
  <c r="G1058" i="38"/>
  <c r="G1121" i="38"/>
  <c r="G1180" i="38"/>
  <c r="H1247" i="38"/>
  <c r="H1311" i="38"/>
  <c r="H1375" i="38"/>
  <c r="H1439" i="38"/>
  <c r="G1527" i="38"/>
  <c r="G1021" i="38"/>
  <c r="G1085" i="38"/>
  <c r="G1185" i="38"/>
  <c r="G1229" i="38"/>
  <c r="G1287" i="38"/>
  <c r="H1331" i="38"/>
  <c r="H1389" i="38"/>
  <c r="H1440" i="38"/>
  <c r="G1506" i="38"/>
  <c r="H1013" i="38"/>
  <c r="H1045" i="38"/>
  <c r="H1077" i="38"/>
  <c r="G1106" i="38"/>
  <c r="G1138" i="38"/>
  <c r="H1172" i="38"/>
  <c r="G1230" i="38"/>
  <c r="G1294" i="38"/>
  <c r="G1358" i="38"/>
  <c r="G1422" i="38"/>
  <c r="G1485" i="38"/>
  <c r="H1106" i="38"/>
  <c r="H1163" i="38"/>
  <c r="H1205" i="38"/>
  <c r="H1256" i="38"/>
  <c r="G1301" i="38"/>
  <c r="H1706" i="38"/>
  <c r="H1956" i="38"/>
  <c r="H1700" i="38"/>
  <c r="G1980" i="38"/>
  <c r="G1916" i="38"/>
  <c r="H1849" i="38"/>
  <c r="H1785" i="38"/>
  <c r="H1705" i="38"/>
  <c r="H1497" i="38"/>
  <c r="G1095" i="38"/>
  <c r="H1481" i="38"/>
  <c r="H1409" i="38"/>
  <c r="H1345" i="38"/>
  <c r="H1281" i="38"/>
  <c r="H1217" i="38"/>
  <c r="H1697" i="38"/>
  <c r="H1577" i="38"/>
  <c r="H1516" i="38"/>
  <c r="H1470" i="38"/>
  <c r="H1438" i="38"/>
  <c r="H1406" i="38"/>
  <c r="H1374" i="38"/>
  <c r="H1342" i="38"/>
  <c r="H1310" i="38"/>
  <c r="H1278" i="38"/>
  <c r="H1246" i="38"/>
  <c r="H1214" i="38"/>
  <c r="G1597" i="38"/>
  <c r="G1118" i="38"/>
  <c r="H1657" i="38"/>
  <c r="G1533" i="38"/>
  <c r="H1713" i="38"/>
  <c r="H1585" i="38"/>
  <c r="H1466" i="38"/>
  <c r="H1402" i="38"/>
  <c r="H1338" i="38"/>
  <c r="H1274" i="38"/>
  <c r="H1210" i="38"/>
  <c r="G1136" i="38"/>
  <c r="H1188" i="38"/>
  <c r="G1258" i="38"/>
  <c r="G1322" i="38"/>
  <c r="G1386" i="38"/>
  <c r="G1450" i="38"/>
  <c r="H1623" i="38"/>
  <c r="H1004" i="38"/>
  <c r="H1036" i="38"/>
  <c r="H1068" i="38"/>
  <c r="G1101" i="38"/>
  <c r="G1133" i="38"/>
  <c r="G1170" i="38"/>
  <c r="H1208" i="38"/>
  <c r="G1253" i="38"/>
  <c r="G1311" i="38"/>
  <c r="H1355" i="38"/>
  <c r="H1413" i="38"/>
  <c r="H1464" i="38"/>
  <c r="G1002" i="38"/>
  <c r="G1066" i="38"/>
  <c r="G1129" i="38"/>
  <c r="G1190" i="38"/>
  <c r="G1254" i="38"/>
  <c r="G1318" i="38"/>
  <c r="G1382" i="38"/>
  <c r="G1446" i="38"/>
  <c r="G1550" i="38"/>
  <c r="G1029" i="38"/>
  <c r="G1158" i="38"/>
  <c r="G1191" i="38"/>
  <c r="H1235" i="38"/>
  <c r="H1293" i="38"/>
  <c r="H1344" i="38"/>
  <c r="G1389" i="38"/>
  <c r="G1447" i="38"/>
  <c r="H1595" i="38"/>
  <c r="G1016" i="38"/>
  <c r="G1048" i="38"/>
  <c r="G1080" i="38"/>
  <c r="H1110" i="38"/>
  <c r="H1142" i="38"/>
  <c r="G1172" i="38"/>
  <c r="H1236" i="38"/>
  <c r="H1300" i="38"/>
  <c r="H1364" i="38"/>
  <c r="H1428" i="38"/>
  <c r="G1514" i="38"/>
  <c r="G1677" i="38"/>
  <c r="H1900" i="38"/>
  <c r="H1644" i="38"/>
  <c r="H1977" i="38"/>
  <c r="H1913" i="38"/>
  <c r="G1844" i="38"/>
  <c r="G1780" i="38"/>
  <c r="G1692" i="38"/>
  <c r="H1489" i="38"/>
  <c r="G1604" i="38"/>
  <c r="H1465" i="38"/>
  <c r="H1401" i="38"/>
  <c r="H1337" i="38"/>
  <c r="H1273" i="38"/>
  <c r="H1209" i="38"/>
  <c r="G1684" i="38"/>
  <c r="H1562" i="38"/>
  <c r="G1508" i="38"/>
  <c r="G1465" i="38"/>
  <c r="G1433" i="38"/>
  <c r="G1401" i="38"/>
  <c r="G1369" i="38"/>
  <c r="G1337" i="38"/>
  <c r="G1305" i="38"/>
  <c r="G1273" i="38"/>
  <c r="G1241" i="38"/>
  <c r="G1209" i="38"/>
  <c r="G1581" i="38"/>
  <c r="G1110" i="38"/>
  <c r="G1644" i="38"/>
  <c r="H1529" i="38"/>
  <c r="G1700" i="38"/>
  <c r="H1569" i="38"/>
  <c r="H1458" i="38"/>
  <c r="H1394" i="38"/>
  <c r="H1330" i="38"/>
  <c r="H1266" i="38"/>
  <c r="H1202" i="38"/>
  <c r="G1144" i="38"/>
  <c r="G1194" i="38"/>
  <c r="H1271" i="38"/>
  <c r="H1335" i="38"/>
  <c r="H1399" i="38"/>
  <c r="H1463" i="38"/>
  <c r="G1623" i="38"/>
  <c r="G1007" i="38"/>
  <c r="G1039" i="38"/>
  <c r="G1071" i="38"/>
  <c r="H1105" i="38"/>
  <c r="H1137" i="38"/>
  <c r="G1175" i="38"/>
  <c r="G1215" i="38"/>
  <c r="H1259" i="38"/>
  <c r="H1317" i="38"/>
  <c r="H1368" i="38"/>
  <c r="G1413" i="38"/>
  <c r="G1471" i="38"/>
  <c r="G1010" i="38"/>
  <c r="G1074" i="38"/>
  <c r="G1137" i="38"/>
  <c r="H1196" i="38"/>
  <c r="H1260" i="38"/>
  <c r="H1324" i="38"/>
  <c r="H1388" i="38"/>
  <c r="H1452" i="38"/>
  <c r="G1564" i="38"/>
  <c r="G1037" i="38"/>
  <c r="G1162" i="38"/>
  <c r="H1197" i="38"/>
  <c r="H1248" i="38"/>
  <c r="G1293" i="38"/>
  <c r="G1351" i="38"/>
  <c r="H1395" i="38"/>
  <c r="H1453" i="38"/>
  <c r="G1642" i="38"/>
  <c r="H1021" i="38"/>
  <c r="H1053" i="38"/>
  <c r="H1085" i="38"/>
  <c r="G1114" i="38"/>
  <c r="G1146" i="38"/>
  <c r="G1181" i="38"/>
  <c r="G1242" i="38"/>
  <c r="G1306" i="38"/>
  <c r="G1370" i="38"/>
  <c r="G1434" i="38"/>
  <c r="H1674" i="38"/>
  <c r="H1892" i="38"/>
  <c r="H1636" i="38"/>
  <c r="G1964" i="38"/>
  <c r="G1900" i="38"/>
  <c r="H1833" i="38"/>
  <c r="H1769" i="38"/>
  <c r="H1641" i="38"/>
  <c r="G1151" i="38"/>
  <c r="G1572" i="38"/>
  <c r="H1457" i="38"/>
  <c r="H1393" i="38"/>
  <c r="H1329" i="38"/>
  <c r="H1265" i="38"/>
  <c r="H1201" i="38"/>
  <c r="H1665" i="38"/>
  <c r="G1557" i="38"/>
  <c r="G1500" i="38"/>
  <c r="H1462" i="38"/>
  <c r="H1430" i="38"/>
  <c r="H1398" i="38"/>
  <c r="H1366" i="38"/>
  <c r="H1334" i="38"/>
  <c r="H1302" i="38"/>
  <c r="H1270" i="38"/>
  <c r="H1238" i="38"/>
  <c r="H1206" i="38"/>
  <c r="G1548" i="38"/>
  <c r="G1102" i="38"/>
  <c r="H1625" i="38"/>
  <c r="H1524" i="38"/>
  <c r="H1681" i="38"/>
  <c r="H1564" i="38"/>
  <c r="H1450" i="38"/>
  <c r="H1386" i="38"/>
  <c r="H1322" i="38"/>
  <c r="H1258" i="38"/>
  <c r="H1194" i="38"/>
  <c r="G1152" i="38"/>
  <c r="H1207" i="38"/>
  <c r="G1278" i="38"/>
  <c r="G1342" i="38"/>
  <c r="G1406" i="38"/>
  <c r="G1470" i="38"/>
  <c r="H1655" i="38"/>
  <c r="H1012" i="38"/>
  <c r="H1044" i="38"/>
  <c r="H1076" i="38"/>
  <c r="G1109" i="38"/>
  <c r="G1141" i="38"/>
  <c r="H1179" i="38"/>
  <c r="H1221" i="38"/>
  <c r="H1272" i="38"/>
  <c r="G1317" i="38"/>
  <c r="G1375" i="38"/>
  <c r="H1419" i="38"/>
  <c r="H1477" i="38"/>
  <c r="G1018" i="38"/>
  <c r="G1082" i="38"/>
  <c r="G1145" i="38"/>
  <c r="G1202" i="38"/>
  <c r="G1266" i="38"/>
  <c r="G1330" i="38"/>
  <c r="G1394" i="38"/>
  <c r="G1458" i="38"/>
  <c r="H1579" i="38"/>
  <c r="G1045" i="38"/>
  <c r="G1167" i="38"/>
  <c r="G1197" i="38"/>
  <c r="G1255" i="38"/>
  <c r="H1299" i="38"/>
  <c r="H1357" i="38"/>
  <c r="H1408" i="38"/>
  <c r="G1453" i="38"/>
  <c r="G1674" i="38"/>
  <c r="G1024" i="38"/>
  <c r="G1056" i="38"/>
  <c r="G1088" i="38"/>
  <c r="H1118" i="38"/>
  <c r="H1150" i="38"/>
  <c r="H1191" i="38"/>
  <c r="H1255" i="38"/>
  <c r="H1319" i="38"/>
  <c r="H1383" i="38"/>
  <c r="H1114" i="38"/>
  <c r="G1205" i="38"/>
  <c r="G1269" i="38"/>
  <c r="H1339" i="38"/>
  <c r="H1397" i="38"/>
  <c r="H1448" i="38"/>
  <c r="G1589" i="38"/>
  <c r="G1560" i="38"/>
  <c r="H1675" i="38"/>
  <c r="H1750" i="38"/>
  <c r="H1814" i="38"/>
  <c r="H1877" i="38"/>
  <c r="H1941" i="38"/>
  <c r="G1200" i="38"/>
  <c r="G1264" i="38"/>
  <c r="G1328" i="38"/>
  <c r="G1392" i="38"/>
  <c r="G1456" i="38"/>
  <c r="H1533" i="38"/>
  <c r="G1586" i="38"/>
  <c r="G1631" i="38"/>
  <c r="H1695" i="38"/>
  <c r="H1751" i="38"/>
  <c r="H1815" i="38"/>
  <c r="H1878" i="38"/>
  <c r="H1942" i="38"/>
  <c r="G1171" i="38"/>
  <c r="G1235" i="38"/>
  <c r="G1299" i="38"/>
  <c r="G1363" i="38"/>
  <c r="G1427" i="38"/>
  <c r="G1487" i="38"/>
  <c r="G1520" i="38"/>
  <c r="H1592" i="38"/>
  <c r="H1638" i="38"/>
  <c r="H1736" i="38"/>
  <c r="H1800" i="38"/>
  <c r="H1864" i="38"/>
  <c r="H1927" i="38"/>
  <c r="H1991" i="38"/>
  <c r="H1566" i="38"/>
  <c r="H1645" i="38"/>
  <c r="G1703" i="38"/>
  <c r="G1841" i="38"/>
  <c r="H1912" i="38"/>
  <c r="H1976" i="38"/>
  <c r="G1504" i="38"/>
  <c r="H1598" i="38"/>
  <c r="H1691" i="38"/>
  <c r="G1762" i="38"/>
  <c r="G1826" i="38"/>
  <c r="G1897" i="38"/>
  <c r="G1961" i="38"/>
  <c r="G1212" i="38"/>
  <c r="G1276" i="38"/>
  <c r="G1340" i="38"/>
  <c r="G1404" i="38"/>
  <c r="G1468" i="38"/>
  <c r="H1531" i="38"/>
  <c r="G1578" i="38"/>
  <c r="G1615" i="38"/>
  <c r="G1673" i="38"/>
  <c r="H1731" i="38"/>
  <c r="H1803" i="38"/>
  <c r="G1898" i="38"/>
  <c r="G1962" i="38"/>
  <c r="H1522" i="38"/>
  <c r="H1573" i="38"/>
  <c r="G1616" i="38"/>
  <c r="H1712" i="38"/>
  <c r="G2039" i="38"/>
  <c r="H2108" i="38"/>
  <c r="G1751" i="38"/>
  <c r="G1815" i="38"/>
  <c r="G1879" i="38"/>
  <c r="G1943" i="38"/>
  <c r="H1997" i="38"/>
  <c r="G2061" i="38"/>
  <c r="G2125" i="38"/>
  <c r="H2187" i="38"/>
  <c r="H2251" i="38"/>
  <c r="H2315" i="38"/>
  <c r="H2379" i="38"/>
  <c r="H2034" i="38"/>
  <c r="H2110" i="38"/>
  <c r="H2172" i="38"/>
  <c r="H2236" i="38"/>
  <c r="H2300" i="38"/>
  <c r="H2364" i="38"/>
  <c r="G2055" i="38"/>
  <c r="G2119" i="38"/>
  <c r="G2181" i="38"/>
  <c r="G2245" i="38"/>
  <c r="G2309" i="38"/>
  <c r="G2373" i="38"/>
  <c r="G1672" i="38"/>
  <c r="G1736" i="38"/>
  <c r="G1800" i="38"/>
  <c r="G1864" i="38"/>
  <c r="G1928" i="38"/>
  <c r="G1992" i="38"/>
  <c r="H2158" i="38"/>
  <c r="H2222" i="38"/>
  <c r="H2286" i="38"/>
  <c r="H2350" i="38"/>
  <c r="G1531" i="38"/>
  <c r="G1603" i="38"/>
  <c r="G1691" i="38"/>
  <c r="G2175" i="38"/>
  <c r="G2239" i="38"/>
  <c r="G2303" i="38"/>
  <c r="G2367" i="38"/>
  <c r="G1582" i="38"/>
  <c r="G1646" i="38"/>
  <c r="G1710" i="38"/>
  <c r="G1774" i="38"/>
  <c r="H1122" i="38"/>
  <c r="H1211" i="38"/>
  <c r="H1288" i="38"/>
  <c r="H1352" i="38"/>
  <c r="G1397" i="38"/>
  <c r="G1455" i="38"/>
  <c r="H1486" i="38"/>
  <c r="H1574" i="38"/>
  <c r="H1688" i="38"/>
  <c r="H1758" i="38"/>
  <c r="H1822" i="38"/>
  <c r="H1885" i="38"/>
  <c r="H1949" i="38"/>
  <c r="G1208" i="38"/>
  <c r="G1272" i="38"/>
  <c r="G1336" i="38"/>
  <c r="G1400" i="38"/>
  <c r="G1464" i="38"/>
  <c r="G1538" i="38"/>
  <c r="H1591" i="38"/>
  <c r="H1637" i="38"/>
  <c r="G1695" i="38"/>
  <c r="H1759" i="38"/>
  <c r="H1823" i="38"/>
  <c r="H1886" i="38"/>
  <c r="H1950" i="38"/>
  <c r="G1179" i="38"/>
  <c r="G1243" i="38"/>
  <c r="G1307" i="38"/>
  <c r="G1371" i="38"/>
  <c r="G1435" i="38"/>
  <c r="H1491" i="38"/>
  <c r="H1538" i="38"/>
  <c r="G1592" i="38"/>
  <c r="H1664" i="38"/>
  <c r="H1744" i="38"/>
  <c r="H1808" i="38"/>
  <c r="H1872" i="38"/>
  <c r="H1935" i="38"/>
  <c r="G1521" i="38"/>
  <c r="H1571" i="38"/>
  <c r="G1658" i="38"/>
  <c r="H1709" i="38"/>
  <c r="G1849" i="38"/>
  <c r="H1920" i="38"/>
  <c r="H1984" i="38"/>
  <c r="H1512" i="38"/>
  <c r="H1614" i="38"/>
  <c r="H1704" i="38"/>
  <c r="G1770" i="38"/>
  <c r="G1834" i="38"/>
  <c r="G1905" i="38"/>
  <c r="G1969" i="38"/>
  <c r="G1220" i="38"/>
  <c r="G1284" i="38"/>
  <c r="G1348" i="38"/>
  <c r="G1412" i="38"/>
  <c r="G1476" i="38"/>
  <c r="G1535" i="38"/>
  <c r="H1583" i="38"/>
  <c r="H1621" i="38"/>
  <c r="H1679" i="38"/>
  <c r="H1739" i="38"/>
  <c r="H1811" i="38"/>
  <c r="G1906" i="38"/>
  <c r="G1970" i="38"/>
  <c r="H1527" i="38"/>
  <c r="H1584" i="38"/>
  <c r="H1622" i="38"/>
  <c r="H1718" i="38"/>
  <c r="H2052" i="38"/>
  <c r="H2116" i="38"/>
  <c r="G1759" i="38"/>
  <c r="G1823" i="38"/>
  <c r="G1887" i="38"/>
  <c r="G1951" i="38"/>
  <c r="H2006" i="38"/>
  <c r="G2069" i="38"/>
  <c r="G2133" i="38"/>
  <c r="H2195" i="38"/>
  <c r="H2259" i="38"/>
  <c r="H2323" i="38"/>
  <c r="G1994" i="38"/>
  <c r="G2047" i="38"/>
  <c r="H2118" i="38"/>
  <c r="H2180" i="38"/>
  <c r="H2244" i="38"/>
  <c r="H2308" i="38"/>
  <c r="H2372" i="38"/>
  <c r="G2063" i="38"/>
  <c r="G2127" i="38"/>
  <c r="G2189" i="38"/>
  <c r="G2253" i="38"/>
  <c r="G2317" i="38"/>
  <c r="G2381" i="38"/>
  <c r="G1680" i="38"/>
  <c r="G1744" i="38"/>
  <c r="G1808" i="38"/>
  <c r="G1872" i="38"/>
  <c r="G1936" i="38"/>
  <c r="G1995" i="38"/>
  <c r="H2166" i="38"/>
  <c r="H2230" i="38"/>
  <c r="H2294" i="38"/>
  <c r="H2358" i="38"/>
  <c r="G1539" i="38"/>
  <c r="G1611" i="38"/>
  <c r="G2013" i="38"/>
  <c r="G2183" i="38"/>
  <c r="H1130" i="38"/>
  <c r="H1224" i="38"/>
  <c r="G1295" i="38"/>
  <c r="G1359" i="38"/>
  <c r="H1403" i="38"/>
  <c r="H1461" i="38"/>
  <c r="H1494" i="38"/>
  <c r="H1590" i="38"/>
  <c r="H1694" i="38"/>
  <c r="H1766" i="38"/>
  <c r="H1830" i="38"/>
  <c r="H1893" i="38"/>
  <c r="H1957" i="38"/>
  <c r="G1216" i="38"/>
  <c r="G1280" i="38"/>
  <c r="G1344" i="38"/>
  <c r="G1408" i="38"/>
  <c r="G1472" i="38"/>
  <c r="H1547" i="38"/>
  <c r="G1591" i="38"/>
  <c r="G1650" i="38"/>
  <c r="H1701" i="38"/>
  <c r="H1767" i="38"/>
  <c r="H1831" i="38"/>
  <c r="H1894" i="38"/>
  <c r="H1958" i="38"/>
  <c r="G1187" i="38"/>
  <c r="G1251" i="38"/>
  <c r="G1315" i="38"/>
  <c r="G1379" i="38"/>
  <c r="G1443" i="38"/>
  <c r="G1495" i="38"/>
  <c r="H1552" i="38"/>
  <c r="H1597" i="38"/>
  <c r="H1670" i="38"/>
  <c r="H1752" i="38"/>
  <c r="H1816" i="38"/>
  <c r="H1879" i="38"/>
  <c r="H1943" i="38"/>
  <c r="H1525" i="38"/>
  <c r="H1587" i="38"/>
  <c r="H1671" i="38"/>
  <c r="G1722" i="38"/>
  <c r="G1857" i="38"/>
  <c r="H1928" i="38"/>
  <c r="H1992" i="38"/>
  <c r="G1512" i="38"/>
  <c r="H1627" i="38"/>
  <c r="H1710" i="38"/>
  <c r="G1778" i="38"/>
  <c r="G1842" i="38"/>
  <c r="G1913" i="38"/>
  <c r="G1977" i="38"/>
  <c r="G1228" i="38"/>
  <c r="G1292" i="38"/>
  <c r="G1356" i="38"/>
  <c r="G1420" i="38"/>
  <c r="G1497" i="38"/>
  <c r="G1545" i="38"/>
  <c r="G1583" i="38"/>
  <c r="G1634" i="38"/>
  <c r="G1679" i="38"/>
  <c r="H1747" i="38"/>
  <c r="H1819" i="38"/>
  <c r="G1914" i="38"/>
  <c r="G1978" i="38"/>
  <c r="H1536" i="38"/>
  <c r="G1584" i="38"/>
  <c r="H1648" i="38"/>
  <c r="H1995" i="38"/>
  <c r="H2060" i="38"/>
  <c r="H2124" i="38"/>
  <c r="G1767" i="38"/>
  <c r="G1831" i="38"/>
  <c r="G1895" i="38"/>
  <c r="G1959" i="38"/>
  <c r="G2006" i="38"/>
  <c r="G2077" i="38"/>
  <c r="G2141" i="38"/>
  <c r="H2203" i="38"/>
  <c r="H2267" i="38"/>
  <c r="H2331" i="38"/>
  <c r="H1998" i="38"/>
  <c r="H2054" i="38"/>
  <c r="H2126" i="38"/>
  <c r="H2188" i="38"/>
  <c r="H2252" i="38"/>
  <c r="H2316" i="38"/>
  <c r="H2380" i="38"/>
  <c r="G2071" i="38"/>
  <c r="G2135" i="38"/>
  <c r="G2197" i="38"/>
  <c r="G2261" i="38"/>
  <c r="G2325" i="38"/>
  <c r="G1624" i="38"/>
  <c r="G1688" i="38"/>
  <c r="G1752" i="38"/>
  <c r="G1816" i="38"/>
  <c r="G1880" i="38"/>
  <c r="G1944" i="38"/>
  <c r="H1999" i="38"/>
  <c r="H2174" i="38"/>
  <c r="H2238" i="38"/>
  <c r="H2302" i="38"/>
  <c r="H2366" i="38"/>
  <c r="H1447" i="38"/>
  <c r="G1159" i="38"/>
  <c r="H1237" i="38"/>
  <c r="H1301" i="38"/>
  <c r="H1365" i="38"/>
  <c r="H1416" i="38"/>
  <c r="G1461" i="38"/>
  <c r="H1519" i="38"/>
  <c r="H1606" i="38"/>
  <c r="H1707" i="38"/>
  <c r="H1774" i="38"/>
  <c r="H1838" i="38"/>
  <c r="H1901" i="38"/>
  <c r="H1965" i="38"/>
  <c r="G1224" i="38"/>
  <c r="G1288" i="38"/>
  <c r="G1352" i="38"/>
  <c r="G1416" i="38"/>
  <c r="G1480" i="38"/>
  <c r="G1551" i="38"/>
  <c r="G1602" i="38"/>
  <c r="G1657" i="38"/>
  <c r="G1714" i="38"/>
  <c r="H1775" i="38"/>
  <c r="H1839" i="38"/>
  <c r="H1902" i="38"/>
  <c r="H1966" i="38"/>
  <c r="G1195" i="38"/>
  <c r="G1259" i="38"/>
  <c r="G1323" i="38"/>
  <c r="G1387" i="38"/>
  <c r="G1451" i="38"/>
  <c r="H1499" i="38"/>
  <c r="G1552" i="38"/>
  <c r="H1608" i="38"/>
  <c r="H1683" i="38"/>
  <c r="H1760" i="38"/>
  <c r="H1824" i="38"/>
  <c r="H1887" i="38"/>
  <c r="H1951" i="38"/>
  <c r="G1530" i="38"/>
  <c r="H1603" i="38"/>
  <c r="G1671" i="38"/>
  <c r="G1793" i="38"/>
  <c r="G1865" i="38"/>
  <c r="H1936" i="38"/>
  <c r="H1488" i="38"/>
  <c r="H1535" i="38"/>
  <c r="H1640" i="38"/>
  <c r="H1723" i="38"/>
  <c r="G1786" i="38"/>
  <c r="G1850" i="38"/>
  <c r="G1921" i="38"/>
  <c r="G1985" i="38"/>
  <c r="G1236" i="38"/>
  <c r="G1300" i="38"/>
  <c r="G1364" i="38"/>
  <c r="G1428" i="38"/>
  <c r="G1505" i="38"/>
  <c r="H1549" i="38"/>
  <c r="G1594" i="38"/>
  <c r="G1641" i="38"/>
  <c r="H1685" i="38"/>
  <c r="H1755" i="38"/>
  <c r="H1827" i="38"/>
  <c r="G1922" i="38"/>
  <c r="G1986" i="38"/>
  <c r="G1536" i="38"/>
  <c r="H1589" i="38"/>
  <c r="H1654" i="38"/>
  <c r="G1997" i="38"/>
  <c r="H2068" i="38"/>
  <c r="H2132" i="38"/>
  <c r="G1775" i="38"/>
  <c r="G1839" i="38"/>
  <c r="G1903" i="38"/>
  <c r="G1967" i="38"/>
  <c r="G2021" i="38"/>
  <c r="G2085" i="38"/>
  <c r="G2149" i="38"/>
  <c r="H2211" i="38"/>
  <c r="H2275" i="38"/>
  <c r="H2339" i="38"/>
  <c r="G1998" i="38"/>
  <c r="H2062" i="38"/>
  <c r="H2134" i="38"/>
  <c r="H2196" i="38"/>
  <c r="H2260" i="38"/>
  <c r="H2324" i="38"/>
  <c r="G1999" i="38"/>
  <c r="H1479" i="38"/>
  <c r="H1168" i="38"/>
  <c r="G1237" i="38"/>
  <c r="H1307" i="38"/>
  <c r="G1365" i="38"/>
  <c r="G1423" i="38"/>
  <c r="H1467" i="38"/>
  <c r="H1528" i="38"/>
  <c r="H1624" i="38"/>
  <c r="H1720" i="38"/>
  <c r="H1782" i="38"/>
  <c r="H1846" i="38"/>
  <c r="H1909" i="38"/>
  <c r="H1973" i="38"/>
  <c r="G1232" i="38"/>
  <c r="G1296" i="38"/>
  <c r="G1360" i="38"/>
  <c r="G1424" i="38"/>
  <c r="H1483" i="38"/>
  <c r="H1565" i="38"/>
  <c r="H1607" i="38"/>
  <c r="H1727" i="38"/>
  <c r="H1783" i="38"/>
  <c r="H1847" i="38"/>
  <c r="H1910" i="38"/>
  <c r="H1974" i="38"/>
  <c r="G1203" i="38"/>
  <c r="G1267" i="38"/>
  <c r="G1331" i="38"/>
  <c r="G1395" i="38"/>
  <c r="G1459" i="38"/>
  <c r="G1503" i="38"/>
  <c r="H1570" i="38"/>
  <c r="G1608" i="38"/>
  <c r="H1696" i="38"/>
  <c r="H1768" i="38"/>
  <c r="H1832" i="38"/>
  <c r="H1895" i="38"/>
  <c r="H1959" i="38"/>
  <c r="H1539" i="38"/>
  <c r="G1626" i="38"/>
  <c r="H1677" i="38"/>
  <c r="G1801" i="38"/>
  <c r="H1880" i="38"/>
  <c r="H1944" i="38"/>
  <c r="G1488" i="38"/>
  <c r="H1544" i="38"/>
  <c r="H1646" i="38"/>
  <c r="G1730" i="38"/>
  <c r="G1794" i="38"/>
  <c r="G1858" i="38"/>
  <c r="G1929" i="38"/>
  <c r="G1993" i="38"/>
  <c r="G1244" i="38"/>
  <c r="G1308" i="38"/>
  <c r="G1372" i="38"/>
  <c r="G1436" i="38"/>
  <c r="G1513" i="38"/>
  <c r="G1554" i="38"/>
  <c r="H1599" i="38"/>
  <c r="H1647" i="38"/>
  <c r="G1698" i="38"/>
  <c r="H1763" i="38"/>
  <c r="H1835" i="38"/>
  <c r="G1930" i="38"/>
  <c r="H1485" i="38"/>
  <c r="H1554" i="38"/>
  <c r="H1600" i="38"/>
  <c r="H1667" i="38"/>
  <c r="H2010" i="38"/>
  <c r="H2076" i="38"/>
  <c r="H2140" i="38"/>
  <c r="G1783" i="38"/>
  <c r="G1847" i="38"/>
  <c r="G1911" i="38"/>
  <c r="G1975" i="38"/>
  <c r="G2093" i="38"/>
  <c r="H2155" i="38"/>
  <c r="H2219" i="38"/>
  <c r="H2283" i="38"/>
  <c r="H2347" i="38"/>
  <c r="H2002" i="38"/>
  <c r="H2078" i="38"/>
  <c r="H2142" i="38"/>
  <c r="H2204" i="38"/>
  <c r="H2268" i="38"/>
  <c r="H2332" i="38"/>
  <c r="H2022" i="38"/>
  <c r="G2087" i="38"/>
  <c r="G2151" i="38"/>
  <c r="G2213" i="38"/>
  <c r="G2277" i="38"/>
  <c r="G2341" i="38"/>
  <c r="G1640" i="38"/>
  <c r="G1704" i="38"/>
  <c r="G1768" i="38"/>
  <c r="H1514" i="38"/>
  <c r="G1168" i="38"/>
  <c r="H1243" i="38"/>
  <c r="H1320" i="38"/>
  <c r="H1371" i="38"/>
  <c r="H1429" i="38"/>
  <c r="H1480" i="38"/>
  <c r="G1528" i="38"/>
  <c r="H1630" i="38"/>
  <c r="H1726" i="38"/>
  <c r="H1790" i="38"/>
  <c r="H1854" i="38"/>
  <c r="H1917" i="38"/>
  <c r="H1981" i="38"/>
  <c r="G1240" i="38"/>
  <c r="G1304" i="38"/>
  <c r="G1368" i="38"/>
  <c r="G1432" i="38"/>
  <c r="H1515" i="38"/>
  <c r="G1570" i="38"/>
  <c r="G1607" i="38"/>
  <c r="G1727" i="38"/>
  <c r="H1791" i="38"/>
  <c r="H1855" i="38"/>
  <c r="H1918" i="38"/>
  <c r="H1982" i="38"/>
  <c r="G1211" i="38"/>
  <c r="G1275" i="38"/>
  <c r="G1339" i="38"/>
  <c r="G1403" i="38"/>
  <c r="G1467" i="38"/>
  <c r="G1507" i="38"/>
  <c r="H1576" i="38"/>
  <c r="H1613" i="38"/>
  <c r="H1702" i="38"/>
  <c r="H1776" i="38"/>
  <c r="H1840" i="38"/>
  <c r="H1903" i="38"/>
  <c r="H1967" i="38"/>
  <c r="G1633" i="38"/>
  <c r="G1690" i="38"/>
  <c r="G1817" i="38"/>
  <c r="H1888" i="38"/>
  <c r="H1952" i="38"/>
  <c r="H1496" i="38"/>
  <c r="G1544" i="38"/>
  <c r="H1659" i="38"/>
  <c r="G1738" i="38"/>
  <c r="G1802" i="38"/>
  <c r="G1866" i="38"/>
  <c r="G1937" i="38"/>
  <c r="G1188" i="38"/>
  <c r="G1252" i="38"/>
  <c r="G1316" i="38"/>
  <c r="G1380" i="38"/>
  <c r="G1444" i="38"/>
  <c r="H1517" i="38"/>
  <c r="G1558" i="38"/>
  <c r="G1599" i="38"/>
  <c r="G1647" i="38"/>
  <c r="H1711" i="38"/>
  <c r="H1771" i="38"/>
  <c r="G1874" i="38"/>
  <c r="G1938" i="38"/>
  <c r="H1493" i="38"/>
  <c r="H1559" i="38"/>
  <c r="G1600" i="38"/>
  <c r="H1680" i="38"/>
  <c r="G2015" i="38"/>
  <c r="H2084" i="38"/>
  <c r="H2148" i="38"/>
  <c r="G1791" i="38"/>
  <c r="G1855" i="38"/>
  <c r="G1919" i="38"/>
  <c r="G1983" i="38"/>
  <c r="G2101" i="38"/>
  <c r="H2163" i="38"/>
  <c r="H2227" i="38"/>
  <c r="H2291" i="38"/>
  <c r="H2355" i="38"/>
  <c r="G2007" i="38"/>
  <c r="H2086" i="38"/>
  <c r="H2150" i="38"/>
  <c r="H2212" i="38"/>
  <c r="H2276" i="38"/>
  <c r="H2340" i="38"/>
  <c r="G2029" i="38"/>
  <c r="G1559" i="38"/>
  <c r="H1173" i="38"/>
  <c r="G1263" i="38"/>
  <c r="G1327" i="38"/>
  <c r="H1384" i="38"/>
  <c r="G1429" i="38"/>
  <c r="G1493" i="38"/>
  <c r="H1551" i="38"/>
  <c r="H1656" i="38"/>
  <c r="H1734" i="38"/>
  <c r="H1798" i="38"/>
  <c r="H1862" i="38"/>
  <c r="H1925" i="38"/>
  <c r="H1989" i="38"/>
  <c r="G1248" i="38"/>
  <c r="G1312" i="38"/>
  <c r="G1376" i="38"/>
  <c r="G1440" i="38"/>
  <c r="G1519" i="38"/>
  <c r="H1575" i="38"/>
  <c r="G1618" i="38"/>
  <c r="H1669" i="38"/>
  <c r="H1735" i="38"/>
  <c r="H1799" i="38"/>
  <c r="H1863" i="38"/>
  <c r="H1926" i="38"/>
  <c r="H1990" i="38"/>
  <c r="G1219" i="38"/>
  <c r="G1283" i="38"/>
  <c r="G1347" i="38"/>
  <c r="G1411" i="38"/>
  <c r="G1475" i="38"/>
  <c r="G1511" i="38"/>
  <c r="G1576" i="38"/>
  <c r="H1619" i="38"/>
  <c r="H1715" i="38"/>
  <c r="H1784" i="38"/>
  <c r="H1848" i="38"/>
  <c r="H1911" i="38"/>
  <c r="H1975" i="38"/>
  <c r="H1557" i="38"/>
  <c r="H1639" i="38"/>
  <c r="G1697" i="38"/>
  <c r="G1825" i="38"/>
  <c r="H1896" i="38"/>
  <c r="H1098" i="38"/>
  <c r="G1199" i="38"/>
  <c r="H1269" i="38"/>
  <c r="G1333" i="38"/>
  <c r="G1391" i="38"/>
  <c r="H1435" i="38"/>
  <c r="H1523" i="38"/>
  <c r="H1560" i="38"/>
  <c r="H1662" i="38"/>
  <c r="H1742" i="38"/>
  <c r="H1806" i="38"/>
  <c r="H1870" i="38"/>
  <c r="H1933" i="38"/>
  <c r="G1192" i="38"/>
  <c r="G1256" i="38"/>
  <c r="G1320" i="38"/>
  <c r="G1384" i="38"/>
  <c r="G1448" i="38"/>
  <c r="G1529" i="38"/>
  <c r="G1575" i="38"/>
  <c r="H1631" i="38"/>
  <c r="G1682" i="38"/>
  <c r="H1743" i="38"/>
  <c r="H1807" i="38"/>
  <c r="H1871" i="38"/>
  <c r="H1934" i="38"/>
  <c r="G1163" i="38"/>
  <c r="G1227" i="38"/>
  <c r="G1291" i="38"/>
  <c r="G1355" i="38"/>
  <c r="G1419" i="38"/>
  <c r="G1483" i="38"/>
  <c r="H1520" i="38"/>
  <c r="H1581" i="38"/>
  <c r="H1632" i="38"/>
  <c r="H1728" i="38"/>
  <c r="H1792" i="38"/>
  <c r="H1856" i="38"/>
  <c r="H1919" i="38"/>
  <c r="H1983" i="38"/>
  <c r="G1562" i="38"/>
  <c r="G1639" i="38"/>
  <c r="H1703" i="38"/>
  <c r="G1833" i="38"/>
  <c r="H1904" i="38"/>
  <c r="H1968" i="38"/>
  <c r="H1504" i="38"/>
  <c r="H1582" i="38"/>
  <c r="H1678" i="38"/>
  <c r="G1754" i="38"/>
  <c r="G1818" i="38"/>
  <c r="G1889" i="38"/>
  <c r="G1953" i="38"/>
  <c r="G1204" i="38"/>
  <c r="G1268" i="38"/>
  <c r="G1332" i="38"/>
  <c r="G1396" i="38"/>
  <c r="G1460" i="38"/>
  <c r="H1526" i="38"/>
  <c r="G1567" i="38"/>
  <c r="H1615" i="38"/>
  <c r="G1666" i="38"/>
  <c r="H1717" i="38"/>
  <c r="H1787" i="38"/>
  <c r="G1890" i="38"/>
  <c r="G1954" i="38"/>
  <c r="H1509" i="38"/>
  <c r="G1568" i="38"/>
  <c r="H1616" i="38"/>
  <c r="H1699" i="38"/>
  <c r="H2026" i="38"/>
  <c r="H2100" i="38"/>
  <c r="G1743" i="38"/>
  <c r="G1807" i="38"/>
  <c r="G1871" i="38"/>
  <c r="G1935" i="38"/>
  <c r="H1994" i="38"/>
  <c r="G2053" i="38"/>
  <c r="G2117" i="38"/>
  <c r="H2179" i="38"/>
  <c r="H2243" i="38"/>
  <c r="H2307" i="38"/>
  <c r="H2371" i="38"/>
  <c r="H2028" i="38"/>
  <c r="H2102" i="38"/>
  <c r="H1567" i="38"/>
  <c r="G1324" i="38"/>
  <c r="H1779" i="38"/>
  <c r="H2092" i="38"/>
  <c r="H2046" i="38"/>
  <c r="H2156" i="38"/>
  <c r="H2035" i="38"/>
  <c r="G2165" i="38"/>
  <c r="G2293" i="38"/>
  <c r="G1656" i="38"/>
  <c r="G1784" i="38"/>
  <c r="G1896" i="38"/>
  <c r="G1984" i="38"/>
  <c r="H2198" i="38"/>
  <c r="H2310" i="38"/>
  <c r="G1515" i="38"/>
  <c r="G1619" i="38"/>
  <c r="H2043" i="38"/>
  <c r="G2223" i="38"/>
  <c r="G2295" i="38"/>
  <c r="G2375" i="38"/>
  <c r="G1598" i="38"/>
  <c r="G1670" i="38"/>
  <c r="G1742" i="38"/>
  <c r="G1814" i="38"/>
  <c r="G1878" i="38"/>
  <c r="G1942" i="38"/>
  <c r="H2004" i="38"/>
  <c r="G2014" i="38"/>
  <c r="H2075" i="38"/>
  <c r="H2139" i="38"/>
  <c r="H2484" i="38"/>
  <c r="H2567" i="38"/>
  <c r="H2395" i="38"/>
  <c r="H2459" i="38"/>
  <c r="H2542" i="38"/>
  <c r="G2619" i="38"/>
  <c r="G2865" i="38"/>
  <c r="G2385" i="38"/>
  <c r="H2498" i="38"/>
  <c r="H2588" i="38"/>
  <c r="G2658" i="38"/>
  <c r="H2722" i="38"/>
  <c r="H2786" i="38"/>
  <c r="H2850" i="38"/>
  <c r="H2914" i="38"/>
  <c r="G2099" i="38"/>
  <c r="G2163" i="38"/>
  <c r="G2227" i="38"/>
  <c r="G2291" i="38"/>
  <c r="G2355" i="38"/>
  <c r="H2403" i="38"/>
  <c r="G2461" i="38"/>
  <c r="H2531" i="38"/>
  <c r="H2614" i="38"/>
  <c r="H2691" i="38"/>
  <c r="H2755" i="38"/>
  <c r="H2819" i="38"/>
  <c r="H2883" i="38"/>
  <c r="G2038" i="38"/>
  <c r="G2102" i="38"/>
  <c r="G2166" i="38"/>
  <c r="G2230" i="38"/>
  <c r="G2294" i="38"/>
  <c r="G2358" i="38"/>
  <c r="H2423" i="38"/>
  <c r="G2506" i="38"/>
  <c r="H2596" i="38"/>
  <c r="H2668" i="38"/>
  <c r="H2732" i="38"/>
  <c r="H2796" i="38"/>
  <c r="H2860" i="38"/>
  <c r="H2924" i="38"/>
  <c r="H2443" i="38"/>
  <c r="H2526" i="38"/>
  <c r="G2603" i="38"/>
  <c r="G2725" i="38"/>
  <c r="G2789" i="38"/>
  <c r="G2853" i="38"/>
  <c r="G2917" i="38"/>
  <c r="H2495" i="38"/>
  <c r="H2578" i="38"/>
  <c r="H2662" i="38"/>
  <c r="H2726" i="38"/>
  <c r="H2790" i="38"/>
  <c r="H2854" i="38"/>
  <c r="H2918" i="38"/>
  <c r="G2445" i="38"/>
  <c r="H2515" i="38"/>
  <c r="H2598" i="38"/>
  <c r="H2671" i="38"/>
  <c r="H2735" i="38"/>
  <c r="H2799" i="38"/>
  <c r="H2863" i="38"/>
  <c r="G2926" i="38"/>
  <c r="G3014" i="38"/>
  <c r="H3058" i="38"/>
  <c r="G3134" i="38"/>
  <c r="G2643" i="38"/>
  <c r="G2707" i="38"/>
  <c r="G2771" i="38"/>
  <c r="G2835" i="38"/>
  <c r="G2899" i="38"/>
  <c r="G2940" i="38"/>
  <c r="G2983" i="38"/>
  <c r="H3143" i="38"/>
  <c r="H3237" i="38"/>
  <c r="G2430" i="38"/>
  <c r="G2494" i="38"/>
  <c r="G2558" i="38"/>
  <c r="G2622" i="38"/>
  <c r="G2686" i="38"/>
  <c r="G2750" i="38"/>
  <c r="G2814" i="38"/>
  <c r="G2878" i="38"/>
  <c r="H2946" i="38"/>
  <c r="H3002" i="38"/>
  <c r="G3060" i="38"/>
  <c r="H2947" i="38"/>
  <c r="H3035" i="38"/>
  <c r="H3114" i="38"/>
  <c r="H2980" i="38"/>
  <c r="H3036" i="38"/>
  <c r="H3083" i="38"/>
  <c r="H3154" i="38"/>
  <c r="G2455" i="38"/>
  <c r="G2519" i="38"/>
  <c r="G2583" i="38"/>
  <c r="G2647" i="38"/>
  <c r="G2711" i="38"/>
  <c r="G2775" i="38"/>
  <c r="G2839" i="38"/>
  <c r="G2903" i="38"/>
  <c r="G2959" i="38"/>
  <c r="H3043" i="38"/>
  <c r="H3124" i="38"/>
  <c r="G2418" i="38"/>
  <c r="G2482" i="38"/>
  <c r="G2570" i="38"/>
  <c r="G2682" i="38"/>
  <c r="G2746" i="38"/>
  <c r="G2810" i="38"/>
  <c r="G2874" i="38"/>
  <c r="H2970" i="38"/>
  <c r="H3031" i="38"/>
  <c r="H3085" i="38"/>
  <c r="H3148" i="38"/>
  <c r="H3242" i="38"/>
  <c r="G2982" i="38"/>
  <c r="G3094" i="38"/>
  <c r="H3157" i="38"/>
  <c r="G3252" i="38"/>
  <c r="G3348" i="38"/>
  <c r="G3412" i="38"/>
  <c r="G3476" i="38"/>
  <c r="G3084" i="38"/>
  <c r="G3148" i="38"/>
  <c r="G3200" i="38"/>
  <c r="G3242" i="38"/>
  <c r="G3285" i="38"/>
  <c r="H3341" i="38"/>
  <c r="H3405" i="38"/>
  <c r="H3469" i="38"/>
  <c r="G2999" i="38"/>
  <c r="G3063" i="38"/>
  <c r="G3127" i="38"/>
  <c r="H3188" i="38"/>
  <c r="G3256" i="38"/>
  <c r="H3328" i="38"/>
  <c r="G3227" i="38"/>
  <c r="H1672" i="38"/>
  <c r="G1388" i="38"/>
  <c r="G1882" i="38"/>
  <c r="G1735" i="38"/>
  <c r="G2109" i="38"/>
  <c r="H2164" i="38"/>
  <c r="G2035" i="38"/>
  <c r="G2173" i="38"/>
  <c r="G2301" i="38"/>
  <c r="G1664" i="38"/>
  <c r="G1792" i="38"/>
  <c r="G1904" i="38"/>
  <c r="H2003" i="38"/>
  <c r="H2206" i="38"/>
  <c r="H2318" i="38"/>
  <c r="G1523" i="38"/>
  <c r="G1627" i="38"/>
  <c r="G2043" i="38"/>
  <c r="G2231" i="38"/>
  <c r="G2311" i="38"/>
  <c r="G1486" i="38"/>
  <c r="G1606" i="38"/>
  <c r="G1678" i="38"/>
  <c r="G1750" i="38"/>
  <c r="G1822" i="38"/>
  <c r="G1886" i="38"/>
  <c r="G1950" i="38"/>
  <c r="H2013" i="38"/>
  <c r="H2019" i="38"/>
  <c r="H2083" i="38"/>
  <c r="H2147" i="38"/>
  <c r="H2490" i="38"/>
  <c r="H2580" i="38"/>
  <c r="G2395" i="38"/>
  <c r="G2459" i="38"/>
  <c r="H2555" i="38"/>
  <c r="H2627" i="38"/>
  <c r="G2873" i="38"/>
  <c r="H2402" i="38"/>
  <c r="H2511" i="38"/>
  <c r="H2594" i="38"/>
  <c r="H2666" i="38"/>
  <c r="H2730" i="38"/>
  <c r="H2794" i="38"/>
  <c r="H2858" i="38"/>
  <c r="H2922" i="38"/>
  <c r="G2107" i="38"/>
  <c r="G2171" i="38"/>
  <c r="G2235" i="38"/>
  <c r="G2299" i="38"/>
  <c r="G2363" i="38"/>
  <c r="G2403" i="38"/>
  <c r="H2467" i="38"/>
  <c r="G2531" i="38"/>
  <c r="H2635" i="38"/>
  <c r="H2699" i="38"/>
  <c r="H2763" i="38"/>
  <c r="H2827" i="38"/>
  <c r="H2891" i="38"/>
  <c r="G2046" i="38"/>
  <c r="G2110" i="38"/>
  <c r="G2174" i="38"/>
  <c r="G2238" i="38"/>
  <c r="G2302" i="38"/>
  <c r="G2366" i="38"/>
  <c r="H2436" i="38"/>
  <c r="H2519" i="38"/>
  <c r="H2602" i="38"/>
  <c r="H2676" i="38"/>
  <c r="H2740" i="38"/>
  <c r="H2804" i="38"/>
  <c r="H2868" i="38"/>
  <c r="H2387" i="38"/>
  <c r="G2443" i="38"/>
  <c r="H2539" i="38"/>
  <c r="H2623" i="38"/>
  <c r="G2733" i="38"/>
  <c r="G2797" i="38"/>
  <c r="G2861" i="38"/>
  <c r="H2399" i="38"/>
  <c r="H2508" i="38"/>
  <c r="H2591" i="38"/>
  <c r="H2670" i="38"/>
  <c r="H2734" i="38"/>
  <c r="H2798" i="38"/>
  <c r="H2862" i="38"/>
  <c r="G2393" i="38"/>
  <c r="H2451" i="38"/>
  <c r="G2515" i="38"/>
  <c r="H2611" i="38"/>
  <c r="H2679" i="38"/>
  <c r="H2743" i="38"/>
  <c r="H2807" i="38"/>
  <c r="H2871" i="38"/>
  <c r="H2940" i="38"/>
  <c r="H3020" i="38"/>
  <c r="H3071" i="38"/>
  <c r="G3142" i="38"/>
  <c r="G2651" i="38"/>
  <c r="G2715" i="38"/>
  <c r="G2779" i="38"/>
  <c r="G2843" i="38"/>
  <c r="G2907" i="38"/>
  <c r="H2951" i="38"/>
  <c r="H2989" i="38"/>
  <c r="H3151" i="38"/>
  <c r="H3253" i="38"/>
  <c r="G2438" i="38"/>
  <c r="G2502" i="38"/>
  <c r="G2566" i="38"/>
  <c r="G2630" i="38"/>
  <c r="G2694" i="38"/>
  <c r="G2758" i="38"/>
  <c r="G2822" i="38"/>
  <c r="G2886" i="38"/>
  <c r="H2957" i="38"/>
  <c r="H3015" i="38"/>
  <c r="H3066" i="38"/>
  <c r="G2958" i="38"/>
  <c r="H3061" i="38"/>
  <c r="H3122" i="38"/>
  <c r="H2991" i="38"/>
  <c r="G3036" i="38"/>
  <c r="H3091" i="38"/>
  <c r="G2399" i="38"/>
  <c r="G2463" i="38"/>
  <c r="G2527" i="38"/>
  <c r="G2591" i="38"/>
  <c r="G2655" i="38"/>
  <c r="G2719" i="38"/>
  <c r="G2783" i="38"/>
  <c r="G2847" i="38"/>
  <c r="G2911" i="38"/>
  <c r="G2964" i="38"/>
  <c r="H3069" i="38"/>
  <c r="H3139" i="38"/>
  <c r="G2426" i="38"/>
  <c r="G2490" i="38"/>
  <c r="G2578" i="38"/>
  <c r="G2690" i="38"/>
  <c r="G2754" i="38"/>
  <c r="G2818" i="38"/>
  <c r="G2882" i="38"/>
  <c r="H2981" i="38"/>
  <c r="G3038" i="38"/>
  <c r="H3093" i="38"/>
  <c r="H3156" i="38"/>
  <c r="H2925" i="38"/>
  <c r="H2987" i="38"/>
  <c r="G3102" i="38"/>
  <c r="H3163" i="38"/>
  <c r="G3260" i="38"/>
  <c r="G3356" i="38"/>
  <c r="G3420" i="38"/>
  <c r="G3484" i="38"/>
  <c r="G3092" i="38"/>
  <c r="G3156" i="38"/>
  <c r="G3204" i="38"/>
  <c r="G3248" i="38"/>
  <c r="G3290" i="38"/>
  <c r="H3349" i="38"/>
  <c r="H3413" i="38"/>
  <c r="H3477" i="38"/>
  <c r="G3007" i="38"/>
  <c r="G3071" i="38"/>
  <c r="G3135" i="38"/>
  <c r="H3201" i="38"/>
  <c r="H3275" i="38"/>
  <c r="G1746" i="38"/>
  <c r="G1452" i="38"/>
  <c r="G1946" i="38"/>
  <c r="G1799" i="38"/>
  <c r="H2171" i="38"/>
  <c r="H2220" i="38"/>
  <c r="G2079" i="38"/>
  <c r="G2205" i="38"/>
  <c r="G2333" i="38"/>
  <c r="G1696" i="38"/>
  <c r="G1824" i="38"/>
  <c r="G1912" i="38"/>
  <c r="H2012" i="38"/>
  <c r="H2214" i="38"/>
  <c r="H2326" i="38"/>
  <c r="G1547" i="38"/>
  <c r="G1659" i="38"/>
  <c r="G2159" i="38"/>
  <c r="G2247" i="38"/>
  <c r="G2319" i="38"/>
  <c r="G1494" i="38"/>
  <c r="G1614" i="38"/>
  <c r="G1686" i="38"/>
  <c r="G1758" i="38"/>
  <c r="G1830" i="38"/>
  <c r="G1894" i="38"/>
  <c r="G1958" i="38"/>
  <c r="H2018" i="38"/>
  <c r="G2019" i="38"/>
  <c r="H2091" i="38"/>
  <c r="H2394" i="38"/>
  <c r="H2503" i="38"/>
  <c r="H2586" i="38"/>
  <c r="H2414" i="38"/>
  <c r="H2478" i="38"/>
  <c r="G2555" i="38"/>
  <c r="G2817" i="38"/>
  <c r="G2881" i="38"/>
  <c r="H2415" i="38"/>
  <c r="H2524" i="38"/>
  <c r="H2607" i="38"/>
  <c r="H2674" i="38"/>
  <c r="H2738" i="38"/>
  <c r="H2802" i="38"/>
  <c r="H2866" i="38"/>
  <c r="G2051" i="38"/>
  <c r="G2115" i="38"/>
  <c r="G2179" i="38"/>
  <c r="G2243" i="38"/>
  <c r="G2307" i="38"/>
  <c r="G2371" i="38"/>
  <c r="H2422" i="38"/>
  <c r="G2467" i="38"/>
  <c r="H2550" i="38"/>
  <c r="H2643" i="38"/>
  <c r="H2707" i="38"/>
  <c r="H2771" i="38"/>
  <c r="H2835" i="38"/>
  <c r="H2899" i="38"/>
  <c r="G2054" i="38"/>
  <c r="G2118" i="38"/>
  <c r="G2182" i="38"/>
  <c r="G2246" i="38"/>
  <c r="G2310" i="38"/>
  <c r="G2374" i="38"/>
  <c r="H2442" i="38"/>
  <c r="H2532" i="38"/>
  <c r="H2615" i="38"/>
  <c r="H2684" i="38"/>
  <c r="H2748" i="38"/>
  <c r="H2812" i="38"/>
  <c r="H2876" i="38"/>
  <c r="H2398" i="38"/>
  <c r="H2462" i="38"/>
  <c r="G2539" i="38"/>
  <c r="G2677" i="38"/>
  <c r="G2741" i="38"/>
  <c r="G2805" i="38"/>
  <c r="G2869" i="38"/>
  <c r="H2418" i="38"/>
  <c r="G2514" i="38"/>
  <c r="H2604" i="38"/>
  <c r="H2678" i="38"/>
  <c r="H2742" i="38"/>
  <c r="H2806" i="38"/>
  <c r="H2870" i="38"/>
  <c r="H2406" i="38"/>
  <c r="G2451" i="38"/>
  <c r="H2534" i="38"/>
  <c r="G2611" i="38"/>
  <c r="H2687" i="38"/>
  <c r="H2751" i="38"/>
  <c r="H2815" i="38"/>
  <c r="H2879" i="38"/>
  <c r="H2956" i="38"/>
  <c r="G3020" i="38"/>
  <c r="H3079" i="38"/>
  <c r="G3150" i="38"/>
  <c r="G2659" i="38"/>
  <c r="G2723" i="38"/>
  <c r="G2787" i="38"/>
  <c r="G2851" i="38"/>
  <c r="G2915" i="38"/>
  <c r="G2951" i="38"/>
  <c r="H2995" i="38"/>
  <c r="H3159" i="38"/>
  <c r="H3261" i="38"/>
  <c r="G2446" i="38"/>
  <c r="G2510" i="38"/>
  <c r="G2574" i="38"/>
  <c r="G2638" i="38"/>
  <c r="G2702" i="38"/>
  <c r="G2766" i="38"/>
  <c r="G2830" i="38"/>
  <c r="G2894" i="38"/>
  <c r="H2962" i="38"/>
  <c r="H3028" i="38"/>
  <c r="G3166" i="38"/>
  <c r="H2963" i="38"/>
  <c r="H3067" i="38"/>
  <c r="H3130" i="38"/>
  <c r="G2998" i="38"/>
  <c r="H3042" i="38"/>
  <c r="H3099" i="38"/>
  <c r="G2407" i="38"/>
  <c r="G2471" i="38"/>
  <c r="G2535" i="38"/>
  <c r="G2599" i="38"/>
  <c r="G2663" i="38"/>
  <c r="G2727" i="38"/>
  <c r="G2791" i="38"/>
  <c r="G2855" i="38"/>
  <c r="G2919" i="38"/>
  <c r="H2975" i="38"/>
  <c r="H3076" i="38"/>
  <c r="H3147" i="38"/>
  <c r="G2434" i="38"/>
  <c r="G2498" i="38"/>
  <c r="G2586" i="38"/>
  <c r="G2698" i="38"/>
  <c r="G2762" i="38"/>
  <c r="G2826" i="38"/>
  <c r="G2925" i="38"/>
  <c r="H2986" i="38"/>
  <c r="H3044" i="38"/>
  <c r="H3101" i="38"/>
  <c r="H3162" i="38"/>
  <c r="G2934" i="38"/>
  <c r="H3013" i="38"/>
  <c r="G3110" i="38"/>
  <c r="H3171" i="38"/>
  <c r="H3274" i="38"/>
  <c r="G3364" i="38"/>
  <c r="G3428" i="38"/>
  <c r="G3492" i="38"/>
  <c r="G3100" i="38"/>
  <c r="G3164" i="38"/>
  <c r="G3210" i="38"/>
  <c r="H3256" i="38"/>
  <c r="G1810" i="38"/>
  <c r="G1522" i="38"/>
  <c r="H1501" i="38"/>
  <c r="G1863" i="38"/>
  <c r="H2235" i="38"/>
  <c r="H2228" i="38"/>
  <c r="G2095" i="38"/>
  <c r="G2221" i="38"/>
  <c r="G2349" i="38"/>
  <c r="G1712" i="38"/>
  <c r="G1832" i="38"/>
  <c r="G1920" i="38"/>
  <c r="G2023" i="38"/>
  <c r="H2246" i="38"/>
  <c r="H2334" i="38"/>
  <c r="G1555" i="38"/>
  <c r="G1667" i="38"/>
  <c r="G2167" i="38"/>
  <c r="G2255" i="38"/>
  <c r="G2327" i="38"/>
  <c r="G1518" i="38"/>
  <c r="G1622" i="38"/>
  <c r="G1694" i="38"/>
  <c r="G1766" i="38"/>
  <c r="G1838" i="38"/>
  <c r="G1902" i="38"/>
  <c r="G1966" i="38"/>
  <c r="G2031" i="38"/>
  <c r="H2038" i="38"/>
  <c r="H2099" i="38"/>
  <c r="H2407" i="38"/>
  <c r="H2516" i="38"/>
  <c r="H2599" i="38"/>
  <c r="G2421" i="38"/>
  <c r="H2491" i="38"/>
  <c r="H2574" i="38"/>
  <c r="G2825" i="38"/>
  <c r="G2889" i="38"/>
  <c r="H2434" i="38"/>
  <c r="G2530" i="38"/>
  <c r="H2620" i="38"/>
  <c r="H2682" i="38"/>
  <c r="H2746" i="38"/>
  <c r="H2810" i="38"/>
  <c r="H2874" i="38"/>
  <c r="G2059" i="38"/>
  <c r="G2123" i="38"/>
  <c r="G2187" i="38"/>
  <c r="G2251" i="38"/>
  <c r="G2315" i="38"/>
  <c r="G2379" i="38"/>
  <c r="G2429" i="38"/>
  <c r="H2486" i="38"/>
  <c r="H2563" i="38"/>
  <c r="H2651" i="38"/>
  <c r="H2715" i="38"/>
  <c r="H2779" i="38"/>
  <c r="H2843" i="38"/>
  <c r="H2907" i="38"/>
  <c r="G2062" i="38"/>
  <c r="G2126" i="38"/>
  <c r="G2190" i="38"/>
  <c r="G2254" i="38"/>
  <c r="G2318" i="38"/>
  <c r="H2386" i="38"/>
  <c r="H2455" i="38"/>
  <c r="H2538" i="38"/>
  <c r="H2622" i="38"/>
  <c r="H2692" i="38"/>
  <c r="H2756" i="38"/>
  <c r="H2820" i="38"/>
  <c r="H2884" i="38"/>
  <c r="G2405" i="38"/>
  <c r="H2475" i="38"/>
  <c r="H2558" i="38"/>
  <c r="G2685" i="38"/>
  <c r="G2749" i="38"/>
  <c r="G2813" i="38"/>
  <c r="G2877" i="38"/>
  <c r="H2431" i="38"/>
  <c r="H2527" i="38"/>
  <c r="G2610" i="38"/>
  <c r="H2686" i="38"/>
  <c r="H2750" i="38"/>
  <c r="H2814" i="38"/>
  <c r="H2878" i="38"/>
  <c r="G2413" i="38"/>
  <c r="G2457" i="38"/>
  <c r="H2547" i="38"/>
  <c r="H2631" i="38"/>
  <c r="H2695" i="38"/>
  <c r="H2759" i="38"/>
  <c r="H2823" i="38"/>
  <c r="H2887" i="38"/>
  <c r="H2972" i="38"/>
  <c r="H3026" i="38"/>
  <c r="H3087" i="38"/>
  <c r="G3158" i="38"/>
  <c r="G2667" i="38"/>
  <c r="G2731" i="38"/>
  <c r="G2795" i="38"/>
  <c r="G2859" i="38"/>
  <c r="G2923" i="38"/>
  <c r="G2956" i="38"/>
  <c r="H3021" i="38"/>
  <c r="H3165" i="38"/>
  <c r="G2390" i="38"/>
  <c r="G2454" i="38"/>
  <c r="G2518" i="38"/>
  <c r="G2582" i="38"/>
  <c r="G2646" i="38"/>
  <c r="G2710" i="38"/>
  <c r="G2774" i="38"/>
  <c r="G2838" i="38"/>
  <c r="G2902" i="38"/>
  <c r="H2973" i="38"/>
  <c r="G3028" i="38"/>
  <c r="G3174" i="38"/>
  <c r="G2974" i="38"/>
  <c r="H3074" i="38"/>
  <c r="H3167" i="38"/>
  <c r="H3004" i="38"/>
  <c r="H3055" i="38"/>
  <c r="H3107" i="38"/>
  <c r="G2415" i="38"/>
  <c r="G2479" i="38"/>
  <c r="G2543" i="38"/>
  <c r="G2607" i="38"/>
  <c r="G2671" i="38"/>
  <c r="G2735" i="38"/>
  <c r="G2799" i="38"/>
  <c r="G2863" i="38"/>
  <c r="G2932" i="38"/>
  <c r="G2975" i="38"/>
  <c r="H3084" i="38"/>
  <c r="H3155" i="38"/>
  <c r="G2442" i="38"/>
  <c r="G2522" i="38"/>
  <c r="G2594" i="38"/>
  <c r="G2706" i="38"/>
  <c r="G2770" i="38"/>
  <c r="G2834" i="38"/>
  <c r="H2933" i="38"/>
  <c r="H2999" i="38"/>
  <c r="G3044" i="38"/>
  <c r="H3109" i="38"/>
  <c r="H3170" i="38"/>
  <c r="H2939" i="38"/>
  <c r="H3019" i="38"/>
  <c r="G3118" i="38"/>
  <c r="H3184" i="38"/>
  <c r="H3290" i="38"/>
  <c r="G3372" i="38"/>
  <c r="G3436" i="38"/>
  <c r="H3498" i="38"/>
  <c r="G3108" i="38"/>
  <c r="G3172" i="38"/>
  <c r="G3216" i="38"/>
  <c r="H3264" i="38"/>
  <c r="G3301" i="38"/>
  <c r="H3365" i="38"/>
  <c r="H3429" i="38"/>
  <c r="H3493" i="38"/>
  <c r="G3023" i="38"/>
  <c r="G3087" i="38"/>
  <c r="G3151" i="38"/>
  <c r="H3217" i="38"/>
  <c r="H3291" i="38"/>
  <c r="G1881" i="38"/>
  <c r="H1563" i="38"/>
  <c r="H1568" i="38"/>
  <c r="G1927" i="38"/>
  <c r="H2299" i="38"/>
  <c r="H2284" i="38"/>
  <c r="G2103" i="38"/>
  <c r="G2229" i="38"/>
  <c r="G2357" i="38"/>
  <c r="G1720" i="38"/>
  <c r="G1840" i="38"/>
  <c r="G1952" i="38"/>
  <c r="H2036" i="38"/>
  <c r="H2254" i="38"/>
  <c r="H2342" i="38"/>
  <c r="G1563" i="38"/>
  <c r="G1675" i="38"/>
  <c r="G2191" i="38"/>
  <c r="G2263" i="38"/>
  <c r="G2335" i="38"/>
  <c r="G1526" i="38"/>
  <c r="G1630" i="38"/>
  <c r="G1702" i="38"/>
  <c r="G1782" i="38"/>
  <c r="G1846" i="38"/>
  <c r="G1910" i="38"/>
  <c r="G1974" i="38"/>
  <c r="H2044" i="38"/>
  <c r="G2045" i="38"/>
  <c r="H2107" i="38"/>
  <c r="H2426" i="38"/>
  <c r="H2522" i="38"/>
  <c r="H2612" i="38"/>
  <c r="H2427" i="38"/>
  <c r="G2491" i="38"/>
  <c r="H2587" i="38"/>
  <c r="G2833" i="38"/>
  <c r="G2897" i="38"/>
  <c r="H2447" i="38"/>
  <c r="H2543" i="38"/>
  <c r="H2628" i="38"/>
  <c r="H2690" i="38"/>
  <c r="H2754" i="38"/>
  <c r="H2818" i="38"/>
  <c r="H2882" i="38"/>
  <c r="G2067" i="38"/>
  <c r="G2131" i="38"/>
  <c r="G2195" i="38"/>
  <c r="G2259" i="38"/>
  <c r="G2323" i="38"/>
  <c r="H2382" i="38"/>
  <c r="H2435" i="38"/>
  <c r="G2493" i="38"/>
  <c r="G2563" i="38"/>
  <c r="H2659" i="38"/>
  <c r="H2723" i="38"/>
  <c r="H2787" i="38"/>
  <c r="H2851" i="38"/>
  <c r="H2915" i="38"/>
  <c r="G2134" i="38"/>
  <c r="G2198" i="38"/>
  <c r="G2262" i="38"/>
  <c r="G2326" i="38"/>
  <c r="H2391" i="38"/>
  <c r="H2468" i="38"/>
  <c r="H2551" i="38"/>
  <c r="H2636" i="38"/>
  <c r="H2700" i="38"/>
  <c r="H2764" i="38"/>
  <c r="H2828" i="38"/>
  <c r="H2892" i="38"/>
  <c r="H2411" i="38"/>
  <c r="G2475" i="38"/>
  <c r="H2571" i="38"/>
  <c r="G2693" i="38"/>
  <c r="G2757" i="38"/>
  <c r="G2821" i="38"/>
  <c r="G2885" i="38"/>
  <c r="H2450" i="38"/>
  <c r="H2540" i="38"/>
  <c r="H2630" i="38"/>
  <c r="H2694" i="38"/>
  <c r="H2758" i="38"/>
  <c r="H2822" i="38"/>
  <c r="H2886" i="38"/>
  <c r="H2419" i="38"/>
  <c r="H2470" i="38"/>
  <c r="G2547" i="38"/>
  <c r="H2639" i="38"/>
  <c r="H2703" i="38"/>
  <c r="H2767" i="38"/>
  <c r="H2831" i="38"/>
  <c r="H2895" i="38"/>
  <c r="H2988" i="38"/>
  <c r="H3039" i="38"/>
  <c r="H3095" i="38"/>
  <c r="H3164" i="38"/>
  <c r="G2675" i="38"/>
  <c r="G2739" i="38"/>
  <c r="G2803" i="38"/>
  <c r="G2867" i="38"/>
  <c r="H2926" i="38"/>
  <c r="H2967" i="38"/>
  <c r="H3027" i="38"/>
  <c r="H3173" i="38"/>
  <c r="G2398" i="38"/>
  <c r="G2462" i="38"/>
  <c r="G2526" i="38"/>
  <c r="G2590" i="38"/>
  <c r="G2654" i="38"/>
  <c r="G2718" i="38"/>
  <c r="G2782" i="38"/>
  <c r="G2846" i="38"/>
  <c r="G2910" i="38"/>
  <c r="H2978" i="38"/>
  <c r="H3034" i="38"/>
  <c r="H2927" i="38"/>
  <c r="H2979" i="38"/>
  <c r="H3082" i="38"/>
  <c r="H3175" i="38"/>
  <c r="G3004" i="38"/>
  <c r="G3062" i="38"/>
  <c r="H3115" i="38"/>
  <c r="G2423" i="38"/>
  <c r="G2487" i="38"/>
  <c r="G2551" i="38"/>
  <c r="G2615" i="38"/>
  <c r="G2679" i="38"/>
  <c r="G2743" i="38"/>
  <c r="G2807" i="38"/>
  <c r="G2871" i="38"/>
  <c r="H2943" i="38"/>
  <c r="G2980" i="38"/>
  <c r="H3092" i="38"/>
  <c r="G2386" i="38"/>
  <c r="G2450" i="38"/>
  <c r="G2538" i="38"/>
  <c r="G2602" i="38"/>
  <c r="G2714" i="38"/>
  <c r="G2778" i="38"/>
  <c r="G2842" i="38"/>
  <c r="H2938" i="38"/>
  <c r="G3006" i="38"/>
  <c r="H3050" i="38"/>
  <c r="H3117" i="38"/>
  <c r="H3178" i="38"/>
  <c r="G2950" i="38"/>
  <c r="H3045" i="38"/>
  <c r="G3126" i="38"/>
  <c r="H3200" i="38"/>
  <c r="H3306" i="38"/>
  <c r="G3380" i="38"/>
  <c r="G3444" i="38"/>
  <c r="H3506" i="38"/>
  <c r="G3116" i="38"/>
  <c r="G3178" i="38"/>
  <c r="G3220" i="38"/>
  <c r="H3269" i="38"/>
  <c r="G3306" i="38"/>
  <c r="H3373" i="38"/>
  <c r="H3437" i="38"/>
  <c r="H3499" i="38"/>
  <c r="G3031" i="38"/>
  <c r="G3095" i="38"/>
  <c r="G3159" i="38"/>
  <c r="H3220" i="38"/>
  <c r="H3296" i="38"/>
  <c r="H3524" i="38"/>
  <c r="G3276" i="38"/>
  <c r="G1945" i="38"/>
  <c r="G1610" i="38"/>
  <c r="H1605" i="38"/>
  <c r="G1991" i="38"/>
  <c r="H2363" i="38"/>
  <c r="H2292" i="38"/>
  <c r="G2111" i="38"/>
  <c r="G2237" i="38"/>
  <c r="G2365" i="38"/>
  <c r="G1728" i="38"/>
  <c r="G1848" i="38"/>
  <c r="G1960" i="38"/>
  <c r="H2042" i="38"/>
  <c r="H2262" i="38"/>
  <c r="H2374" i="38"/>
  <c r="G1571" i="38"/>
  <c r="G1683" i="38"/>
  <c r="G2199" i="38"/>
  <c r="G2271" i="38"/>
  <c r="G2343" i="38"/>
  <c r="G1566" i="38"/>
  <c r="G1638" i="38"/>
  <c r="G1718" i="38"/>
  <c r="G1790" i="38"/>
  <c r="G1854" i="38"/>
  <c r="G1918" i="38"/>
  <c r="G1982" i="38"/>
  <c r="G1996" i="38"/>
  <c r="H2051" i="38"/>
  <c r="H2115" i="38"/>
  <c r="H2439" i="38"/>
  <c r="H2535" i="38"/>
  <c r="H2618" i="38"/>
  <c r="G2427" i="38"/>
  <c r="H2510" i="38"/>
  <c r="G2587" i="38"/>
  <c r="G2841" i="38"/>
  <c r="G2905" i="38"/>
  <c r="H2466" i="38"/>
  <c r="H2556" i="38"/>
  <c r="G2634" i="38"/>
  <c r="H2698" i="38"/>
  <c r="H2762" i="38"/>
  <c r="H2826" i="38"/>
  <c r="H2890" i="38"/>
  <c r="G2075" i="38"/>
  <c r="G2139" i="38"/>
  <c r="G2203" i="38"/>
  <c r="G2267" i="38"/>
  <c r="G2331" i="38"/>
  <c r="G2382" i="38"/>
  <c r="G2435" i="38"/>
  <c r="H2499" i="38"/>
  <c r="H2582" i="38"/>
  <c r="H2667" i="38"/>
  <c r="H2731" i="38"/>
  <c r="H2795" i="38"/>
  <c r="H2859" i="38"/>
  <c r="H2923" i="38"/>
  <c r="G2078" i="38"/>
  <c r="G2142" i="38"/>
  <c r="G2206" i="38"/>
  <c r="G2270" i="38"/>
  <c r="G2334" i="38"/>
  <c r="G2391" i="38"/>
  <c r="H2474" i="38"/>
  <c r="H2564" i="38"/>
  <c r="H2644" i="38"/>
  <c r="H2708" i="38"/>
  <c r="H2772" i="38"/>
  <c r="H2836" i="38"/>
  <c r="H2900" i="38"/>
  <c r="G2411" i="38"/>
  <c r="H2494" i="38"/>
  <c r="G2571" i="38"/>
  <c r="G2701" i="38"/>
  <c r="G2765" i="38"/>
  <c r="G2829" i="38"/>
  <c r="G2893" i="38"/>
  <c r="H2463" i="38"/>
  <c r="H2546" i="38"/>
  <c r="H2638" i="38"/>
  <c r="H2702" i="38"/>
  <c r="H2766" i="38"/>
  <c r="H2830" i="38"/>
  <c r="H2894" i="38"/>
  <c r="G2419" i="38"/>
  <c r="H2483" i="38"/>
  <c r="H2566" i="38"/>
  <c r="H2647" i="38"/>
  <c r="H2711" i="38"/>
  <c r="H2775" i="38"/>
  <c r="H2839" i="38"/>
  <c r="H2903" i="38"/>
  <c r="G2988" i="38"/>
  <c r="G3046" i="38"/>
  <c r="H3111" i="38"/>
  <c r="H3172" i="38"/>
  <c r="G2683" i="38"/>
  <c r="G2747" i="38"/>
  <c r="G2811" i="38"/>
  <c r="G2875" i="38"/>
  <c r="H2930" i="38"/>
  <c r="G2967" i="38"/>
  <c r="H3053" i="38"/>
  <c r="H3189" i="38"/>
  <c r="G2406" i="38"/>
  <c r="G2470" i="38"/>
  <c r="G2534" i="38"/>
  <c r="G2598" i="38"/>
  <c r="G2662" i="38"/>
  <c r="G2726" i="38"/>
  <c r="G2790" i="38"/>
  <c r="G2854" i="38"/>
  <c r="G2918" i="38"/>
  <c r="G2990" i="38"/>
  <c r="H3047" i="38"/>
  <c r="H2931" i="38"/>
  <c r="H2997" i="38"/>
  <c r="H3090" i="38"/>
  <c r="H2932" i="38"/>
  <c r="H3010" i="38"/>
  <c r="H3068" i="38"/>
  <c r="H3123" i="38"/>
  <c r="G2431" i="38"/>
  <c r="G2495" i="38"/>
  <c r="G2559" i="38"/>
  <c r="G2623" i="38"/>
  <c r="G2687" i="38"/>
  <c r="G2751" i="38"/>
  <c r="G2815" i="38"/>
  <c r="G2879" i="38"/>
  <c r="G2943" i="38"/>
  <c r="H3005" i="38"/>
  <c r="H3100" i="38"/>
  <c r="G2394" i="38"/>
  <c r="G2458" i="38"/>
  <c r="G2546" i="38"/>
  <c r="G2618" i="38"/>
  <c r="H1960" i="38"/>
  <c r="G1196" i="38"/>
  <c r="H1653" i="38"/>
  <c r="H1686" i="38"/>
  <c r="H2011" i="38"/>
  <c r="H2348" i="38"/>
  <c r="G2143" i="38"/>
  <c r="G2269" i="38"/>
  <c r="G1632" i="38"/>
  <c r="G1760" i="38"/>
  <c r="G1856" i="38"/>
  <c r="G1968" i="38"/>
  <c r="H2182" i="38"/>
  <c r="H2270" i="38"/>
  <c r="G1491" i="38"/>
  <c r="G1579" i="38"/>
  <c r="H2030" i="38"/>
  <c r="G2207" i="38"/>
  <c r="G2279" i="38"/>
  <c r="G2351" i="38"/>
  <c r="G1574" i="38"/>
  <c r="G1654" i="38"/>
  <c r="G1726" i="38"/>
  <c r="G1798" i="38"/>
  <c r="G1862" i="38"/>
  <c r="G1926" i="38"/>
  <c r="G1990" i="38"/>
  <c r="G2005" i="38"/>
  <c r="H2059" i="38"/>
  <c r="H2123" i="38"/>
  <c r="H2458" i="38"/>
  <c r="H2548" i="38"/>
  <c r="H2626" i="38"/>
  <c r="H2446" i="38"/>
  <c r="H2523" i="38"/>
  <c r="H2606" i="38"/>
  <c r="G2849" i="38"/>
  <c r="G2913" i="38"/>
  <c r="H2479" i="38"/>
  <c r="H2562" i="38"/>
  <c r="G2642" i="38"/>
  <c r="H2706" i="38"/>
  <c r="H2770" i="38"/>
  <c r="H2834" i="38"/>
  <c r="H2898" i="38"/>
  <c r="G2083" i="38"/>
  <c r="G2147" i="38"/>
  <c r="G2211" i="38"/>
  <c r="G2275" i="38"/>
  <c r="G2339" i="38"/>
  <c r="H2390" i="38"/>
  <c r="G2441" i="38"/>
  <c r="G2499" i="38"/>
  <c r="H2595" i="38"/>
  <c r="H2675" i="38"/>
  <c r="H2739" i="38"/>
  <c r="H2803" i="38"/>
  <c r="H2867" i="38"/>
  <c r="G2022" i="38"/>
  <c r="G2086" i="38"/>
  <c r="G2150" i="38"/>
  <c r="G2214" i="38"/>
  <c r="G2278" i="38"/>
  <c r="G2342" i="38"/>
  <c r="H2404" i="38"/>
  <c r="H2487" i="38"/>
  <c r="H2570" i="38"/>
  <c r="H2652" i="38"/>
  <c r="H2716" i="38"/>
  <c r="H2780" i="38"/>
  <c r="H2844" i="38"/>
  <c r="H2908" i="38"/>
  <c r="H2430" i="38"/>
  <c r="H2507" i="38"/>
  <c r="H2590" i="38"/>
  <c r="G2709" i="38"/>
  <c r="G2773" i="38"/>
  <c r="G2837" i="38"/>
  <c r="G2901" i="38"/>
  <c r="H2476" i="38"/>
  <c r="H2559" i="38"/>
  <c r="H2646" i="38"/>
  <c r="H2710" i="38"/>
  <c r="H2774" i="38"/>
  <c r="H2838" i="38"/>
  <c r="H2902" i="38"/>
  <c r="G2425" i="38"/>
  <c r="G2483" i="38"/>
  <c r="H2579" i="38"/>
  <c r="H2655" i="38"/>
  <c r="H2719" i="38"/>
  <c r="H2783" i="38"/>
  <c r="H2847" i="38"/>
  <c r="H2911" i="38"/>
  <c r="H2994" i="38"/>
  <c r="H3052" i="38"/>
  <c r="H3119" i="38"/>
  <c r="G2627" i="38"/>
  <c r="G2691" i="38"/>
  <c r="G2755" i="38"/>
  <c r="G2819" i="38"/>
  <c r="G2883" i="38"/>
  <c r="H2935" i="38"/>
  <c r="G2972" i="38"/>
  <c r="H3059" i="38"/>
  <c r="H3205" i="38"/>
  <c r="G2414" i="38"/>
  <c r="G2478" i="38"/>
  <c r="G2542" i="38"/>
  <c r="G2606" i="38"/>
  <c r="G2670" i="38"/>
  <c r="G2734" i="38"/>
  <c r="G2798" i="38"/>
  <c r="G2862" i="38"/>
  <c r="G2927" i="38"/>
  <c r="H2996" i="38"/>
  <c r="G3054" i="38"/>
  <c r="G2931" i="38"/>
  <c r="H3003" i="38"/>
  <c r="H3098" i="38"/>
  <c r="H2948" i="38"/>
  <c r="H3023" i="38"/>
  <c r="G3068" i="38"/>
  <c r="H3138" i="38"/>
  <c r="G2439" i="38"/>
  <c r="G2503" i="38"/>
  <c r="G2567" i="38"/>
  <c r="G2631" i="38"/>
  <c r="G2695" i="38"/>
  <c r="G2759" i="38"/>
  <c r="G2823" i="38"/>
  <c r="G2887" i="38"/>
  <c r="G2948" i="38"/>
  <c r="H3011" i="38"/>
  <c r="H3108" i="38"/>
  <c r="G2402" i="38"/>
  <c r="G2466" i="38"/>
  <c r="G2554" i="38"/>
  <c r="G2626" i="38"/>
  <c r="G2730" i="38"/>
  <c r="G2794" i="38"/>
  <c r="G2858" i="38"/>
  <c r="H2954" i="38"/>
  <c r="G3012" i="38"/>
  <c r="G3070" i="38"/>
  <c r="H3132" i="38"/>
  <c r="H3210" i="38"/>
  <c r="G2966" i="38"/>
  <c r="G3078" i="38"/>
  <c r="H3141" i="38"/>
  <c r="H3232" i="38"/>
  <c r="H3333" i="38"/>
  <c r="G1496" i="38"/>
  <c r="G1260" i="38"/>
  <c r="G1711" i="38"/>
  <c r="H2020" i="38"/>
  <c r="H2094" i="38"/>
  <c r="H2356" i="38"/>
  <c r="G2157" i="38"/>
  <c r="G2285" i="38"/>
  <c r="G1648" i="38"/>
  <c r="G1776" i="38"/>
  <c r="G1888" i="38"/>
  <c r="G1976" i="38"/>
  <c r="H2190" i="38"/>
  <c r="H2278" i="38"/>
  <c r="G1499" i="38"/>
  <c r="G1587" i="38"/>
  <c r="G2037" i="38"/>
  <c r="G2215" i="38"/>
  <c r="G2287" i="38"/>
  <c r="G2359" i="38"/>
  <c r="G1590" i="38"/>
  <c r="G1662" i="38"/>
  <c r="G1734" i="38"/>
  <c r="G1806" i="38"/>
  <c r="G1870" i="38"/>
  <c r="G1934" i="38"/>
  <c r="H1996" i="38"/>
  <c r="H2014" i="38"/>
  <c r="H2067" i="38"/>
  <c r="H2131" i="38"/>
  <c r="H2471" i="38"/>
  <c r="H2554" i="38"/>
  <c r="G2389" i="38"/>
  <c r="G2453" i="38"/>
  <c r="G2523" i="38"/>
  <c r="H2619" i="38"/>
  <c r="G2857" i="38"/>
  <c r="G2921" i="38"/>
  <c r="H2492" i="38"/>
  <c r="H2575" i="38"/>
  <c r="G2650" i="38"/>
  <c r="H2714" i="38"/>
  <c r="H2778" i="38"/>
  <c r="H2842" i="38"/>
  <c r="H2906" i="38"/>
  <c r="G2091" i="38"/>
  <c r="G2155" i="38"/>
  <c r="G2219" i="38"/>
  <c r="G2283" i="38"/>
  <c r="G2347" i="38"/>
  <c r="G2397" i="38"/>
  <c r="H2454" i="38"/>
  <c r="H2518" i="38"/>
  <c r="G2595" i="38"/>
  <c r="H2683" i="38"/>
  <c r="H2747" i="38"/>
  <c r="H2811" i="38"/>
  <c r="H2875" i="38"/>
  <c r="G2030" i="38"/>
  <c r="G2094" i="38"/>
  <c r="G2158" i="38"/>
  <c r="G2222" i="38"/>
  <c r="G2286" i="38"/>
  <c r="G2350" i="38"/>
  <c r="H2410" i="38"/>
  <c r="H2500" i="38"/>
  <c r="H2583" i="38"/>
  <c r="H2660" i="38"/>
  <c r="H2724" i="38"/>
  <c r="H2788" i="38"/>
  <c r="H2852" i="38"/>
  <c r="H2916" i="38"/>
  <c r="G2437" i="38"/>
  <c r="G2507" i="38"/>
  <c r="H2603" i="38"/>
  <c r="G2717" i="38"/>
  <c r="G2781" i="38"/>
  <c r="G2845" i="38"/>
  <c r="G2909" i="38"/>
  <c r="H2482" i="38"/>
  <c r="H2572" i="38"/>
  <c r="H2654" i="38"/>
  <c r="H2718" i="38"/>
  <c r="H2782" i="38"/>
  <c r="H2846" i="38"/>
  <c r="H2910" i="38"/>
  <c r="H2438" i="38"/>
  <c r="H2502" i="38"/>
  <c r="G2579" i="38"/>
  <c r="H2663" i="38"/>
  <c r="H2727" i="38"/>
  <c r="H2791" i="38"/>
  <c r="H2855" i="38"/>
  <c r="H2919" i="38"/>
  <c r="H3007" i="38"/>
  <c r="G3052" i="38"/>
  <c r="H3127" i="38"/>
  <c r="G2635" i="38"/>
  <c r="G2699" i="38"/>
  <c r="G2763" i="38"/>
  <c r="G2827" i="38"/>
  <c r="G2891" i="38"/>
  <c r="G2935" i="38"/>
  <c r="H2983" i="38"/>
  <c r="H3135" i="38"/>
  <c r="H3221" i="38"/>
  <c r="G2422" i="38"/>
  <c r="G2486" i="38"/>
  <c r="G2550" i="38"/>
  <c r="G2614" i="38"/>
  <c r="G2678" i="38"/>
  <c r="G2742" i="38"/>
  <c r="G2806" i="38"/>
  <c r="G2870" i="38"/>
  <c r="H2941" i="38"/>
  <c r="G2996" i="38"/>
  <c r="H3060" i="38"/>
  <c r="G2942" i="38"/>
  <c r="H3029" i="38"/>
  <c r="H3106" i="38"/>
  <c r="H2964" i="38"/>
  <c r="G3030" i="38"/>
  <c r="H3075" i="38"/>
  <c r="H3146" i="38"/>
  <c r="G2447" i="38"/>
  <c r="G2511" i="38"/>
  <c r="G2575" i="38"/>
  <c r="G2639" i="38"/>
  <c r="G2703" i="38"/>
  <c r="G2767" i="38"/>
  <c r="G2831" i="38"/>
  <c r="G2895" i="38"/>
  <c r="H2959" i="38"/>
  <c r="H3037" i="38"/>
  <c r="H3116" i="38"/>
  <c r="G2410" i="38"/>
  <c r="G2474" i="38"/>
  <c r="G2562" i="38"/>
  <c r="G2666" i="38"/>
  <c r="H2965" i="38"/>
  <c r="H3226" i="38"/>
  <c r="H3248" i="38"/>
  <c r="G3468" i="38"/>
  <c r="G3188" i="38"/>
  <c r="H3301" i="38"/>
  <c r="H3421" i="38"/>
  <c r="G3015" i="38"/>
  <c r="G3143" i="38"/>
  <c r="H3280" i="38"/>
  <c r="G3195" i="38"/>
  <c r="G3308" i="38"/>
  <c r="G2941" i="38"/>
  <c r="G3005" i="38"/>
  <c r="G3069" i="38"/>
  <c r="G3133" i="38"/>
  <c r="G3189" i="38"/>
  <c r="H3227" i="38"/>
  <c r="H3330" i="38"/>
  <c r="H3384" i="38"/>
  <c r="H3448" i="38"/>
  <c r="G3212" i="38"/>
  <c r="G3309" i="38"/>
  <c r="H3377" i="38"/>
  <c r="H3441" i="38"/>
  <c r="H3591" i="38"/>
  <c r="G2995" i="38"/>
  <c r="G3059" i="38"/>
  <c r="H3209" i="38"/>
  <c r="H3272" i="38"/>
  <c r="H3338" i="38"/>
  <c r="H3402" i="38"/>
  <c r="H3466" i="38"/>
  <c r="G3177" i="38"/>
  <c r="G3241" i="38"/>
  <c r="H3289" i="38"/>
  <c r="H3363" i="38"/>
  <c r="H3427" i="38"/>
  <c r="H3491" i="38"/>
  <c r="H3586" i="38"/>
  <c r="H3707" i="38"/>
  <c r="G3386" i="38"/>
  <c r="G3450" i="38"/>
  <c r="G3514" i="38"/>
  <c r="G3565" i="38"/>
  <c r="H3639" i="38"/>
  <c r="H3695" i="38"/>
  <c r="H3809" i="38"/>
  <c r="G3389" i="38"/>
  <c r="G3453" i="38"/>
  <c r="G3517" i="38"/>
  <c r="H3587" i="38"/>
  <c r="G3634" i="38"/>
  <c r="G3320" i="38"/>
  <c r="G3384" i="38"/>
  <c r="G3448" i="38"/>
  <c r="G3512" i="38"/>
  <c r="H3550" i="38"/>
  <c r="G3583" i="38"/>
  <c r="H3658" i="38"/>
  <c r="G3703" i="38"/>
  <c r="G3299" i="38"/>
  <c r="G3363" i="38"/>
  <c r="G3427" i="38"/>
  <c r="G3491" i="38"/>
  <c r="G3554" i="38"/>
  <c r="G3641" i="38"/>
  <c r="H3796" i="38"/>
  <c r="H3555" i="38"/>
  <c r="H3631" i="38"/>
  <c r="H3685" i="38"/>
  <c r="G3257" i="38"/>
  <c r="G3321" i="38"/>
  <c r="G3385" i="38"/>
  <c r="G3449" i="38"/>
  <c r="G3513" i="38"/>
  <c r="H3610" i="38"/>
  <c r="H3654" i="38"/>
  <c r="H3528" i="38"/>
  <c r="H3627" i="38"/>
  <c r="G3681" i="38"/>
  <c r="G3743" i="38"/>
  <c r="G3807" i="38"/>
  <c r="H3871" i="38"/>
  <c r="G3928" i="38"/>
  <c r="G3992" i="38"/>
  <c r="G3735" i="38"/>
  <c r="H3826" i="38"/>
  <c r="H3937" i="38"/>
  <c r="G3658" i="38"/>
  <c r="G3722" i="38"/>
  <c r="H3773" i="38"/>
  <c r="G3818" i="38"/>
  <c r="G3865" i="38"/>
  <c r="H3909" i="38"/>
  <c r="G3621" i="38"/>
  <c r="G3685" i="38"/>
  <c r="G3754" i="38"/>
  <c r="G3822" i="38"/>
  <c r="H3897" i="38"/>
  <c r="H3963" i="38"/>
  <c r="H3852" i="38"/>
  <c r="H3917" i="38"/>
  <c r="H3972" i="38"/>
  <c r="G3619" i="38"/>
  <c r="G3683" i="38"/>
  <c r="G3800" i="38"/>
  <c r="H3905" i="38"/>
  <c r="H3973" i="38"/>
  <c r="G3566" i="38"/>
  <c r="G3630" i="38"/>
  <c r="G3694" i="38"/>
  <c r="G3749" i="38"/>
  <c r="H3797" i="38"/>
  <c r="H3861" i="38"/>
  <c r="G3893" i="38"/>
  <c r="H3958" i="38"/>
  <c r="G3794" i="38"/>
  <c r="H3854" i="38"/>
  <c r="G3927" i="38"/>
  <c r="G3991" i="38"/>
  <c r="G4138" i="38"/>
  <c r="G4233" i="38"/>
  <c r="G3981" i="38"/>
  <c r="H4139" i="38"/>
  <c r="G4183" i="38"/>
  <c r="H3998" i="38"/>
  <c r="G4034" i="38"/>
  <c r="H4163" i="38"/>
  <c r="H4031" i="38"/>
  <c r="G4154" i="38"/>
  <c r="H4223" i="38"/>
  <c r="G3934" i="38"/>
  <c r="G3999" i="38"/>
  <c r="H4038" i="38"/>
  <c r="H4054" i="38"/>
  <c r="H4070" i="38"/>
  <c r="H4086" i="38"/>
  <c r="G4145" i="38"/>
  <c r="H4243" i="38"/>
  <c r="G3871" i="38"/>
  <c r="G3969" i="38"/>
  <c r="H4055" i="38"/>
  <c r="H4087" i="38"/>
  <c r="G4150" i="38"/>
  <c r="H4218" i="38"/>
  <c r="G3884" i="38"/>
  <c r="G3948" i="38"/>
  <c r="G4006" i="38"/>
  <c r="G4051" i="38"/>
  <c r="G4083" i="38"/>
  <c r="G4146" i="38"/>
  <c r="H4238" i="38"/>
  <c r="H4142" i="38"/>
  <c r="H4194" i="38"/>
  <c r="H4259" i="38"/>
  <c r="H4291" i="38"/>
  <c r="H4323" i="38"/>
  <c r="H4418" i="38"/>
  <c r="G4466" i="38"/>
  <c r="G4532" i="38"/>
  <c r="G4377" i="38"/>
  <c r="H4419" i="38"/>
  <c r="H4522" i="38"/>
  <c r="H4378" i="38"/>
  <c r="G4429" i="38"/>
  <c r="G4473" i="38"/>
  <c r="H4342" i="38"/>
  <c r="G4397" i="38"/>
  <c r="H4490" i="38"/>
  <c r="G2722" i="38"/>
  <c r="H3012" i="38"/>
  <c r="H2955" i="38"/>
  <c r="H3322" i="38"/>
  <c r="H3514" i="38"/>
  <c r="G3194" i="38"/>
  <c r="H3317" i="38"/>
  <c r="H3445" i="38"/>
  <c r="G3039" i="38"/>
  <c r="G3167" i="38"/>
  <c r="H3307" i="38"/>
  <c r="G3211" i="38"/>
  <c r="H3313" i="38"/>
  <c r="G2949" i="38"/>
  <c r="G3013" i="38"/>
  <c r="G3077" i="38"/>
  <c r="G3141" i="38"/>
  <c r="H3192" i="38"/>
  <c r="G3237" i="38"/>
  <c r="G3330" i="38"/>
  <c r="H3392" i="38"/>
  <c r="H3456" i="38"/>
  <c r="G3228" i="38"/>
  <c r="H3325" i="38"/>
  <c r="H3385" i="38"/>
  <c r="H3449" i="38"/>
  <c r="G2939" i="38"/>
  <c r="G3003" i="38"/>
  <c r="G3067" i="38"/>
  <c r="H3212" i="38"/>
  <c r="H3283" i="38"/>
  <c r="H3346" i="38"/>
  <c r="H3410" i="38"/>
  <c r="H3474" i="38"/>
  <c r="G3187" i="38"/>
  <c r="H3251" i="38"/>
  <c r="G3300" i="38"/>
  <c r="H3371" i="38"/>
  <c r="H3435" i="38"/>
  <c r="H3497" i="38"/>
  <c r="H3606" i="38"/>
  <c r="H3714" i="38"/>
  <c r="G3394" i="38"/>
  <c r="G3458" i="38"/>
  <c r="G3522" i="38"/>
  <c r="G3569" i="38"/>
  <c r="H3650" i="38"/>
  <c r="G3695" i="38"/>
  <c r="G3333" i="38"/>
  <c r="G3397" i="38"/>
  <c r="G3461" i="38"/>
  <c r="H3533" i="38"/>
  <c r="H3602" i="38"/>
  <c r="G3639" i="38"/>
  <c r="G3328" i="38"/>
  <c r="G3392" i="38"/>
  <c r="G3456" i="38"/>
  <c r="G3520" i="38"/>
  <c r="H3554" i="38"/>
  <c r="H3597" i="38"/>
  <c r="G3665" i="38"/>
  <c r="H3709" i="38"/>
  <c r="G3307" i="38"/>
  <c r="G3371" i="38"/>
  <c r="G3435" i="38"/>
  <c r="G3499" i="38"/>
  <c r="G3562" i="38"/>
  <c r="H3646" i="38"/>
  <c r="H3812" i="38"/>
  <c r="G3555" i="38"/>
  <c r="H3647" i="38"/>
  <c r="H3698" i="38"/>
  <c r="G3265" i="38"/>
  <c r="G3329" i="38"/>
  <c r="G3393" i="38"/>
  <c r="G3457" i="38"/>
  <c r="G3521" i="38"/>
  <c r="G3610" i="38"/>
  <c r="H3667" i="38"/>
  <c r="H3536" i="38"/>
  <c r="H3637" i="38"/>
  <c r="H3687" i="38"/>
  <c r="H3751" i="38"/>
  <c r="H3815" i="38"/>
  <c r="G3879" i="38"/>
  <c r="G3936" i="38"/>
  <c r="G4000" i="38"/>
  <c r="H3738" i="38"/>
  <c r="G3830" i="38"/>
  <c r="H3945" i="38"/>
  <c r="G3666" i="38"/>
  <c r="G3730" i="38"/>
  <c r="G3773" i="38"/>
  <c r="H3822" i="38"/>
  <c r="H3873" i="38"/>
  <c r="G3909" i="38"/>
  <c r="G3629" i="38"/>
  <c r="G3693" i="38"/>
  <c r="G3767" i="38"/>
  <c r="G3832" i="38"/>
  <c r="H3910" i="38"/>
  <c r="H3971" i="38"/>
  <c r="H3859" i="38"/>
  <c r="G3917" i="38"/>
  <c r="H3980" i="38"/>
  <c r="G3627" i="38"/>
  <c r="G3691" i="38"/>
  <c r="G3816" i="38"/>
  <c r="H3918" i="38"/>
  <c r="H3981" i="38"/>
  <c r="G3574" i="38"/>
  <c r="G3638" i="38"/>
  <c r="G3702" i="38"/>
  <c r="H3762" i="38"/>
  <c r="G3797" i="38"/>
  <c r="G3861" i="38"/>
  <c r="H3899" i="38"/>
  <c r="H3966" i="38"/>
  <c r="G3810" i="38"/>
  <c r="G3854" i="38"/>
  <c r="G3935" i="38"/>
  <c r="H3999" i="38"/>
  <c r="H4143" i="38"/>
  <c r="G3925" i="38"/>
  <c r="G3989" i="38"/>
  <c r="G4143" i="38"/>
  <c r="H4202" i="38"/>
  <c r="G3998" i="38"/>
  <c r="G4041" i="38"/>
  <c r="H4179" i="38"/>
  <c r="H4094" i="38"/>
  <c r="H4158" i="38"/>
  <c r="H4242" i="38"/>
  <c r="G3942" i="38"/>
  <c r="G4002" i="38"/>
  <c r="G4038" i="38"/>
  <c r="G4054" i="38"/>
  <c r="G4070" i="38"/>
  <c r="G4086" i="38"/>
  <c r="H4155" i="38"/>
  <c r="G3826" i="38"/>
  <c r="G3875" i="38"/>
  <c r="G3977" i="38"/>
  <c r="H4059" i="38"/>
  <c r="H4091" i="38"/>
  <c r="G4159" i="38"/>
  <c r="G4218" i="38"/>
  <c r="G3892" i="38"/>
  <c r="G3956" i="38"/>
  <c r="H4019" i="38"/>
  <c r="G4055" i="38"/>
  <c r="G4087" i="38"/>
  <c r="H4151" i="38"/>
  <c r="H3856" i="38"/>
  <c r="G4142" i="38"/>
  <c r="G4194" i="38"/>
  <c r="H4263" i="38"/>
  <c r="H4295" i="38"/>
  <c r="H4327" i="38"/>
  <c r="G4418" i="38"/>
  <c r="G4482" i="38"/>
  <c r="G4545" i="38"/>
  <c r="H4382" i="38"/>
  <c r="G4433" i="38"/>
  <c r="G2738" i="38"/>
  <c r="H3018" i="38"/>
  <c r="H2971" i="38"/>
  <c r="G3340" i="38"/>
  <c r="H3522" i="38"/>
  <c r="G3226" i="38"/>
  <c r="G3317" i="38"/>
  <c r="H3453" i="38"/>
  <c r="G3047" i="38"/>
  <c r="G3175" i="38"/>
  <c r="H3312" i="38"/>
  <c r="G3243" i="38"/>
  <c r="G3324" i="38"/>
  <c r="G2957" i="38"/>
  <c r="G3021" i="38"/>
  <c r="G3085" i="38"/>
  <c r="G3149" i="38"/>
  <c r="H3195" i="38"/>
  <c r="H3240" i="38"/>
  <c r="H3336" i="38"/>
  <c r="H3400" i="38"/>
  <c r="H3464" i="38"/>
  <c r="G3244" i="38"/>
  <c r="G3325" i="38"/>
  <c r="H3393" i="38"/>
  <c r="H3457" i="38"/>
  <c r="G2947" i="38"/>
  <c r="G3011" i="38"/>
  <c r="G3075" i="38"/>
  <c r="H3225" i="38"/>
  <c r="H3288" i="38"/>
  <c r="H3354" i="38"/>
  <c r="H3418" i="38"/>
  <c r="H3482" i="38"/>
  <c r="G3193" i="38"/>
  <c r="G3251" i="38"/>
  <c r="H3305" i="38"/>
  <c r="H3379" i="38"/>
  <c r="H3443" i="38"/>
  <c r="H3505" i="38"/>
  <c r="H3622" i="38"/>
  <c r="G3338" i="38"/>
  <c r="G3402" i="38"/>
  <c r="G3466" i="38"/>
  <c r="H3525" i="38"/>
  <c r="G3573" i="38"/>
  <c r="G3657" i="38"/>
  <c r="H3701" i="38"/>
  <c r="G3341" i="38"/>
  <c r="G3405" i="38"/>
  <c r="G3469" i="38"/>
  <c r="H3541" i="38"/>
  <c r="G3602" i="38"/>
  <c r="H3651" i="38"/>
  <c r="G3336" i="38"/>
  <c r="G3400" i="38"/>
  <c r="G3464" i="38"/>
  <c r="G3523" i="38"/>
  <c r="H3558" i="38"/>
  <c r="H3603" i="38"/>
  <c r="H3671" i="38"/>
  <c r="H3717" i="38"/>
  <c r="G3315" i="38"/>
  <c r="G3379" i="38"/>
  <c r="G3443" i="38"/>
  <c r="G3507" i="38"/>
  <c r="G3570" i="38"/>
  <c r="H3659" i="38"/>
  <c r="H3531" i="38"/>
  <c r="H3563" i="38"/>
  <c r="G3647" i="38"/>
  <c r="G3705" i="38"/>
  <c r="G3273" i="38"/>
  <c r="G3337" i="38"/>
  <c r="G3401" i="38"/>
  <c r="G3465" i="38"/>
  <c r="G3524" i="38"/>
  <c r="G3615" i="38"/>
  <c r="H3686" i="38"/>
  <c r="H3544" i="38"/>
  <c r="H3643" i="38"/>
  <c r="G3687" i="38"/>
  <c r="G3759" i="38"/>
  <c r="H3830" i="38"/>
  <c r="H3889" i="38"/>
  <c r="G3944" i="38"/>
  <c r="H4008" i="38"/>
  <c r="G3741" i="38"/>
  <c r="G3840" i="38"/>
  <c r="H3953" i="38"/>
  <c r="G3674" i="38"/>
  <c r="G3738" i="38"/>
  <c r="H3786" i="38"/>
  <c r="H3831" i="38"/>
  <c r="G3873" i="38"/>
  <c r="H3915" i="38"/>
  <c r="G3637" i="38"/>
  <c r="G3701" i="38"/>
  <c r="G3770" i="38"/>
  <c r="G3841" i="38"/>
  <c r="H3916" i="38"/>
  <c r="H3979" i="38"/>
  <c r="H3867" i="38"/>
  <c r="H3924" i="38"/>
  <c r="H3988" i="38"/>
  <c r="G3635" i="38"/>
  <c r="G3699" i="38"/>
  <c r="G3824" i="38"/>
  <c r="H3925" i="38"/>
  <c r="H3989" i="38"/>
  <c r="G3582" i="38"/>
  <c r="G3646" i="38"/>
  <c r="G3710" i="38"/>
  <c r="H3765" i="38"/>
  <c r="H3810" i="38"/>
  <c r="H3869" i="38"/>
  <c r="G3912" i="38"/>
  <c r="H3974" i="38"/>
  <c r="G3817" i="38"/>
  <c r="H3878" i="38"/>
  <c r="G3943" i="38"/>
  <c r="H4015" i="38"/>
  <c r="H4167" i="38"/>
  <c r="G3933" i="38"/>
  <c r="H4102" i="38"/>
  <c r="G4153" i="38"/>
  <c r="G4202" i="38"/>
  <c r="H4011" i="38"/>
  <c r="H4098" i="38"/>
  <c r="H4190" i="38"/>
  <c r="G4094" i="38"/>
  <c r="G4169" i="38"/>
  <c r="G4242" i="38"/>
  <c r="G3950" i="38"/>
  <c r="G4005" i="38"/>
  <c r="H4042" i="38"/>
  <c r="H4058" i="38"/>
  <c r="H4074" i="38"/>
  <c r="H4090" i="38"/>
  <c r="H4159" i="38"/>
  <c r="G3834" i="38"/>
  <c r="G3921" i="38"/>
  <c r="G3985" i="38"/>
  <c r="H4063" i="38"/>
  <c r="G4095" i="38"/>
  <c r="H4170" i="38"/>
  <c r="H4231" i="38"/>
  <c r="G3900" i="38"/>
  <c r="G3964" i="38"/>
  <c r="H4022" i="38"/>
  <c r="G4059" i="38"/>
  <c r="G4091" i="38"/>
  <c r="H4171" i="38"/>
  <c r="G4003" i="38"/>
  <c r="H4147" i="38"/>
  <c r="H4207" i="38"/>
  <c r="H4267" i="38"/>
  <c r="H4299" i="38"/>
  <c r="H4354" i="38"/>
  <c r="H4423" i="38"/>
  <c r="G4499" i="38"/>
  <c r="G4341" i="38"/>
  <c r="G4382" i="38"/>
  <c r="H4439" i="38"/>
  <c r="G2786" i="38"/>
  <c r="H3063" i="38"/>
  <c r="H3051" i="38"/>
  <c r="G3388" i="38"/>
  <c r="G3076" i="38"/>
  <c r="G3232" i="38"/>
  <c r="G3322" i="38"/>
  <c r="H3461" i="38"/>
  <c r="G3055" i="38"/>
  <c r="H3185" i="38"/>
  <c r="H3323" i="38"/>
  <c r="H3257" i="38"/>
  <c r="H3329" i="38"/>
  <c r="G2965" i="38"/>
  <c r="G3029" i="38"/>
  <c r="G3093" i="38"/>
  <c r="G3157" i="38"/>
  <c r="G3205" i="38"/>
  <c r="H3243" i="38"/>
  <c r="H3344" i="38"/>
  <c r="H3408" i="38"/>
  <c r="H3472" i="38"/>
  <c r="H3277" i="38"/>
  <c r="H3331" i="38"/>
  <c r="H3401" i="38"/>
  <c r="H3465" i="38"/>
  <c r="G2955" i="38"/>
  <c r="G3019" i="38"/>
  <c r="G3171" i="38"/>
  <c r="H3228" i="38"/>
  <c r="H3299" i="38"/>
  <c r="H3362" i="38"/>
  <c r="H3426" i="38"/>
  <c r="H3490" i="38"/>
  <c r="G3203" i="38"/>
  <c r="H3259" i="38"/>
  <c r="G3316" i="38"/>
  <c r="H3387" i="38"/>
  <c r="H3451" i="38"/>
  <c r="H3513" i="38"/>
  <c r="G3633" i="38"/>
  <c r="G3346" i="38"/>
  <c r="G3410" i="38"/>
  <c r="G3474" i="38"/>
  <c r="G3533" i="38"/>
  <c r="H3582" i="38"/>
  <c r="H3663" i="38"/>
  <c r="H3715" i="38"/>
  <c r="G3349" i="38"/>
  <c r="G3413" i="38"/>
  <c r="G3477" i="38"/>
  <c r="H3549" i="38"/>
  <c r="G3607" i="38"/>
  <c r="H3670" i="38"/>
  <c r="G3344" i="38"/>
  <c r="G3408" i="38"/>
  <c r="G3472" i="38"/>
  <c r="H3530" i="38"/>
  <c r="H3562" i="38"/>
  <c r="H3613" i="38"/>
  <c r="G3671" i="38"/>
  <c r="H3723" i="38"/>
  <c r="G3323" i="38"/>
  <c r="G3387" i="38"/>
  <c r="G3451" i="38"/>
  <c r="G3515" i="38"/>
  <c r="H3579" i="38"/>
  <c r="H3678" i="38"/>
  <c r="G3531" i="38"/>
  <c r="G3563" i="38"/>
  <c r="H3653" i="38"/>
  <c r="H3711" i="38"/>
  <c r="G3281" i="38"/>
  <c r="G3345" i="38"/>
  <c r="G3409" i="38"/>
  <c r="G3473" i="38"/>
  <c r="H3589" i="38"/>
  <c r="H3626" i="38"/>
  <c r="H3699" i="38"/>
  <c r="H3590" i="38"/>
  <c r="G3649" i="38"/>
  <c r="H3693" i="38"/>
  <c r="H3767" i="38"/>
  <c r="H3839" i="38"/>
  <c r="G3895" i="38"/>
  <c r="G3952" i="38"/>
  <c r="G4016" i="38"/>
  <c r="G3792" i="38"/>
  <c r="H3884" i="38"/>
  <c r="H3961" i="38"/>
  <c r="G3682" i="38"/>
  <c r="H3741" i="38"/>
  <c r="H3789" i="38"/>
  <c r="G3831" i="38"/>
  <c r="G3880" i="38"/>
  <c r="H4002" i="38"/>
  <c r="G3645" i="38"/>
  <c r="G3709" i="38"/>
  <c r="G3783" i="38"/>
  <c r="H3846" i="38"/>
  <c r="H3923" i="38"/>
  <c r="H3987" i="38"/>
  <c r="H3875" i="38"/>
  <c r="H3932" i="38"/>
  <c r="G3579" i="38"/>
  <c r="G3643" i="38"/>
  <c r="G3707" i="38"/>
  <c r="G3833" i="38"/>
  <c r="H3933" i="38"/>
  <c r="H4005" i="38"/>
  <c r="G3590" i="38"/>
  <c r="G3654" i="38"/>
  <c r="G3718" i="38"/>
  <c r="G3765" i="38"/>
  <c r="H3813" i="38"/>
  <c r="G3869" i="38"/>
  <c r="G3919" i="38"/>
  <c r="H3982" i="38"/>
  <c r="G3825" i="38"/>
  <c r="G3878" i="38"/>
  <c r="G3951" i="38"/>
  <c r="H4106" i="38"/>
  <c r="H4183" i="38"/>
  <c r="G3941" i="38"/>
  <c r="G4102" i="38"/>
  <c r="H4162" i="38"/>
  <c r="H4215" i="38"/>
  <c r="H4014" i="38"/>
  <c r="G4098" i="38"/>
  <c r="H4203" i="38"/>
  <c r="H4099" i="38"/>
  <c r="H4174" i="38"/>
  <c r="G3894" i="38"/>
  <c r="G3958" i="38"/>
  <c r="G4015" i="38"/>
  <c r="G4042" i="38"/>
  <c r="G4058" i="38"/>
  <c r="G4074" i="38"/>
  <c r="G4090" i="38"/>
  <c r="H4175" i="38"/>
  <c r="G3842" i="38"/>
  <c r="G3929" i="38"/>
  <c r="G4035" i="38"/>
  <c r="H4067" i="38"/>
  <c r="H4118" i="38"/>
  <c r="G4170" i="38"/>
  <c r="G3829" i="38"/>
  <c r="G3908" i="38"/>
  <c r="G3972" i="38"/>
  <c r="G4022" i="38"/>
  <c r="G4063" i="38"/>
  <c r="H4114" i="38"/>
  <c r="H4187" i="38"/>
  <c r="G4019" i="38"/>
  <c r="G4151" i="38"/>
  <c r="H4226" i="38"/>
  <c r="H4271" i="38"/>
  <c r="H4303" i="38"/>
  <c r="G4354" i="38"/>
  <c r="H4438" i="38"/>
  <c r="H4499" i="38"/>
  <c r="G4345" i="38"/>
  <c r="H4387" i="38"/>
  <c r="H4445" i="38"/>
  <c r="G4245" i="38"/>
  <c r="G4387" i="38"/>
  <c r="G4455" i="38"/>
  <c r="G4501" i="38"/>
  <c r="G4365" i="38"/>
  <c r="G4406" i="38"/>
  <c r="G2802" i="38"/>
  <c r="H3077" i="38"/>
  <c r="G3086" i="38"/>
  <c r="G3396" i="38"/>
  <c r="G3124" i="38"/>
  <c r="G3236" i="38"/>
  <c r="H3357" i="38"/>
  <c r="H3485" i="38"/>
  <c r="G3079" i="38"/>
  <c r="H3204" i="38"/>
  <c r="G3500" i="38"/>
  <c r="H3265" i="38"/>
  <c r="H3501" i="38"/>
  <c r="G2973" i="38"/>
  <c r="G3037" i="38"/>
  <c r="G3101" i="38"/>
  <c r="G3165" i="38"/>
  <c r="H3208" i="38"/>
  <c r="H3266" i="38"/>
  <c r="H3352" i="38"/>
  <c r="H3416" i="38"/>
  <c r="H3480" i="38"/>
  <c r="G3277" i="38"/>
  <c r="H3337" i="38"/>
  <c r="H3409" i="38"/>
  <c r="H3473" i="38"/>
  <c r="G2963" i="38"/>
  <c r="G3027" i="38"/>
  <c r="H3177" i="38"/>
  <c r="H3241" i="38"/>
  <c r="H3304" i="38"/>
  <c r="H3370" i="38"/>
  <c r="H3434" i="38"/>
  <c r="H3496" i="38"/>
  <c r="G3209" i="38"/>
  <c r="G3259" i="38"/>
  <c r="H3321" i="38"/>
  <c r="H3395" i="38"/>
  <c r="H3459" i="38"/>
  <c r="H3521" i="38"/>
  <c r="H3638" i="38"/>
  <c r="G3354" i="38"/>
  <c r="G3418" i="38"/>
  <c r="G3482" i="38"/>
  <c r="G3541" i="38"/>
  <c r="G3586" i="38"/>
  <c r="G3663" i="38"/>
  <c r="G3721" i="38"/>
  <c r="G3357" i="38"/>
  <c r="G3421" i="38"/>
  <c r="G3485" i="38"/>
  <c r="H3557" i="38"/>
  <c r="H3618" i="38"/>
  <c r="H3683" i="38"/>
  <c r="G3352" i="38"/>
  <c r="G3416" i="38"/>
  <c r="G3480" i="38"/>
  <c r="G3534" i="38"/>
  <c r="H3566" i="38"/>
  <c r="H3619" i="38"/>
  <c r="H3677" i="38"/>
  <c r="H3731" i="38"/>
  <c r="G3331" i="38"/>
  <c r="G3395" i="38"/>
  <c r="G3459" i="38"/>
  <c r="H3523" i="38"/>
  <c r="H3598" i="38"/>
  <c r="H3691" i="38"/>
  <c r="H3539" i="38"/>
  <c r="H3571" i="38"/>
  <c r="H3666" i="38"/>
  <c r="G3711" i="38"/>
  <c r="G3289" i="38"/>
  <c r="G3353" i="38"/>
  <c r="G3417" i="38"/>
  <c r="G3481" i="38"/>
  <c r="G3589" i="38"/>
  <c r="G3626" i="38"/>
  <c r="H3726" i="38"/>
  <c r="H3595" i="38"/>
  <c r="H3655" i="38"/>
  <c r="H3706" i="38"/>
  <c r="G3775" i="38"/>
  <c r="G3839" i="38"/>
  <c r="H3901" i="38"/>
  <c r="G3960" i="38"/>
  <c r="H4024" i="38"/>
  <c r="G3808" i="38"/>
  <c r="H3902" i="38"/>
  <c r="H3969" i="38"/>
  <c r="G3690" i="38"/>
  <c r="H3754" i="38"/>
  <c r="G3789" i="38"/>
  <c r="H3845" i="38"/>
  <c r="H3885" i="38"/>
  <c r="H4018" i="38"/>
  <c r="G3653" i="38"/>
  <c r="G3717" i="38"/>
  <c r="G3786" i="38"/>
  <c r="G3846" i="38"/>
  <c r="H3931" i="38"/>
  <c r="H3823" i="38"/>
  <c r="H3881" i="38"/>
  <c r="H3940" i="38"/>
  <c r="G3587" i="38"/>
  <c r="G3651" i="38"/>
  <c r="G3715" i="38"/>
  <c r="H3837" i="38"/>
  <c r="H3941" i="38"/>
  <c r="H4021" i="38"/>
  <c r="G3598" i="38"/>
  <c r="G3662" i="38"/>
  <c r="G3726" i="38"/>
  <c r="H3778" i="38"/>
  <c r="G3813" i="38"/>
  <c r="H3877" i="38"/>
  <c r="H3926" i="38"/>
  <c r="H3990" i="38"/>
  <c r="H3829" i="38"/>
  <c r="H3883" i="38"/>
  <c r="G3959" i="38"/>
  <c r="G4106" i="38"/>
  <c r="H4195" i="38"/>
  <c r="G3949" i="38"/>
  <c r="H4107" i="38"/>
  <c r="G4162" i="38"/>
  <c r="H4234" i="38"/>
  <c r="G4014" i="38"/>
  <c r="H4103" i="38"/>
  <c r="G4209" i="38"/>
  <c r="H4126" i="38"/>
  <c r="G4185" i="38"/>
  <c r="G3902" i="38"/>
  <c r="G3966" i="38"/>
  <c r="G4018" i="38"/>
  <c r="H4046" i="38"/>
  <c r="H4062" i="38"/>
  <c r="H4078" i="38"/>
  <c r="H4095" i="38"/>
  <c r="H4198" i="38"/>
  <c r="G3937" i="38"/>
  <c r="H4039" i="38"/>
  <c r="H4071" i="38"/>
  <c r="G4118" i="38"/>
  <c r="G4175" i="38"/>
  <c r="G3837" i="38"/>
  <c r="G3916" i="38"/>
  <c r="G3980" i="38"/>
  <c r="G4032" i="38"/>
  <c r="G4067" i="38"/>
  <c r="G4114" i="38"/>
  <c r="G4193" i="38"/>
  <c r="H4110" i="38"/>
  <c r="G4161" i="38"/>
  <c r="G4226" i="38"/>
  <c r="G2850" i="38"/>
  <c r="H3125" i="38"/>
  <c r="H3133" i="38"/>
  <c r="G3404" i="38"/>
  <c r="G3132" i="38"/>
  <c r="G3269" i="38"/>
  <c r="H3381" i="38"/>
  <c r="H3507" i="38"/>
  <c r="H3233" i="38"/>
  <c r="G3508" i="38"/>
  <c r="H3281" i="38"/>
  <c r="H3509" i="38"/>
  <c r="G2981" i="38"/>
  <c r="G3045" i="38"/>
  <c r="G3109" i="38"/>
  <c r="G3173" i="38"/>
  <c r="H3211" i="38"/>
  <c r="H3282" i="38"/>
  <c r="H3360" i="38"/>
  <c r="H3424" i="38"/>
  <c r="H3488" i="38"/>
  <c r="H3293" i="38"/>
  <c r="H3345" i="38"/>
  <c r="H3417" i="38"/>
  <c r="H3481" i="38"/>
  <c r="G2971" i="38"/>
  <c r="G3035" i="38"/>
  <c r="H3180" i="38"/>
  <c r="H3244" i="38"/>
  <c r="H3315" i="38"/>
  <c r="H3378" i="38"/>
  <c r="H3442" i="38"/>
  <c r="H3504" i="38"/>
  <c r="G3219" i="38"/>
  <c r="G3268" i="38"/>
  <c r="H3339" i="38"/>
  <c r="H3403" i="38"/>
  <c r="H3467" i="38"/>
  <c r="G3525" i="38"/>
  <c r="H3662" i="38"/>
  <c r="G3362" i="38"/>
  <c r="G3426" i="38"/>
  <c r="G3490" i="38"/>
  <c r="G3549" i="38"/>
  <c r="G3591" i="38"/>
  <c r="H3669" i="38"/>
  <c r="G3729" i="38"/>
  <c r="G3365" i="38"/>
  <c r="G3429" i="38"/>
  <c r="G3493" i="38"/>
  <c r="H3565" i="38"/>
  <c r="G3618" i="38"/>
  <c r="H3702" i="38"/>
  <c r="G3360" i="38"/>
  <c r="G3424" i="38"/>
  <c r="G3488" i="38"/>
  <c r="H3538" i="38"/>
  <c r="H3570" i="38"/>
  <c r="H3629" i="38"/>
  <c r="H3690" i="38"/>
  <c r="G3275" i="38"/>
  <c r="G3339" i="38"/>
  <c r="G3403" i="38"/>
  <c r="G3467" i="38"/>
  <c r="G3530" i="38"/>
  <c r="H3614" i="38"/>
  <c r="H3710" i="38"/>
  <c r="G3539" i="38"/>
  <c r="G3571" i="38"/>
  <c r="G3673" i="38"/>
  <c r="H3719" i="38"/>
  <c r="G3297" i="38"/>
  <c r="G3425" i="38"/>
  <c r="G3489" i="38"/>
  <c r="H3594" i="38"/>
  <c r="G3631" i="38"/>
  <c r="H3734" i="38"/>
  <c r="H3605" i="38"/>
  <c r="G3655" i="38"/>
  <c r="G3713" i="38"/>
  <c r="H3783" i="38"/>
  <c r="H3855" i="38"/>
  <c r="G3901" i="38"/>
  <c r="G3968" i="38"/>
  <c r="H4032" i="38"/>
  <c r="H3818" i="38"/>
  <c r="H3908" i="38"/>
  <c r="H3977" i="38"/>
  <c r="G3698" i="38"/>
  <c r="H3757" i="38"/>
  <c r="H3802" i="38"/>
  <c r="H3857" i="38"/>
  <c r="G3885" i="38"/>
  <c r="G3597" i="38"/>
  <c r="G3661" i="38"/>
  <c r="G3725" i="38"/>
  <c r="G3799" i="38"/>
  <c r="H3886" i="38"/>
  <c r="H3939" i="38"/>
  <c r="G3823" i="38"/>
  <c r="G3887" i="38"/>
  <c r="H3948" i="38"/>
  <c r="G3595" i="38"/>
  <c r="G3659" i="38"/>
  <c r="G3723" i="38"/>
  <c r="H3842" i="38"/>
  <c r="H3949" i="38"/>
  <c r="G3542" i="38"/>
  <c r="G3606" i="38"/>
  <c r="G3670" i="38"/>
  <c r="G3734" i="38"/>
  <c r="H3781" i="38"/>
  <c r="H3833" i="38"/>
  <c r="G3877" i="38"/>
  <c r="H3934" i="38"/>
  <c r="G3746" i="38"/>
  <c r="H3834" i="38"/>
  <c r="H3894" i="38"/>
  <c r="G3967" i="38"/>
  <c r="H4111" i="38"/>
  <c r="G4201" i="38"/>
  <c r="G3957" i="38"/>
  <c r="G4111" i="38"/>
  <c r="G4167" i="38"/>
  <c r="G4234" i="38"/>
  <c r="H4027" i="38"/>
  <c r="H4130" i="38"/>
  <c r="H4222" i="38"/>
  <c r="G4126" i="38"/>
  <c r="H4191" i="38"/>
  <c r="G3910" i="38"/>
  <c r="G3974" i="38"/>
  <c r="G4021" i="38"/>
  <c r="G4046" i="38"/>
  <c r="G4062" i="38"/>
  <c r="G4078" i="38"/>
  <c r="H4122" i="38"/>
  <c r="H4211" i="38"/>
  <c r="G3859" i="38"/>
  <c r="G3945" i="38"/>
  <c r="H4043" i="38"/>
  <c r="H4075" i="38"/>
  <c r="H4123" i="38"/>
  <c r="H4186" i="38"/>
  <c r="G3845" i="38"/>
  <c r="G3924" i="38"/>
  <c r="G3988" i="38"/>
  <c r="G4039" i="38"/>
  <c r="G4071" i="38"/>
  <c r="H4119" i="38"/>
  <c r="H4206" i="38"/>
  <c r="G4110" i="38"/>
  <c r="H4166" i="38"/>
  <c r="H4239" i="38"/>
  <c r="H4279" i="38"/>
  <c r="H4311" i="38"/>
  <c r="H4386" i="38"/>
  <c r="H4444" i="38"/>
  <c r="G4505" i="38"/>
  <c r="G4350" i="38"/>
  <c r="G4409" i="38"/>
  <c r="G2866" i="38"/>
  <c r="H3140" i="38"/>
  <c r="H3149" i="38"/>
  <c r="G3452" i="38"/>
  <c r="G3140" i="38"/>
  <c r="G3274" i="38"/>
  <c r="H3389" i="38"/>
  <c r="H3515" i="38"/>
  <c r="G3111" i="38"/>
  <c r="H3236" i="38"/>
  <c r="G3516" i="38"/>
  <c r="G3292" i="38"/>
  <c r="H3517" i="38"/>
  <c r="G2989" i="38"/>
  <c r="G3053" i="38"/>
  <c r="G3117" i="38"/>
  <c r="H3176" i="38"/>
  <c r="G3221" i="38"/>
  <c r="H3298" i="38"/>
  <c r="H3368" i="38"/>
  <c r="H3432" i="38"/>
  <c r="G3180" i="38"/>
  <c r="G3293" i="38"/>
  <c r="H3353" i="38"/>
  <c r="H3425" i="38"/>
  <c r="H3489" i="38"/>
  <c r="G2979" i="38"/>
  <c r="G3043" i="38"/>
  <c r="H3193" i="38"/>
  <c r="H3267" i="38"/>
  <c r="H3320" i="38"/>
  <c r="H3386" i="38"/>
  <c r="H3450" i="38"/>
  <c r="H3512" i="38"/>
  <c r="G3225" i="38"/>
  <c r="H3273" i="38"/>
  <c r="H3347" i="38"/>
  <c r="H3411" i="38"/>
  <c r="H3475" i="38"/>
  <c r="H3581" i="38"/>
  <c r="H3675" i="38"/>
  <c r="G3370" i="38"/>
  <c r="G3434" i="38"/>
  <c r="G3498" i="38"/>
  <c r="G3553" i="38"/>
  <c r="H3607" i="38"/>
  <c r="H3682" i="38"/>
  <c r="G3737" i="38"/>
  <c r="G3373" i="38"/>
  <c r="G3437" i="38"/>
  <c r="G3501" i="38"/>
  <c r="H3573" i="38"/>
  <c r="G3623" i="38"/>
  <c r="H3722" i="38"/>
  <c r="G3368" i="38"/>
  <c r="G3432" i="38"/>
  <c r="G3496" i="38"/>
  <c r="H3542" i="38"/>
  <c r="H3574" i="38"/>
  <c r="H3635" i="38"/>
  <c r="G3697" i="38"/>
  <c r="G3283" i="38"/>
  <c r="G3347" i="38"/>
  <c r="G3411" i="38"/>
  <c r="G3475" i="38"/>
  <c r="G3538" i="38"/>
  <c r="G3625" i="38"/>
  <c r="H3718" i="38"/>
  <c r="H3547" i="38"/>
  <c r="H3599" i="38"/>
  <c r="H3679" i="38"/>
  <c r="H3725" i="38"/>
  <c r="G3305" i="38"/>
  <c r="G3369" i="38"/>
  <c r="G3433" i="38"/>
  <c r="G3497" i="38"/>
  <c r="G3594" i="38"/>
  <c r="H3642" i="38"/>
  <c r="H3790" i="38"/>
  <c r="H3611" i="38"/>
  <c r="H3661" i="38"/>
  <c r="H3727" i="38"/>
  <c r="G3791" i="38"/>
  <c r="G3855" i="38"/>
  <c r="H3907" i="38"/>
  <c r="G3976" i="38"/>
  <c r="G3719" i="38"/>
  <c r="H3821" i="38"/>
  <c r="H3921" i="38"/>
  <c r="H3985" i="38"/>
  <c r="G3706" i="38"/>
  <c r="G3757" i="38"/>
  <c r="H3805" i="38"/>
  <c r="G3857" i="38"/>
  <c r="G3896" i="38"/>
  <c r="G3605" i="38"/>
  <c r="G3669" i="38"/>
  <c r="G3733" i="38"/>
  <c r="G3802" i="38"/>
  <c r="G3886" i="38"/>
  <c r="H3947" i="38"/>
  <c r="H3847" i="38"/>
  <c r="G3904" i="38"/>
  <c r="H3956" i="38"/>
  <c r="G3603" i="38"/>
  <c r="G3667" i="38"/>
  <c r="G3731" i="38"/>
  <c r="G3848" i="38"/>
  <c r="H3957" i="38"/>
  <c r="G3550" i="38"/>
  <c r="G3614" i="38"/>
  <c r="G3678" i="38"/>
  <c r="H3746" i="38"/>
  <c r="G3781" i="38"/>
  <c r="H3838" i="38"/>
  <c r="G3888" i="38"/>
  <c r="H3942" i="38"/>
  <c r="G3762" i="38"/>
  <c r="G3838" i="38"/>
  <c r="H3900" i="38"/>
  <c r="G3975" i="38"/>
  <c r="G4129" i="38"/>
  <c r="H4214" i="38"/>
  <c r="G3965" i="38"/>
  <c r="H4134" i="38"/>
  <c r="H4178" i="38"/>
  <c r="G4247" i="38"/>
  <c r="H4030" i="38"/>
  <c r="G4130" i="38"/>
  <c r="H4235" i="38"/>
  <c r="H4131" i="38"/>
  <c r="H4210" i="38"/>
  <c r="G3918" i="38"/>
  <c r="G3982" i="38"/>
  <c r="G4031" i="38"/>
  <c r="H4050" i="38"/>
  <c r="H4066" i="38"/>
  <c r="H4082" i="38"/>
  <c r="G4122" i="38"/>
  <c r="G4217" i="38"/>
  <c r="G3863" i="38"/>
  <c r="G3953" i="38"/>
  <c r="H4047" i="38"/>
  <c r="H4079" i="38"/>
  <c r="G4127" i="38"/>
  <c r="G4186" i="38"/>
  <c r="G3853" i="38"/>
  <c r="G3932" i="38"/>
  <c r="H4003" i="38"/>
  <c r="G4043" i="38"/>
  <c r="G4075" i="38"/>
  <c r="G4137" i="38"/>
  <c r="H4219" i="38"/>
  <c r="H4115" i="38"/>
  <c r="G4177" i="38"/>
  <c r="H4251" i="38"/>
  <c r="H4283" i="38"/>
  <c r="H4315" i="38"/>
  <c r="G4386" i="38"/>
  <c r="G4444" i="38"/>
  <c r="H4521" i="38"/>
  <c r="H4355" i="38"/>
  <c r="H4414" i="38"/>
  <c r="H2949" i="38"/>
  <c r="H3194" i="38"/>
  <c r="H3216" i="38"/>
  <c r="G3460" i="38"/>
  <c r="G3184" i="38"/>
  <c r="H3285" i="38"/>
  <c r="H3397" i="38"/>
  <c r="G2991" i="38"/>
  <c r="G3119" i="38"/>
  <c r="H3249" i="38"/>
  <c r="G3179" i="38"/>
  <c r="H3297" i="38"/>
  <c r="G2933" i="38"/>
  <c r="G2997" i="38"/>
  <c r="G3061" i="38"/>
  <c r="G3125" i="38"/>
  <c r="H3179" i="38"/>
  <c r="H3224" i="38"/>
  <c r="H3314" i="38"/>
  <c r="H3376" i="38"/>
  <c r="H3440" i="38"/>
  <c r="G3196" i="38"/>
  <c r="H3309" i="38"/>
  <c r="H3369" i="38"/>
  <c r="H3433" i="38"/>
  <c r="H3583" i="38"/>
  <c r="G2987" i="38"/>
  <c r="G3051" i="38"/>
  <c r="H3196" i="38"/>
  <c r="G3267" i="38"/>
  <c r="G3332" i="38"/>
  <c r="H3394" i="38"/>
  <c r="H3458" i="38"/>
  <c r="H3520" i="38"/>
  <c r="G3235" i="38"/>
  <c r="G3284" i="38"/>
  <c r="H3355" i="38"/>
  <c r="H3419" i="38"/>
  <c r="H3483" i="38"/>
  <c r="G3581" i="38"/>
  <c r="H3694" i="38"/>
  <c r="G3378" i="38"/>
  <c r="G3442" i="38"/>
  <c r="G3506" i="38"/>
  <c r="G3557" i="38"/>
  <c r="H3623" i="38"/>
  <c r="G3689" i="38"/>
  <c r="H3793" i="38"/>
  <c r="G3381" i="38"/>
  <c r="G3445" i="38"/>
  <c r="G3509" i="38"/>
  <c r="H3578" i="38"/>
  <c r="H3634" i="38"/>
  <c r="H3730" i="38"/>
  <c r="G3376" i="38"/>
  <c r="G3440" i="38"/>
  <c r="G3504" i="38"/>
  <c r="H3546" i="38"/>
  <c r="G3578" i="38"/>
  <c r="H3645" i="38"/>
  <c r="H3703" i="38"/>
  <c r="G3291" i="38"/>
  <c r="G3355" i="38"/>
  <c r="G3419" i="38"/>
  <c r="G3483" i="38"/>
  <c r="G3546" i="38"/>
  <c r="H3630" i="38"/>
  <c r="G3740" i="38"/>
  <c r="G3547" i="38"/>
  <c r="H3615" i="38"/>
  <c r="G3679" i="38"/>
  <c r="H3733" i="38"/>
  <c r="G3313" i="38"/>
  <c r="G3377" i="38"/>
  <c r="G3441" i="38"/>
  <c r="G3505" i="38"/>
  <c r="G3599" i="38"/>
  <c r="G3642" i="38"/>
  <c r="H3806" i="38"/>
  <c r="H3621" i="38"/>
  <c r="H3674" i="38"/>
  <c r="H3735" i="38"/>
  <c r="H3799" i="38"/>
  <c r="H3863" i="38"/>
  <c r="G3920" i="38"/>
  <c r="G3984" i="38"/>
  <c r="G3727" i="38"/>
  <c r="G3821" i="38"/>
  <c r="H3929" i="38"/>
  <c r="G3650" i="38"/>
  <c r="G3714" i="38"/>
  <c r="H3770" i="38"/>
  <c r="G3805" i="38"/>
  <c r="H3865" i="38"/>
  <c r="G3903" i="38"/>
  <c r="G3613" i="38"/>
  <c r="G3677" i="38"/>
  <c r="G3751" i="38"/>
  <c r="G3815" i="38"/>
  <c r="H3891" i="38"/>
  <c r="H3955" i="38"/>
  <c r="G3847" i="38"/>
  <c r="G3911" i="38"/>
  <c r="H3964" i="38"/>
  <c r="G3611" i="38"/>
  <c r="G3675" i="38"/>
  <c r="G3784" i="38"/>
  <c r="H3892" i="38"/>
  <c r="H3965" i="38"/>
  <c r="G3558" i="38"/>
  <c r="G3622" i="38"/>
  <c r="G3686" i="38"/>
  <c r="H3749" i="38"/>
  <c r="H3794" i="38"/>
  <c r="H3853" i="38"/>
  <c r="H3893" i="38"/>
  <c r="H3950" i="38"/>
  <c r="G3778" i="38"/>
  <c r="G3849" i="38"/>
  <c r="H3913" i="38"/>
  <c r="G3983" i="38"/>
  <c r="H4138" i="38"/>
  <c r="H4227" i="38"/>
  <c r="G3973" i="38"/>
  <c r="G4134" i="38"/>
  <c r="G4178" i="38"/>
  <c r="H3995" i="38"/>
  <c r="G4030" i="38"/>
  <c r="H4135" i="38"/>
  <c r="G4241" i="38"/>
  <c r="H4154" i="38"/>
  <c r="G4210" i="38"/>
  <c r="G3926" i="38"/>
  <c r="G3990" i="38"/>
  <c r="H4035" i="38"/>
  <c r="G4050" i="38"/>
  <c r="G4066" i="38"/>
  <c r="G4082" i="38"/>
  <c r="H4127" i="38"/>
  <c r="H4230" i="38"/>
  <c r="G3867" i="38"/>
  <c r="G3961" i="38"/>
  <c r="H4051" i="38"/>
  <c r="H4083" i="38"/>
  <c r="H4150" i="38"/>
  <c r="H4199" i="38"/>
  <c r="G3856" i="38"/>
  <c r="G3940" i="38"/>
  <c r="H4006" i="38"/>
  <c r="G4047" i="38"/>
  <c r="G4079" i="38"/>
  <c r="H4146" i="38"/>
  <c r="G4225" i="38"/>
  <c r="G4119" i="38"/>
  <c r="H4182" i="38"/>
  <c r="H4319" i="38"/>
  <c r="G4373" i="38"/>
  <c r="H4539" i="38"/>
  <c r="G4410" i="38"/>
  <c r="H4473" i="38"/>
  <c r="H4347" i="38"/>
  <c r="H4435" i="38"/>
  <c r="H4338" i="38"/>
  <c r="H4407" i="38"/>
  <c r="G4490" i="38"/>
  <c r="G4535" i="38"/>
  <c r="G4281" i="38"/>
  <c r="G4313" i="38"/>
  <c r="G4357" i="38"/>
  <c r="G4398" i="38"/>
  <c r="G4485" i="38"/>
  <c r="G4190" i="38"/>
  <c r="H4253" i="38"/>
  <c r="G4371" i="38"/>
  <c r="H4464" i="38"/>
  <c r="G4250" i="38"/>
  <c r="G4266" i="38"/>
  <c r="G4282" i="38"/>
  <c r="G4298" i="38"/>
  <c r="G4314" i="38"/>
  <c r="G4349" i="38"/>
  <c r="G4390" i="38"/>
  <c r="H4471" i="38"/>
  <c r="H4614" i="38"/>
  <c r="H4686" i="38"/>
  <c r="H4750" i="38"/>
  <c r="H4862" i="38"/>
  <c r="G4823" i="38"/>
  <c r="H4456" i="38"/>
  <c r="H4543" i="38"/>
  <c r="G4595" i="38"/>
  <c r="H4512" i="38"/>
  <c r="H4580" i="38"/>
  <c r="H4451" i="38"/>
  <c r="H4515" i="38"/>
  <c r="H4584" i="38"/>
  <c r="G4475" i="38"/>
  <c r="G4559" i="38"/>
  <c r="H4632" i="38"/>
  <c r="G4792" i="38"/>
  <c r="H4888" i="38"/>
  <c r="H4976" i="38"/>
  <c r="H4617" i="38"/>
  <c r="H4681" i="38"/>
  <c r="H4745" i="38"/>
  <c r="H4817" i="38"/>
  <c r="H4889" i="38"/>
  <c r="G4961" i="38"/>
  <c r="H4626" i="38"/>
  <c r="H4698" i="38"/>
  <c r="H4762" i="38"/>
  <c r="H4627" i="38"/>
  <c r="H4699" i="38"/>
  <c r="G4763" i="38"/>
  <c r="G4907" i="38"/>
  <c r="G4612" i="38"/>
  <c r="G4676" i="38"/>
  <c r="H4740" i="38"/>
  <c r="H4820" i="38"/>
  <c r="H4900" i="38"/>
  <c r="H4972" i="38"/>
  <c r="H4645" i="38"/>
  <c r="H4709" i="38"/>
  <c r="H4773" i="38"/>
  <c r="G4845" i="38"/>
  <c r="H4933" i="38"/>
  <c r="G4611" i="38"/>
  <c r="G4667" i="38"/>
  <c r="G4731" i="38"/>
  <c r="G4795" i="38"/>
  <c r="G4921" i="38"/>
  <c r="G4614" i="38"/>
  <c r="G4686" i="38"/>
  <c r="G4601" i="38"/>
  <c r="G4689" i="38"/>
  <c r="G4753" i="38"/>
  <c r="G4837" i="38"/>
  <c r="H4966" i="38"/>
  <c r="G4644" i="38"/>
  <c r="G4740" i="38"/>
  <c r="G4816" i="38"/>
  <c r="G4912" i="38"/>
  <c r="G4937" i="38"/>
  <c r="G4634" i="38"/>
  <c r="H4990" i="38"/>
  <c r="G4661" i="38"/>
  <c r="G4725" i="38"/>
  <c r="G4789" i="38"/>
  <c r="G4924" i="38"/>
  <c r="F4800" i="38"/>
  <c r="F4784" i="38"/>
  <c r="F4768" i="38"/>
  <c r="F4752" i="38"/>
  <c r="F4736" i="38"/>
  <c r="F4720" i="38"/>
  <c r="F4704" i="38"/>
  <c r="F4688" i="38"/>
  <c r="F4672" i="38"/>
  <c r="F4656" i="38"/>
  <c r="F4640" i="38"/>
  <c r="F4624" i="38"/>
  <c r="F4608" i="38"/>
  <c r="F4592" i="38"/>
  <c r="F4576" i="38"/>
  <c r="F4799" i="38"/>
  <c r="F4783" i="38"/>
  <c r="F4767" i="38"/>
  <c r="F4751" i="38"/>
  <c r="F4735" i="38"/>
  <c r="F4719" i="38"/>
  <c r="F4703" i="38"/>
  <c r="F4687" i="38"/>
  <c r="F4671" i="38"/>
  <c r="F4655" i="38"/>
  <c r="F4639" i="38"/>
  <c r="F4623" i="38"/>
  <c r="F4607" i="38"/>
  <c r="F4591" i="38"/>
  <c r="F4560" i="38"/>
  <c r="F4544" i="38"/>
  <c r="F4528" i="38"/>
  <c r="F4512" i="38"/>
  <c r="F4496" i="38"/>
  <c r="F4480" i="38"/>
  <c r="F4464" i="38"/>
  <c r="F4448" i="38"/>
  <c r="F4432" i="38"/>
  <c r="F4416" i="38"/>
  <c r="F4400" i="38"/>
  <c r="F4384" i="38"/>
  <c r="F4368" i="38"/>
  <c r="F4352" i="38"/>
  <c r="F4336" i="38"/>
  <c r="F4320" i="38"/>
  <c r="F4304" i="38"/>
  <c r="F4288" i="38"/>
  <c r="F4272" i="38"/>
  <c r="F4256" i="38"/>
  <c r="F4240" i="38"/>
  <c r="F4224" i="38"/>
  <c r="F4208" i="38"/>
  <c r="F4192" i="38"/>
  <c r="F4176" i="38"/>
  <c r="F4160" i="38"/>
  <c r="F4144" i="38"/>
  <c r="F4128" i="38"/>
  <c r="F4112" i="38"/>
  <c r="F4096" i="38"/>
  <c r="F4080" i="38"/>
  <c r="F4064" i="38"/>
  <c r="F4048" i="38"/>
  <c r="F4032" i="38"/>
  <c r="F4016" i="38"/>
  <c r="F4000" i="38"/>
  <c r="F3984" i="38"/>
  <c r="F3968" i="38"/>
  <c r="F3952" i="38"/>
  <c r="F3936" i="38"/>
  <c r="F3920" i="38"/>
  <c r="F3904" i="38"/>
  <c r="F3888" i="38"/>
  <c r="F4559" i="38"/>
  <c r="F4543" i="38"/>
  <c r="F4527" i="38"/>
  <c r="F4511" i="38"/>
  <c r="F4495" i="38"/>
  <c r="F4479" i="38"/>
  <c r="F4463" i="38"/>
  <c r="F4447" i="38"/>
  <c r="H4359" i="38"/>
  <c r="G4405" i="38"/>
  <c r="H4346" i="38"/>
  <c r="H4415" i="38"/>
  <c r="H4489" i="38"/>
  <c r="G4369" i="38"/>
  <c r="H4474" i="38"/>
  <c r="G4338" i="38"/>
  <c r="H4430" i="38"/>
  <c r="H4496" i="38"/>
  <c r="G4253" i="38"/>
  <c r="G4285" i="38"/>
  <c r="G4317" i="38"/>
  <c r="G4361" i="38"/>
  <c r="H4403" i="38"/>
  <c r="H4503" i="38"/>
  <c r="G4198" i="38"/>
  <c r="H4330" i="38"/>
  <c r="H4394" i="38"/>
  <c r="G4464" i="38"/>
  <c r="H4254" i="38"/>
  <c r="H4270" i="38"/>
  <c r="H4286" i="38"/>
  <c r="H4302" i="38"/>
  <c r="H4318" i="38"/>
  <c r="G4353" i="38"/>
  <c r="H4395" i="38"/>
  <c r="H4477" i="38"/>
  <c r="H4622" i="38"/>
  <c r="H4694" i="38"/>
  <c r="H4758" i="38"/>
  <c r="H4564" i="38"/>
  <c r="G4839" i="38"/>
  <c r="G4459" i="38"/>
  <c r="G4543" i="38"/>
  <c r="H4544" i="38"/>
  <c r="G4515" i="38"/>
  <c r="H4583" i="38"/>
  <c r="G4457" i="38"/>
  <c r="G4521" i="38"/>
  <c r="H4588" i="38"/>
  <c r="H4504" i="38"/>
  <c r="G4563" i="38"/>
  <c r="G4728" i="38"/>
  <c r="H4816" i="38"/>
  <c r="H4904" i="38"/>
  <c r="G4984" i="38"/>
  <c r="H4625" i="38"/>
  <c r="H4689" i="38"/>
  <c r="H4753" i="38"/>
  <c r="H4825" i="38"/>
  <c r="H4897" i="38"/>
  <c r="G4969" i="38"/>
  <c r="H4634" i="38"/>
  <c r="H4706" i="38"/>
  <c r="H4786" i="38"/>
  <c r="H4635" i="38"/>
  <c r="H4707" i="38"/>
  <c r="G4771" i="38"/>
  <c r="G4923" i="38"/>
  <c r="H4620" i="38"/>
  <c r="H4684" i="38"/>
  <c r="H4748" i="38"/>
  <c r="H4828" i="38"/>
  <c r="H4908" i="38"/>
  <c r="G4980" i="38"/>
  <c r="H4653" i="38"/>
  <c r="H4717" i="38"/>
  <c r="H4781" i="38"/>
  <c r="H4853" i="38"/>
  <c r="H4949" i="38"/>
  <c r="G4619" i="38"/>
  <c r="G4675" i="38"/>
  <c r="H4752" i="38"/>
  <c r="G4825" i="38"/>
  <c r="H4928" i="38"/>
  <c r="G4622" i="38"/>
  <c r="G4694" i="38"/>
  <c r="G4609" i="38"/>
  <c r="G4697" i="38"/>
  <c r="G4761" i="38"/>
  <c r="G4865" i="38"/>
  <c r="G4981" i="38"/>
  <c r="G4652" i="38"/>
  <c r="G4748" i="38"/>
  <c r="G4820" i="38"/>
  <c r="G4933" i="38"/>
  <c r="G4956" i="38"/>
  <c r="G4682" i="38"/>
  <c r="G4605" i="38"/>
  <c r="G4669" i="38"/>
  <c r="G4733" i="38"/>
  <c r="G4797" i="38"/>
  <c r="G4949" i="38"/>
  <c r="F4798" i="38"/>
  <c r="F4782" i="38"/>
  <c r="F4766" i="38"/>
  <c r="F4750" i="38"/>
  <c r="F4734" i="38"/>
  <c r="F4718" i="38"/>
  <c r="F4702" i="38"/>
  <c r="F4686" i="38"/>
  <c r="F4670" i="38"/>
  <c r="F4654" i="38"/>
  <c r="F4638" i="38"/>
  <c r="F4622" i="38"/>
  <c r="F4606" i="38"/>
  <c r="F4590" i="38"/>
  <c r="F4574" i="38"/>
  <c r="F4797" i="38"/>
  <c r="F4781" i="38"/>
  <c r="F4765" i="38"/>
  <c r="F4749" i="38"/>
  <c r="F4733" i="38"/>
  <c r="F4717" i="38"/>
  <c r="F4701" i="38"/>
  <c r="F4685" i="38"/>
  <c r="F4669" i="38"/>
  <c r="F4653" i="38"/>
  <c r="F4637" i="38"/>
  <c r="F4621" i="38"/>
  <c r="F4605" i="38"/>
  <c r="F4589" i="38"/>
  <c r="F4558" i="38"/>
  <c r="F4542" i="38"/>
  <c r="F4526" i="38"/>
  <c r="F4510" i="38"/>
  <c r="F4494" i="38"/>
  <c r="F4478" i="38"/>
  <c r="F4462" i="38"/>
  <c r="F4446" i="38"/>
  <c r="F4430" i="38"/>
  <c r="F4414" i="38"/>
  <c r="F4398" i="38"/>
  <c r="F4382" i="38"/>
  <c r="F4366" i="38"/>
  <c r="F4350" i="38"/>
  <c r="F4334" i="38"/>
  <c r="F4318" i="38"/>
  <c r="F4302" i="38"/>
  <c r="F4286" i="38"/>
  <c r="F4270" i="38"/>
  <c r="F4254" i="38"/>
  <c r="F4238" i="38"/>
  <c r="F4222" i="38"/>
  <c r="F4206" i="38"/>
  <c r="F4190" i="38"/>
  <c r="F4174" i="38"/>
  <c r="F4158" i="38"/>
  <c r="F4142" i="38"/>
  <c r="F4126" i="38"/>
  <c r="F4110" i="38"/>
  <c r="F4094" i="38"/>
  <c r="F4078" i="38"/>
  <c r="F4062" i="38"/>
  <c r="F4046" i="38"/>
  <c r="F4030" i="38"/>
  <c r="F4014" i="38"/>
  <c r="F3998" i="38"/>
  <c r="F3982" i="38"/>
  <c r="F3966" i="38"/>
  <c r="F3950" i="38"/>
  <c r="F3934" i="38"/>
  <c r="F3918" i="38"/>
  <c r="F3902" i="38"/>
  <c r="F3886" i="38"/>
  <c r="F4557" i="38"/>
  <c r="F4541" i="38"/>
  <c r="F4525" i="38"/>
  <c r="F4509" i="38"/>
  <c r="H4391" i="38"/>
  <c r="G4414" i="38"/>
  <c r="G4346" i="38"/>
  <c r="G4419" i="38"/>
  <c r="G4495" i="38"/>
  <c r="H4374" i="38"/>
  <c r="G4479" i="38"/>
  <c r="H4343" i="38"/>
  <c r="G4430" i="38"/>
  <c r="G4496" i="38"/>
  <c r="G4257" i="38"/>
  <c r="G4289" i="38"/>
  <c r="G4321" i="38"/>
  <c r="H4366" i="38"/>
  <c r="G4421" i="38"/>
  <c r="H4509" i="38"/>
  <c r="G4206" i="38"/>
  <c r="G4330" i="38"/>
  <c r="G4394" i="38"/>
  <c r="H4476" i="38"/>
  <c r="G4254" i="38"/>
  <c r="G4270" i="38"/>
  <c r="G4286" i="38"/>
  <c r="G4302" i="38"/>
  <c r="G4318" i="38"/>
  <c r="H4358" i="38"/>
  <c r="G4413" i="38"/>
  <c r="H4487" i="38"/>
  <c r="H4638" i="38"/>
  <c r="H4702" i="38"/>
  <c r="H4774" i="38"/>
  <c r="H4567" i="38"/>
  <c r="G4855" i="38"/>
  <c r="H4488" i="38"/>
  <c r="G4547" i="38"/>
  <c r="H4576" i="38"/>
  <c r="H4524" i="38"/>
  <c r="H4591" i="38"/>
  <c r="G4460" i="38"/>
  <c r="G4524" i="38"/>
  <c r="G4588" i="38"/>
  <c r="G4507" i="38"/>
  <c r="G4584" i="38"/>
  <c r="G4744" i="38"/>
  <c r="H4824" i="38"/>
  <c r="H4912" i="38"/>
  <c r="G4992" i="38"/>
  <c r="H4633" i="38"/>
  <c r="H4697" i="38"/>
  <c r="H4761" i="38"/>
  <c r="H4833" i="38"/>
  <c r="H4905" i="38"/>
  <c r="H4985" i="38"/>
  <c r="H4642" i="38"/>
  <c r="H4714" i="38"/>
  <c r="H4794" i="38"/>
  <c r="H4643" i="38"/>
  <c r="H4715" i="38"/>
  <c r="H4779" i="38"/>
  <c r="G4939" i="38"/>
  <c r="H4628" i="38"/>
  <c r="G4692" i="38"/>
  <c r="H4756" i="38"/>
  <c r="G4836" i="38"/>
  <c r="G4916" i="38"/>
  <c r="G4988" i="38"/>
  <c r="H4661" i="38"/>
  <c r="H4725" i="38"/>
  <c r="H4789" i="38"/>
  <c r="H4869" i="38"/>
  <c r="G4957" i="38"/>
  <c r="H4624" i="38"/>
  <c r="G4683" i="38"/>
  <c r="H4760" i="38"/>
  <c r="G4829" i="38"/>
  <c r="H4950" i="38"/>
  <c r="G4638" i="38"/>
  <c r="G4702" i="38"/>
  <c r="G4617" i="38"/>
  <c r="G4705" i="38"/>
  <c r="G4769" i="38"/>
  <c r="G4869" i="38"/>
  <c r="G4985" i="38"/>
  <c r="G4660" i="38"/>
  <c r="G4756" i="38"/>
  <c r="G4848" i="38"/>
  <c r="H4974" i="38"/>
  <c r="G4960" i="38"/>
  <c r="G4613" i="38"/>
  <c r="G4677" i="38"/>
  <c r="G4741" i="38"/>
  <c r="G4817" i="38"/>
  <c r="G4953" i="38"/>
  <c r="F4796" i="38"/>
  <c r="F4780" i="38"/>
  <c r="F4764" i="38"/>
  <c r="F4748" i="38"/>
  <c r="F4732" i="38"/>
  <c r="F4716" i="38"/>
  <c r="F4700" i="38"/>
  <c r="F4684" i="38"/>
  <c r="F4668" i="38"/>
  <c r="F4652" i="38"/>
  <c r="F4636" i="38"/>
  <c r="F4620" i="38"/>
  <c r="F4604" i="38"/>
  <c r="F4588" i="38"/>
  <c r="F4572" i="38"/>
  <c r="F4795" i="38"/>
  <c r="F4779" i="38"/>
  <c r="F4763" i="38"/>
  <c r="F4747" i="38"/>
  <c r="F4731" i="38"/>
  <c r="F4715" i="38"/>
  <c r="F4699" i="38"/>
  <c r="F4683" i="38"/>
  <c r="F4667" i="38"/>
  <c r="F4651" i="38"/>
  <c r="F4635" i="38"/>
  <c r="F4619" i="38"/>
  <c r="F4603" i="38"/>
  <c r="F4587" i="38"/>
  <c r="F4556" i="38"/>
  <c r="F4540" i="38"/>
  <c r="F4524" i="38"/>
  <c r="F4508" i="38"/>
  <c r="F4492" i="38"/>
  <c r="F4476" i="38"/>
  <c r="F4460" i="38"/>
  <c r="F4444" i="38"/>
  <c r="F4428" i="38"/>
  <c r="F4412" i="38"/>
  <c r="F4396" i="38"/>
  <c r="F4380" i="38"/>
  <c r="F4364" i="38"/>
  <c r="F4348" i="38"/>
  <c r="F4332" i="38"/>
  <c r="F4316" i="38"/>
  <c r="F4300" i="38"/>
  <c r="F4284" i="38"/>
  <c r="F4268" i="38"/>
  <c r="F4252" i="38"/>
  <c r="F4236" i="38"/>
  <c r="F4220" i="38"/>
  <c r="F4204" i="38"/>
  <c r="F4188" i="38"/>
  <c r="F4172" i="38"/>
  <c r="F4156" i="38"/>
  <c r="F4140" i="38"/>
  <c r="F4124" i="38"/>
  <c r="F4108" i="38"/>
  <c r="F4092" i="38"/>
  <c r="F4076" i="38"/>
  <c r="F4060" i="38"/>
  <c r="F4044" i="38"/>
  <c r="F4028" i="38"/>
  <c r="F4012" i="38"/>
  <c r="F3996" i="38"/>
  <c r="F3980" i="38"/>
  <c r="F3964" i="38"/>
  <c r="G4438" i="38"/>
  <c r="H4455" i="38"/>
  <c r="H4351" i="38"/>
  <c r="H4434" i="38"/>
  <c r="G4522" i="38"/>
  <c r="G4374" i="38"/>
  <c r="G4517" i="38"/>
  <c r="H4370" i="38"/>
  <c r="H4441" i="38"/>
  <c r="H4508" i="38"/>
  <c r="G4261" i="38"/>
  <c r="G4293" i="38"/>
  <c r="G4325" i="38"/>
  <c r="G4366" i="38"/>
  <c r="G4425" i="38"/>
  <c r="H4519" i="38"/>
  <c r="G4214" i="38"/>
  <c r="H4335" i="38"/>
  <c r="H4399" i="38"/>
  <c r="G4476" i="38"/>
  <c r="H4258" i="38"/>
  <c r="H4274" i="38"/>
  <c r="H4290" i="38"/>
  <c r="H4306" i="38"/>
  <c r="H4322" i="38"/>
  <c r="G4358" i="38"/>
  <c r="G4417" i="38"/>
  <c r="H4493" i="38"/>
  <c r="H4646" i="38"/>
  <c r="H4710" i="38"/>
  <c r="H4798" i="38"/>
  <c r="G4567" i="38"/>
  <c r="H4536" i="38"/>
  <c r="G4491" i="38"/>
  <c r="G4568" i="38"/>
  <c r="G4587" i="38"/>
  <c r="G4527" i="38"/>
  <c r="G4596" i="38"/>
  <c r="G4480" i="38"/>
  <c r="H4527" i="38"/>
  <c r="H4592" i="38"/>
  <c r="H4528" i="38"/>
  <c r="G4592" i="38"/>
  <c r="G4752" i="38"/>
  <c r="G4832" i="38"/>
  <c r="G4928" i="38"/>
  <c r="G4583" i="38"/>
  <c r="H4641" i="38"/>
  <c r="H4705" i="38"/>
  <c r="H4769" i="38"/>
  <c r="G4841" i="38"/>
  <c r="H4913" i="38"/>
  <c r="H4993" i="38"/>
  <c r="H4650" i="38"/>
  <c r="H4722" i="38"/>
  <c r="H4598" i="38"/>
  <c r="H4651" i="38"/>
  <c r="H4723" i="38"/>
  <c r="G4787" i="38"/>
  <c r="G4955" i="38"/>
  <c r="H4636" i="38"/>
  <c r="G4700" i="38"/>
  <c r="H4764" i="38"/>
  <c r="H4844" i="38"/>
  <c r="H4924" i="38"/>
  <c r="H4605" i="38"/>
  <c r="H4669" i="38"/>
  <c r="H4733" i="38"/>
  <c r="H4797" i="38"/>
  <c r="H4877" i="38"/>
  <c r="G4965" i="38"/>
  <c r="G4627" i="38"/>
  <c r="G4699" i="38"/>
  <c r="H4768" i="38"/>
  <c r="H4832" i="38"/>
  <c r="H4957" i="38"/>
  <c r="G4646" i="38"/>
  <c r="G4710" i="38"/>
  <c r="G4625" i="38"/>
  <c r="G4713" i="38"/>
  <c r="G4777" i="38"/>
  <c r="G4900" i="38"/>
  <c r="G5001" i="38"/>
  <c r="G4668" i="38"/>
  <c r="G4764" i="38"/>
  <c r="G4852" i="38"/>
  <c r="G4989" i="38"/>
  <c r="H4982" i="38"/>
  <c r="G4698" i="38"/>
  <c r="G4621" i="38"/>
  <c r="G4685" i="38"/>
  <c r="G4749" i="38"/>
  <c r="G4821" i="38"/>
  <c r="G4972" i="38"/>
  <c r="F4794" i="38"/>
  <c r="F4778" i="38"/>
  <c r="F4762" i="38"/>
  <c r="F4746" i="38"/>
  <c r="F4730" i="38"/>
  <c r="F4714" i="38"/>
  <c r="F4698" i="38"/>
  <c r="F4682" i="38"/>
  <c r="F4666" i="38"/>
  <c r="F4650" i="38"/>
  <c r="F4634" i="38"/>
  <c r="F4618" i="38"/>
  <c r="F4602" i="38"/>
  <c r="F4586" i="38"/>
  <c r="F4570" i="38"/>
  <c r="F4793" i="38"/>
  <c r="F4777" i="38"/>
  <c r="F4761" i="38"/>
  <c r="F4745" i="38"/>
  <c r="F4729" i="38"/>
  <c r="F4713" i="38"/>
  <c r="F4697" i="38"/>
  <c r="F4681" i="38"/>
  <c r="F4665" i="38"/>
  <c r="F4649" i="38"/>
  <c r="F4633" i="38"/>
  <c r="F4617" i="38"/>
  <c r="F4601" i="38"/>
  <c r="F4585" i="38"/>
  <c r="F4554" i="38"/>
  <c r="F4538" i="38"/>
  <c r="F4522" i="38"/>
  <c r="F4506" i="38"/>
  <c r="F4490" i="38"/>
  <c r="F4474" i="38"/>
  <c r="F4458" i="38"/>
  <c r="F4442" i="38"/>
  <c r="F4426" i="38"/>
  <c r="F4410" i="38"/>
  <c r="F4394" i="38"/>
  <c r="F4378" i="38"/>
  <c r="F4362" i="38"/>
  <c r="F4346" i="38"/>
  <c r="F4330" i="38"/>
  <c r="F4314" i="38"/>
  <c r="F4298" i="38"/>
  <c r="F4282" i="38"/>
  <c r="F4266" i="38"/>
  <c r="F4250" i="38"/>
  <c r="F4234" i="38"/>
  <c r="F4218" i="38"/>
  <c r="F4202" i="38"/>
  <c r="F4186" i="38"/>
  <c r="F4170" i="38"/>
  <c r="F4154" i="38"/>
  <c r="F4138" i="38"/>
  <c r="F4122" i="38"/>
  <c r="F4106" i="38"/>
  <c r="F4090" i="38"/>
  <c r="F4074" i="38"/>
  <c r="F4058" i="38"/>
  <c r="F4042" i="38"/>
  <c r="F4026" i="38"/>
  <c r="F4010" i="38"/>
  <c r="F3994" i="38"/>
  <c r="F3978" i="38"/>
  <c r="F3962" i="38"/>
  <c r="F3946" i="38"/>
  <c r="F3930" i="38"/>
  <c r="F3914" i="38"/>
  <c r="F3898" i="38"/>
  <c r="F3882" i="38"/>
  <c r="F4553" i="38"/>
  <c r="F4537" i="38"/>
  <c r="F4521" i="38"/>
  <c r="F4505" i="38"/>
  <c r="F4489" i="38"/>
  <c r="F4473" i="38"/>
  <c r="H4255" i="38"/>
  <c r="H4460" i="38"/>
  <c r="H4461" i="38"/>
  <c r="G4355" i="38"/>
  <c r="G4450" i="38"/>
  <c r="H4553" i="38"/>
  <c r="H4379" i="38"/>
  <c r="G4561" i="38"/>
  <c r="G4370" i="38"/>
  <c r="G4441" i="38"/>
  <c r="G4508" i="38"/>
  <c r="G4265" i="38"/>
  <c r="G4297" i="38"/>
  <c r="G4329" i="38"/>
  <c r="H4371" i="38"/>
  <c r="H4431" i="38"/>
  <c r="G4158" i="38"/>
  <c r="G4222" i="38"/>
  <c r="G4339" i="38"/>
  <c r="G4403" i="38"/>
  <c r="H4492" i="38"/>
  <c r="G4258" i="38"/>
  <c r="G4274" i="38"/>
  <c r="G4290" i="38"/>
  <c r="G4306" i="38"/>
  <c r="G4322" i="38"/>
  <c r="H4363" i="38"/>
  <c r="H4422" i="38"/>
  <c r="H4560" i="38"/>
  <c r="H4654" i="38"/>
  <c r="H4718" i="38"/>
  <c r="H4822" i="38"/>
  <c r="G4571" i="38"/>
  <c r="G4564" i="38"/>
  <c r="H4520" i="38"/>
  <c r="H4572" i="38"/>
  <c r="H4448" i="38"/>
  <c r="H4548" i="38"/>
  <c r="H4596" i="38"/>
  <c r="H4483" i="38"/>
  <c r="G4548" i="38"/>
  <c r="H4604" i="38"/>
  <c r="G4531" i="38"/>
  <c r="H4918" i="38"/>
  <c r="G4760" i="38"/>
  <c r="H4840" i="38"/>
  <c r="H4936" i="38"/>
  <c r="G4591" i="38"/>
  <c r="H4649" i="38"/>
  <c r="H4713" i="38"/>
  <c r="H4777" i="38"/>
  <c r="H4849" i="38"/>
  <c r="H4921" i="38"/>
  <c r="H5001" i="38"/>
  <c r="H4658" i="38"/>
  <c r="H4730" i="38"/>
  <c r="G4598" i="38"/>
  <c r="H4659" i="38"/>
  <c r="H4731" i="38"/>
  <c r="H4795" i="38"/>
  <c r="G4963" i="38"/>
  <c r="H4644" i="38"/>
  <c r="G4708" i="38"/>
  <c r="H4772" i="38"/>
  <c r="H4852" i="38"/>
  <c r="G4932" i="38"/>
  <c r="H4613" i="38"/>
  <c r="H4677" i="38"/>
  <c r="H4741" i="38"/>
  <c r="H4805" i="38"/>
  <c r="H4885" i="38"/>
  <c r="H4981" i="38"/>
  <c r="G4635" i="38"/>
  <c r="G4707" i="38"/>
  <c r="H4776" i="38"/>
  <c r="H4836" i="38"/>
  <c r="H4961" i="38"/>
  <c r="G4654" i="38"/>
  <c r="G4718" i="38"/>
  <c r="G4649" i="38"/>
  <c r="G4721" i="38"/>
  <c r="G4793" i="38"/>
  <c r="G4904" i="38"/>
  <c r="G4604" i="38"/>
  <c r="G4684" i="38"/>
  <c r="G4772" i="38"/>
  <c r="G4873" i="38"/>
  <c r="G4993" i="38"/>
  <c r="G4997" i="38"/>
  <c r="G4706" i="38"/>
  <c r="G4629" i="38"/>
  <c r="G4693" i="38"/>
  <c r="G4757" i="38"/>
  <c r="G4849" i="38"/>
  <c r="G4976" i="38"/>
  <c r="F4792" i="38"/>
  <c r="F4776" i="38"/>
  <c r="F4760" i="38"/>
  <c r="F4744" i="38"/>
  <c r="F4728" i="38"/>
  <c r="F4712" i="38"/>
  <c r="F4696" i="38"/>
  <c r="F4680" i="38"/>
  <c r="F4664" i="38"/>
  <c r="F4648" i="38"/>
  <c r="F4632" i="38"/>
  <c r="F4616" i="38"/>
  <c r="F4600" i="38"/>
  <c r="F4584" i="38"/>
  <c r="F4568" i="38"/>
  <c r="F4791" i="38"/>
  <c r="F4775" i="38"/>
  <c r="F4759" i="38"/>
  <c r="F4743" i="38"/>
  <c r="F4727" i="38"/>
  <c r="F4711" i="38"/>
  <c r="F4695" i="38"/>
  <c r="F4679" i="38"/>
  <c r="F4663" i="38"/>
  <c r="F4647" i="38"/>
  <c r="F4631" i="38"/>
  <c r="F4615" i="38"/>
  <c r="F4599" i="38"/>
  <c r="F4583" i="38"/>
  <c r="F4552" i="38"/>
  <c r="F4536" i="38"/>
  <c r="F4520" i="38"/>
  <c r="F4504" i="38"/>
  <c r="F4488" i="38"/>
  <c r="F4472" i="38"/>
  <c r="F4456" i="38"/>
  <c r="F4440" i="38"/>
  <c r="F4424" i="38"/>
  <c r="F4408" i="38"/>
  <c r="H4275" i="38"/>
  <c r="H4505" i="38"/>
  <c r="H4506" i="38"/>
  <c r="G4378" i="38"/>
  <c r="G4461" i="38"/>
  <c r="G4333" i="38"/>
  <c r="G4401" i="38"/>
  <c r="G4577" i="38"/>
  <c r="H4375" i="38"/>
  <c r="H4457" i="38"/>
  <c r="H4529" i="38"/>
  <c r="G4269" i="38"/>
  <c r="G4301" i="38"/>
  <c r="H4334" i="38"/>
  <c r="G4389" i="38"/>
  <c r="H4442" i="38"/>
  <c r="G4166" i="38"/>
  <c r="G4230" i="38"/>
  <c r="H4362" i="38"/>
  <c r="H4426" i="38"/>
  <c r="G4498" i="38"/>
  <c r="H4262" i="38"/>
  <c r="H4278" i="38"/>
  <c r="H4294" i="38"/>
  <c r="H4310" i="38"/>
  <c r="H4326" i="38"/>
  <c r="G4381" i="38"/>
  <c r="G4422" i="38"/>
  <c r="H4585" i="38"/>
  <c r="H4662" i="38"/>
  <c r="H4726" i="38"/>
  <c r="H4830" i="38"/>
  <c r="G4775" i="38"/>
  <c r="H4568" i="38"/>
  <c r="G4523" i="38"/>
  <c r="H4575" i="38"/>
  <c r="G4451" i="38"/>
  <c r="H4551" i="38"/>
  <c r="G4426" i="38"/>
  <c r="G4489" i="38"/>
  <c r="H4552" i="38"/>
  <c r="H4440" i="38"/>
  <c r="G4552" i="38"/>
  <c r="H4926" i="38"/>
  <c r="G4768" i="38"/>
  <c r="H4848" i="38"/>
  <c r="H4944" i="38"/>
  <c r="G4597" i="38"/>
  <c r="H4657" i="38"/>
  <c r="H4721" i="38"/>
  <c r="H4785" i="38"/>
  <c r="H4865" i="38"/>
  <c r="H4929" i="38"/>
  <c r="H4602" i="38"/>
  <c r="H4666" i="38"/>
  <c r="H4738" i="38"/>
  <c r="H4603" i="38"/>
  <c r="H4667" i="38"/>
  <c r="G4739" i="38"/>
  <c r="G4875" i="38"/>
  <c r="G4971" i="38"/>
  <c r="H4652" i="38"/>
  <c r="H4716" i="38"/>
  <c r="H4780" i="38"/>
  <c r="G4868" i="38"/>
  <c r="H4940" i="38"/>
  <c r="H4621" i="38"/>
  <c r="H4685" i="38"/>
  <c r="H4749" i="38"/>
  <c r="H4821" i="38"/>
  <c r="H4893" i="38"/>
  <c r="H4989" i="38"/>
  <c r="G4643" i="38"/>
  <c r="G4715" i="38"/>
  <c r="G4779" i="38"/>
  <c r="H4864" i="38"/>
  <c r="H4980" i="38"/>
  <c r="G4662" i="38"/>
  <c r="G4726" i="38"/>
  <c r="G4657" i="38"/>
  <c r="G4729" i="38"/>
  <c r="G4801" i="38"/>
  <c r="G4929" i="38"/>
  <c r="G4620" i="38"/>
  <c r="G4716" i="38"/>
  <c r="G4780" i="38"/>
  <c r="G4877" i="38"/>
  <c r="G4889" i="38"/>
  <c r="G4602" i="38"/>
  <c r="G4714" i="38"/>
  <c r="G4637" i="38"/>
  <c r="G4701" i="38"/>
  <c r="G4765" i="38"/>
  <c r="G4853" i="38"/>
  <c r="H4998" i="38"/>
  <c r="F4790" i="38"/>
  <c r="F4774" i="38"/>
  <c r="F4758" i="38"/>
  <c r="F4742" i="38"/>
  <c r="F4726" i="38"/>
  <c r="F4710" i="38"/>
  <c r="F4694" i="38"/>
  <c r="F4678" i="38"/>
  <c r="F4662" i="38"/>
  <c r="F4646" i="38"/>
  <c r="F4630" i="38"/>
  <c r="F4614" i="38"/>
  <c r="F4598" i="38"/>
  <c r="F4582" i="38"/>
  <c r="F4566" i="38"/>
  <c r="F4789" i="38"/>
  <c r="F4773" i="38"/>
  <c r="F4757" i="38"/>
  <c r="F4741" i="38"/>
  <c r="F4725" i="38"/>
  <c r="F4709" i="38"/>
  <c r="F4693" i="38"/>
  <c r="F4677" i="38"/>
  <c r="F4661" i="38"/>
  <c r="F4645" i="38"/>
  <c r="F4629" i="38"/>
  <c r="F4613" i="38"/>
  <c r="F4597" i="38"/>
  <c r="F4581" i="38"/>
  <c r="F4550" i="38"/>
  <c r="F4534" i="38"/>
  <c r="F4518" i="38"/>
  <c r="F4502" i="38"/>
  <c r="F4486" i="38"/>
  <c r="F4470" i="38"/>
  <c r="F4454" i="38"/>
  <c r="F4438" i="38"/>
  <c r="F4422" i="38"/>
  <c r="F4406" i="38"/>
  <c r="F4390" i="38"/>
  <c r="F4374" i="38"/>
  <c r="F4358" i="38"/>
  <c r="F4342" i="38"/>
  <c r="F4326" i="38"/>
  <c r="F4310" i="38"/>
  <c r="F4294" i="38"/>
  <c r="F4278" i="38"/>
  <c r="F4262" i="38"/>
  <c r="F4246" i="38"/>
  <c r="F4230" i="38"/>
  <c r="F4214" i="38"/>
  <c r="F4198" i="38"/>
  <c r="F4182" i="38"/>
  <c r="H4287" i="38"/>
  <c r="H4532" i="38"/>
  <c r="G4511" i="38"/>
  <c r="H4383" i="38"/>
  <c r="G4467" i="38"/>
  <c r="G4337" i="38"/>
  <c r="H4406" i="38"/>
  <c r="H4246" i="38"/>
  <c r="H4402" i="38"/>
  <c r="G4463" i="38"/>
  <c r="G4529" i="38"/>
  <c r="G4273" i="38"/>
  <c r="G4305" i="38"/>
  <c r="G4334" i="38"/>
  <c r="G4393" i="38"/>
  <c r="G4447" i="38"/>
  <c r="G4174" i="38"/>
  <c r="G4238" i="38"/>
  <c r="G4362" i="38"/>
  <c r="G4437" i="38"/>
  <c r="G4514" i="38"/>
  <c r="G4262" i="38"/>
  <c r="G4278" i="38"/>
  <c r="G4294" i="38"/>
  <c r="G4310" i="38"/>
  <c r="G4326" i="38"/>
  <c r="G4385" i="38"/>
  <c r="H4427" i="38"/>
  <c r="H4593" i="38"/>
  <c r="H4670" i="38"/>
  <c r="H4734" i="38"/>
  <c r="H4846" i="38"/>
  <c r="G4791" i="38"/>
  <c r="H4571" i="38"/>
  <c r="G4536" i="38"/>
  <c r="G4575" i="38"/>
  <c r="H4480" i="38"/>
  <c r="G4551" i="38"/>
  <c r="G4434" i="38"/>
  <c r="G4492" i="38"/>
  <c r="H4555" i="38"/>
  <c r="G4443" i="38"/>
  <c r="H4556" i="38"/>
  <c r="H4934" i="38"/>
  <c r="G4776" i="38"/>
  <c r="G4864" i="38"/>
  <c r="H4952" i="38"/>
  <c r="H4601" i="38"/>
  <c r="H4665" i="38"/>
  <c r="H4729" i="38"/>
  <c r="H4793" i="38"/>
  <c r="H4873" i="38"/>
  <c r="H4937" i="38"/>
  <c r="H4610" i="38"/>
  <c r="H4674" i="38"/>
  <c r="H4746" i="38"/>
  <c r="H4611" i="38"/>
  <c r="H4675" i="38"/>
  <c r="G4747" i="38"/>
  <c r="G4891" i="38"/>
  <c r="G4979" i="38"/>
  <c r="H4660" i="38"/>
  <c r="H4724" i="38"/>
  <c r="H4788" i="38"/>
  <c r="G4884" i="38"/>
  <c r="H4948" i="38"/>
  <c r="H4629" i="38"/>
  <c r="H4693" i="38"/>
  <c r="H4757" i="38"/>
  <c r="H4829" i="38"/>
  <c r="H4901" i="38"/>
  <c r="H4997" i="38"/>
  <c r="G4651" i="38"/>
  <c r="G4723" i="38"/>
  <c r="H4784" i="38"/>
  <c r="H4868" i="38"/>
  <c r="H4984" i="38"/>
  <c r="G4670" i="38"/>
  <c r="G4734" i="38"/>
  <c r="G4673" i="38"/>
  <c r="G4737" i="38"/>
  <c r="G4805" i="38"/>
  <c r="G4940" i="38"/>
  <c r="G4628" i="38"/>
  <c r="G4724" i="38"/>
  <c r="G4788" i="38"/>
  <c r="G4885" i="38"/>
  <c r="G4893" i="38"/>
  <c r="G4610" i="38"/>
  <c r="G4901" i="38"/>
  <c r="G4645" i="38"/>
  <c r="G4709" i="38"/>
  <c r="G4773" i="38"/>
  <c r="H4894" i="38"/>
  <c r="H4902" i="38"/>
  <c r="F4788" i="38"/>
  <c r="F4772" i="38"/>
  <c r="F4756" i="38"/>
  <c r="F4740" i="38"/>
  <c r="F4724" i="38"/>
  <c r="F4708" i="38"/>
  <c r="F4692" i="38"/>
  <c r="F4676" i="38"/>
  <c r="F4660" i="38"/>
  <c r="F4644" i="38"/>
  <c r="F4628" i="38"/>
  <c r="F4612" i="38"/>
  <c r="F4596" i="38"/>
  <c r="F4580" i="38"/>
  <c r="F4564" i="38"/>
  <c r="F4787" i="38"/>
  <c r="F4771" i="38"/>
  <c r="F4755" i="38"/>
  <c r="F4739" i="38"/>
  <c r="F4723" i="38"/>
  <c r="F4707" i="38"/>
  <c r="F4691" i="38"/>
  <c r="F4675" i="38"/>
  <c r="F4659" i="38"/>
  <c r="F4643" i="38"/>
  <c r="F4627" i="38"/>
  <c r="F4611" i="38"/>
  <c r="F4595" i="38"/>
  <c r="F4579" i="38"/>
  <c r="F4548" i="38"/>
  <c r="F4532" i="38"/>
  <c r="F4516" i="38"/>
  <c r="F4500" i="38"/>
  <c r="F4484" i="38"/>
  <c r="F4468" i="38"/>
  <c r="F4452" i="38"/>
  <c r="F4436" i="38"/>
  <c r="F4420" i="38"/>
  <c r="F4404" i="38"/>
  <c r="F4388" i="38"/>
  <c r="F4372" i="38"/>
  <c r="H4307" i="38"/>
  <c r="H4350" i="38"/>
  <c r="G4539" i="38"/>
  <c r="H4410" i="38"/>
  <c r="H4467" i="38"/>
  <c r="G4342" i="38"/>
  <c r="H4411" i="38"/>
  <c r="G4249" i="38"/>
  <c r="G4402" i="38"/>
  <c r="G4469" i="38"/>
  <c r="H4535" i="38"/>
  <c r="G4277" i="38"/>
  <c r="G4309" i="38"/>
  <c r="H4339" i="38"/>
  <c r="H4398" i="38"/>
  <c r="H4458" i="38"/>
  <c r="G4182" i="38"/>
  <c r="H4250" i="38"/>
  <c r="H4367" i="38"/>
  <c r="G4458" i="38"/>
  <c r="G4519" i="38"/>
  <c r="H4266" i="38"/>
  <c r="H4282" i="38"/>
  <c r="H4298" i="38"/>
  <c r="H4314" i="38"/>
  <c r="H4331" i="38"/>
  <c r="H4390" i="38"/>
  <c r="G4453" i="38"/>
  <c r="H4606" i="38"/>
  <c r="H4678" i="38"/>
  <c r="H4742" i="38"/>
  <c r="H4854" i="38"/>
  <c r="G4799" i="38"/>
  <c r="G4594" i="38"/>
  <c r="H4540" i="38"/>
  <c r="G4579" i="38"/>
  <c r="G4483" i="38"/>
  <c r="G4555" i="38"/>
  <c r="G4448" i="38"/>
  <c r="G4512" i="38"/>
  <c r="G4580" i="38"/>
  <c r="H4472" i="38"/>
  <c r="H4559" i="38"/>
  <c r="G4624" i="38"/>
  <c r="G4784" i="38"/>
  <c r="H4880" i="38"/>
  <c r="H4960" i="38"/>
  <c r="H4609" i="38"/>
  <c r="H4673" i="38"/>
  <c r="H4737" i="38"/>
  <c r="H4801" i="38"/>
  <c r="G4881" i="38"/>
  <c r="H4953" i="38"/>
  <c r="H4618" i="38"/>
  <c r="H4682" i="38"/>
  <c r="H4754" i="38"/>
  <c r="H4619" i="38"/>
  <c r="H4683" i="38"/>
  <c r="G4755" i="38"/>
  <c r="G4899" i="38"/>
  <c r="G4995" i="38"/>
  <c r="H4668" i="38"/>
  <c r="H4732" i="38"/>
  <c r="H4796" i="38"/>
  <c r="G4892" i="38"/>
  <c r="H4956" i="38"/>
  <c r="H4637" i="38"/>
  <c r="H4701" i="38"/>
  <c r="H4765" i="38"/>
  <c r="H4837" i="38"/>
  <c r="H4917" i="38"/>
  <c r="G4603" i="38"/>
  <c r="G4659" i="38"/>
  <c r="H4728" i="38"/>
  <c r="H4792" i="38"/>
  <c r="H4910" i="38"/>
  <c r="G4606" i="38"/>
  <c r="G4678" i="38"/>
  <c r="H4958" i="38"/>
  <c r="G4681" i="38"/>
  <c r="G4745" i="38"/>
  <c r="G4833" i="38"/>
  <c r="G4944" i="38"/>
  <c r="G4636" i="38"/>
  <c r="G4732" i="38"/>
  <c r="G4796" i="38"/>
  <c r="G4908" i="38"/>
  <c r="G4897" i="38"/>
  <c r="G4618" i="38"/>
  <c r="G4905" i="38"/>
  <c r="G4653" i="38"/>
  <c r="G4717" i="38"/>
  <c r="G4781" i="38"/>
  <c r="G4913" i="38"/>
  <c r="H4942" i="38"/>
  <c r="F4786" i="38"/>
  <c r="F4770" i="38"/>
  <c r="F4754" i="38"/>
  <c r="F4738" i="38"/>
  <c r="F4722" i="38"/>
  <c r="F4706" i="38"/>
  <c r="F4690" i="38"/>
  <c r="F4674" i="38"/>
  <c r="F4658" i="38"/>
  <c r="F4642" i="38"/>
  <c r="F4626" i="38"/>
  <c r="F4610" i="38"/>
  <c r="F4594" i="38"/>
  <c r="F4578" i="38"/>
  <c r="F4562" i="38"/>
  <c r="F4785" i="38"/>
  <c r="F4769" i="38"/>
  <c r="F4753" i="38"/>
  <c r="F4737" i="38"/>
  <c r="F4721" i="38"/>
  <c r="F4705" i="38"/>
  <c r="F4689" i="38"/>
  <c r="F4673" i="38"/>
  <c r="F4657" i="38"/>
  <c r="F4641" i="38"/>
  <c r="F4625" i="38"/>
  <c r="F4609" i="38"/>
  <c r="F4593" i="38"/>
  <c r="F4569" i="38"/>
  <c r="F4546" i="38"/>
  <c r="F4530" i="38"/>
  <c r="F4514" i="38"/>
  <c r="F4498" i="38"/>
  <c r="F4482" i="38"/>
  <c r="F4466" i="38"/>
  <c r="F4450" i="38"/>
  <c r="F4434" i="38"/>
  <c r="F4418" i="38"/>
  <c r="F4402" i="38"/>
  <c r="F4370" i="38"/>
  <c r="F4324" i="38"/>
  <c r="F4280" i="38"/>
  <c r="F4242" i="38"/>
  <c r="F4196" i="38"/>
  <c r="F4162" i="38"/>
  <c r="F4130" i="38"/>
  <c r="F4098" i="38"/>
  <c r="F4066" i="38"/>
  <c r="F4034" i="38"/>
  <c r="F4002" i="38"/>
  <c r="F3970" i="38"/>
  <c r="F3940" i="38"/>
  <c r="F3912" i="38"/>
  <c r="F3890" i="38"/>
  <c r="F4549" i="38"/>
  <c r="F4523" i="38"/>
  <c r="F4499" i="38"/>
  <c r="F4477" i="38"/>
  <c r="F4457" i="38"/>
  <c r="F4439" i="38"/>
  <c r="F4423" i="38"/>
  <c r="F4407" i="38"/>
  <c r="F4391" i="38"/>
  <c r="F4375" i="38"/>
  <c r="F4359" i="38"/>
  <c r="F4343" i="38"/>
  <c r="F4327" i="38"/>
  <c r="F4311" i="38"/>
  <c r="F4295" i="38"/>
  <c r="F4279" i="38"/>
  <c r="F4263" i="38"/>
  <c r="F4247" i="38"/>
  <c r="F4231" i="38"/>
  <c r="F4215" i="38"/>
  <c r="F4199" i="38"/>
  <c r="F4183" i="38"/>
  <c r="F4167" i="38"/>
  <c r="F4151" i="38"/>
  <c r="F4135" i="38"/>
  <c r="F4119" i="38"/>
  <c r="F4103" i="38"/>
  <c r="F4087" i="38"/>
  <c r="F4071" i="38"/>
  <c r="F4055" i="38"/>
  <c r="F4039" i="38"/>
  <c r="F4023" i="38"/>
  <c r="F4007" i="38"/>
  <c r="F3991" i="38"/>
  <c r="F3975" i="38"/>
  <c r="F3959" i="38"/>
  <c r="F3943" i="38"/>
  <c r="F3913" i="38"/>
  <c r="F3861" i="38"/>
  <c r="F3901" i="38"/>
  <c r="F3855" i="38"/>
  <c r="F3839" i="38"/>
  <c r="F3823" i="38"/>
  <c r="F3807" i="38"/>
  <c r="F3791" i="38"/>
  <c r="F3775" i="38"/>
  <c r="F3759" i="38"/>
  <c r="F3743" i="38"/>
  <c r="F3727" i="38"/>
  <c r="F3711" i="38"/>
  <c r="F3695" i="38"/>
  <c r="F3679" i="38"/>
  <c r="F3663" i="38"/>
  <c r="F3647" i="38"/>
  <c r="F3631" i="38"/>
  <c r="F3615" i="38"/>
  <c r="F3599" i="38"/>
  <c r="F3583" i="38"/>
  <c r="F3567" i="38"/>
  <c r="F3551" i="38"/>
  <c r="F3535" i="38"/>
  <c r="F3519" i="38"/>
  <c r="F3503" i="38"/>
  <c r="F3487" i="38"/>
  <c r="F3471" i="38"/>
  <c r="F3455" i="38"/>
  <c r="F3439" i="38"/>
  <c r="F3423" i="38"/>
  <c r="F3407" i="38"/>
  <c r="F3391" i="38"/>
  <c r="F3375" i="38"/>
  <c r="F3359" i="38"/>
  <c r="F3343" i="38"/>
  <c r="F3327" i="38"/>
  <c r="F3311" i="38"/>
  <c r="F3295" i="38"/>
  <c r="F3279" i="38"/>
  <c r="F3263" i="38"/>
  <c r="F3247" i="38"/>
  <c r="F3231" i="38"/>
  <c r="F3215" i="38"/>
  <c r="F3199" i="38"/>
  <c r="F3183" i="38"/>
  <c r="F3889" i="38"/>
  <c r="F3891" i="38"/>
  <c r="F3864" i="38"/>
  <c r="F3812" i="38"/>
  <c r="F3796" i="38"/>
  <c r="F3780" i="38"/>
  <c r="F3764" i="38"/>
  <c r="F3748" i="38"/>
  <c r="F3732" i="38"/>
  <c r="F3716" i="38"/>
  <c r="F3700" i="38"/>
  <c r="F3684" i="38"/>
  <c r="F3668" i="38"/>
  <c r="F3652" i="38"/>
  <c r="F3636" i="38"/>
  <c r="F3620" i="38"/>
  <c r="F3604" i="38"/>
  <c r="F3588" i="38"/>
  <c r="F3572" i="38"/>
  <c r="F3556" i="38"/>
  <c r="F3540" i="38"/>
  <c r="F3524" i="38"/>
  <c r="F3508" i="38"/>
  <c r="F3492" i="38"/>
  <c r="F3476" i="38"/>
  <c r="F3460" i="38"/>
  <c r="F3444" i="38"/>
  <c r="F3428" i="38"/>
  <c r="F3412" i="38"/>
  <c r="F3396" i="38"/>
  <c r="F3380" i="38"/>
  <c r="F3364" i="38"/>
  <c r="F3348" i="38"/>
  <c r="F3332" i="38"/>
  <c r="F3316" i="38"/>
  <c r="F3300" i="38"/>
  <c r="F3284" i="38"/>
  <c r="F3268" i="38"/>
  <c r="F3252" i="38"/>
  <c r="F3236" i="38"/>
  <c r="F3220" i="38"/>
  <c r="F3204" i="38"/>
  <c r="F3188" i="38"/>
  <c r="F3164" i="38"/>
  <c r="F3148" i="38"/>
  <c r="F3132" i="38"/>
  <c r="F3116" i="38"/>
  <c r="F3100" i="38"/>
  <c r="F3084" i="38"/>
  <c r="F3068" i="38"/>
  <c r="F3052" i="38"/>
  <c r="F3036" i="38"/>
  <c r="F3020" i="38"/>
  <c r="F3004" i="38"/>
  <c r="F2988" i="38"/>
  <c r="F2972" i="38"/>
  <c r="F2956" i="38"/>
  <c r="F2940" i="38"/>
  <c r="F2924" i="38"/>
  <c r="F2908" i="38"/>
  <c r="F2892" i="38"/>
  <c r="F2876" i="38"/>
  <c r="F2860" i="38"/>
  <c r="F2844" i="38"/>
  <c r="F2828" i="38"/>
  <c r="F2812" i="38"/>
  <c r="F2796" i="38"/>
  <c r="F2780" i="38"/>
  <c r="F2764" i="38"/>
  <c r="F2748" i="38"/>
  <c r="F2732" i="38"/>
  <c r="F2716" i="38"/>
  <c r="F2700" i="38"/>
  <c r="F2684" i="38"/>
  <c r="F2668" i="38"/>
  <c r="F2652" i="38"/>
  <c r="F2636" i="38"/>
  <c r="F2620" i="38"/>
  <c r="F2604" i="38"/>
  <c r="F2588" i="38"/>
  <c r="F2572" i="38"/>
  <c r="F2556" i="38"/>
  <c r="F2540" i="38"/>
  <c r="F2524" i="38"/>
  <c r="F2508" i="38"/>
  <c r="F2492" i="38"/>
  <c r="F2476" i="38"/>
  <c r="F2460" i="38"/>
  <c r="F2444" i="38"/>
  <c r="F2428" i="38"/>
  <c r="F2412" i="38"/>
  <c r="F4360" i="38"/>
  <c r="F4322" i="38"/>
  <c r="F4276" i="38"/>
  <c r="F4232" i="38"/>
  <c r="F4194" i="38"/>
  <c r="F4152" i="38"/>
  <c r="F4120" i="38"/>
  <c r="F4088" i="38"/>
  <c r="F4056" i="38"/>
  <c r="F4024" i="38"/>
  <c r="F3992" i="38"/>
  <c r="F3960" i="38"/>
  <c r="F3938" i="38"/>
  <c r="F3910" i="38"/>
  <c r="F3884" i="38"/>
  <c r="F4547" i="38"/>
  <c r="F4519" i="38"/>
  <c r="F4497" i="38"/>
  <c r="F4475" i="38"/>
  <c r="F4455" i="38"/>
  <c r="F4437" i="38"/>
  <c r="F4421" i="38"/>
  <c r="F4405" i="38"/>
  <c r="F4389" i="38"/>
  <c r="F4373" i="38"/>
  <c r="F4357" i="38"/>
  <c r="F4341" i="38"/>
  <c r="F4325" i="38"/>
  <c r="F4309" i="38"/>
  <c r="F4293" i="38"/>
  <c r="F4277" i="38"/>
  <c r="F4261" i="38"/>
  <c r="F4245" i="38"/>
  <c r="F4229" i="38"/>
  <c r="F4213" i="38"/>
  <c r="F4197" i="38"/>
  <c r="F4181" i="38"/>
  <c r="F4165" i="38"/>
  <c r="F4149" i="38"/>
  <c r="F4133" i="38"/>
  <c r="F4117" i="38"/>
  <c r="F4101" i="38"/>
  <c r="F4085" i="38"/>
  <c r="F4069" i="38"/>
  <c r="F4053" i="38"/>
  <c r="F4037" i="38"/>
  <c r="F4021" i="38"/>
  <c r="F4005" i="38"/>
  <c r="F3989" i="38"/>
  <c r="F3973" i="38"/>
  <c r="F3957" i="38"/>
  <c r="F3941" i="38"/>
  <c r="F3897" i="38"/>
  <c r="F3858" i="38"/>
  <c r="F3885" i="38"/>
  <c r="F3853" i="38"/>
  <c r="F3837" i="38"/>
  <c r="F3821" i="38"/>
  <c r="F3805" i="38"/>
  <c r="F3789" i="38"/>
  <c r="F3773" i="38"/>
  <c r="F3757" i="38"/>
  <c r="F3741" i="38"/>
  <c r="F3725" i="38"/>
  <c r="F3709" i="38"/>
  <c r="F3693" i="38"/>
  <c r="F3677" i="38"/>
  <c r="F3661" i="38"/>
  <c r="F3645" i="38"/>
  <c r="F3629" i="38"/>
  <c r="F3613" i="38"/>
  <c r="F3597" i="38"/>
  <c r="F3581" i="38"/>
  <c r="F3565" i="38"/>
  <c r="F3549" i="38"/>
  <c r="F3533" i="38"/>
  <c r="F3517" i="38"/>
  <c r="F3501" i="38"/>
  <c r="F3485" i="38"/>
  <c r="F3469" i="38"/>
  <c r="F3453" i="38"/>
  <c r="F3437" i="38"/>
  <c r="F3421" i="38"/>
  <c r="F3405" i="38"/>
  <c r="F3389" i="38"/>
  <c r="F3373" i="38"/>
  <c r="F3357" i="38"/>
  <c r="F3341" i="38"/>
  <c r="F3325" i="38"/>
  <c r="F3309" i="38"/>
  <c r="F3293" i="38"/>
  <c r="F3277" i="38"/>
  <c r="F3261" i="38"/>
  <c r="F3245" i="38"/>
  <c r="F3229" i="38"/>
  <c r="F3213" i="38"/>
  <c r="F3197" i="38"/>
  <c r="F3181" i="38"/>
  <c r="F3880" i="38"/>
  <c r="F4571" i="38"/>
  <c r="F3859" i="38"/>
  <c r="F3810" i="38"/>
  <c r="F3794" i="38"/>
  <c r="F3778" i="38"/>
  <c r="F3762" i="38"/>
  <c r="F3746" i="38"/>
  <c r="F3730" i="38"/>
  <c r="F3714" i="38"/>
  <c r="F3698" i="38"/>
  <c r="F3682" i="38"/>
  <c r="F3666" i="38"/>
  <c r="F3650" i="38"/>
  <c r="F3634" i="38"/>
  <c r="F3618" i="38"/>
  <c r="F3602" i="38"/>
  <c r="F3586" i="38"/>
  <c r="F3570" i="38"/>
  <c r="F3554" i="38"/>
  <c r="F3538" i="38"/>
  <c r="F3522" i="38"/>
  <c r="F3506" i="38"/>
  <c r="F3490" i="38"/>
  <c r="F3474" i="38"/>
  <c r="F3458" i="38"/>
  <c r="F3442" i="38"/>
  <c r="F3426" i="38"/>
  <c r="F3410" i="38"/>
  <c r="F3394" i="38"/>
  <c r="F3378" i="38"/>
  <c r="F3362" i="38"/>
  <c r="F3346" i="38"/>
  <c r="F3330" i="38"/>
  <c r="F3314" i="38"/>
  <c r="F3298" i="38"/>
  <c r="F3282" i="38"/>
  <c r="F3266" i="38"/>
  <c r="F3250" i="38"/>
  <c r="F3234" i="38"/>
  <c r="F3218" i="38"/>
  <c r="F3202" i="38"/>
  <c r="F3186" i="38"/>
  <c r="F3162" i="38"/>
  <c r="F3146" i="38"/>
  <c r="F3130" i="38"/>
  <c r="F3114" i="38"/>
  <c r="F3098" i="38"/>
  <c r="F3082" i="38"/>
  <c r="F3066" i="38"/>
  <c r="F3050" i="38"/>
  <c r="F3034" i="38"/>
  <c r="F3018" i="38"/>
  <c r="F3002" i="38"/>
  <c r="F2986" i="38"/>
  <c r="F2970" i="38"/>
  <c r="F2954" i="38"/>
  <c r="F2938" i="38"/>
  <c r="F2922" i="38"/>
  <c r="F2906" i="38"/>
  <c r="F2890" i="38"/>
  <c r="F2874" i="38"/>
  <c r="F2858" i="38"/>
  <c r="F2842" i="38"/>
  <c r="F2826" i="38"/>
  <c r="F2810" i="38"/>
  <c r="F2794" i="38"/>
  <c r="F2778" i="38"/>
  <c r="F2762" i="38"/>
  <c r="F2746" i="38"/>
  <c r="F2730" i="38"/>
  <c r="F2714" i="38"/>
  <c r="F2698" i="38"/>
  <c r="F2682" i="38"/>
  <c r="F2666" i="38"/>
  <c r="F2650" i="38"/>
  <c r="F2634" i="38"/>
  <c r="F2618" i="38"/>
  <c r="F2602" i="38"/>
  <c r="F2586" i="38"/>
  <c r="F4356" i="38"/>
  <c r="F4312" i="38"/>
  <c r="F4274" i="38"/>
  <c r="F4228" i="38"/>
  <c r="F4184" i="38"/>
  <c r="F4150" i="38"/>
  <c r="F4118" i="38"/>
  <c r="F4086" i="38"/>
  <c r="F4054" i="38"/>
  <c r="F4022" i="38"/>
  <c r="F3990" i="38"/>
  <c r="F3958" i="38"/>
  <c r="F3932" i="38"/>
  <c r="F3908" i="38"/>
  <c r="F4573" i="38"/>
  <c r="F4545" i="38"/>
  <c r="F4517" i="38"/>
  <c r="F4493" i="38"/>
  <c r="F4471" i="38"/>
  <c r="F4453" i="38"/>
  <c r="F4435" i="38"/>
  <c r="F4419" i="38"/>
  <c r="F4403" i="38"/>
  <c r="F4387" i="38"/>
  <c r="F4371" i="38"/>
  <c r="F4355" i="38"/>
  <c r="F4339" i="38"/>
  <c r="F4323" i="38"/>
  <c r="F4307" i="38"/>
  <c r="F4291" i="38"/>
  <c r="F4275" i="38"/>
  <c r="F4259" i="38"/>
  <c r="F4243" i="38"/>
  <c r="F4227" i="38"/>
  <c r="F4211" i="38"/>
  <c r="F4195" i="38"/>
  <c r="F4179" i="38"/>
  <c r="F4163" i="38"/>
  <c r="F4147" i="38"/>
  <c r="F4131" i="38"/>
  <c r="F4115" i="38"/>
  <c r="F4099" i="38"/>
  <c r="F4083" i="38"/>
  <c r="F4067" i="38"/>
  <c r="F4051" i="38"/>
  <c r="F4035" i="38"/>
  <c r="F4019" i="38"/>
  <c r="F4003" i="38"/>
  <c r="F3987" i="38"/>
  <c r="F3971" i="38"/>
  <c r="F3955" i="38"/>
  <c r="F3939" i="38"/>
  <c r="F3881" i="38"/>
  <c r="F3931" i="38"/>
  <c r="F3871" i="38"/>
  <c r="F3851" i="38"/>
  <c r="F3835" i="38"/>
  <c r="F3819" i="38"/>
  <c r="F3803" i="38"/>
  <c r="F3787" i="38"/>
  <c r="F3771" i="38"/>
  <c r="F3755" i="38"/>
  <c r="F3739" i="38"/>
  <c r="F3723" i="38"/>
  <c r="F3707" i="38"/>
  <c r="F3691" i="38"/>
  <c r="F3675" i="38"/>
  <c r="F3659" i="38"/>
  <c r="F3643" i="38"/>
  <c r="F3627" i="38"/>
  <c r="F3611" i="38"/>
  <c r="F3595" i="38"/>
  <c r="F3579" i="38"/>
  <c r="F3563" i="38"/>
  <c r="F3547" i="38"/>
  <c r="F3531" i="38"/>
  <c r="F3515" i="38"/>
  <c r="F3499" i="38"/>
  <c r="F3483" i="38"/>
  <c r="F3467" i="38"/>
  <c r="F3451" i="38"/>
  <c r="F3435" i="38"/>
  <c r="F3419" i="38"/>
  <c r="F3403" i="38"/>
  <c r="F3387" i="38"/>
  <c r="F3371" i="38"/>
  <c r="F3355" i="38"/>
  <c r="F3339" i="38"/>
  <c r="F3323" i="38"/>
  <c r="F3307" i="38"/>
  <c r="F3291" i="38"/>
  <c r="F3275" i="38"/>
  <c r="F3259" i="38"/>
  <c r="F3243" i="38"/>
  <c r="F3227" i="38"/>
  <c r="F3211" i="38"/>
  <c r="F3195" i="38"/>
  <c r="F3179" i="38"/>
  <c r="F3878" i="38"/>
  <c r="F3925" i="38"/>
  <c r="F3927" i="38"/>
  <c r="F3808" i="38"/>
  <c r="F3792" i="38"/>
  <c r="F3776" i="38"/>
  <c r="F3760" i="38"/>
  <c r="F3744" i="38"/>
  <c r="F3728" i="38"/>
  <c r="F3712" i="38"/>
  <c r="F3696" i="38"/>
  <c r="F3680" i="38"/>
  <c r="F3664" i="38"/>
  <c r="F3648" i="38"/>
  <c r="F3632" i="38"/>
  <c r="F3616" i="38"/>
  <c r="F3600" i="38"/>
  <c r="F3584" i="38"/>
  <c r="F3568" i="38"/>
  <c r="F3552" i="38"/>
  <c r="F3536" i="38"/>
  <c r="F3520" i="38"/>
  <c r="F3504" i="38"/>
  <c r="F3488" i="38"/>
  <c r="F3472" i="38"/>
  <c r="F3456" i="38"/>
  <c r="F3440" i="38"/>
  <c r="F3424" i="38"/>
  <c r="F3408" i="38"/>
  <c r="F3392" i="38"/>
  <c r="F3376" i="38"/>
  <c r="F3360" i="38"/>
  <c r="F3344" i="38"/>
  <c r="F3328" i="38"/>
  <c r="F3312" i="38"/>
  <c r="F3296" i="38"/>
  <c r="F3280" i="38"/>
  <c r="F3264" i="38"/>
  <c r="F3248" i="38"/>
  <c r="F3232" i="38"/>
  <c r="F3216" i="38"/>
  <c r="F3200" i="38"/>
  <c r="F3184" i="38"/>
  <c r="F3160" i="38"/>
  <c r="F3144" i="38"/>
  <c r="F3128" i="38"/>
  <c r="F3112" i="38"/>
  <c r="F3096" i="38"/>
  <c r="F3080" i="38"/>
  <c r="F3064" i="38"/>
  <c r="F3048" i="38"/>
  <c r="F3032" i="38"/>
  <c r="F3016" i="38"/>
  <c r="F3000" i="38"/>
  <c r="F2984" i="38"/>
  <c r="F2968" i="38"/>
  <c r="F2952" i="38"/>
  <c r="F2936" i="38"/>
  <c r="F2920" i="38"/>
  <c r="F2904" i="38"/>
  <c r="F2888" i="38"/>
  <c r="F2872" i="38"/>
  <c r="F2856" i="38"/>
  <c r="F2840" i="38"/>
  <c r="F2824" i="38"/>
  <c r="F2808" i="38"/>
  <c r="F2792" i="38"/>
  <c r="F2776" i="38"/>
  <c r="F2760" i="38"/>
  <c r="F2744" i="38"/>
  <c r="F2728" i="38"/>
  <c r="F2712" i="38"/>
  <c r="F4354" i="38"/>
  <c r="F4308" i="38"/>
  <c r="F4264" i="38"/>
  <c r="F4226" i="38"/>
  <c r="F4180" i="38"/>
  <c r="F4148" i="38"/>
  <c r="F4116" i="38"/>
  <c r="F4084" i="38"/>
  <c r="F4052" i="38"/>
  <c r="F4020" i="38"/>
  <c r="F3988" i="38"/>
  <c r="F3956" i="38"/>
  <c r="F3928" i="38"/>
  <c r="F3906" i="38"/>
  <c r="F4575" i="38"/>
  <c r="F4539" i="38"/>
  <c r="F4515" i="38"/>
  <c r="F4491" i="38"/>
  <c r="F4469" i="38"/>
  <c r="F4451" i="38"/>
  <c r="F4433" i="38"/>
  <c r="F4417" i="38"/>
  <c r="F4401" i="38"/>
  <c r="F4385" i="38"/>
  <c r="F4369" i="38"/>
  <c r="F4353" i="38"/>
  <c r="F4337" i="38"/>
  <c r="F4321" i="38"/>
  <c r="F4305" i="38"/>
  <c r="F4289" i="38"/>
  <c r="F4273" i="38"/>
  <c r="F4257" i="38"/>
  <c r="F4241" i="38"/>
  <c r="F4225" i="38"/>
  <c r="F4209" i="38"/>
  <c r="F4193" i="38"/>
  <c r="F4177" i="38"/>
  <c r="F4161" i="38"/>
  <c r="F4145" i="38"/>
  <c r="F4129" i="38"/>
  <c r="F4113" i="38"/>
  <c r="F4097" i="38"/>
  <c r="F4081" i="38"/>
  <c r="F4065" i="38"/>
  <c r="F4049" i="38"/>
  <c r="F4033" i="38"/>
  <c r="F4017" i="38"/>
  <c r="F4001" i="38"/>
  <c r="F3985" i="38"/>
  <c r="F3969" i="38"/>
  <c r="F3953" i="38"/>
  <c r="F3937" i="38"/>
  <c r="F3879" i="38"/>
  <c r="F3915" i="38"/>
  <c r="F3863" i="38"/>
  <c r="F3849" i="38"/>
  <c r="F3833" i="38"/>
  <c r="F3817" i="38"/>
  <c r="F3801" i="38"/>
  <c r="F3785" i="38"/>
  <c r="F3769" i="38"/>
  <c r="F3753" i="38"/>
  <c r="F3737" i="38"/>
  <c r="F3721" i="38"/>
  <c r="F3705" i="38"/>
  <c r="F3689" i="38"/>
  <c r="F3673" i="38"/>
  <c r="F3657" i="38"/>
  <c r="F3641" i="38"/>
  <c r="F3625" i="38"/>
  <c r="F3609" i="38"/>
  <c r="F3593" i="38"/>
  <c r="F3577" i="38"/>
  <c r="F3561" i="38"/>
  <c r="F3545" i="38"/>
  <c r="F3529" i="38"/>
  <c r="F3513" i="38"/>
  <c r="F3497" i="38"/>
  <c r="F3481" i="38"/>
  <c r="F3465" i="38"/>
  <c r="F3449" i="38"/>
  <c r="F3433" i="38"/>
  <c r="F3417" i="38"/>
  <c r="F3401" i="38"/>
  <c r="F3385" i="38"/>
  <c r="F3369" i="38"/>
  <c r="F3353" i="38"/>
  <c r="F3337" i="38"/>
  <c r="F3321" i="38"/>
  <c r="F3305" i="38"/>
  <c r="F3289" i="38"/>
  <c r="F3273" i="38"/>
  <c r="F3257" i="38"/>
  <c r="F3241" i="38"/>
  <c r="F3225" i="38"/>
  <c r="F3209" i="38"/>
  <c r="F3193" i="38"/>
  <c r="F3177" i="38"/>
  <c r="F3873" i="38"/>
  <c r="F3909" i="38"/>
  <c r="F3911" i="38"/>
  <c r="F3806" i="38"/>
  <c r="F3790" i="38"/>
  <c r="F3774" i="38"/>
  <c r="F3758" i="38"/>
  <c r="F3742" i="38"/>
  <c r="F3726" i="38"/>
  <c r="F3710" i="38"/>
  <c r="F3694" i="38"/>
  <c r="F3678" i="38"/>
  <c r="F3662" i="38"/>
  <c r="F3646" i="38"/>
  <c r="F3630" i="38"/>
  <c r="F3614" i="38"/>
  <c r="F3598" i="38"/>
  <c r="F3582" i="38"/>
  <c r="F3566" i="38"/>
  <c r="F3550" i="38"/>
  <c r="F3534" i="38"/>
  <c r="F3518" i="38"/>
  <c r="F3502" i="38"/>
  <c r="F3486" i="38"/>
  <c r="F3470" i="38"/>
  <c r="F3454" i="38"/>
  <c r="F3438" i="38"/>
  <c r="F3422" i="38"/>
  <c r="F3406" i="38"/>
  <c r="F3390" i="38"/>
  <c r="F3374" i="38"/>
  <c r="F3358" i="38"/>
  <c r="F3342" i="38"/>
  <c r="F3326" i="38"/>
  <c r="F3310" i="38"/>
  <c r="F3294" i="38"/>
  <c r="F3278" i="38"/>
  <c r="F3262" i="38"/>
  <c r="F3246" i="38"/>
  <c r="F3230" i="38"/>
  <c r="F3214" i="38"/>
  <c r="F3198" i="38"/>
  <c r="F3182" i="38"/>
  <c r="F3158" i="38"/>
  <c r="F3142" i="38"/>
  <c r="F3126" i="38"/>
  <c r="F3110" i="38"/>
  <c r="F3094" i="38"/>
  <c r="F3078" i="38"/>
  <c r="F3062" i="38"/>
  <c r="F3046" i="38"/>
  <c r="F3030" i="38"/>
  <c r="F3014" i="38"/>
  <c r="F2998" i="38"/>
  <c r="F2982" i="38"/>
  <c r="F2966" i="38"/>
  <c r="F2950" i="38"/>
  <c r="F2934" i="38"/>
  <c r="F2918" i="38"/>
  <c r="F2902" i="38"/>
  <c r="F2886" i="38"/>
  <c r="F2870" i="38"/>
  <c r="F2854" i="38"/>
  <c r="F2838" i="38"/>
  <c r="F2822" i="38"/>
  <c r="F2806" i="38"/>
  <c r="F2790" i="38"/>
  <c r="F2774" i="38"/>
  <c r="F2758" i="38"/>
  <c r="F2742" i="38"/>
  <c r="F2726" i="38"/>
  <c r="F2710" i="38"/>
  <c r="F2694" i="38"/>
  <c r="F2678" i="38"/>
  <c r="F2662" i="38"/>
  <c r="F2646" i="38"/>
  <c r="F2630" i="38"/>
  <c r="F2614" i="38"/>
  <c r="F2598" i="38"/>
  <c r="F2582" i="38"/>
  <c r="F2566" i="38"/>
  <c r="F2550" i="38"/>
  <c r="F4344" i="38"/>
  <c r="F4306" i="38"/>
  <c r="F4260" i="38"/>
  <c r="F4216" i="38"/>
  <c r="F4178" i="38"/>
  <c r="F4146" i="38"/>
  <c r="F4114" i="38"/>
  <c r="F4082" i="38"/>
  <c r="F4050" i="38"/>
  <c r="F4018" i="38"/>
  <c r="F3986" i="38"/>
  <c r="F3954" i="38"/>
  <c r="F3926" i="38"/>
  <c r="F3900" i="38"/>
  <c r="F4577" i="38"/>
  <c r="F4535" i="38"/>
  <c r="F4513" i="38"/>
  <c r="F4487" i="38"/>
  <c r="F4467" i="38"/>
  <c r="F4449" i="38"/>
  <c r="F4431" i="38"/>
  <c r="F4415" i="38"/>
  <c r="F4399" i="38"/>
  <c r="F4383" i="38"/>
  <c r="F4367" i="38"/>
  <c r="F4351" i="38"/>
  <c r="F4335" i="38"/>
  <c r="F4319" i="38"/>
  <c r="F4303" i="38"/>
  <c r="F4287" i="38"/>
  <c r="F4271" i="38"/>
  <c r="F4255" i="38"/>
  <c r="F4239" i="38"/>
  <c r="F4223" i="38"/>
  <c r="F4207" i="38"/>
  <c r="F4191" i="38"/>
  <c r="F4175" i="38"/>
  <c r="F4159" i="38"/>
  <c r="F4143" i="38"/>
  <c r="F4127" i="38"/>
  <c r="F4111" i="38"/>
  <c r="F4095" i="38"/>
  <c r="F4079" i="38"/>
  <c r="F4063" i="38"/>
  <c r="F4047" i="38"/>
  <c r="F4031" i="38"/>
  <c r="F4015" i="38"/>
  <c r="F3999" i="38"/>
  <c r="F3983" i="38"/>
  <c r="F3967" i="38"/>
  <c r="F3951" i="38"/>
  <c r="F4563" i="38"/>
  <c r="F3877" i="38"/>
  <c r="F3899" i="38"/>
  <c r="F3935" i="38"/>
  <c r="F3847" i="38"/>
  <c r="F3831" i="38"/>
  <c r="F3815" i="38"/>
  <c r="F3799" i="38"/>
  <c r="F3783" i="38"/>
  <c r="F3767" i="38"/>
  <c r="F3751" i="38"/>
  <c r="F3735" i="38"/>
  <c r="F3719" i="38"/>
  <c r="F3703" i="38"/>
  <c r="F3687" i="38"/>
  <c r="F3671" i="38"/>
  <c r="F3655" i="38"/>
  <c r="F3639" i="38"/>
  <c r="F3623" i="38"/>
  <c r="F3607" i="38"/>
  <c r="F3591" i="38"/>
  <c r="F3575" i="38"/>
  <c r="F3559" i="38"/>
  <c r="F3543" i="38"/>
  <c r="F3527" i="38"/>
  <c r="F3511" i="38"/>
  <c r="F3495" i="38"/>
  <c r="F3479" i="38"/>
  <c r="F3463" i="38"/>
  <c r="F3447" i="38"/>
  <c r="F3431" i="38"/>
  <c r="F3415" i="38"/>
  <c r="F3399" i="38"/>
  <c r="F3383" i="38"/>
  <c r="F3367" i="38"/>
  <c r="F3351" i="38"/>
  <c r="F3335" i="38"/>
  <c r="F3319" i="38"/>
  <c r="F3303" i="38"/>
  <c r="F3287" i="38"/>
  <c r="F3271" i="38"/>
  <c r="F3255" i="38"/>
  <c r="F3239" i="38"/>
  <c r="F3223" i="38"/>
  <c r="F3207" i="38"/>
  <c r="F3191" i="38"/>
  <c r="F3175" i="38"/>
  <c r="F3865" i="38"/>
  <c r="F3893" i="38"/>
  <c r="F3895" i="38"/>
  <c r="F3804" i="38"/>
  <c r="F3788" i="38"/>
  <c r="F3772" i="38"/>
  <c r="F3756" i="38"/>
  <c r="F3740" i="38"/>
  <c r="F3724" i="38"/>
  <c r="F3708" i="38"/>
  <c r="F3692" i="38"/>
  <c r="F3676" i="38"/>
  <c r="F3660" i="38"/>
  <c r="F3644" i="38"/>
  <c r="F3628" i="38"/>
  <c r="F3612" i="38"/>
  <c r="F3596" i="38"/>
  <c r="F3580" i="38"/>
  <c r="F3564" i="38"/>
  <c r="F3548" i="38"/>
  <c r="F3532" i="38"/>
  <c r="F3516" i="38"/>
  <c r="F3500" i="38"/>
  <c r="F3484" i="38"/>
  <c r="F3468" i="38"/>
  <c r="F3452" i="38"/>
  <c r="F3436" i="38"/>
  <c r="F3420" i="38"/>
  <c r="F3404" i="38"/>
  <c r="F3388" i="38"/>
  <c r="F3372" i="38"/>
  <c r="F3356" i="38"/>
  <c r="F3340" i="38"/>
  <c r="F3324" i="38"/>
  <c r="F3308" i="38"/>
  <c r="F3292" i="38"/>
  <c r="F3276" i="38"/>
  <c r="F3260" i="38"/>
  <c r="F3244" i="38"/>
  <c r="F3228" i="38"/>
  <c r="F3212" i="38"/>
  <c r="F4392" i="38"/>
  <c r="F4340" i="38"/>
  <c r="F4296" i="38"/>
  <c r="F4258" i="38"/>
  <c r="F4212" i="38"/>
  <c r="F4168" i="38"/>
  <c r="F4136" i="38"/>
  <c r="F4104" i="38"/>
  <c r="F4072" i="38"/>
  <c r="F4040" i="38"/>
  <c r="F4008" i="38"/>
  <c r="F3976" i="38"/>
  <c r="F3948" i="38"/>
  <c r="F3924" i="38"/>
  <c r="F3896" i="38"/>
  <c r="F4561" i="38"/>
  <c r="F4533" i="38"/>
  <c r="F4507" i="38"/>
  <c r="F4485" i="38"/>
  <c r="F4465" i="38"/>
  <c r="F4445" i="38"/>
  <c r="F4429" i="38"/>
  <c r="F4413" i="38"/>
  <c r="F4397" i="38"/>
  <c r="F4381" i="38"/>
  <c r="F4365" i="38"/>
  <c r="F4349" i="38"/>
  <c r="F4333" i="38"/>
  <c r="F4317" i="38"/>
  <c r="F4301" i="38"/>
  <c r="F4285" i="38"/>
  <c r="F4269" i="38"/>
  <c r="F4253" i="38"/>
  <c r="F4237" i="38"/>
  <c r="F4221" i="38"/>
  <c r="F4205" i="38"/>
  <c r="F4189" i="38"/>
  <c r="F4173" i="38"/>
  <c r="F4157" i="38"/>
  <c r="F4141" i="38"/>
  <c r="F4125" i="38"/>
  <c r="F4109" i="38"/>
  <c r="F4093" i="38"/>
  <c r="F4077" i="38"/>
  <c r="F4061" i="38"/>
  <c r="F4045" i="38"/>
  <c r="F4029" i="38"/>
  <c r="F4013" i="38"/>
  <c r="F3997" i="38"/>
  <c r="F3981" i="38"/>
  <c r="F3965" i="38"/>
  <c r="F3949" i="38"/>
  <c r="F4565" i="38"/>
  <c r="F3874" i="38"/>
  <c r="F3883" i="38"/>
  <c r="F3919" i="38"/>
  <c r="F3845" i="38"/>
  <c r="F3829" i="38"/>
  <c r="F3813" i="38"/>
  <c r="F3797" i="38"/>
  <c r="F3781" i="38"/>
  <c r="F3765" i="38"/>
  <c r="F3749" i="38"/>
  <c r="F3733" i="38"/>
  <c r="F3717" i="38"/>
  <c r="F3701" i="38"/>
  <c r="F3685" i="38"/>
  <c r="F3669" i="38"/>
  <c r="F3653" i="38"/>
  <c r="F3637" i="38"/>
  <c r="F3621" i="38"/>
  <c r="F3605" i="38"/>
  <c r="F3589" i="38"/>
  <c r="F3573" i="38"/>
  <c r="F3557" i="38"/>
  <c r="F3541" i="38"/>
  <c r="F3525" i="38"/>
  <c r="F3509" i="38"/>
  <c r="F3493" i="38"/>
  <c r="F3477" i="38"/>
  <c r="F3461" i="38"/>
  <c r="F3445" i="38"/>
  <c r="F3429" i="38"/>
  <c r="F3413" i="38"/>
  <c r="F3397" i="38"/>
  <c r="F3381" i="38"/>
  <c r="F3365" i="38"/>
  <c r="F3349" i="38"/>
  <c r="F3333" i="38"/>
  <c r="F3317" i="38"/>
  <c r="F3301" i="38"/>
  <c r="F3285" i="38"/>
  <c r="F3269" i="38"/>
  <c r="F3253" i="38"/>
  <c r="F3237" i="38"/>
  <c r="F3221" i="38"/>
  <c r="F3205" i="38"/>
  <c r="F3189" i="38"/>
  <c r="F3173" i="38"/>
  <c r="F3857" i="38"/>
  <c r="F3875" i="38"/>
  <c r="F3818" i="38"/>
  <c r="F3802" i="38"/>
  <c r="F3786" i="38"/>
  <c r="F3770" i="38"/>
  <c r="F3754" i="38"/>
  <c r="F3738" i="38"/>
  <c r="F3722" i="38"/>
  <c r="F3706" i="38"/>
  <c r="F3690" i="38"/>
  <c r="F3674" i="38"/>
  <c r="F3658" i="38"/>
  <c r="F3642" i="38"/>
  <c r="F3626" i="38"/>
  <c r="F3610" i="38"/>
  <c r="F3594" i="38"/>
  <c r="F3578" i="38"/>
  <c r="F3562" i="38"/>
  <c r="F3546" i="38"/>
  <c r="F3530" i="38"/>
  <c r="F3514" i="38"/>
  <c r="F3498" i="38"/>
  <c r="F3482" i="38"/>
  <c r="F3466" i="38"/>
  <c r="F3450" i="38"/>
  <c r="F3434" i="38"/>
  <c r="F3418" i="38"/>
  <c r="F3402" i="38"/>
  <c r="F3386" i="38"/>
  <c r="F3370" i="38"/>
  <c r="F3354" i="38"/>
  <c r="F3338" i="38"/>
  <c r="F3322" i="38"/>
  <c r="F3306" i="38"/>
  <c r="F3290" i="38"/>
  <c r="F3274" i="38"/>
  <c r="F3258" i="38"/>
  <c r="F3242" i="38"/>
  <c r="F3226" i="38"/>
  <c r="F3210" i="38"/>
  <c r="F3194" i="38"/>
  <c r="F3170" i="38"/>
  <c r="F3154" i="38"/>
  <c r="F3138" i="38"/>
  <c r="F3122" i="38"/>
  <c r="F3106" i="38"/>
  <c r="F4386" i="38"/>
  <c r="F4338" i="38"/>
  <c r="F4292" i="38"/>
  <c r="F4248" i="38"/>
  <c r="F4210" i="38"/>
  <c r="F4166" i="38"/>
  <c r="F4134" i="38"/>
  <c r="F4102" i="38"/>
  <c r="F4070" i="38"/>
  <c r="F4038" i="38"/>
  <c r="F4006" i="38"/>
  <c r="F3974" i="38"/>
  <c r="F3944" i="38"/>
  <c r="F3922" i="38"/>
  <c r="F3894" i="38"/>
  <c r="F4555" i="38"/>
  <c r="F4531" i="38"/>
  <c r="F4503" i="38"/>
  <c r="F4483" i="38"/>
  <c r="F4461" i="38"/>
  <c r="F4443" i="38"/>
  <c r="F4427" i="38"/>
  <c r="F4411" i="38"/>
  <c r="F4395" i="38"/>
  <c r="F4379" i="38"/>
  <c r="F4363" i="38"/>
  <c r="F4347" i="38"/>
  <c r="F4331" i="38"/>
  <c r="F4315" i="38"/>
  <c r="F4299" i="38"/>
  <c r="F4283" i="38"/>
  <c r="F4267" i="38"/>
  <c r="F4251" i="38"/>
  <c r="F4235" i="38"/>
  <c r="F4219" i="38"/>
  <c r="F4203" i="38"/>
  <c r="F4187" i="38"/>
  <c r="F4171" i="38"/>
  <c r="F4155" i="38"/>
  <c r="F4139" i="38"/>
  <c r="F4123" i="38"/>
  <c r="F4107" i="38"/>
  <c r="F4091" i="38"/>
  <c r="F4075" i="38"/>
  <c r="F4059" i="38"/>
  <c r="F4043" i="38"/>
  <c r="F4027" i="38"/>
  <c r="F4011" i="38"/>
  <c r="F3995" i="38"/>
  <c r="F3979" i="38"/>
  <c r="F3963" i="38"/>
  <c r="F3947" i="38"/>
  <c r="F4567" i="38"/>
  <c r="F3869" i="38"/>
  <c r="F3933" i="38"/>
  <c r="F3903" i="38"/>
  <c r="F3843" i="38"/>
  <c r="F3827" i="38"/>
  <c r="F3811" i="38"/>
  <c r="F3795" i="38"/>
  <c r="F3779" i="38"/>
  <c r="F3763" i="38"/>
  <c r="F3747" i="38"/>
  <c r="F3731" i="38"/>
  <c r="F3715" i="38"/>
  <c r="F3699" i="38"/>
  <c r="F3683" i="38"/>
  <c r="F3667" i="38"/>
  <c r="F3651" i="38"/>
  <c r="F3635" i="38"/>
  <c r="F3619" i="38"/>
  <c r="F3603" i="38"/>
  <c r="F3587" i="38"/>
  <c r="F3571" i="38"/>
  <c r="F3555" i="38"/>
  <c r="F3539" i="38"/>
  <c r="F3523" i="38"/>
  <c r="F3507" i="38"/>
  <c r="F3491" i="38"/>
  <c r="F3475" i="38"/>
  <c r="F3459" i="38"/>
  <c r="F3443" i="38"/>
  <c r="F3427" i="38"/>
  <c r="F3411" i="38"/>
  <c r="F3395" i="38"/>
  <c r="F3379" i="38"/>
  <c r="F3363" i="38"/>
  <c r="F3347" i="38"/>
  <c r="F3331" i="38"/>
  <c r="F3315" i="38"/>
  <c r="F3299" i="38"/>
  <c r="F3283" i="38"/>
  <c r="F3267" i="38"/>
  <c r="F3251" i="38"/>
  <c r="F3235" i="38"/>
  <c r="F3219" i="38"/>
  <c r="F3203" i="38"/>
  <c r="F3187" i="38"/>
  <c r="F3921" i="38"/>
  <c r="F3923" i="38"/>
  <c r="F3872" i="38"/>
  <c r="F3816" i="38"/>
  <c r="F3800" i="38"/>
  <c r="F3784" i="38"/>
  <c r="F3768" i="38"/>
  <c r="F3752" i="38"/>
  <c r="F3736" i="38"/>
  <c r="F3720" i="38"/>
  <c r="F3704" i="38"/>
  <c r="F3688" i="38"/>
  <c r="F3672" i="38"/>
  <c r="F3656" i="38"/>
  <c r="F3640" i="38"/>
  <c r="F3624" i="38"/>
  <c r="F3608" i="38"/>
  <c r="F3592" i="38"/>
  <c r="F3576" i="38"/>
  <c r="F3560" i="38"/>
  <c r="F3544" i="38"/>
  <c r="F3528" i="38"/>
  <c r="F3512" i="38"/>
  <c r="F3496" i="38"/>
  <c r="F3480" i="38"/>
  <c r="F3464" i="38"/>
  <c r="F3448" i="38"/>
  <c r="F3432" i="38"/>
  <c r="F3416" i="38"/>
  <c r="F3400" i="38"/>
  <c r="F3384" i="38"/>
  <c r="F3368" i="38"/>
  <c r="F3352" i="38"/>
  <c r="F4376" i="38"/>
  <c r="F4328" i="38"/>
  <c r="F4290" i="38"/>
  <c r="F4244" i="38"/>
  <c r="F4200" i="38"/>
  <c r="F4164" i="38"/>
  <c r="F4132" i="38"/>
  <c r="F4100" i="38"/>
  <c r="F4068" i="38"/>
  <c r="F4036" i="38"/>
  <c r="F4004" i="38"/>
  <c r="F3972" i="38"/>
  <c r="F3942" i="38"/>
  <c r="F3916" i="38"/>
  <c r="F3892" i="38"/>
  <c r="F4551" i="38"/>
  <c r="F4529" i="38"/>
  <c r="F4501" i="38"/>
  <c r="F4481" i="38"/>
  <c r="F4459" i="38"/>
  <c r="F4441" i="38"/>
  <c r="F4425" i="38"/>
  <c r="F4409" i="38"/>
  <c r="F4393" i="38"/>
  <c r="F4377" i="38"/>
  <c r="F4361" i="38"/>
  <c r="F4345" i="38"/>
  <c r="F4329" i="38"/>
  <c r="F4313" i="38"/>
  <c r="F4297" i="38"/>
  <c r="F4281" i="38"/>
  <c r="F4265" i="38"/>
  <c r="F4249" i="38"/>
  <c r="F4233" i="38"/>
  <c r="F4217" i="38"/>
  <c r="F4201" i="38"/>
  <c r="F4185" i="38"/>
  <c r="F4169" i="38"/>
  <c r="F4153" i="38"/>
  <c r="F4137" i="38"/>
  <c r="F4121" i="38"/>
  <c r="F4105" i="38"/>
  <c r="F4089" i="38"/>
  <c r="F4073" i="38"/>
  <c r="F4057" i="38"/>
  <c r="F4041" i="38"/>
  <c r="F4025" i="38"/>
  <c r="F4009" i="38"/>
  <c r="F3993" i="38"/>
  <c r="F3977" i="38"/>
  <c r="F3961" i="38"/>
  <c r="F3945" i="38"/>
  <c r="F3929" i="38"/>
  <c r="F3866" i="38"/>
  <c r="F3917" i="38"/>
  <c r="F3887" i="38"/>
  <c r="F3841" i="38"/>
  <c r="F3825" i="38"/>
  <c r="F3809" i="38"/>
  <c r="F3793" i="38"/>
  <c r="F3777" i="38"/>
  <c r="F3761" i="38"/>
  <c r="F3745" i="38"/>
  <c r="F3729" i="38"/>
  <c r="F3713" i="38"/>
  <c r="F3697" i="38"/>
  <c r="F3681" i="38"/>
  <c r="F3665" i="38"/>
  <c r="F3649" i="38"/>
  <c r="F3633" i="38"/>
  <c r="F3617" i="38"/>
  <c r="F3601" i="38"/>
  <c r="F3585" i="38"/>
  <c r="F3569" i="38"/>
  <c r="F3553" i="38"/>
  <c r="F3537" i="38"/>
  <c r="F3521" i="38"/>
  <c r="F3505" i="38"/>
  <c r="F3489" i="38"/>
  <c r="F3473" i="38"/>
  <c r="F3457" i="38"/>
  <c r="F3441" i="38"/>
  <c r="F3425" i="38"/>
  <c r="F3409" i="38"/>
  <c r="F3393" i="38"/>
  <c r="F3377" i="38"/>
  <c r="F3361" i="38"/>
  <c r="F3345" i="38"/>
  <c r="F3329" i="38"/>
  <c r="F3313" i="38"/>
  <c r="F3297" i="38"/>
  <c r="F3281" i="38"/>
  <c r="F3265" i="38"/>
  <c r="F3249" i="38"/>
  <c r="F3233" i="38"/>
  <c r="F3217" i="38"/>
  <c r="F3201" i="38"/>
  <c r="F3185" i="38"/>
  <c r="F3905" i="38"/>
  <c r="F3907" i="38"/>
  <c r="F3867" i="38"/>
  <c r="F3814" i="38"/>
  <c r="F3798" i="38"/>
  <c r="F3782" i="38"/>
  <c r="F3766" i="38"/>
  <c r="F3750" i="38"/>
  <c r="F3734" i="38"/>
  <c r="F3718" i="38"/>
  <c r="F3702" i="38"/>
  <c r="F3686" i="38"/>
  <c r="F3670" i="38"/>
  <c r="F3654" i="38"/>
  <c r="F3638" i="38"/>
  <c r="F3622" i="38"/>
  <c r="F3606" i="38"/>
  <c r="F3590" i="38"/>
  <c r="F3574" i="38"/>
  <c r="F3558" i="38"/>
  <c r="F3542" i="38"/>
  <c r="F3526" i="38"/>
  <c r="F3510" i="38"/>
  <c r="F3494" i="38"/>
  <c r="F3478" i="38"/>
  <c r="F3462" i="38"/>
  <c r="F3446" i="38"/>
  <c r="F3430" i="38"/>
  <c r="F3414" i="38"/>
  <c r="F3398" i="38"/>
  <c r="F3382" i="38"/>
  <c r="F3366" i="38"/>
  <c r="F3350" i="38"/>
  <c r="F3334" i="38"/>
  <c r="F3318" i="38"/>
  <c r="F3302" i="38"/>
  <c r="F3286" i="38"/>
  <c r="F3270" i="38"/>
  <c r="F3254" i="38"/>
  <c r="F3238" i="38"/>
  <c r="F3222" i="38"/>
  <c r="F3206" i="38"/>
  <c r="F3288" i="38"/>
  <c r="F3190" i="38"/>
  <c r="F3136" i="38"/>
  <c r="F3092" i="38"/>
  <c r="F3060" i="38"/>
  <c r="F3028" i="38"/>
  <c r="F2996" i="38"/>
  <c r="F2964" i="38"/>
  <c r="F2932" i="38"/>
  <c r="F2900" i="38"/>
  <c r="F2868" i="38"/>
  <c r="F2836" i="38"/>
  <c r="F2804" i="38"/>
  <c r="F2772" i="38"/>
  <c r="F2740" i="38"/>
  <c r="F2708" i="38"/>
  <c r="F2686" i="38"/>
  <c r="F2658" i="38"/>
  <c r="F2632" i="38"/>
  <c r="F2608" i="38"/>
  <c r="F2580" i="38"/>
  <c r="F2560" i="38"/>
  <c r="F2538" i="38"/>
  <c r="F2520" i="38"/>
  <c r="F2502" i="38"/>
  <c r="F2484" i="38"/>
  <c r="F2466" i="38"/>
  <c r="F2448" i="38"/>
  <c r="F2430" i="38"/>
  <c r="F2410" i="38"/>
  <c r="F2394" i="38"/>
  <c r="F2378" i="38"/>
  <c r="F2362" i="38"/>
  <c r="F2346" i="38"/>
  <c r="F2330" i="38"/>
  <c r="F2314" i="38"/>
  <c r="F2298" i="38"/>
  <c r="F2282" i="38"/>
  <c r="F2266" i="38"/>
  <c r="F2250" i="38"/>
  <c r="F2234" i="38"/>
  <c r="F2218" i="38"/>
  <c r="F2202" i="38"/>
  <c r="F2186" i="38"/>
  <c r="F2170" i="38"/>
  <c r="F2154" i="38"/>
  <c r="F2138" i="38"/>
  <c r="F2122" i="38"/>
  <c r="F2106" i="38"/>
  <c r="F2090" i="38"/>
  <c r="F2074" i="38"/>
  <c r="F2058" i="38"/>
  <c r="F2042" i="38"/>
  <c r="F2026" i="38"/>
  <c r="F2010" i="38"/>
  <c r="F1994" i="38"/>
  <c r="F1978" i="38"/>
  <c r="F1962" i="38"/>
  <c r="F1946" i="38"/>
  <c r="F1930" i="38"/>
  <c r="F1914" i="38"/>
  <c r="F1898" i="38"/>
  <c r="F1882" i="38"/>
  <c r="F1866" i="38"/>
  <c r="F1850" i="38"/>
  <c r="F1834" i="38"/>
  <c r="F1818" i="38"/>
  <c r="F3180" i="38"/>
  <c r="F3157" i="38"/>
  <c r="F3141" i="38"/>
  <c r="F3125" i="38"/>
  <c r="F3109" i="38"/>
  <c r="F3093" i="38"/>
  <c r="F3077" i="38"/>
  <c r="F3061" i="38"/>
  <c r="F3045" i="38"/>
  <c r="F3029" i="38"/>
  <c r="F3013" i="38"/>
  <c r="F2997" i="38"/>
  <c r="F2981" i="38"/>
  <c r="F2965" i="38"/>
  <c r="F2949" i="38"/>
  <c r="F2933" i="38"/>
  <c r="F2917" i="38"/>
  <c r="F2901" i="38"/>
  <c r="F2885" i="38"/>
  <c r="F2869" i="38"/>
  <c r="F2853" i="38"/>
  <c r="F2837" i="38"/>
  <c r="F2821" i="38"/>
  <c r="F2805" i="38"/>
  <c r="F2789" i="38"/>
  <c r="F2773" i="38"/>
  <c r="F2757" i="38"/>
  <c r="F2741" i="38"/>
  <c r="F2725" i="38"/>
  <c r="F2709" i="38"/>
  <c r="F2693" i="38"/>
  <c r="F2677" i="38"/>
  <c r="F2661" i="38"/>
  <c r="F2645" i="38"/>
  <c r="F2629" i="38"/>
  <c r="F2613" i="38"/>
  <c r="F2597" i="38"/>
  <c r="F2581" i="38"/>
  <c r="F2565" i="38"/>
  <c r="F2549" i="38"/>
  <c r="F2533" i="38"/>
  <c r="F2517" i="38"/>
  <c r="F2501" i="38"/>
  <c r="F2485" i="38"/>
  <c r="F2469" i="38"/>
  <c r="F2453" i="38"/>
  <c r="F2437" i="38"/>
  <c r="F2421" i="38"/>
  <c r="F2405" i="38"/>
  <c r="F2389" i="38"/>
  <c r="F2373" i="38"/>
  <c r="F2357" i="38"/>
  <c r="F2341" i="38"/>
  <c r="F2325" i="38"/>
  <c r="F2309" i="38"/>
  <c r="F2293" i="38"/>
  <c r="F2277" i="38"/>
  <c r="F2261" i="38"/>
  <c r="F2245" i="38"/>
  <c r="F2229" i="38"/>
  <c r="F2213" i="38"/>
  <c r="F2197" i="38"/>
  <c r="F2181" i="38"/>
  <c r="F2165" i="38"/>
  <c r="F2149" i="38"/>
  <c r="F2133" i="38"/>
  <c r="F2117" i="38"/>
  <c r="F2101" i="38"/>
  <c r="F2085" i="38"/>
  <c r="F2069" i="38"/>
  <c r="F2053" i="38"/>
  <c r="F2037" i="38"/>
  <c r="F2021" i="38"/>
  <c r="F2005" i="38"/>
  <c r="F1989" i="38"/>
  <c r="F1973" i="38"/>
  <c r="F1957" i="38"/>
  <c r="F1941" i="38"/>
  <c r="F1925" i="38"/>
  <c r="F1909" i="38"/>
  <c r="F1893" i="38"/>
  <c r="F1877" i="38"/>
  <c r="F1861" i="38"/>
  <c r="F1845" i="38"/>
  <c r="F1829" i="38"/>
  <c r="F3272" i="38"/>
  <c r="F3172" i="38"/>
  <c r="F3134" i="38"/>
  <c r="F3090" i="38"/>
  <c r="F3058" i="38"/>
  <c r="F3026" i="38"/>
  <c r="F2994" i="38"/>
  <c r="F2962" i="38"/>
  <c r="F2930" i="38"/>
  <c r="F2898" i="38"/>
  <c r="F2866" i="38"/>
  <c r="F2834" i="38"/>
  <c r="F2802" i="38"/>
  <c r="F2770" i="38"/>
  <c r="F2738" i="38"/>
  <c r="F2706" i="38"/>
  <c r="F2680" i="38"/>
  <c r="F2656" i="38"/>
  <c r="F2628" i="38"/>
  <c r="F2606" i="38"/>
  <c r="F2578" i="38"/>
  <c r="F2558" i="38"/>
  <c r="F2536" i="38"/>
  <c r="F2518" i="38"/>
  <c r="F2500" i="38"/>
  <c r="F2482" i="38"/>
  <c r="F2464" i="38"/>
  <c r="F2446" i="38"/>
  <c r="F2426" i="38"/>
  <c r="F2408" i="38"/>
  <c r="F2392" i="38"/>
  <c r="F2376" i="38"/>
  <c r="F2360" i="38"/>
  <c r="F2344" i="38"/>
  <c r="F2328" i="38"/>
  <c r="F2312" i="38"/>
  <c r="F2296" i="38"/>
  <c r="F2280" i="38"/>
  <c r="F2264" i="38"/>
  <c r="F2248" i="38"/>
  <c r="F2232" i="38"/>
  <c r="F2216" i="38"/>
  <c r="F2200" i="38"/>
  <c r="F2184" i="38"/>
  <c r="F2168" i="38"/>
  <c r="F2152" i="38"/>
  <c r="F2136" i="38"/>
  <c r="F2120" i="38"/>
  <c r="F2104" i="38"/>
  <c r="F2088" i="38"/>
  <c r="F2072" i="38"/>
  <c r="F2056" i="38"/>
  <c r="F2040" i="38"/>
  <c r="F2024" i="38"/>
  <c r="F2008" i="38"/>
  <c r="F1992" i="38"/>
  <c r="F1976" i="38"/>
  <c r="F1960" i="38"/>
  <c r="F1944" i="38"/>
  <c r="F1928" i="38"/>
  <c r="F1912" i="38"/>
  <c r="F1896" i="38"/>
  <c r="F1880" i="38"/>
  <c r="F1864" i="38"/>
  <c r="F1848" i="38"/>
  <c r="F1832" i="38"/>
  <c r="F1816" i="38"/>
  <c r="F3171" i="38"/>
  <c r="F3155" i="38"/>
  <c r="F3139" i="38"/>
  <c r="F3123" i="38"/>
  <c r="F3107" i="38"/>
  <c r="F3091" i="38"/>
  <c r="F3075" i="38"/>
  <c r="F3059" i="38"/>
  <c r="F3043" i="38"/>
  <c r="F3027" i="38"/>
  <c r="F3011" i="38"/>
  <c r="F2995" i="38"/>
  <c r="F2979" i="38"/>
  <c r="F2963" i="38"/>
  <c r="F2947" i="38"/>
  <c r="F2931" i="38"/>
  <c r="F2915" i="38"/>
  <c r="F2899" i="38"/>
  <c r="F2883" i="38"/>
  <c r="F2867" i="38"/>
  <c r="F2851" i="38"/>
  <c r="F2835" i="38"/>
  <c r="F2819" i="38"/>
  <c r="F2803" i="38"/>
  <c r="F2787" i="38"/>
  <c r="F2771" i="38"/>
  <c r="F2755" i="38"/>
  <c r="F2739" i="38"/>
  <c r="F2723" i="38"/>
  <c r="F2707" i="38"/>
  <c r="F2691" i="38"/>
  <c r="F2675" i="38"/>
  <c r="F2659" i="38"/>
  <c r="F2643" i="38"/>
  <c r="F2627" i="38"/>
  <c r="F2611" i="38"/>
  <c r="F2595" i="38"/>
  <c r="F2579" i="38"/>
  <c r="F2563" i="38"/>
  <c r="F2547" i="38"/>
  <c r="F2531" i="38"/>
  <c r="F2515" i="38"/>
  <c r="F2499" i="38"/>
  <c r="F2483" i="38"/>
  <c r="F2467" i="38"/>
  <c r="F2451" i="38"/>
  <c r="F2435" i="38"/>
  <c r="F2419" i="38"/>
  <c r="F2403" i="38"/>
  <c r="F2387" i="38"/>
  <c r="F2371" i="38"/>
  <c r="F2355" i="38"/>
  <c r="F2339" i="38"/>
  <c r="F2323" i="38"/>
  <c r="F2307" i="38"/>
  <c r="F2291" i="38"/>
  <c r="F2275" i="38"/>
  <c r="F2259" i="38"/>
  <c r="F2243" i="38"/>
  <c r="F2227" i="38"/>
  <c r="F2211" i="38"/>
  <c r="F2195" i="38"/>
  <c r="F2179" i="38"/>
  <c r="F2163" i="38"/>
  <c r="F2147" i="38"/>
  <c r="F2131" i="38"/>
  <c r="F2115" i="38"/>
  <c r="F2099" i="38"/>
  <c r="F2083" i="38"/>
  <c r="F2067" i="38"/>
  <c r="F2051" i="38"/>
  <c r="F2035" i="38"/>
  <c r="F2019" i="38"/>
  <c r="F2003" i="38"/>
  <c r="F1987" i="38"/>
  <c r="F1971" i="38"/>
  <c r="F1955" i="38"/>
  <c r="F1939" i="38"/>
  <c r="F1923" i="38"/>
  <c r="F1907" i="38"/>
  <c r="F1891" i="38"/>
  <c r="F1875" i="38"/>
  <c r="F1859" i="38"/>
  <c r="F1843" i="38"/>
  <c r="F1827" i="38"/>
  <c r="F3256" i="38"/>
  <c r="F3168" i="38"/>
  <c r="F3124" i="38"/>
  <c r="F3088" i="38"/>
  <c r="F3056" i="38"/>
  <c r="F3024" i="38"/>
  <c r="F2992" i="38"/>
  <c r="F2960" i="38"/>
  <c r="F2928" i="38"/>
  <c r="F2896" i="38"/>
  <c r="F2864" i="38"/>
  <c r="F2832" i="38"/>
  <c r="F2800" i="38"/>
  <c r="F2768" i="38"/>
  <c r="F2736" i="38"/>
  <c r="F2704" i="38"/>
  <c r="F2676" i="38"/>
  <c r="F2654" i="38"/>
  <c r="F2626" i="38"/>
  <c r="F2600" i="38"/>
  <c r="F2576" i="38"/>
  <c r="F2554" i="38"/>
  <c r="F2534" i="38"/>
  <c r="F2516" i="38"/>
  <c r="F2498" i="38"/>
  <c r="F2480" i="38"/>
  <c r="F2462" i="38"/>
  <c r="F2442" i="38"/>
  <c r="F2424" i="38"/>
  <c r="F2406" i="38"/>
  <c r="F2390" i="38"/>
  <c r="F2374" i="38"/>
  <c r="F2358" i="38"/>
  <c r="F2342" i="38"/>
  <c r="F2326" i="38"/>
  <c r="F2310" i="38"/>
  <c r="F2294" i="38"/>
  <c r="F2278" i="38"/>
  <c r="F2262" i="38"/>
  <c r="F2246" i="38"/>
  <c r="F2230" i="38"/>
  <c r="F2214" i="38"/>
  <c r="F2198" i="38"/>
  <c r="F2182" i="38"/>
  <c r="F2166" i="38"/>
  <c r="F2150" i="38"/>
  <c r="F2134" i="38"/>
  <c r="F2118" i="38"/>
  <c r="F2102" i="38"/>
  <c r="F2086" i="38"/>
  <c r="F2070" i="38"/>
  <c r="F2054" i="38"/>
  <c r="F2038" i="38"/>
  <c r="F2022" i="38"/>
  <c r="F2006" i="38"/>
  <c r="F1990" i="38"/>
  <c r="F1974" i="38"/>
  <c r="F1958" i="38"/>
  <c r="F1942" i="38"/>
  <c r="F1926" i="38"/>
  <c r="F1910" i="38"/>
  <c r="F1894" i="38"/>
  <c r="F1878" i="38"/>
  <c r="F1862" i="38"/>
  <c r="F1846" i="38"/>
  <c r="F1830" i="38"/>
  <c r="F1814" i="38"/>
  <c r="F3169" i="38"/>
  <c r="F3153" i="38"/>
  <c r="F3137" i="38"/>
  <c r="F3121" i="38"/>
  <c r="F3105" i="38"/>
  <c r="F3089" i="38"/>
  <c r="F3073" i="38"/>
  <c r="F3057" i="38"/>
  <c r="F3041" i="38"/>
  <c r="F3025" i="38"/>
  <c r="F3009" i="38"/>
  <c r="F2993" i="38"/>
  <c r="F2977" i="38"/>
  <c r="F2961" i="38"/>
  <c r="F2945" i="38"/>
  <c r="F2929" i="38"/>
  <c r="F2913" i="38"/>
  <c r="F2897" i="38"/>
  <c r="F2881" i="38"/>
  <c r="F2865" i="38"/>
  <c r="F2849" i="38"/>
  <c r="F2833" i="38"/>
  <c r="F2817" i="38"/>
  <c r="F2801" i="38"/>
  <c r="F2785" i="38"/>
  <c r="F2769" i="38"/>
  <c r="F2753" i="38"/>
  <c r="F2737" i="38"/>
  <c r="F2721" i="38"/>
  <c r="F2705" i="38"/>
  <c r="F2689" i="38"/>
  <c r="F2673" i="38"/>
  <c r="F2657" i="38"/>
  <c r="F2641" i="38"/>
  <c r="F2625" i="38"/>
  <c r="F2609" i="38"/>
  <c r="F2593" i="38"/>
  <c r="F2577" i="38"/>
  <c r="F2561" i="38"/>
  <c r="F2545" i="38"/>
  <c r="F2529" i="38"/>
  <c r="F2513" i="38"/>
  <c r="F2497" i="38"/>
  <c r="F2481" i="38"/>
  <c r="F2465" i="38"/>
  <c r="F2449" i="38"/>
  <c r="F2433" i="38"/>
  <c r="F2417" i="38"/>
  <c r="F2401" i="38"/>
  <c r="F2385" i="38"/>
  <c r="F2369" i="38"/>
  <c r="F2353" i="38"/>
  <c r="F2337" i="38"/>
  <c r="F2321" i="38"/>
  <c r="F2305" i="38"/>
  <c r="F2289" i="38"/>
  <c r="F2273" i="38"/>
  <c r="F2257" i="38"/>
  <c r="F2241" i="38"/>
  <c r="F2225" i="38"/>
  <c r="F2209" i="38"/>
  <c r="F2193" i="38"/>
  <c r="F2177" i="38"/>
  <c r="F2161" i="38"/>
  <c r="F2145" i="38"/>
  <c r="F2129" i="38"/>
  <c r="F2113" i="38"/>
  <c r="F2097" i="38"/>
  <c r="F2081" i="38"/>
  <c r="F2065" i="38"/>
  <c r="F2049" i="38"/>
  <c r="F2033" i="38"/>
  <c r="F2017" i="38"/>
  <c r="F2001" i="38"/>
  <c r="F1985" i="38"/>
  <c r="F1969" i="38"/>
  <c r="F1953" i="38"/>
  <c r="F1937" i="38"/>
  <c r="F1921" i="38"/>
  <c r="F1905" i="38"/>
  <c r="F1889" i="38"/>
  <c r="F1873" i="38"/>
  <c r="F1857" i="38"/>
  <c r="F1841" i="38"/>
  <c r="F1811" i="38"/>
  <c r="F3240" i="38"/>
  <c r="F3166" i="38"/>
  <c r="F3120" i="38"/>
  <c r="F3086" i="38"/>
  <c r="F3054" i="38"/>
  <c r="F3022" i="38"/>
  <c r="F2990" i="38"/>
  <c r="F2958" i="38"/>
  <c r="F2926" i="38"/>
  <c r="F2894" i="38"/>
  <c r="F2862" i="38"/>
  <c r="F2830" i="38"/>
  <c r="F2798" i="38"/>
  <c r="F2766" i="38"/>
  <c r="F2734" i="38"/>
  <c r="F2702" i="38"/>
  <c r="F2674" i="38"/>
  <c r="F2648" i="38"/>
  <c r="F2624" i="38"/>
  <c r="F2596" i="38"/>
  <c r="F2574" i="38"/>
  <c r="F2552" i="38"/>
  <c r="F2532" i="38"/>
  <c r="F2514" i="38"/>
  <c r="F2496" i="38"/>
  <c r="F2478" i="38"/>
  <c r="F2458" i="38"/>
  <c r="F2440" i="38"/>
  <c r="F2422" i="38"/>
  <c r="F2404" i="38"/>
  <c r="F2388" i="38"/>
  <c r="F2372" i="38"/>
  <c r="F2356" i="38"/>
  <c r="F2340" i="38"/>
  <c r="F2324" i="38"/>
  <c r="F2308" i="38"/>
  <c r="F2292" i="38"/>
  <c r="F2276" i="38"/>
  <c r="F2260" i="38"/>
  <c r="F2244" i="38"/>
  <c r="F2228" i="38"/>
  <c r="F2212" i="38"/>
  <c r="F2196" i="38"/>
  <c r="F2180" i="38"/>
  <c r="F2164" i="38"/>
  <c r="F2148" i="38"/>
  <c r="F2132" i="38"/>
  <c r="F2116" i="38"/>
  <c r="F2100" i="38"/>
  <c r="F2084" i="38"/>
  <c r="F2068" i="38"/>
  <c r="F2052" i="38"/>
  <c r="F2036" i="38"/>
  <c r="F2020" i="38"/>
  <c r="F2004" i="38"/>
  <c r="F1988" i="38"/>
  <c r="F1972" i="38"/>
  <c r="F1956" i="38"/>
  <c r="F1940" i="38"/>
  <c r="F1924" i="38"/>
  <c r="F1908" i="38"/>
  <c r="F1892" i="38"/>
  <c r="F1876" i="38"/>
  <c r="F1860" i="38"/>
  <c r="F1844" i="38"/>
  <c r="F1828" i="38"/>
  <c r="F1812" i="38"/>
  <c r="F3167" i="38"/>
  <c r="F3151" i="38"/>
  <c r="F3135" i="38"/>
  <c r="F3119" i="38"/>
  <c r="F3103" i="38"/>
  <c r="F3087" i="38"/>
  <c r="F3071" i="38"/>
  <c r="F3055" i="38"/>
  <c r="F3039" i="38"/>
  <c r="F3023" i="38"/>
  <c r="F3007" i="38"/>
  <c r="F2991" i="38"/>
  <c r="F2975" i="38"/>
  <c r="F2959" i="38"/>
  <c r="F2943" i="38"/>
  <c r="F2927" i="38"/>
  <c r="F2911" i="38"/>
  <c r="F2895" i="38"/>
  <c r="F2879" i="38"/>
  <c r="F2863" i="38"/>
  <c r="F2847" i="38"/>
  <c r="F2831" i="38"/>
  <c r="F2815" i="38"/>
  <c r="F2799" i="38"/>
  <c r="F2783" i="38"/>
  <c r="F2767" i="38"/>
  <c r="F2751" i="38"/>
  <c r="F2735" i="38"/>
  <c r="F2719" i="38"/>
  <c r="F2703" i="38"/>
  <c r="F2687" i="38"/>
  <c r="F2671" i="38"/>
  <c r="F2655" i="38"/>
  <c r="F2639" i="38"/>
  <c r="F2623" i="38"/>
  <c r="F2607" i="38"/>
  <c r="F2591" i="38"/>
  <c r="F2575" i="38"/>
  <c r="F2559" i="38"/>
  <c r="F2543" i="38"/>
  <c r="F2527" i="38"/>
  <c r="F2511" i="38"/>
  <c r="F2495" i="38"/>
  <c r="F2479" i="38"/>
  <c r="F2463" i="38"/>
  <c r="F2447" i="38"/>
  <c r="F2431" i="38"/>
  <c r="F2415" i="38"/>
  <c r="F2399" i="38"/>
  <c r="F2383" i="38"/>
  <c r="F2367" i="38"/>
  <c r="F2351" i="38"/>
  <c r="F2335" i="38"/>
  <c r="F2319" i="38"/>
  <c r="F2303" i="38"/>
  <c r="F2287" i="38"/>
  <c r="F2271" i="38"/>
  <c r="F2255" i="38"/>
  <c r="F2239" i="38"/>
  <c r="F2223" i="38"/>
  <c r="F2207" i="38"/>
  <c r="F2191" i="38"/>
  <c r="F2175" i="38"/>
  <c r="F2159" i="38"/>
  <c r="F2143" i="38"/>
  <c r="F2127" i="38"/>
  <c r="F2111" i="38"/>
  <c r="F2095" i="38"/>
  <c r="F2079" i="38"/>
  <c r="F2063" i="38"/>
  <c r="F2047" i="38"/>
  <c r="F2031" i="38"/>
  <c r="F2015" i="38"/>
  <c r="F1999" i="38"/>
  <c r="F1983" i="38"/>
  <c r="F1967" i="38"/>
  <c r="F1951" i="38"/>
  <c r="F1935" i="38"/>
  <c r="F1919" i="38"/>
  <c r="F1903" i="38"/>
  <c r="F1887" i="38"/>
  <c r="F1871" i="38"/>
  <c r="F1855" i="38"/>
  <c r="F1839" i="38"/>
  <c r="F3224" i="38"/>
  <c r="F3156" i="38"/>
  <c r="F3118" i="38"/>
  <c r="F3076" i="38"/>
  <c r="F3044" i="38"/>
  <c r="F3012" i="38"/>
  <c r="F2980" i="38"/>
  <c r="F2948" i="38"/>
  <c r="F2916" i="38"/>
  <c r="F2884" i="38"/>
  <c r="F2852" i="38"/>
  <c r="F2820" i="38"/>
  <c r="F2788" i="38"/>
  <c r="F2756" i="38"/>
  <c r="F2724" i="38"/>
  <c r="F2696" i="38"/>
  <c r="F2672" i="38"/>
  <c r="F2644" i="38"/>
  <c r="F2622" i="38"/>
  <c r="F2594" i="38"/>
  <c r="F2570" i="38"/>
  <c r="F2548" i="38"/>
  <c r="F2530" i="38"/>
  <c r="F2512" i="38"/>
  <c r="F2494" i="38"/>
  <c r="F2474" i="38"/>
  <c r="F2456" i="38"/>
  <c r="F2438" i="38"/>
  <c r="F2420" i="38"/>
  <c r="F2402" i="38"/>
  <c r="F2386" i="38"/>
  <c r="F2370" i="38"/>
  <c r="F2354" i="38"/>
  <c r="F2338" i="38"/>
  <c r="F2322" i="38"/>
  <c r="F2306" i="38"/>
  <c r="F2290" i="38"/>
  <c r="F2274" i="38"/>
  <c r="F2258" i="38"/>
  <c r="F2242" i="38"/>
  <c r="F2226" i="38"/>
  <c r="F2210" i="38"/>
  <c r="F2194" i="38"/>
  <c r="F2178" i="38"/>
  <c r="F2162" i="38"/>
  <c r="F2146" i="38"/>
  <c r="F2130" i="38"/>
  <c r="F2114" i="38"/>
  <c r="F2098" i="38"/>
  <c r="F2082" i="38"/>
  <c r="F2066" i="38"/>
  <c r="F2050" i="38"/>
  <c r="F2034" i="38"/>
  <c r="F2018" i="38"/>
  <c r="F2002" i="38"/>
  <c r="F1986" i="38"/>
  <c r="F1970" i="38"/>
  <c r="F1954" i="38"/>
  <c r="F1938" i="38"/>
  <c r="F1922" i="38"/>
  <c r="F1906" i="38"/>
  <c r="F1890" i="38"/>
  <c r="F1874" i="38"/>
  <c r="F1858" i="38"/>
  <c r="F1842" i="38"/>
  <c r="F1826" i="38"/>
  <c r="F1810" i="38"/>
  <c r="F3165" i="38"/>
  <c r="F3149" i="38"/>
  <c r="F3133" i="38"/>
  <c r="F3117" i="38"/>
  <c r="F3101" i="38"/>
  <c r="F3085" i="38"/>
  <c r="F3069" i="38"/>
  <c r="F3053" i="38"/>
  <c r="F3037" i="38"/>
  <c r="F3021" i="38"/>
  <c r="F3005" i="38"/>
  <c r="F2989" i="38"/>
  <c r="F2973" i="38"/>
  <c r="F2957" i="38"/>
  <c r="F2941" i="38"/>
  <c r="F2925" i="38"/>
  <c r="F2909" i="38"/>
  <c r="F2893" i="38"/>
  <c r="F2877" i="38"/>
  <c r="F2861" i="38"/>
  <c r="F2845" i="38"/>
  <c r="F2829" i="38"/>
  <c r="F2813" i="38"/>
  <c r="F2797" i="38"/>
  <c r="F2781" i="38"/>
  <c r="F2765" i="38"/>
  <c r="F2749" i="38"/>
  <c r="F2733" i="38"/>
  <c r="F2717" i="38"/>
  <c r="F2701" i="38"/>
  <c r="F2685" i="38"/>
  <c r="F2669" i="38"/>
  <c r="F2653" i="38"/>
  <c r="F2637" i="38"/>
  <c r="F2621" i="38"/>
  <c r="F2605" i="38"/>
  <c r="F2589" i="38"/>
  <c r="F2573" i="38"/>
  <c r="F2557" i="38"/>
  <c r="F2541" i="38"/>
  <c r="F2525" i="38"/>
  <c r="F2509" i="38"/>
  <c r="F2493" i="38"/>
  <c r="F2477" i="38"/>
  <c r="F2461" i="38"/>
  <c r="F2445" i="38"/>
  <c r="F2429" i="38"/>
  <c r="F2413" i="38"/>
  <c r="F2397" i="38"/>
  <c r="F2381" i="38"/>
  <c r="F2365" i="38"/>
  <c r="F2349" i="38"/>
  <c r="F2333" i="38"/>
  <c r="F2317" i="38"/>
  <c r="F2301" i="38"/>
  <c r="F2285" i="38"/>
  <c r="F2269" i="38"/>
  <c r="F2253" i="38"/>
  <c r="F2237" i="38"/>
  <c r="F2221" i="38"/>
  <c r="F2205" i="38"/>
  <c r="F2189" i="38"/>
  <c r="F2173" i="38"/>
  <c r="F2157" i="38"/>
  <c r="F2141" i="38"/>
  <c r="F2125" i="38"/>
  <c r="F2109" i="38"/>
  <c r="F2093" i="38"/>
  <c r="F2077" i="38"/>
  <c r="F2061" i="38"/>
  <c r="F2045" i="38"/>
  <c r="F2029" i="38"/>
  <c r="F2013" i="38"/>
  <c r="F1997" i="38"/>
  <c r="F1981" i="38"/>
  <c r="F1965" i="38"/>
  <c r="F1949" i="38"/>
  <c r="F1933" i="38"/>
  <c r="F1917" i="38"/>
  <c r="F1901" i="38"/>
  <c r="F1885" i="38"/>
  <c r="F1869" i="38"/>
  <c r="F1853" i="38"/>
  <c r="F1837" i="38"/>
  <c r="F3336" i="38"/>
  <c r="F3208" i="38"/>
  <c r="F3152" i="38"/>
  <c r="F3108" i="38"/>
  <c r="F3074" i="38"/>
  <c r="F3042" i="38"/>
  <c r="F3010" i="38"/>
  <c r="F2978" i="38"/>
  <c r="F2946" i="38"/>
  <c r="F2914" i="38"/>
  <c r="F2882" i="38"/>
  <c r="F2850" i="38"/>
  <c r="F2818" i="38"/>
  <c r="F2786" i="38"/>
  <c r="F2754" i="38"/>
  <c r="F2722" i="38"/>
  <c r="F2692" i="38"/>
  <c r="F2670" i="38"/>
  <c r="F2642" i="38"/>
  <c r="F2616" i="38"/>
  <c r="F2592" i="38"/>
  <c r="F2568" i="38"/>
  <c r="F2546" i="38"/>
  <c r="F2528" i="38"/>
  <c r="F2510" i="38"/>
  <c r="F2490" i="38"/>
  <c r="F2472" i="38"/>
  <c r="F2454" i="38"/>
  <c r="F2436" i="38"/>
  <c r="F2418" i="38"/>
  <c r="F2400" i="38"/>
  <c r="F2384" i="38"/>
  <c r="F2368" i="38"/>
  <c r="F2352" i="38"/>
  <c r="F2336" i="38"/>
  <c r="F2320" i="38"/>
  <c r="F2304" i="38"/>
  <c r="F2288" i="38"/>
  <c r="F2272" i="38"/>
  <c r="F2256" i="38"/>
  <c r="F2240" i="38"/>
  <c r="F2224" i="38"/>
  <c r="F2208" i="38"/>
  <c r="F2192" i="38"/>
  <c r="F2176" i="38"/>
  <c r="F2160" i="38"/>
  <c r="F2144" i="38"/>
  <c r="F2128" i="38"/>
  <c r="F2112" i="38"/>
  <c r="F2096" i="38"/>
  <c r="F2080" i="38"/>
  <c r="F2064" i="38"/>
  <c r="F2048" i="38"/>
  <c r="F2032" i="38"/>
  <c r="F2016" i="38"/>
  <c r="F2000" i="38"/>
  <c r="F1984" i="38"/>
  <c r="F1968" i="38"/>
  <c r="F1952" i="38"/>
  <c r="F1936" i="38"/>
  <c r="F1920" i="38"/>
  <c r="F1904" i="38"/>
  <c r="F1888" i="38"/>
  <c r="F1872" i="38"/>
  <c r="F1856" i="38"/>
  <c r="F1840" i="38"/>
  <c r="F1824" i="38"/>
  <c r="F3174" i="38"/>
  <c r="F3163" i="38"/>
  <c r="F3147" i="38"/>
  <c r="F3131" i="38"/>
  <c r="F3115" i="38"/>
  <c r="F3099" i="38"/>
  <c r="F3083" i="38"/>
  <c r="F3067" i="38"/>
  <c r="F3051" i="38"/>
  <c r="F3035" i="38"/>
  <c r="F3019" i="38"/>
  <c r="F3003" i="38"/>
  <c r="F2987" i="38"/>
  <c r="F2971" i="38"/>
  <c r="F2955" i="38"/>
  <c r="F2939" i="38"/>
  <c r="F2923" i="38"/>
  <c r="F2907" i="38"/>
  <c r="F2891" i="38"/>
  <c r="F2875" i="38"/>
  <c r="F2859" i="38"/>
  <c r="F2843" i="38"/>
  <c r="F2827" i="38"/>
  <c r="F2811" i="38"/>
  <c r="F2795" i="38"/>
  <c r="F2779" i="38"/>
  <c r="F2763" i="38"/>
  <c r="F2747" i="38"/>
  <c r="F2731" i="38"/>
  <c r="F2715" i="38"/>
  <c r="F2699" i="38"/>
  <c r="F2683" i="38"/>
  <c r="F2667" i="38"/>
  <c r="F2651" i="38"/>
  <c r="F2635" i="38"/>
  <c r="F2619" i="38"/>
  <c r="F2603" i="38"/>
  <c r="F2587" i="38"/>
  <c r="F2571" i="38"/>
  <c r="F2555" i="38"/>
  <c r="F2539" i="38"/>
  <c r="F2523" i="38"/>
  <c r="F2507" i="38"/>
  <c r="F2491" i="38"/>
  <c r="F2475" i="38"/>
  <c r="F2459" i="38"/>
  <c r="F2443" i="38"/>
  <c r="F2427" i="38"/>
  <c r="F2411" i="38"/>
  <c r="F2395" i="38"/>
  <c r="F2379" i="38"/>
  <c r="F2363" i="38"/>
  <c r="F2347" i="38"/>
  <c r="F2331" i="38"/>
  <c r="F2315" i="38"/>
  <c r="F2299" i="38"/>
  <c r="F2283" i="38"/>
  <c r="F2267" i="38"/>
  <c r="F2251" i="38"/>
  <c r="F2235" i="38"/>
  <c r="F2219" i="38"/>
  <c r="F2203" i="38"/>
  <c r="F2187" i="38"/>
  <c r="F2171" i="38"/>
  <c r="F2155" i="38"/>
  <c r="F2139" i="38"/>
  <c r="F2123" i="38"/>
  <c r="F2107" i="38"/>
  <c r="F2091" i="38"/>
  <c r="F2075" i="38"/>
  <c r="F2059" i="38"/>
  <c r="F2043" i="38"/>
  <c r="F2027" i="38"/>
  <c r="F2011" i="38"/>
  <c r="F1995" i="38"/>
  <c r="F1979" i="38"/>
  <c r="F1963" i="38"/>
  <c r="F1947" i="38"/>
  <c r="F1931" i="38"/>
  <c r="F1915" i="38"/>
  <c r="F1899" i="38"/>
  <c r="F1883" i="38"/>
  <c r="F1867" i="38"/>
  <c r="F1851" i="38"/>
  <c r="F1835" i="38"/>
  <c r="F3320" i="38"/>
  <c r="F3196" i="38"/>
  <c r="F3150" i="38"/>
  <c r="F3104" i="38"/>
  <c r="F3072" i="38"/>
  <c r="F3040" i="38"/>
  <c r="F3008" i="38"/>
  <c r="F2976" i="38"/>
  <c r="F2944" i="38"/>
  <c r="F2912" i="38"/>
  <c r="F2880" i="38"/>
  <c r="F2848" i="38"/>
  <c r="F2816" i="38"/>
  <c r="F2784" i="38"/>
  <c r="F2752" i="38"/>
  <c r="F2720" i="38"/>
  <c r="F2690" i="38"/>
  <c r="F2664" i="38"/>
  <c r="F2640" i="38"/>
  <c r="F2612" i="38"/>
  <c r="F2590" i="38"/>
  <c r="F2564" i="38"/>
  <c r="F2544" i="38"/>
  <c r="F2526" i="38"/>
  <c r="F2506" i="38"/>
  <c r="F2488" i="38"/>
  <c r="F2470" i="38"/>
  <c r="F2452" i="38"/>
  <c r="F2434" i="38"/>
  <c r="F2416" i="38"/>
  <c r="F2398" i="38"/>
  <c r="F2382" i="38"/>
  <c r="F2366" i="38"/>
  <c r="F2350" i="38"/>
  <c r="F2334" i="38"/>
  <c r="F2318" i="38"/>
  <c r="F2302" i="38"/>
  <c r="F2286" i="38"/>
  <c r="F2270" i="38"/>
  <c r="F2254" i="38"/>
  <c r="F2238" i="38"/>
  <c r="F2222" i="38"/>
  <c r="F2206" i="38"/>
  <c r="F2190" i="38"/>
  <c r="F2174" i="38"/>
  <c r="F2158" i="38"/>
  <c r="F2142" i="38"/>
  <c r="F2126" i="38"/>
  <c r="F2110" i="38"/>
  <c r="F2094" i="38"/>
  <c r="F2078" i="38"/>
  <c r="F2062" i="38"/>
  <c r="F2046" i="38"/>
  <c r="F2030" i="38"/>
  <c r="F2014" i="38"/>
  <c r="F1998" i="38"/>
  <c r="F1982" i="38"/>
  <c r="F1966" i="38"/>
  <c r="F1950" i="38"/>
  <c r="F1934" i="38"/>
  <c r="F1918" i="38"/>
  <c r="F1902" i="38"/>
  <c r="F1886" i="38"/>
  <c r="F1870" i="38"/>
  <c r="F1854" i="38"/>
  <c r="F1838" i="38"/>
  <c r="F1822" i="38"/>
  <c r="F3176" i="38"/>
  <c r="F3161" i="38"/>
  <c r="F3145" i="38"/>
  <c r="F3129" i="38"/>
  <c r="F3113" i="38"/>
  <c r="F3097" i="38"/>
  <c r="F3081" i="38"/>
  <c r="F3065" i="38"/>
  <c r="F3049" i="38"/>
  <c r="F3033" i="38"/>
  <c r="F3017" i="38"/>
  <c r="F3001" i="38"/>
  <c r="F2985" i="38"/>
  <c r="F2969" i="38"/>
  <c r="F2953" i="38"/>
  <c r="F2937" i="38"/>
  <c r="F2921" i="38"/>
  <c r="F2905" i="38"/>
  <c r="F2889" i="38"/>
  <c r="F2873" i="38"/>
  <c r="F2857" i="38"/>
  <c r="F2841" i="38"/>
  <c r="F2825" i="38"/>
  <c r="F2809" i="38"/>
  <c r="F2793" i="38"/>
  <c r="F2777" i="38"/>
  <c r="F2761" i="38"/>
  <c r="F2745" i="38"/>
  <c r="F2729" i="38"/>
  <c r="F2713" i="38"/>
  <c r="F2697" i="38"/>
  <c r="F2681" i="38"/>
  <c r="F2665" i="38"/>
  <c r="F2649" i="38"/>
  <c r="F2633" i="38"/>
  <c r="F2617" i="38"/>
  <c r="F2601" i="38"/>
  <c r="F2585" i="38"/>
  <c r="F2569" i="38"/>
  <c r="F2553" i="38"/>
  <c r="F2537" i="38"/>
  <c r="F2521" i="38"/>
  <c r="F2505" i="38"/>
  <c r="F2489" i="38"/>
  <c r="F2473" i="38"/>
  <c r="F2457" i="38"/>
  <c r="F2441" i="38"/>
  <c r="F2425" i="38"/>
  <c r="F2409" i="38"/>
  <c r="F2393" i="38"/>
  <c r="F2377" i="38"/>
  <c r="F2361" i="38"/>
  <c r="F2345" i="38"/>
  <c r="F2329" i="38"/>
  <c r="F2313" i="38"/>
  <c r="F2297" i="38"/>
  <c r="F2281" i="38"/>
  <c r="F2265" i="38"/>
  <c r="F2249" i="38"/>
  <c r="F2233" i="38"/>
  <c r="F2217" i="38"/>
  <c r="F2201" i="38"/>
  <c r="F2185" i="38"/>
  <c r="F2169" i="38"/>
  <c r="F2153" i="38"/>
  <c r="F2137" i="38"/>
  <c r="F2121" i="38"/>
  <c r="F2105" i="38"/>
  <c r="F2089" i="38"/>
  <c r="F2073" i="38"/>
  <c r="F2057" i="38"/>
  <c r="F2041" i="38"/>
  <c r="F2025" i="38"/>
  <c r="F2009" i="38"/>
  <c r="F1993" i="38"/>
  <c r="F1977" i="38"/>
  <c r="F1961" i="38"/>
  <c r="F1945" i="38"/>
  <c r="F1929" i="38"/>
  <c r="F1913" i="38"/>
  <c r="F1897" i="38"/>
  <c r="F1881" i="38"/>
  <c r="F1865" i="38"/>
  <c r="F1849" i="38"/>
  <c r="F1833" i="38"/>
  <c r="F3304" i="38"/>
  <c r="F3192" i="38"/>
  <c r="F3140" i="38"/>
  <c r="F3102" i="38"/>
  <c r="F3070" i="38"/>
  <c r="F3038" i="38"/>
  <c r="F3006" i="38"/>
  <c r="F2974" i="38"/>
  <c r="F2942" i="38"/>
  <c r="F2910" i="38"/>
  <c r="F2878" i="38"/>
  <c r="F2846" i="38"/>
  <c r="F2814" i="38"/>
  <c r="F2782" i="38"/>
  <c r="F2750" i="38"/>
  <c r="F2718" i="38"/>
  <c r="F2688" i="38"/>
  <c r="F2660" i="38"/>
  <c r="F2638" i="38"/>
  <c r="F2610" i="38"/>
  <c r="F2584" i="38"/>
  <c r="F2562" i="38"/>
  <c r="F2542" i="38"/>
  <c r="F2522" i="38"/>
  <c r="F2504" i="38"/>
  <c r="F2486" i="38"/>
  <c r="F2468" i="38"/>
  <c r="F2450" i="38"/>
  <c r="F2432" i="38"/>
  <c r="F2414" i="38"/>
  <c r="F2396" i="38"/>
  <c r="F2380" i="38"/>
  <c r="F2364" i="38"/>
  <c r="F2348" i="38"/>
  <c r="F2332" i="38"/>
  <c r="F2316" i="38"/>
  <c r="F2300" i="38"/>
  <c r="F2284" i="38"/>
  <c r="F2268" i="38"/>
  <c r="F2252" i="38"/>
  <c r="F2236" i="38"/>
  <c r="F2220" i="38"/>
  <c r="F2204" i="38"/>
  <c r="F2188" i="38"/>
  <c r="F2172" i="38"/>
  <c r="F2156" i="38"/>
  <c r="F2140" i="38"/>
  <c r="F2124" i="38"/>
  <c r="F2108" i="38"/>
  <c r="F2092" i="38"/>
  <c r="F2076" i="38"/>
  <c r="F2060" i="38"/>
  <c r="F2044" i="38"/>
  <c r="F2028" i="38"/>
  <c r="F2012" i="38"/>
  <c r="F1996" i="38"/>
  <c r="F1980" i="38"/>
  <c r="F1964" i="38"/>
  <c r="F1948" i="38"/>
  <c r="F1932" i="38"/>
  <c r="F1916" i="38"/>
  <c r="F1900" i="38"/>
  <c r="F1884" i="38"/>
  <c r="F1868" i="38"/>
  <c r="F1852" i="38"/>
  <c r="F1836" i="38"/>
  <c r="F1820" i="38"/>
  <c r="F3178" i="38"/>
  <c r="F3159" i="38"/>
  <c r="F3143" i="38"/>
  <c r="F3127" i="38"/>
  <c r="F3111" i="38"/>
  <c r="F3095" i="38"/>
  <c r="F3079" i="38"/>
  <c r="F3063" i="38"/>
  <c r="F3047" i="38"/>
  <c r="F3031" i="38"/>
  <c r="F3015" i="38"/>
  <c r="F2999" i="38"/>
  <c r="F2983" i="38"/>
  <c r="F2967" i="38"/>
  <c r="F2951" i="38"/>
  <c r="F2935" i="38"/>
  <c r="F2919" i="38"/>
  <c r="F2903" i="38"/>
  <c r="F2887" i="38"/>
  <c r="F2871" i="38"/>
  <c r="F2855" i="38"/>
  <c r="F2839" i="38"/>
  <c r="F2823" i="38"/>
  <c r="F2807" i="38"/>
  <c r="F2791" i="38"/>
  <c r="F2775" i="38"/>
  <c r="F2759" i="38"/>
  <c r="F2743" i="38"/>
  <c r="F2727" i="38"/>
  <c r="F2711" i="38"/>
  <c r="F2695" i="38"/>
  <c r="F2679" i="38"/>
  <c r="F2663" i="38"/>
  <c r="F2647" i="38"/>
  <c r="F2631" i="38"/>
  <c r="F2615" i="38"/>
  <c r="F2599" i="38"/>
  <c r="F2583" i="38"/>
  <c r="F2567" i="38"/>
  <c r="F2551" i="38"/>
  <c r="F2535" i="38"/>
  <c r="F2519" i="38"/>
  <c r="F2503" i="38"/>
  <c r="F2487" i="38"/>
  <c r="F2471" i="38"/>
  <c r="F2455" i="38"/>
  <c r="F2439" i="38"/>
  <c r="F2423" i="38"/>
  <c r="F2407" i="38"/>
  <c r="F2391" i="38"/>
  <c r="F2375" i="38"/>
  <c r="F2359" i="38"/>
  <c r="F2343" i="38"/>
  <c r="F2327" i="38"/>
  <c r="F2311" i="38"/>
  <c r="F2295" i="38"/>
  <c r="F2279" i="38"/>
  <c r="F2263" i="38"/>
  <c r="F2247" i="38"/>
  <c r="F2231" i="38"/>
  <c r="F2215" i="38"/>
  <c r="F2199" i="38"/>
  <c r="F2183" i="38"/>
  <c r="F2167" i="38"/>
  <c r="F2151" i="38"/>
  <c r="F2135" i="38"/>
  <c r="F2119" i="38"/>
  <c r="F2103" i="38"/>
  <c r="F2087" i="38"/>
  <c r="F2071" i="38"/>
  <c r="F2055" i="38"/>
  <c r="F2039" i="38"/>
  <c r="F2023" i="38"/>
  <c r="F2007" i="38"/>
  <c r="F1991" i="38"/>
  <c r="F1975" i="38"/>
  <c r="F1959" i="38"/>
  <c r="F1943" i="38"/>
  <c r="F1927" i="38"/>
  <c r="F1911" i="38"/>
  <c r="F1895" i="38"/>
  <c r="F1879" i="38"/>
  <c r="F1863" i="38"/>
  <c r="F1847" i="38"/>
  <c r="F1831" i="38"/>
  <c r="F1813" i="38"/>
  <c r="F1806" i="38"/>
  <c r="F1790" i="38"/>
  <c r="F1774" i="38"/>
  <c r="F1758" i="38"/>
  <c r="F1742" i="38"/>
  <c r="F1726" i="38"/>
  <c r="F1710" i="38"/>
  <c r="F1694" i="38"/>
  <c r="F1678" i="38"/>
  <c r="F1662" i="38"/>
  <c r="F1646" i="38"/>
  <c r="F1630" i="38"/>
  <c r="F1614" i="38"/>
  <c r="F1598" i="38"/>
  <c r="F1582" i="38"/>
  <c r="F1566" i="38"/>
  <c r="F1550" i="38"/>
  <c r="F1534" i="38"/>
  <c r="F1518" i="38"/>
  <c r="F1502" i="38"/>
  <c r="F1486" i="38"/>
  <c r="F1470" i="38"/>
  <c r="F1454" i="38"/>
  <c r="F1438" i="38"/>
  <c r="F1422" i="38"/>
  <c r="F1406" i="38"/>
  <c r="F1390" i="38"/>
  <c r="F1374" i="38"/>
  <c r="F1358" i="38"/>
  <c r="F1342" i="38"/>
  <c r="F1326" i="38"/>
  <c r="F1310" i="38"/>
  <c r="F1294" i="38"/>
  <c r="F1278" i="38"/>
  <c r="F1262" i="38"/>
  <c r="F1246" i="38"/>
  <c r="F1230" i="38"/>
  <c r="F1214" i="38"/>
  <c r="F1198" i="38"/>
  <c r="F1182" i="38"/>
  <c r="F1166" i="38"/>
  <c r="F1150" i="38"/>
  <c r="F1134" i="38"/>
  <c r="F1118" i="38"/>
  <c r="F1102" i="38"/>
  <c r="F1086" i="38"/>
  <c r="F1070" i="38"/>
  <c r="F1054" i="38"/>
  <c r="F1038" i="38"/>
  <c r="F1022" i="38"/>
  <c r="F1006" i="38"/>
  <c r="F1819" i="38"/>
  <c r="F1804" i="38"/>
  <c r="F1788" i="38"/>
  <c r="F1772" i="38"/>
  <c r="F1756" i="38"/>
  <c r="F1740" i="38"/>
  <c r="F1724" i="38"/>
  <c r="F1708" i="38"/>
  <c r="F1692" i="38"/>
  <c r="F1676" i="38"/>
  <c r="F1660" i="38"/>
  <c r="F1644" i="38"/>
  <c r="F1628" i="38"/>
  <c r="F1612" i="38"/>
  <c r="F1596" i="38"/>
  <c r="F1580" i="38"/>
  <c r="F1564" i="38"/>
  <c r="F1548" i="38"/>
  <c r="F1532" i="38"/>
  <c r="F1516" i="38"/>
  <c r="F1500" i="38"/>
  <c r="F1484" i="38"/>
  <c r="F1468" i="38"/>
  <c r="F1452" i="38"/>
  <c r="F1436" i="38"/>
  <c r="F1420" i="38"/>
  <c r="F1404" i="38"/>
  <c r="F1388" i="38"/>
  <c r="F1372" i="38"/>
  <c r="F1356" i="38"/>
  <c r="F1340" i="38"/>
  <c r="F1324" i="38"/>
  <c r="F1308" i="38"/>
  <c r="F1292" i="38"/>
  <c r="F1276" i="38"/>
  <c r="F1260" i="38"/>
  <c r="F1244" i="38"/>
  <c r="F1228" i="38"/>
  <c r="F1212" i="38"/>
  <c r="F1196" i="38"/>
  <c r="F1180" i="38"/>
  <c r="F1164" i="38"/>
  <c r="F1148" i="38"/>
  <c r="F1132" i="38"/>
  <c r="F1116" i="38"/>
  <c r="F1100" i="38"/>
  <c r="F1084" i="38"/>
  <c r="F1068" i="38"/>
  <c r="F1052" i="38"/>
  <c r="F1036" i="38"/>
  <c r="F1020" i="38"/>
  <c r="F1004" i="38"/>
  <c r="F1821" i="38"/>
  <c r="F1802" i="38"/>
  <c r="F1786" i="38"/>
  <c r="F1770" i="38"/>
  <c r="F1754" i="38"/>
  <c r="F1738" i="38"/>
  <c r="F1722" i="38"/>
  <c r="F1706" i="38"/>
  <c r="F1690" i="38"/>
  <c r="F1674" i="38"/>
  <c r="F1658" i="38"/>
  <c r="F1642" i="38"/>
  <c r="F1626" i="38"/>
  <c r="F1610" i="38"/>
  <c r="F1594" i="38"/>
  <c r="F1578" i="38"/>
  <c r="F1562" i="38"/>
  <c r="F1546" i="38"/>
  <c r="F1530" i="38"/>
  <c r="F1514" i="38"/>
  <c r="F1498" i="38"/>
  <c r="F1482" i="38"/>
  <c r="F1466" i="38"/>
  <c r="F1450" i="38"/>
  <c r="F1434" i="38"/>
  <c r="F1418" i="38"/>
  <c r="F1402" i="38"/>
  <c r="F1386" i="38"/>
  <c r="F1370" i="38"/>
  <c r="F1354" i="38"/>
  <c r="F1338" i="38"/>
  <c r="F1322" i="38"/>
  <c r="F1306" i="38"/>
  <c r="F1290" i="38"/>
  <c r="F1274" i="38"/>
  <c r="F1258" i="38"/>
  <c r="F1242" i="38"/>
  <c r="F1226" i="38"/>
  <c r="F1210" i="38"/>
  <c r="F1194" i="38"/>
  <c r="F1178" i="38"/>
  <c r="F1162" i="38"/>
  <c r="F1146" i="38"/>
  <c r="F1130" i="38"/>
  <c r="F1114" i="38"/>
  <c r="F1098" i="38"/>
  <c r="F1082" i="38"/>
  <c r="F1066" i="38"/>
  <c r="F1050" i="38"/>
  <c r="F1034" i="38"/>
  <c r="F1018" i="38"/>
  <c r="F1002" i="38"/>
  <c r="F1800" i="38"/>
  <c r="F1784" i="38"/>
  <c r="F1768" i="38"/>
  <c r="F1752" i="38"/>
  <c r="F1736" i="38"/>
  <c r="F1720" i="38"/>
  <c r="F1704" i="38"/>
  <c r="F1688" i="38"/>
  <c r="F1672" i="38"/>
  <c r="F1656" i="38"/>
  <c r="F1640" i="38"/>
  <c r="F1624" i="38"/>
  <c r="F1608" i="38"/>
  <c r="F1592" i="38"/>
  <c r="F1576" i="38"/>
  <c r="F1560" i="38"/>
  <c r="F1544" i="38"/>
  <c r="F1528" i="38"/>
  <c r="F1512" i="38"/>
  <c r="F1496" i="38"/>
  <c r="F1480" i="38"/>
  <c r="F1464" i="38"/>
  <c r="F1448" i="38"/>
  <c r="F1432" i="38"/>
  <c r="F1416" i="38"/>
  <c r="F1400" i="38"/>
  <c r="F1384" i="38"/>
  <c r="F1368" i="38"/>
  <c r="F1352" i="38"/>
  <c r="F1336" i="38"/>
  <c r="F1320" i="38"/>
  <c r="F1304" i="38"/>
  <c r="F1288" i="38"/>
  <c r="F1272" i="38"/>
  <c r="F1256" i="38"/>
  <c r="F1240" i="38"/>
  <c r="F1224" i="38"/>
  <c r="F1208" i="38"/>
  <c r="F1192" i="38"/>
  <c r="F1176" i="38"/>
  <c r="F1160" i="38"/>
  <c r="F1144" i="38"/>
  <c r="F1128" i="38"/>
  <c r="F1112" i="38"/>
  <c r="F1096" i="38"/>
  <c r="F1080" i="38"/>
  <c r="F1064" i="38"/>
  <c r="F1048" i="38"/>
  <c r="F1032" i="38"/>
  <c r="F1016" i="38"/>
  <c r="F1798" i="38"/>
  <c r="F1782" i="38"/>
  <c r="F1766" i="38"/>
  <c r="F1750" i="38"/>
  <c r="F1734" i="38"/>
  <c r="F1718" i="38"/>
  <c r="F1702" i="38"/>
  <c r="F1686" i="38"/>
  <c r="F1670" i="38"/>
  <c r="F1654" i="38"/>
  <c r="F1638" i="38"/>
  <c r="F1622" i="38"/>
  <c r="F1606" i="38"/>
  <c r="F1590" i="38"/>
  <c r="F1574" i="38"/>
  <c r="F1558" i="38"/>
  <c r="F1542" i="38"/>
  <c r="F1526" i="38"/>
  <c r="F1510" i="38"/>
  <c r="F1494" i="38"/>
  <c r="F1478" i="38"/>
  <c r="F1462" i="38"/>
  <c r="F1446" i="38"/>
  <c r="F1430" i="38"/>
  <c r="F1414" i="38"/>
  <c r="F1398" i="38"/>
  <c r="F1382" i="38"/>
  <c r="F1366" i="38"/>
  <c r="F1350" i="38"/>
  <c r="F1334" i="38"/>
  <c r="F1318" i="38"/>
  <c r="F1302" i="38"/>
  <c r="F1286" i="38"/>
  <c r="F1270" i="38"/>
  <c r="F1254" i="38"/>
  <c r="F1238" i="38"/>
  <c r="F1222" i="38"/>
  <c r="F1206" i="38"/>
  <c r="F1190" i="38"/>
  <c r="F1174" i="38"/>
  <c r="F1158" i="38"/>
  <c r="F1142" i="38"/>
  <c r="F1126" i="38"/>
  <c r="F1110" i="38"/>
  <c r="F1094" i="38"/>
  <c r="F1078" i="38"/>
  <c r="F1062" i="38"/>
  <c r="F1046" i="38"/>
  <c r="F1030" i="38"/>
  <c r="F1014" i="38"/>
  <c r="F1796" i="38"/>
  <c r="F1780" i="38"/>
  <c r="F1764" i="38"/>
  <c r="F1748" i="38"/>
  <c r="F1732" i="38"/>
  <c r="F1716" i="38"/>
  <c r="F1700" i="38"/>
  <c r="F1684" i="38"/>
  <c r="F1668" i="38"/>
  <c r="F1652" i="38"/>
  <c r="F1636" i="38"/>
  <c r="F1620" i="38"/>
  <c r="F1604" i="38"/>
  <c r="F1588" i="38"/>
  <c r="F1572" i="38"/>
  <c r="F1556" i="38"/>
  <c r="F1540" i="38"/>
  <c r="F1524" i="38"/>
  <c r="F1508" i="38"/>
  <c r="F1492" i="38"/>
  <c r="F1476" i="38"/>
  <c r="F1460" i="38"/>
  <c r="F1444" i="38"/>
  <c r="F1428" i="38"/>
  <c r="F1412" i="38"/>
  <c r="F1396" i="38"/>
  <c r="F1380" i="38"/>
  <c r="F1364" i="38"/>
  <c r="F1348" i="38"/>
  <c r="F1332" i="38"/>
  <c r="F1316" i="38"/>
  <c r="F1300" i="38"/>
  <c r="F1284" i="38"/>
  <c r="F1268" i="38"/>
  <c r="F1252" i="38"/>
  <c r="F1236" i="38"/>
  <c r="F1220" i="38"/>
  <c r="F1204" i="38"/>
  <c r="F1188" i="38"/>
  <c r="F1172" i="38"/>
  <c r="F1156" i="38"/>
  <c r="F1140" i="38"/>
  <c r="F1124" i="38"/>
  <c r="F1108" i="38"/>
  <c r="F1092" i="38"/>
  <c r="F1076" i="38"/>
  <c r="F1060" i="38"/>
  <c r="F1044" i="38"/>
  <c r="F1028" i="38"/>
  <c r="F1012" i="38"/>
  <c r="F1815" i="38"/>
  <c r="F1817" i="38"/>
  <c r="F1794" i="38"/>
  <c r="F1778" i="38"/>
  <c r="F1762" i="38"/>
  <c r="F1746" i="38"/>
  <c r="F1730" i="38"/>
  <c r="F1714" i="38"/>
  <c r="F1698" i="38"/>
  <c r="F1682" i="38"/>
  <c r="F1666" i="38"/>
  <c r="F1650" i="38"/>
  <c r="F1634" i="38"/>
  <c r="F1618" i="38"/>
  <c r="F1602" i="38"/>
  <c r="F1586" i="38"/>
  <c r="F1570" i="38"/>
  <c r="F1554" i="38"/>
  <c r="F1538" i="38"/>
  <c r="F1522" i="38"/>
  <c r="F1506" i="38"/>
  <c r="F1490" i="38"/>
  <c r="F1474" i="38"/>
  <c r="F1458" i="38"/>
  <c r="F1442" i="38"/>
  <c r="F1426" i="38"/>
  <c r="F1410" i="38"/>
  <c r="F1394" i="38"/>
  <c r="F1378" i="38"/>
  <c r="F1362" i="38"/>
  <c r="F1346" i="38"/>
  <c r="F1330" i="38"/>
  <c r="F1314" i="38"/>
  <c r="F1298" i="38"/>
  <c r="F1282" i="38"/>
  <c r="F1266" i="38"/>
  <c r="F1250" i="38"/>
  <c r="F1234" i="38"/>
  <c r="F1218" i="38"/>
  <c r="F1202" i="38"/>
  <c r="F1186" i="38"/>
  <c r="F1170" i="38"/>
  <c r="F1154" i="38"/>
  <c r="F1138" i="38"/>
  <c r="F1122" i="38"/>
  <c r="F1106" i="38"/>
  <c r="F1090" i="38"/>
  <c r="F1074" i="38"/>
  <c r="F1058" i="38"/>
  <c r="F1042" i="38"/>
  <c r="F1026" i="38"/>
  <c r="F1010" i="38"/>
  <c r="F1808" i="38"/>
  <c r="F1792" i="38"/>
  <c r="F1776" i="38"/>
  <c r="F1760" i="38"/>
  <c r="F1744" i="38"/>
  <c r="F1728" i="38"/>
  <c r="F1712" i="38"/>
  <c r="F1696" i="38"/>
  <c r="F1680" i="38"/>
  <c r="F1664" i="38"/>
  <c r="F1648" i="38"/>
  <c r="F1632" i="38"/>
  <c r="F1616" i="38"/>
  <c r="F1600" i="38"/>
  <c r="F1584" i="38"/>
  <c r="F1568" i="38"/>
  <c r="F1552" i="38"/>
  <c r="F1536" i="38"/>
  <c r="F1520" i="38"/>
  <c r="F1504" i="38"/>
  <c r="F1488" i="38"/>
  <c r="F1472" i="38"/>
  <c r="F1456" i="38"/>
  <c r="F1440" i="38"/>
  <c r="F1424" i="38"/>
  <c r="F1408" i="38"/>
  <c r="F1392" i="38"/>
  <c r="F1376" i="38"/>
  <c r="F1360" i="38"/>
  <c r="F1344" i="38"/>
  <c r="F1328" i="38"/>
  <c r="F1312" i="38"/>
  <c r="F1296" i="38"/>
  <c r="F1280" i="38"/>
  <c r="F1264" i="38"/>
  <c r="F1248" i="38"/>
  <c r="F1232" i="38"/>
  <c r="F1216" i="38"/>
  <c r="F1200" i="38"/>
  <c r="F1184" i="38"/>
  <c r="F1168" i="38"/>
  <c r="F1152" i="38"/>
  <c r="F1136" i="38"/>
  <c r="F1120" i="38"/>
  <c r="F1104" i="38"/>
  <c r="F1088" i="38"/>
  <c r="F1072" i="38"/>
  <c r="F1056" i="38"/>
  <c r="F1040" i="38"/>
  <c r="F1024" i="38"/>
  <c r="F1008" i="38"/>
  <c r="F1801" i="38"/>
  <c r="F1785" i="38"/>
  <c r="F1769" i="38"/>
  <c r="F1753" i="38"/>
  <c r="F1737" i="38"/>
  <c r="F1721" i="38"/>
  <c r="F1705" i="38"/>
  <c r="F1689" i="38"/>
  <c r="F1673" i="38"/>
  <c r="F1657" i="38"/>
  <c r="F1641" i="38"/>
  <c r="F1625" i="38"/>
  <c r="F1609" i="38"/>
  <c r="F1593" i="38"/>
  <c r="F1577" i="38"/>
  <c r="F1561" i="38"/>
  <c r="F1545" i="38"/>
  <c r="F1529" i="38"/>
  <c r="F1513" i="38"/>
  <c r="F1497" i="38"/>
  <c r="F1481" i="38"/>
  <c r="F1465" i="38"/>
  <c r="F1449" i="38"/>
  <c r="F1433" i="38"/>
  <c r="F1417" i="38"/>
  <c r="F1401" i="38"/>
  <c r="F1385" i="38"/>
  <c r="F1369" i="38"/>
  <c r="F1353" i="38"/>
  <c r="F1337" i="38"/>
  <c r="F1321" i="38"/>
  <c r="F1305" i="38"/>
  <c r="F1289" i="38"/>
  <c r="F1273" i="38"/>
  <c r="F1257" i="38"/>
  <c r="F1241" i="38"/>
  <c r="F1225" i="38"/>
  <c r="F1209" i="38"/>
  <c r="F1193" i="38"/>
  <c r="F1177" i="38"/>
  <c r="F1161" i="38"/>
  <c r="F1145" i="38"/>
  <c r="F1129" i="38"/>
  <c r="F1113" i="38"/>
  <c r="F1097" i="38"/>
  <c r="F1081" i="38"/>
  <c r="F1065" i="38"/>
  <c r="F1049" i="38"/>
  <c r="F1033" i="38"/>
  <c r="F1017" i="38"/>
  <c r="F1823" i="38"/>
  <c r="F1799" i="38"/>
  <c r="F1783" i="38"/>
  <c r="F1767" i="38"/>
  <c r="F1751" i="38"/>
  <c r="F1735" i="38"/>
  <c r="F1719" i="38"/>
  <c r="F1703" i="38"/>
  <c r="F1687" i="38"/>
  <c r="F1671" i="38"/>
  <c r="F1655" i="38"/>
  <c r="F1639" i="38"/>
  <c r="F1623" i="38"/>
  <c r="F1607" i="38"/>
  <c r="F1591" i="38"/>
  <c r="F1575" i="38"/>
  <c r="F1559" i="38"/>
  <c r="F1543" i="38"/>
  <c r="F1527" i="38"/>
  <c r="F1511" i="38"/>
  <c r="F1495" i="38"/>
  <c r="F1479" i="38"/>
  <c r="F1463" i="38"/>
  <c r="F1447" i="38"/>
  <c r="F1431" i="38"/>
  <c r="F1415" i="38"/>
  <c r="F1399" i="38"/>
  <c r="F1383" i="38"/>
  <c r="F1367" i="38"/>
  <c r="F1351" i="38"/>
  <c r="F1335" i="38"/>
  <c r="F1319" i="38"/>
  <c r="F1303" i="38"/>
  <c r="F1287" i="38"/>
  <c r="F1271" i="38"/>
  <c r="F1255" i="38"/>
  <c r="F1239" i="38"/>
  <c r="F1223" i="38"/>
  <c r="F1207" i="38"/>
  <c r="F1191" i="38"/>
  <c r="F1175" i="38"/>
  <c r="F1159" i="38"/>
  <c r="F1143" i="38"/>
  <c r="F1127" i="38"/>
  <c r="F1111" i="38"/>
  <c r="F1095" i="38"/>
  <c r="F1079" i="38"/>
  <c r="F1063" i="38"/>
  <c r="F1047" i="38"/>
  <c r="F1031" i="38"/>
  <c r="F1015" i="38"/>
  <c r="F1797" i="38"/>
  <c r="F1781" i="38"/>
  <c r="F1765" i="38"/>
  <c r="F1749" i="38"/>
  <c r="F1733" i="38"/>
  <c r="F1717" i="38"/>
  <c r="F1701" i="38"/>
  <c r="F1685" i="38"/>
  <c r="F1669" i="38"/>
  <c r="F1653" i="38"/>
  <c r="F1637" i="38"/>
  <c r="F1621" i="38"/>
  <c r="F1605" i="38"/>
  <c r="F1589" i="38"/>
  <c r="F1573" i="38"/>
  <c r="F1557" i="38"/>
  <c r="F1541" i="38"/>
  <c r="F1525" i="38"/>
  <c r="F1509" i="38"/>
  <c r="F1493" i="38"/>
  <c r="F1477" i="38"/>
  <c r="F1461" i="38"/>
  <c r="F1445" i="38"/>
  <c r="F1429" i="38"/>
  <c r="F1413" i="38"/>
  <c r="F1397" i="38"/>
  <c r="F1381" i="38"/>
  <c r="F1365" i="38"/>
  <c r="F1349" i="38"/>
  <c r="F1333" i="38"/>
  <c r="F1317" i="38"/>
  <c r="F1301" i="38"/>
  <c r="F1285" i="38"/>
  <c r="F1269" i="38"/>
  <c r="F1253" i="38"/>
  <c r="F1237" i="38"/>
  <c r="F1221" i="38"/>
  <c r="F1205" i="38"/>
  <c r="F1189" i="38"/>
  <c r="F1173" i="38"/>
  <c r="F1157" i="38"/>
  <c r="F1141" i="38"/>
  <c r="F1125" i="38"/>
  <c r="F1109" i="38"/>
  <c r="F1093" i="38"/>
  <c r="F1077" i="38"/>
  <c r="F1061" i="38"/>
  <c r="F1045" i="38"/>
  <c r="F1029" i="38"/>
  <c r="F1013" i="38"/>
  <c r="F1825" i="38"/>
  <c r="F1795" i="38"/>
  <c r="F1779" i="38"/>
  <c r="F1763" i="38"/>
  <c r="F1747" i="38"/>
  <c r="F1731" i="38"/>
  <c r="F1715" i="38"/>
  <c r="F1699" i="38"/>
  <c r="F1683" i="38"/>
  <c r="F1667" i="38"/>
  <c r="F1651" i="38"/>
  <c r="F1635" i="38"/>
  <c r="F1619" i="38"/>
  <c r="F1603" i="38"/>
  <c r="F1587" i="38"/>
  <c r="F1571" i="38"/>
  <c r="F1555" i="38"/>
  <c r="F1539" i="38"/>
  <c r="F1523" i="38"/>
  <c r="F1507" i="38"/>
  <c r="F1491" i="38"/>
  <c r="F1475" i="38"/>
  <c r="F1459" i="38"/>
  <c r="F1443" i="38"/>
  <c r="F1427" i="38"/>
  <c r="F1411" i="38"/>
  <c r="F1395" i="38"/>
  <c r="F1379" i="38"/>
  <c r="F1363" i="38"/>
  <c r="F1347" i="38"/>
  <c r="F1331" i="38"/>
  <c r="F1315" i="38"/>
  <c r="F1299" i="38"/>
  <c r="F1283" i="38"/>
  <c r="F1267" i="38"/>
  <c r="F1251" i="38"/>
  <c r="F1235" i="38"/>
  <c r="F1219" i="38"/>
  <c r="F1203" i="38"/>
  <c r="F1187" i="38"/>
  <c r="F1171" i="38"/>
  <c r="F1155" i="38"/>
  <c r="F1139" i="38"/>
  <c r="F1123" i="38"/>
  <c r="F1107" i="38"/>
  <c r="F1091" i="38"/>
  <c r="F1075" i="38"/>
  <c r="F1059" i="38"/>
  <c r="F1043" i="38"/>
  <c r="F1027" i="38"/>
  <c r="F1011" i="38"/>
  <c r="F1809" i="38"/>
  <c r="F1793" i="38"/>
  <c r="F1777" i="38"/>
  <c r="F1761" i="38"/>
  <c r="F1745" i="38"/>
  <c r="F1729" i="38"/>
  <c r="F1713" i="38"/>
  <c r="F1697" i="38"/>
  <c r="F1681" i="38"/>
  <c r="F1665" i="38"/>
  <c r="F1649" i="38"/>
  <c r="F1633" i="38"/>
  <c r="F1617" i="38"/>
  <c r="F1601" i="38"/>
  <c r="F1585" i="38"/>
  <c r="F1569" i="38"/>
  <c r="F1553" i="38"/>
  <c r="F1537" i="38"/>
  <c r="F1521" i="38"/>
  <c r="F1505" i="38"/>
  <c r="F1489" i="38"/>
  <c r="F1473" i="38"/>
  <c r="F1457" i="38"/>
  <c r="F1441" i="38"/>
  <c r="F1425" i="38"/>
  <c r="F1409" i="38"/>
  <c r="F1393" i="38"/>
  <c r="F1377" i="38"/>
  <c r="F1361" i="38"/>
  <c r="F1345" i="38"/>
  <c r="F1329" i="38"/>
  <c r="F1313" i="38"/>
  <c r="F1297" i="38"/>
  <c r="F1281" i="38"/>
  <c r="F1265" i="38"/>
  <c r="F1249" i="38"/>
  <c r="F1233" i="38"/>
  <c r="F1217" i="38"/>
  <c r="F1201" i="38"/>
  <c r="F1185" i="38"/>
  <c r="F1169" i="38"/>
  <c r="F1153" i="38"/>
  <c r="F1137" i="38"/>
  <c r="F1121" i="38"/>
  <c r="F1105" i="38"/>
  <c r="F1089" i="38"/>
  <c r="F1073" i="38"/>
  <c r="F1057" i="38"/>
  <c r="F1041" i="38"/>
  <c r="F1025" i="38"/>
  <c r="F1009" i="38"/>
  <c r="F1807" i="38"/>
  <c r="F1791" i="38"/>
  <c r="F1775" i="38"/>
  <c r="F1759" i="38"/>
  <c r="F1743" i="38"/>
  <c r="F1727" i="38"/>
  <c r="F1711" i="38"/>
  <c r="F1695" i="38"/>
  <c r="F1679" i="38"/>
  <c r="F1663" i="38"/>
  <c r="F1647" i="38"/>
  <c r="F1631" i="38"/>
  <c r="F1615" i="38"/>
  <c r="F1599" i="38"/>
  <c r="F1583" i="38"/>
  <c r="F1567" i="38"/>
  <c r="F1551" i="38"/>
  <c r="F1535" i="38"/>
  <c r="F1519" i="38"/>
  <c r="F1503" i="38"/>
  <c r="F1487" i="38"/>
  <c r="F1471" i="38"/>
  <c r="F1455" i="38"/>
  <c r="F1439" i="38"/>
  <c r="F1423" i="38"/>
  <c r="F1407" i="38"/>
  <c r="F1391" i="38"/>
  <c r="F1375" i="38"/>
  <c r="F1359" i="38"/>
  <c r="F1343" i="38"/>
  <c r="F1327" i="38"/>
  <c r="F1311" i="38"/>
  <c r="F1295" i="38"/>
  <c r="F1279" i="38"/>
  <c r="F1263" i="38"/>
  <c r="F1247" i="38"/>
  <c r="F1231" i="38"/>
  <c r="F1215" i="38"/>
  <c r="F1199" i="38"/>
  <c r="F1183" i="38"/>
  <c r="F1167" i="38"/>
  <c r="F1151" i="38"/>
  <c r="F1135" i="38"/>
  <c r="F1119" i="38"/>
  <c r="F1103" i="38"/>
  <c r="F1087" i="38"/>
  <c r="F1071" i="38"/>
  <c r="F1055" i="38"/>
  <c r="F1039" i="38"/>
  <c r="F1023" i="38"/>
  <c r="F1007" i="38"/>
  <c r="F1805" i="38"/>
  <c r="F1789" i="38"/>
  <c r="F1773" i="38"/>
  <c r="F1757" i="38"/>
  <c r="F1741" i="38"/>
  <c r="F1725" i="38"/>
  <c r="F1709" i="38"/>
  <c r="F1693" i="38"/>
  <c r="F1677" i="38"/>
  <c r="F1661" i="38"/>
  <c r="F1645" i="38"/>
  <c r="F1629" i="38"/>
  <c r="F1613" i="38"/>
  <c r="F1597" i="38"/>
  <c r="F1581" i="38"/>
  <c r="F1565" i="38"/>
  <c r="F1549" i="38"/>
  <c r="F1533" i="38"/>
  <c r="F1517" i="38"/>
  <c r="F1501" i="38"/>
  <c r="F1485" i="38"/>
  <c r="F1469" i="38"/>
  <c r="F1453" i="38"/>
  <c r="F1437" i="38"/>
  <c r="F1421" i="38"/>
  <c r="F1405" i="38"/>
  <c r="F1389" i="38"/>
  <c r="F1373" i="38"/>
  <c r="F1357" i="38"/>
  <c r="F1341" i="38"/>
  <c r="F1325" i="38"/>
  <c r="F1309" i="38"/>
  <c r="F1293" i="38"/>
  <c r="F1277" i="38"/>
  <c r="F1261" i="38"/>
  <c r="F1245" i="38"/>
  <c r="F1229" i="38"/>
  <c r="F1213" i="38"/>
  <c r="F1197" i="38"/>
  <c r="F1181" i="38"/>
  <c r="F1165" i="38"/>
  <c r="F1149" i="38"/>
  <c r="F1133" i="38"/>
  <c r="F1117" i="38"/>
  <c r="F1101" i="38"/>
  <c r="F1085" i="38"/>
  <c r="F1069" i="38"/>
  <c r="F1053" i="38"/>
  <c r="F1037" i="38"/>
  <c r="F1021" i="38"/>
  <c r="F1005" i="38"/>
  <c r="F1803" i="38"/>
  <c r="F1787" i="38"/>
  <c r="F1771" i="38"/>
  <c r="F1755" i="38"/>
  <c r="F1739" i="38"/>
  <c r="F1723" i="38"/>
  <c r="F1707" i="38"/>
  <c r="F1691" i="38"/>
  <c r="F1675" i="38"/>
  <c r="F1659" i="38"/>
  <c r="F1643" i="38"/>
  <c r="F1627" i="38"/>
  <c r="F1611" i="38"/>
  <c r="F1595" i="38"/>
  <c r="F1579" i="38"/>
  <c r="F1563" i="38"/>
  <c r="F1547" i="38"/>
  <c r="F1531" i="38"/>
  <c r="F1515" i="38"/>
  <c r="F1499" i="38"/>
  <c r="F1483" i="38"/>
  <c r="F1467" i="38"/>
  <c r="F1451" i="38"/>
  <c r="F1435" i="38"/>
  <c r="F1419" i="38"/>
  <c r="F1403" i="38"/>
  <c r="F1387" i="38"/>
  <c r="F1371" i="38"/>
  <c r="F1355" i="38"/>
  <c r="F1339" i="38"/>
  <c r="F1323" i="38"/>
  <c r="F1307" i="38"/>
  <c r="F1291" i="38"/>
  <c r="F1275" i="38"/>
  <c r="F1259" i="38"/>
  <c r="F1243" i="38"/>
  <c r="F1227" i="38"/>
  <c r="F1211" i="38"/>
  <c r="F1195" i="38"/>
  <c r="F1179" i="38"/>
  <c r="F1163" i="38"/>
  <c r="F1147" i="38"/>
  <c r="F1131" i="38"/>
  <c r="F1115" i="38"/>
  <c r="F1099" i="38"/>
  <c r="F1083" i="38"/>
  <c r="F1067" i="38"/>
  <c r="F1051" i="38"/>
  <c r="F1035" i="38"/>
  <c r="F1019" i="38"/>
  <c r="F1003" i="38"/>
  <c r="F3826" i="38"/>
  <c r="F3822" i="38"/>
  <c r="H3872" i="38"/>
  <c r="H3860" i="38"/>
  <c r="F3876" i="38"/>
  <c r="F4812" i="38"/>
  <c r="F4876" i="38"/>
  <c r="F4940" i="38"/>
  <c r="F4863" i="38"/>
  <c r="F4927" i="38"/>
  <c r="F4991" i="38"/>
  <c r="F4850" i="38"/>
  <c r="H4884" i="38"/>
  <c r="G4911" i="38"/>
  <c r="G4943" i="38"/>
  <c r="G4975" i="38"/>
  <c r="F4821" i="38"/>
  <c r="G4842" i="38"/>
  <c r="H4863" i="38"/>
  <c r="F4885" i="38"/>
  <c r="G4906" i="38"/>
  <c r="H4927" i="38"/>
  <c r="F4949" i="38"/>
  <c r="G4970" i="38"/>
  <c r="H4991" i="38"/>
  <c r="F4816" i="38"/>
  <c r="F4848" i="38"/>
  <c r="F4880" i="38"/>
  <c r="F4912" i="38"/>
  <c r="F4944" i="38"/>
  <c r="F4976" i="38"/>
  <c r="F4859" i="38"/>
  <c r="F4923" i="38"/>
  <c r="F4987" i="38"/>
  <c r="G4819" i="38"/>
  <c r="G4851" i="38"/>
  <c r="F4886" i="38"/>
  <c r="F4950" i="38"/>
  <c r="H4819" i="38"/>
  <c r="F4841" i="38"/>
  <c r="G4862" i="38"/>
  <c r="H4883" i="38"/>
  <c r="F4905" i="38"/>
  <c r="G4926" i="38"/>
  <c r="H4947" i="38"/>
  <c r="F4969" i="38"/>
  <c r="G4990" i="38"/>
  <c r="F3834" i="38"/>
  <c r="F3830" i="38"/>
  <c r="G3872" i="38"/>
  <c r="G3860" i="38"/>
  <c r="H3858" i="38"/>
  <c r="F4820" i="38"/>
  <c r="F4884" i="38"/>
  <c r="F4948" i="38"/>
  <c r="F4807" i="38"/>
  <c r="F4871" i="38"/>
  <c r="F4935" i="38"/>
  <c r="F4999" i="38"/>
  <c r="F4858" i="38"/>
  <c r="G4887" i="38"/>
  <c r="F4914" i="38"/>
  <c r="F4946" i="38"/>
  <c r="F4978" i="38"/>
  <c r="G4802" i="38"/>
  <c r="H4823" i="38"/>
  <c r="F4845" i="38"/>
  <c r="G4866" i="38"/>
  <c r="H4887" i="38"/>
  <c r="F4909" i="38"/>
  <c r="G4930" i="38"/>
  <c r="H4951" i="38"/>
  <c r="F4973" i="38"/>
  <c r="G4994" i="38"/>
  <c r="H4818" i="38"/>
  <c r="H4850" i="38"/>
  <c r="H4882" i="38"/>
  <c r="H4914" i="38"/>
  <c r="H4946" i="38"/>
  <c r="F4803" i="38"/>
  <c r="F4867" i="38"/>
  <c r="F4931" i="38"/>
  <c r="F4995" i="38"/>
  <c r="F4822" i="38"/>
  <c r="F4854" i="38"/>
  <c r="F4894" i="38"/>
  <c r="F4958" i="38"/>
  <c r="F4801" i="38"/>
  <c r="G4822" i="38"/>
  <c r="H4843" i="38"/>
  <c r="F4865" i="38"/>
  <c r="G4886" i="38"/>
  <c r="H4907" i="38"/>
  <c r="F4929" i="38"/>
  <c r="G4950" i="38"/>
  <c r="H4971" i="38"/>
  <c r="F4993" i="38"/>
  <c r="F3842" i="38"/>
  <c r="F3838" i="38"/>
  <c r="H3862" i="38"/>
  <c r="H3868" i="38"/>
  <c r="G3858" i="38"/>
  <c r="F4828" i="38"/>
  <c r="F4892" i="38"/>
  <c r="F4956" i="38"/>
  <c r="F4815" i="38"/>
  <c r="F4879" i="38"/>
  <c r="F4943" i="38"/>
  <c r="F4802" i="38"/>
  <c r="F4866" i="38"/>
  <c r="F4890" i="38"/>
  <c r="G4919" i="38"/>
  <c r="G4951" i="38"/>
  <c r="G4983" i="38"/>
  <c r="F4805" i="38"/>
  <c r="G4826" i="38"/>
  <c r="H4847" i="38"/>
  <c r="F4869" i="38"/>
  <c r="G4890" i="38"/>
  <c r="H4911" i="38"/>
  <c r="F4933" i="38"/>
  <c r="G4954" i="38"/>
  <c r="H4975" i="38"/>
  <c r="F4997" i="38"/>
  <c r="F4824" i="38"/>
  <c r="F4856" i="38"/>
  <c r="F4888" i="38"/>
  <c r="F4920" i="38"/>
  <c r="F4952" i="38"/>
  <c r="F4984" i="38"/>
  <c r="F4811" i="38"/>
  <c r="F4875" i="38"/>
  <c r="F4939" i="38"/>
  <c r="G5000" i="38"/>
  <c r="G4827" i="38"/>
  <c r="G4859" i="38"/>
  <c r="F4902" i="38"/>
  <c r="F4966" i="38"/>
  <c r="H4803" i="38"/>
  <c r="F4825" i="38"/>
  <c r="G4846" i="38"/>
  <c r="H4867" i="38"/>
  <c r="F4889" i="38"/>
  <c r="G4910" i="38"/>
  <c r="H4931" i="38"/>
  <c r="F4953" i="38"/>
  <c r="G4974" i="38"/>
  <c r="H4995" i="38"/>
  <c r="F3820" i="38"/>
  <c r="F3850" i="38"/>
  <c r="F3846" i="38"/>
  <c r="G3862" i="38"/>
  <c r="G3868" i="38"/>
  <c r="H3866" i="38"/>
  <c r="F4836" i="38"/>
  <c r="F4900" i="38"/>
  <c r="F4964" i="38"/>
  <c r="F4823" i="38"/>
  <c r="F4887" i="38"/>
  <c r="F4951" i="38"/>
  <c r="F4810" i="38"/>
  <c r="G4871" i="38"/>
  <c r="H4892" i="38"/>
  <c r="F4922" i="38"/>
  <c r="F4954" i="38"/>
  <c r="F4986" i="38"/>
  <c r="H4807" i="38"/>
  <c r="F4829" i="38"/>
  <c r="G4850" i="38"/>
  <c r="H4871" i="38"/>
  <c r="F4893" i="38"/>
  <c r="G4914" i="38"/>
  <c r="H4935" i="38"/>
  <c r="F4957" i="38"/>
  <c r="H4999" i="38"/>
  <c r="H4826" i="38"/>
  <c r="H4858" i="38"/>
  <c r="H4890" i="38"/>
  <c r="H4922" i="38"/>
  <c r="H4954" i="38"/>
  <c r="H4986" i="38"/>
  <c r="F4819" i="38"/>
  <c r="F4883" i="38"/>
  <c r="F4947" i="38"/>
  <c r="F4830" i="38"/>
  <c r="F4862" i="38"/>
  <c r="F4910" i="38"/>
  <c r="F4974" i="38"/>
  <c r="G4806" i="38"/>
  <c r="H4827" i="38"/>
  <c r="F4849" i="38"/>
  <c r="G4870" i="38"/>
  <c r="H4891" i="38"/>
  <c r="F4913" i="38"/>
  <c r="G4934" i="38"/>
  <c r="H4955" i="38"/>
  <c r="F4977" i="38"/>
  <c r="G4998" i="38"/>
  <c r="F3828" i="38"/>
  <c r="F3824" i="38"/>
  <c r="F3854" i="38"/>
  <c r="H3870" i="38"/>
  <c r="H3876" i="38"/>
  <c r="G3866" i="38"/>
  <c r="F4844" i="38"/>
  <c r="F4908" i="38"/>
  <c r="F4972" i="38"/>
  <c r="F4831" i="38"/>
  <c r="F4895" i="38"/>
  <c r="F4959" i="38"/>
  <c r="F4818" i="38"/>
  <c r="F4874" i="38"/>
  <c r="G4895" i="38"/>
  <c r="G4927" i="38"/>
  <c r="G4959" i="38"/>
  <c r="G4991" i="38"/>
  <c r="G4810" i="38"/>
  <c r="H4831" i="38"/>
  <c r="F4853" i="38"/>
  <c r="G4874" i="38"/>
  <c r="H4895" i="38"/>
  <c r="F4917" i="38"/>
  <c r="G4938" i="38"/>
  <c r="H4959" i="38"/>
  <c r="F4981" i="38"/>
  <c r="F4832" i="38"/>
  <c r="F4864" i="38"/>
  <c r="F4896" i="38"/>
  <c r="F4928" i="38"/>
  <c r="F4960" i="38"/>
  <c r="F4992" i="38"/>
  <c r="F4827" i="38"/>
  <c r="F4891" i="38"/>
  <c r="F4955" i="38"/>
  <c r="G4803" i="38"/>
  <c r="G4835" i="38"/>
  <c r="G4867" i="38"/>
  <c r="F4918" i="38"/>
  <c r="F4982" i="38"/>
  <c r="F4809" i="38"/>
  <c r="G4830" i="38"/>
  <c r="H4851" i="38"/>
  <c r="F4873" i="38"/>
  <c r="G4894" i="38"/>
  <c r="H4915" i="38"/>
  <c r="F4937" i="38"/>
  <c r="G4958" i="38"/>
  <c r="H4979" i="38"/>
  <c r="F5001" i="38"/>
  <c r="F3836" i="38"/>
  <c r="F3832" i="38"/>
  <c r="F3856" i="38"/>
  <c r="G3870" i="38"/>
  <c r="G3876" i="38"/>
  <c r="H3874" i="38"/>
  <c r="F4852" i="38"/>
  <c r="F4916" i="38"/>
  <c r="F4980" i="38"/>
  <c r="F4839" i="38"/>
  <c r="F4903" i="38"/>
  <c r="F4967" i="38"/>
  <c r="F4826" i="38"/>
  <c r="H4876" i="38"/>
  <c r="F4898" i="38"/>
  <c r="F4930" i="38"/>
  <c r="F4962" i="38"/>
  <c r="F4994" i="38"/>
  <c r="F4813" i="38"/>
  <c r="G4834" i="38"/>
  <c r="H4855" i="38"/>
  <c r="F4877" i="38"/>
  <c r="G4898" i="38"/>
  <c r="H4919" i="38"/>
  <c r="F4941" i="38"/>
  <c r="G4962" i="38"/>
  <c r="H4983" i="38"/>
  <c r="H4802" i="38"/>
  <c r="H4834" i="38"/>
  <c r="H4866" i="38"/>
  <c r="H4898" i="38"/>
  <c r="H4930" i="38"/>
  <c r="H4962" i="38"/>
  <c r="H4994" i="38"/>
  <c r="F4835" i="38"/>
  <c r="F4899" i="38"/>
  <c r="F4963" i="38"/>
  <c r="F4806" i="38"/>
  <c r="F4838" i="38"/>
  <c r="F4870" i="38"/>
  <c r="F4926" i="38"/>
  <c r="F4990" i="38"/>
  <c r="H4811" i="38"/>
  <c r="F4833" i="38"/>
  <c r="G4854" i="38"/>
  <c r="H4875" i="38"/>
  <c r="F4897" i="38"/>
  <c r="G4918" i="38"/>
  <c r="H4939" i="38"/>
  <c r="F4961" i="38"/>
  <c r="G4982" i="38"/>
  <c r="F3844" i="38"/>
  <c r="F3840" i="38"/>
  <c r="H3864" i="38"/>
  <c r="F3862" i="38"/>
  <c r="F3860" i="38"/>
  <c r="G3874" i="38"/>
  <c r="F4860" i="38"/>
  <c r="F4924" i="38"/>
  <c r="F4988" i="38"/>
  <c r="F4847" i="38"/>
  <c r="F4911" i="38"/>
  <c r="F4975" i="38"/>
  <c r="F4834" i="38"/>
  <c r="G4879" i="38"/>
  <c r="G4903" i="38"/>
  <c r="G4935" i="38"/>
  <c r="G4967" i="38"/>
  <c r="G4999" i="38"/>
  <c r="H4815" i="38"/>
  <c r="F4837" i="38"/>
  <c r="G4858" i="38"/>
  <c r="H4879" i="38"/>
  <c r="F4901" i="38"/>
  <c r="G4922" i="38"/>
  <c r="H4943" i="38"/>
  <c r="F4965" i="38"/>
  <c r="G4986" i="38"/>
  <c r="F4808" i="38"/>
  <c r="F4840" i="38"/>
  <c r="F4872" i="38"/>
  <c r="F4904" i="38"/>
  <c r="F4936" i="38"/>
  <c r="F4968" i="38"/>
  <c r="F5000" i="38"/>
  <c r="F4843" i="38"/>
  <c r="F4907" i="38"/>
  <c r="F4971" i="38"/>
  <c r="G4811" i="38"/>
  <c r="G4843" i="38"/>
  <c r="F4878" i="38"/>
  <c r="F4934" i="38"/>
  <c r="F4998" i="38"/>
  <c r="G4814" i="38"/>
  <c r="H4835" i="38"/>
  <c r="F4857" i="38"/>
  <c r="G4878" i="38"/>
  <c r="H4899" i="38"/>
  <c r="F4921" i="38"/>
  <c r="G4942" i="38"/>
  <c r="H4963" i="38"/>
  <c r="F4985" i="38"/>
  <c r="F3852" i="38"/>
  <c r="F3848" i="38"/>
  <c r="G3864" i="38"/>
  <c r="F3870" i="38"/>
  <c r="F3868" i="38"/>
  <c r="F4804" i="38"/>
  <c r="F4868" i="38"/>
  <c r="F4932" i="38"/>
  <c r="F4996" i="38"/>
  <c r="F4855" i="38"/>
  <c r="F4919" i="38"/>
  <c r="F4983" i="38"/>
  <c r="F4842" i="38"/>
  <c r="F4882" i="38"/>
  <c r="F4906" i="38"/>
  <c r="F4938" i="38"/>
  <c r="F4970" i="38"/>
  <c r="G4818" i="38"/>
  <c r="H4839" i="38"/>
  <c r="F4861" i="38"/>
  <c r="G4882" i="38"/>
  <c r="H4903" i="38"/>
  <c r="F4925" i="38"/>
  <c r="G4946" i="38"/>
  <c r="H4967" i="38"/>
  <c r="F4989" i="38"/>
  <c r="H4810" i="38"/>
  <c r="H4842" i="38"/>
  <c r="H4874" i="38"/>
  <c r="H4906" i="38"/>
  <c r="H4938" i="38"/>
  <c r="H4970" i="38"/>
  <c r="F4851" i="38"/>
  <c r="F4915" i="38"/>
  <c r="F4979" i="38"/>
  <c r="F4814" i="38"/>
  <c r="F4846" i="38"/>
  <c r="G4883" i="38"/>
  <c r="F4942" i="38"/>
  <c r="H5000" i="38"/>
  <c r="F4817" i="38"/>
  <c r="G4838" i="38"/>
  <c r="H4859" i="38"/>
  <c r="F4881" i="38"/>
  <c r="G4902" i="38"/>
  <c r="H4923" i="38"/>
  <c r="F4945" i="38"/>
  <c r="G4966" i="38"/>
  <c r="H4987" i="38"/>
  <c r="D15" i="38"/>
  <c r="F936" i="38"/>
  <c r="H840" i="38"/>
  <c r="G776" i="38"/>
  <c r="F680" i="38"/>
  <c r="H584" i="38"/>
  <c r="H520" i="38"/>
  <c r="F424" i="38"/>
  <c r="H328" i="38"/>
  <c r="G264" i="38"/>
  <c r="F168" i="38"/>
  <c r="G72" i="38"/>
  <c r="G8" i="38"/>
  <c r="H911" i="38"/>
  <c r="F815" i="38"/>
  <c r="G751" i="38"/>
  <c r="F655" i="38"/>
  <c r="H559" i="38"/>
  <c r="G495" i="38"/>
  <c r="G399" i="38"/>
  <c r="H303" i="38"/>
  <c r="F239" i="38"/>
  <c r="G143" i="38"/>
  <c r="G47" i="38"/>
  <c r="F982" i="38"/>
  <c r="H886" i="38"/>
  <c r="H790" i="38"/>
  <c r="F726" i="38"/>
  <c r="F630" i="38"/>
  <c r="H534" i="38"/>
  <c r="G470" i="38"/>
  <c r="G374" i="38"/>
  <c r="H278" i="38"/>
  <c r="F214" i="38"/>
  <c r="F118" i="38"/>
  <c r="H22" i="38"/>
  <c r="F957" i="38"/>
  <c r="F861" i="38"/>
  <c r="G765" i="38"/>
  <c r="G701" i="38"/>
  <c r="G605" i="38"/>
  <c r="H509" i="38"/>
  <c r="G445" i="38"/>
  <c r="G349" i="38"/>
  <c r="H253" i="38"/>
  <c r="F189" i="38"/>
  <c r="G93" i="38"/>
  <c r="G996" i="38"/>
  <c r="F932" i="38"/>
  <c r="G836" i="38"/>
  <c r="H740" i="38"/>
  <c r="F676" i="38"/>
  <c r="G580" i="38"/>
  <c r="F484" i="38"/>
  <c r="F420" i="38"/>
  <c r="F324" i="38"/>
  <c r="H228" i="38"/>
  <c r="G164" i="38"/>
  <c r="F68" i="38"/>
  <c r="H971" i="38"/>
  <c r="F907" i="38"/>
  <c r="G811" i="38"/>
  <c r="G715" i="38"/>
  <c r="F651" i="38"/>
  <c r="F555" i="38"/>
  <c r="H459" i="38"/>
  <c r="G395" i="38"/>
  <c r="F299" i="38"/>
  <c r="H203" i="38"/>
  <c r="G139" i="38"/>
  <c r="F43" i="38"/>
  <c r="G946" i="38"/>
  <c r="F882" i="38"/>
  <c r="G786" i="38"/>
  <c r="G690" i="38"/>
  <c r="F626" i="38"/>
  <c r="G530" i="38"/>
  <c r="H434" i="38"/>
  <c r="F370" i="38"/>
  <c r="G274" i="38"/>
  <c r="H178" i="38"/>
  <c r="G114" i="38"/>
  <c r="G18" i="38"/>
  <c r="F921" i="38"/>
  <c r="G857" i="38"/>
  <c r="F761" i="38"/>
  <c r="H665" i="38"/>
  <c r="G601" i="38"/>
  <c r="F505" i="38"/>
  <c r="H409" i="38"/>
  <c r="G345" i="38"/>
  <c r="F249" i="38"/>
  <c r="H153" i="38"/>
  <c r="F89" i="38"/>
  <c r="F992" i="38"/>
  <c r="H896" i="38"/>
  <c r="H800" i="38"/>
  <c r="F736" i="38"/>
  <c r="G640" i="38"/>
  <c r="H544" i="38"/>
  <c r="G480" i="38"/>
  <c r="F384" i="38"/>
  <c r="H288" i="38"/>
  <c r="G224" i="38"/>
  <c r="F128" i="38"/>
  <c r="G32" i="38"/>
  <c r="G967" i="38"/>
  <c r="H871" i="38"/>
  <c r="H775" i="38"/>
  <c r="H711" i="38"/>
  <c r="F615" i="38"/>
  <c r="H519" i="38"/>
  <c r="G455" i="38"/>
  <c r="F359" i="38"/>
  <c r="H263" i="38"/>
  <c r="G199" i="38"/>
  <c r="H103" i="38"/>
  <c r="F7" i="38"/>
  <c r="H942" i="38"/>
  <c r="H846" i="38"/>
  <c r="F750" i="38"/>
  <c r="H686" i="38"/>
  <c r="G590" i="38"/>
  <c r="H494" i="38"/>
  <c r="G430" i="38"/>
  <c r="G334" i="38"/>
  <c r="H238" i="38"/>
  <c r="F174" i="38"/>
  <c r="F78" i="38"/>
  <c r="H981" i="38"/>
  <c r="G917" i="38"/>
  <c r="H821" i="38"/>
  <c r="H725" i="38"/>
  <c r="G661" i="38"/>
  <c r="F565" i="38"/>
  <c r="H469" i="38"/>
  <c r="F405" i="38"/>
  <c r="F309" i="38"/>
  <c r="H213" i="38"/>
  <c r="G149" i="38"/>
  <c r="F53" i="38"/>
  <c r="F956" i="38"/>
  <c r="H892" i="38"/>
  <c r="H796" i="38"/>
  <c r="H700" i="38"/>
  <c r="G636" i="38"/>
  <c r="F540" i="38"/>
  <c r="H444" i="38"/>
  <c r="G380" i="38"/>
  <c r="F284" i="38"/>
  <c r="H188" i="38"/>
  <c r="G124" i="38"/>
  <c r="H28" i="38"/>
  <c r="H931" i="38"/>
  <c r="G867" i="38"/>
  <c r="F771" i="38"/>
  <c r="H1000" i="38"/>
  <c r="G936" i="38"/>
  <c r="F840" i="38"/>
  <c r="H744" i="38"/>
  <c r="G680" i="38"/>
  <c r="F584" i="38"/>
  <c r="F488" i="38"/>
  <c r="G424" i="38"/>
  <c r="F328" i="38"/>
  <c r="H232" i="38"/>
  <c r="G168" i="38"/>
  <c r="H72" i="38"/>
  <c r="H975" i="38"/>
  <c r="G911" i="38"/>
  <c r="H815" i="38"/>
  <c r="H719" i="38"/>
  <c r="G655" i="38"/>
  <c r="F559" i="38"/>
  <c r="H463" i="38"/>
  <c r="F399" i="38"/>
  <c r="G303" i="38"/>
  <c r="H207" i="38"/>
  <c r="F143" i="38"/>
  <c r="F47" i="38"/>
  <c r="G950" i="38"/>
  <c r="F886" i="38"/>
  <c r="G790" i="38"/>
  <c r="G694" i="38"/>
  <c r="G630" i="38"/>
  <c r="F534" i="38"/>
  <c r="H438" i="38"/>
  <c r="F374" i="38"/>
  <c r="G278" i="38"/>
  <c r="H182" i="38"/>
  <c r="G118" i="38"/>
  <c r="G22" i="38"/>
  <c r="G925" i="38"/>
  <c r="H861" i="38"/>
  <c r="H765" i="38"/>
  <c r="F669" i="38"/>
  <c r="F605" i="38"/>
  <c r="F509" i="38"/>
  <c r="H413" i="38"/>
  <c r="F349" i="38"/>
  <c r="G253" i="38"/>
  <c r="H157" i="38"/>
  <c r="F93" i="38"/>
  <c r="H996" i="38"/>
  <c r="G900" i="38"/>
  <c r="F836" i="38"/>
  <c r="G740" i="38"/>
  <c r="H644" i="38"/>
  <c r="F580" i="38"/>
  <c r="H484" i="38"/>
  <c r="H388" i="38"/>
  <c r="G324" i="38"/>
  <c r="F228" i="38"/>
  <c r="G132" i="38"/>
  <c r="H68" i="38"/>
  <c r="G971" i="38"/>
  <c r="H875" i="38"/>
  <c r="F811" i="38"/>
  <c r="H715" i="38"/>
  <c r="H619" i="38"/>
  <c r="G555" i="38"/>
  <c r="F459" i="38"/>
  <c r="H363" i="38"/>
  <c r="G299" i="38"/>
  <c r="F203" i="38"/>
  <c r="H107" i="38"/>
  <c r="G43" i="38"/>
  <c r="H946" i="38"/>
  <c r="G850" i="38"/>
  <c r="F786" i="38"/>
  <c r="H690" i="38"/>
  <c r="G594" i="38"/>
  <c r="F530" i="38"/>
  <c r="G434" i="38"/>
  <c r="H338" i="38"/>
  <c r="F274" i="38"/>
  <c r="G178" i="38"/>
  <c r="G82" i="38"/>
  <c r="F18" i="38"/>
  <c r="H921" i="38"/>
  <c r="F825" i="38"/>
  <c r="G761" i="38"/>
  <c r="F665" i="38"/>
  <c r="H569" i="38"/>
  <c r="G505" i="38"/>
  <c r="F409" i="38"/>
  <c r="H313" i="38"/>
  <c r="G249" i="38"/>
  <c r="F153" i="38"/>
  <c r="H57" i="38"/>
  <c r="G960" i="38"/>
  <c r="F896" i="38"/>
  <c r="G800" i="38"/>
  <c r="H704" i="38"/>
  <c r="F640" i="38"/>
  <c r="G544" i="38"/>
  <c r="H448" i="38"/>
  <c r="G384" i="38"/>
  <c r="F288" i="38"/>
  <c r="H192" i="38"/>
  <c r="G128" i="38"/>
  <c r="H32" i="38"/>
  <c r="H935" i="38"/>
  <c r="G871" i="38"/>
  <c r="F775" i="38"/>
  <c r="H679" i="38"/>
  <c r="G615" i="38"/>
  <c r="F519" i="38"/>
  <c r="H423" i="38"/>
  <c r="G359" i="38"/>
  <c r="F263" i="38"/>
  <c r="H167" i="38"/>
  <c r="F103" i="38"/>
  <c r="H7" i="38"/>
  <c r="F910" i="38"/>
  <c r="G846" i="38"/>
  <c r="G750" i="38"/>
  <c r="F654" i="38"/>
  <c r="H590" i="38"/>
  <c r="F494" i="38"/>
  <c r="H398" i="38"/>
  <c r="F334" i="38"/>
  <c r="G238" i="38"/>
  <c r="H142" i="38"/>
  <c r="H78" i="38"/>
  <c r="F981" i="38"/>
  <c r="F885" i="38"/>
  <c r="G821" i="38"/>
  <c r="F725" i="38"/>
  <c r="H629" i="38"/>
  <c r="G565" i="38"/>
  <c r="F469" i="38"/>
  <c r="H373" i="38"/>
  <c r="G309" i="38"/>
  <c r="F213" i="38"/>
  <c r="F117" i="38"/>
  <c r="H53" i="38"/>
  <c r="G956" i="38"/>
  <c r="F860" i="38"/>
  <c r="G796" i="38"/>
  <c r="F700" i="38"/>
  <c r="H604" i="38"/>
  <c r="G540" i="38"/>
  <c r="F444" i="38"/>
  <c r="H348" i="38"/>
  <c r="G284" i="38"/>
  <c r="F188" i="38"/>
  <c r="G92" i="38"/>
  <c r="F28" i="38"/>
  <c r="F931" i="38"/>
  <c r="F835" i="38"/>
  <c r="G771" i="38"/>
  <c r="F675" i="38"/>
  <c r="F1000" i="38"/>
  <c r="H904" i="38"/>
  <c r="G840" i="38"/>
  <c r="F744" i="38"/>
  <c r="H648" i="38"/>
  <c r="G584" i="38"/>
  <c r="H488" i="38"/>
  <c r="H392" i="38"/>
  <c r="G328" i="38"/>
  <c r="F232" i="38"/>
  <c r="H136" i="38"/>
  <c r="F72" i="38"/>
  <c r="F975" i="38"/>
  <c r="F879" i="38"/>
  <c r="G815" i="38"/>
  <c r="F719" i="38"/>
  <c r="H623" i="38"/>
  <c r="G559" i="38"/>
  <c r="F463" i="38"/>
  <c r="H367" i="38"/>
  <c r="F303" i="38"/>
  <c r="G207" i="38"/>
  <c r="G111" i="38"/>
  <c r="H47" i="38"/>
  <c r="H950" i="38"/>
  <c r="G854" i="38"/>
  <c r="F790" i="38"/>
  <c r="H694" i="38"/>
  <c r="H598" i="38"/>
  <c r="G534" i="38"/>
  <c r="F438" i="38"/>
  <c r="H342" i="38"/>
  <c r="F278" i="38"/>
  <c r="G182" i="38"/>
  <c r="F86" i="38"/>
  <c r="F22" i="38"/>
  <c r="F925" i="38"/>
  <c r="G829" i="38"/>
  <c r="F765" i="38"/>
  <c r="H669" i="38"/>
  <c r="G573" i="38"/>
  <c r="G509" i="38"/>
  <c r="G413" i="38"/>
  <c r="H317" i="38"/>
  <c r="F253" i="38"/>
  <c r="G157" i="38"/>
  <c r="H61" i="38"/>
  <c r="F996" i="38"/>
  <c r="H900" i="38"/>
  <c r="H804" i="38"/>
  <c r="F740" i="38"/>
  <c r="G644" i="38"/>
  <c r="H548" i="38"/>
  <c r="G484" i="38"/>
  <c r="F388" i="38"/>
  <c r="H292" i="38"/>
  <c r="G228" i="38"/>
  <c r="F132" i="38"/>
  <c r="H36" i="38"/>
  <c r="F971" i="38"/>
  <c r="G875" i="38"/>
  <c r="G779" i="38"/>
  <c r="F715" i="38"/>
  <c r="G619" i="38"/>
  <c r="H523" i="38"/>
  <c r="G459" i="38"/>
  <c r="F363" i="38"/>
  <c r="H267" i="38"/>
  <c r="G203" i="38"/>
  <c r="F107" i="38"/>
  <c r="H11" i="38"/>
  <c r="F946" i="38"/>
  <c r="H850" i="38"/>
  <c r="G754" i="38"/>
  <c r="F690" i="38"/>
  <c r="H594" i="38"/>
  <c r="H498" i="38"/>
  <c r="F434" i="38"/>
  <c r="G338" i="38"/>
  <c r="H242" i="38"/>
  <c r="F178" i="38"/>
  <c r="F82" i="38"/>
  <c r="H985" i="38"/>
  <c r="G921" i="38"/>
  <c r="H825" i="38"/>
  <c r="F729" i="38"/>
  <c r="G665" i="38"/>
  <c r="F569" i="38"/>
  <c r="H473" i="38"/>
  <c r="G409" i="38"/>
  <c r="F313" i="38"/>
  <c r="H217" i="38"/>
  <c r="G153" i="38"/>
  <c r="G57" i="38"/>
  <c r="H960" i="38"/>
  <c r="G864" i="38"/>
  <c r="F800" i="38"/>
  <c r="G704" i="38"/>
  <c r="H608" i="38"/>
  <c r="F544" i="38"/>
  <c r="F448" i="38"/>
  <c r="H352" i="38"/>
  <c r="G288" i="38"/>
  <c r="F192" i="38"/>
  <c r="F96" i="38"/>
  <c r="F32" i="38"/>
  <c r="F935" i="38"/>
  <c r="F839" i="38"/>
  <c r="G775" i="38"/>
  <c r="F679" i="38"/>
  <c r="H583" i="38"/>
  <c r="G519" i="38"/>
  <c r="F423" i="38"/>
  <c r="H327" i="38"/>
  <c r="G263" i="38"/>
  <c r="F167" i="38"/>
  <c r="H71" i="38"/>
  <c r="G7" i="38"/>
  <c r="G910" i="38"/>
  <c r="H814" i="38"/>
  <c r="H750" i="38"/>
  <c r="G654" i="38"/>
  <c r="G494" i="38"/>
  <c r="G398" i="38"/>
  <c r="H302" i="38"/>
  <c r="F238" i="38"/>
  <c r="G142" i="38"/>
  <c r="H46" i="38"/>
  <c r="G981" i="38"/>
  <c r="H885" i="38"/>
  <c r="H789" i="38"/>
  <c r="G725" i="38"/>
  <c r="F629" i="38"/>
  <c r="H533" i="38"/>
  <c r="G469" i="38"/>
  <c r="F373" i="38"/>
  <c r="H277" i="38"/>
  <c r="G213" i="38"/>
  <c r="H117" i="38"/>
  <c r="F21" i="38"/>
  <c r="H956" i="38"/>
  <c r="G860" i="38"/>
  <c r="F764" i="38"/>
  <c r="G700" i="38"/>
  <c r="F604" i="38"/>
  <c r="H508" i="38"/>
  <c r="G444" i="38"/>
  <c r="F348" i="38"/>
  <c r="H252" i="38"/>
  <c r="G188" i="38"/>
  <c r="F92" i="38"/>
  <c r="H995" i="38"/>
  <c r="G931" i="38"/>
  <c r="H835" i="38"/>
  <c r="H739" i="38"/>
  <c r="G1000" i="38"/>
  <c r="F904" i="38"/>
  <c r="F808" i="38"/>
  <c r="G744" i="38"/>
  <c r="F648" i="38"/>
  <c r="H552" i="38"/>
  <c r="G488" i="38"/>
  <c r="F392" i="38"/>
  <c r="H296" i="38"/>
  <c r="G232" i="38"/>
  <c r="F136" i="38"/>
  <c r="H40" i="38"/>
  <c r="G975" i="38"/>
  <c r="H879" i="38"/>
  <c r="H783" i="38"/>
  <c r="G719" i="38"/>
  <c r="F623" i="38"/>
  <c r="G527" i="38"/>
  <c r="G463" i="38"/>
  <c r="G367" i="38"/>
  <c r="H271" i="38"/>
  <c r="F207" i="38"/>
  <c r="H111" i="38"/>
  <c r="H15" i="38"/>
  <c r="F950" i="38"/>
  <c r="H854" i="38"/>
  <c r="G758" i="38"/>
  <c r="F694" i="38"/>
  <c r="F598" i="38"/>
  <c r="H502" i="38"/>
  <c r="G438" i="38"/>
  <c r="G342" i="38"/>
  <c r="H246" i="38"/>
  <c r="F182" i="38"/>
  <c r="H86" i="38"/>
  <c r="H989" i="38"/>
  <c r="H925" i="38"/>
  <c r="F829" i="38"/>
  <c r="H733" i="38"/>
  <c r="G669" i="38"/>
  <c r="F573" i="38"/>
  <c r="G477" i="38"/>
  <c r="F413" i="38"/>
  <c r="G317" i="38"/>
  <c r="H221" i="38"/>
  <c r="F157" i="38"/>
  <c r="F61" i="38"/>
  <c r="G964" i="38"/>
  <c r="F900" i="38"/>
  <c r="G804" i="38"/>
  <c r="H708" i="38"/>
  <c r="F644" i="38"/>
  <c r="F548" i="38"/>
  <c r="F452" i="38"/>
  <c r="G388" i="38"/>
  <c r="F292" i="38"/>
  <c r="H196" i="38"/>
  <c r="H132" i="38"/>
  <c r="F36" i="38"/>
  <c r="H939" i="38"/>
  <c r="F875" i="38"/>
  <c r="H779" i="38"/>
  <c r="H683" i="38"/>
  <c r="F619" i="38"/>
  <c r="F523" i="38"/>
  <c r="H427" i="38"/>
  <c r="G363" i="38"/>
  <c r="F267" i="38"/>
  <c r="H171" i="38"/>
  <c r="G107" i="38"/>
  <c r="F11" i="38"/>
  <c r="G914" i="38"/>
  <c r="F850" i="38"/>
  <c r="H754" i="38"/>
  <c r="G658" i="38"/>
  <c r="F594" i="38"/>
  <c r="F498" i="38"/>
  <c r="H402" i="38"/>
  <c r="F338" i="38"/>
  <c r="G242" i="38"/>
  <c r="H146" i="38"/>
  <c r="H82" i="38"/>
  <c r="F985" i="38"/>
  <c r="F889" i="38"/>
  <c r="G825" i="38"/>
  <c r="G729" i="38"/>
  <c r="H633" i="38"/>
  <c r="G569" i="38"/>
  <c r="F473" i="38"/>
  <c r="H377" i="38"/>
  <c r="G313" i="38"/>
  <c r="F217" i="38"/>
  <c r="H121" i="38"/>
  <c r="F57" i="38"/>
  <c r="F960" i="38"/>
  <c r="H864" i="38"/>
  <c r="H768" i="38"/>
  <c r="F704" i="38"/>
  <c r="G608" i="38"/>
  <c r="H512" i="38"/>
  <c r="G448" i="38"/>
  <c r="F352" i="38"/>
  <c r="H256" i="38"/>
  <c r="G192" i="38"/>
  <c r="H96" i="38"/>
  <c r="H999" i="38"/>
  <c r="G935" i="38"/>
  <c r="H839" i="38"/>
  <c r="H743" i="38"/>
  <c r="G679" i="38"/>
  <c r="F583" i="38"/>
  <c r="F487" i="38"/>
  <c r="G423" i="38"/>
  <c r="F327" i="38"/>
  <c r="H231" i="38"/>
  <c r="G167" i="38"/>
  <c r="G71" i="38"/>
  <c r="F974" i="38"/>
  <c r="H910" i="38"/>
  <c r="F814" i="38"/>
  <c r="F718" i="38"/>
  <c r="H654" i="38"/>
  <c r="H462" i="38"/>
  <c r="F398" i="38"/>
  <c r="G302" i="38"/>
  <c r="H206" i="38"/>
  <c r="F142" i="38"/>
  <c r="F46" i="38"/>
  <c r="H949" i="38"/>
  <c r="G885" i="38"/>
  <c r="F789" i="38"/>
  <c r="H693" i="38"/>
  <c r="G629" i="38"/>
  <c r="F533" i="38"/>
  <c r="H437" i="38"/>
  <c r="G373" i="38"/>
  <c r="F277" i="38"/>
  <c r="H181" i="38"/>
  <c r="G117" i="38"/>
  <c r="H21" i="38"/>
  <c r="F924" i="38"/>
  <c r="H860" i="38"/>
  <c r="H764" i="38"/>
  <c r="H668" i="38"/>
  <c r="G604" i="38"/>
  <c r="F508" i="38"/>
  <c r="H412" i="38"/>
  <c r="G348" i="38"/>
  <c r="F252" i="38"/>
  <c r="H156" i="38"/>
  <c r="H92" i="38"/>
  <c r="F995" i="38"/>
  <c r="F899" i="38"/>
  <c r="G835" i="38"/>
  <c r="F739" i="38"/>
  <c r="H968" i="38"/>
  <c r="G904" i="38"/>
  <c r="H808" i="38"/>
  <c r="F712" i="38"/>
  <c r="G648" i="38"/>
  <c r="F552" i="38"/>
  <c r="F456" i="38"/>
  <c r="G392" i="38"/>
  <c r="F296" i="38"/>
  <c r="H200" i="38"/>
  <c r="G136" i="38"/>
  <c r="G40" i="38"/>
  <c r="H943" i="38"/>
  <c r="G879" i="38"/>
  <c r="F783" i="38"/>
  <c r="H687" i="38"/>
  <c r="G623" i="38"/>
  <c r="H527" i="38"/>
  <c r="H431" i="38"/>
  <c r="F367" i="38"/>
  <c r="G271" i="38"/>
  <c r="H175" i="38"/>
  <c r="F111" i="38"/>
  <c r="F15" i="38"/>
  <c r="G918" i="38"/>
  <c r="F854" i="38"/>
  <c r="H758" i="38"/>
  <c r="H662" i="38"/>
  <c r="G598" i="38"/>
  <c r="F502" i="38"/>
  <c r="H406" i="38"/>
  <c r="F342" i="38"/>
  <c r="G246" i="38"/>
  <c r="H150" i="38"/>
  <c r="G86" i="38"/>
  <c r="G989" i="38"/>
  <c r="G893" i="38"/>
  <c r="H829" i="38"/>
  <c r="F733" i="38"/>
  <c r="F637" i="38"/>
  <c r="H573" i="38"/>
  <c r="F477" i="38"/>
  <c r="H381" i="38"/>
  <c r="F317" i="38"/>
  <c r="G221" i="38"/>
  <c r="F125" i="38"/>
  <c r="G61" i="38"/>
  <c r="H964" i="38"/>
  <c r="G868" i="38"/>
  <c r="F804" i="38"/>
  <c r="G708" i="38"/>
  <c r="H612" i="38"/>
  <c r="G548" i="38"/>
  <c r="H452" i="38"/>
  <c r="H356" i="38"/>
  <c r="G292" i="38"/>
  <c r="F196" i="38"/>
  <c r="G100" i="38"/>
  <c r="G36" i="38"/>
  <c r="G939" i="38"/>
  <c r="H843" i="38"/>
  <c r="F779" i="38"/>
  <c r="G683" i="38"/>
  <c r="H587" i="38"/>
  <c r="G523" i="38"/>
  <c r="F427" i="38"/>
  <c r="H331" i="38"/>
  <c r="G267" i="38"/>
  <c r="F171" i="38"/>
  <c r="H75" i="38"/>
  <c r="G11" i="38"/>
  <c r="H914" i="38"/>
  <c r="H818" i="38"/>
  <c r="F754" i="38"/>
  <c r="H658" i="38"/>
  <c r="G562" i="38"/>
  <c r="G498" i="38"/>
  <c r="G402" i="38"/>
  <c r="H306" i="38"/>
  <c r="F242" i="38"/>
  <c r="G146" i="38"/>
  <c r="F50" i="38"/>
  <c r="G985" i="38"/>
  <c r="H889" i="38"/>
  <c r="H793" i="38"/>
  <c r="H729" i="38"/>
  <c r="F633" i="38"/>
  <c r="H537" i="38"/>
  <c r="G473" i="38"/>
  <c r="F377" i="38"/>
  <c r="H281" i="38"/>
  <c r="G217" i="38"/>
  <c r="G121" i="38"/>
  <c r="H25" i="38"/>
  <c r="G928" i="38"/>
  <c r="F864" i="38"/>
  <c r="G768" i="38"/>
  <c r="H672" i="38"/>
  <c r="F608" i="38"/>
  <c r="G512" i="38"/>
  <c r="H416" i="38"/>
  <c r="G352" i="38"/>
  <c r="F256" i="38"/>
  <c r="H160" i="38"/>
  <c r="G96" i="38"/>
  <c r="F999" i="38"/>
  <c r="F903" i="38"/>
  <c r="G839" i="38"/>
  <c r="F743" i="38"/>
  <c r="H647" i="38"/>
  <c r="G583" i="38"/>
  <c r="H487" i="38"/>
  <c r="H391" i="38"/>
  <c r="G327" i="38"/>
  <c r="F231" i="38"/>
  <c r="H135" i="38"/>
  <c r="F71" i="38"/>
  <c r="G974" i="38"/>
  <c r="F878" i="38"/>
  <c r="G814" i="38"/>
  <c r="G718" i="38"/>
  <c r="F622" i="38"/>
  <c r="F558" i="38"/>
  <c r="F462" i="38"/>
  <c r="H366" i="38"/>
  <c r="F302" i="38"/>
  <c r="G206" i="38"/>
  <c r="H110" i="38"/>
  <c r="G46" i="38"/>
  <c r="F949" i="38"/>
  <c r="F853" i="38"/>
  <c r="G789" i="38"/>
  <c r="F693" i="38"/>
  <c r="H597" i="38"/>
  <c r="G533" i="38"/>
  <c r="G437" i="38"/>
  <c r="H341" i="38"/>
  <c r="G277" i="38"/>
  <c r="F181" i="38"/>
  <c r="F85" i="38"/>
  <c r="G21" i="38"/>
  <c r="G924" i="38"/>
  <c r="F828" i="38"/>
  <c r="G764" i="38"/>
  <c r="F668" i="38"/>
  <c r="H572" i="38"/>
  <c r="G508" i="38"/>
  <c r="G412" i="38"/>
  <c r="H316" i="38"/>
  <c r="G252" i="38"/>
  <c r="F156" i="38"/>
  <c r="G60" i="38"/>
  <c r="G995" i="38"/>
  <c r="H899" i="38"/>
  <c r="H803" i="38"/>
  <c r="G739" i="38"/>
  <c r="F968" i="38"/>
  <c r="H872" i="38"/>
  <c r="G808" i="38"/>
  <c r="H712" i="38"/>
  <c r="H616" i="38"/>
  <c r="G552" i="38"/>
  <c r="H456" i="38"/>
  <c r="H360" i="38"/>
  <c r="G296" i="38"/>
  <c r="F200" i="38"/>
  <c r="H104" i="38"/>
  <c r="F40" i="38"/>
  <c r="F943" i="38"/>
  <c r="F847" i="38"/>
  <c r="G783" i="38"/>
  <c r="F687" i="38"/>
  <c r="H591" i="38"/>
  <c r="F527" i="38"/>
  <c r="G431" i="38"/>
  <c r="H335" i="38"/>
  <c r="F271" i="38"/>
  <c r="G175" i="38"/>
  <c r="G79" i="38"/>
  <c r="G15" i="38"/>
  <c r="H918" i="38"/>
  <c r="H822" i="38"/>
  <c r="F758" i="38"/>
  <c r="G662" i="38"/>
  <c r="H566" i="38"/>
  <c r="G502" i="38"/>
  <c r="F406" i="38"/>
  <c r="H310" i="38"/>
  <c r="F246" i="38"/>
  <c r="G150" i="38"/>
  <c r="G54" i="38"/>
  <c r="F989" i="38"/>
  <c r="F893" i="38"/>
  <c r="G797" i="38"/>
  <c r="G733" i="38"/>
  <c r="H637" i="38"/>
  <c r="F541" i="38"/>
  <c r="H477" i="38"/>
  <c r="G381" i="38"/>
  <c r="H285" i="38"/>
  <c r="F221" i="38"/>
  <c r="G125" i="38"/>
  <c r="H29" i="38"/>
  <c r="F964" i="38"/>
  <c r="H868" i="38"/>
  <c r="H772" i="38"/>
  <c r="F708" i="38"/>
  <c r="G612" i="38"/>
  <c r="H516" i="38"/>
  <c r="G452" i="38"/>
  <c r="F356" i="38"/>
  <c r="H260" i="38"/>
  <c r="G196" i="38"/>
  <c r="F100" i="38"/>
  <c r="F4" i="38"/>
  <c r="F939" i="38"/>
  <c r="G843" i="38"/>
  <c r="G747" i="38"/>
  <c r="F683" i="38"/>
  <c r="F587" i="38"/>
  <c r="H491" i="38"/>
  <c r="G427" i="38"/>
  <c r="F331" i="38"/>
  <c r="H235" i="38"/>
  <c r="G171" i="38"/>
  <c r="G75" i="38"/>
  <c r="G978" i="38"/>
  <c r="F914" i="38"/>
  <c r="G818" i="38"/>
  <c r="G722" i="38"/>
  <c r="F658" i="38"/>
  <c r="H562" i="38"/>
  <c r="H466" i="38"/>
  <c r="F402" i="38"/>
  <c r="G306" i="38"/>
  <c r="H210" i="38"/>
  <c r="F146" i="38"/>
  <c r="H50" i="38"/>
  <c r="H953" i="38"/>
  <c r="G889" i="38"/>
  <c r="F793" i="38"/>
  <c r="H697" i="38"/>
  <c r="G633" i="38"/>
  <c r="F537" i="38"/>
  <c r="H441" i="38"/>
  <c r="G377" i="38"/>
  <c r="F281" i="38"/>
  <c r="H185" i="38"/>
  <c r="F121" i="38"/>
  <c r="G25" i="38"/>
  <c r="H928" i="38"/>
  <c r="H832" i="38"/>
  <c r="F768" i="38"/>
  <c r="G672" i="38"/>
  <c r="H576" i="38"/>
  <c r="F512" i="38"/>
  <c r="F416" i="38"/>
  <c r="H320" i="38"/>
  <c r="G256" i="38"/>
  <c r="F160" i="38"/>
  <c r="G64" i="38"/>
  <c r="G999" i="38"/>
  <c r="H903" i="38"/>
  <c r="H807" i="38"/>
  <c r="G743" i="38"/>
  <c r="F647" i="38"/>
  <c r="H551" i="38"/>
  <c r="G487" i="38"/>
  <c r="F391" i="38"/>
  <c r="H295" i="38"/>
  <c r="G231" i="38"/>
  <c r="F135" i="38"/>
  <c r="G39" i="38"/>
  <c r="H974" i="38"/>
  <c r="G878" i="38"/>
  <c r="H782" i="38"/>
  <c r="H718" i="38"/>
  <c r="G622" i="38"/>
  <c r="H526" i="38"/>
  <c r="G462" i="38"/>
  <c r="G366" i="38"/>
  <c r="H270" i="38"/>
  <c r="F206" i="38"/>
  <c r="F110" i="38"/>
  <c r="G14" i="38"/>
  <c r="G949" i="38"/>
  <c r="H853" i="38"/>
  <c r="H757" i="38"/>
  <c r="G693" i="38"/>
  <c r="F597" i="38"/>
  <c r="H501" i="38"/>
  <c r="F437" i="38"/>
  <c r="F341" i="38"/>
  <c r="H245" i="38"/>
  <c r="G181" i="38"/>
  <c r="H85" i="38"/>
  <c r="F988" i="38"/>
  <c r="H924" i="38"/>
  <c r="H828" i="38"/>
  <c r="F732" i="38"/>
  <c r="G668" i="38"/>
  <c r="F572" i="38"/>
  <c r="H476" i="38"/>
  <c r="F412" i="38"/>
  <c r="F316" i="38"/>
  <c r="H220" i="38"/>
  <c r="G156" i="38"/>
  <c r="F60" i="38"/>
  <c r="H963" i="38"/>
  <c r="G899" i="38"/>
  <c r="F803" i="38"/>
  <c r="F707" i="38"/>
  <c r="G968" i="38"/>
  <c r="F872" i="38"/>
  <c r="F776" i="38"/>
  <c r="G712" i="38"/>
  <c r="F616" i="38"/>
  <c r="F520" i="38"/>
  <c r="G456" i="38"/>
  <c r="F360" i="38"/>
  <c r="H264" i="38"/>
  <c r="G200" i="38"/>
  <c r="G104" i="38"/>
  <c r="H8" i="38"/>
  <c r="G943" i="38"/>
  <c r="H847" i="38"/>
  <c r="H751" i="38"/>
  <c r="G687" i="38"/>
  <c r="F591" i="38"/>
  <c r="H495" i="38"/>
  <c r="F431" i="38"/>
  <c r="G335" i="38"/>
  <c r="H239" i="38"/>
  <c r="F175" i="38"/>
  <c r="F79" i="38"/>
  <c r="G982" i="38"/>
  <c r="F918" i="38"/>
  <c r="G822" i="38"/>
  <c r="G726" i="38"/>
  <c r="F662" i="38"/>
  <c r="F566" i="38"/>
  <c r="H470" i="38"/>
  <c r="G406" i="38"/>
  <c r="G310" i="38"/>
  <c r="H214" i="38"/>
  <c r="F150" i="38"/>
  <c r="F54" i="38"/>
  <c r="H957" i="38"/>
  <c r="H893" i="38"/>
  <c r="H797" i="38"/>
  <c r="H701" i="38"/>
  <c r="G637" i="38"/>
  <c r="H541" i="38"/>
  <c r="H445" i="38"/>
  <c r="F381" i="38"/>
  <c r="G285" i="38"/>
  <c r="H189" i="38"/>
  <c r="H125" i="38"/>
  <c r="F29" i="38"/>
  <c r="G932" i="38"/>
  <c r="F868" i="38"/>
  <c r="G772" i="38"/>
  <c r="H676" i="38"/>
  <c r="F612" i="38"/>
  <c r="F516" i="38"/>
  <c r="H420" i="38"/>
  <c r="G356" i="38"/>
  <c r="F260" i="38"/>
  <c r="H164" i="38"/>
  <c r="H100" i="38"/>
  <c r="H4" i="38"/>
  <c r="H907" i="38"/>
  <c r="F843" i="38"/>
  <c r="H747" i="38"/>
  <c r="H651" i="38"/>
  <c r="G587" i="38"/>
  <c r="F491" i="38"/>
  <c r="H395" i="38"/>
  <c r="G331" i="38"/>
  <c r="F235" i="38"/>
  <c r="H139" i="38"/>
  <c r="F75" i="38"/>
  <c r="H978" i="38"/>
  <c r="G882" i="38"/>
  <c r="F818" i="38"/>
  <c r="H722" i="38"/>
  <c r="H626" i="38"/>
  <c r="F562" i="38"/>
  <c r="F466" i="38"/>
  <c r="H370" i="38"/>
  <c r="F306" i="38"/>
  <c r="G210" i="38"/>
  <c r="H114" i="38"/>
  <c r="G50" i="38"/>
  <c r="F953" i="38"/>
  <c r="F857" i="38"/>
  <c r="G793" i="38"/>
  <c r="F697" i="38"/>
  <c r="H601" i="38"/>
  <c r="G537" i="38"/>
  <c r="G441" i="38"/>
  <c r="H345" i="38"/>
  <c r="G281" i="38"/>
  <c r="F185" i="38"/>
  <c r="F25" i="38"/>
  <c r="G992" i="38"/>
  <c r="F928" i="38"/>
  <c r="G832" i="38"/>
  <c r="H736" i="38"/>
  <c r="F672" i="38"/>
  <c r="G576" i="38"/>
  <c r="H480" i="38"/>
  <c r="G416" i="38"/>
  <c r="F320" i="38"/>
  <c r="H224" i="38"/>
  <c r="G160" i="38"/>
  <c r="F64" i="38"/>
  <c r="H967" i="38"/>
  <c r="G903" i="38"/>
  <c r="F807" i="38"/>
  <c r="F711" i="38"/>
  <c r="G647" i="38"/>
  <c r="F551" i="38"/>
  <c r="F455" i="38"/>
  <c r="G391" i="38"/>
  <c r="F295" i="38"/>
  <c r="H199" i="38"/>
  <c r="G135" i="38"/>
  <c r="H39" i="38"/>
  <c r="F942" i="38"/>
  <c r="H878" i="38"/>
  <c r="F782" i="38"/>
  <c r="F686" i="38"/>
  <c r="H622" i="38"/>
  <c r="F526" i="38"/>
  <c r="H430" i="38"/>
  <c r="F366" i="38"/>
  <c r="G270" i="38"/>
  <c r="H174" i="38"/>
  <c r="G110" i="38"/>
  <c r="H14" i="38"/>
  <c r="F917" i="38"/>
  <c r="G853" i="38"/>
  <c r="F757" i="38"/>
  <c r="H661" i="38"/>
  <c r="G597" i="38"/>
  <c r="F501" i="38"/>
  <c r="H405" i="38"/>
  <c r="G341" i="38"/>
  <c r="F245" i="38"/>
  <c r="H149" i="38"/>
  <c r="G85" i="38"/>
  <c r="G988" i="38"/>
  <c r="F892" i="38"/>
  <c r="G828" i="38"/>
  <c r="H732" i="38"/>
  <c r="H636" i="38"/>
  <c r="G572" i="38"/>
  <c r="F476" i="38"/>
  <c r="H380" i="38"/>
  <c r="G316" i="38"/>
  <c r="F220" i="38"/>
  <c r="F124" i="38"/>
  <c r="H60" i="38"/>
  <c r="F963" i="38"/>
  <c r="F867" i="38"/>
  <c r="G803" i="38"/>
  <c r="G707" i="38"/>
  <c r="H936" i="38"/>
  <c r="G872" i="38"/>
  <c r="H776" i="38"/>
  <c r="H680" i="38"/>
  <c r="G616" i="38"/>
  <c r="G520" i="38"/>
  <c r="H424" i="38"/>
  <c r="G360" i="38"/>
  <c r="F264" i="38"/>
  <c r="H168" i="38"/>
  <c r="F104" i="38"/>
  <c r="F8" i="38"/>
  <c r="F911" i="38"/>
  <c r="G847" i="38"/>
  <c r="F751" i="38"/>
  <c r="H655" i="38"/>
  <c r="G591" i="38"/>
  <c r="F495" i="38"/>
  <c r="H399" i="38"/>
  <c r="F335" i="38"/>
  <c r="G239" i="38"/>
  <c r="H143" i="38"/>
  <c r="H79" i="38"/>
  <c r="H982" i="38"/>
  <c r="G886" i="38"/>
  <c r="F822" i="38"/>
  <c r="H726" i="38"/>
  <c r="H630" i="38"/>
  <c r="G566" i="38"/>
  <c r="F470" i="38"/>
  <c r="H374" i="38"/>
  <c r="F310" i="38"/>
  <c r="G214" i="38"/>
  <c r="H118" i="38"/>
  <c r="H54" i="38"/>
  <c r="G957" i="38"/>
  <c r="G861" i="38"/>
  <c r="F797" i="38"/>
  <c r="F701" i="38"/>
  <c r="H605" i="38"/>
  <c r="G541" i="38"/>
  <c r="F445" i="38"/>
  <c r="H349" i="38"/>
  <c r="F285" i="38"/>
  <c r="G189" i="38"/>
  <c r="H93" i="38"/>
  <c r="G29" i="38"/>
  <c r="H932" i="38"/>
  <c r="H836" i="38"/>
  <c r="F772" i="38"/>
  <c r="G676" i="38"/>
  <c r="H580" i="38"/>
  <c r="G516" i="38"/>
  <c r="G420" i="38"/>
  <c r="H324" i="38"/>
  <c r="G260" i="38"/>
  <c r="F164" i="38"/>
  <c r="G68" i="38"/>
  <c r="G4" i="38"/>
  <c r="G907" i="38"/>
  <c r="H811" i="38"/>
  <c r="F747" i="38"/>
  <c r="G651" i="38"/>
  <c r="H555" i="38"/>
  <c r="G491" i="38"/>
  <c r="F395" i="38"/>
  <c r="H299" i="38"/>
  <c r="G235" i="38"/>
  <c r="F139" i="38"/>
  <c r="H43" i="38"/>
  <c r="F978" i="38"/>
  <c r="H882" i="38"/>
  <c r="H786" i="38"/>
  <c r="F722" i="38"/>
  <c r="G626" i="38"/>
  <c r="H530" i="38"/>
  <c r="G466" i="38"/>
  <c r="G370" i="38"/>
  <c r="H274" i="38"/>
  <c r="F210" i="38"/>
  <c r="F114" i="38"/>
  <c r="H18" i="38"/>
  <c r="G953" i="38"/>
  <c r="H857" i="38"/>
  <c r="H761" i="38"/>
  <c r="G697" i="38"/>
  <c r="F601" i="38"/>
  <c r="H505" i="38"/>
  <c r="F441" i="38"/>
  <c r="F345" i="38"/>
  <c r="H249" i="38"/>
  <c r="G185" i="38"/>
  <c r="H992" i="38"/>
  <c r="G896" i="38"/>
  <c r="F832" i="38"/>
  <c r="G736" i="38"/>
  <c r="H640" i="38"/>
  <c r="F576" i="38"/>
  <c r="F480" i="38"/>
  <c r="H384" i="38"/>
  <c r="G320" i="38"/>
  <c r="F224" i="38"/>
  <c r="H128" i="38"/>
  <c r="H64" i="38"/>
  <c r="F967" i="38"/>
  <c r="F871" i="38"/>
  <c r="G807" i="38"/>
  <c r="G711" i="38"/>
  <c r="H615" i="38"/>
  <c r="G551" i="38"/>
  <c r="H455" i="38"/>
  <c r="H359" i="38"/>
  <c r="G295" i="38"/>
  <c r="F199" i="38"/>
  <c r="G103" i="38"/>
  <c r="F39" i="38"/>
  <c r="G942" i="38"/>
  <c r="F846" i="38"/>
  <c r="G782" i="38"/>
  <c r="G686" i="38"/>
  <c r="F590" i="38"/>
  <c r="G526" i="38"/>
  <c r="F430" i="38"/>
  <c r="H334" i="38"/>
  <c r="F270" i="38"/>
  <c r="G174" i="38"/>
  <c r="G78" i="38"/>
  <c r="F14" i="38"/>
  <c r="H917" i="38"/>
  <c r="F821" i="38"/>
  <c r="G757" i="38"/>
  <c r="F661" i="38"/>
  <c r="H565" i="38"/>
  <c r="G501" i="38"/>
  <c r="G405" i="38"/>
  <c r="H309" i="38"/>
  <c r="G245" i="38"/>
  <c r="F149" i="38"/>
  <c r="G53" i="38"/>
  <c r="H988" i="38"/>
  <c r="G892" i="38"/>
  <c r="F796" i="38"/>
  <c r="G732" i="38"/>
  <c r="F636" i="38"/>
  <c r="H540" i="38"/>
  <c r="G476" i="38"/>
  <c r="F380" i="38"/>
  <c r="H284" i="38"/>
  <c r="G220" i="38"/>
  <c r="H124" i="38"/>
  <c r="G28" i="38"/>
  <c r="G963" i="38"/>
  <c r="H867" i="38"/>
  <c r="H771" i="38"/>
  <c r="H109" i="38"/>
  <c r="F205" i="38"/>
  <c r="H269" i="38"/>
  <c r="G365" i="38"/>
  <c r="G461" i="38"/>
  <c r="H525" i="38"/>
  <c r="F621" i="38"/>
  <c r="G717" i="38"/>
  <c r="G781" i="38"/>
  <c r="F877" i="38"/>
  <c r="F973" i="38"/>
  <c r="H38" i="38"/>
  <c r="G134" i="38"/>
  <c r="F230" i="38"/>
  <c r="H294" i="38"/>
  <c r="G390" i="38"/>
  <c r="G486" i="38"/>
  <c r="F550" i="38"/>
  <c r="H646" i="38"/>
  <c r="H742" i="38"/>
  <c r="H806" i="38"/>
  <c r="H902" i="38"/>
  <c r="F998" i="38"/>
  <c r="H63" i="38"/>
  <c r="F159" i="38"/>
  <c r="G255" i="38"/>
  <c r="H319" i="38"/>
  <c r="F415" i="38"/>
  <c r="H511" i="38"/>
  <c r="H575" i="38"/>
  <c r="F671" i="38"/>
  <c r="G767" i="38"/>
  <c r="F831" i="38"/>
  <c r="H927" i="38"/>
  <c r="F24" i="38"/>
  <c r="G88" i="38"/>
  <c r="F184" i="38"/>
  <c r="G344" i="38"/>
  <c r="H504" i="38"/>
  <c r="F920" i="38"/>
  <c r="F17" i="38"/>
  <c r="H113" i="38"/>
  <c r="G209" i="38"/>
  <c r="H273" i="38"/>
  <c r="F369" i="38"/>
  <c r="G465" i="38"/>
  <c r="H529" i="38"/>
  <c r="F625" i="38"/>
  <c r="G721" i="38"/>
  <c r="H785" i="38"/>
  <c r="H881" i="38"/>
  <c r="G977" i="38"/>
  <c r="G42" i="38"/>
  <c r="F138" i="38"/>
  <c r="G234" i="38"/>
  <c r="H298" i="38"/>
  <c r="F394" i="38"/>
  <c r="G490" i="38"/>
  <c r="H554" i="38"/>
  <c r="H650" i="38"/>
  <c r="G746" i="38"/>
  <c r="H810" i="38"/>
  <c r="F906" i="38"/>
  <c r="H3" i="38"/>
  <c r="F67" i="38"/>
  <c r="F163" i="38"/>
  <c r="G259" i="38"/>
  <c r="H323" i="38"/>
  <c r="G419" i="38"/>
  <c r="G515" i="38"/>
  <c r="H579" i="38"/>
  <c r="H675" i="38"/>
  <c r="F119" i="38"/>
  <c r="H183" i="38"/>
  <c r="F279" i="38"/>
  <c r="G375" i="38"/>
  <c r="H439" i="38"/>
  <c r="F535" i="38"/>
  <c r="G631" i="38"/>
  <c r="H695" i="38"/>
  <c r="F791" i="38"/>
  <c r="G887" i="38"/>
  <c r="H951" i="38"/>
  <c r="F48" i="38"/>
  <c r="F144" i="38"/>
  <c r="H208" i="38"/>
  <c r="G304" i="38"/>
  <c r="F400" i="38"/>
  <c r="H464" i="38"/>
  <c r="H560" i="38"/>
  <c r="F656" i="38"/>
  <c r="H720" i="38"/>
  <c r="H816" i="38"/>
  <c r="F912" i="38"/>
  <c r="G976" i="38"/>
  <c r="G376" i="38"/>
  <c r="H472" i="38"/>
  <c r="F632" i="38"/>
  <c r="G760" i="38"/>
  <c r="H824" i="38"/>
  <c r="F952" i="38"/>
  <c r="F41" i="38"/>
  <c r="G105" i="38"/>
  <c r="H201" i="38"/>
  <c r="F297" i="38"/>
  <c r="G361" i="38"/>
  <c r="F457" i="38"/>
  <c r="G553" i="38"/>
  <c r="F617" i="38"/>
  <c r="F713" i="38"/>
  <c r="G809" i="38"/>
  <c r="F873" i="38"/>
  <c r="F969" i="38"/>
  <c r="H66" i="38"/>
  <c r="F130" i="38"/>
  <c r="F226" i="38"/>
  <c r="G322" i="38"/>
  <c r="H386" i="38"/>
  <c r="F482" i="38"/>
  <c r="H578" i="38"/>
  <c r="G642" i="38"/>
  <c r="G738" i="38"/>
  <c r="F834" i="38"/>
  <c r="G898" i="38"/>
  <c r="H994" i="38"/>
  <c r="F91" i="38"/>
  <c r="H155" i="38"/>
  <c r="F251" i="38"/>
  <c r="G347" i="38"/>
  <c r="H411" i="38"/>
  <c r="F507" i="38"/>
  <c r="G603" i="38"/>
  <c r="H667" i="38"/>
  <c r="H763" i="38"/>
  <c r="F859" i="38"/>
  <c r="H923" i="38"/>
  <c r="H20" i="38"/>
  <c r="G116" i="38"/>
  <c r="H180" i="38"/>
  <c r="F276" i="38"/>
  <c r="G372" i="38"/>
  <c r="H436" i="38"/>
  <c r="F532" i="38"/>
  <c r="F628" i="38"/>
  <c r="H692" i="38"/>
  <c r="H788" i="38"/>
  <c r="F884" i="38"/>
  <c r="G948" i="38"/>
  <c r="H45" i="38"/>
  <c r="G109" i="38"/>
  <c r="G205" i="38"/>
  <c r="F301" i="38"/>
  <c r="H365" i="38"/>
  <c r="F461" i="38"/>
  <c r="G557" i="38"/>
  <c r="H621" i="38"/>
  <c r="F717" i="38"/>
  <c r="H813" i="38"/>
  <c r="G877" i="38"/>
  <c r="G973" i="38"/>
  <c r="G70" i="38"/>
  <c r="H134" i="38"/>
  <c r="G230" i="38"/>
  <c r="F326" i="38"/>
  <c r="H390" i="38"/>
  <c r="F486" i="38"/>
  <c r="G582" i="38"/>
  <c r="F646" i="38"/>
  <c r="F742" i="38"/>
  <c r="H838" i="38"/>
  <c r="G902" i="38"/>
  <c r="H998" i="38"/>
  <c r="G95" i="38"/>
  <c r="H159" i="38"/>
  <c r="F255" i="38"/>
  <c r="G351" i="38"/>
  <c r="H415" i="38"/>
  <c r="F511" i="38"/>
  <c r="G607" i="38"/>
  <c r="H671" i="38"/>
  <c r="F767" i="38"/>
  <c r="G863" i="38"/>
  <c r="F927" i="38"/>
  <c r="H24" i="38"/>
  <c r="F120" i="38"/>
  <c r="H184" i="38"/>
  <c r="F344" i="38"/>
  <c r="G600" i="38"/>
  <c r="H920" i="38"/>
  <c r="G49" i="38"/>
  <c r="F113" i="38"/>
  <c r="F209" i="38"/>
  <c r="G305" i="38"/>
  <c r="H369" i="38"/>
  <c r="F465" i="38"/>
  <c r="G561" i="38"/>
  <c r="H625" i="38"/>
  <c r="F721" i="38"/>
  <c r="G817" i="38"/>
  <c r="F881" i="38"/>
  <c r="F977" i="38"/>
  <c r="H74" i="38"/>
  <c r="H138" i="38"/>
  <c r="F234" i="38"/>
  <c r="G330" i="38"/>
  <c r="H394" i="38"/>
  <c r="F490" i="38"/>
  <c r="G586" i="38"/>
  <c r="F650" i="38"/>
  <c r="H746" i="38"/>
  <c r="G842" i="38"/>
  <c r="H906" i="38"/>
  <c r="G3" i="38"/>
  <c r="H99" i="38"/>
  <c r="H163" i="38"/>
  <c r="F259" i="38"/>
  <c r="G355" i="38"/>
  <c r="H419" i="38"/>
  <c r="H515" i="38"/>
  <c r="G611" i="38"/>
  <c r="H707" i="38"/>
  <c r="D18" i="38" l="1"/>
  <c r="D19" i="38" s="1"/>
  <c r="D14" i="38"/>
  <c r="D16" i="38" s="1"/>
</calcChain>
</file>

<file path=xl/comments1.xml><?xml version="1.0" encoding="utf-8"?>
<comments xmlns="http://schemas.openxmlformats.org/spreadsheetml/2006/main">
  <authors>
    <author>carlos</author>
  </authors>
  <commentList>
    <comment ref="AA4" authorId="0">
      <text>
        <r>
          <rPr>
            <b/>
            <sz val="9"/>
            <color indexed="81"/>
            <rFont val="Tahoma"/>
            <family val="2"/>
          </rPr>
          <t>carlos:</t>
        </r>
        <r>
          <rPr>
            <sz val="9"/>
            <color indexed="81"/>
            <rFont val="Tahoma"/>
            <family val="2"/>
          </rPr>
          <t xml:space="preserve">
Tasa acumulada de falla con aproximación de benard</t>
        </r>
      </text>
    </comment>
  </commentList>
</comments>
</file>

<file path=xl/sharedStrings.xml><?xml version="1.0" encoding="utf-8"?>
<sst xmlns="http://schemas.openxmlformats.org/spreadsheetml/2006/main" count="308" uniqueCount="158">
  <si>
    <t>X</t>
  </si>
  <si>
    <t>Y</t>
  </si>
  <si>
    <t>N°</t>
  </si>
  <si>
    <t>Inicio</t>
  </si>
  <si>
    <t>Bernard</t>
  </si>
  <si>
    <t>kesimo</t>
  </si>
  <si>
    <t>Evento</t>
  </si>
  <si>
    <t>F(t)</t>
  </si>
  <si>
    <t>Y(t)</t>
  </si>
  <si>
    <t>TBF</t>
  </si>
  <si>
    <t>Ln(TBF)</t>
  </si>
  <si>
    <t>Ln(-Ln(1-F(t))</t>
  </si>
  <si>
    <t>Pendiente (b)</t>
  </si>
  <si>
    <t>k esimo</t>
  </si>
  <si>
    <t>Intercepto (a)</t>
  </si>
  <si>
    <t>R^2</t>
  </si>
  <si>
    <t>Disponibilidad</t>
  </si>
  <si>
    <t>Desviación</t>
  </si>
  <si>
    <t>Media</t>
  </si>
  <si>
    <t>Alfa</t>
  </si>
  <si>
    <t>Varianza</t>
  </si>
  <si>
    <t>Beta</t>
  </si>
  <si>
    <t>MTTR</t>
  </si>
  <si>
    <t>MTBF función</t>
  </si>
  <si>
    <t>MTBF historico</t>
  </si>
  <si>
    <t>EQUIPO 1</t>
  </si>
  <si>
    <t>CAMBIO MES</t>
  </si>
  <si>
    <t>N° EVENTO</t>
  </si>
  <si>
    <t>FECHA/HORA</t>
  </si>
  <si>
    <t>EQUIPO</t>
  </si>
  <si>
    <t>TIPO EVENTO</t>
  </si>
  <si>
    <t>SISTEMA</t>
  </si>
  <si>
    <t>INICIO</t>
  </si>
  <si>
    <t>FIN</t>
  </si>
  <si>
    <t>Horas</t>
  </si>
  <si>
    <t>UT</t>
  </si>
  <si>
    <t>DT</t>
  </si>
  <si>
    <t>AÑO</t>
  </si>
  <si>
    <t>MAXIMO</t>
  </si>
  <si>
    <t>COMPORTAMIENTO DE VIDA</t>
  </si>
  <si>
    <t>MES</t>
  </si>
  <si>
    <t>MINIMO</t>
  </si>
  <si>
    <t>Comportamiento de Vida:</t>
  </si>
  <si>
    <t>EVENTO</t>
  </si>
  <si>
    <t>ALEATORIO</t>
  </si>
  <si>
    <t>TTR</t>
  </si>
  <si>
    <t>CANT. INTERVALOS</t>
  </si>
  <si>
    <t>Distribución de Weibull</t>
  </si>
  <si>
    <t>RANGO</t>
  </si>
  <si>
    <t>α =</t>
  </si>
  <si>
    <t>DISP. MINIMA</t>
  </si>
  <si>
    <t>DISPONIBILIDAD ANUAL</t>
  </si>
  <si>
    <t>Probabilidad</t>
  </si>
  <si>
    <t>β =</t>
  </si>
  <si>
    <t>DISPONIBILIDAD MENSUAL</t>
  </si>
  <si>
    <t>FRECUENCIA</t>
  </si>
  <si>
    <t>FREC. ACUMULADA</t>
  </si>
  <si>
    <t>Clase</t>
  </si>
  <si>
    <t>Sea Menor</t>
  </si>
  <si>
    <t>Sea Mayor</t>
  </si>
  <si>
    <t>MTBF</t>
  </si>
  <si>
    <t>Comportamiento de Reparación</t>
  </si>
  <si>
    <t>SIMULACION</t>
  </si>
  <si>
    <t>µ =</t>
  </si>
  <si>
    <t>σ^2 =</t>
  </si>
  <si>
    <t>D.STD</t>
  </si>
  <si>
    <t>Mínima</t>
  </si>
  <si>
    <t>Anual</t>
  </si>
  <si>
    <t>TBF ORDEN</t>
  </si>
  <si>
    <t>Probabilidad No logro</t>
  </si>
  <si>
    <t>Probabilidad logro</t>
  </si>
  <si>
    <t>Horizonte Evaluación</t>
  </si>
  <si>
    <t>Sturges</t>
  </si>
  <si>
    <t>fin</t>
  </si>
  <si>
    <t>Meses INOP</t>
  </si>
  <si>
    <t>Meses Inop</t>
  </si>
  <si>
    <t>Detención (días)</t>
  </si>
  <si>
    <t>HISTOGRAMA DISP. ANUAL</t>
  </si>
  <si>
    <t>HISTOGRAMA DISP. MESES</t>
  </si>
  <si>
    <t>HISTOGRAMA DISP. MINIMA</t>
  </si>
  <si>
    <t>t [dias]</t>
  </si>
  <si>
    <t>R(t)</t>
  </si>
  <si>
    <t>DURACION [DIAS]</t>
  </si>
  <si>
    <t>PERCENTIL</t>
  </si>
  <si>
    <t>Fecha instalación</t>
  </si>
  <si>
    <t>Work Order</t>
  </si>
  <si>
    <t>Equipment Description Line 1</t>
  </si>
  <si>
    <t>Equipment Description Line 2</t>
  </si>
  <si>
    <t>Wrk Grp</t>
  </si>
  <si>
    <t>WO Type</t>
  </si>
  <si>
    <t>WO Type Description</t>
  </si>
  <si>
    <t>Raise Dte</t>
  </si>
  <si>
    <t>Work Order Desc</t>
  </si>
  <si>
    <t>Closed Date</t>
  </si>
  <si>
    <t>MONTAJE CAL. 76/62 MM</t>
  </si>
  <si>
    <t>MC</t>
  </si>
  <si>
    <t>MANT. CORRECTIVO</t>
  </si>
  <si>
    <t>RVARMA1</t>
  </si>
  <si>
    <t>TTR[días]</t>
  </si>
  <si>
    <t>Disponibilidad Comprometida (anual)</t>
  </si>
  <si>
    <t>Disponibilidad Comprometida (mínina mensual)</t>
  </si>
  <si>
    <t>FALLA SALTO DE OBSTACULO MONTAJE 76/62MM</t>
  </si>
  <si>
    <t>BLARMA1</t>
  </si>
  <si>
    <t>OTOMELARA MOD. 100 (ELECTROHIDRAULICO)</t>
  </si>
  <si>
    <t>BL127091</t>
  </si>
  <si>
    <t>BL120998</t>
  </si>
  <si>
    <t>FILTRACION DE ACEITE</t>
  </si>
  <si>
    <t>RV49115</t>
  </si>
  <si>
    <t>FALLA CONTROL FINO MONTAJE 76/62</t>
  </si>
  <si>
    <t>RV22566</t>
  </si>
  <si>
    <t>PALANCA C/BUJE TRABADA DE SEGURO DOBLE C</t>
  </si>
  <si>
    <t>RV4376</t>
  </si>
  <si>
    <t>FALLA MONTAJE 76/62 SEGURO DOBLE CARGA</t>
  </si>
  <si>
    <t>RV4332</t>
  </si>
  <si>
    <t>FALLA SISTEMA DE CARGA MONTAJE 76/62</t>
  </si>
  <si>
    <t>RV3009</t>
  </si>
  <si>
    <t>SEGURO DOBLE CARGA DESALINEADO 76/62</t>
  </si>
  <si>
    <t>RV2920</t>
  </si>
  <si>
    <t>FUGA VALV. CILINDRO RETROCESO CORTO CÑ76</t>
  </si>
  <si>
    <t>RV2722</t>
  </si>
  <si>
    <t>MONTAJE OTO MELARA 76/62 NO CARGA</t>
  </si>
  <si>
    <t>RV539</t>
  </si>
  <si>
    <t>DESALINEMIENTO MECANISMIS MONTAJE DURANTE TIROS</t>
  </si>
  <si>
    <t>Disponibilidad temporal</t>
  </si>
  <si>
    <t>Down Time [h]</t>
  </si>
  <si>
    <t>Up Time [h]</t>
  </si>
  <si>
    <t>Fin Evaluación</t>
  </si>
  <si>
    <t>Inicio evaluación</t>
  </si>
  <si>
    <t>Disponibilidad Temporal</t>
  </si>
  <si>
    <t>Horizonte</t>
  </si>
  <si>
    <t>Fin</t>
  </si>
  <si>
    <t>Detención (Hr)</t>
  </si>
  <si>
    <t>Horizonte de evaluación</t>
  </si>
  <si>
    <t>DURACION [HORAS]</t>
  </si>
  <si>
    <t>Pag/H</t>
  </si>
  <si>
    <t>CAPACIDAD MAXIMA</t>
  </si>
  <si>
    <t>Disponibilidad función</t>
  </si>
  <si>
    <t>Disponibilidad (Anual)</t>
  </si>
  <si>
    <t>(Xi-PROM)</t>
  </si>
  <si>
    <t>(Xi-PROM)^3</t>
  </si>
  <si>
    <t>(Xi-PROM)^4</t>
  </si>
  <si>
    <t>n</t>
  </si>
  <si>
    <t>SUMA</t>
  </si>
  <si>
    <t>PROMEDIO</t>
  </si>
  <si>
    <t>MEDIANA</t>
  </si>
  <si>
    <t>VARIANZA</t>
  </si>
  <si>
    <t>DESV. STD</t>
  </si>
  <si>
    <t>COEF. VARIACION</t>
  </si>
  <si>
    <t>Simetría</t>
  </si>
  <si>
    <t>M3</t>
  </si>
  <si>
    <t>PEARSON</t>
  </si>
  <si>
    <t>FISHER</t>
  </si>
  <si>
    <t>Curtosis</t>
  </si>
  <si>
    <t>M4</t>
  </si>
  <si>
    <t>Disponibilidad  minima (mensual)</t>
  </si>
  <si>
    <t>Disponibilidad anual</t>
  </si>
  <si>
    <t>Disponibilidad mínima (mensual)</t>
  </si>
  <si>
    <t>AMPLITUD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</si>
</sst>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 * #,##0_ ;_ * \-#,##0_ ;_ * &quot;-&quot;_ ;_ @_ "/>
    <numFmt numFmtId="164" formatCode="_-* #,##0.00_-;\-* #,##0.00_-;_-* &quot;-&quot;??_-;_-@_-"/>
    <numFmt numFmtId="165" formatCode="0.0000"/>
    <numFmt numFmtId="166" formatCode="0.00000"/>
    <numFmt numFmtId="167" formatCode="_ * #,##0.00000_ ;_ * \-#,##0.00000_ ;_ * &quot;-&quot;??_ ;_ @_ "/>
    <numFmt numFmtId="168" formatCode="0.000"/>
    <numFmt numFmtId="169" formatCode="0.0"/>
    <numFmt numFmtId="170" formatCode="0.0000%"/>
    <numFmt numFmtId="171" formatCode="_-* #,##0_-;\-* #,##0_-;_-* &quot;-&quot;??_-;_-@_-"/>
    <numFmt numFmtId="172" formatCode="0.000%"/>
    <numFmt numFmtId="173" formatCode="_ * #,##0.000_ ;_ * \-#,##0.000_ ;_ * &quot;-&quot;_ ;_ @_ "/>
    <numFmt numFmtId="175" formatCode="0.00_ ;[Red]\-0.00\ "/>
    <numFmt numFmtId="176" formatCode="0.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8" fillId="0" borderId="0"/>
    <xf numFmtId="0" fontId="10" fillId="0" borderId="0"/>
    <xf numFmtId="0" fontId="11" fillId="0" borderId="0"/>
  </cellStyleXfs>
  <cellXfs count="108">
    <xf numFmtId="0" fontId="0" fillId="0" borderId="0" xfId="0"/>
    <xf numFmtId="22" fontId="0" fillId="0" borderId="0" xfId="0" applyNumberFormat="1"/>
    <xf numFmtId="2" fontId="0" fillId="0" borderId="0" xfId="0" applyNumberFormat="1"/>
    <xf numFmtId="165" fontId="0" fillId="0" borderId="0" xfId="0" applyNumberFormat="1" applyAlignment="1">
      <alignment horizontal="center"/>
    </xf>
    <xf numFmtId="0" fontId="2" fillId="0" borderId="0" xfId="0" applyFont="1"/>
    <xf numFmtId="165" fontId="0" fillId="0" borderId="0" xfId="0" applyNumberFormat="1"/>
    <xf numFmtId="0" fontId="2" fillId="0" borderId="1" xfId="0" applyFont="1" applyBorder="1"/>
    <xf numFmtId="1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0" fontId="0" fillId="0" borderId="1" xfId="2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3" fontId="0" fillId="0" borderId="0" xfId="0" applyNumberFormat="1" applyAlignment="1">
      <alignment horizontal="center"/>
    </xf>
    <xf numFmtId="170" fontId="0" fillId="0" borderId="1" xfId="2" applyNumberFormat="1" applyFont="1" applyBorder="1" applyAlignment="1">
      <alignment horizontal="center"/>
    </xf>
    <xf numFmtId="0" fontId="0" fillId="0" borderId="1" xfId="0" applyBorder="1"/>
    <xf numFmtId="22" fontId="0" fillId="0" borderId="1" xfId="0" applyNumberFormat="1" applyBorder="1"/>
    <xf numFmtId="2" fontId="0" fillId="0" borderId="1" xfId="0" applyNumberFormat="1" applyBorder="1"/>
    <xf numFmtId="165" fontId="0" fillId="0" borderId="1" xfId="0" applyNumberFormat="1" applyBorder="1"/>
    <xf numFmtId="168" fontId="0" fillId="0" borderId="1" xfId="0" applyNumberFormat="1" applyBorder="1"/>
    <xf numFmtId="169" fontId="0" fillId="0" borderId="1" xfId="0" applyNumberFormat="1" applyBorder="1"/>
    <xf numFmtId="0" fontId="2" fillId="4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67" fontId="0" fillId="0" borderId="1" xfId="0" applyNumberFormat="1" applyBorder="1"/>
    <xf numFmtId="165" fontId="0" fillId="0" borderId="1" xfId="0" applyNumberFormat="1" applyBorder="1" applyAlignment="1">
      <alignment horizontal="center"/>
    </xf>
    <xf numFmtId="166" fontId="0" fillId="0" borderId="1" xfId="0" applyNumberFormat="1" applyBorder="1"/>
    <xf numFmtId="10" fontId="2" fillId="0" borderId="1" xfId="2" applyNumberFormat="1" applyFont="1" applyBorder="1"/>
    <xf numFmtId="0" fontId="0" fillId="0" borderId="1" xfId="0" applyBorder="1" applyAlignment="1">
      <alignment horizontal="center" vertical="center"/>
    </xf>
    <xf numFmtId="0" fontId="6" fillId="0" borderId="1" xfId="0" applyFont="1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3" fontId="0" fillId="0" borderId="1" xfId="0" applyNumberFormat="1" applyBorder="1"/>
    <xf numFmtId="171" fontId="0" fillId="0" borderId="1" xfId="1" applyNumberFormat="1" applyFont="1" applyBorder="1"/>
    <xf numFmtId="0" fontId="0" fillId="0" borderId="0" xfId="0" applyAlignment="1">
      <alignment horizontal="center" vertical="center"/>
    </xf>
    <xf numFmtId="3" fontId="2" fillId="0" borderId="0" xfId="0" applyNumberFormat="1" applyFont="1"/>
    <xf numFmtId="10" fontId="2" fillId="0" borderId="1" xfId="0" applyNumberFormat="1" applyFont="1" applyBorder="1" applyAlignment="1">
      <alignment horizontal="center" vertical="center"/>
    </xf>
    <xf numFmtId="22" fontId="0" fillId="0" borderId="1" xfId="0" applyNumberFormat="1" applyBorder="1" applyAlignment="1">
      <alignment horizontal="center"/>
    </xf>
    <xf numFmtId="10" fontId="0" fillId="0" borderId="1" xfId="2" applyNumberFormat="1" applyFont="1" applyBorder="1"/>
    <xf numFmtId="10" fontId="0" fillId="0" borderId="1" xfId="0" applyNumberFormat="1" applyBorder="1"/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/>
    <xf numFmtId="22" fontId="0" fillId="0" borderId="1" xfId="0" applyNumberFormat="1" applyBorder="1" applyAlignment="1">
      <alignment horizontal="center" vertical="center"/>
    </xf>
    <xf numFmtId="172" fontId="2" fillId="0" borderId="1" xfId="2" applyNumberFormat="1" applyFont="1" applyBorder="1"/>
    <xf numFmtId="0" fontId="0" fillId="0" borderId="0" xfId="0" applyAlignment="1" applyProtection="1">
      <alignment horizontal="left"/>
      <protection locked="0"/>
    </xf>
    <xf numFmtId="14" fontId="0" fillId="0" borderId="0" xfId="0" applyNumberFormat="1"/>
    <xf numFmtId="1" fontId="0" fillId="0" borderId="1" xfId="0" applyNumberFormat="1" applyBorder="1" applyAlignment="1">
      <alignment horizontal="center" vertical="center"/>
    </xf>
    <xf numFmtId="9" fontId="0" fillId="0" borderId="1" xfId="2" applyFont="1" applyBorder="1" applyAlignment="1">
      <alignment horizontal="center" vertical="center"/>
    </xf>
    <xf numFmtId="9" fontId="0" fillId="0" borderId="1" xfId="2" applyFont="1" applyBorder="1" applyAlignment="1">
      <alignment horizontal="center"/>
    </xf>
    <xf numFmtId="41" fontId="0" fillId="0" borderId="1" xfId="4" applyFont="1" applyBorder="1" applyAlignment="1">
      <alignment vertical="center"/>
    </xf>
    <xf numFmtId="173" fontId="0" fillId="0" borderId="1" xfId="4" applyNumberFormat="1" applyFont="1" applyBorder="1" applyAlignment="1">
      <alignment horizontal="center"/>
    </xf>
    <xf numFmtId="9" fontId="2" fillId="0" borderId="1" xfId="0" applyNumberFormat="1" applyFont="1" applyBorder="1"/>
    <xf numFmtId="1" fontId="0" fillId="0" borderId="1" xfId="0" applyNumberFormat="1" applyBorder="1"/>
    <xf numFmtId="175" fontId="0" fillId="0" borderId="1" xfId="0" applyNumberFormat="1" applyBorder="1" applyAlignment="1">
      <alignment horizontal="center"/>
    </xf>
    <xf numFmtId="176" fontId="0" fillId="0" borderId="0" xfId="2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9" fillId="0" borderId="1" xfId="6" applyFont="1" applyBorder="1" applyAlignment="1" applyProtection="1">
      <alignment horizontal="center"/>
      <protection locked="0"/>
    </xf>
    <xf numFmtId="14" fontId="9" fillId="0" borderId="1" xfId="6" applyNumberFormat="1" applyFont="1" applyBorder="1" applyAlignment="1" applyProtection="1">
      <alignment horizontal="center"/>
      <protection locked="0"/>
    </xf>
    <xf numFmtId="3" fontId="0" fillId="0" borderId="0" xfId="0" applyNumberFormat="1"/>
    <xf numFmtId="0" fontId="11" fillId="0" borderId="0" xfId="7"/>
    <xf numFmtId="14" fontId="11" fillId="0" borderId="0" xfId="7" applyNumberFormat="1"/>
    <xf numFmtId="0" fontId="2" fillId="0" borderId="2" xfId="0" applyFont="1" applyBorder="1" applyAlignment="1">
      <alignment horizontal="center"/>
    </xf>
    <xf numFmtId="14" fontId="0" fillId="5" borderId="0" xfId="0" applyNumberFormat="1" applyFill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22" fontId="0" fillId="0" borderId="0" xfId="0" applyNumberFormat="1" applyFont="1" applyFill="1" applyBorder="1" applyAlignment="1">
      <alignment horizontal="center"/>
    </xf>
    <xf numFmtId="22" fontId="0" fillId="0" borderId="0" xfId="0" applyNumberFormat="1" applyAlignment="1">
      <alignment horizontal="center"/>
    </xf>
    <xf numFmtId="0" fontId="3" fillId="0" borderId="0" xfId="0" applyFont="1"/>
    <xf numFmtId="0" fontId="12" fillId="0" borderId="0" xfId="0" applyFont="1"/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173" fontId="0" fillId="0" borderId="6" xfId="4" applyNumberFormat="1" applyFont="1" applyBorder="1" applyAlignment="1">
      <alignment horizontal="center" vertical="center"/>
    </xf>
    <xf numFmtId="10" fontId="0" fillId="0" borderId="6" xfId="2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3" fontId="0" fillId="0" borderId="0" xfId="0" applyNumberFormat="1" applyBorder="1"/>
    <xf numFmtId="0" fontId="3" fillId="0" borderId="0" xfId="0" applyFont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1" fontId="2" fillId="0" borderId="1" xfId="4" applyNumberFormat="1" applyFont="1" applyBorder="1"/>
    <xf numFmtId="0" fontId="2" fillId="5" borderId="1" xfId="0" applyFont="1" applyFill="1" applyBorder="1"/>
    <xf numFmtId="176" fontId="2" fillId="5" borderId="1" xfId="2" applyNumberFormat="1" applyFont="1" applyFill="1" applyBorder="1"/>
    <xf numFmtId="10" fontId="0" fillId="0" borderId="0" xfId="2" applyNumberFormat="1" applyFont="1"/>
    <xf numFmtId="10" fontId="0" fillId="0" borderId="6" xfId="0" applyNumberFormat="1" applyFont="1" applyBorder="1" applyAlignment="1">
      <alignment horizontal="center" vertical="center"/>
    </xf>
    <xf numFmtId="10" fontId="0" fillId="0" borderId="8" xfId="0" applyNumberFormat="1" applyFont="1" applyBorder="1" applyAlignment="1">
      <alignment horizontal="center" vertical="center"/>
    </xf>
    <xf numFmtId="165" fontId="2" fillId="0" borderId="6" xfId="0" applyNumberFormat="1" applyFont="1" applyBorder="1" applyAlignment="1">
      <alignment horizontal="center" vertical="center"/>
    </xf>
    <xf numFmtId="165" fontId="2" fillId="0" borderId="10" xfId="0" applyNumberFormat="1" applyFont="1" applyBorder="1" applyAlignment="1">
      <alignment horizontal="center" vertical="center"/>
    </xf>
    <xf numFmtId="168" fontId="2" fillId="0" borderId="6" xfId="0" applyNumberFormat="1" applyFont="1" applyBorder="1" applyAlignment="1">
      <alignment horizontal="center" vertical="center"/>
    </xf>
    <xf numFmtId="168" fontId="2" fillId="0" borderId="10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</cellXfs>
  <cellStyles count="8">
    <cellStyle name="Millares" xfId="1" builtinId="3"/>
    <cellStyle name="Millares [0]" xfId="4" builtinId="6"/>
    <cellStyle name="Millares [0] 2" xfId="3"/>
    <cellStyle name="Normal" xfId="0" builtinId="0"/>
    <cellStyle name="Normal 2" xfId="6"/>
    <cellStyle name="Normal 2 2" xfId="5"/>
    <cellStyle name="Normal 3" xfId="7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Comportamiento de Falla CN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10173172022039766"/>
                  <c:y val="1.3824228028503563E-2"/>
                </c:manualLayout>
              </c:layout>
              <c:numFmt formatCode="General" sourceLinked="0"/>
            </c:trendlineLbl>
          </c:trendline>
          <c:xVal>
            <c:numRef>
              <c:f>'Datos de Vida y falla'!$Z$5:$Z$17</c:f>
              <c:numCache>
                <c:formatCode>0.0000</c:formatCode>
                <c:ptCount val="13"/>
                <c:pt idx="0">
                  <c:v>2</c:v>
                </c:pt>
                <c:pt idx="1">
                  <c:v>5</c:v>
                </c:pt>
                <c:pt idx="2">
                  <c:v>6</c:v>
                </c:pt>
                <c:pt idx="3">
                  <c:v>9</c:v>
                </c:pt>
                <c:pt idx="4">
                  <c:v>23</c:v>
                </c:pt>
                <c:pt idx="5">
                  <c:v>30</c:v>
                </c:pt>
                <c:pt idx="6">
                  <c:v>32</c:v>
                </c:pt>
                <c:pt idx="7">
                  <c:v>46</c:v>
                </c:pt>
                <c:pt idx="8">
                  <c:v>63</c:v>
                </c:pt>
                <c:pt idx="9">
                  <c:v>80</c:v>
                </c:pt>
              </c:numCache>
            </c:numRef>
          </c:xVal>
          <c:yVal>
            <c:numRef>
              <c:f>'Datos de Vida y falla'!$AB$5:$AB$17</c:f>
              <c:numCache>
                <c:formatCode>0.00000</c:formatCode>
                <c:ptCount val="13"/>
                <c:pt idx="0">
                  <c:v>-1.4961468762163621</c:v>
                </c:pt>
                <c:pt idx="1">
                  <c:v>-0.9803303522249297</c:v>
                </c:pt>
                <c:pt idx="2">
                  <c:v>-0.64453160610661309</c:v>
                </c:pt>
                <c:pt idx="3">
                  <c:v>-0.36979067802381937</c:v>
                </c:pt>
                <c:pt idx="4">
                  <c:v>-0.12080416150268274</c:v>
                </c:pt>
                <c:pt idx="5">
                  <c:v>0.12080416150268287</c:v>
                </c:pt>
                <c:pt idx="6">
                  <c:v>0.3697906780238196</c:v>
                </c:pt>
                <c:pt idx="7">
                  <c:v>0.64453160610661364</c:v>
                </c:pt>
                <c:pt idx="8">
                  <c:v>0.98033035222492937</c:v>
                </c:pt>
                <c:pt idx="9">
                  <c:v>1.4961468762163617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330-4682-BF73-1E66E01244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1945920"/>
        <c:axId val="171946496"/>
      </c:scatterChart>
      <c:valAx>
        <c:axId val="171945920"/>
        <c:scaling>
          <c:orientation val="minMax"/>
          <c:min val="2.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TTR</a:t>
                </a:r>
              </a:p>
            </c:rich>
          </c:tx>
          <c:overlay val="0"/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71946496"/>
        <c:crosses val="autoZero"/>
        <c:crossBetween val="midCat"/>
      </c:valAx>
      <c:valAx>
        <c:axId val="171946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Y(t)</a:t>
                </a:r>
              </a:p>
            </c:rich>
          </c:tx>
          <c:overlay val="0"/>
        </c:title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719459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Comportamiento de  Vida CN</a:t>
            </a:r>
            <a:endParaRPr lang="es-CL" sz="1400" b="1" i="0" u="none" strike="noStrike" baseline="0">
              <a:effectLst/>
            </a:endParaRP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 sz="1400" b="1" i="0" u="none" strike="noStrike" baseline="0">
                <a:effectLst/>
              </a:rPr>
              <a:t>(Bernard)</a:t>
            </a:r>
            <a:endParaRPr lang="es-CL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19820454810121671"/>
                  <c:y val="-5.4629629629629724E-3"/>
                </c:manualLayout>
              </c:layout>
              <c:numFmt formatCode="General" sourceLinked="0"/>
            </c:trendlineLbl>
          </c:trendline>
          <c:xVal>
            <c:numRef>
              <c:f>'Datos de Vida y falla'!$M$6:$M$17</c:f>
              <c:numCache>
                <c:formatCode>0.0000</c:formatCode>
                <c:ptCount val="12"/>
                <c:pt idx="0">
                  <c:v>2.4849066497880004</c:v>
                </c:pt>
                <c:pt idx="1">
                  <c:v>2.8903717578961645</c:v>
                </c:pt>
                <c:pt idx="2">
                  <c:v>3.2188758248682006</c:v>
                </c:pt>
                <c:pt idx="3">
                  <c:v>3.2958368660043291</c:v>
                </c:pt>
                <c:pt idx="4">
                  <c:v>3.4011973816621555</c:v>
                </c:pt>
                <c:pt idx="5">
                  <c:v>4.0604430105464191</c:v>
                </c:pt>
                <c:pt idx="6">
                  <c:v>4.3307333402863311</c:v>
                </c:pt>
                <c:pt idx="7">
                  <c:v>4.4067192472642533</c:v>
                </c:pt>
                <c:pt idx="8">
                  <c:v>4.5325994931532563</c:v>
                </c:pt>
                <c:pt idx="9">
                  <c:v>4.8828019225863706</c:v>
                </c:pt>
                <c:pt idx="10">
                  <c:v>4.990432586778736</c:v>
                </c:pt>
                <c:pt idx="11">
                  <c:v>5.0689042022202315</c:v>
                </c:pt>
              </c:numCache>
            </c:numRef>
          </c:xVal>
          <c:yVal>
            <c:numRef>
              <c:f>'Datos de Vida y falla'!$N$6:$N$17</c:f>
              <c:numCache>
                <c:formatCode>0.0000</c:formatCode>
                <c:ptCount val="12"/>
                <c:pt idx="0">
                  <c:v>-3.132225247886578</c:v>
                </c:pt>
                <c:pt idx="1">
                  <c:v>-2.2124351036883803</c:v>
                </c:pt>
                <c:pt idx="2">
                  <c:v>-1.7154347305111937</c:v>
                </c:pt>
                <c:pt idx="3">
                  <c:v>-1.3638311924181556</c:v>
                </c:pt>
                <c:pt idx="4">
                  <c:v>-1.0856195815491516</c:v>
                </c:pt>
                <c:pt idx="5">
                  <c:v>-0.85088322896775781</c:v>
                </c:pt>
                <c:pt idx="6">
                  <c:v>-0.64406096627326326</c:v>
                </c:pt>
                <c:pt idx="7">
                  <c:v>-0.45577208511463796</c:v>
                </c:pt>
                <c:pt idx="8">
                  <c:v>-0.27963321033013522</c:v>
                </c:pt>
                <c:pt idx="9">
                  <c:v>-0.11073738019479781</c:v>
                </c:pt>
                <c:pt idx="10">
                  <c:v>5.5259819306327569E-2</c:v>
                </c:pt>
                <c:pt idx="11">
                  <c:v>0.22291858690292574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D18C-4402-AF83-44131890EE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1948800"/>
        <c:axId val="171949376"/>
      </c:scatterChart>
      <c:valAx>
        <c:axId val="171948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Ln(TBF)</a:t>
                </a:r>
              </a:p>
            </c:rich>
          </c:tx>
          <c:overlay val="0"/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71949376"/>
        <c:crosses val="autoZero"/>
        <c:crossBetween val="midCat"/>
      </c:valAx>
      <c:valAx>
        <c:axId val="171949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Ln(-Ln(1-F(t))</a:t>
                </a:r>
              </a:p>
            </c:rich>
          </c:tx>
          <c:overlay val="0"/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719488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Comportamiento de Falla CN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10173172022039766"/>
                  <c:y val="1.3824228028503563E-2"/>
                </c:manualLayout>
              </c:layout>
              <c:numFmt formatCode="General" sourceLinked="0"/>
            </c:trendlineLbl>
          </c:trendline>
          <c:xVal>
            <c:numRef>
              <c:f>'[1]Datos de Vida y falla (8)'!$Z$5:$Z$9</c:f>
              <c:numCache>
                <c:formatCode>General</c:formatCode>
                <c:ptCount val="5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10</c:v>
                </c:pt>
                <c:pt idx="4">
                  <c:v>19</c:v>
                </c:pt>
              </c:numCache>
            </c:numRef>
          </c:xVal>
          <c:yVal>
            <c:numRef>
              <c:f>'[1]Datos de Vida y falla (8)'!$AB$5:$AB$9</c:f>
              <c:numCache>
                <c:formatCode>General</c:formatCode>
                <c:ptCount val="5"/>
                <c:pt idx="0">
                  <c:v>-1.1281436452787641</c:v>
                </c:pt>
                <c:pt idx="1">
                  <c:v>-0.48224821483792335</c:v>
                </c:pt>
                <c:pt idx="2">
                  <c:v>0</c:v>
                </c:pt>
                <c:pt idx="3">
                  <c:v>0.48224821483792302</c:v>
                </c:pt>
                <c:pt idx="4">
                  <c:v>1.1281436452787641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123F-4014-A8E4-BCE0124E68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6979648"/>
        <c:axId val="206980224"/>
      </c:scatterChart>
      <c:valAx>
        <c:axId val="206979648"/>
        <c:scaling>
          <c:orientation val="minMax"/>
          <c:min val="2.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TTR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06980224"/>
        <c:crosses val="autoZero"/>
        <c:crossBetween val="midCat"/>
      </c:valAx>
      <c:valAx>
        <c:axId val="206980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Y(t)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069796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Comportamiento de  Vida CN</a:t>
            </a:r>
            <a:endParaRPr lang="es-CL" sz="1400" b="1" i="0" u="none" strike="noStrike" baseline="0">
              <a:effectLst/>
            </a:endParaRP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 sz="1400" b="1" i="0" u="none" strike="noStrike" baseline="0">
                <a:effectLst/>
              </a:rPr>
              <a:t>(Bernard)</a:t>
            </a:r>
            <a:endParaRPr lang="es-CL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19820454810121671"/>
                  <c:y val="-5.4629629629629724E-3"/>
                </c:manualLayout>
              </c:layout>
              <c:numFmt formatCode="General" sourceLinked="0"/>
            </c:trendlineLbl>
          </c:trendline>
          <c:xVal>
            <c:numRef>
              <c:f>'[1]Datos de Vida y falla (8)'!$M$6:$M$10</c:f>
              <c:numCache>
                <c:formatCode>General</c:formatCode>
                <c:ptCount val="5"/>
                <c:pt idx="0">
                  <c:v>1.9459101490553132</c:v>
                </c:pt>
                <c:pt idx="1">
                  <c:v>2.4849066497880004</c:v>
                </c:pt>
                <c:pt idx="2">
                  <c:v>5.9053618480545707</c:v>
                </c:pt>
                <c:pt idx="3">
                  <c:v>5.9269260259704106</c:v>
                </c:pt>
                <c:pt idx="4">
                  <c:v>6.0544393462693709</c:v>
                </c:pt>
              </c:numCache>
            </c:numRef>
          </c:xVal>
          <c:yVal>
            <c:numRef>
              <c:f>'[1]Datos de Vida y falla (8)'!$N$6:$N$10</c:f>
              <c:numCache>
                <c:formatCode>General</c:formatCode>
                <c:ptCount val="5"/>
                <c:pt idx="0">
                  <c:v>-1.9744586943793727</c:v>
                </c:pt>
                <c:pt idx="1">
                  <c:v>-0.97268614120537145</c:v>
                </c:pt>
                <c:pt idx="2">
                  <c:v>-0.36651292058166435</c:v>
                </c:pt>
                <c:pt idx="3">
                  <c:v>0.1447673963435997</c:v>
                </c:pt>
                <c:pt idx="4">
                  <c:v>0.71445548625766664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FBEF-45B2-AD9C-E788A13D3B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6982528"/>
        <c:axId val="206983104"/>
      </c:scatterChart>
      <c:valAx>
        <c:axId val="206982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Ln(TBF)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06983104"/>
        <c:crosses val="autoZero"/>
        <c:crossBetween val="midCat"/>
      </c:valAx>
      <c:valAx>
        <c:axId val="206983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Ln(-Ln(1-F(t))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069825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Comportamiento de Falla CN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10173172022039766"/>
                  <c:y val="1.3824228028503563E-2"/>
                </c:manualLayout>
              </c:layout>
              <c:numFmt formatCode="General" sourceLinked="0"/>
            </c:trendlineLbl>
          </c:trendline>
          <c:xVal>
            <c:numRef>
              <c:f>'[1]Datos de Vida y falla (6)'!$Z$5:$Z$35</c:f>
              <c:numCache>
                <c:formatCode>General</c:formatCode>
                <c:ptCount val="3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3</c:v>
                </c:pt>
                <c:pt idx="7">
                  <c:v>3</c:v>
                </c:pt>
                <c:pt idx="8">
                  <c:v>4</c:v>
                </c:pt>
                <c:pt idx="9">
                  <c:v>4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6</c:v>
                </c:pt>
                <c:pt idx="15">
                  <c:v>7</c:v>
                </c:pt>
                <c:pt idx="16">
                  <c:v>9</c:v>
                </c:pt>
                <c:pt idx="17">
                  <c:v>14</c:v>
                </c:pt>
                <c:pt idx="18">
                  <c:v>14</c:v>
                </c:pt>
                <c:pt idx="19">
                  <c:v>16</c:v>
                </c:pt>
                <c:pt idx="20">
                  <c:v>20</c:v>
                </c:pt>
                <c:pt idx="21">
                  <c:v>22</c:v>
                </c:pt>
                <c:pt idx="22">
                  <c:v>29</c:v>
                </c:pt>
                <c:pt idx="23">
                  <c:v>36</c:v>
                </c:pt>
                <c:pt idx="24">
                  <c:v>52</c:v>
                </c:pt>
                <c:pt idx="25">
                  <c:v>56</c:v>
                </c:pt>
                <c:pt idx="26">
                  <c:v>90</c:v>
                </c:pt>
                <c:pt idx="27">
                  <c:v>97</c:v>
                </c:pt>
                <c:pt idx="28">
                  <c:v>175</c:v>
                </c:pt>
                <c:pt idx="29">
                  <c:v>221</c:v>
                </c:pt>
                <c:pt idx="30">
                  <c:v>270</c:v>
                </c:pt>
              </c:numCache>
            </c:numRef>
          </c:xVal>
          <c:yVal>
            <c:numRef>
              <c:f>'[1]Datos de Vida y falla (6)'!$AB$5:$AB$35</c:f>
              <c:numCache>
                <c:formatCode>General</c:formatCode>
                <c:ptCount val="31"/>
                <c:pt idx="0">
                  <c:v>-2.0085395538635846</c:v>
                </c:pt>
                <c:pt idx="1">
                  <c:v>-1.6059711235883536</c:v>
                </c:pt>
                <c:pt idx="2">
                  <c:v>-1.3658867177443277</c:v>
                </c:pt>
                <c:pt idx="3">
                  <c:v>-1.1858822854160693</c:v>
                </c:pt>
                <c:pt idx="4">
                  <c:v>-1.0378002566579261</c:v>
                </c:pt>
                <c:pt idx="5">
                  <c:v>-0.90955483854173835</c:v>
                </c:pt>
                <c:pt idx="6">
                  <c:v>-0.79476263082300769</c:v>
                </c:pt>
                <c:pt idx="7">
                  <c:v>-0.68959985296787341</c:v>
                </c:pt>
                <c:pt idx="8">
                  <c:v>-0.59156767163858448</c:v>
                </c:pt>
                <c:pt idx="9">
                  <c:v>-0.49892191461645152</c:v>
                </c:pt>
                <c:pt idx="10">
                  <c:v>-0.41037802683199781</c:v>
                </c:pt>
                <c:pt idx="11">
                  <c:v>-0.3249446938781036</c:v>
                </c:pt>
                <c:pt idx="12">
                  <c:v>-0.24182315340635616</c:v>
                </c:pt>
                <c:pt idx="13">
                  <c:v>-0.16034226744630706</c:v>
                </c:pt>
                <c:pt idx="14">
                  <c:v>-7.9913902643637971E-2</c:v>
                </c:pt>
                <c:pt idx="15">
                  <c:v>0</c:v>
                </c:pt>
                <c:pt idx="16">
                  <c:v>7.9913902643637971E-2</c:v>
                </c:pt>
                <c:pt idx="17">
                  <c:v>0.16034226744630706</c:v>
                </c:pt>
                <c:pt idx="18">
                  <c:v>0.24182315340635616</c:v>
                </c:pt>
                <c:pt idx="19">
                  <c:v>0.32494469387810354</c:v>
                </c:pt>
                <c:pt idx="20">
                  <c:v>0.41037802683199776</c:v>
                </c:pt>
                <c:pt idx="21">
                  <c:v>0.4989219146164513</c:v>
                </c:pt>
                <c:pt idx="22">
                  <c:v>0.59156767163858481</c:v>
                </c:pt>
                <c:pt idx="23">
                  <c:v>0.68959985296787385</c:v>
                </c:pt>
                <c:pt idx="24">
                  <c:v>0.79476263082300691</c:v>
                </c:pt>
                <c:pt idx="25">
                  <c:v>0.90955483854174068</c:v>
                </c:pt>
                <c:pt idx="26">
                  <c:v>1.037800256657935</c:v>
                </c:pt>
                <c:pt idx="27">
                  <c:v>1.1858822854160693</c:v>
                </c:pt>
                <c:pt idx="28">
                  <c:v>1.3658867177443277</c:v>
                </c:pt>
                <c:pt idx="29">
                  <c:v>1.6059711235883536</c:v>
                </c:pt>
                <c:pt idx="30">
                  <c:v>2.0085395538635846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AAB3-4D95-9540-1502AA5D33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6984256"/>
        <c:axId val="206984832"/>
      </c:scatterChart>
      <c:valAx>
        <c:axId val="206984256"/>
        <c:scaling>
          <c:orientation val="minMax"/>
          <c:min val="2.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TTR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06984832"/>
        <c:crosses val="autoZero"/>
        <c:crossBetween val="midCat"/>
      </c:valAx>
      <c:valAx>
        <c:axId val="206984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Y(t)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069842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Comportamiento de  Vida CN</a:t>
            </a:r>
            <a:endParaRPr lang="es-CL" sz="1400" b="1" i="0" u="none" strike="noStrike" baseline="0">
              <a:effectLst/>
            </a:endParaRP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 sz="1400" b="1" i="0" u="none" strike="noStrike" baseline="0">
                <a:effectLst/>
              </a:rPr>
              <a:t>(Bernard)</a:t>
            </a:r>
            <a:endParaRPr lang="es-CL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19820454810121671"/>
                  <c:y val="-5.4629629629629724E-3"/>
                </c:manualLayout>
              </c:layout>
              <c:numFmt formatCode="General" sourceLinked="0"/>
            </c:trendlineLbl>
          </c:trendline>
          <c:xVal>
            <c:numRef>
              <c:f>'[1]Datos de Vida y falla (6)'!$M$6:$M$36</c:f>
              <c:numCache>
                <c:formatCode>General</c:formatCode>
                <c:ptCount val="31"/>
                <c:pt idx="0">
                  <c:v>0</c:v>
                </c:pt>
                <c:pt idx="1">
                  <c:v>1.0986122886681098</c:v>
                </c:pt>
                <c:pt idx="2">
                  <c:v>1.6094379124341003</c:v>
                </c:pt>
                <c:pt idx="3">
                  <c:v>1.9459101490553132</c:v>
                </c:pt>
                <c:pt idx="4">
                  <c:v>1.9459101490553132</c:v>
                </c:pt>
                <c:pt idx="5">
                  <c:v>2.1972245773362196</c:v>
                </c:pt>
                <c:pt idx="6">
                  <c:v>2.9957322735539909</c:v>
                </c:pt>
                <c:pt idx="7">
                  <c:v>3.044522437723423</c:v>
                </c:pt>
                <c:pt idx="8">
                  <c:v>3.2188758248682006</c:v>
                </c:pt>
                <c:pt idx="9">
                  <c:v>3.3672958299864741</c:v>
                </c:pt>
                <c:pt idx="10">
                  <c:v>3.6109179126442243</c:v>
                </c:pt>
                <c:pt idx="11">
                  <c:v>3.912023005428146</c:v>
                </c:pt>
                <c:pt idx="12">
                  <c:v>4.1431347263915326</c:v>
                </c:pt>
                <c:pt idx="13">
                  <c:v>4.2046926193909657</c:v>
                </c:pt>
                <c:pt idx="14">
                  <c:v>4.3438054218536841</c:v>
                </c:pt>
                <c:pt idx="15">
                  <c:v>4.3944491546724391</c:v>
                </c:pt>
                <c:pt idx="16">
                  <c:v>4.4426512564903167</c:v>
                </c:pt>
                <c:pt idx="17">
                  <c:v>4.5849674786705723</c:v>
                </c:pt>
                <c:pt idx="18">
                  <c:v>4.6539603501575231</c:v>
                </c:pt>
                <c:pt idx="19">
                  <c:v>4.7184988712950942</c:v>
                </c:pt>
                <c:pt idx="20">
                  <c:v>5.2094861528414214</c:v>
                </c:pt>
                <c:pt idx="21">
                  <c:v>5.4680601411351315</c:v>
                </c:pt>
                <c:pt idx="22">
                  <c:v>5.4889377261566867</c:v>
                </c:pt>
                <c:pt idx="23">
                  <c:v>5.579729825986222</c:v>
                </c:pt>
                <c:pt idx="24">
                  <c:v>5.6801726090170677</c:v>
                </c:pt>
                <c:pt idx="25">
                  <c:v>5.8348107370626048</c:v>
                </c:pt>
                <c:pt idx="26">
                  <c:v>5.9026333334013659</c:v>
                </c:pt>
                <c:pt idx="27">
                  <c:v>6.3526293963195668</c:v>
                </c:pt>
                <c:pt idx="28">
                  <c:v>6.4216222678065176</c:v>
                </c:pt>
                <c:pt idx="29">
                  <c:v>6.5424719605068047</c:v>
                </c:pt>
                <c:pt idx="30">
                  <c:v>6.5553568918106651</c:v>
                </c:pt>
              </c:numCache>
            </c:numRef>
          </c:xVal>
          <c:yVal>
            <c:numRef>
              <c:f>'[1]Datos de Vida y falla (6)'!$N$6:$N$36</c:f>
              <c:numCache>
                <c:formatCode>General</c:formatCode>
                <c:ptCount val="31"/>
                <c:pt idx="0">
                  <c:v>-3.7922313962598286</c:v>
                </c:pt>
                <c:pt idx="1">
                  <c:v>-2.8884783037124979</c:v>
                </c:pt>
                <c:pt idx="2">
                  <c:v>-2.4089375432493441</c:v>
                </c:pt>
                <c:pt idx="3">
                  <c:v>-2.0764422064189043</c:v>
                </c:pt>
                <c:pt idx="4">
                  <c:v>-1.8192684298317627</c:v>
                </c:pt>
                <c:pt idx="5">
                  <c:v>-1.6078546613726075</c:v>
                </c:pt>
                <c:pt idx="6">
                  <c:v>-1.4270969838266294</c:v>
                </c:pt>
                <c:pt idx="7">
                  <c:v>-1.2682168096442255</c:v>
                </c:pt>
                <c:pt idx="8">
                  <c:v>-1.1256455104356731</c:v>
                </c:pt>
                <c:pt idx="9">
                  <c:v>-0.99561635904860291</c:v>
                </c:pt>
                <c:pt idx="10">
                  <c:v>-0.87545067517409958</c:v>
                </c:pt>
                <c:pt idx="11">
                  <c:v>-0.76316359603880857</c:v>
                </c:pt>
                <c:pt idx="12">
                  <c:v>-0.65723121234722826</c:v>
                </c:pt>
                <c:pt idx="13">
                  <c:v>-0.55644512646397026</c:v>
                </c:pt>
                <c:pt idx="14">
                  <c:v>-0.45981701186844948</c:v>
                </c:pt>
                <c:pt idx="15">
                  <c:v>-0.36651292058166435</c:v>
                </c:pt>
                <c:pt idx="16">
                  <c:v>-0.2758056780075977</c:v>
                </c:pt>
                <c:pt idx="17">
                  <c:v>-0.18703819054717932</c:v>
                </c:pt>
                <c:pt idx="18">
                  <c:v>-9.9592847955368657E-2</c:v>
                </c:pt>
                <c:pt idx="19">
                  <c:v>-1.2863327890703595E-2</c:v>
                </c:pt>
                <c:pt idx="20">
                  <c:v>7.3774628658274097E-2</c:v>
                </c:pt>
                <c:pt idx="21">
                  <c:v>0.16099747897282027</c:v>
                </c:pt>
                <c:pt idx="22">
                  <c:v>0.24957893104036302</c:v>
                </c:pt>
                <c:pt idx="23">
                  <c:v>0.34045541042316091</c:v>
                </c:pt>
                <c:pt idx="24">
                  <c:v>0.43482995401213065</c:v>
                </c:pt>
                <c:pt idx="25">
                  <c:v>0.53435173268881886</c:v>
                </c:pt>
                <c:pt idx="26">
                  <c:v>0.64145664106952938</c:v>
                </c:pt>
                <c:pt idx="27">
                  <c:v>0.76009299243921147</c:v>
                </c:pt>
                <c:pt idx="28">
                  <c:v>0.89753844969316743</c:v>
                </c:pt>
                <c:pt idx="29">
                  <c:v>1.0702744178222674</c:v>
                </c:pt>
                <c:pt idx="30">
                  <c:v>1.3359171829836047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974-4F6F-99C1-27EC63DA0C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8707584"/>
        <c:axId val="208708160"/>
      </c:scatterChart>
      <c:valAx>
        <c:axId val="2087075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Ln(TBF)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08708160"/>
        <c:crosses val="autoZero"/>
        <c:crossBetween val="midCat"/>
      </c:valAx>
      <c:valAx>
        <c:axId val="208708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Ln(-Ln(1-F(t))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087075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Comportamiento de Falla CN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10173172022039766"/>
                  <c:y val="1.3824228028503563E-2"/>
                </c:manualLayout>
              </c:layout>
              <c:numFmt formatCode="General" sourceLinked="0"/>
            </c:trendlineLbl>
          </c:trendline>
          <c:xVal>
            <c:numRef>
              <c:f>'[1]Datos de Vida y falla (7)'!$Z$5:$Z$34</c:f>
              <c:numCache>
                <c:formatCode>General</c:formatCode>
                <c:ptCount val="3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3</c:v>
                </c:pt>
                <c:pt idx="7">
                  <c:v>4</c:v>
                </c:pt>
                <c:pt idx="8">
                  <c:v>8</c:v>
                </c:pt>
                <c:pt idx="9">
                  <c:v>9</c:v>
                </c:pt>
                <c:pt idx="10">
                  <c:v>11</c:v>
                </c:pt>
                <c:pt idx="11">
                  <c:v>11</c:v>
                </c:pt>
                <c:pt idx="12">
                  <c:v>11</c:v>
                </c:pt>
                <c:pt idx="13">
                  <c:v>14</c:v>
                </c:pt>
                <c:pt idx="14">
                  <c:v>16</c:v>
                </c:pt>
                <c:pt idx="15">
                  <c:v>19</c:v>
                </c:pt>
                <c:pt idx="16">
                  <c:v>20</c:v>
                </c:pt>
                <c:pt idx="17">
                  <c:v>28</c:v>
                </c:pt>
                <c:pt idx="18">
                  <c:v>29</c:v>
                </c:pt>
                <c:pt idx="19">
                  <c:v>32</c:v>
                </c:pt>
                <c:pt idx="20">
                  <c:v>32</c:v>
                </c:pt>
                <c:pt idx="21">
                  <c:v>35</c:v>
                </c:pt>
                <c:pt idx="22">
                  <c:v>54</c:v>
                </c:pt>
                <c:pt idx="23">
                  <c:v>56</c:v>
                </c:pt>
                <c:pt idx="24">
                  <c:v>63</c:v>
                </c:pt>
                <c:pt idx="25">
                  <c:v>65</c:v>
                </c:pt>
                <c:pt idx="26">
                  <c:v>65</c:v>
                </c:pt>
                <c:pt idx="27">
                  <c:v>80</c:v>
                </c:pt>
                <c:pt idx="28">
                  <c:v>149</c:v>
                </c:pt>
                <c:pt idx="29">
                  <c:v>172</c:v>
                </c:pt>
              </c:numCache>
            </c:numRef>
          </c:xVal>
          <c:yVal>
            <c:numRef>
              <c:f>'[1]Datos de Vida y falla (7)'!$AB$5:$AB$34</c:f>
              <c:numCache>
                <c:formatCode>General</c:formatCode>
                <c:ptCount val="30"/>
                <c:pt idx="0">
                  <c:v>-1.9949105966812479</c:v>
                </c:pt>
                <c:pt idx="1">
                  <c:v>-1.589967614180132</c:v>
                </c:pt>
                <c:pt idx="2">
                  <c:v>-1.3480833407731776</c:v>
                </c:pt>
                <c:pt idx="3">
                  <c:v>-1.1664784596623872</c:v>
                </c:pt>
                <c:pt idx="4">
                  <c:v>-1.0168799840418545</c:v>
                </c:pt>
                <c:pt idx="5">
                  <c:v>-0.88714655901887607</c:v>
                </c:pt>
                <c:pt idx="6">
                  <c:v>-0.77086075060574732</c:v>
                </c:pt>
                <c:pt idx="7">
                  <c:v>-0.66417400755321998</c:v>
                </c:pt>
                <c:pt idx="8">
                  <c:v>-0.56456684611765939</c:v>
                </c:pt>
                <c:pt idx="9">
                  <c:v>-0.47027592614393743</c:v>
                </c:pt>
                <c:pt idx="10">
                  <c:v>-0.37999736865420219</c:v>
                </c:pt>
                <c:pt idx="11">
                  <c:v>-0.2927191356619579</c:v>
                </c:pt>
                <c:pt idx="12">
                  <c:v>-0.20761919462834433</c:v>
                </c:pt>
                <c:pt idx="13">
                  <c:v>-0.12399935030675162</c:v>
                </c:pt>
                <c:pt idx="14">
                  <c:v>-4.1239124738385494E-2</c:v>
                </c:pt>
                <c:pt idx="15">
                  <c:v>4.1239124738385494E-2</c:v>
                </c:pt>
                <c:pt idx="16">
                  <c:v>0.12399935030675149</c:v>
                </c:pt>
                <c:pt idx="17">
                  <c:v>0.20761919462834433</c:v>
                </c:pt>
                <c:pt idx="18">
                  <c:v>0.29271913566195801</c:v>
                </c:pt>
                <c:pt idx="19">
                  <c:v>0.37999736865420219</c:v>
                </c:pt>
                <c:pt idx="20">
                  <c:v>0.47027592614393743</c:v>
                </c:pt>
                <c:pt idx="21">
                  <c:v>0.56456684611765928</c:v>
                </c:pt>
                <c:pt idx="22">
                  <c:v>0.66417400755322031</c:v>
                </c:pt>
                <c:pt idx="23">
                  <c:v>0.77086075060574732</c:v>
                </c:pt>
                <c:pt idx="24">
                  <c:v>0.88714655901887607</c:v>
                </c:pt>
                <c:pt idx="25">
                  <c:v>1.0168799840418574</c:v>
                </c:pt>
                <c:pt idx="26">
                  <c:v>1.1664784596623872</c:v>
                </c:pt>
                <c:pt idx="27">
                  <c:v>1.3480833407731776</c:v>
                </c:pt>
                <c:pt idx="28">
                  <c:v>1.5899676141801327</c:v>
                </c:pt>
                <c:pt idx="29">
                  <c:v>1.9949105966812481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3BE0-45D6-8119-7AAA104E50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8709312"/>
        <c:axId val="208709888"/>
      </c:scatterChart>
      <c:valAx>
        <c:axId val="208709312"/>
        <c:scaling>
          <c:orientation val="minMax"/>
          <c:min val="2.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TTR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08709888"/>
        <c:crosses val="autoZero"/>
        <c:crossBetween val="midCat"/>
      </c:valAx>
      <c:valAx>
        <c:axId val="20870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Y(t)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087093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Comportamiento de  Vida CN</a:t>
            </a:r>
            <a:endParaRPr lang="es-CL" sz="1400" b="1" i="0" u="none" strike="noStrike" baseline="0">
              <a:effectLst/>
            </a:endParaRP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 sz="1400" b="1" i="0" u="none" strike="noStrike" baseline="0">
                <a:effectLst/>
              </a:rPr>
              <a:t>(Bernard)</a:t>
            </a:r>
            <a:endParaRPr lang="es-CL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19820454810121671"/>
                  <c:y val="-5.4629629629629724E-3"/>
                </c:manualLayout>
              </c:layout>
              <c:numFmt formatCode="General" sourceLinked="0"/>
            </c:trendlineLbl>
          </c:trendline>
          <c:xVal>
            <c:numRef>
              <c:f>'[1]Datos de Vida y falla (7)'!$M$6:$M$34</c:f>
              <c:numCache>
                <c:formatCode>General</c:formatCode>
                <c:ptCount val="29"/>
                <c:pt idx="0">
                  <c:v>0</c:v>
                </c:pt>
                <c:pt idx="1">
                  <c:v>1.3862943611198906</c:v>
                </c:pt>
                <c:pt idx="2">
                  <c:v>1.6094379124341003</c:v>
                </c:pt>
                <c:pt idx="3">
                  <c:v>1.9459101490553132</c:v>
                </c:pt>
                <c:pt idx="4">
                  <c:v>2.3025850929940459</c:v>
                </c:pt>
                <c:pt idx="5">
                  <c:v>2.7725887222397811</c:v>
                </c:pt>
                <c:pt idx="6">
                  <c:v>2.9444389791664403</c:v>
                </c:pt>
                <c:pt idx="7">
                  <c:v>3.1780538303479458</c:v>
                </c:pt>
                <c:pt idx="8">
                  <c:v>3.5835189384561099</c:v>
                </c:pt>
                <c:pt idx="9">
                  <c:v>3.6635616461296463</c:v>
                </c:pt>
                <c:pt idx="10">
                  <c:v>3.784189633918261</c:v>
                </c:pt>
                <c:pt idx="11">
                  <c:v>4.0073331852324712</c:v>
                </c:pt>
                <c:pt idx="12">
                  <c:v>4.4067192472642533</c:v>
                </c:pt>
                <c:pt idx="13">
                  <c:v>4.4188406077965983</c:v>
                </c:pt>
                <c:pt idx="14">
                  <c:v>4.6634390941120669</c:v>
                </c:pt>
                <c:pt idx="15">
                  <c:v>4.7791234931115296</c:v>
                </c:pt>
                <c:pt idx="16">
                  <c:v>4.9126548857360524</c:v>
                </c:pt>
                <c:pt idx="17">
                  <c:v>4.9272536851572051</c:v>
                </c:pt>
                <c:pt idx="18">
                  <c:v>5.1357984370502621</c:v>
                </c:pt>
                <c:pt idx="19">
                  <c:v>5.1704839950381514</c:v>
                </c:pt>
                <c:pt idx="20">
                  <c:v>5.4293456289544411</c:v>
                </c:pt>
                <c:pt idx="21">
                  <c:v>5.598421958998375</c:v>
                </c:pt>
                <c:pt idx="22">
                  <c:v>5.6058020662959978</c:v>
                </c:pt>
                <c:pt idx="23">
                  <c:v>5.6204008657171496</c:v>
                </c:pt>
                <c:pt idx="24">
                  <c:v>5.6204008657171496</c:v>
                </c:pt>
                <c:pt idx="25">
                  <c:v>5.8493247799468593</c:v>
                </c:pt>
                <c:pt idx="26">
                  <c:v>5.916202062607435</c:v>
                </c:pt>
                <c:pt idx="27">
                  <c:v>6.4002574453088208</c:v>
                </c:pt>
                <c:pt idx="28">
                  <c:v>6.4118182677098972</c:v>
                </c:pt>
              </c:numCache>
            </c:numRef>
          </c:xVal>
          <c:yVal>
            <c:numRef>
              <c:f>'[1]Datos de Vida y falla (7)'!$N$6:$N$34</c:f>
              <c:numCache>
                <c:formatCode>General</c:formatCode>
                <c:ptCount val="29"/>
                <c:pt idx="0">
                  <c:v>-3.7256450378764248</c:v>
                </c:pt>
                <c:pt idx="1">
                  <c:v>-2.8207331076266597</c:v>
                </c:pt>
                <c:pt idx="2">
                  <c:v>-2.3399639704089181</c:v>
                </c:pt>
                <c:pt idx="3">
                  <c:v>-2.0061637015532368</c:v>
                </c:pt>
                <c:pt idx="4">
                  <c:v>-1.7476004080199556</c:v>
                </c:pt>
                <c:pt idx="5">
                  <c:v>-1.5347033007149131</c:v>
                </c:pt>
                <c:pt idx="6">
                  <c:v>-1.352357777276364</c:v>
                </c:pt>
                <c:pt idx="7">
                  <c:v>-1.1917728150995985</c:v>
                </c:pt>
                <c:pt idx="8">
                  <c:v>-1.0473652192399754</c:v>
                </c:pt>
                <c:pt idx="9">
                  <c:v>-0.91535107698638696</c:v>
                </c:pt>
                <c:pt idx="10">
                  <c:v>-0.79303127371089988</c:v>
                </c:pt>
                <c:pt idx="11">
                  <c:v>-0.6783964401024174</c:v>
                </c:pt>
                <c:pt idx="12">
                  <c:v>-0.5698929968829094</c:v>
                </c:pt>
                <c:pt idx="13">
                  <c:v>-0.46627624539537049</c:v>
                </c:pt>
                <c:pt idx="14">
                  <c:v>-0.36651292058166435</c:v>
                </c:pt>
                <c:pt idx="15">
                  <c:v>-0.26971270427344918</c:v>
                </c:pt>
                <c:pt idx="16">
                  <c:v>-0.17507664758683927</c:v>
                </c:pt>
                <c:pt idx="17">
                  <c:v>-8.185469641469717E-2</c:v>
                </c:pt>
                <c:pt idx="18">
                  <c:v>1.0693552493326569E-2</c:v>
                </c:pt>
                <c:pt idx="19">
                  <c:v>0.10334038652203692</c:v>
                </c:pt>
                <c:pt idx="20">
                  <c:v>0.19694055058268109</c:v>
                </c:pt>
                <c:pt idx="21">
                  <c:v>0.29250120089034204</c:v>
                </c:pt>
                <c:pt idx="22">
                  <c:v>0.39128987787472402</c:v>
                </c:pt>
                <c:pt idx="23">
                  <c:v>0.49501844571806308</c:v>
                </c:pt>
                <c:pt idx="24">
                  <c:v>0.60618971064200677</c:v>
                </c:pt>
                <c:pt idx="25">
                  <c:v>0.72883370133233361</c:v>
                </c:pt>
                <c:pt idx="26">
                  <c:v>0.87034852697649623</c:v>
                </c:pt>
                <c:pt idx="27">
                  <c:v>1.047447555588995</c:v>
                </c:pt>
                <c:pt idx="28">
                  <c:v>1.3184623205053281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088-4A29-988A-583725A812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8712192"/>
        <c:axId val="208712768"/>
      </c:scatterChart>
      <c:valAx>
        <c:axId val="2087121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Ln(TBF)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08712768"/>
        <c:crosses val="autoZero"/>
        <c:crossBetween val="midCat"/>
      </c:valAx>
      <c:valAx>
        <c:axId val="208712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Ln(-Ln(1-F(t))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087121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Comportamiento de Falla CN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10173172022039766"/>
                  <c:y val="1.3824228028503563E-2"/>
                </c:manualLayout>
              </c:layout>
              <c:numFmt formatCode="General" sourceLinked="0"/>
            </c:trendlineLbl>
          </c:trendline>
          <c:xVal>
            <c:numRef>
              <c:f>'[2]Datos de Vida y falla'!$Z$5:$Z$51</c:f>
              <c:numCache>
                <c:formatCode>General</c:formatCode>
                <c:ptCount val="4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4</c:v>
                </c:pt>
                <c:pt idx="14">
                  <c:v>4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6</c:v>
                </c:pt>
                <c:pt idx="20">
                  <c:v>7</c:v>
                </c:pt>
                <c:pt idx="21">
                  <c:v>9</c:v>
                </c:pt>
                <c:pt idx="22">
                  <c:v>10</c:v>
                </c:pt>
                <c:pt idx="23">
                  <c:v>13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16</c:v>
                </c:pt>
                <c:pt idx="28">
                  <c:v>17</c:v>
                </c:pt>
                <c:pt idx="29">
                  <c:v>18</c:v>
                </c:pt>
                <c:pt idx="30">
                  <c:v>21</c:v>
                </c:pt>
                <c:pt idx="31">
                  <c:v>22</c:v>
                </c:pt>
                <c:pt idx="32">
                  <c:v>27</c:v>
                </c:pt>
                <c:pt idx="33">
                  <c:v>29</c:v>
                </c:pt>
                <c:pt idx="34">
                  <c:v>29</c:v>
                </c:pt>
                <c:pt idx="35">
                  <c:v>32</c:v>
                </c:pt>
                <c:pt idx="36">
                  <c:v>52</c:v>
                </c:pt>
                <c:pt idx="37">
                  <c:v>62</c:v>
                </c:pt>
                <c:pt idx="38">
                  <c:v>62</c:v>
                </c:pt>
                <c:pt idx="39">
                  <c:v>63</c:v>
                </c:pt>
                <c:pt idx="40">
                  <c:v>71</c:v>
                </c:pt>
                <c:pt idx="41">
                  <c:v>91</c:v>
                </c:pt>
                <c:pt idx="42">
                  <c:v>152</c:v>
                </c:pt>
                <c:pt idx="43">
                  <c:v>285</c:v>
                </c:pt>
                <c:pt idx="44">
                  <c:v>289</c:v>
                </c:pt>
                <c:pt idx="45">
                  <c:v>359</c:v>
                </c:pt>
                <c:pt idx="46">
                  <c:v>646</c:v>
                </c:pt>
              </c:numCache>
            </c:numRef>
          </c:xVal>
          <c:yVal>
            <c:numRef>
              <c:f>'[2]Datos de Vida y falla'!$AB$5:$AB$51</c:f>
              <c:numCache>
                <c:formatCode>General</c:formatCode>
                <c:ptCount val="47"/>
                <c:pt idx="0">
                  <c:v>-2.1762594611068447</c:v>
                </c:pt>
                <c:pt idx="1">
                  <c:v>-1.8008282305702432</c:v>
                </c:pt>
                <c:pt idx="2">
                  <c:v>-1.5807987929378529</c:v>
                </c:pt>
                <c:pt idx="3">
                  <c:v>-1.4182487847778193</c:v>
                </c:pt>
                <c:pt idx="4">
                  <c:v>-1.2863749504971231</c:v>
                </c:pt>
                <c:pt idx="5">
                  <c:v>-1.1737221651511949</c:v>
                </c:pt>
                <c:pt idx="6">
                  <c:v>-1.0742728228267384</c:v>
                </c:pt>
                <c:pt idx="7">
                  <c:v>-0.98444957146277334</c:v>
                </c:pt>
                <c:pt idx="8">
                  <c:v>-0.90194025176140591</c:v>
                </c:pt>
                <c:pt idx="9">
                  <c:v>-0.82515658064207731</c:v>
                </c:pt>
                <c:pt idx="10">
                  <c:v>-0.75295527051855748</c:v>
                </c:pt>
                <c:pt idx="11">
                  <c:v>-0.68448194578138599</c:v>
                </c:pt>
                <c:pt idx="12">
                  <c:v>-0.61907799499470262</c:v>
                </c:pt>
                <c:pt idx="13">
                  <c:v>-0.55622204348416815</c:v>
                </c:pt>
                <c:pt idx="14">
                  <c:v>-0.49549157935868876</c:v>
                </c:pt>
                <c:pt idx="15">
                  <c:v>-0.43653686619399334</c:v>
                </c:pt>
                <c:pt idx="16">
                  <c:v>-0.3790626378140653</c:v>
                </c:pt>
                <c:pt idx="17">
                  <c:v>-0.32281488025547633</c:v>
                </c:pt>
                <c:pt idx="18">
                  <c:v>-0.267571025999228</c:v>
                </c:pt>
                <c:pt idx="19">
                  <c:v>-0.21313248326473713</c:v>
                </c:pt>
                <c:pt idx="20">
                  <c:v>-0.15931878496666388</c:v>
                </c:pt>
                <c:pt idx="21">
                  <c:v>-0.10596286670256798</c:v>
                </c:pt>
                <c:pt idx="22">
                  <c:v>-5.2907125310414548E-2</c:v>
                </c:pt>
                <c:pt idx="23">
                  <c:v>0</c:v>
                </c:pt>
                <c:pt idx="24">
                  <c:v>5.2907125310414402E-2</c:v>
                </c:pt>
                <c:pt idx="25">
                  <c:v>0.10596286670256812</c:v>
                </c:pt>
                <c:pt idx="26">
                  <c:v>0.15931878496666388</c:v>
                </c:pt>
                <c:pt idx="27">
                  <c:v>0.21313248326473702</c:v>
                </c:pt>
                <c:pt idx="28">
                  <c:v>0.26757102599922811</c:v>
                </c:pt>
                <c:pt idx="29">
                  <c:v>0.32281488025547633</c:v>
                </c:pt>
                <c:pt idx="30">
                  <c:v>0.37906263781406513</c:v>
                </c:pt>
                <c:pt idx="31">
                  <c:v>0.43653686619399351</c:v>
                </c:pt>
                <c:pt idx="32">
                  <c:v>0.49549157935868898</c:v>
                </c:pt>
                <c:pt idx="33">
                  <c:v>0.55622204348416804</c:v>
                </c:pt>
                <c:pt idx="34">
                  <c:v>0.61907799499470284</c:v>
                </c:pt>
                <c:pt idx="35">
                  <c:v>0.68448194578138621</c:v>
                </c:pt>
                <c:pt idx="36">
                  <c:v>0.75295527051855748</c:v>
                </c:pt>
                <c:pt idx="37">
                  <c:v>0.82515658064207897</c:v>
                </c:pt>
                <c:pt idx="38">
                  <c:v>0.90194025176140757</c:v>
                </c:pt>
                <c:pt idx="39">
                  <c:v>0.98444957146277567</c:v>
                </c:pt>
                <c:pt idx="40">
                  <c:v>1.0742728228267382</c:v>
                </c:pt>
                <c:pt idx="41">
                  <c:v>1.1737221651511951</c:v>
                </c:pt>
                <c:pt idx="42">
                  <c:v>1.2863749504971231</c:v>
                </c:pt>
                <c:pt idx="43">
                  <c:v>1.4182487847778209</c:v>
                </c:pt>
                <c:pt idx="44">
                  <c:v>1.5807987929378544</c:v>
                </c:pt>
                <c:pt idx="45">
                  <c:v>1.8008282305702445</c:v>
                </c:pt>
                <c:pt idx="46">
                  <c:v>2.1762594611068473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E451-4854-8661-18A972A7F4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8713920"/>
        <c:axId val="208714496"/>
      </c:scatterChart>
      <c:valAx>
        <c:axId val="208713920"/>
        <c:scaling>
          <c:orientation val="minMax"/>
          <c:min val="2.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TTR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08714496"/>
        <c:crosses val="autoZero"/>
        <c:crossBetween val="midCat"/>
      </c:valAx>
      <c:valAx>
        <c:axId val="208714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Y(t)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087139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Comportamiento de  Vida CN</a:t>
            </a:r>
            <a:endParaRPr lang="es-CL" sz="1400" b="1" i="0" u="none" strike="noStrike" baseline="0">
              <a:effectLst/>
            </a:endParaRP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 sz="1400" b="1" i="0" u="none" strike="noStrike" baseline="0">
                <a:effectLst/>
              </a:rPr>
              <a:t>(Bernard)</a:t>
            </a:r>
            <a:endParaRPr lang="es-CL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19820454810121671"/>
                  <c:y val="-5.4629629629629724E-3"/>
                </c:manualLayout>
              </c:layout>
              <c:numFmt formatCode="General" sourceLinked="0"/>
            </c:trendlineLbl>
          </c:trendline>
          <c:xVal>
            <c:numRef>
              <c:f>'[2]Datos de Vida y falla'!$M$6:$M$52</c:f>
              <c:numCache>
                <c:formatCode>General</c:formatCode>
                <c:ptCount val="47"/>
                <c:pt idx="0">
                  <c:v>1.0986122886681098</c:v>
                </c:pt>
                <c:pt idx="1">
                  <c:v>1.3862943611198906</c:v>
                </c:pt>
                <c:pt idx="2">
                  <c:v>1.6094379124341003</c:v>
                </c:pt>
                <c:pt idx="3">
                  <c:v>2.3025850929940459</c:v>
                </c:pt>
                <c:pt idx="4">
                  <c:v>2.3978952727983707</c:v>
                </c:pt>
                <c:pt idx="5">
                  <c:v>2.8903717578961645</c:v>
                </c:pt>
                <c:pt idx="6">
                  <c:v>2.9444389791664403</c:v>
                </c:pt>
                <c:pt idx="7">
                  <c:v>2.9444389791664403</c:v>
                </c:pt>
                <c:pt idx="8">
                  <c:v>2.9444389791664403</c:v>
                </c:pt>
                <c:pt idx="9">
                  <c:v>2.9444389791664403</c:v>
                </c:pt>
                <c:pt idx="10">
                  <c:v>2.9957322735539909</c:v>
                </c:pt>
                <c:pt idx="11">
                  <c:v>3.044522437723423</c:v>
                </c:pt>
                <c:pt idx="12">
                  <c:v>3.1354942159291497</c:v>
                </c:pt>
                <c:pt idx="13">
                  <c:v>3.4965075614664802</c:v>
                </c:pt>
                <c:pt idx="14">
                  <c:v>3.5553480614894135</c:v>
                </c:pt>
                <c:pt idx="15">
                  <c:v>3.6109179126442243</c:v>
                </c:pt>
                <c:pt idx="16">
                  <c:v>3.6888794541139363</c:v>
                </c:pt>
                <c:pt idx="17">
                  <c:v>3.713572066704308</c:v>
                </c:pt>
                <c:pt idx="18">
                  <c:v>3.713572066704308</c:v>
                </c:pt>
                <c:pt idx="19">
                  <c:v>3.8712010109078911</c:v>
                </c:pt>
                <c:pt idx="20">
                  <c:v>4.0253516907351496</c:v>
                </c:pt>
                <c:pt idx="21">
                  <c:v>4.1108738641733114</c:v>
                </c:pt>
                <c:pt idx="22">
                  <c:v>4.1588830833596715</c:v>
                </c:pt>
                <c:pt idx="23">
                  <c:v>4.219507705176107</c:v>
                </c:pt>
                <c:pt idx="24">
                  <c:v>4.219507705176107</c:v>
                </c:pt>
                <c:pt idx="25">
                  <c:v>4.2341065045972597</c:v>
                </c:pt>
                <c:pt idx="26">
                  <c:v>4.2626798770413155</c:v>
                </c:pt>
                <c:pt idx="27">
                  <c:v>4.3174881135363101</c:v>
                </c:pt>
                <c:pt idx="28">
                  <c:v>4.3567088266895917</c:v>
                </c:pt>
                <c:pt idx="29">
                  <c:v>4.4188406077965983</c:v>
                </c:pt>
                <c:pt idx="30">
                  <c:v>4.4886363697321396</c:v>
                </c:pt>
                <c:pt idx="31">
                  <c:v>4.5951198501345898</c:v>
                </c:pt>
                <c:pt idx="32">
                  <c:v>4.7621739347977563</c:v>
                </c:pt>
                <c:pt idx="33">
                  <c:v>4.8202815656050371</c:v>
                </c:pt>
                <c:pt idx="34">
                  <c:v>4.9199809258281251</c:v>
                </c:pt>
                <c:pt idx="35">
                  <c:v>4.9272536851572051</c:v>
                </c:pt>
                <c:pt idx="36">
                  <c:v>5.0238805208462765</c:v>
                </c:pt>
                <c:pt idx="37">
                  <c:v>5.1239639794032588</c:v>
                </c:pt>
                <c:pt idx="38">
                  <c:v>5.1590552992145291</c:v>
                </c:pt>
                <c:pt idx="39">
                  <c:v>5.1590552992145291</c:v>
                </c:pt>
                <c:pt idx="40">
                  <c:v>5.3423342519648109</c:v>
                </c:pt>
                <c:pt idx="41">
                  <c:v>5.4847969334906548</c:v>
                </c:pt>
                <c:pt idx="42">
                  <c:v>5.5568280616995374</c:v>
                </c:pt>
                <c:pt idx="43">
                  <c:v>5.579729825986222</c:v>
                </c:pt>
                <c:pt idx="44">
                  <c:v>5.8318824772835169</c:v>
                </c:pt>
                <c:pt idx="45">
                  <c:v>5.8318824772835169</c:v>
                </c:pt>
                <c:pt idx="46">
                  <c:v>6.4997870406558542</c:v>
                </c:pt>
              </c:numCache>
            </c:numRef>
          </c:xVal>
          <c:yVal>
            <c:numRef>
              <c:f>'[2]Datos de Vida y falla'!$N$6:$N$52</c:f>
              <c:numCache>
                <c:formatCode>General</c:formatCode>
                <c:ptCount val="47"/>
                <c:pt idx="0">
                  <c:v>-4.2078673638092061</c:v>
                </c:pt>
                <c:pt idx="1">
                  <c:v>-3.3097875948505862</c:v>
                </c:pt>
                <c:pt idx="2">
                  <c:v>-2.8361894077582885</c:v>
                </c:pt>
                <c:pt idx="3">
                  <c:v>-2.5099275590881573</c:v>
                </c:pt>
                <c:pt idx="4">
                  <c:v>-2.2593023672797541</c:v>
                </c:pt>
                <c:pt idx="5">
                  <c:v>-2.0547793693867167</c:v>
                </c:pt>
                <c:pt idx="6">
                  <c:v>-1.8812851125033991</c:v>
                </c:pt>
                <c:pt idx="7">
                  <c:v>-1.7300754125311637</c:v>
                </c:pt>
                <c:pt idx="8">
                  <c:v>-1.5956206684028806</c:v>
                </c:pt>
                <c:pt idx="9">
                  <c:v>-1.4741986417330517</c:v>
                </c:pt>
                <c:pt idx="10">
                  <c:v>-1.3631816353453929</c:v>
                </c:pt>
                <c:pt idx="11">
                  <c:v>-1.260643549158909</c:v>
                </c:pt>
                <c:pt idx="12">
                  <c:v>-1.1651286308105213</c:v>
                </c:pt>
                <c:pt idx="13">
                  <c:v>-1.0755080842198956</c:v>
                </c:pt>
                <c:pt idx="14">
                  <c:v>-0.990887263513336</c:v>
                </c:pt>
                <c:pt idx="15">
                  <c:v>-0.91054340987092985</c:v>
                </c:pt>
                <c:pt idx="16">
                  <c:v>-0.8338825761388462</c:v>
                </c:pt>
                <c:pt idx="17">
                  <c:v>-0.76040901638462755</c:v>
                </c:pt>
                <c:pt idx="18">
                  <c:v>-0.68970290701494352</c:v>
                </c:pt>
                <c:pt idx="19">
                  <c:v>-0.62140377298682337</c:v>
                </c:pt>
                <c:pt idx="20">
                  <c:v>-0.55519790042159389</c:v>
                </c:pt>
                <c:pt idx="21">
                  <c:v>-0.49080858024316082</c:v>
                </c:pt>
                <c:pt idx="22">
                  <c:v>-0.42798838586708582</c:v>
                </c:pt>
                <c:pt idx="23">
                  <c:v>-0.36651292058166435</c:v>
                </c:pt>
                <c:pt idx="24">
                  <c:v>-0.30617562323203901</c:v>
                </c:pt>
                <c:pt idx="25">
                  <c:v>-0.24678332163945552</c:v>
                </c:pt>
                <c:pt idx="26">
                  <c:v>-0.18815228840364506</c:v>
                </c:pt>
                <c:pt idx="27">
                  <c:v>-0.13010459314914291</c:v>
                </c:pt>
                <c:pt idx="28">
                  <c:v>-7.2464564229589121E-2</c:v>
                </c:pt>
                <c:pt idx="29">
                  <c:v>-1.5055173406183201E-2</c:v>
                </c:pt>
                <c:pt idx="30">
                  <c:v>4.2305861951419457E-2</c:v>
                </c:pt>
                <c:pt idx="31">
                  <c:v>9.981050752774423E-2</c:v>
                </c:pt>
                <c:pt idx="32">
                  <c:v>0.15766569626925866</c:v>
                </c:pt>
                <c:pt idx="33">
                  <c:v>0.21609991977504261</c:v>
                </c:pt>
                <c:pt idx="34">
                  <c:v>0.27537178728736528</c:v>
                </c:pt>
                <c:pt idx="35">
                  <c:v>0.33578156022869138</c:v>
                </c:pt>
                <c:pt idx="36">
                  <c:v>0.39768726376666774</c:v>
                </c:pt>
                <c:pt idx="37">
                  <c:v>0.46152802708522256</c:v>
                </c:pt>
                <c:pt idx="38">
                  <c:v>0.52785924622226343</c:v>
                </c:pt>
                <c:pt idx="39">
                  <c:v>0.59740795364083521</c:v>
                </c:pt>
                <c:pt idx="40">
                  <c:v>0.67116467723458118</c:v>
                </c:pt>
                <c:pt idx="41">
                  <c:v>0.75054592428582456</c:v>
                </c:pt>
                <c:pt idx="42">
                  <c:v>0.83770617257887359</c:v>
                </c:pt>
                <c:pt idx="43">
                  <c:v>0.9362068464758394</c:v>
                </c:pt>
                <c:pt idx="44">
                  <c:v>1.0526976457136943</c:v>
                </c:pt>
                <c:pt idx="45">
                  <c:v>1.202369713353618</c:v>
                </c:pt>
                <c:pt idx="46">
                  <c:v>1.4387200925604358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2964-47BA-B251-DABF9630DC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110144"/>
        <c:axId val="209110720"/>
      </c:scatterChart>
      <c:valAx>
        <c:axId val="2091101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Ln(TBF)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09110720"/>
        <c:crosses val="autoZero"/>
        <c:crossBetween val="midCat"/>
      </c:valAx>
      <c:valAx>
        <c:axId val="209110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Ln(-Ln(1-F(t))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091101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Comportamiento de Falla </a:t>
            </a:r>
            <a:r>
              <a:rPr lang="es-CL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Montaje 76 mm FF Blanco 2020-2026</a:t>
            </a:r>
            <a:endParaRPr lang="en-U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10173172022039766"/>
                  <c:y val="1.3824228028503563E-2"/>
                </c:manualLayout>
              </c:layout>
              <c:numFmt formatCode="General" sourceLinked="0"/>
            </c:trendlineLbl>
          </c:trendline>
          <c:xVal>
            <c:numRef>
              <c:f>'Datos de Vida y falla'!$Z$5:$Z$14</c:f>
              <c:numCache>
                <c:formatCode>0.0000</c:formatCode>
                <c:ptCount val="10"/>
                <c:pt idx="0">
                  <c:v>2</c:v>
                </c:pt>
                <c:pt idx="1">
                  <c:v>5</c:v>
                </c:pt>
                <c:pt idx="2">
                  <c:v>6</c:v>
                </c:pt>
                <c:pt idx="3">
                  <c:v>9</c:v>
                </c:pt>
                <c:pt idx="4">
                  <c:v>23</c:v>
                </c:pt>
                <c:pt idx="5">
                  <c:v>30</c:v>
                </c:pt>
                <c:pt idx="6">
                  <c:v>32</c:v>
                </c:pt>
                <c:pt idx="7">
                  <c:v>46</c:v>
                </c:pt>
                <c:pt idx="8">
                  <c:v>63</c:v>
                </c:pt>
                <c:pt idx="9">
                  <c:v>80</c:v>
                </c:pt>
              </c:numCache>
            </c:numRef>
          </c:xVal>
          <c:yVal>
            <c:numRef>
              <c:f>'Datos de Vida y falla'!$AB$5:$AB$14</c:f>
              <c:numCache>
                <c:formatCode>0.00000</c:formatCode>
                <c:ptCount val="10"/>
                <c:pt idx="0">
                  <c:v>-1.4961468762163621</c:v>
                </c:pt>
                <c:pt idx="1">
                  <c:v>-0.9803303522249297</c:v>
                </c:pt>
                <c:pt idx="2">
                  <c:v>-0.64453160610661309</c:v>
                </c:pt>
                <c:pt idx="3">
                  <c:v>-0.36979067802381937</c:v>
                </c:pt>
                <c:pt idx="4">
                  <c:v>-0.12080416150268274</c:v>
                </c:pt>
                <c:pt idx="5">
                  <c:v>0.12080416150268287</c:v>
                </c:pt>
                <c:pt idx="6">
                  <c:v>0.3697906780238196</c:v>
                </c:pt>
                <c:pt idx="7">
                  <c:v>0.64453160610661364</c:v>
                </c:pt>
                <c:pt idx="8">
                  <c:v>0.98033035222492937</c:v>
                </c:pt>
                <c:pt idx="9">
                  <c:v>1.4961468762163617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D505-4F16-8467-AA41CCDB89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111872"/>
        <c:axId val="209112448"/>
      </c:scatterChart>
      <c:valAx>
        <c:axId val="209111872"/>
        <c:scaling>
          <c:orientation val="minMax"/>
          <c:min val="2.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TTR</a:t>
                </a:r>
              </a:p>
            </c:rich>
          </c:tx>
          <c:overlay val="0"/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09112448"/>
        <c:crosses val="autoZero"/>
        <c:crossBetween val="midCat"/>
      </c:valAx>
      <c:valAx>
        <c:axId val="209112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Y(t)</a:t>
                </a:r>
              </a:p>
            </c:rich>
          </c:tx>
          <c:overlay val="0"/>
        </c:title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091118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s-CL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Comportamiento de Vida Montaje 76 mm FF Blanco</a:t>
            </a:r>
            <a:endParaRPr lang="es-CL" sz="140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s-CL" sz="1400" b="1" i="0" u="none" strike="noStrike" baseline="0">
                <a:effectLst/>
              </a:rPr>
              <a:t>(Bernard)</a:t>
            </a:r>
            <a:endParaRPr lang="es-CL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33953305501241876"/>
                  <c:y val="-9.097076407115777E-2"/>
                </c:manualLayout>
              </c:layout>
              <c:numFmt formatCode="General" sourceLinked="0"/>
            </c:trendlineLbl>
          </c:trendline>
          <c:xVal>
            <c:numRef>
              <c:f>'Datos de Vida y falla'!$M$6:$M$21</c:f>
              <c:numCache>
                <c:formatCode>0.0000</c:formatCode>
                <c:ptCount val="16"/>
                <c:pt idx="0">
                  <c:v>2.4849066497880004</c:v>
                </c:pt>
                <c:pt idx="1">
                  <c:v>2.8903717578961645</c:v>
                </c:pt>
                <c:pt idx="2">
                  <c:v>3.2188758248682006</c:v>
                </c:pt>
                <c:pt idx="3">
                  <c:v>3.2958368660043291</c:v>
                </c:pt>
                <c:pt idx="4">
                  <c:v>3.4011973816621555</c:v>
                </c:pt>
                <c:pt idx="5">
                  <c:v>4.0604430105464191</c:v>
                </c:pt>
                <c:pt idx="6">
                  <c:v>4.3307333402863311</c:v>
                </c:pt>
                <c:pt idx="7">
                  <c:v>4.4067192472642533</c:v>
                </c:pt>
                <c:pt idx="8">
                  <c:v>4.5325994931532563</c:v>
                </c:pt>
                <c:pt idx="9">
                  <c:v>4.8828019225863706</c:v>
                </c:pt>
                <c:pt idx="10">
                  <c:v>4.990432586778736</c:v>
                </c:pt>
                <c:pt idx="11">
                  <c:v>5.0689042022202315</c:v>
                </c:pt>
                <c:pt idx="12">
                  <c:v>5.1298987149230735</c:v>
                </c:pt>
                <c:pt idx="13">
                  <c:v>5.5947113796018391</c:v>
                </c:pt>
                <c:pt idx="14">
                  <c:v>5.6312117818213654</c:v>
                </c:pt>
                <c:pt idx="15">
                  <c:v>6.0980742821662401</c:v>
                </c:pt>
              </c:numCache>
            </c:numRef>
          </c:xVal>
          <c:yVal>
            <c:numRef>
              <c:f>'Datos de Vida y falla'!$N$6:$N$21</c:f>
              <c:numCache>
                <c:formatCode>0.0000</c:formatCode>
                <c:ptCount val="16"/>
                <c:pt idx="0">
                  <c:v>-3.132225247886578</c:v>
                </c:pt>
                <c:pt idx="1">
                  <c:v>-2.2124351036883803</c:v>
                </c:pt>
                <c:pt idx="2">
                  <c:v>-1.7154347305111937</c:v>
                </c:pt>
                <c:pt idx="3">
                  <c:v>-1.3638311924181556</c:v>
                </c:pt>
                <c:pt idx="4">
                  <c:v>-1.0856195815491516</c:v>
                </c:pt>
                <c:pt idx="5">
                  <c:v>-0.85088322896775781</c:v>
                </c:pt>
                <c:pt idx="6">
                  <c:v>-0.64406096627326326</c:v>
                </c:pt>
                <c:pt idx="7">
                  <c:v>-0.45577208511463796</c:v>
                </c:pt>
                <c:pt idx="8">
                  <c:v>-0.27963321033013522</c:v>
                </c:pt>
                <c:pt idx="9">
                  <c:v>-0.11073738019479781</c:v>
                </c:pt>
                <c:pt idx="10">
                  <c:v>5.5259819306327569E-2</c:v>
                </c:pt>
                <c:pt idx="11">
                  <c:v>0.22291858690292574</c:v>
                </c:pt>
                <c:pt idx="12">
                  <c:v>0.39807017632770408</c:v>
                </c:pt>
                <c:pt idx="13">
                  <c:v>0.59002280832427911</c:v>
                </c:pt>
                <c:pt idx="14">
                  <c:v>0.81830433104069467</c:v>
                </c:pt>
                <c:pt idx="15">
                  <c:v>1.1486576262915913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2419-46CE-AD96-DB865A70AB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114752"/>
        <c:axId val="209115328"/>
      </c:scatterChart>
      <c:valAx>
        <c:axId val="2091147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Ln(TBF)</a:t>
                </a:r>
              </a:p>
            </c:rich>
          </c:tx>
          <c:overlay val="0"/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09115328"/>
        <c:crosses val="autoZero"/>
        <c:crossBetween val="midCat"/>
      </c:valAx>
      <c:valAx>
        <c:axId val="209115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Ln(-Ln(1-F(t))</a:t>
                </a:r>
              </a:p>
            </c:rich>
          </c:tx>
          <c:overlay val="0"/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091147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'Simulacion sistema (hoja4)'!$AZ$7</c:f>
              <c:strCache>
                <c:ptCount val="1"/>
                <c:pt idx="0">
                  <c:v>FRECUENCIA</c:v>
                </c:pt>
              </c:strCache>
            </c:strRef>
          </c:tx>
          <c:invertIfNegative val="0"/>
          <c:cat>
            <c:numRef>
              <c:f>'Simulacion sistema (hoja4)'!$AW$8:$AW$21</c:f>
              <c:numCache>
                <c:formatCode>0.00%</c:formatCode>
                <c:ptCount val="14"/>
                <c:pt idx="0">
                  <c:v>0.33339678314644527</c:v>
                </c:pt>
                <c:pt idx="1">
                  <c:v>0.38277479920967161</c:v>
                </c:pt>
                <c:pt idx="2">
                  <c:v>0.43215281527289784</c:v>
                </c:pt>
                <c:pt idx="3">
                  <c:v>0.48153083133612418</c:v>
                </c:pt>
                <c:pt idx="4">
                  <c:v>0.5309088473993504</c:v>
                </c:pt>
                <c:pt idx="5">
                  <c:v>0.58028686346257663</c:v>
                </c:pt>
                <c:pt idx="6">
                  <c:v>0.62966487952580286</c:v>
                </c:pt>
                <c:pt idx="7">
                  <c:v>0.67904289558902908</c:v>
                </c:pt>
                <c:pt idx="8">
                  <c:v>0.72842091165225531</c:v>
                </c:pt>
                <c:pt idx="9">
                  <c:v>0.77779892771548154</c:v>
                </c:pt>
                <c:pt idx="10">
                  <c:v>0.82717694377870776</c:v>
                </c:pt>
                <c:pt idx="11">
                  <c:v>0.87655495984193399</c:v>
                </c:pt>
                <c:pt idx="12">
                  <c:v>0.92593297590516022</c:v>
                </c:pt>
                <c:pt idx="13">
                  <c:v>0.97531099196838644</c:v>
                </c:pt>
              </c:numCache>
            </c:numRef>
          </c:cat>
          <c:val>
            <c:numRef>
              <c:f>'Simulacion sistema (hoja4)'!$AZ$8:$AZ$21</c:f>
              <c:numCache>
                <c:formatCode>General</c:formatCode>
                <c:ptCount val="14"/>
                <c:pt idx="0">
                  <c:v>7</c:v>
                </c:pt>
                <c:pt idx="1">
                  <c:v>13</c:v>
                </c:pt>
                <c:pt idx="2">
                  <c:v>29</c:v>
                </c:pt>
                <c:pt idx="3">
                  <c:v>62</c:v>
                </c:pt>
                <c:pt idx="4">
                  <c:v>128</c:v>
                </c:pt>
                <c:pt idx="5">
                  <c:v>190</c:v>
                </c:pt>
                <c:pt idx="6">
                  <c:v>301</c:v>
                </c:pt>
                <c:pt idx="7">
                  <c:v>478</c:v>
                </c:pt>
                <c:pt idx="8">
                  <c:v>628</c:v>
                </c:pt>
                <c:pt idx="9">
                  <c:v>757</c:v>
                </c:pt>
                <c:pt idx="10">
                  <c:v>687</c:v>
                </c:pt>
                <c:pt idx="11">
                  <c:v>697</c:v>
                </c:pt>
                <c:pt idx="12">
                  <c:v>498</c:v>
                </c:pt>
                <c:pt idx="13">
                  <c:v>525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7EA-48D3-94AF-9FD690EAFB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6748672"/>
        <c:axId val="209116480"/>
      </c:barChart>
      <c:lineChart>
        <c:grouping val="standard"/>
        <c:varyColors val="0"/>
        <c:ser>
          <c:idx val="1"/>
          <c:order val="1"/>
          <c:tx>
            <c:strRef>
              <c:f>'Simulacion sistema (hoja4)'!$BA$7</c:f>
              <c:strCache>
                <c:ptCount val="1"/>
                <c:pt idx="0">
                  <c:v>FREC. ACUMULADA</c:v>
                </c:pt>
              </c:strCache>
            </c:strRef>
          </c:tx>
          <c:val>
            <c:numRef>
              <c:f>'Simulacion sistema (hoja4)'!$BA$8:$BA$21</c:f>
              <c:numCache>
                <c:formatCode>General</c:formatCode>
                <c:ptCount val="14"/>
                <c:pt idx="0">
                  <c:v>7</c:v>
                </c:pt>
                <c:pt idx="1">
                  <c:v>20</c:v>
                </c:pt>
                <c:pt idx="2">
                  <c:v>49</c:v>
                </c:pt>
                <c:pt idx="3">
                  <c:v>111</c:v>
                </c:pt>
                <c:pt idx="4">
                  <c:v>239</c:v>
                </c:pt>
                <c:pt idx="5">
                  <c:v>429</c:v>
                </c:pt>
                <c:pt idx="6">
                  <c:v>730</c:v>
                </c:pt>
                <c:pt idx="7">
                  <c:v>1208</c:v>
                </c:pt>
                <c:pt idx="8">
                  <c:v>1836</c:v>
                </c:pt>
                <c:pt idx="9">
                  <c:v>2593</c:v>
                </c:pt>
                <c:pt idx="10">
                  <c:v>3280</c:v>
                </c:pt>
                <c:pt idx="11">
                  <c:v>3977</c:v>
                </c:pt>
                <c:pt idx="12">
                  <c:v>4475</c:v>
                </c:pt>
                <c:pt idx="13">
                  <c:v>5000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A7EA-48D3-94AF-9FD690EAFB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9443328"/>
        <c:axId val="209993728"/>
      </c:lineChart>
      <c:catAx>
        <c:axId val="206748672"/>
        <c:scaling>
          <c:orientation val="minMax"/>
        </c:scaling>
        <c:delete val="0"/>
        <c:axPos val="b"/>
        <c:numFmt formatCode="0.00%" sourceLinked="1"/>
        <c:majorTickMark val="out"/>
        <c:minorTickMark val="none"/>
        <c:tickLblPos val="nextTo"/>
        <c:crossAx val="209116480"/>
        <c:crosses val="autoZero"/>
        <c:auto val="1"/>
        <c:lblAlgn val="ctr"/>
        <c:lblOffset val="100"/>
        <c:noMultiLvlLbl val="0"/>
      </c:catAx>
      <c:valAx>
        <c:axId val="2091164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6748672"/>
        <c:crosses val="autoZero"/>
        <c:crossBetween val="between"/>
      </c:valAx>
      <c:valAx>
        <c:axId val="20999372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209443328"/>
        <c:crosses val="max"/>
        <c:crossBetween val="between"/>
      </c:valAx>
      <c:catAx>
        <c:axId val="209443328"/>
        <c:scaling>
          <c:orientation val="minMax"/>
        </c:scaling>
        <c:delete val="1"/>
        <c:axPos val="b"/>
        <c:majorTickMark val="out"/>
        <c:minorTickMark val="none"/>
        <c:tickLblPos val="none"/>
        <c:crossAx val="209993728"/>
        <c:crosses val="autoZero"/>
        <c:auto val="1"/>
        <c:lblAlgn val="ctr"/>
        <c:lblOffset val="100"/>
        <c:noMultiLvlLbl val="0"/>
      </c:cat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'Simulacion sistema (hoja4)'!$AZ$7</c:f>
              <c:strCache>
                <c:ptCount val="1"/>
                <c:pt idx="0">
                  <c:v>FRECUENCIA</c:v>
                </c:pt>
              </c:strCache>
            </c:strRef>
          </c:tx>
          <c:invertIfNegative val="0"/>
          <c:cat>
            <c:numRef>
              <c:f>'Simulacion sistema (hoja4)'!$AW$46:$AW$52</c:f>
              <c:numCache>
                <c:formatCode>_ * #,##0.000_ ;_ * \-#,##0.000_ ;_ * "-"_ ;_ @_ </c:formatCode>
                <c:ptCount val="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</c:numCache>
            </c:numRef>
          </c:cat>
          <c:val>
            <c:numRef>
              <c:f>'Simulacion sistema (hoja4)'!$AZ$46:$AZ$52</c:f>
              <c:numCache>
                <c:formatCode>General</c:formatCode>
                <c:ptCount val="7"/>
                <c:pt idx="0">
                  <c:v>2172</c:v>
                </c:pt>
                <c:pt idx="1">
                  <c:v>1668</c:v>
                </c:pt>
                <c:pt idx="2">
                  <c:v>793</c:v>
                </c:pt>
                <c:pt idx="3">
                  <c:v>289</c:v>
                </c:pt>
                <c:pt idx="4">
                  <c:v>67</c:v>
                </c:pt>
                <c:pt idx="5">
                  <c:v>10</c:v>
                </c:pt>
                <c:pt idx="6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F9C-4267-BE25-746DA965E7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9682432"/>
        <c:axId val="209996032"/>
      </c:barChart>
      <c:lineChart>
        <c:grouping val="standard"/>
        <c:varyColors val="0"/>
        <c:ser>
          <c:idx val="1"/>
          <c:order val="1"/>
          <c:tx>
            <c:strRef>
              <c:f>'Simulacion sistema (hoja4)'!$BA$7</c:f>
              <c:strCache>
                <c:ptCount val="1"/>
                <c:pt idx="0">
                  <c:v>FREC. ACUMULADA</c:v>
                </c:pt>
              </c:strCache>
            </c:strRef>
          </c:tx>
          <c:cat>
            <c:numRef>
              <c:f>'Simulacion sistema (hoja4)'!$AW$46:$AW$56</c:f>
              <c:numCache>
                <c:formatCode>_ * #,##0.000_ ;_ * \-#,##0.000_ ;_ * "-"_ ;_ @_ 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</c:numCache>
            </c:numRef>
          </c:cat>
          <c:val>
            <c:numRef>
              <c:f>'Simulacion sistema (hoja4)'!$BA$46:$BA$52</c:f>
              <c:numCache>
                <c:formatCode>General</c:formatCode>
                <c:ptCount val="7"/>
                <c:pt idx="0">
                  <c:v>2172</c:v>
                </c:pt>
                <c:pt idx="1">
                  <c:v>3840</c:v>
                </c:pt>
                <c:pt idx="2">
                  <c:v>4633</c:v>
                </c:pt>
                <c:pt idx="3">
                  <c:v>4922</c:v>
                </c:pt>
                <c:pt idx="4">
                  <c:v>4989</c:v>
                </c:pt>
                <c:pt idx="5">
                  <c:v>4999</c:v>
                </c:pt>
                <c:pt idx="6">
                  <c:v>5000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F9C-4267-BE25-746DA965E7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9683456"/>
        <c:axId val="209996608"/>
      </c:lineChart>
      <c:catAx>
        <c:axId val="209682432"/>
        <c:scaling>
          <c:orientation val="minMax"/>
        </c:scaling>
        <c:delete val="0"/>
        <c:axPos val="b"/>
        <c:numFmt formatCode="_ * #,##0.000_ ;_ * \-#,##0.000_ ;_ * &quot;-&quot;_ ;_ @_ " sourceLinked="1"/>
        <c:majorTickMark val="out"/>
        <c:minorTickMark val="none"/>
        <c:tickLblPos val="nextTo"/>
        <c:crossAx val="209996032"/>
        <c:crosses val="autoZero"/>
        <c:auto val="1"/>
        <c:lblAlgn val="ctr"/>
        <c:lblOffset val="100"/>
        <c:noMultiLvlLbl val="0"/>
      </c:catAx>
      <c:valAx>
        <c:axId val="2099960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9682432"/>
        <c:crosses val="autoZero"/>
        <c:crossBetween val="between"/>
      </c:valAx>
      <c:valAx>
        <c:axId val="20999660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209683456"/>
        <c:crosses val="max"/>
        <c:crossBetween val="between"/>
      </c:valAx>
      <c:catAx>
        <c:axId val="209683456"/>
        <c:scaling>
          <c:orientation val="minMax"/>
        </c:scaling>
        <c:delete val="1"/>
        <c:axPos val="b"/>
        <c:numFmt formatCode="_ * #,##0.000_ ;_ * \-#,##0.000_ ;_ * &quot;-&quot;_ ;_ @_ " sourceLinked="1"/>
        <c:majorTickMark val="out"/>
        <c:minorTickMark val="none"/>
        <c:tickLblPos val="none"/>
        <c:crossAx val="209996608"/>
        <c:crosses val="autoZero"/>
        <c:auto val="1"/>
        <c:lblAlgn val="ctr"/>
        <c:lblOffset val="100"/>
        <c:noMultiLvlLbl val="0"/>
      </c:cat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'Simulacion sistema (hoja4)'!$AZ$7</c:f>
              <c:strCache>
                <c:ptCount val="1"/>
                <c:pt idx="0">
                  <c:v>FRECUENCIA</c:v>
                </c:pt>
              </c:strCache>
            </c:strRef>
          </c:tx>
          <c:invertIfNegative val="0"/>
          <c:cat>
            <c:numRef>
              <c:f>'Simulacion sistema (hoja4)'!$AW$86:$AW$99</c:f>
              <c:numCache>
                <c:formatCode>0.00%</c:formatCode>
                <c:ptCount val="14"/>
                <c:pt idx="0">
                  <c:v>3.5714285714285712E-2</c:v>
                </c:pt>
                <c:pt idx="1">
                  <c:v>0.10714285714285714</c:v>
                </c:pt>
                <c:pt idx="2">
                  <c:v>0.17857142857142855</c:v>
                </c:pt>
                <c:pt idx="3">
                  <c:v>0.25</c:v>
                </c:pt>
                <c:pt idx="4">
                  <c:v>0.3214285714285714</c:v>
                </c:pt>
                <c:pt idx="5">
                  <c:v>0.39285714285714279</c:v>
                </c:pt>
                <c:pt idx="6">
                  <c:v>0.46428571428571419</c:v>
                </c:pt>
                <c:pt idx="7">
                  <c:v>0.53571428571428559</c:v>
                </c:pt>
                <c:pt idx="8">
                  <c:v>0.60714285714285698</c:v>
                </c:pt>
                <c:pt idx="9">
                  <c:v>0.67857142857142838</c:v>
                </c:pt>
                <c:pt idx="10">
                  <c:v>0.74999999999999978</c:v>
                </c:pt>
                <c:pt idx="11">
                  <c:v>0.82142857142857117</c:v>
                </c:pt>
                <c:pt idx="12">
                  <c:v>0.89285714285714257</c:v>
                </c:pt>
                <c:pt idx="13">
                  <c:v>0.96428571428571397</c:v>
                </c:pt>
              </c:numCache>
            </c:numRef>
          </c:cat>
          <c:val>
            <c:numRef>
              <c:f>'Simulacion sistema (hoja4)'!$AZ$86:$AZ$99</c:f>
              <c:numCache>
                <c:formatCode>General</c:formatCode>
                <c:ptCount val="14"/>
                <c:pt idx="0">
                  <c:v>3108</c:v>
                </c:pt>
                <c:pt idx="1">
                  <c:v>300</c:v>
                </c:pt>
                <c:pt idx="2">
                  <c:v>307</c:v>
                </c:pt>
                <c:pt idx="3">
                  <c:v>213</c:v>
                </c:pt>
                <c:pt idx="4">
                  <c:v>194</c:v>
                </c:pt>
                <c:pt idx="5">
                  <c:v>155</c:v>
                </c:pt>
                <c:pt idx="6">
                  <c:v>114</c:v>
                </c:pt>
                <c:pt idx="7">
                  <c:v>110</c:v>
                </c:pt>
                <c:pt idx="8">
                  <c:v>87</c:v>
                </c:pt>
                <c:pt idx="9">
                  <c:v>60</c:v>
                </c:pt>
                <c:pt idx="10">
                  <c:v>69</c:v>
                </c:pt>
                <c:pt idx="11">
                  <c:v>44</c:v>
                </c:pt>
                <c:pt idx="12">
                  <c:v>38</c:v>
                </c:pt>
                <c:pt idx="13">
                  <c:v>201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201-4F33-B79F-25C924C8C0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9684480"/>
        <c:axId val="209998912"/>
      </c:barChart>
      <c:lineChart>
        <c:grouping val="standard"/>
        <c:varyColors val="0"/>
        <c:ser>
          <c:idx val="1"/>
          <c:order val="1"/>
          <c:tx>
            <c:strRef>
              <c:f>'Simulacion sistema (hoja4)'!$BA$7</c:f>
              <c:strCache>
                <c:ptCount val="1"/>
                <c:pt idx="0">
                  <c:v>FREC. ACUMULADA</c:v>
                </c:pt>
              </c:strCache>
            </c:strRef>
          </c:tx>
          <c:cat>
            <c:numRef>
              <c:f>'Simulacion sistema (hoja4)'!$AW$86:$AW$99</c:f>
              <c:numCache>
                <c:formatCode>0.00%</c:formatCode>
                <c:ptCount val="14"/>
                <c:pt idx="0">
                  <c:v>3.5714285714285712E-2</c:v>
                </c:pt>
                <c:pt idx="1">
                  <c:v>0.10714285714285714</c:v>
                </c:pt>
                <c:pt idx="2">
                  <c:v>0.17857142857142855</c:v>
                </c:pt>
                <c:pt idx="3">
                  <c:v>0.25</c:v>
                </c:pt>
                <c:pt idx="4">
                  <c:v>0.3214285714285714</c:v>
                </c:pt>
                <c:pt idx="5">
                  <c:v>0.39285714285714279</c:v>
                </c:pt>
                <c:pt idx="6">
                  <c:v>0.46428571428571419</c:v>
                </c:pt>
                <c:pt idx="7">
                  <c:v>0.53571428571428559</c:v>
                </c:pt>
                <c:pt idx="8">
                  <c:v>0.60714285714285698</c:v>
                </c:pt>
                <c:pt idx="9">
                  <c:v>0.67857142857142838</c:v>
                </c:pt>
                <c:pt idx="10">
                  <c:v>0.74999999999999978</c:v>
                </c:pt>
                <c:pt idx="11">
                  <c:v>0.82142857142857117</c:v>
                </c:pt>
                <c:pt idx="12">
                  <c:v>0.89285714285714257</c:v>
                </c:pt>
                <c:pt idx="13">
                  <c:v>0.96428571428571397</c:v>
                </c:pt>
              </c:numCache>
            </c:numRef>
          </c:cat>
          <c:val>
            <c:numRef>
              <c:f>'Simulacion sistema (hoja4)'!$BA$86:$BA$99</c:f>
              <c:numCache>
                <c:formatCode>General</c:formatCode>
                <c:ptCount val="14"/>
                <c:pt idx="0">
                  <c:v>3108</c:v>
                </c:pt>
                <c:pt idx="1">
                  <c:v>3408</c:v>
                </c:pt>
                <c:pt idx="2">
                  <c:v>3715</c:v>
                </c:pt>
                <c:pt idx="3">
                  <c:v>3928</c:v>
                </c:pt>
                <c:pt idx="4">
                  <c:v>4122</c:v>
                </c:pt>
                <c:pt idx="5">
                  <c:v>4277</c:v>
                </c:pt>
                <c:pt idx="6">
                  <c:v>4391</c:v>
                </c:pt>
                <c:pt idx="7">
                  <c:v>4501</c:v>
                </c:pt>
                <c:pt idx="8">
                  <c:v>4588</c:v>
                </c:pt>
                <c:pt idx="9">
                  <c:v>4648</c:v>
                </c:pt>
                <c:pt idx="10">
                  <c:v>4717</c:v>
                </c:pt>
                <c:pt idx="11">
                  <c:v>4761</c:v>
                </c:pt>
                <c:pt idx="12">
                  <c:v>4799</c:v>
                </c:pt>
                <c:pt idx="13">
                  <c:v>5000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0201-4F33-B79F-25C924C8C0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9685504"/>
        <c:axId val="209999488"/>
      </c:lineChart>
      <c:catAx>
        <c:axId val="209684480"/>
        <c:scaling>
          <c:orientation val="minMax"/>
        </c:scaling>
        <c:delete val="0"/>
        <c:axPos val="b"/>
        <c:numFmt formatCode="0.00%" sourceLinked="1"/>
        <c:majorTickMark val="out"/>
        <c:minorTickMark val="none"/>
        <c:tickLblPos val="nextTo"/>
        <c:crossAx val="209998912"/>
        <c:crosses val="autoZero"/>
        <c:auto val="1"/>
        <c:lblAlgn val="ctr"/>
        <c:lblOffset val="100"/>
        <c:noMultiLvlLbl val="0"/>
      </c:catAx>
      <c:valAx>
        <c:axId val="2099989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9684480"/>
        <c:crosses val="autoZero"/>
        <c:crossBetween val="between"/>
      </c:valAx>
      <c:valAx>
        <c:axId val="20999948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209685504"/>
        <c:crosses val="max"/>
        <c:crossBetween val="between"/>
      </c:valAx>
      <c:catAx>
        <c:axId val="209685504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one"/>
        <c:crossAx val="209999488"/>
        <c:crosses val="autoZero"/>
        <c:auto val="1"/>
        <c:lblAlgn val="ctr"/>
        <c:lblOffset val="100"/>
        <c:noMultiLvlLbl val="0"/>
      </c:cat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/>
              <a:t>Escenarios de Riesgo Disponibilidad anual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4374902418722443"/>
          <c:y val="0.17184558074308584"/>
          <c:w val="0.6935649477888195"/>
          <c:h val="0.49790684922711365"/>
        </c:manualLayout>
      </c:layout>
      <c:areaChart>
        <c:grouping val="standard"/>
        <c:varyColors val="0"/>
        <c:ser>
          <c:idx val="1"/>
          <c:order val="0"/>
          <c:tx>
            <c:strRef>
              <c:f>Riesgo!$J$2</c:f>
              <c:strCache>
                <c:ptCount val="1"/>
                <c:pt idx="0">
                  <c:v>Probabilidad logro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cat>
            <c:numRef>
              <c:f>Riesgo!$H$4:$H$17</c:f>
              <c:numCache>
                <c:formatCode>0.00%</c:formatCode>
                <c:ptCount val="14"/>
                <c:pt idx="0">
                  <c:v>0.33339678314644527</c:v>
                </c:pt>
                <c:pt idx="1">
                  <c:v>0.38277479920967161</c:v>
                </c:pt>
                <c:pt idx="2">
                  <c:v>0.43215281527289784</c:v>
                </c:pt>
                <c:pt idx="3">
                  <c:v>0.48153083133612418</c:v>
                </c:pt>
                <c:pt idx="4">
                  <c:v>0.5309088473993504</c:v>
                </c:pt>
                <c:pt idx="5">
                  <c:v>0.58028686346257663</c:v>
                </c:pt>
                <c:pt idx="6">
                  <c:v>0.62966487952580286</c:v>
                </c:pt>
                <c:pt idx="7">
                  <c:v>0.67904289558902908</c:v>
                </c:pt>
                <c:pt idx="8">
                  <c:v>0.72842091165225531</c:v>
                </c:pt>
                <c:pt idx="9">
                  <c:v>0.77779892771548154</c:v>
                </c:pt>
                <c:pt idx="10">
                  <c:v>0.82717694377870776</c:v>
                </c:pt>
                <c:pt idx="11">
                  <c:v>0.87655495984193399</c:v>
                </c:pt>
                <c:pt idx="12">
                  <c:v>0.92593297590516022</c:v>
                </c:pt>
                <c:pt idx="13">
                  <c:v>0.97531099196838644</c:v>
                </c:pt>
              </c:numCache>
            </c:numRef>
          </c:cat>
          <c:val>
            <c:numRef>
              <c:f>Riesgo!$J$4:$J$17</c:f>
              <c:numCache>
                <c:formatCode>0.00%</c:formatCode>
                <c:ptCount val="14"/>
                <c:pt idx="0">
                  <c:v>0.99939999999999996</c:v>
                </c:pt>
                <c:pt idx="1">
                  <c:v>0.99760000000000004</c:v>
                </c:pt>
                <c:pt idx="2">
                  <c:v>0.99399999999999999</c:v>
                </c:pt>
                <c:pt idx="3">
                  <c:v>0.98599999999999999</c:v>
                </c:pt>
                <c:pt idx="4">
                  <c:v>0.96540000000000004</c:v>
                </c:pt>
                <c:pt idx="5">
                  <c:v>0.93440000000000001</c:v>
                </c:pt>
                <c:pt idx="6">
                  <c:v>0.88580000000000003</c:v>
                </c:pt>
                <c:pt idx="7">
                  <c:v>0.81240000000000001</c:v>
                </c:pt>
                <c:pt idx="8">
                  <c:v>0.70140000000000002</c:v>
                </c:pt>
                <c:pt idx="9">
                  <c:v>0.56279999999999997</c:v>
                </c:pt>
                <c:pt idx="10">
                  <c:v>0.41200000000000003</c:v>
                </c:pt>
                <c:pt idx="11">
                  <c:v>0.26980000000000004</c:v>
                </c:pt>
                <c:pt idx="12">
                  <c:v>0.15000000000000002</c:v>
                </c:pt>
                <c:pt idx="13">
                  <c:v>6.6200000000000037E-2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FC7-48DE-8177-204CA6EFCC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/>
        <c:axId val="207244288"/>
        <c:axId val="212803584"/>
      </c:areaChart>
      <c:valAx>
        <c:axId val="212803584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Prob. De logro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07244288"/>
        <c:crosses val="max"/>
        <c:crossBetween val="between"/>
      </c:valAx>
      <c:catAx>
        <c:axId val="2072442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/>
                  <a:t>Disponibilidad</a:t>
                </a:r>
                <a:r>
                  <a:rPr lang="es-ES" baseline="0"/>
                  <a:t> anual</a:t>
                </a:r>
                <a:endParaRPr lang="es-E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.00%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2803584"/>
        <c:crosses val="autoZero"/>
        <c:auto val="1"/>
        <c:lblAlgn val="ctr"/>
        <c:lblOffset val="100"/>
        <c:tickMarkSkip val="1"/>
        <c:noMultiLvlLbl val="0"/>
      </c:catAx>
      <c:spPr>
        <a:noFill/>
        <a:ln>
          <a:solidFill>
            <a:schemeClr val="tx2">
              <a:lumMod val="75000"/>
            </a:schemeClr>
          </a:solidFill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b="1"/>
      </a:pPr>
      <a:endParaRPr lang="es-CL"/>
    </a:p>
  </c:txPr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/>
              <a:t>Escenarios de Riesgo Disponibilidad mínima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4374902418722443"/>
          <c:y val="0.17184558074308584"/>
          <c:w val="0.6935649477888195"/>
          <c:h val="0.49790684922711365"/>
        </c:manualLayout>
      </c:layout>
      <c:areaChart>
        <c:grouping val="standard"/>
        <c:varyColors val="0"/>
        <c:ser>
          <c:idx val="1"/>
          <c:order val="0"/>
          <c:tx>
            <c:strRef>
              <c:f>Riesgo!$J$42</c:f>
              <c:strCache>
                <c:ptCount val="1"/>
                <c:pt idx="0">
                  <c:v>Probabilidad logro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cat>
            <c:numRef>
              <c:f>Riesgo!$H$44:$H$54</c:f>
              <c:numCache>
                <c:formatCode>0.00%</c:formatCode>
                <c:ptCount val="11"/>
                <c:pt idx="0">
                  <c:v>3.5714285714285712E-2</c:v>
                </c:pt>
                <c:pt idx="1">
                  <c:v>0.10714285714285714</c:v>
                </c:pt>
                <c:pt idx="2">
                  <c:v>0.17857142857142855</c:v>
                </c:pt>
                <c:pt idx="3">
                  <c:v>0.25</c:v>
                </c:pt>
                <c:pt idx="4">
                  <c:v>0.3214285714285714</c:v>
                </c:pt>
                <c:pt idx="5">
                  <c:v>0.39285714285714279</c:v>
                </c:pt>
                <c:pt idx="6">
                  <c:v>0.46428571428571419</c:v>
                </c:pt>
                <c:pt idx="7">
                  <c:v>0.53571428571428559</c:v>
                </c:pt>
                <c:pt idx="8">
                  <c:v>0.60714285714285698</c:v>
                </c:pt>
                <c:pt idx="9">
                  <c:v>0.67857142857142838</c:v>
                </c:pt>
                <c:pt idx="10">
                  <c:v>0.74999999999999978</c:v>
                </c:pt>
              </c:numCache>
            </c:numRef>
          </c:cat>
          <c:val>
            <c:numRef>
              <c:f>Riesgo!$J$44:$J$54</c:f>
              <c:numCache>
                <c:formatCode>0.00%</c:formatCode>
                <c:ptCount val="11"/>
                <c:pt idx="0">
                  <c:v>0.40880000000000005</c:v>
                </c:pt>
                <c:pt idx="1">
                  <c:v>0.34819999999999995</c:v>
                </c:pt>
                <c:pt idx="2">
                  <c:v>0.28639999999999999</c:v>
                </c:pt>
                <c:pt idx="3">
                  <c:v>0.23619999999999997</c:v>
                </c:pt>
                <c:pt idx="4">
                  <c:v>0.19320000000000004</c:v>
                </c:pt>
                <c:pt idx="5">
                  <c:v>0.16020000000000001</c:v>
                </c:pt>
                <c:pt idx="6">
                  <c:v>0.13319999999999999</c:v>
                </c:pt>
                <c:pt idx="7">
                  <c:v>0.10819999999999996</c:v>
                </c:pt>
                <c:pt idx="8">
                  <c:v>8.9799999999999991E-2</c:v>
                </c:pt>
                <c:pt idx="9">
                  <c:v>7.6600000000000001E-2</c:v>
                </c:pt>
                <c:pt idx="10">
                  <c:v>6.3799999999999968E-2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798-465B-9231-CF01C6089E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/>
        <c:axId val="208487936"/>
        <c:axId val="212805312"/>
      </c:areaChart>
      <c:valAx>
        <c:axId val="212805312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Prob. De logro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08487936"/>
        <c:crosses val="max"/>
        <c:crossBetween val="between"/>
      </c:valAx>
      <c:catAx>
        <c:axId val="208487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/>
                  <a:t>Disponibilidad</a:t>
                </a:r>
                <a:r>
                  <a:rPr lang="es-ES" baseline="0"/>
                  <a:t> anual</a:t>
                </a:r>
                <a:endParaRPr lang="es-E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.00%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2805312"/>
        <c:crosses val="autoZero"/>
        <c:auto val="1"/>
        <c:lblAlgn val="ctr"/>
        <c:lblOffset val="100"/>
        <c:tickMarkSkip val="1"/>
        <c:noMultiLvlLbl val="0"/>
      </c:catAx>
      <c:spPr>
        <a:noFill/>
        <a:ln>
          <a:solidFill>
            <a:schemeClr val="tx2">
              <a:lumMod val="75000"/>
            </a:schemeClr>
          </a:solidFill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b="1"/>
      </a:pPr>
      <a:endParaRPr lang="es-CL"/>
    </a:p>
  </c:txPr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125131</xdr:colOff>
      <xdr:row>2</xdr:row>
      <xdr:rowOff>103219</xdr:rowOff>
    </xdr:from>
    <xdr:to>
      <xdr:col>34</xdr:col>
      <xdr:colOff>357965</xdr:colOff>
      <xdr:row>16</xdr:row>
      <xdr:rowOff>109569</xdr:rowOff>
    </xdr:to>
    <xdr:graphicFrame macro="">
      <xdr:nvGraphicFramePr>
        <xdr:cNvPr id="2" name="Gráfico 4">
          <a:extLst>
            <a:ext uri="{FF2B5EF4-FFF2-40B4-BE49-F238E27FC236}">
              <a16:creationId xmlns:a16="http://schemas.microsoft.com/office/drawing/2014/main" xmlns="" id="{DB38E444-C669-4006-973C-262564A579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267820</xdr:colOff>
      <xdr:row>2</xdr:row>
      <xdr:rowOff>32498</xdr:rowOff>
    </xdr:from>
    <xdr:to>
      <xdr:col>22</xdr:col>
      <xdr:colOff>267820</xdr:colOff>
      <xdr:row>16</xdr:row>
      <xdr:rowOff>108698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xmlns="" id="{5B9CFC47-8D2A-4B4F-96CE-6D60453242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28</xdr:col>
      <xdr:colOff>125131</xdr:colOff>
      <xdr:row>2</xdr:row>
      <xdr:rowOff>103219</xdr:rowOff>
    </xdr:from>
    <xdr:to>
      <xdr:col>34</xdr:col>
      <xdr:colOff>357965</xdr:colOff>
      <xdr:row>16</xdr:row>
      <xdr:rowOff>109569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xmlns="" id="{60313F19-F763-4EBC-AC4C-12B9C294A86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267820</xdr:colOff>
      <xdr:row>2</xdr:row>
      <xdr:rowOff>32498</xdr:rowOff>
    </xdr:from>
    <xdr:to>
      <xdr:col>22</xdr:col>
      <xdr:colOff>267820</xdr:colOff>
      <xdr:row>16</xdr:row>
      <xdr:rowOff>108698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xmlns="" id="{ABFB6B45-9C91-4587-A45D-1C63485E6A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28</xdr:col>
      <xdr:colOff>125131</xdr:colOff>
      <xdr:row>2</xdr:row>
      <xdr:rowOff>103219</xdr:rowOff>
    </xdr:from>
    <xdr:to>
      <xdr:col>34</xdr:col>
      <xdr:colOff>357965</xdr:colOff>
      <xdr:row>16</xdr:row>
      <xdr:rowOff>109569</xdr:rowOff>
    </xdr:to>
    <xdr:graphicFrame macro="">
      <xdr:nvGraphicFramePr>
        <xdr:cNvPr id="6" name="Gráfico 4">
          <a:extLst>
            <a:ext uri="{FF2B5EF4-FFF2-40B4-BE49-F238E27FC236}">
              <a16:creationId xmlns:a16="http://schemas.microsoft.com/office/drawing/2014/main" xmlns="" id="{B3D0ECAE-3A4C-4CA9-87DB-26AB01579F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267820</xdr:colOff>
      <xdr:row>2</xdr:row>
      <xdr:rowOff>32498</xdr:rowOff>
    </xdr:from>
    <xdr:to>
      <xdr:col>22</xdr:col>
      <xdr:colOff>267820</xdr:colOff>
      <xdr:row>16</xdr:row>
      <xdr:rowOff>108698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xmlns="" id="{5F7BCEF0-BDDB-4DDD-B772-4ED1A97F8F1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28</xdr:col>
      <xdr:colOff>125131</xdr:colOff>
      <xdr:row>2</xdr:row>
      <xdr:rowOff>103219</xdr:rowOff>
    </xdr:from>
    <xdr:to>
      <xdr:col>34</xdr:col>
      <xdr:colOff>357965</xdr:colOff>
      <xdr:row>16</xdr:row>
      <xdr:rowOff>109569</xdr:rowOff>
    </xdr:to>
    <xdr:graphicFrame macro="">
      <xdr:nvGraphicFramePr>
        <xdr:cNvPr id="8" name="Gráfico 4">
          <a:extLst>
            <a:ext uri="{FF2B5EF4-FFF2-40B4-BE49-F238E27FC236}">
              <a16:creationId xmlns:a16="http://schemas.microsoft.com/office/drawing/2014/main" xmlns="" id="{D2ED22E7-0A42-4ED5-BB5A-8C037F54DB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267820</xdr:colOff>
      <xdr:row>2</xdr:row>
      <xdr:rowOff>32498</xdr:rowOff>
    </xdr:from>
    <xdr:to>
      <xdr:col>22</xdr:col>
      <xdr:colOff>267820</xdr:colOff>
      <xdr:row>16</xdr:row>
      <xdr:rowOff>108698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xmlns="" id="{C2CB2E83-06D6-4F8B-9E22-E31A016E78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28</xdr:col>
      <xdr:colOff>125131</xdr:colOff>
      <xdr:row>2</xdr:row>
      <xdr:rowOff>103219</xdr:rowOff>
    </xdr:from>
    <xdr:to>
      <xdr:col>34</xdr:col>
      <xdr:colOff>357965</xdr:colOff>
      <xdr:row>16</xdr:row>
      <xdr:rowOff>109569</xdr:rowOff>
    </xdr:to>
    <xdr:graphicFrame macro="">
      <xdr:nvGraphicFramePr>
        <xdr:cNvPr id="10" name="Gráfico 4">
          <a:extLst>
            <a:ext uri="{FF2B5EF4-FFF2-40B4-BE49-F238E27FC236}">
              <a16:creationId xmlns:a16="http://schemas.microsoft.com/office/drawing/2014/main" xmlns="" id="{73DF294B-EE81-4A00-85A2-F846290A560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16</xdr:col>
      <xdr:colOff>267820</xdr:colOff>
      <xdr:row>2</xdr:row>
      <xdr:rowOff>32498</xdr:rowOff>
    </xdr:from>
    <xdr:to>
      <xdr:col>22</xdr:col>
      <xdr:colOff>267820</xdr:colOff>
      <xdr:row>16</xdr:row>
      <xdr:rowOff>108698</xdr:rowOff>
    </xdr:to>
    <xdr:graphicFrame macro="">
      <xdr:nvGraphicFramePr>
        <xdr:cNvPr id="11" name="Gráfico 2">
          <a:extLst>
            <a:ext uri="{FF2B5EF4-FFF2-40B4-BE49-F238E27FC236}">
              <a16:creationId xmlns:a16="http://schemas.microsoft.com/office/drawing/2014/main" xmlns="" id="{EB813E06-EC28-4109-B626-D22C1E7E31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28</xdr:col>
      <xdr:colOff>125131</xdr:colOff>
      <xdr:row>2</xdr:row>
      <xdr:rowOff>103219</xdr:rowOff>
    </xdr:from>
    <xdr:to>
      <xdr:col>34</xdr:col>
      <xdr:colOff>357965</xdr:colOff>
      <xdr:row>16</xdr:row>
      <xdr:rowOff>109569</xdr:rowOff>
    </xdr:to>
    <xdr:graphicFrame macro="">
      <xdr:nvGraphicFramePr>
        <xdr:cNvPr id="12" name="Gráfico 4">
          <a:extLst>
            <a:ext uri="{FF2B5EF4-FFF2-40B4-BE49-F238E27FC236}">
              <a16:creationId xmlns:a16="http://schemas.microsoft.com/office/drawing/2014/main" xmlns="" id="{386E3BE1-C63B-4268-849E-B4A7FD7A05A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16</xdr:col>
      <xdr:colOff>13607</xdr:colOff>
      <xdr:row>2</xdr:row>
      <xdr:rowOff>32497</xdr:rowOff>
    </xdr:from>
    <xdr:to>
      <xdr:col>22</xdr:col>
      <xdr:colOff>267820</xdr:colOff>
      <xdr:row>17</xdr:row>
      <xdr:rowOff>54428</xdr:rowOff>
    </xdr:to>
    <xdr:graphicFrame macro="">
      <xdr:nvGraphicFramePr>
        <xdr:cNvPr id="13" name="Gráfico 2">
          <a:extLst>
            <a:ext uri="{FF2B5EF4-FFF2-40B4-BE49-F238E27FC236}">
              <a16:creationId xmlns:a16="http://schemas.microsoft.com/office/drawing/2014/main" xmlns="" id="{6FD3ABD4-1136-494E-AB2E-E8EB4C5B620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287866</xdr:colOff>
      <xdr:row>21</xdr:row>
      <xdr:rowOff>161925</xdr:rowOff>
    </xdr:from>
    <xdr:to>
      <xdr:col>57</xdr:col>
      <xdr:colOff>599016</xdr:colOff>
      <xdr:row>38</xdr:row>
      <xdr:rowOff>140758</xdr:rowOff>
    </xdr:to>
    <xdr:graphicFrame macro="">
      <xdr:nvGraphicFramePr>
        <xdr:cNvPr id="3" name="4 Gráfico">
          <a:extLst>
            <a:ext uri="{FF2B5EF4-FFF2-40B4-BE49-F238E27FC236}">
              <a16:creationId xmlns:a16="http://schemas.microsoft.com/office/drawing/2014/main" xmlns="" id="{51D68AD8-43A6-47F9-AECD-51757FFAB7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48</xdr:col>
      <xdr:colOff>0</xdr:colOff>
      <xdr:row>59</xdr:row>
      <xdr:rowOff>0</xdr:rowOff>
    </xdr:from>
    <xdr:to>
      <xdr:col>53</xdr:col>
      <xdr:colOff>635000</xdr:colOff>
      <xdr:row>75</xdr:row>
      <xdr:rowOff>169333</xdr:rowOff>
    </xdr:to>
    <xdr:graphicFrame macro="">
      <xdr:nvGraphicFramePr>
        <xdr:cNvPr id="4" name="4 Gráfico">
          <a:extLst>
            <a:ext uri="{FF2B5EF4-FFF2-40B4-BE49-F238E27FC236}">
              <a16:creationId xmlns:a16="http://schemas.microsoft.com/office/drawing/2014/main" xmlns="" id="{184A6CA8-E6A7-479A-900E-DC725A84A9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48</xdr:col>
      <xdr:colOff>0</xdr:colOff>
      <xdr:row>100</xdr:row>
      <xdr:rowOff>0</xdr:rowOff>
    </xdr:from>
    <xdr:to>
      <xdr:col>53</xdr:col>
      <xdr:colOff>635000</xdr:colOff>
      <xdr:row>116</xdr:row>
      <xdr:rowOff>169333</xdr:rowOff>
    </xdr:to>
    <xdr:graphicFrame macro="">
      <xdr:nvGraphicFramePr>
        <xdr:cNvPr id="5" name="4 Gráfico">
          <a:extLst>
            <a:ext uri="{FF2B5EF4-FFF2-40B4-BE49-F238E27FC236}">
              <a16:creationId xmlns:a16="http://schemas.microsoft.com/office/drawing/2014/main" xmlns="" id="{7AA01399-050A-4784-B00B-8CA9F7A09A2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529166</xdr:colOff>
      <xdr:row>1</xdr:row>
      <xdr:rowOff>10584</xdr:rowOff>
    </xdr:from>
    <xdr:to>
      <xdr:col>25</xdr:col>
      <xdr:colOff>10583</xdr:colOff>
      <xdr:row>23</xdr:row>
      <xdr:rowOff>169334</xdr:rowOff>
    </xdr:to>
    <xdr:graphicFrame macro="">
      <xdr:nvGraphicFramePr>
        <xdr:cNvPr id="2" name="4 Gráfico">
          <a:extLst>
            <a:ext uri="{FF2B5EF4-FFF2-40B4-BE49-F238E27FC236}">
              <a16:creationId xmlns:a16="http://schemas.microsoft.com/office/drawing/2014/main" xmlns="" id="{B87ED054-9A84-4766-BC7A-A2511B1EF03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645583</xdr:colOff>
      <xdr:row>37</xdr:row>
      <xdr:rowOff>31750</xdr:rowOff>
    </xdr:from>
    <xdr:to>
      <xdr:col>25</xdr:col>
      <xdr:colOff>127000</xdr:colOff>
      <xdr:row>60</xdr:row>
      <xdr:rowOff>52917</xdr:rowOff>
    </xdr:to>
    <xdr:graphicFrame macro="">
      <xdr:nvGraphicFramePr>
        <xdr:cNvPr id="3" name="4 Gráfico">
          <a:extLst>
            <a:ext uri="{FF2B5EF4-FFF2-40B4-BE49-F238E27FC236}">
              <a16:creationId xmlns:a16="http://schemas.microsoft.com/office/drawing/2014/main" xmlns="" id="{10774209-63AE-4C48-A538-8CBA7A9692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62244965.ESCUADRA/Desktop/CONFIABILIDAD%20KP%20DF%20PARA%202025/CONF%20BUQUES%20(COMPILADO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62244965.ESCUADRA/Desktop/CONFIABILIDAD%20KP%20DF%20PARA%202025/3.%20CONF%20BUQUES%20(COMPILADO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FALLAS WL"/>
      <sheetName val="Datos de Vida y falla"/>
      <sheetName val="FALLAS LY"/>
      <sheetName val="Datos de Vida y falla (2)"/>
      <sheetName val="FALLAS CN"/>
      <sheetName val="Datos de Vida y falla (3)"/>
      <sheetName val="FALLAS CD"/>
      <sheetName val="Datos de Vida y falla (4)"/>
      <sheetName val="FALLAS RV"/>
      <sheetName val="Datos de Vida y falla (7)"/>
      <sheetName val="FALLA BL"/>
      <sheetName val="Datos de Vida y falla (6)"/>
      <sheetName val="FALLA PT"/>
      <sheetName val="Datos de Vida y falla (8)"/>
      <sheetName val="FALLA LT"/>
      <sheetName val="Datos de Vida y falla (5)"/>
    </sheetNames>
    <sheetDataSet>
      <sheetData sheetId="0"/>
      <sheetData sheetId="1"/>
      <sheetData sheetId="2"/>
      <sheetData sheetId="3"/>
      <sheetData sheetId="4">
        <row r="5">
          <cell r="Z5">
            <v>1</v>
          </cell>
        </row>
      </sheetData>
      <sheetData sheetId="5"/>
      <sheetData sheetId="6">
        <row r="5">
          <cell r="Z5">
            <v>1</v>
          </cell>
        </row>
      </sheetData>
      <sheetData sheetId="7"/>
      <sheetData sheetId="8">
        <row r="5">
          <cell r="Z5">
            <v>1</v>
          </cell>
        </row>
      </sheetData>
      <sheetData sheetId="9"/>
      <sheetData sheetId="10">
        <row r="5">
          <cell r="Z5">
            <v>1</v>
          </cell>
          <cell r="AB5">
            <v>-1.9949105966812479</v>
          </cell>
        </row>
        <row r="6">
          <cell r="M6">
            <v>0</v>
          </cell>
          <cell r="N6">
            <v>-3.7256450378764248</v>
          </cell>
          <cell r="Z6">
            <v>1</v>
          </cell>
          <cell r="AB6">
            <v>-1.589967614180132</v>
          </cell>
        </row>
        <row r="7">
          <cell r="M7">
            <v>1.3862943611198906</v>
          </cell>
          <cell r="N7">
            <v>-2.8207331076266597</v>
          </cell>
          <cell r="Z7">
            <v>1</v>
          </cell>
          <cell r="AB7">
            <v>-1.3480833407731776</v>
          </cell>
        </row>
        <row r="8">
          <cell r="M8">
            <v>1.6094379124341003</v>
          </cell>
          <cell r="N8">
            <v>-2.3399639704089181</v>
          </cell>
          <cell r="Z8">
            <v>1</v>
          </cell>
          <cell r="AB8">
            <v>-1.1664784596623872</v>
          </cell>
        </row>
        <row r="9">
          <cell r="M9">
            <v>1.9459101490553132</v>
          </cell>
          <cell r="N9">
            <v>-2.0061637015532368</v>
          </cell>
          <cell r="Z9">
            <v>1</v>
          </cell>
          <cell r="AB9">
            <v>-1.0168799840418545</v>
          </cell>
        </row>
        <row r="10">
          <cell r="M10">
            <v>2.3025850929940459</v>
          </cell>
          <cell r="N10">
            <v>-1.7476004080199556</v>
          </cell>
          <cell r="Z10">
            <v>1</v>
          </cell>
          <cell r="AB10">
            <v>-0.88714655901887607</v>
          </cell>
        </row>
        <row r="11">
          <cell r="M11">
            <v>2.7725887222397811</v>
          </cell>
          <cell r="N11">
            <v>-1.5347033007149131</v>
          </cell>
          <cell r="Z11">
            <v>3</v>
          </cell>
          <cell r="AB11">
            <v>-0.77086075060574732</v>
          </cell>
        </row>
        <row r="12">
          <cell r="M12">
            <v>2.9444389791664403</v>
          </cell>
          <cell r="N12">
            <v>-1.352357777276364</v>
          </cell>
          <cell r="Z12">
            <v>4</v>
          </cell>
          <cell r="AB12">
            <v>-0.66417400755321998</v>
          </cell>
        </row>
        <row r="13">
          <cell r="M13">
            <v>3.1780538303479458</v>
          </cell>
          <cell r="N13">
            <v>-1.1917728150995985</v>
          </cell>
          <cell r="Z13">
            <v>8</v>
          </cell>
          <cell r="AB13">
            <v>-0.56456684611765939</v>
          </cell>
        </row>
        <row r="14">
          <cell r="M14">
            <v>3.5835189384561099</v>
          </cell>
          <cell r="N14">
            <v>-1.0473652192399754</v>
          </cell>
          <cell r="Z14">
            <v>9</v>
          </cell>
          <cell r="AB14">
            <v>-0.47027592614393743</v>
          </cell>
        </row>
        <row r="15">
          <cell r="M15">
            <v>3.6635616461296463</v>
          </cell>
          <cell r="N15">
            <v>-0.91535107698638696</v>
          </cell>
          <cell r="Z15">
            <v>11</v>
          </cell>
          <cell r="AB15">
            <v>-0.37999736865420219</v>
          </cell>
        </row>
        <row r="16">
          <cell r="M16">
            <v>3.784189633918261</v>
          </cell>
          <cell r="N16">
            <v>-0.79303127371089988</v>
          </cell>
          <cell r="Z16">
            <v>11</v>
          </cell>
          <cell r="AB16">
            <v>-0.2927191356619579</v>
          </cell>
        </row>
        <row r="17">
          <cell r="M17">
            <v>4.0073331852324712</v>
          </cell>
          <cell r="N17">
            <v>-0.6783964401024174</v>
          </cell>
          <cell r="Z17">
            <v>11</v>
          </cell>
          <cell r="AB17">
            <v>-0.20761919462834433</v>
          </cell>
        </row>
        <row r="18">
          <cell r="M18">
            <v>4.4067192472642533</v>
          </cell>
          <cell r="N18">
            <v>-0.5698929968829094</v>
          </cell>
          <cell r="Z18">
            <v>14</v>
          </cell>
          <cell r="AB18">
            <v>-0.12399935030675162</v>
          </cell>
        </row>
        <row r="19">
          <cell r="M19">
            <v>4.4188406077965983</v>
          </cell>
          <cell r="N19">
            <v>-0.46627624539537049</v>
          </cell>
          <cell r="Z19">
            <v>16</v>
          </cell>
          <cell r="AB19">
            <v>-4.1239124738385494E-2</v>
          </cell>
        </row>
        <row r="20">
          <cell r="M20">
            <v>4.6634390941120669</v>
          </cell>
          <cell r="N20">
            <v>-0.36651292058166435</v>
          </cell>
          <cell r="Z20">
            <v>19</v>
          </cell>
          <cell r="AB20">
            <v>4.1239124738385494E-2</v>
          </cell>
        </row>
        <row r="21">
          <cell r="M21">
            <v>4.7791234931115296</v>
          </cell>
          <cell r="N21">
            <v>-0.26971270427344918</v>
          </cell>
          <cell r="Z21">
            <v>20</v>
          </cell>
          <cell r="AB21">
            <v>0.12399935030675149</v>
          </cell>
        </row>
        <row r="22">
          <cell r="M22">
            <v>4.9126548857360524</v>
          </cell>
          <cell r="N22">
            <v>-0.17507664758683927</v>
          </cell>
          <cell r="Z22">
            <v>28</v>
          </cell>
          <cell r="AB22">
            <v>0.20761919462834433</v>
          </cell>
        </row>
        <row r="23">
          <cell r="M23">
            <v>4.9272536851572051</v>
          </cell>
          <cell r="N23">
            <v>-8.185469641469717E-2</v>
          </cell>
          <cell r="Z23">
            <v>29</v>
          </cell>
          <cell r="AB23">
            <v>0.29271913566195801</v>
          </cell>
        </row>
        <row r="24">
          <cell r="M24">
            <v>5.1357984370502621</v>
          </cell>
          <cell r="N24">
            <v>1.0693552493326569E-2</v>
          </cell>
          <cell r="Z24">
            <v>32</v>
          </cell>
          <cell r="AB24">
            <v>0.37999736865420219</v>
          </cell>
        </row>
        <row r="25">
          <cell r="M25">
            <v>5.1704839950381514</v>
          </cell>
          <cell r="N25">
            <v>0.10334038652203692</v>
          </cell>
          <cell r="Z25">
            <v>32</v>
          </cell>
          <cell r="AB25">
            <v>0.47027592614393743</v>
          </cell>
        </row>
        <row r="26">
          <cell r="M26">
            <v>5.4293456289544411</v>
          </cell>
          <cell r="N26">
            <v>0.19694055058268109</v>
          </cell>
          <cell r="Z26">
            <v>35</v>
          </cell>
          <cell r="AB26">
            <v>0.56456684611765928</v>
          </cell>
        </row>
        <row r="27">
          <cell r="M27">
            <v>5.598421958998375</v>
          </cell>
          <cell r="N27">
            <v>0.29250120089034204</v>
          </cell>
          <cell r="Z27">
            <v>54</v>
          </cell>
          <cell r="AB27">
            <v>0.66417400755322031</v>
          </cell>
        </row>
        <row r="28">
          <cell r="M28">
            <v>5.6058020662959978</v>
          </cell>
          <cell r="N28">
            <v>0.39128987787472402</v>
          </cell>
          <cell r="Z28">
            <v>56</v>
          </cell>
          <cell r="AB28">
            <v>0.77086075060574732</v>
          </cell>
        </row>
        <row r="29">
          <cell r="M29">
            <v>5.6204008657171496</v>
          </cell>
          <cell r="N29">
            <v>0.49501844571806308</v>
          </cell>
          <cell r="Z29">
            <v>63</v>
          </cell>
          <cell r="AB29">
            <v>0.88714655901887607</v>
          </cell>
        </row>
        <row r="30">
          <cell r="M30">
            <v>5.6204008657171496</v>
          </cell>
          <cell r="N30">
            <v>0.60618971064200677</v>
          </cell>
          <cell r="Z30">
            <v>65</v>
          </cell>
          <cell r="AB30">
            <v>1.0168799840418574</v>
          </cell>
        </row>
        <row r="31">
          <cell r="M31">
            <v>5.8493247799468593</v>
          </cell>
          <cell r="N31">
            <v>0.72883370133233361</v>
          </cell>
          <cell r="Z31">
            <v>65</v>
          </cell>
          <cell r="AB31">
            <v>1.1664784596623872</v>
          </cell>
        </row>
        <row r="32">
          <cell r="M32">
            <v>5.916202062607435</v>
          </cell>
          <cell r="N32">
            <v>0.87034852697649623</v>
          </cell>
          <cell r="Z32">
            <v>80</v>
          </cell>
          <cell r="AB32">
            <v>1.3480833407731776</v>
          </cell>
        </row>
        <row r="33">
          <cell r="M33">
            <v>6.4002574453088208</v>
          </cell>
          <cell r="N33">
            <v>1.047447555588995</v>
          </cell>
          <cell r="Z33">
            <v>149</v>
          </cell>
          <cell r="AB33">
            <v>1.5899676141801327</v>
          </cell>
        </row>
        <row r="34">
          <cell r="M34">
            <v>6.4118182677098972</v>
          </cell>
          <cell r="N34">
            <v>1.3184623205053281</v>
          </cell>
          <cell r="Z34">
            <v>172</v>
          </cell>
          <cell r="AB34">
            <v>1.9949105966812481</v>
          </cell>
        </row>
      </sheetData>
      <sheetData sheetId="11"/>
      <sheetData sheetId="12">
        <row r="5">
          <cell r="Z5">
            <v>1</v>
          </cell>
          <cell r="AB5">
            <v>-2.0085395538635846</v>
          </cell>
        </row>
        <row r="6">
          <cell r="M6">
            <v>0</v>
          </cell>
          <cell r="N6">
            <v>-3.7922313962598286</v>
          </cell>
          <cell r="Z6">
            <v>1</v>
          </cell>
          <cell r="AB6">
            <v>-1.6059711235883536</v>
          </cell>
        </row>
        <row r="7">
          <cell r="M7">
            <v>1.0986122886681098</v>
          </cell>
          <cell r="N7">
            <v>-2.8884783037124979</v>
          </cell>
          <cell r="Z7">
            <v>1</v>
          </cell>
          <cell r="AB7">
            <v>-1.3658867177443277</v>
          </cell>
        </row>
        <row r="8">
          <cell r="M8">
            <v>1.6094379124341003</v>
          </cell>
          <cell r="N8">
            <v>-2.4089375432493441</v>
          </cell>
          <cell r="Z8">
            <v>1</v>
          </cell>
          <cell r="AB8">
            <v>-1.1858822854160693</v>
          </cell>
        </row>
        <row r="9">
          <cell r="M9">
            <v>1.9459101490553132</v>
          </cell>
          <cell r="N9">
            <v>-2.0764422064189043</v>
          </cell>
          <cell r="Z9">
            <v>1</v>
          </cell>
          <cell r="AB9">
            <v>-1.0378002566579261</v>
          </cell>
        </row>
        <row r="10">
          <cell r="M10">
            <v>1.9459101490553132</v>
          </cell>
          <cell r="N10">
            <v>-1.8192684298317627</v>
          </cell>
          <cell r="Z10">
            <v>1</v>
          </cell>
          <cell r="AB10">
            <v>-0.90955483854173835</v>
          </cell>
        </row>
        <row r="11">
          <cell r="M11">
            <v>2.1972245773362196</v>
          </cell>
          <cell r="N11">
            <v>-1.6078546613726075</v>
          </cell>
          <cell r="Z11">
            <v>3</v>
          </cell>
          <cell r="AB11">
            <v>-0.79476263082300769</v>
          </cell>
        </row>
        <row r="12">
          <cell r="M12">
            <v>2.9957322735539909</v>
          </cell>
          <cell r="N12">
            <v>-1.4270969838266294</v>
          </cell>
          <cell r="Z12">
            <v>3</v>
          </cell>
          <cell r="AB12">
            <v>-0.68959985296787341</v>
          </cell>
        </row>
        <row r="13">
          <cell r="M13">
            <v>3.044522437723423</v>
          </cell>
          <cell r="N13">
            <v>-1.2682168096442255</v>
          </cell>
          <cell r="Z13">
            <v>4</v>
          </cell>
          <cell r="AB13">
            <v>-0.59156767163858448</v>
          </cell>
        </row>
        <row r="14">
          <cell r="M14">
            <v>3.2188758248682006</v>
          </cell>
          <cell r="N14">
            <v>-1.1256455104356731</v>
          </cell>
          <cell r="Z14">
            <v>4</v>
          </cell>
          <cell r="AB14">
            <v>-0.49892191461645152</v>
          </cell>
        </row>
        <row r="15">
          <cell r="M15">
            <v>3.3672958299864741</v>
          </cell>
          <cell r="N15">
            <v>-0.99561635904860291</v>
          </cell>
          <cell r="Z15">
            <v>5</v>
          </cell>
          <cell r="AB15">
            <v>-0.41037802683199781</v>
          </cell>
        </row>
        <row r="16">
          <cell r="M16">
            <v>3.6109179126442243</v>
          </cell>
          <cell r="N16">
            <v>-0.87545067517409958</v>
          </cell>
          <cell r="Z16">
            <v>5</v>
          </cell>
          <cell r="AB16">
            <v>-0.3249446938781036</v>
          </cell>
        </row>
        <row r="17">
          <cell r="M17">
            <v>3.912023005428146</v>
          </cell>
          <cell r="N17">
            <v>-0.76316359603880857</v>
          </cell>
          <cell r="Z17">
            <v>5</v>
          </cell>
          <cell r="AB17">
            <v>-0.24182315340635616</v>
          </cell>
        </row>
        <row r="18">
          <cell r="M18">
            <v>4.1431347263915326</v>
          </cell>
          <cell r="N18">
            <v>-0.65723121234722826</v>
          </cell>
          <cell r="Z18">
            <v>5</v>
          </cell>
          <cell r="AB18">
            <v>-0.16034226744630706</v>
          </cell>
        </row>
        <row r="19">
          <cell r="M19">
            <v>4.2046926193909657</v>
          </cell>
          <cell r="N19">
            <v>-0.55644512646397026</v>
          </cell>
          <cell r="Z19">
            <v>6</v>
          </cell>
          <cell r="AB19">
            <v>-7.9913902643637971E-2</v>
          </cell>
        </row>
        <row r="20">
          <cell r="M20">
            <v>4.3438054218536841</v>
          </cell>
          <cell r="N20">
            <v>-0.45981701186844948</v>
          </cell>
          <cell r="Z20">
            <v>7</v>
          </cell>
          <cell r="AB20">
            <v>0</v>
          </cell>
        </row>
        <row r="21">
          <cell r="M21">
            <v>4.3944491546724391</v>
          </cell>
          <cell r="N21">
            <v>-0.36651292058166435</v>
          </cell>
          <cell r="Z21">
            <v>9</v>
          </cell>
          <cell r="AB21">
            <v>7.9913902643637971E-2</v>
          </cell>
        </row>
        <row r="22">
          <cell r="M22">
            <v>4.4426512564903167</v>
          </cell>
          <cell r="N22">
            <v>-0.2758056780075977</v>
          </cell>
          <cell r="Z22">
            <v>14</v>
          </cell>
          <cell r="AB22">
            <v>0.16034226744630706</v>
          </cell>
        </row>
        <row r="23">
          <cell r="M23">
            <v>4.5849674786705723</v>
          </cell>
          <cell r="N23">
            <v>-0.18703819054717932</v>
          </cell>
          <cell r="Z23">
            <v>14</v>
          </cell>
          <cell r="AB23">
            <v>0.24182315340635616</v>
          </cell>
        </row>
        <row r="24">
          <cell r="M24">
            <v>4.6539603501575231</v>
          </cell>
          <cell r="N24">
            <v>-9.9592847955368657E-2</v>
          </cell>
          <cell r="Z24">
            <v>16</v>
          </cell>
          <cell r="AB24">
            <v>0.32494469387810354</v>
          </cell>
        </row>
        <row r="25">
          <cell r="M25">
            <v>4.7184988712950942</v>
          </cell>
          <cell r="N25">
            <v>-1.2863327890703595E-2</v>
          </cell>
          <cell r="Z25">
            <v>20</v>
          </cell>
          <cell r="AB25">
            <v>0.41037802683199776</v>
          </cell>
        </row>
        <row r="26">
          <cell r="M26">
            <v>5.2094861528414214</v>
          </cell>
          <cell r="N26">
            <v>7.3774628658274097E-2</v>
          </cell>
          <cell r="Z26">
            <v>22</v>
          </cell>
          <cell r="AB26">
            <v>0.4989219146164513</v>
          </cell>
        </row>
        <row r="27">
          <cell r="M27">
            <v>5.4680601411351315</v>
          </cell>
          <cell r="N27">
            <v>0.16099747897282027</v>
          </cell>
          <cell r="Z27">
            <v>29</v>
          </cell>
          <cell r="AB27">
            <v>0.59156767163858481</v>
          </cell>
        </row>
        <row r="28">
          <cell r="M28">
            <v>5.4889377261566867</v>
          </cell>
          <cell r="N28">
            <v>0.24957893104036302</v>
          </cell>
          <cell r="Z28">
            <v>36</v>
          </cell>
          <cell r="AB28">
            <v>0.68959985296787385</v>
          </cell>
        </row>
        <row r="29">
          <cell r="M29">
            <v>5.579729825986222</v>
          </cell>
          <cell r="N29">
            <v>0.34045541042316091</v>
          </cell>
          <cell r="Z29">
            <v>52</v>
          </cell>
          <cell r="AB29">
            <v>0.79476263082300691</v>
          </cell>
        </row>
        <row r="30">
          <cell r="M30">
            <v>5.6801726090170677</v>
          </cell>
          <cell r="N30">
            <v>0.43482995401213065</v>
          </cell>
          <cell r="Z30">
            <v>56</v>
          </cell>
          <cell r="AB30">
            <v>0.90955483854174068</v>
          </cell>
        </row>
        <row r="31">
          <cell r="M31">
            <v>5.8348107370626048</v>
          </cell>
          <cell r="N31">
            <v>0.53435173268881886</v>
          </cell>
          <cell r="Z31">
            <v>90</v>
          </cell>
          <cell r="AB31">
            <v>1.037800256657935</v>
          </cell>
        </row>
        <row r="32">
          <cell r="M32">
            <v>5.9026333334013659</v>
          </cell>
          <cell r="N32">
            <v>0.64145664106952938</v>
          </cell>
          <cell r="Z32">
            <v>97</v>
          </cell>
          <cell r="AB32">
            <v>1.1858822854160693</v>
          </cell>
        </row>
        <row r="33">
          <cell r="M33">
            <v>6.3526293963195668</v>
          </cell>
          <cell r="N33">
            <v>0.76009299243921147</v>
          </cell>
          <cell r="Z33">
            <v>175</v>
          </cell>
          <cell r="AB33">
            <v>1.3658867177443277</v>
          </cell>
        </row>
        <row r="34">
          <cell r="M34">
            <v>6.4216222678065176</v>
          </cell>
          <cell r="N34">
            <v>0.89753844969316743</v>
          </cell>
          <cell r="Z34">
            <v>221</v>
          </cell>
          <cell r="AB34">
            <v>1.6059711235883536</v>
          </cell>
        </row>
        <row r="35">
          <cell r="M35">
            <v>6.5424719605068047</v>
          </cell>
          <cell r="N35">
            <v>1.0702744178222674</v>
          </cell>
          <cell r="Z35">
            <v>270</v>
          </cell>
          <cell r="AB35">
            <v>2.0085395538635846</v>
          </cell>
        </row>
        <row r="36">
          <cell r="M36">
            <v>6.5553568918106651</v>
          </cell>
          <cell r="N36">
            <v>1.3359171829836047</v>
          </cell>
        </row>
      </sheetData>
      <sheetData sheetId="13"/>
      <sheetData sheetId="14">
        <row r="5">
          <cell r="Z5">
            <v>2</v>
          </cell>
          <cell r="AB5">
            <v>-1.1281436452787641</v>
          </cell>
        </row>
        <row r="6">
          <cell r="M6">
            <v>1.9459101490553132</v>
          </cell>
          <cell r="N6">
            <v>-1.9744586943793727</v>
          </cell>
          <cell r="Z6">
            <v>3</v>
          </cell>
          <cell r="AB6">
            <v>-0.48224821483792335</v>
          </cell>
        </row>
        <row r="7">
          <cell r="M7">
            <v>2.4849066497880004</v>
          </cell>
          <cell r="N7">
            <v>-0.97268614120537145</v>
          </cell>
          <cell r="Z7">
            <v>4</v>
          </cell>
          <cell r="AB7">
            <v>0</v>
          </cell>
        </row>
        <row r="8">
          <cell r="M8">
            <v>5.9053618480545707</v>
          </cell>
          <cell r="N8">
            <v>-0.36651292058166435</v>
          </cell>
          <cell r="Z8">
            <v>10</v>
          </cell>
          <cell r="AB8">
            <v>0.48224821483792302</v>
          </cell>
        </row>
        <row r="9">
          <cell r="M9">
            <v>5.9269260259704106</v>
          </cell>
          <cell r="N9">
            <v>0.1447673963435997</v>
          </cell>
          <cell r="Z9">
            <v>19</v>
          </cell>
          <cell r="AB9">
            <v>1.1281436452787641</v>
          </cell>
        </row>
        <row r="10">
          <cell r="M10">
            <v>6.0544393462693709</v>
          </cell>
          <cell r="N10">
            <v>0.71445548625766664</v>
          </cell>
        </row>
      </sheetData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FALLAS WL"/>
      <sheetName val="Datos de Vida y falla"/>
      <sheetName val="FALLAS LY"/>
      <sheetName val="Datos de Vida y falla (2)"/>
      <sheetName val="FALLAS CN"/>
      <sheetName val="Datos de Vida y falla (3)"/>
      <sheetName val="FALLAS CD"/>
      <sheetName val="Datos de Vida y falla (4)"/>
      <sheetName val="FALLAS RV"/>
      <sheetName val="Datos de Vida y falla (7)"/>
      <sheetName val="FALLA BL"/>
      <sheetName val="Datos de Vida y falla (6)"/>
      <sheetName val="FALLA PT"/>
      <sheetName val="Datos de Vida y falla (8)"/>
      <sheetName val="FALLA LT"/>
      <sheetName val="Datos de Vida y falla (5)"/>
    </sheetNames>
    <sheetDataSet>
      <sheetData sheetId="0" refreshError="1"/>
      <sheetData sheetId="1" refreshError="1"/>
      <sheetData sheetId="2">
        <row r="5">
          <cell r="Z5">
            <v>1</v>
          </cell>
          <cell r="AB5">
            <v>-2.1762594611068447</v>
          </cell>
        </row>
        <row r="6">
          <cell r="M6">
            <v>1.0986122886681098</v>
          </cell>
          <cell r="N6">
            <v>-4.2078673638092061</v>
          </cell>
          <cell r="Z6">
            <v>1</v>
          </cell>
          <cell r="AB6">
            <v>-1.8008282305702432</v>
          </cell>
        </row>
        <row r="7">
          <cell r="M7">
            <v>1.3862943611198906</v>
          </cell>
          <cell r="N7">
            <v>-3.3097875948505862</v>
          </cell>
          <cell r="Z7">
            <v>1</v>
          </cell>
          <cell r="AB7">
            <v>-1.5807987929378529</v>
          </cell>
        </row>
        <row r="8">
          <cell r="M8">
            <v>1.6094379124341003</v>
          </cell>
          <cell r="N8">
            <v>-2.8361894077582885</v>
          </cell>
          <cell r="Z8">
            <v>1</v>
          </cell>
          <cell r="AB8">
            <v>-1.4182487847778193</v>
          </cell>
        </row>
        <row r="9">
          <cell r="M9">
            <v>2.3025850929940459</v>
          </cell>
          <cell r="N9">
            <v>-2.5099275590881573</v>
          </cell>
          <cell r="Z9">
            <v>1</v>
          </cell>
          <cell r="AB9">
            <v>-1.2863749504971231</v>
          </cell>
        </row>
        <row r="10">
          <cell r="M10">
            <v>2.3978952727983707</v>
          </cell>
          <cell r="N10">
            <v>-2.2593023672797541</v>
          </cell>
          <cell r="Z10">
            <v>2</v>
          </cell>
          <cell r="AB10">
            <v>-1.1737221651511949</v>
          </cell>
        </row>
        <row r="11">
          <cell r="M11">
            <v>2.8903717578961645</v>
          </cell>
          <cell r="N11">
            <v>-2.0547793693867167</v>
          </cell>
          <cell r="Z11">
            <v>2</v>
          </cell>
          <cell r="AB11">
            <v>-1.0742728228267384</v>
          </cell>
        </row>
        <row r="12">
          <cell r="M12">
            <v>2.9444389791664403</v>
          </cell>
          <cell r="N12">
            <v>-1.8812851125033991</v>
          </cell>
          <cell r="Z12">
            <v>2</v>
          </cell>
          <cell r="AB12">
            <v>-0.98444957146277334</v>
          </cell>
        </row>
        <row r="13">
          <cell r="M13">
            <v>2.9444389791664403</v>
          </cell>
          <cell r="N13">
            <v>-1.7300754125311637</v>
          </cell>
          <cell r="Z13">
            <v>3</v>
          </cell>
          <cell r="AB13">
            <v>-0.90194025176140591</v>
          </cell>
        </row>
        <row r="14">
          <cell r="M14">
            <v>2.9444389791664403</v>
          </cell>
          <cell r="N14">
            <v>-1.5956206684028806</v>
          </cell>
          <cell r="Z14">
            <v>3</v>
          </cell>
          <cell r="AB14">
            <v>-0.82515658064207731</v>
          </cell>
        </row>
        <row r="15">
          <cell r="M15">
            <v>2.9444389791664403</v>
          </cell>
          <cell r="N15">
            <v>-1.4741986417330517</v>
          </cell>
          <cell r="Z15">
            <v>3</v>
          </cell>
          <cell r="AB15">
            <v>-0.75295527051855748</v>
          </cell>
        </row>
        <row r="16">
          <cell r="M16">
            <v>2.9957322735539909</v>
          </cell>
          <cell r="N16">
            <v>-1.3631816353453929</v>
          </cell>
          <cell r="Z16">
            <v>3</v>
          </cell>
          <cell r="AB16">
            <v>-0.68448194578138599</v>
          </cell>
        </row>
        <row r="17">
          <cell r="M17">
            <v>3.044522437723423</v>
          </cell>
          <cell r="N17">
            <v>-1.260643549158909</v>
          </cell>
          <cell r="Z17">
            <v>3</v>
          </cell>
          <cell r="AB17">
            <v>-0.61907799499470262</v>
          </cell>
        </row>
        <row r="18">
          <cell r="M18">
            <v>3.1354942159291497</v>
          </cell>
          <cell r="N18">
            <v>-1.1651286308105213</v>
          </cell>
          <cell r="Z18">
            <v>4</v>
          </cell>
          <cell r="AB18">
            <v>-0.55622204348416815</v>
          </cell>
        </row>
        <row r="19">
          <cell r="M19">
            <v>3.4965075614664802</v>
          </cell>
          <cell r="N19">
            <v>-1.0755080842198956</v>
          </cell>
          <cell r="Z19">
            <v>4</v>
          </cell>
          <cell r="AB19">
            <v>-0.49549157935868876</v>
          </cell>
        </row>
        <row r="20">
          <cell r="M20">
            <v>3.5553480614894135</v>
          </cell>
          <cell r="N20">
            <v>-0.990887263513336</v>
          </cell>
          <cell r="Z20">
            <v>5</v>
          </cell>
          <cell r="AB20">
            <v>-0.43653686619399334</v>
          </cell>
        </row>
        <row r="21">
          <cell r="M21">
            <v>3.6109179126442243</v>
          </cell>
          <cell r="N21">
            <v>-0.91054340987092985</v>
          </cell>
          <cell r="Z21">
            <v>5</v>
          </cell>
          <cell r="AB21">
            <v>-0.3790626378140653</v>
          </cell>
        </row>
        <row r="22">
          <cell r="M22">
            <v>3.6888794541139363</v>
          </cell>
          <cell r="N22">
            <v>-0.8338825761388462</v>
          </cell>
          <cell r="Z22">
            <v>5</v>
          </cell>
          <cell r="AB22">
            <v>-0.32281488025547633</v>
          </cell>
        </row>
        <row r="23">
          <cell r="M23">
            <v>3.713572066704308</v>
          </cell>
          <cell r="N23">
            <v>-0.76040901638462755</v>
          </cell>
          <cell r="Z23">
            <v>5</v>
          </cell>
          <cell r="AB23">
            <v>-0.267571025999228</v>
          </cell>
        </row>
        <row r="24">
          <cell r="M24">
            <v>3.713572066704308</v>
          </cell>
          <cell r="N24">
            <v>-0.68970290701494352</v>
          </cell>
          <cell r="Z24">
            <v>6</v>
          </cell>
          <cell r="AB24">
            <v>-0.21313248326473713</v>
          </cell>
        </row>
        <row r="25">
          <cell r="M25">
            <v>3.8712010109078911</v>
          </cell>
          <cell r="N25">
            <v>-0.62140377298682337</v>
          </cell>
          <cell r="Z25">
            <v>7</v>
          </cell>
          <cell r="AB25">
            <v>-0.15931878496666388</v>
          </cell>
        </row>
        <row r="26">
          <cell r="M26">
            <v>4.0253516907351496</v>
          </cell>
          <cell r="N26">
            <v>-0.55519790042159389</v>
          </cell>
          <cell r="Z26">
            <v>9</v>
          </cell>
          <cell r="AB26">
            <v>-0.10596286670256798</v>
          </cell>
        </row>
        <row r="27">
          <cell r="M27">
            <v>4.1108738641733114</v>
          </cell>
          <cell r="N27">
            <v>-0.49080858024316082</v>
          </cell>
          <cell r="Z27">
            <v>10</v>
          </cell>
          <cell r="AB27">
            <v>-5.2907125310414548E-2</v>
          </cell>
        </row>
        <row r="28">
          <cell r="M28">
            <v>4.1588830833596715</v>
          </cell>
          <cell r="N28">
            <v>-0.42798838586708582</v>
          </cell>
          <cell r="Z28">
            <v>13</v>
          </cell>
          <cell r="AB28">
            <v>0</v>
          </cell>
        </row>
        <row r="29">
          <cell r="M29">
            <v>4.219507705176107</v>
          </cell>
          <cell r="N29">
            <v>-0.36651292058166435</v>
          </cell>
          <cell r="Z29">
            <v>15</v>
          </cell>
          <cell r="AB29">
            <v>5.2907125310414402E-2</v>
          </cell>
        </row>
        <row r="30">
          <cell r="M30">
            <v>4.219507705176107</v>
          </cell>
          <cell r="N30">
            <v>-0.30617562323203901</v>
          </cell>
          <cell r="Z30">
            <v>15</v>
          </cell>
          <cell r="AB30">
            <v>0.10596286670256812</v>
          </cell>
        </row>
        <row r="31">
          <cell r="M31">
            <v>4.2341065045972597</v>
          </cell>
          <cell r="N31">
            <v>-0.24678332163945552</v>
          </cell>
          <cell r="Z31">
            <v>15</v>
          </cell>
          <cell r="AB31">
            <v>0.15931878496666388</v>
          </cell>
        </row>
        <row r="32">
          <cell r="M32">
            <v>4.2626798770413155</v>
          </cell>
          <cell r="N32">
            <v>-0.18815228840364506</v>
          </cell>
          <cell r="Z32">
            <v>16</v>
          </cell>
          <cell r="AB32">
            <v>0.21313248326473702</v>
          </cell>
        </row>
        <row r="33">
          <cell r="M33">
            <v>4.3174881135363101</v>
          </cell>
          <cell r="N33">
            <v>-0.13010459314914291</v>
          </cell>
          <cell r="Z33">
            <v>17</v>
          </cell>
          <cell r="AB33">
            <v>0.26757102599922811</v>
          </cell>
        </row>
        <row r="34">
          <cell r="M34">
            <v>4.3567088266895917</v>
          </cell>
          <cell r="N34">
            <v>-7.2464564229589121E-2</v>
          </cell>
          <cell r="Z34">
            <v>18</v>
          </cell>
          <cell r="AB34">
            <v>0.32281488025547633</v>
          </cell>
        </row>
        <row r="35">
          <cell r="M35">
            <v>4.4188406077965983</v>
          </cell>
          <cell r="N35">
            <v>-1.5055173406183201E-2</v>
          </cell>
          <cell r="Z35">
            <v>21</v>
          </cell>
          <cell r="AB35">
            <v>0.37906263781406513</v>
          </cell>
        </row>
        <row r="36">
          <cell r="M36">
            <v>4.4886363697321396</v>
          </cell>
          <cell r="N36">
            <v>4.2305861951419457E-2</v>
          </cell>
          <cell r="Z36">
            <v>22</v>
          </cell>
          <cell r="AB36">
            <v>0.43653686619399351</v>
          </cell>
        </row>
        <row r="37">
          <cell r="M37">
            <v>4.5951198501345898</v>
          </cell>
          <cell r="N37">
            <v>9.981050752774423E-2</v>
          </cell>
          <cell r="Z37">
            <v>27</v>
          </cell>
          <cell r="AB37">
            <v>0.49549157935868898</v>
          </cell>
        </row>
        <row r="38">
          <cell r="M38">
            <v>4.7621739347977563</v>
          </cell>
          <cell r="N38">
            <v>0.15766569626925866</v>
          </cell>
          <cell r="Z38">
            <v>29</v>
          </cell>
          <cell r="AB38">
            <v>0.55622204348416804</v>
          </cell>
        </row>
        <row r="39">
          <cell r="M39">
            <v>4.8202815656050371</v>
          </cell>
          <cell r="N39">
            <v>0.21609991977504261</v>
          </cell>
          <cell r="Z39">
            <v>29</v>
          </cell>
          <cell r="AB39">
            <v>0.61907799499470284</v>
          </cell>
        </row>
        <row r="40">
          <cell r="M40">
            <v>4.9199809258281251</v>
          </cell>
          <cell r="N40">
            <v>0.27537178728736528</v>
          </cell>
          <cell r="Z40">
            <v>32</v>
          </cell>
          <cell r="AB40">
            <v>0.68448194578138621</v>
          </cell>
        </row>
        <row r="41">
          <cell r="M41">
            <v>4.9272536851572051</v>
          </cell>
          <cell r="N41">
            <v>0.33578156022869138</v>
          </cell>
          <cell r="Z41">
            <v>52</v>
          </cell>
          <cell r="AB41">
            <v>0.75295527051855748</v>
          </cell>
        </row>
        <row r="42">
          <cell r="M42">
            <v>5.0238805208462765</v>
          </cell>
          <cell r="N42">
            <v>0.39768726376666774</v>
          </cell>
          <cell r="Z42">
            <v>62</v>
          </cell>
          <cell r="AB42">
            <v>0.82515658064207897</v>
          </cell>
        </row>
        <row r="43">
          <cell r="M43">
            <v>5.1239639794032588</v>
          </cell>
          <cell r="N43">
            <v>0.46152802708522256</v>
          </cell>
          <cell r="Z43">
            <v>62</v>
          </cell>
          <cell r="AB43">
            <v>0.90194025176140757</v>
          </cell>
        </row>
        <row r="44">
          <cell r="M44">
            <v>5.1590552992145291</v>
          </cell>
          <cell r="N44">
            <v>0.52785924622226343</v>
          </cell>
          <cell r="Z44">
            <v>63</v>
          </cell>
          <cell r="AB44">
            <v>0.98444957146277567</v>
          </cell>
        </row>
        <row r="45">
          <cell r="M45">
            <v>5.1590552992145291</v>
          </cell>
          <cell r="N45">
            <v>0.59740795364083521</v>
          </cell>
          <cell r="Z45">
            <v>71</v>
          </cell>
          <cell r="AB45">
            <v>1.0742728228267382</v>
          </cell>
        </row>
        <row r="46">
          <cell r="M46">
            <v>5.3423342519648109</v>
          </cell>
          <cell r="N46">
            <v>0.67116467723458118</v>
          </cell>
          <cell r="Z46">
            <v>91</v>
          </cell>
          <cell r="AB46">
            <v>1.1737221651511951</v>
          </cell>
        </row>
        <row r="47">
          <cell r="M47">
            <v>5.4847969334906548</v>
          </cell>
          <cell r="N47">
            <v>0.75054592428582456</v>
          </cell>
          <cell r="Z47">
            <v>152</v>
          </cell>
          <cell r="AB47">
            <v>1.2863749504971231</v>
          </cell>
        </row>
        <row r="48">
          <cell r="M48">
            <v>5.5568280616995374</v>
          </cell>
          <cell r="N48">
            <v>0.83770617257887359</v>
          </cell>
          <cell r="Z48">
            <v>285</v>
          </cell>
          <cell r="AB48">
            <v>1.4182487847778209</v>
          </cell>
        </row>
        <row r="49">
          <cell r="M49">
            <v>5.579729825986222</v>
          </cell>
          <cell r="N49">
            <v>0.9362068464758394</v>
          </cell>
          <cell r="Z49">
            <v>289</v>
          </cell>
          <cell r="AB49">
            <v>1.5807987929378544</v>
          </cell>
        </row>
        <row r="50">
          <cell r="M50">
            <v>5.8318824772835169</v>
          </cell>
          <cell r="N50">
            <v>1.0526976457136943</v>
          </cell>
          <cell r="Z50">
            <v>359</v>
          </cell>
          <cell r="AB50">
            <v>1.8008282305702445</v>
          </cell>
        </row>
        <row r="51">
          <cell r="M51">
            <v>5.8318824772835169</v>
          </cell>
          <cell r="N51">
            <v>1.202369713353618</v>
          </cell>
          <cell r="Z51">
            <v>646</v>
          </cell>
          <cell r="AB51">
            <v>2.1762594611068473</v>
          </cell>
        </row>
        <row r="52">
          <cell r="M52">
            <v>6.4997870406558542</v>
          </cell>
          <cell r="N52">
            <v>1.4387200925604358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12"/>
  <sheetViews>
    <sheetView workbookViewId="0">
      <selection activeCell="H16" sqref="H16"/>
    </sheetView>
  </sheetViews>
  <sheetFormatPr baseColWidth="10" defaultRowHeight="15" x14ac:dyDescent="0.25"/>
  <cols>
    <col min="1" max="1" width="11.42578125" style="62"/>
    <col min="2" max="2" width="27.28515625" style="62" bestFit="1" customWidth="1"/>
    <col min="3" max="3" width="42.140625" style="62" bestFit="1" customWidth="1"/>
    <col min="4" max="5" width="11.42578125" style="62"/>
    <col min="6" max="6" width="19.7109375" style="62" bestFit="1" customWidth="1"/>
    <col min="7" max="7" width="15.85546875" style="62" customWidth="1"/>
    <col min="8" max="8" width="44.5703125" style="62" bestFit="1" customWidth="1"/>
    <col min="9" max="16384" width="11.42578125" style="62"/>
  </cols>
  <sheetData>
    <row r="1" spans="1:11" x14ac:dyDescent="0.25">
      <c r="H1" s="62" t="s">
        <v>3</v>
      </c>
      <c r="I1" s="63">
        <v>39083</v>
      </c>
    </row>
    <row r="2" spans="1:11" x14ac:dyDescent="0.25">
      <c r="A2" s="62" t="s">
        <v>85</v>
      </c>
      <c r="B2" s="62" t="s">
        <v>86</v>
      </c>
      <c r="C2" s="62" t="s">
        <v>87</v>
      </c>
      <c r="D2" s="62" t="s">
        <v>88</v>
      </c>
      <c r="E2" s="62" t="s">
        <v>89</v>
      </c>
      <c r="F2" s="62" t="s">
        <v>90</v>
      </c>
      <c r="G2" s="62" t="s">
        <v>91</v>
      </c>
      <c r="H2" s="62" t="s">
        <v>92</v>
      </c>
      <c r="I2" s="62" t="s">
        <v>93</v>
      </c>
      <c r="J2" s="62" t="s">
        <v>9</v>
      </c>
      <c r="K2" s="62" t="s">
        <v>45</v>
      </c>
    </row>
    <row r="3" spans="1:11" x14ac:dyDescent="0.25">
      <c r="A3" s="62" t="s">
        <v>121</v>
      </c>
      <c r="B3" s="62" t="s">
        <v>94</v>
      </c>
      <c r="C3" s="62" t="s">
        <v>103</v>
      </c>
      <c r="D3" s="62" t="s">
        <v>97</v>
      </c>
      <c r="E3" s="62" t="s">
        <v>95</v>
      </c>
      <c r="F3" s="62" t="s">
        <v>96</v>
      </c>
      <c r="G3" s="63">
        <v>43965</v>
      </c>
      <c r="H3" s="62" t="s">
        <v>120</v>
      </c>
      <c r="I3" s="63">
        <v>44043</v>
      </c>
      <c r="J3" s="62">
        <f>G3-I1</f>
        <v>4882</v>
      </c>
      <c r="K3" s="62">
        <f t="shared" ref="K3:K8" si="0">I3-G3</f>
        <v>78</v>
      </c>
    </row>
    <row r="4" spans="1:11" x14ac:dyDescent="0.25">
      <c r="A4" s="62" t="s">
        <v>119</v>
      </c>
      <c r="B4" s="62" t="s">
        <v>94</v>
      </c>
      <c r="C4" s="62" t="s">
        <v>103</v>
      </c>
      <c r="D4" s="62" t="s">
        <v>97</v>
      </c>
      <c r="E4" s="62" t="s">
        <v>95</v>
      </c>
      <c r="F4" s="62" t="s">
        <v>96</v>
      </c>
      <c r="G4" s="63">
        <v>44045</v>
      </c>
      <c r="H4" s="62" t="s">
        <v>118</v>
      </c>
      <c r="I4" s="63">
        <v>44051</v>
      </c>
      <c r="J4" s="62">
        <f>G4-I3</f>
        <v>2</v>
      </c>
      <c r="K4" s="62">
        <f t="shared" si="0"/>
        <v>6</v>
      </c>
    </row>
    <row r="5" spans="1:11" x14ac:dyDescent="0.25">
      <c r="A5" s="62" t="s">
        <v>117</v>
      </c>
      <c r="B5" s="62" t="s">
        <v>94</v>
      </c>
      <c r="C5" s="62" t="s">
        <v>103</v>
      </c>
      <c r="D5" s="62" t="s">
        <v>97</v>
      </c>
      <c r="E5" s="62" t="s">
        <v>95</v>
      </c>
      <c r="F5" s="62" t="s">
        <v>96</v>
      </c>
      <c r="G5" s="63">
        <v>44052</v>
      </c>
      <c r="H5" s="62" t="s">
        <v>116</v>
      </c>
      <c r="I5" s="63">
        <v>44227</v>
      </c>
      <c r="J5" s="62">
        <f>G5-I4</f>
        <v>1</v>
      </c>
      <c r="K5" s="62">
        <f t="shared" si="0"/>
        <v>175</v>
      </c>
    </row>
    <row r="6" spans="1:11" x14ac:dyDescent="0.25">
      <c r="A6" s="62" t="s">
        <v>115</v>
      </c>
      <c r="B6" s="62" t="s">
        <v>94</v>
      </c>
      <c r="C6" s="62" t="s">
        <v>103</v>
      </c>
      <c r="D6" s="62" t="s">
        <v>97</v>
      </c>
      <c r="E6" s="62" t="s">
        <v>95</v>
      </c>
      <c r="F6" s="62" t="s">
        <v>96</v>
      </c>
      <c r="G6" s="63">
        <v>44312</v>
      </c>
      <c r="H6" s="62" t="s">
        <v>114</v>
      </c>
      <c r="I6" s="63">
        <v>44316</v>
      </c>
      <c r="J6" s="62">
        <f t="shared" ref="J6:J12" si="1">G6-I5</f>
        <v>85</v>
      </c>
      <c r="K6" s="62">
        <f t="shared" si="0"/>
        <v>4</v>
      </c>
    </row>
    <row r="7" spans="1:11" x14ac:dyDescent="0.25">
      <c r="A7" s="62" t="s">
        <v>113</v>
      </c>
      <c r="B7" s="62" t="s">
        <v>94</v>
      </c>
      <c r="C7" s="62" t="s">
        <v>103</v>
      </c>
      <c r="D7" s="62" t="s">
        <v>97</v>
      </c>
      <c r="E7" s="62" t="s">
        <v>95</v>
      </c>
      <c r="F7" s="62" t="s">
        <v>96</v>
      </c>
      <c r="G7" s="63">
        <v>44654</v>
      </c>
      <c r="H7" s="62" t="s">
        <v>112</v>
      </c>
      <c r="I7" s="63">
        <v>44736</v>
      </c>
      <c r="J7" s="62">
        <f t="shared" si="1"/>
        <v>338</v>
      </c>
      <c r="K7" s="62">
        <f t="shared" si="0"/>
        <v>82</v>
      </c>
    </row>
    <row r="8" spans="1:11" x14ac:dyDescent="0.25">
      <c r="A8" s="62" t="s">
        <v>111</v>
      </c>
      <c r="B8" s="62" t="s">
        <v>94</v>
      </c>
      <c r="C8" s="62" t="s">
        <v>103</v>
      </c>
      <c r="D8" s="62" t="s">
        <v>97</v>
      </c>
      <c r="E8" s="62" t="s">
        <v>95</v>
      </c>
      <c r="F8" s="62" t="s">
        <v>96</v>
      </c>
      <c r="G8" s="63">
        <v>45001</v>
      </c>
      <c r="H8" s="62" t="s">
        <v>110</v>
      </c>
      <c r="I8" s="63">
        <v>45067</v>
      </c>
      <c r="J8" s="62">
        <f t="shared" si="1"/>
        <v>265</v>
      </c>
      <c r="K8" s="62">
        <f t="shared" si="0"/>
        <v>66</v>
      </c>
    </row>
    <row r="9" spans="1:11" x14ac:dyDescent="0.25">
      <c r="A9" s="62" t="s">
        <v>109</v>
      </c>
      <c r="B9" s="62" t="s">
        <v>94</v>
      </c>
      <c r="C9" s="62" t="s">
        <v>103</v>
      </c>
      <c r="D9" s="62" t="s">
        <v>97</v>
      </c>
      <c r="E9" s="62" t="s">
        <v>95</v>
      </c>
      <c r="F9" s="62" t="s">
        <v>96</v>
      </c>
      <c r="G9" s="63">
        <v>45439</v>
      </c>
      <c r="H9" s="62" t="s">
        <v>108</v>
      </c>
      <c r="I9" s="63">
        <v>45551</v>
      </c>
      <c r="J9" s="62">
        <f t="shared" si="1"/>
        <v>372</v>
      </c>
      <c r="K9" s="62">
        <f t="shared" ref="K9:K10" si="2">I9-G9</f>
        <v>112</v>
      </c>
    </row>
    <row r="10" spans="1:11" x14ac:dyDescent="0.25">
      <c r="A10" s="62" t="s">
        <v>107</v>
      </c>
      <c r="B10" s="62" t="s">
        <v>94</v>
      </c>
      <c r="C10" s="62" t="s">
        <v>103</v>
      </c>
      <c r="D10" s="62" t="s">
        <v>97</v>
      </c>
      <c r="E10" s="62" t="s">
        <v>95</v>
      </c>
      <c r="F10" s="62" t="s">
        <v>96</v>
      </c>
      <c r="G10" s="63">
        <v>45617</v>
      </c>
      <c r="H10" s="62" t="s">
        <v>106</v>
      </c>
      <c r="I10" s="63">
        <v>45662</v>
      </c>
      <c r="J10" s="62">
        <f t="shared" si="1"/>
        <v>66</v>
      </c>
      <c r="K10" s="62">
        <f t="shared" si="2"/>
        <v>45</v>
      </c>
    </row>
    <row r="11" spans="1:11" x14ac:dyDescent="0.25">
      <c r="A11" s="62" t="s">
        <v>105</v>
      </c>
      <c r="B11" s="62" t="s">
        <v>94</v>
      </c>
      <c r="C11" s="62" t="s">
        <v>103</v>
      </c>
      <c r="D11" s="62" t="s">
        <v>102</v>
      </c>
      <c r="E11" s="62" t="s">
        <v>95</v>
      </c>
      <c r="F11" s="62" t="s">
        <v>96</v>
      </c>
      <c r="G11" s="63">
        <v>45888</v>
      </c>
      <c r="H11" s="62" t="s">
        <v>122</v>
      </c>
      <c r="I11" s="63">
        <v>45925</v>
      </c>
      <c r="J11" s="62">
        <f t="shared" si="1"/>
        <v>226</v>
      </c>
      <c r="K11" s="62">
        <f>I11-G11</f>
        <v>37</v>
      </c>
    </row>
    <row r="12" spans="1:11" x14ac:dyDescent="0.25">
      <c r="A12" s="62" t="s">
        <v>104</v>
      </c>
      <c r="B12" s="62" t="s">
        <v>94</v>
      </c>
      <c r="C12" s="62" t="s">
        <v>103</v>
      </c>
      <c r="D12" s="62" t="s">
        <v>102</v>
      </c>
      <c r="E12" s="62" t="s">
        <v>95</v>
      </c>
      <c r="F12" s="62" t="s">
        <v>96</v>
      </c>
      <c r="G12" s="63">
        <v>46118</v>
      </c>
      <c r="H12" s="62" t="s">
        <v>101</v>
      </c>
      <c r="I12" s="63">
        <v>46132</v>
      </c>
      <c r="J12" s="62">
        <f t="shared" si="1"/>
        <v>193</v>
      </c>
      <c r="K12" s="62">
        <f>I12-G12</f>
        <v>14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"/>
  <dimension ref="B1:AI54"/>
  <sheetViews>
    <sheetView topLeftCell="K1" zoomScale="70" zoomScaleNormal="70" workbookViewId="0">
      <selection activeCell="E5" sqref="E5:E20"/>
    </sheetView>
  </sheetViews>
  <sheetFormatPr baseColWidth="10" defaultColWidth="10.7109375" defaultRowHeight="15" x14ac:dyDescent="0.25"/>
  <cols>
    <col min="2" max="2" width="4" bestFit="1" customWidth="1"/>
    <col min="3" max="3" width="22.7109375" customWidth="1"/>
    <col min="4" max="4" width="16.7109375" customWidth="1"/>
    <col min="5" max="5" width="14.7109375" customWidth="1"/>
    <col min="6" max="6" width="8.140625" customWidth="1"/>
    <col min="7" max="7" width="13.85546875" customWidth="1"/>
    <col min="8" max="8" width="18.7109375" style="57" customWidth="1"/>
    <col min="9" max="9" width="8.7109375" style="57" customWidth="1"/>
    <col min="10" max="10" width="15" style="57" bestFit="1" customWidth="1"/>
    <col min="14" max="15" width="12.7109375" bestFit="1" customWidth="1"/>
    <col min="16" max="16" width="5.140625" customWidth="1"/>
    <col min="17" max="17" width="14" customWidth="1"/>
    <col min="18" max="18" width="11.85546875" bestFit="1" customWidth="1"/>
    <col min="20" max="20" width="12.85546875" customWidth="1"/>
    <col min="24" max="24" width="14.42578125" bestFit="1" customWidth="1"/>
    <col min="25" max="25" width="10.7109375" style="57"/>
    <col min="28" max="28" width="11.85546875" bestFit="1" customWidth="1"/>
    <col min="30" max="30" width="12.28515625" customWidth="1"/>
    <col min="31" max="31" width="13" bestFit="1" customWidth="1"/>
    <col min="32" max="32" width="14.28515625" bestFit="1" customWidth="1"/>
    <col min="33" max="33" width="11.85546875" bestFit="1" customWidth="1"/>
  </cols>
  <sheetData>
    <row r="1" spans="2:35" x14ac:dyDescent="0.25">
      <c r="C1" s="1" t="s">
        <v>84</v>
      </c>
      <c r="D1" s="1">
        <v>43831</v>
      </c>
    </row>
    <row r="2" spans="2:35" x14ac:dyDescent="0.25">
      <c r="B2" s="87"/>
      <c r="C2" s="87"/>
      <c r="D2" s="87"/>
      <c r="E2" s="87"/>
    </row>
    <row r="3" spans="2:35" x14ac:dyDescent="0.25">
      <c r="M3" t="s">
        <v>0</v>
      </c>
      <c r="N3" t="s">
        <v>1</v>
      </c>
      <c r="Z3" s="10" t="s">
        <v>0</v>
      </c>
      <c r="AB3" s="10" t="s">
        <v>1</v>
      </c>
    </row>
    <row r="4" spans="2:35" x14ac:dyDescent="0.25">
      <c r="B4" s="58" t="s">
        <v>2</v>
      </c>
      <c r="C4" s="58" t="s">
        <v>3</v>
      </c>
      <c r="D4" s="58" t="s">
        <v>73</v>
      </c>
      <c r="E4" s="58" t="s">
        <v>76</v>
      </c>
      <c r="K4" s="10" t="s">
        <v>4</v>
      </c>
      <c r="L4" s="10" t="s">
        <v>5</v>
      </c>
      <c r="M4" s="10"/>
      <c r="N4" s="10" t="s">
        <v>4</v>
      </c>
      <c r="O4" s="10" t="s">
        <v>5</v>
      </c>
      <c r="X4" s="20" t="s">
        <v>76</v>
      </c>
      <c r="Y4" s="20" t="s">
        <v>6</v>
      </c>
      <c r="Z4" s="20" t="s">
        <v>98</v>
      </c>
      <c r="AA4" s="20" t="s">
        <v>7</v>
      </c>
      <c r="AB4" s="20" t="s">
        <v>8</v>
      </c>
    </row>
    <row r="5" spans="2:35" x14ac:dyDescent="0.25">
      <c r="B5" s="13">
        <v>1</v>
      </c>
      <c r="C5" s="65">
        <v>43861</v>
      </c>
      <c r="D5" s="65">
        <v>43907</v>
      </c>
      <c r="E5" s="52">
        <f t="shared" ref="E5:E20" si="0">IF(D5-C5=0,1,D5-C5)</f>
        <v>46</v>
      </c>
      <c r="F5" s="44"/>
      <c r="H5" s="20" t="s">
        <v>9</v>
      </c>
      <c r="I5" s="20"/>
      <c r="J5" s="20" t="s">
        <v>68</v>
      </c>
      <c r="K5" s="20" t="s">
        <v>7</v>
      </c>
      <c r="L5" s="20" t="s">
        <v>7</v>
      </c>
      <c r="M5" s="20" t="s">
        <v>10</v>
      </c>
      <c r="N5" s="20" t="s">
        <v>11</v>
      </c>
      <c r="O5" s="20" t="s">
        <v>11</v>
      </c>
      <c r="P5" s="19"/>
      <c r="Q5" s="3"/>
      <c r="R5" s="3"/>
      <c r="S5" s="3"/>
      <c r="T5" s="3"/>
      <c r="U5" s="3"/>
      <c r="V5" s="3"/>
      <c r="W5" s="3"/>
      <c r="X5" s="15">
        <f>E5</f>
        <v>46</v>
      </c>
      <c r="Y5" s="8">
        <v>1</v>
      </c>
      <c r="Z5" s="23">
        <f>SMALL($X$5:$X$51,Y5)</f>
        <v>2</v>
      </c>
      <c r="AA5" s="24">
        <f>(Y5-0.3)/(COUNT($Z$5:$Z$51)+0.4)</f>
        <v>6.7307692307692304E-2</v>
      </c>
      <c r="AB5" s="24">
        <f>NORMSINV(AA5)</f>
        <v>-1.4961468762163621</v>
      </c>
      <c r="AC5" s="3"/>
      <c r="AD5" s="3"/>
      <c r="AE5" s="3"/>
      <c r="AF5" s="3"/>
      <c r="AG5" s="3"/>
      <c r="AH5" s="3"/>
      <c r="AI5" s="3"/>
    </row>
    <row r="6" spans="2:35" x14ac:dyDescent="0.25">
      <c r="B6" s="13">
        <v>2</v>
      </c>
      <c r="C6" s="45">
        <v>43934</v>
      </c>
      <c r="D6" s="45">
        <v>43997</v>
      </c>
      <c r="E6" s="52">
        <f t="shared" si="0"/>
        <v>63</v>
      </c>
      <c r="F6" s="44"/>
      <c r="H6" s="53">
        <f>C5-D1</f>
        <v>30</v>
      </c>
      <c r="I6" s="21"/>
      <c r="J6" s="21">
        <f>SMALL(H:H,B5)</f>
        <v>12</v>
      </c>
      <c r="K6" s="22">
        <f>(B5-0.3)/(COUNT($J$6:$J$21)+0.4)</f>
        <v>4.2682926829268296E-2</v>
      </c>
      <c r="L6" s="22">
        <f>B5/(COUNT($J$6:$J$21)+1)</f>
        <v>5.8823529411764705E-2</v>
      </c>
      <c r="M6" s="23">
        <f>LN(J6)</f>
        <v>2.4849066497880004</v>
      </c>
      <c r="N6" s="23">
        <f>LN(-LN(1-K6))</f>
        <v>-3.132225247886578</v>
      </c>
      <c r="O6" s="23">
        <f>LN(-LN(1-L6))</f>
        <v>-2.8030541678233716</v>
      </c>
      <c r="P6" s="3"/>
      <c r="Q6" s="3"/>
      <c r="R6" s="3"/>
      <c r="S6" s="3"/>
      <c r="T6" s="3"/>
      <c r="U6" s="3"/>
      <c r="V6" s="3"/>
      <c r="W6" s="3"/>
      <c r="X6" s="15">
        <f>E6</f>
        <v>63</v>
      </c>
      <c r="Y6" s="8">
        <v>2</v>
      </c>
      <c r="Z6" s="23">
        <f t="shared" ref="Z6:Z10" si="1">SMALL($X$5:$X$51,Y6)</f>
        <v>5</v>
      </c>
      <c r="AA6" s="24">
        <f t="shared" ref="AA6:AA10" si="2">(Y6-0.3)/(COUNT($Z$5:$Z$51)+0.4)</f>
        <v>0.16346153846153846</v>
      </c>
      <c r="AB6" s="24">
        <f>NORMSINV(AA6)</f>
        <v>-0.9803303522249297</v>
      </c>
      <c r="AC6" s="3"/>
      <c r="AD6" s="3"/>
      <c r="AE6" s="3"/>
      <c r="AF6" s="3"/>
      <c r="AG6" s="3"/>
      <c r="AH6" s="3"/>
      <c r="AI6" s="3"/>
    </row>
    <row r="7" spans="2:35" x14ac:dyDescent="0.25">
      <c r="B7" s="13">
        <v>3</v>
      </c>
      <c r="C7" s="45">
        <v>44156</v>
      </c>
      <c r="D7" s="45">
        <v>44188</v>
      </c>
      <c r="E7" s="52">
        <f t="shared" si="0"/>
        <v>32</v>
      </c>
      <c r="F7" s="44"/>
      <c r="H7" s="53">
        <f>C6-D5</f>
        <v>27</v>
      </c>
      <c r="I7" s="21"/>
      <c r="J7" s="21">
        <f t="shared" ref="J7:J14" si="3">SMALL(H:H,B6)</f>
        <v>18</v>
      </c>
      <c r="K7" s="22">
        <f t="shared" ref="K7:K21" si="4">(B6-0.3)/(COUNT($J$6:$J$21)+0.4)</f>
        <v>0.10365853658536586</v>
      </c>
      <c r="L7" s="22">
        <f t="shared" ref="L7:L21" si="5">B6/(COUNT($J$6:$J$21)+1)</f>
        <v>0.11764705882352941</v>
      </c>
      <c r="M7" s="23">
        <f>LN(J7)</f>
        <v>2.8903717578961645</v>
      </c>
      <c r="N7" s="23">
        <f t="shared" ref="N7:N21" si="6">LN(-LN(1-K7))</f>
        <v>-2.2124351036883803</v>
      </c>
      <c r="O7" s="23">
        <f t="shared" ref="O7:O21" si="7">LN(-LN(1-L7))</f>
        <v>-2.0781372490074017</v>
      </c>
      <c r="P7" s="3"/>
      <c r="Q7" s="3"/>
      <c r="R7" s="3"/>
      <c r="S7" s="3"/>
      <c r="T7" s="3"/>
      <c r="U7" s="3"/>
      <c r="V7" s="3"/>
      <c r="W7" s="3"/>
      <c r="X7" s="15">
        <f>E7</f>
        <v>32</v>
      </c>
      <c r="Y7" s="8">
        <v>3</v>
      </c>
      <c r="Z7" s="23">
        <f t="shared" si="1"/>
        <v>6</v>
      </c>
      <c r="AA7" s="24">
        <f t="shared" si="2"/>
        <v>0.25961538461538464</v>
      </c>
      <c r="AB7" s="24">
        <f t="shared" ref="AB7:AB10" si="8">NORMSINV(AA7)</f>
        <v>-0.64453160610661309</v>
      </c>
      <c r="AC7" s="3"/>
      <c r="AD7" s="3"/>
      <c r="AE7" s="3"/>
      <c r="AF7" s="3"/>
      <c r="AG7" s="3"/>
      <c r="AH7" s="3"/>
      <c r="AI7" s="3"/>
    </row>
    <row r="8" spans="2:35" x14ac:dyDescent="0.25">
      <c r="B8" s="13">
        <v>4</v>
      </c>
      <c r="C8" s="45">
        <v>44357</v>
      </c>
      <c r="D8" s="45">
        <v>44387</v>
      </c>
      <c r="E8" s="52">
        <f t="shared" si="0"/>
        <v>30</v>
      </c>
      <c r="F8" s="44"/>
      <c r="H8" s="53">
        <f t="shared" ref="H8:H21" si="9">C7-D6</f>
        <v>159</v>
      </c>
      <c r="I8" s="21"/>
      <c r="J8" s="21">
        <f>SMALL(H:H,B7)</f>
        <v>25</v>
      </c>
      <c r="K8" s="22">
        <f t="shared" si="4"/>
        <v>0.16463414634146345</v>
      </c>
      <c r="L8" s="22">
        <f t="shared" si="5"/>
        <v>0.17647058823529413</v>
      </c>
      <c r="M8" s="23">
        <f t="shared" ref="M8:M15" si="10">LN(J8)</f>
        <v>3.2188758248682006</v>
      </c>
      <c r="N8" s="23">
        <f t="shared" si="6"/>
        <v>-1.7154347305111937</v>
      </c>
      <c r="O8" s="23">
        <f t="shared" si="7"/>
        <v>-1.639093244963612</v>
      </c>
      <c r="P8" s="3"/>
      <c r="Q8" s="3"/>
      <c r="R8" s="3"/>
      <c r="S8" s="3"/>
      <c r="T8" s="3"/>
      <c r="U8" s="3"/>
      <c r="X8" s="15">
        <f t="shared" ref="X8:X14" si="11">E8</f>
        <v>30</v>
      </c>
      <c r="Y8" s="8">
        <v>4</v>
      </c>
      <c r="Z8" s="23">
        <f t="shared" si="1"/>
        <v>9</v>
      </c>
      <c r="AA8" s="24">
        <f t="shared" si="2"/>
        <v>0.35576923076923078</v>
      </c>
      <c r="AB8" s="24">
        <f t="shared" si="8"/>
        <v>-0.36979067802381937</v>
      </c>
    </row>
    <row r="9" spans="2:35" x14ac:dyDescent="0.25">
      <c r="B9" s="13">
        <v>5</v>
      </c>
      <c r="C9" s="45">
        <v>44534</v>
      </c>
      <c r="D9" s="45">
        <v>44543</v>
      </c>
      <c r="E9" s="52">
        <f t="shared" si="0"/>
        <v>9</v>
      </c>
      <c r="F9" s="44"/>
      <c r="H9" s="53">
        <f t="shared" si="9"/>
        <v>169</v>
      </c>
      <c r="I9" s="21"/>
      <c r="J9" s="21">
        <f t="shared" si="3"/>
        <v>27</v>
      </c>
      <c r="K9" s="22">
        <f t="shared" si="4"/>
        <v>0.22560975609756101</v>
      </c>
      <c r="L9" s="22">
        <f t="shared" si="5"/>
        <v>0.23529411764705882</v>
      </c>
      <c r="M9" s="23">
        <f t="shared" si="10"/>
        <v>3.2958368660043291</v>
      </c>
      <c r="N9" s="23">
        <f t="shared" si="6"/>
        <v>-1.3638311924181556</v>
      </c>
      <c r="O9" s="23">
        <f t="shared" si="7"/>
        <v>-1.31578375868266</v>
      </c>
      <c r="P9" s="3"/>
      <c r="Q9" s="3"/>
      <c r="R9" s="3"/>
      <c r="S9" s="3"/>
      <c r="T9" s="3"/>
      <c r="U9" s="3"/>
      <c r="X9" s="15">
        <f t="shared" si="11"/>
        <v>9</v>
      </c>
      <c r="Y9" s="8">
        <v>5</v>
      </c>
      <c r="Z9" s="23">
        <f t="shared" si="1"/>
        <v>23</v>
      </c>
      <c r="AA9" s="24">
        <f t="shared" si="2"/>
        <v>0.45192307692307693</v>
      </c>
      <c r="AB9" s="24">
        <f t="shared" si="8"/>
        <v>-0.12080416150268274</v>
      </c>
    </row>
    <row r="10" spans="2:35" x14ac:dyDescent="0.25">
      <c r="B10" s="13">
        <v>6</v>
      </c>
      <c r="C10" s="45">
        <v>44675</v>
      </c>
      <c r="D10" s="45">
        <v>44681</v>
      </c>
      <c r="E10" s="52">
        <f t="shared" si="0"/>
        <v>6</v>
      </c>
      <c r="F10" s="44"/>
      <c r="H10" s="53">
        <f t="shared" si="9"/>
        <v>147</v>
      </c>
      <c r="I10" s="21"/>
      <c r="J10" s="21">
        <f t="shared" si="3"/>
        <v>30</v>
      </c>
      <c r="K10" s="22">
        <f t="shared" si="4"/>
        <v>0.28658536585365857</v>
      </c>
      <c r="L10" s="22">
        <f t="shared" si="5"/>
        <v>0.29411764705882354</v>
      </c>
      <c r="M10" s="23">
        <f t="shared" si="10"/>
        <v>3.4011973816621555</v>
      </c>
      <c r="N10" s="23">
        <f t="shared" si="6"/>
        <v>-1.0856195815491516</v>
      </c>
      <c r="O10" s="23">
        <f t="shared" si="7"/>
        <v>-1.0546718819607834</v>
      </c>
      <c r="P10" s="3"/>
      <c r="Q10" s="3"/>
      <c r="R10" s="3"/>
      <c r="S10" s="3"/>
      <c r="T10" s="3"/>
      <c r="U10" s="3"/>
      <c r="X10" s="15">
        <f t="shared" si="11"/>
        <v>6</v>
      </c>
      <c r="Y10" s="8">
        <v>6</v>
      </c>
      <c r="Z10" s="23">
        <f t="shared" si="1"/>
        <v>30</v>
      </c>
      <c r="AA10" s="24">
        <f t="shared" si="2"/>
        <v>0.54807692307692313</v>
      </c>
      <c r="AB10" s="24">
        <f t="shared" si="8"/>
        <v>0.12080416150268287</v>
      </c>
    </row>
    <row r="11" spans="2:35" x14ac:dyDescent="0.25">
      <c r="B11" s="13">
        <v>7</v>
      </c>
      <c r="C11" s="45">
        <v>44763</v>
      </c>
      <c r="D11" s="45">
        <v>44765</v>
      </c>
      <c r="E11" s="52">
        <f t="shared" si="0"/>
        <v>2</v>
      </c>
      <c r="F11" s="44"/>
      <c r="H11" s="53">
        <f t="shared" si="9"/>
        <v>132</v>
      </c>
      <c r="I11" s="21"/>
      <c r="J11" s="21">
        <f t="shared" si="3"/>
        <v>58</v>
      </c>
      <c r="K11" s="22">
        <f t="shared" si="4"/>
        <v>0.34756097560975613</v>
      </c>
      <c r="L11" s="22">
        <f t="shared" si="5"/>
        <v>0.35294117647058826</v>
      </c>
      <c r="M11" s="23">
        <f t="shared" si="10"/>
        <v>4.0604430105464191</v>
      </c>
      <c r="N11" s="23">
        <f t="shared" si="6"/>
        <v>-0.85088322896775781</v>
      </c>
      <c r="O11" s="23">
        <f t="shared" si="7"/>
        <v>-0.83167831679478688</v>
      </c>
      <c r="P11" s="3"/>
      <c r="Q11" s="3"/>
      <c r="R11" s="3"/>
      <c r="S11" s="3"/>
      <c r="T11" s="3"/>
      <c r="U11" s="3"/>
      <c r="X11" s="15">
        <f t="shared" si="11"/>
        <v>2</v>
      </c>
      <c r="Y11" s="8">
        <v>7</v>
      </c>
      <c r="Z11" s="23">
        <f t="shared" ref="Z11:Z14" si="12">SMALL($X$5:$X$51,Y11)</f>
        <v>32</v>
      </c>
      <c r="AA11" s="24">
        <f t="shared" ref="AA11:AA14" si="13">(Y11-0.3)/(COUNT($Z$5:$Z$51)+0.4)</f>
        <v>0.64423076923076927</v>
      </c>
      <c r="AB11" s="24">
        <f t="shared" ref="AB11:AB14" si="14">NORMSINV(AA11)</f>
        <v>0.3697906780238196</v>
      </c>
    </row>
    <row r="12" spans="2:35" x14ac:dyDescent="0.25">
      <c r="B12" s="13">
        <v>8</v>
      </c>
      <c r="C12" s="45">
        <v>44783</v>
      </c>
      <c r="D12" s="45">
        <v>44788</v>
      </c>
      <c r="E12" s="52">
        <f t="shared" si="0"/>
        <v>5</v>
      </c>
      <c r="F12" s="44"/>
      <c r="H12" s="53">
        <f t="shared" si="9"/>
        <v>82</v>
      </c>
      <c r="I12" s="21"/>
      <c r="J12" s="21">
        <f t="shared" si="3"/>
        <v>76</v>
      </c>
      <c r="K12" s="22">
        <f t="shared" si="4"/>
        <v>0.40853658536585369</v>
      </c>
      <c r="L12" s="22">
        <f t="shared" si="5"/>
        <v>0.41176470588235292</v>
      </c>
      <c r="M12" s="23">
        <f t="shared" si="10"/>
        <v>4.3307333402863311</v>
      </c>
      <c r="N12" s="23">
        <f t="shared" si="6"/>
        <v>-0.64406096627326326</v>
      </c>
      <c r="O12" s="23">
        <f t="shared" si="7"/>
        <v>-0.63369359508079193</v>
      </c>
      <c r="P12" s="3"/>
      <c r="Q12" s="3"/>
      <c r="R12" s="3"/>
      <c r="S12" s="3"/>
      <c r="T12" s="3"/>
      <c r="U12" s="3"/>
      <c r="X12" s="15">
        <f t="shared" si="11"/>
        <v>5</v>
      </c>
      <c r="Y12" s="8">
        <v>8</v>
      </c>
      <c r="Z12" s="23">
        <f t="shared" si="12"/>
        <v>46</v>
      </c>
      <c r="AA12" s="24">
        <f t="shared" si="13"/>
        <v>0.74038461538461542</v>
      </c>
      <c r="AB12" s="24">
        <f t="shared" si="14"/>
        <v>0.64453160610661364</v>
      </c>
    </row>
    <row r="13" spans="2:35" x14ac:dyDescent="0.25">
      <c r="B13" s="13">
        <v>9</v>
      </c>
      <c r="C13" s="45">
        <v>45233</v>
      </c>
      <c r="D13" s="45">
        <v>45313</v>
      </c>
      <c r="E13" s="52">
        <f t="shared" si="0"/>
        <v>80</v>
      </c>
      <c r="F13" s="44"/>
      <c r="H13" s="53">
        <f t="shared" si="9"/>
        <v>18</v>
      </c>
      <c r="I13" s="21"/>
      <c r="J13" s="21">
        <f t="shared" si="3"/>
        <v>82</v>
      </c>
      <c r="K13" s="22">
        <f t="shared" si="4"/>
        <v>0.46951219512195125</v>
      </c>
      <c r="L13" s="22">
        <f t="shared" si="5"/>
        <v>0.47058823529411764</v>
      </c>
      <c r="M13" s="23">
        <f t="shared" si="10"/>
        <v>4.4067192472642533</v>
      </c>
      <c r="N13" s="23">
        <f t="shared" si="6"/>
        <v>-0.45577208511463796</v>
      </c>
      <c r="O13" s="23">
        <f t="shared" si="7"/>
        <v>-0.45257437818793905</v>
      </c>
      <c r="P13" s="3"/>
      <c r="Q13" s="3"/>
      <c r="R13" s="3"/>
      <c r="S13" s="3"/>
      <c r="T13" s="3"/>
      <c r="U13" s="3"/>
      <c r="X13" s="15">
        <f t="shared" si="11"/>
        <v>80</v>
      </c>
      <c r="Y13" s="8">
        <v>9</v>
      </c>
      <c r="Z13" s="23">
        <f t="shared" si="12"/>
        <v>63</v>
      </c>
      <c r="AA13" s="24">
        <f t="shared" si="13"/>
        <v>0.83653846153846145</v>
      </c>
      <c r="AB13" s="24">
        <f t="shared" si="14"/>
        <v>0.98033035222492937</v>
      </c>
    </row>
    <row r="14" spans="2:35" x14ac:dyDescent="0.25">
      <c r="B14" s="13">
        <v>10</v>
      </c>
      <c r="C14" s="45">
        <v>45325</v>
      </c>
      <c r="D14" s="45">
        <v>45348</v>
      </c>
      <c r="E14" s="52">
        <f t="shared" si="0"/>
        <v>23</v>
      </c>
      <c r="F14" s="44"/>
      <c r="H14" s="53">
        <f t="shared" si="9"/>
        <v>445</v>
      </c>
      <c r="I14" s="21"/>
      <c r="J14" s="21">
        <f t="shared" si="3"/>
        <v>93</v>
      </c>
      <c r="K14" s="22">
        <f t="shared" si="4"/>
        <v>0.53048780487804881</v>
      </c>
      <c r="L14" s="22">
        <f t="shared" si="5"/>
        <v>0.52941176470588236</v>
      </c>
      <c r="M14" s="23">
        <f t="shared" si="10"/>
        <v>4.5325994931532563</v>
      </c>
      <c r="N14" s="23">
        <f t="shared" si="6"/>
        <v>-0.27963321033013522</v>
      </c>
      <c r="O14" s="23">
        <f t="shared" si="7"/>
        <v>-0.28266560614993969</v>
      </c>
      <c r="P14" s="3"/>
      <c r="Q14" s="3"/>
      <c r="R14" s="3"/>
      <c r="S14" s="3"/>
      <c r="T14" s="3"/>
      <c r="U14" s="3"/>
      <c r="X14" s="15">
        <f t="shared" si="11"/>
        <v>23</v>
      </c>
      <c r="Y14" s="8">
        <v>10</v>
      </c>
      <c r="Z14" s="23">
        <f t="shared" si="12"/>
        <v>80</v>
      </c>
      <c r="AA14" s="24">
        <f t="shared" si="13"/>
        <v>0.9326923076923076</v>
      </c>
      <c r="AB14" s="24">
        <f t="shared" si="14"/>
        <v>1.4961468762163617</v>
      </c>
    </row>
    <row r="15" spans="2:35" x14ac:dyDescent="0.25">
      <c r="B15" s="13">
        <v>11</v>
      </c>
      <c r="C15" s="45">
        <v>45373</v>
      </c>
      <c r="D15" s="45">
        <v>45376</v>
      </c>
      <c r="E15" s="52">
        <f t="shared" si="0"/>
        <v>3</v>
      </c>
      <c r="F15" s="44"/>
      <c r="H15" s="53">
        <f t="shared" si="9"/>
        <v>12</v>
      </c>
      <c r="I15" s="21"/>
      <c r="J15" s="21">
        <f>SMALL(H:H,B14)</f>
        <v>132</v>
      </c>
      <c r="K15" s="22">
        <f t="shared" si="4"/>
        <v>0.59146341463414631</v>
      </c>
      <c r="L15" s="22">
        <f t="shared" si="5"/>
        <v>0.58823529411764708</v>
      </c>
      <c r="M15" s="23">
        <f t="shared" si="10"/>
        <v>4.8828019225863706</v>
      </c>
      <c r="N15" s="23">
        <f t="shared" si="6"/>
        <v>-0.11073738019479781</v>
      </c>
      <c r="O15" s="23">
        <f t="shared" si="7"/>
        <v>-0.11956853433485991</v>
      </c>
      <c r="P15" s="3"/>
      <c r="Q15" s="3"/>
      <c r="R15" s="3"/>
      <c r="S15" s="3"/>
      <c r="T15" s="3"/>
      <c r="U15" s="3"/>
      <c r="X15" s="15"/>
      <c r="Y15" s="8"/>
      <c r="Z15" s="23"/>
      <c r="AA15" s="24"/>
      <c r="AB15" s="24"/>
    </row>
    <row r="16" spans="2:35" x14ac:dyDescent="0.25">
      <c r="B16" s="13">
        <v>12</v>
      </c>
      <c r="C16" s="45">
        <v>45469</v>
      </c>
      <c r="D16" s="45">
        <v>45473</v>
      </c>
      <c r="E16" s="52">
        <f t="shared" si="0"/>
        <v>4</v>
      </c>
      <c r="F16" s="44"/>
      <c r="H16" s="53">
        <f>C15-D14</f>
        <v>25</v>
      </c>
      <c r="I16" s="21"/>
      <c r="J16" s="21">
        <f>SMALL(H:H,B15)</f>
        <v>147</v>
      </c>
      <c r="K16" s="22">
        <f>(B15-0.3)/(COUNT($J$6:$J$21)+0.4)</f>
        <v>0.65243902439024393</v>
      </c>
      <c r="L16" s="22">
        <f>B15/(COUNT($J$6:$J$21)+1)</f>
        <v>0.6470588235294118</v>
      </c>
      <c r="M16" s="23">
        <f>LN(J16)</f>
        <v>4.990432586778736</v>
      </c>
      <c r="N16" s="23">
        <f>LN(-LN(1-K16))</f>
        <v>5.5259819306327569E-2</v>
      </c>
      <c r="O16" s="23">
        <f>LN(-LN(1-L16))</f>
        <v>4.061769348725499E-2</v>
      </c>
      <c r="P16" s="3"/>
      <c r="Q16" s="3"/>
      <c r="R16" s="3"/>
      <c r="S16" s="3"/>
      <c r="T16" s="3"/>
      <c r="U16" s="3"/>
      <c r="X16" s="15"/>
      <c r="Y16" s="8"/>
      <c r="Z16" s="23"/>
      <c r="AA16" s="24"/>
      <c r="AB16" s="24"/>
    </row>
    <row r="17" spans="2:33" x14ac:dyDescent="0.25">
      <c r="B17" s="13">
        <v>13</v>
      </c>
      <c r="C17" s="45">
        <v>45742</v>
      </c>
      <c r="D17" s="45">
        <v>45746</v>
      </c>
      <c r="E17" s="52">
        <f t="shared" si="0"/>
        <v>4</v>
      </c>
      <c r="F17" s="44"/>
      <c r="H17" s="53">
        <f t="shared" si="9"/>
        <v>93</v>
      </c>
      <c r="I17" s="21"/>
      <c r="J17" s="21">
        <f t="shared" ref="J17:J21" si="15">SMALL(H:H,B16)</f>
        <v>159</v>
      </c>
      <c r="K17" s="22">
        <f t="shared" si="4"/>
        <v>0.71341463414634143</v>
      </c>
      <c r="L17" s="22">
        <f t="shared" si="5"/>
        <v>0.70588235294117652</v>
      </c>
      <c r="M17" s="23">
        <f>LN(J17)</f>
        <v>5.0689042022202315</v>
      </c>
      <c r="N17" s="23">
        <f t="shared" si="6"/>
        <v>0.22291858690292574</v>
      </c>
      <c r="O17" s="23">
        <f t="shared" si="7"/>
        <v>0.20194069636032624</v>
      </c>
      <c r="P17" s="3"/>
      <c r="Q17" s="3"/>
      <c r="R17" s="3"/>
      <c r="S17" s="3"/>
      <c r="T17" s="3"/>
      <c r="U17" s="3"/>
      <c r="X17" s="15"/>
      <c r="Y17" s="8"/>
      <c r="Z17" s="23"/>
      <c r="AA17" s="24"/>
      <c r="AB17" s="24"/>
    </row>
    <row r="18" spans="2:33" x14ac:dyDescent="0.25">
      <c r="B18" s="13">
        <v>14</v>
      </c>
      <c r="C18" s="45">
        <v>45804</v>
      </c>
      <c r="D18" s="45">
        <v>45815</v>
      </c>
      <c r="E18" s="52">
        <f t="shared" si="0"/>
        <v>11</v>
      </c>
      <c r="H18" s="53">
        <f t="shared" si="9"/>
        <v>269</v>
      </c>
      <c r="J18" s="21">
        <f>SMALL(H:H,B17)</f>
        <v>169</v>
      </c>
      <c r="K18" s="22">
        <f t="shared" si="4"/>
        <v>0.77439024390243905</v>
      </c>
      <c r="L18" s="22">
        <f t="shared" si="5"/>
        <v>0.76470588235294112</v>
      </c>
      <c r="M18" s="23">
        <f t="shared" ref="M18:M21" si="16">LN(J18)</f>
        <v>5.1298987149230735</v>
      </c>
      <c r="N18" s="23">
        <f t="shared" si="6"/>
        <v>0.39807017632770408</v>
      </c>
      <c r="O18" s="23">
        <f t="shared" si="7"/>
        <v>0.36943645640413664</v>
      </c>
      <c r="P18" s="3"/>
      <c r="Q18" s="3"/>
      <c r="R18" s="3"/>
      <c r="S18" s="3"/>
      <c r="T18" s="3"/>
      <c r="U18" s="3"/>
      <c r="X18" s="15"/>
      <c r="Y18" s="8"/>
      <c r="Z18" s="23"/>
      <c r="AA18" s="24"/>
      <c r="AB18" s="24"/>
    </row>
    <row r="19" spans="2:33" x14ac:dyDescent="0.25">
      <c r="B19" s="13">
        <v>15</v>
      </c>
      <c r="C19" s="45">
        <v>45891</v>
      </c>
      <c r="D19" s="45">
        <v>45898</v>
      </c>
      <c r="E19" s="52">
        <f t="shared" si="0"/>
        <v>7</v>
      </c>
      <c r="H19" s="53">
        <f t="shared" si="9"/>
        <v>58</v>
      </c>
      <c r="J19" s="21">
        <f t="shared" si="15"/>
        <v>269</v>
      </c>
      <c r="K19" s="22">
        <f t="shared" si="4"/>
        <v>0.83536585365853666</v>
      </c>
      <c r="L19" s="22">
        <f t="shared" si="5"/>
        <v>0.82352941176470584</v>
      </c>
      <c r="M19" s="23">
        <f t="shared" si="16"/>
        <v>5.5947113796018391</v>
      </c>
      <c r="N19" s="23">
        <f t="shared" si="6"/>
        <v>0.59002280832427911</v>
      </c>
      <c r="O19" s="23">
        <f t="shared" si="7"/>
        <v>0.55077744770116255</v>
      </c>
      <c r="P19" s="3"/>
      <c r="Q19" s="3"/>
      <c r="R19" s="3"/>
      <c r="S19" s="3"/>
      <c r="T19" s="3"/>
      <c r="U19" s="3"/>
      <c r="X19" s="15"/>
      <c r="Y19" s="8"/>
      <c r="Z19" s="23"/>
      <c r="AA19" s="24"/>
      <c r="AB19" s="24"/>
      <c r="AD19" s="88" t="s">
        <v>4</v>
      </c>
      <c r="AE19" s="88"/>
    </row>
    <row r="20" spans="2:33" x14ac:dyDescent="0.25">
      <c r="B20" s="13">
        <v>16</v>
      </c>
      <c r="C20" s="45">
        <v>46177</v>
      </c>
      <c r="D20" s="45">
        <v>46203</v>
      </c>
      <c r="E20" s="52">
        <f t="shared" si="0"/>
        <v>26</v>
      </c>
      <c r="H20" s="53">
        <f t="shared" si="9"/>
        <v>76</v>
      </c>
      <c r="J20" s="21">
        <f t="shared" si="15"/>
        <v>279</v>
      </c>
      <c r="K20" s="22">
        <f t="shared" si="4"/>
        <v>0.89634146341463417</v>
      </c>
      <c r="L20" s="22">
        <f t="shared" si="5"/>
        <v>0.88235294117647056</v>
      </c>
      <c r="M20" s="23">
        <f t="shared" si="16"/>
        <v>5.6312117818213654</v>
      </c>
      <c r="N20" s="23">
        <f t="shared" si="6"/>
        <v>0.81830433104069467</v>
      </c>
      <c r="O20" s="23">
        <f t="shared" si="7"/>
        <v>0.76083674607744523</v>
      </c>
      <c r="P20" s="3"/>
      <c r="Q20" s="3"/>
      <c r="R20" s="3"/>
      <c r="S20" s="3"/>
      <c r="T20" s="3"/>
      <c r="U20" s="3"/>
      <c r="X20" s="15"/>
      <c r="Y20" s="8"/>
      <c r="Z20" s="23"/>
      <c r="AA20" s="24"/>
      <c r="AB20" s="24"/>
      <c r="AD20" s="6" t="s">
        <v>12</v>
      </c>
      <c r="AE20" s="16">
        <f>SLOPE($AB$5:$AB$20,$Z$5:$Z$20)</f>
        <v>3.3008144967615671E-2</v>
      </c>
    </row>
    <row r="21" spans="2:33" x14ac:dyDescent="0.25">
      <c r="B21" s="13"/>
      <c r="C21" s="59"/>
      <c r="D21" s="59"/>
      <c r="E21" s="52"/>
      <c r="H21" s="53">
        <f t="shared" si="9"/>
        <v>279</v>
      </c>
      <c r="J21" s="21">
        <f t="shared" si="15"/>
        <v>445</v>
      </c>
      <c r="K21" s="22">
        <f t="shared" si="4"/>
        <v>0.95731707317073178</v>
      </c>
      <c r="L21" s="22">
        <f t="shared" si="5"/>
        <v>0.94117647058823528</v>
      </c>
      <c r="M21" s="23">
        <f t="shared" si="16"/>
        <v>6.0980742821662401</v>
      </c>
      <c r="N21" s="23">
        <f t="shared" si="6"/>
        <v>1.1486576262915913</v>
      </c>
      <c r="O21" s="23">
        <f t="shared" si="7"/>
        <v>1.0414115247747804</v>
      </c>
      <c r="P21" s="3"/>
      <c r="Q21" s="88" t="s">
        <v>4</v>
      </c>
      <c r="R21" s="88"/>
      <c r="S21" s="3"/>
      <c r="T21" s="88" t="s">
        <v>13</v>
      </c>
      <c r="U21" s="88"/>
      <c r="X21" s="15"/>
      <c r="Y21" s="8"/>
      <c r="Z21" s="23"/>
      <c r="AA21" s="24"/>
      <c r="AB21" s="24"/>
      <c r="AD21" s="6" t="s">
        <v>14</v>
      </c>
      <c r="AE21" s="17">
        <f>INTERCEPT($AB$5:$AB$20,$Z$5:$Z$20)</f>
        <v>-0.97704109104142389</v>
      </c>
    </row>
    <row r="22" spans="2:33" x14ac:dyDescent="0.25">
      <c r="B22" s="13"/>
      <c r="C22" s="59"/>
      <c r="D22" s="59"/>
      <c r="E22" s="52"/>
      <c r="H22" s="53"/>
      <c r="J22" s="21"/>
      <c r="K22" s="22"/>
      <c r="L22" s="22"/>
      <c r="M22" s="23"/>
      <c r="N22" s="23"/>
      <c r="O22" s="23"/>
      <c r="P22" s="3"/>
      <c r="Q22" s="6" t="s">
        <v>12</v>
      </c>
      <c r="R22" s="16">
        <f>SLOPE($N$6:$N$21,$M$6:$M$21)</f>
        <v>1.0614036621322653</v>
      </c>
      <c r="S22" s="3"/>
      <c r="T22" s="6" t="s">
        <v>12</v>
      </c>
      <c r="U22" s="16">
        <f>SLOPE($O$6:$O$51,$M$6:$M$51)</f>
        <v>0.98213227857141505</v>
      </c>
      <c r="X22" s="15"/>
      <c r="Y22" s="8"/>
      <c r="Z22" s="23"/>
      <c r="AA22" s="24"/>
      <c r="AB22" s="24"/>
      <c r="AD22" s="6" t="s">
        <v>15</v>
      </c>
      <c r="AE22" s="16">
        <f>RSQ($AB$5:$AB$20,$Z$5:$Z$20)</f>
        <v>0.91449973091310066</v>
      </c>
    </row>
    <row r="23" spans="2:33" x14ac:dyDescent="0.25">
      <c r="B23" s="13"/>
      <c r="C23" s="59"/>
      <c r="D23" s="59"/>
      <c r="E23" s="52"/>
      <c r="H23" s="53"/>
      <c r="J23" s="21"/>
      <c r="K23" s="22"/>
      <c r="L23" s="22"/>
      <c r="M23" s="23"/>
      <c r="N23" s="23"/>
      <c r="O23" s="23"/>
      <c r="P23" s="3"/>
      <c r="Q23" s="6" t="s">
        <v>14</v>
      </c>
      <c r="R23" s="16">
        <f>INTERCEPT($N$6:$N$51,$M$6:$M$51)</f>
        <v>-5.1834038841728463</v>
      </c>
      <c r="S23" s="3"/>
      <c r="T23" s="6" t="s">
        <v>14</v>
      </c>
      <c r="U23" s="16">
        <f>INTERCEPT($O$6:$O$51,$M$6:$M$51)</f>
        <v>-4.8132850950980615</v>
      </c>
      <c r="X23" s="15"/>
      <c r="Y23" s="8"/>
      <c r="Z23" s="23"/>
      <c r="AA23" s="24"/>
      <c r="AB23" s="24"/>
      <c r="AD23" s="6"/>
      <c r="AE23" s="13"/>
      <c r="AF23" s="6" t="s">
        <v>16</v>
      </c>
      <c r="AG23" s="25">
        <f>R29/(R29+AE28)</f>
        <v>0.8134213422686668</v>
      </c>
    </row>
    <row r="24" spans="2:33" x14ac:dyDescent="0.25">
      <c r="B24" s="13"/>
      <c r="C24" s="59"/>
      <c r="D24" s="59"/>
      <c r="E24" s="52"/>
      <c r="H24" s="53"/>
      <c r="J24" s="21"/>
      <c r="K24" s="22"/>
      <c r="L24" s="22"/>
      <c r="M24" s="23"/>
      <c r="N24" s="23"/>
      <c r="O24" s="23"/>
      <c r="P24" s="3"/>
      <c r="Q24" s="6" t="s">
        <v>15</v>
      </c>
      <c r="R24" s="16">
        <f>RSQ($N$6:$N$51,$M$6:$M$51)</f>
        <v>0.96035010325590364</v>
      </c>
      <c r="S24" s="3"/>
      <c r="T24" s="6" t="s">
        <v>15</v>
      </c>
      <c r="U24" s="16">
        <f>RSQ($O$6:$O$51,$M$6:$M$51)</f>
        <v>0.96919637869588093</v>
      </c>
      <c r="X24" s="15"/>
      <c r="Y24" s="8"/>
      <c r="Z24" s="23"/>
      <c r="AA24" s="24"/>
      <c r="AB24" s="24"/>
      <c r="AD24" s="6" t="s">
        <v>17</v>
      </c>
      <c r="AE24" s="16">
        <f>1/AE20</f>
        <v>30.29555283949162</v>
      </c>
    </row>
    <row r="25" spans="2:33" x14ac:dyDescent="0.25">
      <c r="B25" s="13"/>
      <c r="C25" s="59"/>
      <c r="D25" s="59"/>
      <c r="E25" s="52"/>
      <c r="H25" s="53"/>
      <c r="J25" s="21"/>
      <c r="K25" s="22"/>
      <c r="L25" s="22"/>
      <c r="M25" s="23"/>
      <c r="N25" s="23"/>
      <c r="O25" s="23"/>
      <c r="P25" s="3"/>
      <c r="Q25" s="6"/>
      <c r="R25" s="13"/>
      <c r="S25" s="3"/>
      <c r="T25" s="6"/>
      <c r="U25" s="13"/>
      <c r="X25" s="15"/>
      <c r="Y25" s="8"/>
      <c r="Z25" s="23"/>
      <c r="AA25" s="24"/>
      <c r="AB25" s="24"/>
      <c r="AD25" s="6" t="s">
        <v>18</v>
      </c>
      <c r="AE25" s="16">
        <f>-AE21*AE24</f>
        <v>29.6</v>
      </c>
    </row>
    <row r="26" spans="2:33" x14ac:dyDescent="0.25">
      <c r="B26" s="13"/>
      <c r="C26" s="59"/>
      <c r="D26" s="59"/>
      <c r="E26" s="52"/>
      <c r="H26" s="53"/>
      <c r="J26" s="21"/>
      <c r="K26" s="22"/>
      <c r="L26" s="22"/>
      <c r="M26" s="23"/>
      <c r="N26" s="23"/>
      <c r="O26" s="23"/>
      <c r="P26" s="3"/>
      <c r="Q26" s="6" t="s">
        <v>19</v>
      </c>
      <c r="R26" s="15">
        <f>EXP(-R23/R27)</f>
        <v>132.09704451011669</v>
      </c>
      <c r="S26" s="3"/>
      <c r="T26" s="6" t="s">
        <v>19</v>
      </c>
      <c r="U26" s="15">
        <f>EXP(-U23/U27)</f>
        <v>134.40426432408086</v>
      </c>
      <c r="X26" s="15"/>
      <c r="Y26" s="8"/>
      <c r="Z26" s="23"/>
      <c r="AA26" s="24"/>
      <c r="AB26" s="24"/>
      <c r="AD26" s="6" t="s">
        <v>20</v>
      </c>
      <c r="AE26" s="16">
        <f>AE24^2</f>
        <v>917.8205218504288</v>
      </c>
    </row>
    <row r="27" spans="2:33" x14ac:dyDescent="0.25">
      <c r="B27" s="13"/>
      <c r="C27" s="59"/>
      <c r="D27" s="59"/>
      <c r="E27" s="52"/>
      <c r="H27" s="53"/>
      <c r="J27" s="21"/>
      <c r="K27" s="22"/>
      <c r="L27" s="22"/>
      <c r="M27" s="23"/>
      <c r="N27" s="23"/>
      <c r="O27" s="23"/>
      <c r="P27" s="3"/>
      <c r="Q27" s="6" t="s">
        <v>21</v>
      </c>
      <c r="R27" s="17">
        <f>R22</f>
        <v>1.0614036621322653</v>
      </c>
      <c r="S27" s="3"/>
      <c r="T27" s="6" t="s">
        <v>21</v>
      </c>
      <c r="U27" s="17">
        <f>U22</f>
        <v>0.98213227857141505</v>
      </c>
      <c r="X27" s="15"/>
      <c r="Y27" s="8"/>
      <c r="Z27" s="23"/>
      <c r="AA27" s="24"/>
      <c r="AB27" s="24"/>
      <c r="AD27" s="13"/>
      <c r="AE27" s="13"/>
    </row>
    <row r="28" spans="2:33" x14ac:dyDescent="0.25">
      <c r="B28" s="13"/>
      <c r="C28" s="59"/>
      <c r="D28" s="59"/>
      <c r="E28" s="52"/>
      <c r="H28" s="53"/>
      <c r="J28" s="21"/>
      <c r="K28" s="22"/>
      <c r="L28" s="22"/>
      <c r="M28" s="23"/>
      <c r="N28" s="23"/>
      <c r="O28" s="23"/>
      <c r="P28" s="3"/>
      <c r="Q28" s="6"/>
      <c r="R28" s="13"/>
      <c r="S28" s="3"/>
      <c r="T28" s="6"/>
      <c r="U28" s="13"/>
      <c r="X28" s="15"/>
      <c r="Y28" s="8"/>
      <c r="Z28" s="23"/>
      <c r="AA28" s="24"/>
      <c r="AB28" s="24"/>
      <c r="AD28" s="6" t="s">
        <v>22</v>
      </c>
      <c r="AE28" s="24">
        <f>AE25</f>
        <v>29.6</v>
      </c>
    </row>
    <row r="29" spans="2:33" x14ac:dyDescent="0.25">
      <c r="B29" s="13"/>
      <c r="C29" s="59"/>
      <c r="D29" s="59"/>
      <c r="E29" s="52"/>
      <c r="H29" s="53"/>
      <c r="J29" s="21"/>
      <c r="K29" s="22"/>
      <c r="L29" s="22"/>
      <c r="M29" s="23"/>
      <c r="N29" s="23"/>
      <c r="O29" s="23"/>
      <c r="P29" s="3"/>
      <c r="Q29" s="6" t="s">
        <v>23</v>
      </c>
      <c r="R29" s="15">
        <f>R26*EXP(GAMMALN((R27+1)/R27))</f>
        <v>129.0462265294189</v>
      </c>
      <c r="S29" s="3"/>
      <c r="T29" s="6" t="s">
        <v>23</v>
      </c>
      <c r="U29" s="15">
        <f>U26*EXP(GAMMALN((U27+1)/U27))</f>
        <v>135.4564391993494</v>
      </c>
      <c r="X29" s="15"/>
      <c r="Y29" s="8"/>
      <c r="Z29" s="23"/>
      <c r="AA29" s="24"/>
      <c r="AB29" s="24"/>
    </row>
    <row r="30" spans="2:33" x14ac:dyDescent="0.25">
      <c r="B30" s="13"/>
      <c r="C30" s="59"/>
      <c r="D30" s="59"/>
      <c r="E30" s="52"/>
      <c r="H30" s="53"/>
      <c r="J30" s="21"/>
      <c r="K30" s="22"/>
      <c r="L30" s="22"/>
      <c r="M30" s="23"/>
      <c r="N30" s="23"/>
      <c r="O30" s="23"/>
      <c r="P30" s="3"/>
      <c r="Q30" s="6" t="s">
        <v>24</v>
      </c>
      <c r="R30" s="18">
        <f>AVERAGE(J:J)</f>
        <v>126.3125</v>
      </c>
      <c r="S30" s="3"/>
      <c r="T30" s="6" t="s">
        <v>24</v>
      </c>
      <c r="U30" s="18">
        <f>AVERAGE(J:J)</f>
        <v>126.3125</v>
      </c>
      <c r="X30" s="15"/>
      <c r="Y30" s="8"/>
      <c r="Z30" s="23"/>
      <c r="AA30" s="24"/>
      <c r="AB30" s="24"/>
      <c r="AE30" s="5"/>
    </row>
    <row r="31" spans="2:33" x14ac:dyDescent="0.25">
      <c r="B31" s="13"/>
      <c r="C31" s="59"/>
      <c r="D31" s="59"/>
      <c r="E31" s="52"/>
      <c r="H31" s="53"/>
      <c r="J31" s="21"/>
      <c r="K31" s="22"/>
      <c r="L31" s="22"/>
      <c r="M31" s="23"/>
      <c r="N31" s="23"/>
      <c r="O31" s="23"/>
      <c r="P31" s="3"/>
      <c r="Q31" s="3"/>
      <c r="R31" s="3"/>
      <c r="S31" s="3"/>
      <c r="T31" s="3"/>
      <c r="U31" s="3"/>
      <c r="X31" s="15"/>
      <c r="Y31" s="8"/>
      <c r="Z31" s="23"/>
      <c r="AA31" s="24"/>
      <c r="AB31" s="24"/>
    </row>
    <row r="32" spans="2:33" x14ac:dyDescent="0.25">
      <c r="B32" s="13"/>
      <c r="C32" s="59"/>
      <c r="D32" s="59"/>
      <c r="E32" s="52"/>
      <c r="H32" s="53"/>
      <c r="J32" s="21"/>
      <c r="K32" s="22"/>
      <c r="L32" s="22"/>
      <c r="M32" s="23"/>
      <c r="N32" s="23"/>
      <c r="O32" s="23"/>
      <c r="Q32" s="10" t="s">
        <v>80</v>
      </c>
      <c r="R32" s="57" t="s">
        <v>81</v>
      </c>
      <c r="T32" s="4"/>
      <c r="X32" s="15"/>
      <c r="Y32" s="8"/>
      <c r="Z32" s="23"/>
      <c r="AA32" s="24"/>
      <c r="AB32" s="24"/>
    </row>
    <row r="33" spans="2:28" x14ac:dyDescent="0.25">
      <c r="B33" s="13"/>
      <c r="C33" s="59"/>
      <c r="D33" s="59"/>
      <c r="E33" s="52"/>
      <c r="H33" s="53"/>
      <c r="J33" s="21"/>
      <c r="K33" s="22"/>
      <c r="L33" s="22"/>
      <c r="M33" s="23"/>
      <c r="N33" s="23"/>
      <c r="O33" s="23"/>
      <c r="Q33" s="10">
        <v>7</v>
      </c>
      <c r="R33" s="54">
        <f>EXP(-POWER((Q33-$R$28)/$R$26,$R$27))</f>
        <v>0.95671931309659097</v>
      </c>
      <c r="S33">
        <f>EXP(-1*(1/$R$29)*Q33)</f>
        <v>0.94720084024553852</v>
      </c>
      <c r="X33" s="15"/>
      <c r="Y33" s="8"/>
      <c r="Z33" s="23"/>
      <c r="AA33" s="24"/>
      <c r="AB33" s="24"/>
    </row>
    <row r="34" spans="2:28" x14ac:dyDescent="0.25">
      <c r="B34" s="13"/>
      <c r="C34" s="59"/>
      <c r="D34" s="59"/>
      <c r="E34" s="52"/>
      <c r="H34" s="53"/>
      <c r="J34" s="21"/>
      <c r="K34" s="22"/>
      <c r="L34" s="22"/>
      <c r="M34" s="23"/>
      <c r="N34" s="23"/>
      <c r="O34" s="23"/>
      <c r="Q34" s="57">
        <v>15</v>
      </c>
      <c r="R34" s="54">
        <f t="shared" ref="R34:R37" si="17">EXP(-POWER((Q34-$R$28)/$R$26,$R$27))</f>
        <v>0.9054224407983571</v>
      </c>
      <c r="S34">
        <f>EXP(-1*(1/$R$29)*Q34)</f>
        <v>0.89026383474907411</v>
      </c>
      <c r="X34" s="15"/>
      <c r="Y34" s="8"/>
      <c r="Z34" s="23"/>
      <c r="AA34" s="24"/>
      <c r="AB34" s="24"/>
    </row>
    <row r="35" spans="2:28" x14ac:dyDescent="0.25">
      <c r="B35" s="13"/>
      <c r="C35" s="59"/>
      <c r="D35" s="59"/>
      <c r="E35" s="52"/>
      <c r="H35" s="53"/>
      <c r="J35" s="21"/>
      <c r="K35" s="22"/>
      <c r="L35" s="22"/>
      <c r="M35" s="23"/>
      <c r="N35" s="23"/>
      <c r="O35" s="23"/>
      <c r="Q35" s="10">
        <v>30</v>
      </c>
      <c r="R35" s="54">
        <f t="shared" si="17"/>
        <v>0.81273740702370867</v>
      </c>
      <c r="S35">
        <f t="shared" ref="S35:S37" si="18">EXP(-1*(1/$R$29)*Q35)</f>
        <v>0.79256969546212674</v>
      </c>
      <c r="X35" s="15"/>
      <c r="Y35" s="8"/>
      <c r="Z35" s="23"/>
      <c r="AA35" s="24"/>
      <c r="AB35" s="24"/>
    </row>
    <row r="36" spans="2:28" x14ac:dyDescent="0.25">
      <c r="B36" s="13"/>
      <c r="C36" s="59"/>
      <c r="D36" s="60"/>
      <c r="E36" s="52"/>
      <c r="H36" s="53"/>
      <c r="J36" s="21"/>
      <c r="K36" s="22"/>
      <c r="L36" s="22"/>
      <c r="M36" s="23"/>
      <c r="N36" s="23"/>
      <c r="O36" s="23"/>
      <c r="Q36" s="10">
        <v>45</v>
      </c>
      <c r="R36" s="54">
        <f t="shared" si="17"/>
        <v>0.72697621400161916</v>
      </c>
      <c r="S36">
        <f t="shared" si="18"/>
        <v>0.70559613638801877</v>
      </c>
      <c r="X36" s="15"/>
      <c r="Y36" s="8"/>
      <c r="Z36" s="23"/>
      <c r="AA36" s="24"/>
      <c r="AB36" s="24"/>
    </row>
    <row r="37" spans="2:28" x14ac:dyDescent="0.25">
      <c r="B37" s="13"/>
      <c r="C37" s="59"/>
      <c r="D37" s="59"/>
      <c r="E37" s="52"/>
      <c r="H37" s="53"/>
      <c r="J37" s="21"/>
      <c r="K37" s="22"/>
      <c r="L37" s="22"/>
      <c r="M37" s="23"/>
      <c r="N37" s="23"/>
      <c r="O37" s="23"/>
      <c r="Q37" s="10">
        <v>90</v>
      </c>
      <c r="R37" s="54">
        <f t="shared" si="17"/>
        <v>0.51404135135985629</v>
      </c>
      <c r="S37">
        <f t="shared" si="18"/>
        <v>0.49786590768569955</v>
      </c>
      <c r="X37" s="15"/>
      <c r="Y37" s="8"/>
      <c r="Z37" s="23"/>
      <c r="AA37" s="24"/>
      <c r="AB37" s="24"/>
    </row>
    <row r="38" spans="2:28" x14ac:dyDescent="0.25">
      <c r="B38" s="13"/>
      <c r="C38" s="59"/>
      <c r="D38" s="60"/>
      <c r="E38" s="52"/>
      <c r="H38" s="53"/>
      <c r="J38" s="21"/>
      <c r="K38" s="22"/>
      <c r="L38" s="22"/>
      <c r="M38" s="23"/>
      <c r="N38" s="23"/>
      <c r="O38" s="23"/>
      <c r="X38" s="15"/>
      <c r="Y38" s="8"/>
      <c r="Z38" s="23"/>
      <c r="AA38" s="24"/>
      <c r="AB38" s="24"/>
    </row>
    <row r="39" spans="2:28" x14ac:dyDescent="0.25">
      <c r="B39" s="13"/>
      <c r="C39" s="59"/>
      <c r="D39" s="60"/>
      <c r="E39" s="52"/>
      <c r="H39" s="53"/>
      <c r="J39" s="21"/>
      <c r="K39" s="22"/>
      <c r="L39" s="22"/>
      <c r="M39" s="23"/>
      <c r="N39" s="23"/>
      <c r="O39" s="23"/>
      <c r="X39" s="15"/>
      <c r="Y39" s="8"/>
      <c r="Z39" s="23"/>
      <c r="AA39" s="24"/>
      <c r="AB39" s="24"/>
    </row>
    <row r="40" spans="2:28" x14ac:dyDescent="0.25">
      <c r="B40" s="13"/>
      <c r="C40" s="59"/>
      <c r="D40" s="59"/>
      <c r="E40" s="52"/>
      <c r="H40" s="53"/>
      <c r="J40" s="21"/>
      <c r="K40" s="22"/>
      <c r="L40" s="22"/>
      <c r="M40" s="23"/>
      <c r="N40" s="23"/>
      <c r="O40" s="23"/>
      <c r="X40" s="15"/>
      <c r="Y40" s="8"/>
      <c r="Z40" s="23"/>
      <c r="AA40" s="24"/>
      <c r="AB40" s="24"/>
    </row>
    <row r="41" spans="2:28" x14ac:dyDescent="0.25">
      <c r="B41" s="13"/>
      <c r="C41" s="59"/>
      <c r="D41" s="59"/>
      <c r="E41" s="52"/>
      <c r="H41" s="53"/>
      <c r="J41" s="21"/>
      <c r="K41" s="22"/>
      <c r="L41" s="22"/>
      <c r="M41" s="23"/>
      <c r="N41" s="23"/>
      <c r="O41" s="23"/>
      <c r="X41" s="15"/>
      <c r="Y41" s="8"/>
      <c r="Z41" s="23"/>
      <c r="AA41" s="24"/>
      <c r="AB41" s="24"/>
    </row>
    <row r="42" spans="2:28" x14ac:dyDescent="0.25">
      <c r="B42" s="13"/>
      <c r="C42" s="59"/>
      <c r="D42" s="59"/>
      <c r="E42" s="52"/>
      <c r="H42" s="53"/>
      <c r="J42" s="21"/>
      <c r="K42" s="22"/>
      <c r="L42" s="22"/>
      <c r="M42" s="23"/>
      <c r="N42" s="23"/>
      <c r="O42" s="23"/>
      <c r="X42" s="15"/>
      <c r="Y42" s="8"/>
      <c r="Z42" s="23"/>
      <c r="AA42" s="24"/>
      <c r="AB42" s="24"/>
    </row>
    <row r="43" spans="2:28" x14ac:dyDescent="0.25">
      <c r="B43" s="13"/>
      <c r="C43" s="59"/>
      <c r="D43" s="59"/>
      <c r="E43" s="52"/>
      <c r="H43" s="53"/>
      <c r="J43" s="21"/>
      <c r="K43" s="22"/>
      <c r="L43" s="22"/>
      <c r="M43" s="23"/>
      <c r="N43" s="23"/>
      <c r="O43" s="23"/>
      <c r="X43" s="15"/>
      <c r="Y43" s="8"/>
      <c r="Z43" s="23"/>
      <c r="AA43" s="24"/>
      <c r="AB43" s="24"/>
    </row>
    <row r="44" spans="2:28" x14ac:dyDescent="0.25">
      <c r="B44" s="13"/>
      <c r="C44" s="59"/>
      <c r="D44" s="59"/>
      <c r="E44" s="52"/>
      <c r="H44" s="53"/>
      <c r="J44" s="21"/>
      <c r="K44" s="22"/>
      <c r="L44" s="22"/>
      <c r="M44" s="23"/>
      <c r="N44" s="23"/>
      <c r="O44" s="23"/>
      <c r="X44" s="15"/>
      <c r="Y44" s="8"/>
      <c r="Z44" s="23"/>
      <c r="AA44" s="24"/>
      <c r="AB44" s="24"/>
    </row>
    <row r="45" spans="2:28" x14ac:dyDescent="0.25">
      <c r="B45" s="13"/>
      <c r="C45" s="59"/>
      <c r="D45" s="59"/>
      <c r="E45" s="52"/>
      <c r="H45" s="53"/>
      <c r="J45" s="21"/>
      <c r="K45" s="22"/>
      <c r="L45" s="22"/>
      <c r="M45" s="23"/>
      <c r="N45" s="23"/>
      <c r="O45" s="23"/>
      <c r="X45" s="15"/>
      <c r="Y45" s="8"/>
      <c r="Z45" s="23"/>
      <c r="AA45" s="24"/>
      <c r="AB45" s="24"/>
    </row>
    <row r="46" spans="2:28" x14ac:dyDescent="0.25">
      <c r="B46" s="13"/>
      <c r="C46" s="59"/>
      <c r="D46" s="59"/>
      <c r="E46" s="52"/>
      <c r="H46" s="53"/>
      <c r="J46" s="21"/>
      <c r="K46" s="22"/>
      <c r="L46" s="22"/>
      <c r="M46" s="23"/>
      <c r="N46" s="23"/>
      <c r="O46" s="23"/>
      <c r="X46" s="15"/>
      <c r="Y46" s="8"/>
      <c r="Z46" s="23"/>
      <c r="AA46" s="24"/>
      <c r="AB46" s="24"/>
    </row>
    <row r="47" spans="2:28" x14ac:dyDescent="0.25">
      <c r="B47" s="13"/>
      <c r="C47" s="59"/>
      <c r="D47" s="59"/>
      <c r="E47" s="52"/>
      <c r="H47" s="53"/>
      <c r="J47" s="21"/>
      <c r="K47" s="22"/>
      <c r="L47" s="22"/>
      <c r="M47" s="23"/>
      <c r="N47" s="23"/>
      <c r="O47" s="23"/>
      <c r="X47" s="15"/>
      <c r="Y47" s="8"/>
      <c r="Z47" s="23"/>
      <c r="AA47" s="24"/>
      <c r="AB47" s="24"/>
    </row>
    <row r="48" spans="2:28" x14ac:dyDescent="0.25">
      <c r="B48" s="13"/>
      <c r="C48" s="59"/>
      <c r="D48" s="59"/>
      <c r="E48" s="52"/>
      <c r="H48" s="53"/>
      <c r="J48" s="21"/>
      <c r="K48" s="22"/>
      <c r="L48" s="22"/>
      <c r="M48" s="23"/>
      <c r="N48" s="23"/>
      <c r="O48" s="23"/>
      <c r="X48" s="15"/>
      <c r="Y48" s="8"/>
      <c r="Z48" s="23"/>
      <c r="AA48" s="24"/>
      <c r="AB48" s="24"/>
    </row>
    <row r="49" spans="2:28" x14ac:dyDescent="0.25">
      <c r="B49" s="13"/>
      <c r="C49" s="59"/>
      <c r="D49" s="59"/>
      <c r="E49" s="52"/>
      <c r="H49" s="53"/>
      <c r="J49" s="21"/>
      <c r="K49" s="22"/>
      <c r="L49" s="22"/>
      <c r="M49" s="23"/>
      <c r="N49" s="23"/>
      <c r="O49" s="23"/>
      <c r="X49" s="15"/>
      <c r="Y49" s="8"/>
      <c r="Z49" s="23"/>
      <c r="AA49" s="24"/>
      <c r="AB49" s="24"/>
    </row>
    <row r="50" spans="2:28" x14ac:dyDescent="0.25">
      <c r="B50" s="13"/>
      <c r="C50" s="59"/>
      <c r="D50" s="59"/>
      <c r="E50" s="52"/>
      <c r="H50" s="53"/>
      <c r="J50" s="21"/>
      <c r="K50" s="22"/>
      <c r="L50" s="22"/>
      <c r="M50" s="23"/>
      <c r="N50" s="23"/>
      <c r="O50" s="23"/>
      <c r="X50" s="15"/>
      <c r="Y50" s="8"/>
      <c r="Z50" s="23"/>
      <c r="AA50" s="24"/>
      <c r="AB50" s="24"/>
    </row>
    <row r="51" spans="2:28" x14ac:dyDescent="0.25">
      <c r="B51" s="13"/>
      <c r="C51" s="59"/>
      <c r="D51" s="59"/>
      <c r="E51" s="52"/>
      <c r="H51" s="53"/>
      <c r="J51" s="21"/>
      <c r="K51" s="22"/>
      <c r="L51" s="22"/>
      <c r="M51" s="23"/>
      <c r="N51" s="23"/>
      <c r="O51" s="23"/>
      <c r="X51" s="15"/>
      <c r="Y51" s="8"/>
      <c r="Z51" s="23"/>
      <c r="AA51" s="24"/>
      <c r="AB51" s="24"/>
    </row>
    <row r="52" spans="2:28" x14ac:dyDescent="0.25">
      <c r="B52" s="13"/>
      <c r="C52" s="45"/>
      <c r="X52" s="15"/>
    </row>
    <row r="53" spans="2:28" x14ac:dyDescent="0.25">
      <c r="X53" s="15"/>
    </row>
    <row r="54" spans="2:28" x14ac:dyDescent="0.25">
      <c r="X54" s="15"/>
    </row>
  </sheetData>
  <mergeCells count="4">
    <mergeCell ref="B2:E2"/>
    <mergeCell ref="AD19:AE19"/>
    <mergeCell ref="Q21:R21"/>
    <mergeCell ref="T21:U21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U2066"/>
  <sheetViews>
    <sheetView topLeftCell="H17" workbookViewId="0">
      <selection activeCell="T23" sqref="T23:T25"/>
    </sheetView>
  </sheetViews>
  <sheetFormatPr baseColWidth="10" defaultRowHeight="15" x14ac:dyDescent="0.25"/>
  <cols>
    <col min="1" max="1" width="4" bestFit="1" customWidth="1"/>
    <col min="2" max="2" width="15.42578125" bestFit="1" customWidth="1"/>
    <col min="3" max="3" width="17" customWidth="1"/>
    <col min="6" max="7" width="15.42578125" bestFit="1" customWidth="1"/>
    <col min="8" max="8" width="14.42578125" bestFit="1" customWidth="1"/>
    <col min="11" max="11" width="15.42578125" bestFit="1" customWidth="1"/>
    <col min="12" max="12" width="15.42578125" customWidth="1"/>
    <col min="13" max="13" width="12.7109375" bestFit="1" customWidth="1"/>
    <col min="16" max="16" width="18.7109375" bestFit="1" customWidth="1"/>
    <col min="17" max="17" width="4.28515625" customWidth="1"/>
    <col min="18" max="18" width="2" bestFit="1" customWidth="1"/>
    <col min="19" max="19" width="26.85546875" customWidth="1"/>
    <col min="20" max="20" width="14.42578125" bestFit="1" customWidth="1"/>
  </cols>
  <sheetData>
    <row r="1" spans="1:21" x14ac:dyDescent="0.25">
      <c r="A1" s="87"/>
      <c r="B1" s="87"/>
      <c r="C1" s="87"/>
      <c r="S1" s="13" t="s">
        <v>135</v>
      </c>
      <c r="T1" s="13">
        <v>9900</v>
      </c>
      <c r="U1" t="s">
        <v>134</v>
      </c>
    </row>
    <row r="2" spans="1:21" x14ac:dyDescent="0.25">
      <c r="C2" s="71"/>
      <c r="F2" s="4" t="s">
        <v>25</v>
      </c>
      <c r="G2" s="4" t="s">
        <v>25</v>
      </c>
      <c r="H2" s="4" t="s">
        <v>26</v>
      </c>
      <c r="J2" s="66" t="s">
        <v>27</v>
      </c>
      <c r="K2" s="66" t="s">
        <v>28</v>
      </c>
      <c r="L2" s="66" t="s">
        <v>29</v>
      </c>
      <c r="M2" s="66" t="s">
        <v>30</v>
      </c>
      <c r="N2" s="66" t="s">
        <v>25</v>
      </c>
      <c r="O2" s="66" t="s">
        <v>31</v>
      </c>
      <c r="P2" s="66" t="s">
        <v>133</v>
      </c>
      <c r="S2" s="70" t="s">
        <v>132</v>
      </c>
    </row>
    <row r="3" spans="1:21" x14ac:dyDescent="0.25">
      <c r="A3" t="s">
        <v>2</v>
      </c>
      <c r="B3" t="s">
        <v>3</v>
      </c>
      <c r="C3" t="s">
        <v>131</v>
      </c>
      <c r="F3" s="4" t="s">
        <v>32</v>
      </c>
      <c r="G3" s="4" t="s">
        <v>33</v>
      </c>
      <c r="H3" s="4"/>
      <c r="J3" s="8">
        <v>1</v>
      </c>
      <c r="K3" s="36">
        <f t="shared" ref="K3:K34" si="0">SMALL($F$4:$H$503,J3)</f>
        <v>43831</v>
      </c>
      <c r="L3" s="8" t="str">
        <f>IFERROR(IF(VLOOKUP(K3,$F$4:$F$503,1,0)&gt;0,$F$2,""),IFERROR(IF(VLOOKUP(K3,$G$4:$G$503,1,0)&gt;0,$G$2,""),IFERROR(IF(VLOOKUP(K3,#REF!,1,0)&gt;0,#REF!,""),IFERROR(IF(VLOOKUP(K3,#REF!,1,0)&gt;0,#REF!,""),IFERROR(IF(VLOOKUP(K3,$H$4:$H$82,1,0)&gt;0,$H$2,""),"ERROR")))))</f>
        <v>CAMBIO MES</v>
      </c>
      <c r="M3" s="8" t="str">
        <f>IFERROR(IF(VLOOKUP(K3,$F$4:$F$503,1,0)&gt;0,$F$3,""),IFERROR(IF(VLOOKUP(K3,$G$4:$G$503,1,0)&gt;0,$G$3,""),IFERROR(IF(VLOOKUP(K3,#REF!,1,0)&gt;0,#REF!,""),IFERROR(IF(VLOOKUP(K3,#REF!,1,0)&gt;0,#REF!,""),IFERROR(IF(VLOOKUP(K3,$H$4:$H$82,1,0)&gt;0,$H$2,""),"ERROR")))))</f>
        <v>CAMBIO MES</v>
      </c>
      <c r="N3" s="8">
        <v>1</v>
      </c>
      <c r="O3" s="8">
        <f t="shared" ref="O3:O34" si="1">N3</f>
        <v>1</v>
      </c>
      <c r="P3" s="8">
        <f t="shared" ref="P3:P34" si="2">(K4-K3)*24</f>
        <v>720</v>
      </c>
      <c r="S3" t="s">
        <v>3</v>
      </c>
      <c r="T3" s="69">
        <f>+MIN(K:K)</f>
        <v>43831</v>
      </c>
    </row>
    <row r="4" spans="1:21" x14ac:dyDescent="0.25">
      <c r="A4" s="13">
        <v>1</v>
      </c>
      <c r="B4" s="65">
        <v>43861</v>
      </c>
      <c r="C4" s="52">
        <v>46</v>
      </c>
      <c r="F4" s="1">
        <f t="shared" ref="F4:F19" si="3">B4</f>
        <v>43861</v>
      </c>
      <c r="G4" s="1">
        <f t="shared" ref="G4:G19" si="4">B4+C4</f>
        <v>43907</v>
      </c>
      <c r="H4" s="68">
        <v>43831</v>
      </c>
      <c r="J4" s="8">
        <v>2</v>
      </c>
      <c r="K4" s="36">
        <f t="shared" si="0"/>
        <v>43861</v>
      </c>
      <c r="L4" s="8" t="str">
        <f>IFERROR(IF(VLOOKUP(K4,$F$4:$F$503,1,0)&gt;0,$F$2,""),IFERROR(IF(VLOOKUP(K4,$G$4:$G$503,1,0)&gt;0,$G$2,""),IFERROR(IF(VLOOKUP(K4,#REF!,1,0)&gt;0,#REF!,""),IFERROR(IF(VLOOKUP(K4,#REF!,1,0)&gt;0,#REF!,""),IFERROR(IF(VLOOKUP(K4,$H$4:$H$82,1,0)&gt;0,$H$2,""),"ERROR")))))</f>
        <v>EQUIPO 1</v>
      </c>
      <c r="M4" s="8" t="str">
        <f>IFERROR(IF(VLOOKUP(K4,$F$4:$F$503,1,0)&gt;0,$F$3,""),IFERROR(IF(VLOOKUP(K4,$G$4:$G$503,1,0)&gt;0,$G$3,""),IFERROR(IF(VLOOKUP(K4,#REF!,1,0)&gt;0,#REF!,""),IFERROR(IF(VLOOKUP(K4,#REF!,1,0)&gt;0,#REF!,""),IFERROR(IF(VLOOKUP(K4,$H$4:$H$82,1,0)&gt;0,$H$2,""),"ERROR")))))</f>
        <v>INICIO</v>
      </c>
      <c r="N4" s="8">
        <f t="shared" ref="N4:N35" si="5">IF(L4&lt;&gt;$N$2,N3,IF(M4="INICIO",0,IF(M4="FIN",1,"ERROR")))</f>
        <v>0</v>
      </c>
      <c r="O4" s="8">
        <f t="shared" si="1"/>
        <v>0</v>
      </c>
      <c r="P4" s="8">
        <f t="shared" si="2"/>
        <v>24</v>
      </c>
      <c r="S4" t="s">
        <v>130</v>
      </c>
      <c r="T4" s="69">
        <f>+MAX(K:K)</f>
        <v>46204</v>
      </c>
    </row>
    <row r="5" spans="1:21" x14ac:dyDescent="0.25">
      <c r="A5" s="13">
        <v>2</v>
      </c>
      <c r="B5" s="45">
        <v>43934</v>
      </c>
      <c r="C5" s="52">
        <v>63</v>
      </c>
      <c r="F5" s="1">
        <f t="shared" si="3"/>
        <v>43934</v>
      </c>
      <c r="G5" s="1">
        <f t="shared" si="4"/>
        <v>43997</v>
      </c>
      <c r="H5" s="68">
        <v>43862</v>
      </c>
      <c r="J5" s="8">
        <v>3</v>
      </c>
      <c r="K5" s="36">
        <f t="shared" si="0"/>
        <v>43862</v>
      </c>
      <c r="L5" s="8" t="str">
        <f>IFERROR(IF(VLOOKUP(K5,$F$4:$F$503,1,0)&gt;0,$F$2,""),IFERROR(IF(VLOOKUP(K5,$G$4:$G$503,1,0)&gt;0,$G$2,""),IFERROR(IF(VLOOKUP(K5,#REF!,1,0)&gt;0,#REF!,""),IFERROR(IF(VLOOKUP(K5,#REF!,1,0)&gt;0,#REF!,""),IFERROR(IF(VLOOKUP(K5,$H$4:$H$82,1,0)&gt;0,$H$2,""),"ERROR")))))</f>
        <v>CAMBIO MES</v>
      </c>
      <c r="M5" s="8" t="str">
        <f>IFERROR(IF(VLOOKUP(K5,$F$4:$F$503,1,0)&gt;0,$F$3,""),IFERROR(IF(VLOOKUP(K5,$G$4:$G$503,1,0)&gt;0,$G$3,""),IFERROR(IF(VLOOKUP(K5,#REF!,1,0)&gt;0,#REF!,""),IFERROR(IF(VLOOKUP(K5,#REF!,1,0)&gt;0,#REF!,""),IFERROR(IF(VLOOKUP(K5,$H$4:$H$82,1,0)&gt;0,$H$2,""),"ERROR")))))</f>
        <v>CAMBIO MES</v>
      </c>
      <c r="N5" s="8">
        <f t="shared" si="5"/>
        <v>0</v>
      </c>
      <c r="O5" s="8">
        <f t="shared" si="1"/>
        <v>0</v>
      </c>
      <c r="P5" s="8">
        <f t="shared" si="2"/>
        <v>696</v>
      </c>
      <c r="S5" t="s">
        <v>129</v>
      </c>
      <c r="T5" s="61">
        <f>24*(T4-T3)</f>
        <v>56952</v>
      </c>
      <c r="U5" t="s">
        <v>34</v>
      </c>
    </row>
    <row r="6" spans="1:21" x14ac:dyDescent="0.25">
      <c r="A6" s="13">
        <v>3</v>
      </c>
      <c r="B6" s="45">
        <v>44156</v>
      </c>
      <c r="C6" s="52">
        <v>32</v>
      </c>
      <c r="F6" s="1">
        <f t="shared" si="3"/>
        <v>44156</v>
      </c>
      <c r="G6" s="1">
        <f t="shared" si="4"/>
        <v>44188</v>
      </c>
      <c r="H6" s="68">
        <v>43891</v>
      </c>
      <c r="J6" s="8">
        <v>4</v>
      </c>
      <c r="K6" s="36">
        <f t="shared" si="0"/>
        <v>43891</v>
      </c>
      <c r="L6" s="8" t="str">
        <f>IFERROR(IF(VLOOKUP(K6,$F$4:$F$503,1,0)&gt;0,$F$2,""),IFERROR(IF(VLOOKUP(K6,$G$4:$G$503,1,0)&gt;0,$G$2,""),IFERROR(IF(VLOOKUP(K6,#REF!,1,0)&gt;0,#REF!,""),IFERROR(IF(VLOOKUP(K6,#REF!,1,0)&gt;0,#REF!,""),IFERROR(IF(VLOOKUP(K6,$H$4:$H$82,1,0)&gt;0,$H$2,""),"ERROR")))))</f>
        <v>CAMBIO MES</v>
      </c>
      <c r="M6" s="8" t="str">
        <f>IFERROR(IF(VLOOKUP(K6,$F$4:$F$503,1,0)&gt;0,$F$3,""),IFERROR(IF(VLOOKUP(K6,$G$4:$G$503,1,0)&gt;0,$G$3,""),IFERROR(IF(VLOOKUP(K6,#REF!,1,0)&gt;0,#REF!,""),IFERROR(IF(VLOOKUP(K6,#REF!,1,0)&gt;0,#REF!,""),IFERROR(IF(VLOOKUP(K6,$H$4:$H$82,1,0)&gt;0,$H$2,""),"ERROR")))))</f>
        <v>CAMBIO MES</v>
      </c>
      <c r="N6" s="8">
        <f t="shared" si="5"/>
        <v>0</v>
      </c>
      <c r="O6" s="8">
        <f t="shared" si="1"/>
        <v>0</v>
      </c>
      <c r="P6" s="8">
        <f t="shared" si="2"/>
        <v>384</v>
      </c>
    </row>
    <row r="7" spans="1:21" x14ac:dyDescent="0.25">
      <c r="A7" s="13">
        <v>4</v>
      </c>
      <c r="B7" s="45">
        <v>44357</v>
      </c>
      <c r="C7" s="52">
        <v>30</v>
      </c>
      <c r="F7" s="1">
        <f t="shared" si="3"/>
        <v>44357</v>
      </c>
      <c r="G7" s="1">
        <f t="shared" si="4"/>
        <v>44387</v>
      </c>
      <c r="H7" s="68">
        <v>43922</v>
      </c>
      <c r="J7" s="8">
        <v>5</v>
      </c>
      <c r="K7" s="36">
        <f t="shared" si="0"/>
        <v>43907</v>
      </c>
      <c r="L7" s="8" t="str">
        <f>IFERROR(IF(VLOOKUP(K7,$F$4:$F$503,1,0)&gt;0,$F$2,""),IFERROR(IF(VLOOKUP(K7,$G$4:$G$503,1,0)&gt;0,$G$2,""),IFERROR(IF(VLOOKUP(K7,#REF!,1,0)&gt;0,#REF!,""),IFERROR(IF(VLOOKUP(K7,#REF!,1,0)&gt;0,#REF!,""),IFERROR(IF(VLOOKUP(K7,$H$4:$H$82,1,0)&gt;0,$H$2,""),"ERROR")))))</f>
        <v>EQUIPO 1</v>
      </c>
      <c r="M7" s="8" t="str">
        <f>IFERROR(IF(VLOOKUP(K7,$F$4:$F$503,1,0)&gt;0,$F$3,""),IFERROR(IF(VLOOKUP(K7,$G$4:$G$503,1,0)&gt;0,$G$3,""),IFERROR(IF(VLOOKUP(K7,#REF!,1,0)&gt;0,#REF!,""),IFERROR(IF(VLOOKUP(K7,#REF!,1,0)&gt;0,#REF!,""),IFERROR(IF(VLOOKUP(K7,$H$4:$H$82,1,0)&gt;0,$H$2,""),"ERROR")))))</f>
        <v>FIN</v>
      </c>
      <c r="N7" s="8">
        <f t="shared" si="5"/>
        <v>1</v>
      </c>
      <c r="O7" s="8">
        <f t="shared" si="1"/>
        <v>1</v>
      </c>
      <c r="P7" s="8">
        <f t="shared" si="2"/>
        <v>360</v>
      </c>
      <c r="S7" s="13"/>
    </row>
    <row r="8" spans="1:21" x14ac:dyDescent="0.25">
      <c r="A8" s="13">
        <v>5</v>
      </c>
      <c r="B8" s="45">
        <v>44534</v>
      </c>
      <c r="C8" s="52">
        <v>9</v>
      </c>
      <c r="F8" s="1">
        <f t="shared" si="3"/>
        <v>44534</v>
      </c>
      <c r="G8" s="1">
        <f t="shared" si="4"/>
        <v>44543</v>
      </c>
      <c r="H8" s="68">
        <v>43952</v>
      </c>
      <c r="J8" s="8">
        <v>6</v>
      </c>
      <c r="K8" s="36">
        <f t="shared" si="0"/>
        <v>43922</v>
      </c>
      <c r="L8" s="8" t="str">
        <f>IFERROR(IF(VLOOKUP(K8,$F$4:$F$503,1,0)&gt;0,$F$2,""),IFERROR(IF(VLOOKUP(K8,$G$4:$G$503,1,0)&gt;0,$G$2,""),IFERROR(IF(VLOOKUP(K8,#REF!,1,0)&gt;0,#REF!,""),IFERROR(IF(VLOOKUP(K8,#REF!,1,0)&gt;0,#REF!,""),IFERROR(IF(VLOOKUP(K8,$H$4:$H$82,1,0)&gt;0,$H$2,""),"ERROR")))))</f>
        <v>CAMBIO MES</v>
      </c>
      <c r="M8" s="8" t="str">
        <f>IFERROR(IF(VLOOKUP(K8,$F$4:$F$503,1,0)&gt;0,$F$3,""),IFERROR(IF(VLOOKUP(K8,$G$4:$G$503,1,0)&gt;0,$G$3,""),IFERROR(IF(VLOOKUP(K8,#REF!,1,0)&gt;0,#REF!,""),IFERROR(IF(VLOOKUP(K8,#REF!,1,0)&gt;0,#REF!,""),IFERROR(IF(VLOOKUP(K8,$H$4:$H$82,1,0)&gt;0,$H$2,""),"ERROR")))))</f>
        <v>CAMBIO MES</v>
      </c>
      <c r="N8" s="8">
        <f t="shared" si="5"/>
        <v>1</v>
      </c>
      <c r="O8" s="8">
        <f t="shared" si="1"/>
        <v>1</v>
      </c>
      <c r="P8" s="8">
        <f t="shared" si="2"/>
        <v>288</v>
      </c>
      <c r="S8" s="31"/>
    </row>
    <row r="9" spans="1:21" x14ac:dyDescent="0.25">
      <c r="A9" s="13">
        <v>6</v>
      </c>
      <c r="B9" s="45">
        <v>44675</v>
      </c>
      <c r="C9" s="52">
        <v>6</v>
      </c>
      <c r="F9" s="1">
        <f t="shared" si="3"/>
        <v>44675</v>
      </c>
      <c r="G9" s="1">
        <f t="shared" si="4"/>
        <v>44681</v>
      </c>
      <c r="H9" s="68">
        <v>43983</v>
      </c>
      <c r="J9" s="8">
        <v>7</v>
      </c>
      <c r="K9" s="36">
        <f t="shared" si="0"/>
        <v>43934</v>
      </c>
      <c r="L9" s="8" t="str">
        <f>IFERROR(IF(VLOOKUP(K9,$F$4:$F$503,1,0)&gt;0,$F$2,""),IFERROR(IF(VLOOKUP(K9,$G$4:$G$503,1,0)&gt;0,$G$2,""),IFERROR(IF(VLOOKUP(K9,#REF!,1,0)&gt;0,#REF!,""),IFERROR(IF(VLOOKUP(K9,#REF!,1,0)&gt;0,#REF!,""),IFERROR(IF(VLOOKUP(K9,$H$4:$H$82,1,0)&gt;0,$H$2,""),"ERROR")))))</f>
        <v>EQUIPO 1</v>
      </c>
      <c r="M9" s="8" t="str">
        <f>IFERROR(IF(VLOOKUP(K9,$F$4:$F$503,1,0)&gt;0,$F$3,""),IFERROR(IF(VLOOKUP(K9,$G$4:$G$503,1,0)&gt;0,$G$3,""),IFERROR(IF(VLOOKUP(K9,#REF!,1,0)&gt;0,#REF!,""),IFERROR(IF(VLOOKUP(K9,#REF!,1,0)&gt;0,#REF!,""),IFERROR(IF(VLOOKUP(K9,$H$4:$H$82,1,0)&gt;0,$H$2,""),"ERROR")))))</f>
        <v>INICIO</v>
      </c>
      <c r="N9" s="8">
        <f t="shared" si="5"/>
        <v>0</v>
      </c>
      <c r="O9" s="8">
        <f t="shared" si="1"/>
        <v>0</v>
      </c>
      <c r="P9" s="8">
        <f t="shared" si="2"/>
        <v>432</v>
      </c>
    </row>
    <row r="10" spans="1:21" x14ac:dyDescent="0.25">
      <c r="A10" s="13">
        <v>7</v>
      </c>
      <c r="B10" s="45">
        <v>44763</v>
      </c>
      <c r="C10" s="52">
        <v>2</v>
      </c>
      <c r="F10" s="1">
        <f t="shared" si="3"/>
        <v>44763</v>
      </c>
      <c r="G10" s="1">
        <f t="shared" si="4"/>
        <v>44765</v>
      </c>
      <c r="H10" s="68">
        <v>44013</v>
      </c>
      <c r="J10" s="8">
        <v>8</v>
      </c>
      <c r="K10" s="36">
        <f t="shared" si="0"/>
        <v>43952</v>
      </c>
      <c r="L10" s="8" t="str">
        <f>IFERROR(IF(VLOOKUP(K10,$F$4:$F$503,1,0)&gt;0,$F$2,""),IFERROR(IF(VLOOKUP(K10,$G$4:$G$503,1,0)&gt;0,$G$2,""),IFERROR(IF(VLOOKUP(K10,#REF!,1,0)&gt;0,#REF!,""),IFERROR(IF(VLOOKUP(K10,#REF!,1,0)&gt;0,#REF!,""),IFERROR(IF(VLOOKUP(K10,$H$4:$H$82,1,0)&gt;0,$H$2,""),"ERROR")))))</f>
        <v>CAMBIO MES</v>
      </c>
      <c r="M10" s="8" t="str">
        <f>IFERROR(IF(VLOOKUP(K10,$F$4:$F$503,1,0)&gt;0,$F$3,""),IFERROR(IF(VLOOKUP(K10,$G$4:$G$503,1,0)&gt;0,$G$3,""),IFERROR(IF(VLOOKUP(K10,#REF!,1,0)&gt;0,#REF!,""),IFERROR(IF(VLOOKUP(K10,#REF!,1,0)&gt;0,#REF!,""),IFERROR(IF(VLOOKUP(K10,$H$4:$H$82,1,0)&gt;0,$H$2,""),"ERROR")))))</f>
        <v>CAMBIO MES</v>
      </c>
      <c r="N10" s="8">
        <f t="shared" si="5"/>
        <v>0</v>
      </c>
      <c r="O10" s="8">
        <f t="shared" si="1"/>
        <v>0</v>
      </c>
      <c r="P10" s="8">
        <f t="shared" si="2"/>
        <v>744</v>
      </c>
      <c r="S10" s="13"/>
    </row>
    <row r="11" spans="1:21" x14ac:dyDescent="0.25">
      <c r="A11" s="13">
        <v>8</v>
      </c>
      <c r="B11" s="45">
        <v>44783</v>
      </c>
      <c r="C11" s="52">
        <v>5</v>
      </c>
      <c r="F11" s="1">
        <f t="shared" si="3"/>
        <v>44783</v>
      </c>
      <c r="G11" s="1">
        <f t="shared" si="4"/>
        <v>44788</v>
      </c>
      <c r="H11" s="68">
        <v>44044</v>
      </c>
      <c r="J11" s="8">
        <v>9</v>
      </c>
      <c r="K11" s="36">
        <f t="shared" si="0"/>
        <v>43983</v>
      </c>
      <c r="L11" s="8" t="str">
        <f>IFERROR(IF(VLOOKUP(K11,$F$4:$F$503,1,0)&gt;0,$F$2,""),IFERROR(IF(VLOOKUP(K11,$G$4:$G$503,1,0)&gt;0,$G$2,""),IFERROR(IF(VLOOKUP(K11,#REF!,1,0)&gt;0,#REF!,""),IFERROR(IF(VLOOKUP(K11,#REF!,1,0)&gt;0,#REF!,""),IFERROR(IF(VLOOKUP(K11,$H$4:$H$82,1,0)&gt;0,$H$2,""),"ERROR")))))</f>
        <v>CAMBIO MES</v>
      </c>
      <c r="M11" s="8" t="str">
        <f>IFERROR(IF(VLOOKUP(K11,$F$4:$F$503,1,0)&gt;0,$F$3,""),IFERROR(IF(VLOOKUP(K11,$G$4:$G$503,1,0)&gt;0,$G$3,""),IFERROR(IF(VLOOKUP(K11,#REF!,1,0)&gt;0,#REF!,""),IFERROR(IF(VLOOKUP(K11,#REF!,1,0)&gt;0,#REF!,""),IFERROR(IF(VLOOKUP(K11,$H$4:$H$82,1,0)&gt;0,$H$2,""),"ERROR")))))</f>
        <v>CAMBIO MES</v>
      </c>
      <c r="N11" s="8">
        <f t="shared" si="5"/>
        <v>0</v>
      </c>
      <c r="O11" s="8">
        <f t="shared" si="1"/>
        <v>0</v>
      </c>
      <c r="P11" s="8">
        <f t="shared" si="2"/>
        <v>336</v>
      </c>
      <c r="S11" s="31"/>
    </row>
    <row r="12" spans="1:21" x14ac:dyDescent="0.25">
      <c r="A12" s="13">
        <v>9</v>
      </c>
      <c r="B12" s="45">
        <v>45233</v>
      </c>
      <c r="C12" s="52">
        <v>80</v>
      </c>
      <c r="F12" s="1">
        <f t="shared" si="3"/>
        <v>45233</v>
      </c>
      <c r="G12" s="1">
        <f t="shared" si="4"/>
        <v>45313</v>
      </c>
      <c r="H12" s="68">
        <v>44075</v>
      </c>
      <c r="J12" s="8">
        <v>10</v>
      </c>
      <c r="K12" s="36">
        <f t="shared" si="0"/>
        <v>43997</v>
      </c>
      <c r="L12" s="8" t="str">
        <f>IFERROR(IF(VLOOKUP(K12,$F$4:$F$503,1,0)&gt;0,$F$2,""),IFERROR(IF(VLOOKUP(K12,$G$4:$G$503,1,0)&gt;0,$G$2,""),IFERROR(IF(VLOOKUP(K12,#REF!,1,0)&gt;0,#REF!,""),IFERROR(IF(VLOOKUP(K12,#REF!,1,0)&gt;0,#REF!,""),IFERROR(IF(VLOOKUP(K12,$H$4:$H$82,1,0)&gt;0,$H$2,""),"ERROR")))))</f>
        <v>EQUIPO 1</v>
      </c>
      <c r="M12" s="8" t="str">
        <f>IFERROR(IF(VLOOKUP(K12,$F$4:$F$503,1,0)&gt;0,$F$3,""),IFERROR(IF(VLOOKUP(K12,$G$4:$G$503,1,0)&gt;0,$G$3,""),IFERROR(IF(VLOOKUP(K12,#REF!,1,0)&gt;0,#REF!,""),IFERROR(IF(VLOOKUP(K12,#REF!,1,0)&gt;0,#REF!,""),IFERROR(IF(VLOOKUP(K12,$H$4:$H$82,1,0)&gt;0,$H$2,""),"ERROR")))))</f>
        <v>FIN</v>
      </c>
      <c r="N12" s="8">
        <f t="shared" si="5"/>
        <v>1</v>
      </c>
      <c r="O12" s="8">
        <f t="shared" si="1"/>
        <v>1</v>
      </c>
      <c r="P12" s="8">
        <f t="shared" si="2"/>
        <v>384</v>
      </c>
    </row>
    <row r="13" spans="1:21" x14ac:dyDescent="0.25">
      <c r="A13" s="13">
        <v>10</v>
      </c>
      <c r="B13" s="45">
        <v>45325</v>
      </c>
      <c r="C13" s="52">
        <v>23</v>
      </c>
      <c r="F13" s="1">
        <f t="shared" si="3"/>
        <v>45325</v>
      </c>
      <c r="G13" s="1">
        <f t="shared" si="4"/>
        <v>45348</v>
      </c>
      <c r="H13" s="68">
        <v>44105</v>
      </c>
      <c r="J13" s="8">
        <v>11</v>
      </c>
      <c r="K13" s="36">
        <f t="shared" si="0"/>
        <v>44013</v>
      </c>
      <c r="L13" s="8" t="str">
        <f>IFERROR(IF(VLOOKUP(K13,$F$4:$F$503,1,0)&gt;0,$F$2,""),IFERROR(IF(VLOOKUP(K13,$G$4:$G$503,1,0)&gt;0,$G$2,""),IFERROR(IF(VLOOKUP(K13,#REF!,1,0)&gt;0,#REF!,""),IFERROR(IF(VLOOKUP(K13,#REF!,1,0)&gt;0,#REF!,""),IFERROR(IF(VLOOKUP(K13,$H$4:$H$82,1,0)&gt;0,$H$2,""),"ERROR")))))</f>
        <v>CAMBIO MES</v>
      </c>
      <c r="M13" s="8" t="str">
        <f>IFERROR(IF(VLOOKUP(K13,$F$4:$F$503,1,0)&gt;0,$F$3,""),IFERROR(IF(VLOOKUP(K13,$G$4:$G$503,1,0)&gt;0,$G$3,""),IFERROR(IF(VLOOKUP(K13,#REF!,1,0)&gt;0,#REF!,""),IFERROR(IF(VLOOKUP(K13,#REF!,1,0)&gt;0,#REF!,""),IFERROR(IF(VLOOKUP(K13,$H$4:$H$82,1,0)&gt;0,$H$2,""),"ERROR")))))</f>
        <v>CAMBIO MES</v>
      </c>
      <c r="N13" s="8">
        <f t="shared" si="5"/>
        <v>1</v>
      </c>
      <c r="O13" s="8">
        <f t="shared" si="1"/>
        <v>1</v>
      </c>
      <c r="P13" s="8">
        <f t="shared" si="2"/>
        <v>744</v>
      </c>
      <c r="S13" s="13"/>
    </row>
    <row r="14" spans="1:21" x14ac:dyDescent="0.25">
      <c r="A14" s="13">
        <v>11</v>
      </c>
      <c r="B14" s="45">
        <v>45373</v>
      </c>
      <c r="C14" s="52">
        <v>3</v>
      </c>
      <c r="F14" s="1">
        <f t="shared" si="3"/>
        <v>45373</v>
      </c>
      <c r="G14" s="1">
        <f t="shared" si="4"/>
        <v>45376</v>
      </c>
      <c r="H14" s="68">
        <v>44136</v>
      </c>
      <c r="J14" s="8">
        <v>12</v>
      </c>
      <c r="K14" s="36">
        <f t="shared" si="0"/>
        <v>44044</v>
      </c>
      <c r="L14" s="8" t="str">
        <f>IFERROR(IF(VLOOKUP(K14,$F$4:$F$503,1,0)&gt;0,$F$2,""),IFERROR(IF(VLOOKUP(K14,$G$4:$G$503,1,0)&gt;0,$G$2,""),IFERROR(IF(VLOOKUP(K14,#REF!,1,0)&gt;0,#REF!,""),IFERROR(IF(VLOOKUP(K14,#REF!,1,0)&gt;0,#REF!,""),IFERROR(IF(VLOOKUP(K14,$H$4:$H$82,1,0)&gt;0,$H$2,""),"ERROR")))))</f>
        <v>CAMBIO MES</v>
      </c>
      <c r="M14" s="8" t="str">
        <f>IFERROR(IF(VLOOKUP(K14,$F$4:$F$503,1,0)&gt;0,$F$3,""),IFERROR(IF(VLOOKUP(K14,$G$4:$G$503,1,0)&gt;0,$G$3,""),IFERROR(IF(VLOOKUP(K14,#REF!,1,0)&gt;0,#REF!,""),IFERROR(IF(VLOOKUP(K14,#REF!,1,0)&gt;0,#REF!,""),IFERROR(IF(VLOOKUP(K14,$H$4:$H$82,1,0)&gt;0,$H$2,""),"ERROR")))))</f>
        <v>CAMBIO MES</v>
      </c>
      <c r="N14" s="8">
        <f t="shared" si="5"/>
        <v>1</v>
      </c>
      <c r="O14" s="8">
        <f t="shared" si="1"/>
        <v>1</v>
      </c>
      <c r="P14" s="8">
        <f t="shared" si="2"/>
        <v>744</v>
      </c>
      <c r="S14" s="37"/>
    </row>
    <row r="15" spans="1:21" x14ac:dyDescent="0.25">
      <c r="A15" s="13">
        <v>12</v>
      </c>
      <c r="B15" s="45">
        <v>45469</v>
      </c>
      <c r="C15" s="52">
        <v>4</v>
      </c>
      <c r="F15" s="1">
        <f t="shared" si="3"/>
        <v>45469</v>
      </c>
      <c r="G15" s="1">
        <f t="shared" si="4"/>
        <v>45473</v>
      </c>
      <c r="H15" s="68">
        <v>44166</v>
      </c>
      <c r="J15" s="8">
        <v>13</v>
      </c>
      <c r="K15" s="36">
        <f t="shared" si="0"/>
        <v>44075</v>
      </c>
      <c r="L15" s="8" t="str">
        <f>IFERROR(IF(VLOOKUP(K15,$F$4:$F$503,1,0)&gt;0,$F$2,""),IFERROR(IF(VLOOKUP(K15,$G$4:$G$503,1,0)&gt;0,$G$2,""),IFERROR(IF(VLOOKUP(K15,#REF!,1,0)&gt;0,#REF!,""),IFERROR(IF(VLOOKUP(K15,#REF!,1,0)&gt;0,#REF!,""),IFERROR(IF(VLOOKUP(K15,$H$4:$H$82,1,0)&gt;0,$H$2,""),"ERROR")))))</f>
        <v>CAMBIO MES</v>
      </c>
      <c r="M15" s="8" t="str">
        <f>IFERROR(IF(VLOOKUP(K15,$F$4:$F$503,1,0)&gt;0,$F$3,""),IFERROR(IF(VLOOKUP(K15,$G$4:$G$503,1,0)&gt;0,$G$3,""),IFERROR(IF(VLOOKUP(K15,#REF!,1,0)&gt;0,#REF!,""),IFERROR(IF(VLOOKUP(K15,#REF!,1,0)&gt;0,#REF!,""),IFERROR(IF(VLOOKUP(K15,$H$4:$H$82,1,0)&gt;0,$H$2,""),"ERROR")))))</f>
        <v>CAMBIO MES</v>
      </c>
      <c r="N15" s="8">
        <f t="shared" si="5"/>
        <v>1</v>
      </c>
      <c r="O15" s="8">
        <f t="shared" si="1"/>
        <v>1</v>
      </c>
      <c r="P15" s="8">
        <f t="shared" si="2"/>
        <v>720</v>
      </c>
    </row>
    <row r="16" spans="1:21" x14ac:dyDescent="0.25">
      <c r="A16" s="13">
        <v>13</v>
      </c>
      <c r="B16" s="45">
        <v>45742</v>
      </c>
      <c r="C16" s="52">
        <v>4</v>
      </c>
      <c r="F16" s="1">
        <f t="shared" si="3"/>
        <v>45742</v>
      </c>
      <c r="G16" s="1">
        <f t="shared" si="4"/>
        <v>45746</v>
      </c>
      <c r="H16" s="68">
        <v>44197</v>
      </c>
      <c r="J16" s="8">
        <v>14</v>
      </c>
      <c r="K16" s="36">
        <f t="shared" si="0"/>
        <v>44105</v>
      </c>
      <c r="L16" s="8" t="str">
        <f>IFERROR(IF(VLOOKUP(K16,$F$4:$F$503,1,0)&gt;0,$F$2,""),IFERROR(IF(VLOOKUP(K16,$G$4:$G$503,1,0)&gt;0,$G$2,""),IFERROR(IF(VLOOKUP(K16,#REF!,1,0)&gt;0,#REF!,""),IFERROR(IF(VLOOKUP(K16,#REF!,1,0)&gt;0,#REF!,""),IFERROR(IF(VLOOKUP(K16,$H$4:$H$82,1,0)&gt;0,$H$2,""),"ERROR")))))</f>
        <v>CAMBIO MES</v>
      </c>
      <c r="M16" s="8" t="str">
        <f>IFERROR(IF(VLOOKUP(K16,$F$4:$F$503,1,0)&gt;0,$F$3,""),IFERROR(IF(VLOOKUP(K16,$G$4:$G$503,1,0)&gt;0,$G$3,""),IFERROR(IF(VLOOKUP(K16,#REF!,1,0)&gt;0,#REF!,""),IFERROR(IF(VLOOKUP(K16,#REF!,1,0)&gt;0,#REF!,""),IFERROR(IF(VLOOKUP(K16,$H$4:$H$82,1,0)&gt;0,$H$2,""),"ERROR")))))</f>
        <v>CAMBIO MES</v>
      </c>
      <c r="N16" s="8">
        <f t="shared" si="5"/>
        <v>1</v>
      </c>
      <c r="O16" s="8">
        <f t="shared" si="1"/>
        <v>1</v>
      </c>
      <c r="P16" s="8">
        <f t="shared" si="2"/>
        <v>744</v>
      </c>
      <c r="R16">
        <v>1</v>
      </c>
      <c r="S16" s="13" t="s">
        <v>35</v>
      </c>
      <c r="T16" s="31">
        <f>+SUMIF(O:O,$R$16,P:P)</f>
        <v>48528</v>
      </c>
      <c r="U16" t="s">
        <v>34</v>
      </c>
    </row>
    <row r="17" spans="1:21" x14ac:dyDescent="0.25">
      <c r="A17" s="13">
        <v>14</v>
      </c>
      <c r="B17" s="45">
        <v>45804</v>
      </c>
      <c r="C17" s="52">
        <v>11</v>
      </c>
      <c r="F17" s="1">
        <f t="shared" si="3"/>
        <v>45804</v>
      </c>
      <c r="G17" s="1">
        <f t="shared" si="4"/>
        <v>45815</v>
      </c>
      <c r="H17" s="68">
        <v>44228</v>
      </c>
      <c r="J17" s="8">
        <v>15</v>
      </c>
      <c r="K17" s="36">
        <f t="shared" si="0"/>
        <v>44136</v>
      </c>
      <c r="L17" s="8" t="str">
        <f>IFERROR(IF(VLOOKUP(K17,$F$4:$F$503,1,0)&gt;0,$F$2,""),IFERROR(IF(VLOOKUP(K17,$G$4:$G$503,1,0)&gt;0,$G$2,""),IFERROR(IF(VLOOKUP(K17,#REF!,1,0)&gt;0,#REF!,""),IFERROR(IF(VLOOKUP(K17,#REF!,1,0)&gt;0,#REF!,""),IFERROR(IF(VLOOKUP(K17,$H$4:$H$82,1,0)&gt;0,$H$2,""),"ERROR")))))</f>
        <v>CAMBIO MES</v>
      </c>
      <c r="M17" s="8" t="str">
        <f>IFERROR(IF(VLOOKUP(K17,$F$4:$F$503,1,0)&gt;0,$F$3,""),IFERROR(IF(VLOOKUP(K17,$G$4:$G$503,1,0)&gt;0,$G$3,""),IFERROR(IF(VLOOKUP(K17,#REF!,1,0)&gt;0,#REF!,""),IFERROR(IF(VLOOKUP(K17,#REF!,1,0)&gt;0,#REF!,""),IFERROR(IF(VLOOKUP(K17,$H$4:$H$82,1,0)&gt;0,$H$2,""),"ERROR")))))</f>
        <v>CAMBIO MES</v>
      </c>
      <c r="N17" s="8">
        <f t="shared" si="5"/>
        <v>1</v>
      </c>
      <c r="O17" s="8">
        <f t="shared" si="1"/>
        <v>1</v>
      </c>
      <c r="P17" s="8">
        <f t="shared" si="2"/>
        <v>480</v>
      </c>
      <c r="R17">
        <v>0</v>
      </c>
      <c r="S17" s="13" t="s">
        <v>36</v>
      </c>
      <c r="T17" s="31">
        <f>+SUMIF(O:O,R17,P:P)</f>
        <v>8424</v>
      </c>
      <c r="U17" t="s">
        <v>34</v>
      </c>
    </row>
    <row r="18" spans="1:21" x14ac:dyDescent="0.25">
      <c r="A18" s="13">
        <v>15</v>
      </c>
      <c r="B18" s="45">
        <v>45891</v>
      </c>
      <c r="C18" s="52">
        <v>7</v>
      </c>
      <c r="F18" s="1">
        <f t="shared" si="3"/>
        <v>45891</v>
      </c>
      <c r="G18" s="1">
        <f t="shared" si="4"/>
        <v>45898</v>
      </c>
      <c r="H18" s="68">
        <v>44256</v>
      </c>
      <c r="J18" s="8">
        <v>16</v>
      </c>
      <c r="K18" s="36">
        <f t="shared" si="0"/>
        <v>44156</v>
      </c>
      <c r="L18" s="8" t="str">
        <f>IFERROR(IF(VLOOKUP(K18,$F$4:$F$503,1,0)&gt;0,$F$2,""),IFERROR(IF(VLOOKUP(K18,$G$4:$G$503,1,0)&gt;0,$G$2,""),IFERROR(IF(VLOOKUP(K18,#REF!,1,0)&gt;0,#REF!,""),IFERROR(IF(VLOOKUP(K18,#REF!,1,0)&gt;0,#REF!,""),IFERROR(IF(VLOOKUP(K18,$H$4:$H$82,1,0)&gt;0,$H$2,""),"ERROR")))))</f>
        <v>EQUIPO 1</v>
      </c>
      <c r="M18" s="8" t="str">
        <f>IFERROR(IF(VLOOKUP(K18,$F$4:$F$503,1,0)&gt;0,$F$3,""),IFERROR(IF(VLOOKUP(K18,$G$4:$G$503,1,0)&gt;0,$G$3,""),IFERROR(IF(VLOOKUP(K18,#REF!,1,0)&gt;0,#REF!,""),IFERROR(IF(VLOOKUP(K18,#REF!,1,0)&gt;0,#REF!,""),IFERROR(IF(VLOOKUP(K18,$H$4:$H$82,1,0)&gt;0,$H$2,""),"ERROR")))))</f>
        <v>INICIO</v>
      </c>
      <c r="N18" s="8">
        <f t="shared" si="5"/>
        <v>0</v>
      </c>
      <c r="O18" s="8">
        <f t="shared" si="1"/>
        <v>0</v>
      </c>
      <c r="P18" s="8">
        <f t="shared" si="2"/>
        <v>240</v>
      </c>
      <c r="S18" s="13" t="s">
        <v>128</v>
      </c>
      <c r="T18" s="37">
        <f>+T16/(T16+T17)</f>
        <v>0.85208596713021489</v>
      </c>
    </row>
    <row r="19" spans="1:21" x14ac:dyDescent="0.25">
      <c r="A19" s="13">
        <v>16</v>
      </c>
      <c r="B19" s="45">
        <v>46177</v>
      </c>
      <c r="C19" s="52">
        <v>26</v>
      </c>
      <c r="F19" s="1">
        <f t="shared" si="3"/>
        <v>46177</v>
      </c>
      <c r="G19" s="1">
        <f t="shared" si="4"/>
        <v>46203</v>
      </c>
      <c r="H19" s="68">
        <v>44287</v>
      </c>
      <c r="J19" s="8">
        <v>17</v>
      </c>
      <c r="K19" s="36">
        <f t="shared" si="0"/>
        <v>44166</v>
      </c>
      <c r="L19" s="8" t="str">
        <f>IFERROR(IF(VLOOKUP(K19,$F$4:$F$503,1,0)&gt;0,$F$2,""),IFERROR(IF(VLOOKUP(K19,$G$4:$G$503,1,0)&gt;0,$G$2,""),IFERROR(IF(VLOOKUP(K19,#REF!,1,0)&gt;0,#REF!,""),IFERROR(IF(VLOOKUP(K19,#REF!,1,0)&gt;0,#REF!,""),IFERROR(IF(VLOOKUP(K19,$H$4:$H$82,1,0)&gt;0,$H$2,""),"ERROR")))))</f>
        <v>CAMBIO MES</v>
      </c>
      <c r="M19" s="8" t="str">
        <f>IFERROR(IF(VLOOKUP(K19,$F$4:$F$503,1,0)&gt;0,$F$3,""),IFERROR(IF(VLOOKUP(K19,$G$4:$G$503,1,0)&gt;0,$G$3,""),IFERROR(IF(VLOOKUP(K19,#REF!,1,0)&gt;0,#REF!,""),IFERROR(IF(VLOOKUP(K19,#REF!,1,0)&gt;0,#REF!,""),IFERROR(IF(VLOOKUP(K19,$H$4:$H$82,1,0)&gt;0,$H$2,""),"ERROR")))))</f>
        <v>CAMBIO MES</v>
      </c>
      <c r="N19" s="8">
        <f t="shared" si="5"/>
        <v>0</v>
      </c>
      <c r="O19" s="8">
        <f t="shared" si="1"/>
        <v>0</v>
      </c>
      <c r="P19" s="8">
        <f t="shared" si="2"/>
        <v>528</v>
      </c>
    </row>
    <row r="20" spans="1:21" x14ac:dyDescent="0.25">
      <c r="A20" s="13"/>
      <c r="B20" s="14"/>
      <c r="C20" s="15"/>
      <c r="F20" s="1"/>
      <c r="G20" s="1"/>
      <c r="H20" s="68">
        <v>44317</v>
      </c>
      <c r="J20" s="8">
        <v>18</v>
      </c>
      <c r="K20" s="36">
        <f t="shared" si="0"/>
        <v>44188</v>
      </c>
      <c r="L20" s="8" t="str">
        <f>IFERROR(IF(VLOOKUP(K20,$F$4:$F$503,1,0)&gt;0,$F$2,""),IFERROR(IF(VLOOKUP(K20,$G$4:$G$503,1,0)&gt;0,$G$2,""),IFERROR(IF(VLOOKUP(K20,#REF!,1,0)&gt;0,#REF!,""),IFERROR(IF(VLOOKUP(K20,#REF!,1,0)&gt;0,#REF!,""),IFERROR(IF(VLOOKUP(K20,$H$4:$H$82,1,0)&gt;0,$H$2,""),"ERROR")))))</f>
        <v>EQUIPO 1</v>
      </c>
      <c r="M20" s="8" t="str">
        <f>IFERROR(IF(VLOOKUP(K20,$F$4:$F$503,1,0)&gt;0,$F$3,""),IFERROR(IF(VLOOKUP(K20,$G$4:$G$503,1,0)&gt;0,$G$3,""),IFERROR(IF(VLOOKUP(K20,#REF!,1,0)&gt;0,#REF!,""),IFERROR(IF(VLOOKUP(K20,#REF!,1,0)&gt;0,#REF!,""),IFERROR(IF(VLOOKUP(K20,$H$4:$H$82,1,0)&gt;0,$H$2,""),"ERROR")))))</f>
        <v>FIN</v>
      </c>
      <c r="N20" s="8">
        <f t="shared" si="5"/>
        <v>1</v>
      </c>
      <c r="O20" s="8">
        <f t="shared" si="1"/>
        <v>1</v>
      </c>
      <c r="P20" s="8">
        <f t="shared" si="2"/>
        <v>216</v>
      </c>
    </row>
    <row r="21" spans="1:21" x14ac:dyDescent="0.25">
      <c r="A21" s="13"/>
      <c r="B21" s="14"/>
      <c r="C21" s="15"/>
      <c r="F21" s="1"/>
      <c r="G21" s="1"/>
      <c r="H21" s="68">
        <v>44348</v>
      </c>
      <c r="J21" s="8">
        <v>19</v>
      </c>
      <c r="K21" s="36">
        <f t="shared" si="0"/>
        <v>44197</v>
      </c>
      <c r="L21" s="8" t="str">
        <f>IFERROR(IF(VLOOKUP(K21,$F$4:$F$503,1,0)&gt;0,$F$2,""),IFERROR(IF(VLOOKUP(K21,$G$4:$G$503,1,0)&gt;0,$G$2,""),IFERROR(IF(VLOOKUP(K21,#REF!,1,0)&gt;0,#REF!,""),IFERROR(IF(VLOOKUP(K21,#REF!,1,0)&gt;0,#REF!,""),IFERROR(IF(VLOOKUP(K21,$H$4:$H$82,1,0)&gt;0,$H$2,""),"ERROR")))))</f>
        <v>CAMBIO MES</v>
      </c>
      <c r="M21" s="8" t="str">
        <f>IFERROR(IF(VLOOKUP(K21,$F$4:$F$503,1,0)&gt;0,$F$3,""),IFERROR(IF(VLOOKUP(K21,$G$4:$G$503,1,0)&gt;0,$G$3,""),IFERROR(IF(VLOOKUP(K21,#REF!,1,0)&gt;0,#REF!,""),IFERROR(IF(VLOOKUP(K21,#REF!,1,0)&gt;0,#REF!,""),IFERROR(IF(VLOOKUP(K21,$H$4:$H$82,1,0)&gt;0,$H$2,""),"ERROR")))))</f>
        <v>CAMBIO MES</v>
      </c>
      <c r="N21" s="8">
        <f t="shared" si="5"/>
        <v>1</v>
      </c>
      <c r="O21" s="8">
        <f t="shared" si="1"/>
        <v>1</v>
      </c>
      <c r="P21" s="8">
        <f t="shared" si="2"/>
        <v>744</v>
      </c>
      <c r="S21" s="6"/>
      <c r="T21" s="13"/>
    </row>
    <row r="22" spans="1:21" x14ac:dyDescent="0.25">
      <c r="A22" s="13"/>
      <c r="B22" s="14"/>
      <c r="C22" s="15"/>
      <c r="F22" s="1"/>
      <c r="G22" s="1"/>
      <c r="H22" s="68">
        <v>44378</v>
      </c>
      <c r="J22" s="8">
        <v>20</v>
      </c>
      <c r="K22" s="36">
        <f t="shared" si="0"/>
        <v>44228</v>
      </c>
      <c r="L22" s="8" t="str">
        <f>IFERROR(IF(VLOOKUP(K22,$F$4:$F$503,1,0)&gt;0,$F$2,""),IFERROR(IF(VLOOKUP(K22,$G$4:$G$503,1,0)&gt;0,$G$2,""),IFERROR(IF(VLOOKUP(K22,#REF!,1,0)&gt;0,#REF!,""),IFERROR(IF(VLOOKUP(K22,#REF!,1,0)&gt;0,#REF!,""),IFERROR(IF(VLOOKUP(K22,$H$4:$H$82,1,0)&gt;0,$H$2,""),"ERROR")))))</f>
        <v>CAMBIO MES</v>
      </c>
      <c r="M22" s="8" t="str">
        <f>IFERROR(IF(VLOOKUP(K22,$F$4:$F$503,1,0)&gt;0,$F$3,""),IFERROR(IF(VLOOKUP(K22,$G$4:$G$503,1,0)&gt;0,$G$3,""),IFERROR(IF(VLOOKUP(K22,#REF!,1,0)&gt;0,#REF!,""),IFERROR(IF(VLOOKUP(K22,#REF!,1,0)&gt;0,#REF!,""),IFERROR(IF(VLOOKUP(K22,$H$4:$H$82,1,0)&gt;0,$H$2,""),"ERROR")))))</f>
        <v>CAMBIO MES</v>
      </c>
      <c r="N22" s="8">
        <f t="shared" si="5"/>
        <v>1</v>
      </c>
      <c r="O22" s="8">
        <f t="shared" si="1"/>
        <v>1</v>
      </c>
      <c r="P22" s="8">
        <f t="shared" si="2"/>
        <v>672</v>
      </c>
      <c r="S22" s="6"/>
      <c r="T22" s="13"/>
    </row>
    <row r="23" spans="1:21" x14ac:dyDescent="0.25">
      <c r="A23" s="13"/>
      <c r="B23" s="14"/>
      <c r="C23" s="15"/>
      <c r="F23" s="1"/>
      <c r="G23" s="1"/>
      <c r="H23" s="68">
        <v>44409</v>
      </c>
      <c r="J23" s="8">
        <v>21</v>
      </c>
      <c r="K23" s="36">
        <f t="shared" si="0"/>
        <v>44256</v>
      </c>
      <c r="L23" s="8" t="str">
        <f>IFERROR(IF(VLOOKUP(K23,$F$4:$F$503,1,0)&gt;0,$F$2,""),IFERROR(IF(VLOOKUP(K23,$G$4:$G$503,1,0)&gt;0,$G$2,""),IFERROR(IF(VLOOKUP(K23,#REF!,1,0)&gt;0,#REF!,""),IFERROR(IF(VLOOKUP(K23,#REF!,1,0)&gt;0,#REF!,""),IFERROR(IF(VLOOKUP(K23,$H$4:$H$82,1,0)&gt;0,$H$2,""),"ERROR")))))</f>
        <v>CAMBIO MES</v>
      </c>
      <c r="M23" s="8" t="str">
        <f>IFERROR(IF(VLOOKUP(K23,$F$4:$F$503,1,0)&gt;0,$F$3,""),IFERROR(IF(VLOOKUP(K23,$G$4:$G$503,1,0)&gt;0,$G$3,""),IFERROR(IF(VLOOKUP(K23,#REF!,1,0)&gt;0,#REF!,""),IFERROR(IF(VLOOKUP(K23,#REF!,1,0)&gt;0,#REF!,""),IFERROR(IF(VLOOKUP(K23,$H$4:$H$82,1,0)&gt;0,$H$2,""),"ERROR")))))</f>
        <v>CAMBIO MES</v>
      </c>
      <c r="N23" s="8">
        <f t="shared" si="5"/>
        <v>1</v>
      </c>
      <c r="O23" s="8">
        <f t="shared" si="1"/>
        <v>1</v>
      </c>
      <c r="P23" s="8">
        <f t="shared" si="2"/>
        <v>744</v>
      </c>
      <c r="S23" s="6" t="s">
        <v>127</v>
      </c>
      <c r="T23" s="14">
        <f>T3</f>
        <v>43831</v>
      </c>
    </row>
    <row r="24" spans="1:21" x14ac:dyDescent="0.25">
      <c r="A24" s="13"/>
      <c r="B24" s="14"/>
      <c r="C24" s="15"/>
      <c r="F24" s="1"/>
      <c r="G24" s="1"/>
      <c r="H24" s="68">
        <v>44440</v>
      </c>
      <c r="J24" s="8">
        <v>22</v>
      </c>
      <c r="K24" s="36">
        <f t="shared" si="0"/>
        <v>44287</v>
      </c>
      <c r="L24" s="8" t="str">
        <f>IFERROR(IF(VLOOKUP(K24,$F$4:$F$503,1,0)&gt;0,$F$2,""),IFERROR(IF(VLOOKUP(K24,$G$4:$G$503,1,0)&gt;0,$G$2,""),IFERROR(IF(VLOOKUP(K24,#REF!,1,0)&gt;0,#REF!,""),IFERROR(IF(VLOOKUP(K24,#REF!,1,0)&gt;0,#REF!,""),IFERROR(IF(VLOOKUP(K24,$H$4:$H$82,1,0)&gt;0,$H$2,""),"ERROR")))))</f>
        <v>CAMBIO MES</v>
      </c>
      <c r="M24" s="8" t="str">
        <f>IFERROR(IF(VLOOKUP(K24,$F$4:$F$503,1,0)&gt;0,$F$3,""),IFERROR(IF(VLOOKUP(K24,$G$4:$G$503,1,0)&gt;0,$G$3,""),IFERROR(IF(VLOOKUP(K24,#REF!,1,0)&gt;0,#REF!,""),IFERROR(IF(VLOOKUP(K24,#REF!,1,0)&gt;0,#REF!,""),IFERROR(IF(VLOOKUP(K24,$H$4:$H$82,1,0)&gt;0,$H$2,""),"ERROR")))))</f>
        <v>CAMBIO MES</v>
      </c>
      <c r="N24" s="8">
        <f t="shared" si="5"/>
        <v>1</v>
      </c>
      <c r="O24" s="8">
        <f t="shared" si="1"/>
        <v>1</v>
      </c>
      <c r="P24" s="8">
        <f t="shared" si="2"/>
        <v>720</v>
      </c>
      <c r="S24" s="6" t="s">
        <v>126</v>
      </c>
      <c r="T24" s="14">
        <f>T4</f>
        <v>46204</v>
      </c>
    </row>
    <row r="25" spans="1:21" x14ac:dyDescent="0.25">
      <c r="A25" s="13"/>
      <c r="B25" s="14"/>
      <c r="C25" s="15"/>
      <c r="F25" s="1"/>
      <c r="G25" s="1"/>
      <c r="H25" s="68">
        <v>44470</v>
      </c>
      <c r="J25" s="8">
        <v>23</v>
      </c>
      <c r="K25" s="36">
        <f t="shared" si="0"/>
        <v>44317</v>
      </c>
      <c r="L25" s="8" t="str">
        <f>IFERROR(IF(VLOOKUP(K25,$F$4:$F$503,1,0)&gt;0,$F$2,""),IFERROR(IF(VLOOKUP(K25,$G$4:$G$503,1,0)&gt;0,$G$2,""),IFERROR(IF(VLOOKUP(K25,#REF!,1,0)&gt;0,#REF!,""),IFERROR(IF(VLOOKUP(K25,#REF!,1,0)&gt;0,#REF!,""),IFERROR(IF(VLOOKUP(K25,$H$4:$H$82,1,0)&gt;0,$H$2,""),"ERROR")))))</f>
        <v>CAMBIO MES</v>
      </c>
      <c r="M25" s="8" t="str">
        <f>IFERROR(IF(VLOOKUP(K25,$F$4:$F$503,1,0)&gt;0,$F$3,""),IFERROR(IF(VLOOKUP(K25,$G$4:$G$503,1,0)&gt;0,$G$3,""),IFERROR(IF(VLOOKUP(K25,#REF!,1,0)&gt;0,#REF!,""),IFERROR(IF(VLOOKUP(K25,#REF!,1,0)&gt;0,#REF!,""),IFERROR(IF(VLOOKUP(K25,$H$4:$H$82,1,0)&gt;0,$H$2,""),"ERROR")))))</f>
        <v>CAMBIO MES</v>
      </c>
      <c r="N25" s="8">
        <f t="shared" si="5"/>
        <v>1</v>
      </c>
      <c r="O25" s="8">
        <f t="shared" si="1"/>
        <v>1</v>
      </c>
      <c r="P25" s="8">
        <f t="shared" si="2"/>
        <v>744</v>
      </c>
      <c r="S25" s="6" t="s">
        <v>71</v>
      </c>
      <c r="T25" s="31">
        <f>T5</f>
        <v>56952</v>
      </c>
    </row>
    <row r="26" spans="1:21" x14ac:dyDescent="0.25">
      <c r="A26" s="13"/>
      <c r="B26" s="14"/>
      <c r="C26" s="15"/>
      <c r="F26" s="1"/>
      <c r="G26" s="1"/>
      <c r="H26" s="68">
        <v>44501</v>
      </c>
      <c r="J26" s="8">
        <v>24</v>
      </c>
      <c r="K26" s="36">
        <f t="shared" si="0"/>
        <v>44348</v>
      </c>
      <c r="L26" s="8" t="str">
        <f>IFERROR(IF(VLOOKUP(K26,$F$4:$F$503,1,0)&gt;0,$F$2,""),IFERROR(IF(VLOOKUP(K26,$G$4:$G$503,1,0)&gt;0,$G$2,""),IFERROR(IF(VLOOKUP(K26,#REF!,1,0)&gt;0,#REF!,""),IFERROR(IF(VLOOKUP(K26,#REF!,1,0)&gt;0,#REF!,""),IFERROR(IF(VLOOKUP(K26,$H$4:$H$82,1,0)&gt;0,$H$2,""),"ERROR")))))</f>
        <v>CAMBIO MES</v>
      </c>
      <c r="M26" s="8" t="str">
        <f>IFERROR(IF(VLOOKUP(K26,$F$4:$F$503,1,0)&gt;0,$F$3,""),IFERROR(IF(VLOOKUP(K26,$G$4:$G$503,1,0)&gt;0,$G$3,""),IFERROR(IF(VLOOKUP(K26,#REF!,1,0)&gt;0,#REF!,""),IFERROR(IF(VLOOKUP(K26,#REF!,1,0)&gt;0,#REF!,""),IFERROR(IF(VLOOKUP(K26,$H$4:$H$82,1,0)&gt;0,$H$2,""),"ERROR")))))</f>
        <v>CAMBIO MES</v>
      </c>
      <c r="N26" s="8">
        <f t="shared" si="5"/>
        <v>1</v>
      </c>
      <c r="O26" s="8">
        <f t="shared" si="1"/>
        <v>1</v>
      </c>
      <c r="P26" s="8">
        <f t="shared" si="2"/>
        <v>216</v>
      </c>
      <c r="S26" s="6"/>
      <c r="T26" s="13"/>
    </row>
    <row r="27" spans="1:21" x14ac:dyDescent="0.25">
      <c r="A27" s="13"/>
      <c r="B27" s="14"/>
      <c r="C27" s="15"/>
      <c r="F27" s="1"/>
      <c r="G27" s="1"/>
      <c r="H27" s="68">
        <v>44531</v>
      </c>
      <c r="J27" s="8">
        <v>25</v>
      </c>
      <c r="K27" s="36">
        <f t="shared" si="0"/>
        <v>44357</v>
      </c>
      <c r="L27" s="8" t="str">
        <f>IFERROR(IF(VLOOKUP(K27,$F$4:$F$503,1,0)&gt;0,$F$2,""),IFERROR(IF(VLOOKUP(K27,$G$4:$G$503,1,0)&gt;0,$G$2,""),IFERROR(IF(VLOOKUP(K27,#REF!,1,0)&gt;0,#REF!,""),IFERROR(IF(VLOOKUP(K27,#REF!,1,0)&gt;0,#REF!,""),IFERROR(IF(VLOOKUP(K27,$H$4:$H$82,1,0)&gt;0,$H$2,""),"ERROR")))))</f>
        <v>EQUIPO 1</v>
      </c>
      <c r="M27" s="8" t="str">
        <f>IFERROR(IF(VLOOKUP(K27,$F$4:$F$503,1,0)&gt;0,$F$3,""),IFERROR(IF(VLOOKUP(K27,$G$4:$G$503,1,0)&gt;0,$G$3,""),IFERROR(IF(VLOOKUP(K27,#REF!,1,0)&gt;0,#REF!,""),IFERROR(IF(VLOOKUP(K27,#REF!,1,0)&gt;0,#REF!,""),IFERROR(IF(VLOOKUP(K27,$H$4:$H$82,1,0)&gt;0,$H$2,""),"ERROR")))))</f>
        <v>INICIO</v>
      </c>
      <c r="N27" s="8">
        <f t="shared" si="5"/>
        <v>0</v>
      </c>
      <c r="O27" s="8">
        <f t="shared" si="1"/>
        <v>0</v>
      </c>
      <c r="P27" s="8">
        <f t="shared" si="2"/>
        <v>504</v>
      </c>
      <c r="S27" s="6"/>
      <c r="T27" s="31"/>
    </row>
    <row r="28" spans="1:21" x14ac:dyDescent="0.25">
      <c r="A28" s="13"/>
      <c r="B28" s="14"/>
      <c r="C28" s="15"/>
      <c r="F28" s="1"/>
      <c r="G28" s="1"/>
      <c r="H28" s="68">
        <v>44562</v>
      </c>
      <c r="J28" s="8">
        <v>26</v>
      </c>
      <c r="K28" s="36">
        <f t="shared" si="0"/>
        <v>44378</v>
      </c>
      <c r="L28" s="8" t="str">
        <f>IFERROR(IF(VLOOKUP(K28,$F$4:$F$503,1,0)&gt;0,$F$2,""),IFERROR(IF(VLOOKUP(K28,$G$4:$G$503,1,0)&gt;0,$G$2,""),IFERROR(IF(VLOOKUP(K28,#REF!,1,0)&gt;0,#REF!,""),IFERROR(IF(VLOOKUP(K28,#REF!,1,0)&gt;0,#REF!,""),IFERROR(IF(VLOOKUP(K28,$H$4:$H$82,1,0)&gt;0,$H$2,""),"ERROR")))))</f>
        <v>CAMBIO MES</v>
      </c>
      <c r="M28" s="8" t="str">
        <f>IFERROR(IF(VLOOKUP(K28,$F$4:$F$503,1,0)&gt;0,$F$3,""),IFERROR(IF(VLOOKUP(K28,$G$4:$G$503,1,0)&gt;0,$G$3,""),IFERROR(IF(VLOOKUP(K28,#REF!,1,0)&gt;0,#REF!,""),IFERROR(IF(VLOOKUP(K28,#REF!,1,0)&gt;0,#REF!,""),IFERROR(IF(VLOOKUP(K28,$H$4:$H$82,1,0)&gt;0,$H$2,""),"ERROR")))))</f>
        <v>CAMBIO MES</v>
      </c>
      <c r="N28" s="8">
        <f t="shared" si="5"/>
        <v>0</v>
      </c>
      <c r="O28" s="8">
        <f t="shared" si="1"/>
        <v>0</v>
      </c>
      <c r="P28" s="8">
        <f t="shared" si="2"/>
        <v>216</v>
      </c>
      <c r="S28" s="6"/>
      <c r="T28" s="31"/>
    </row>
    <row r="29" spans="1:21" x14ac:dyDescent="0.25">
      <c r="A29" s="13"/>
      <c r="B29" s="14"/>
      <c r="C29" s="15"/>
      <c r="F29" s="1"/>
      <c r="G29" s="1"/>
      <c r="H29" s="68">
        <v>44593</v>
      </c>
      <c r="J29" s="8">
        <v>27</v>
      </c>
      <c r="K29" s="36">
        <f t="shared" si="0"/>
        <v>44387</v>
      </c>
      <c r="L29" s="8" t="str">
        <f>IFERROR(IF(VLOOKUP(K29,$F$4:$F$503,1,0)&gt;0,$F$2,""),IFERROR(IF(VLOOKUP(K29,$G$4:$G$503,1,0)&gt;0,$G$2,""),IFERROR(IF(VLOOKUP(K29,#REF!,1,0)&gt;0,#REF!,""),IFERROR(IF(VLOOKUP(K29,#REF!,1,0)&gt;0,#REF!,""),IFERROR(IF(VLOOKUP(K29,$H$4:$H$82,1,0)&gt;0,$H$2,""),"ERROR")))))</f>
        <v>EQUIPO 1</v>
      </c>
      <c r="M29" s="8" t="str">
        <f>IFERROR(IF(VLOOKUP(K29,$F$4:$F$503,1,0)&gt;0,$F$3,""),IFERROR(IF(VLOOKUP(K29,$G$4:$G$503,1,0)&gt;0,$G$3,""),IFERROR(IF(VLOOKUP(K29,#REF!,1,0)&gt;0,#REF!,""),IFERROR(IF(VLOOKUP(K29,#REF!,1,0)&gt;0,#REF!,""),IFERROR(IF(VLOOKUP(K29,$H$4:$H$82,1,0)&gt;0,$H$2,""),"ERROR")))))</f>
        <v>FIN</v>
      </c>
      <c r="N29" s="8">
        <f t="shared" si="5"/>
        <v>1</v>
      </c>
      <c r="O29" s="8">
        <f t="shared" si="1"/>
        <v>1</v>
      </c>
      <c r="P29" s="8">
        <f t="shared" si="2"/>
        <v>528</v>
      </c>
      <c r="S29" s="6"/>
      <c r="T29" s="38"/>
    </row>
    <row r="30" spans="1:21" x14ac:dyDescent="0.25">
      <c r="A30" s="13"/>
      <c r="B30" s="14"/>
      <c r="C30" s="15"/>
      <c r="F30" s="1"/>
      <c r="G30" s="1"/>
      <c r="H30" s="68">
        <v>44621</v>
      </c>
      <c r="J30" s="8">
        <v>28</v>
      </c>
      <c r="K30" s="36">
        <f t="shared" si="0"/>
        <v>44409</v>
      </c>
      <c r="L30" s="8" t="str">
        <f>IFERROR(IF(VLOOKUP(K30,$F$4:$F$503,1,0)&gt;0,$F$2,""),IFERROR(IF(VLOOKUP(K30,$G$4:$G$503,1,0)&gt;0,$G$2,""),IFERROR(IF(VLOOKUP(K30,#REF!,1,0)&gt;0,#REF!,""),IFERROR(IF(VLOOKUP(K30,#REF!,1,0)&gt;0,#REF!,""),IFERROR(IF(VLOOKUP(K30,$H$4:$H$82,1,0)&gt;0,$H$2,""),"ERROR")))))</f>
        <v>CAMBIO MES</v>
      </c>
      <c r="M30" s="8" t="str">
        <f>IFERROR(IF(VLOOKUP(K30,$F$4:$F$503,1,0)&gt;0,$F$3,""),IFERROR(IF(VLOOKUP(K30,$G$4:$G$503,1,0)&gt;0,$G$3,""),IFERROR(IF(VLOOKUP(K30,#REF!,1,0)&gt;0,#REF!,""),IFERROR(IF(VLOOKUP(K30,#REF!,1,0)&gt;0,#REF!,""),IFERROR(IF(VLOOKUP(K30,$H$4:$H$82,1,0)&gt;0,$H$2,""),"ERROR")))))</f>
        <v>CAMBIO MES</v>
      </c>
      <c r="N30" s="8">
        <f t="shared" si="5"/>
        <v>1</v>
      </c>
      <c r="O30" s="8">
        <f t="shared" si="1"/>
        <v>1</v>
      </c>
      <c r="P30" s="8">
        <f t="shared" si="2"/>
        <v>744</v>
      </c>
      <c r="S30" s="6"/>
      <c r="T30" s="13"/>
    </row>
    <row r="31" spans="1:21" x14ac:dyDescent="0.25">
      <c r="A31" s="13"/>
      <c r="B31" s="14"/>
      <c r="C31" s="15"/>
      <c r="F31" s="1"/>
      <c r="G31" s="1"/>
      <c r="H31" s="68">
        <v>44652</v>
      </c>
      <c r="J31" s="8">
        <v>29</v>
      </c>
      <c r="K31" s="36">
        <f t="shared" si="0"/>
        <v>44440</v>
      </c>
      <c r="L31" s="8" t="str">
        <f>IFERROR(IF(VLOOKUP(K31,$F$4:$F$503,1,0)&gt;0,$F$2,""),IFERROR(IF(VLOOKUP(K31,$G$4:$G$503,1,0)&gt;0,$G$2,""),IFERROR(IF(VLOOKUP(K31,#REF!,1,0)&gt;0,#REF!,""),IFERROR(IF(VLOOKUP(K31,#REF!,1,0)&gt;0,#REF!,""),IFERROR(IF(VLOOKUP(K31,$H$4:$H$82,1,0)&gt;0,$H$2,""),"ERROR")))))</f>
        <v>CAMBIO MES</v>
      </c>
      <c r="M31" s="8" t="str">
        <f>IFERROR(IF(VLOOKUP(K31,$F$4:$F$503,1,0)&gt;0,$F$3,""),IFERROR(IF(VLOOKUP(K31,$G$4:$G$503,1,0)&gt;0,$G$3,""),IFERROR(IF(VLOOKUP(K31,#REF!,1,0)&gt;0,#REF!,""),IFERROR(IF(VLOOKUP(K31,#REF!,1,0)&gt;0,#REF!,""),IFERROR(IF(VLOOKUP(K31,$H$4:$H$82,1,0)&gt;0,$H$2,""),"ERROR")))))</f>
        <v>CAMBIO MES</v>
      </c>
      <c r="N31" s="8">
        <f t="shared" si="5"/>
        <v>1</v>
      </c>
      <c r="O31" s="8">
        <f t="shared" si="1"/>
        <v>1</v>
      </c>
      <c r="P31" s="8">
        <f t="shared" si="2"/>
        <v>720</v>
      </c>
      <c r="S31" s="6" t="s">
        <v>125</v>
      </c>
      <c r="T31" s="32">
        <f>T16</f>
        <v>48528</v>
      </c>
    </row>
    <row r="32" spans="1:21" x14ac:dyDescent="0.25">
      <c r="A32" s="13"/>
      <c r="B32" s="14"/>
      <c r="C32" s="15"/>
      <c r="F32" s="1"/>
      <c r="G32" s="1"/>
      <c r="H32" s="68">
        <v>44682</v>
      </c>
      <c r="J32" s="8">
        <v>30</v>
      </c>
      <c r="K32" s="36">
        <f t="shared" si="0"/>
        <v>44470</v>
      </c>
      <c r="L32" s="8" t="str">
        <f>IFERROR(IF(VLOOKUP(K32,$F$4:$F$503,1,0)&gt;0,$F$2,""),IFERROR(IF(VLOOKUP(K32,$G$4:$G$503,1,0)&gt;0,$G$2,""),IFERROR(IF(VLOOKUP(K32,#REF!,1,0)&gt;0,#REF!,""),IFERROR(IF(VLOOKUP(K32,#REF!,1,0)&gt;0,#REF!,""),IFERROR(IF(VLOOKUP(K32,$H$4:$H$82,1,0)&gt;0,$H$2,""),"ERROR")))))</f>
        <v>CAMBIO MES</v>
      </c>
      <c r="M32" s="8" t="str">
        <f>IFERROR(IF(VLOOKUP(K32,$F$4:$F$503,1,0)&gt;0,$F$3,""),IFERROR(IF(VLOOKUP(K32,$G$4:$G$503,1,0)&gt;0,$G$3,""),IFERROR(IF(VLOOKUP(K32,#REF!,1,0)&gt;0,#REF!,""),IFERROR(IF(VLOOKUP(K32,#REF!,1,0)&gt;0,#REF!,""),IFERROR(IF(VLOOKUP(K32,$H$4:$H$82,1,0)&gt;0,$H$2,""),"ERROR")))))</f>
        <v>CAMBIO MES</v>
      </c>
      <c r="N32" s="8">
        <f t="shared" si="5"/>
        <v>1</v>
      </c>
      <c r="O32" s="8">
        <f t="shared" si="1"/>
        <v>1</v>
      </c>
      <c r="P32" s="8">
        <f t="shared" si="2"/>
        <v>744</v>
      </c>
      <c r="S32" s="6" t="s">
        <v>124</v>
      </c>
      <c r="T32" s="32">
        <f>T17</f>
        <v>8424</v>
      </c>
    </row>
    <row r="33" spans="1:20" x14ac:dyDescent="0.25">
      <c r="A33" s="13"/>
      <c r="B33" s="14"/>
      <c r="C33" s="15"/>
      <c r="F33" s="1"/>
      <c r="G33" s="1"/>
      <c r="H33" s="68">
        <v>44713</v>
      </c>
      <c r="J33" s="8">
        <v>31</v>
      </c>
      <c r="K33" s="36">
        <f t="shared" si="0"/>
        <v>44501</v>
      </c>
      <c r="L33" s="8" t="str">
        <f>IFERROR(IF(VLOOKUP(K33,$F$4:$F$503,1,0)&gt;0,$F$2,""),IFERROR(IF(VLOOKUP(K33,$G$4:$G$503,1,0)&gt;0,$G$2,""),IFERROR(IF(VLOOKUP(K33,#REF!,1,0)&gt;0,#REF!,""),IFERROR(IF(VLOOKUP(K33,#REF!,1,0)&gt;0,#REF!,""),IFERROR(IF(VLOOKUP(K33,$H$4:$H$82,1,0)&gt;0,$H$2,""),"ERROR")))))</f>
        <v>CAMBIO MES</v>
      </c>
      <c r="M33" s="8" t="str">
        <f>IFERROR(IF(VLOOKUP(K33,$F$4:$F$503,1,0)&gt;0,$F$3,""),IFERROR(IF(VLOOKUP(K33,$G$4:$G$503,1,0)&gt;0,$G$3,""),IFERROR(IF(VLOOKUP(K33,#REF!,1,0)&gt;0,#REF!,""),IFERROR(IF(VLOOKUP(K33,#REF!,1,0)&gt;0,#REF!,""),IFERROR(IF(VLOOKUP(K33,$H$4:$H$82,1,0)&gt;0,$H$2,""),"ERROR")))))</f>
        <v>CAMBIO MES</v>
      </c>
      <c r="N33" s="8">
        <f t="shared" si="5"/>
        <v>1</v>
      </c>
      <c r="O33" s="8">
        <f t="shared" si="1"/>
        <v>1</v>
      </c>
      <c r="P33" s="8">
        <f t="shared" si="2"/>
        <v>720</v>
      </c>
      <c r="S33" s="6" t="s">
        <v>123</v>
      </c>
      <c r="T33" s="38">
        <f>T18</f>
        <v>0.85208596713021489</v>
      </c>
    </row>
    <row r="34" spans="1:20" x14ac:dyDescent="0.25">
      <c r="A34" s="13"/>
      <c r="B34" s="14"/>
      <c r="C34" s="15"/>
      <c r="F34" s="1"/>
      <c r="G34" s="1"/>
      <c r="H34" s="68">
        <v>44743</v>
      </c>
      <c r="J34" s="8">
        <v>32</v>
      </c>
      <c r="K34" s="36">
        <f t="shared" si="0"/>
        <v>44531</v>
      </c>
      <c r="L34" s="8" t="str">
        <f>IFERROR(IF(VLOOKUP(K34,$F$4:$F$503,1,0)&gt;0,$F$2,""),IFERROR(IF(VLOOKUP(K34,$G$4:$G$503,1,0)&gt;0,$G$2,""),IFERROR(IF(VLOOKUP(K34,#REF!,1,0)&gt;0,#REF!,""),IFERROR(IF(VLOOKUP(K34,#REF!,1,0)&gt;0,#REF!,""),IFERROR(IF(VLOOKUP(K34,$H$4:$H$82,1,0)&gt;0,$H$2,""),"ERROR")))))</f>
        <v>CAMBIO MES</v>
      </c>
      <c r="M34" s="8" t="str">
        <f>IFERROR(IF(VLOOKUP(K34,$F$4:$F$503,1,0)&gt;0,$F$3,""),IFERROR(IF(VLOOKUP(K34,$G$4:$G$503,1,0)&gt;0,$G$3,""),IFERROR(IF(VLOOKUP(K34,#REF!,1,0)&gt;0,#REF!,""),IFERROR(IF(VLOOKUP(K34,#REF!,1,0)&gt;0,#REF!,""),IFERROR(IF(VLOOKUP(K34,$H$4:$H$82,1,0)&gt;0,$H$2,""),"ERROR")))))</f>
        <v>CAMBIO MES</v>
      </c>
      <c r="N34" s="8">
        <f t="shared" si="5"/>
        <v>1</v>
      </c>
      <c r="O34" s="8">
        <f t="shared" si="1"/>
        <v>1</v>
      </c>
      <c r="P34" s="8">
        <f t="shared" si="2"/>
        <v>72</v>
      </c>
      <c r="S34" s="6" t="s">
        <v>136</v>
      </c>
      <c r="T34" s="38">
        <f>'Datos de Vida y falla'!AG23</f>
        <v>0.8134213422686668</v>
      </c>
    </row>
    <row r="35" spans="1:20" x14ac:dyDescent="0.25">
      <c r="A35" s="13"/>
      <c r="B35" s="14"/>
      <c r="C35" s="15"/>
      <c r="F35" s="1"/>
      <c r="G35" s="1"/>
      <c r="H35" s="68">
        <v>44774</v>
      </c>
      <c r="J35" s="8">
        <v>33</v>
      </c>
      <c r="K35" s="36">
        <f t="shared" ref="K35:K66" si="6">SMALL($F$4:$H$503,J35)</f>
        <v>44534</v>
      </c>
      <c r="L35" s="8" t="str">
        <f>IFERROR(IF(VLOOKUP(K35,$F$4:$F$503,1,0)&gt;0,$F$2,""),IFERROR(IF(VLOOKUP(K35,$G$4:$G$503,1,0)&gt;0,$G$2,""),IFERROR(IF(VLOOKUP(K35,#REF!,1,0)&gt;0,#REF!,""),IFERROR(IF(VLOOKUP(K35,#REF!,1,0)&gt;0,#REF!,""),IFERROR(IF(VLOOKUP(K35,$H$4:$H$82,1,0)&gt;0,$H$2,""),"ERROR")))))</f>
        <v>EQUIPO 1</v>
      </c>
      <c r="M35" s="8" t="str">
        <f>IFERROR(IF(VLOOKUP(K35,$F$4:$F$503,1,0)&gt;0,$F$3,""),IFERROR(IF(VLOOKUP(K35,$G$4:$G$503,1,0)&gt;0,$G$3,""),IFERROR(IF(VLOOKUP(K35,#REF!,1,0)&gt;0,#REF!,""),IFERROR(IF(VLOOKUP(K35,#REF!,1,0)&gt;0,#REF!,""),IFERROR(IF(VLOOKUP(K35,$H$4:$H$82,1,0)&gt;0,$H$2,""),"ERROR")))))</f>
        <v>INICIO</v>
      </c>
      <c r="N35" s="8">
        <f t="shared" si="5"/>
        <v>0</v>
      </c>
      <c r="O35" s="8">
        <f t="shared" ref="O35:O66" si="7">N35</f>
        <v>0</v>
      </c>
      <c r="P35" s="8">
        <f t="shared" ref="P35:P66" si="8">(K36-K35)*24</f>
        <v>216</v>
      </c>
    </row>
    <row r="36" spans="1:20" x14ac:dyDescent="0.25">
      <c r="A36" s="13"/>
      <c r="B36" s="14"/>
      <c r="C36" s="15"/>
      <c r="F36" s="1"/>
      <c r="G36" s="1"/>
      <c r="H36" s="68">
        <v>44805</v>
      </c>
      <c r="J36" s="8">
        <v>34</v>
      </c>
      <c r="K36" s="36">
        <f t="shared" si="6"/>
        <v>44543</v>
      </c>
      <c r="L36" s="8" t="str">
        <f>IFERROR(IF(VLOOKUP(K36,$F$4:$F$503,1,0)&gt;0,$F$2,""),IFERROR(IF(VLOOKUP(K36,$G$4:$G$503,1,0)&gt;0,$G$2,""),IFERROR(IF(VLOOKUP(K36,#REF!,1,0)&gt;0,#REF!,""),IFERROR(IF(VLOOKUP(K36,#REF!,1,0)&gt;0,#REF!,""),IFERROR(IF(VLOOKUP(K36,$H$4:$H$82,1,0)&gt;0,$H$2,""),"ERROR")))))</f>
        <v>EQUIPO 1</v>
      </c>
      <c r="M36" s="8" t="str">
        <f>IFERROR(IF(VLOOKUP(K36,$F$4:$F$503,1,0)&gt;0,$F$3,""),IFERROR(IF(VLOOKUP(K36,$G$4:$G$503,1,0)&gt;0,$G$3,""),IFERROR(IF(VLOOKUP(K36,#REF!,1,0)&gt;0,#REF!,""),IFERROR(IF(VLOOKUP(K36,#REF!,1,0)&gt;0,#REF!,""),IFERROR(IF(VLOOKUP(K36,$H$4:$H$82,1,0)&gt;0,$H$2,""),"ERROR")))))</f>
        <v>FIN</v>
      </c>
      <c r="N36" s="8">
        <f t="shared" ref="N36:N67" si="9">IF(L36&lt;&gt;$N$2,N35,IF(M36="INICIO",0,IF(M36="FIN",1,"ERROR")))</f>
        <v>1</v>
      </c>
      <c r="O36" s="8">
        <f t="shared" si="7"/>
        <v>1</v>
      </c>
      <c r="P36" s="8">
        <f t="shared" si="8"/>
        <v>456</v>
      </c>
    </row>
    <row r="37" spans="1:20" x14ac:dyDescent="0.25">
      <c r="A37" s="13"/>
      <c r="B37" s="14"/>
      <c r="C37" s="15"/>
      <c r="F37" s="1"/>
      <c r="G37" s="1"/>
      <c r="H37" s="68">
        <v>44835</v>
      </c>
      <c r="J37" s="8">
        <v>35</v>
      </c>
      <c r="K37" s="36">
        <f t="shared" si="6"/>
        <v>44562</v>
      </c>
      <c r="L37" s="8" t="str">
        <f>IFERROR(IF(VLOOKUP(K37,$F$4:$F$503,1,0)&gt;0,$F$2,""),IFERROR(IF(VLOOKUP(K37,$G$4:$G$503,1,0)&gt;0,$G$2,""),IFERROR(IF(VLOOKUP(K37,#REF!,1,0)&gt;0,#REF!,""),IFERROR(IF(VLOOKUP(K37,#REF!,1,0)&gt;0,#REF!,""),IFERROR(IF(VLOOKUP(K37,$H$4:$H$82,1,0)&gt;0,$H$2,""),"ERROR")))))</f>
        <v>CAMBIO MES</v>
      </c>
      <c r="M37" s="8" t="str">
        <f>IFERROR(IF(VLOOKUP(K37,$F$4:$F$503,1,0)&gt;0,$F$3,""),IFERROR(IF(VLOOKUP(K37,$G$4:$G$503,1,0)&gt;0,$G$3,""),IFERROR(IF(VLOOKUP(K37,#REF!,1,0)&gt;0,#REF!,""),IFERROR(IF(VLOOKUP(K37,#REF!,1,0)&gt;0,#REF!,""),IFERROR(IF(VLOOKUP(K37,$H$4:$H$82,1,0)&gt;0,$H$2,""),"ERROR")))))</f>
        <v>CAMBIO MES</v>
      </c>
      <c r="N37" s="8">
        <f t="shared" si="9"/>
        <v>1</v>
      </c>
      <c r="O37" s="8">
        <f t="shared" si="7"/>
        <v>1</v>
      </c>
      <c r="P37" s="8">
        <f t="shared" si="8"/>
        <v>744</v>
      </c>
    </row>
    <row r="38" spans="1:20" x14ac:dyDescent="0.25">
      <c r="A38" s="13"/>
      <c r="B38" s="14"/>
      <c r="C38" s="15"/>
      <c r="F38" s="1"/>
      <c r="G38" s="1"/>
      <c r="H38" s="68">
        <v>44866</v>
      </c>
      <c r="J38" s="8">
        <v>36</v>
      </c>
      <c r="K38" s="36">
        <f t="shared" si="6"/>
        <v>44593</v>
      </c>
      <c r="L38" s="8" t="str">
        <f>IFERROR(IF(VLOOKUP(K38,$F$4:$F$503,1,0)&gt;0,$F$2,""),IFERROR(IF(VLOOKUP(K38,$G$4:$G$503,1,0)&gt;0,$G$2,""),IFERROR(IF(VLOOKUP(K38,#REF!,1,0)&gt;0,#REF!,""),IFERROR(IF(VLOOKUP(K38,#REF!,1,0)&gt;0,#REF!,""),IFERROR(IF(VLOOKUP(K38,$H$4:$H$82,1,0)&gt;0,$H$2,""),"ERROR")))))</f>
        <v>CAMBIO MES</v>
      </c>
      <c r="M38" s="8" t="str">
        <f>IFERROR(IF(VLOOKUP(K38,$F$4:$F$503,1,0)&gt;0,$F$3,""),IFERROR(IF(VLOOKUP(K38,$G$4:$G$503,1,0)&gt;0,$G$3,""),IFERROR(IF(VLOOKUP(K38,#REF!,1,0)&gt;0,#REF!,""),IFERROR(IF(VLOOKUP(K38,#REF!,1,0)&gt;0,#REF!,""),IFERROR(IF(VLOOKUP(K38,$H$4:$H$82,1,0)&gt;0,$H$2,""),"ERROR")))))</f>
        <v>CAMBIO MES</v>
      </c>
      <c r="N38" s="8">
        <f t="shared" si="9"/>
        <v>1</v>
      </c>
      <c r="O38" s="8">
        <f t="shared" si="7"/>
        <v>1</v>
      </c>
      <c r="P38" s="8">
        <f t="shared" si="8"/>
        <v>672</v>
      </c>
    </row>
    <row r="39" spans="1:20" x14ac:dyDescent="0.25">
      <c r="A39" s="13"/>
      <c r="B39" s="14"/>
      <c r="C39" s="15"/>
      <c r="F39" s="1"/>
      <c r="G39" s="1"/>
      <c r="H39" s="68">
        <v>44896</v>
      </c>
      <c r="J39" s="8">
        <v>37</v>
      </c>
      <c r="K39" s="36">
        <f t="shared" si="6"/>
        <v>44621</v>
      </c>
      <c r="L39" s="8" t="str">
        <f>IFERROR(IF(VLOOKUP(K39,$F$4:$F$503,1,0)&gt;0,$F$2,""),IFERROR(IF(VLOOKUP(K39,$G$4:$G$503,1,0)&gt;0,$G$2,""),IFERROR(IF(VLOOKUP(K39,#REF!,1,0)&gt;0,#REF!,""),IFERROR(IF(VLOOKUP(K39,#REF!,1,0)&gt;0,#REF!,""),IFERROR(IF(VLOOKUP(K39,$H$4:$H$82,1,0)&gt;0,$H$2,""),"ERROR")))))</f>
        <v>CAMBIO MES</v>
      </c>
      <c r="M39" s="8" t="str">
        <f>IFERROR(IF(VLOOKUP(K39,$F$4:$F$503,1,0)&gt;0,$F$3,""),IFERROR(IF(VLOOKUP(K39,$G$4:$G$503,1,0)&gt;0,$G$3,""),IFERROR(IF(VLOOKUP(K39,#REF!,1,0)&gt;0,#REF!,""),IFERROR(IF(VLOOKUP(K39,#REF!,1,0)&gt;0,#REF!,""),IFERROR(IF(VLOOKUP(K39,$H$4:$H$82,1,0)&gt;0,$H$2,""),"ERROR")))))</f>
        <v>CAMBIO MES</v>
      </c>
      <c r="N39" s="8">
        <f t="shared" si="9"/>
        <v>1</v>
      </c>
      <c r="O39" s="8">
        <f t="shared" si="7"/>
        <v>1</v>
      </c>
      <c r="P39" s="8">
        <f t="shared" si="8"/>
        <v>744</v>
      </c>
    </row>
    <row r="40" spans="1:20" x14ac:dyDescent="0.25">
      <c r="A40" s="13"/>
      <c r="B40" s="14"/>
      <c r="C40" s="15"/>
      <c r="F40" s="1"/>
      <c r="G40" s="1"/>
      <c r="H40" s="68">
        <v>44927</v>
      </c>
      <c r="J40" s="8">
        <v>38</v>
      </c>
      <c r="K40" s="36">
        <f t="shared" si="6"/>
        <v>44652</v>
      </c>
      <c r="L40" s="8" t="str">
        <f>IFERROR(IF(VLOOKUP(K40,$F$4:$F$503,1,0)&gt;0,$F$2,""),IFERROR(IF(VLOOKUP(K40,$G$4:$G$503,1,0)&gt;0,$G$2,""),IFERROR(IF(VLOOKUP(K40,#REF!,1,0)&gt;0,#REF!,""),IFERROR(IF(VLOOKUP(K40,#REF!,1,0)&gt;0,#REF!,""),IFERROR(IF(VLOOKUP(K40,$H$4:$H$82,1,0)&gt;0,$H$2,""),"ERROR")))))</f>
        <v>CAMBIO MES</v>
      </c>
      <c r="M40" s="8" t="str">
        <f>IFERROR(IF(VLOOKUP(K40,$F$4:$F$503,1,0)&gt;0,$F$3,""),IFERROR(IF(VLOOKUP(K40,$G$4:$G$503,1,0)&gt;0,$G$3,""),IFERROR(IF(VLOOKUP(K40,#REF!,1,0)&gt;0,#REF!,""),IFERROR(IF(VLOOKUP(K40,#REF!,1,0)&gt;0,#REF!,""),IFERROR(IF(VLOOKUP(K40,$H$4:$H$82,1,0)&gt;0,$H$2,""),"ERROR")))))</f>
        <v>CAMBIO MES</v>
      </c>
      <c r="N40" s="8">
        <f t="shared" si="9"/>
        <v>1</v>
      </c>
      <c r="O40" s="8">
        <f t="shared" si="7"/>
        <v>1</v>
      </c>
      <c r="P40" s="8">
        <f t="shared" si="8"/>
        <v>552</v>
      </c>
    </row>
    <row r="41" spans="1:20" x14ac:dyDescent="0.25">
      <c r="A41" s="13"/>
      <c r="B41" s="14"/>
      <c r="C41" s="15"/>
      <c r="F41" s="1"/>
      <c r="G41" s="1"/>
      <c r="H41" s="68">
        <v>44958</v>
      </c>
      <c r="J41" s="8">
        <v>39</v>
      </c>
      <c r="K41" s="36">
        <f t="shared" si="6"/>
        <v>44675</v>
      </c>
      <c r="L41" s="8" t="str">
        <f>IFERROR(IF(VLOOKUP(K41,$F$4:$F$503,1,0)&gt;0,$F$2,""),IFERROR(IF(VLOOKUP(K41,$G$4:$G$503,1,0)&gt;0,$G$2,""),IFERROR(IF(VLOOKUP(K41,#REF!,1,0)&gt;0,#REF!,""),IFERROR(IF(VLOOKUP(K41,#REF!,1,0)&gt;0,#REF!,""),IFERROR(IF(VLOOKUP(K41,$H$4:$H$82,1,0)&gt;0,$H$2,""),"ERROR")))))</f>
        <v>EQUIPO 1</v>
      </c>
      <c r="M41" s="8" t="str">
        <f>IFERROR(IF(VLOOKUP(K41,$F$4:$F$503,1,0)&gt;0,$F$3,""),IFERROR(IF(VLOOKUP(K41,$G$4:$G$503,1,0)&gt;0,$G$3,""),IFERROR(IF(VLOOKUP(K41,#REF!,1,0)&gt;0,#REF!,""),IFERROR(IF(VLOOKUP(K41,#REF!,1,0)&gt;0,#REF!,""),IFERROR(IF(VLOOKUP(K41,$H$4:$H$82,1,0)&gt;0,$H$2,""),"ERROR")))))</f>
        <v>INICIO</v>
      </c>
      <c r="N41" s="8">
        <f t="shared" si="9"/>
        <v>0</v>
      </c>
      <c r="O41" s="8">
        <f t="shared" si="7"/>
        <v>0</v>
      </c>
      <c r="P41" s="8">
        <f t="shared" si="8"/>
        <v>144</v>
      </c>
    </row>
    <row r="42" spans="1:20" x14ac:dyDescent="0.25">
      <c r="A42" s="13"/>
      <c r="B42" s="14"/>
      <c r="C42" s="15"/>
      <c r="F42" s="1"/>
      <c r="G42" s="1"/>
      <c r="H42" s="68">
        <v>44986</v>
      </c>
      <c r="J42" s="8">
        <v>40</v>
      </c>
      <c r="K42" s="36">
        <f t="shared" si="6"/>
        <v>44681</v>
      </c>
      <c r="L42" s="8" t="str">
        <f>IFERROR(IF(VLOOKUP(K42,$F$4:$F$503,1,0)&gt;0,$F$2,""),IFERROR(IF(VLOOKUP(K42,$G$4:$G$503,1,0)&gt;0,$G$2,""),IFERROR(IF(VLOOKUP(K42,#REF!,1,0)&gt;0,#REF!,""),IFERROR(IF(VLOOKUP(K42,#REF!,1,0)&gt;0,#REF!,""),IFERROR(IF(VLOOKUP(K42,$H$4:$H$82,1,0)&gt;0,$H$2,""),"ERROR")))))</f>
        <v>EQUIPO 1</v>
      </c>
      <c r="M42" s="8" t="str">
        <f>IFERROR(IF(VLOOKUP(K42,$F$4:$F$503,1,0)&gt;0,$F$3,""),IFERROR(IF(VLOOKUP(K42,$G$4:$G$503,1,0)&gt;0,$G$3,""),IFERROR(IF(VLOOKUP(K42,#REF!,1,0)&gt;0,#REF!,""),IFERROR(IF(VLOOKUP(K42,#REF!,1,0)&gt;0,#REF!,""),IFERROR(IF(VLOOKUP(K42,$H$4:$H$82,1,0)&gt;0,$H$2,""),"ERROR")))))</f>
        <v>FIN</v>
      </c>
      <c r="N42" s="8">
        <f t="shared" si="9"/>
        <v>1</v>
      </c>
      <c r="O42" s="8">
        <f t="shared" si="7"/>
        <v>1</v>
      </c>
      <c r="P42" s="8">
        <f t="shared" si="8"/>
        <v>24</v>
      </c>
    </row>
    <row r="43" spans="1:20" x14ac:dyDescent="0.25">
      <c r="A43" s="13"/>
      <c r="B43" s="14"/>
      <c r="C43" s="15"/>
      <c r="F43" s="1"/>
      <c r="G43" s="1"/>
      <c r="H43" s="68">
        <v>45017</v>
      </c>
      <c r="J43" s="8">
        <v>41</v>
      </c>
      <c r="K43" s="36">
        <f t="shared" si="6"/>
        <v>44682</v>
      </c>
      <c r="L43" s="8" t="str">
        <f>IFERROR(IF(VLOOKUP(K43,$F$4:$F$503,1,0)&gt;0,$F$2,""),IFERROR(IF(VLOOKUP(K43,$G$4:$G$503,1,0)&gt;0,$G$2,""),IFERROR(IF(VLOOKUP(K43,#REF!,1,0)&gt;0,#REF!,""),IFERROR(IF(VLOOKUP(K43,#REF!,1,0)&gt;0,#REF!,""),IFERROR(IF(VLOOKUP(K43,$H$4:$H$82,1,0)&gt;0,$H$2,""),"ERROR")))))</f>
        <v>CAMBIO MES</v>
      </c>
      <c r="M43" s="8" t="str">
        <f>IFERROR(IF(VLOOKUP(K43,$F$4:$F$503,1,0)&gt;0,$F$3,""),IFERROR(IF(VLOOKUP(K43,$G$4:$G$503,1,0)&gt;0,$G$3,""),IFERROR(IF(VLOOKUP(K43,#REF!,1,0)&gt;0,#REF!,""),IFERROR(IF(VLOOKUP(K43,#REF!,1,0)&gt;0,#REF!,""),IFERROR(IF(VLOOKUP(K43,$H$4:$H$82,1,0)&gt;0,$H$2,""),"ERROR")))))</f>
        <v>CAMBIO MES</v>
      </c>
      <c r="N43" s="8">
        <f t="shared" si="9"/>
        <v>1</v>
      </c>
      <c r="O43" s="8">
        <f t="shared" si="7"/>
        <v>1</v>
      </c>
      <c r="P43" s="8">
        <f t="shared" si="8"/>
        <v>744</v>
      </c>
    </row>
    <row r="44" spans="1:20" x14ac:dyDescent="0.25">
      <c r="A44" s="13"/>
      <c r="B44" s="14"/>
      <c r="C44" s="15"/>
      <c r="F44" s="1"/>
      <c r="G44" s="1"/>
      <c r="H44" s="68">
        <v>45047</v>
      </c>
      <c r="J44" s="8">
        <v>42</v>
      </c>
      <c r="K44" s="36">
        <f t="shared" si="6"/>
        <v>44713</v>
      </c>
      <c r="L44" s="8" t="str">
        <f>IFERROR(IF(VLOOKUP(K44,$F$4:$F$503,1,0)&gt;0,$F$2,""),IFERROR(IF(VLOOKUP(K44,$G$4:$G$503,1,0)&gt;0,$G$2,""),IFERROR(IF(VLOOKUP(K44,#REF!,1,0)&gt;0,#REF!,""),IFERROR(IF(VLOOKUP(K44,#REF!,1,0)&gt;0,#REF!,""),IFERROR(IF(VLOOKUP(K44,$H$4:$H$82,1,0)&gt;0,$H$2,""),"ERROR")))))</f>
        <v>CAMBIO MES</v>
      </c>
      <c r="M44" s="8" t="str">
        <f>IFERROR(IF(VLOOKUP(K44,$F$4:$F$503,1,0)&gt;0,$F$3,""),IFERROR(IF(VLOOKUP(K44,$G$4:$G$503,1,0)&gt;0,$G$3,""),IFERROR(IF(VLOOKUP(K44,#REF!,1,0)&gt;0,#REF!,""),IFERROR(IF(VLOOKUP(K44,#REF!,1,0)&gt;0,#REF!,""),IFERROR(IF(VLOOKUP(K44,$H$4:$H$82,1,0)&gt;0,$H$2,""),"ERROR")))))</f>
        <v>CAMBIO MES</v>
      </c>
      <c r="N44" s="8">
        <f t="shared" si="9"/>
        <v>1</v>
      </c>
      <c r="O44" s="8">
        <f t="shared" si="7"/>
        <v>1</v>
      </c>
      <c r="P44" s="8">
        <f t="shared" si="8"/>
        <v>720</v>
      </c>
    </row>
    <row r="45" spans="1:20" x14ac:dyDescent="0.25">
      <c r="A45" s="13"/>
      <c r="B45" s="14"/>
      <c r="C45" s="15"/>
      <c r="F45" s="1"/>
      <c r="G45" s="1"/>
      <c r="H45" s="68">
        <v>45078</v>
      </c>
      <c r="J45" s="8">
        <v>43</v>
      </c>
      <c r="K45" s="36">
        <f t="shared" si="6"/>
        <v>44743</v>
      </c>
      <c r="L45" s="8" t="str">
        <f>IFERROR(IF(VLOOKUP(K45,$F$4:$F$503,1,0)&gt;0,$F$2,""),IFERROR(IF(VLOOKUP(K45,$G$4:$G$503,1,0)&gt;0,$G$2,""),IFERROR(IF(VLOOKUP(K45,#REF!,1,0)&gt;0,#REF!,""),IFERROR(IF(VLOOKUP(K45,#REF!,1,0)&gt;0,#REF!,""),IFERROR(IF(VLOOKUP(K45,$H$4:$H$82,1,0)&gt;0,$H$2,""),"ERROR")))))</f>
        <v>CAMBIO MES</v>
      </c>
      <c r="M45" s="8" t="str">
        <f>IFERROR(IF(VLOOKUP(K45,$F$4:$F$503,1,0)&gt;0,$F$3,""),IFERROR(IF(VLOOKUP(K45,$G$4:$G$503,1,0)&gt;0,$G$3,""),IFERROR(IF(VLOOKUP(K45,#REF!,1,0)&gt;0,#REF!,""),IFERROR(IF(VLOOKUP(K45,#REF!,1,0)&gt;0,#REF!,""),IFERROR(IF(VLOOKUP(K45,$H$4:$H$82,1,0)&gt;0,$H$2,""),"ERROR")))))</f>
        <v>CAMBIO MES</v>
      </c>
      <c r="N45" s="8">
        <f t="shared" si="9"/>
        <v>1</v>
      </c>
      <c r="O45" s="8">
        <f t="shared" si="7"/>
        <v>1</v>
      </c>
      <c r="P45" s="8">
        <f t="shared" si="8"/>
        <v>480</v>
      </c>
    </row>
    <row r="46" spans="1:20" x14ac:dyDescent="0.25">
      <c r="A46" s="13"/>
      <c r="B46" s="14"/>
      <c r="C46" s="15"/>
      <c r="F46" s="1"/>
      <c r="G46" s="1"/>
      <c r="H46" s="68">
        <v>45108</v>
      </c>
      <c r="J46" s="8">
        <v>44</v>
      </c>
      <c r="K46" s="36">
        <f t="shared" si="6"/>
        <v>44763</v>
      </c>
      <c r="L46" s="8" t="str">
        <f>IFERROR(IF(VLOOKUP(K46,$F$4:$F$503,1,0)&gt;0,$F$2,""),IFERROR(IF(VLOOKUP(K46,$G$4:$G$503,1,0)&gt;0,$G$2,""),IFERROR(IF(VLOOKUP(K46,#REF!,1,0)&gt;0,#REF!,""),IFERROR(IF(VLOOKUP(K46,#REF!,1,0)&gt;0,#REF!,""),IFERROR(IF(VLOOKUP(K46,$H$4:$H$82,1,0)&gt;0,$H$2,""),"ERROR")))))</f>
        <v>EQUIPO 1</v>
      </c>
      <c r="M46" s="8" t="str">
        <f>IFERROR(IF(VLOOKUP(K46,$F$4:$F$503,1,0)&gt;0,$F$3,""),IFERROR(IF(VLOOKUP(K46,$G$4:$G$503,1,0)&gt;0,$G$3,""),IFERROR(IF(VLOOKUP(K46,#REF!,1,0)&gt;0,#REF!,""),IFERROR(IF(VLOOKUP(K46,#REF!,1,0)&gt;0,#REF!,""),IFERROR(IF(VLOOKUP(K46,$H$4:$H$82,1,0)&gt;0,$H$2,""),"ERROR")))))</f>
        <v>INICIO</v>
      </c>
      <c r="N46" s="8">
        <f t="shared" si="9"/>
        <v>0</v>
      </c>
      <c r="O46" s="8">
        <f t="shared" si="7"/>
        <v>0</v>
      </c>
      <c r="P46" s="8">
        <f t="shared" si="8"/>
        <v>48</v>
      </c>
    </row>
    <row r="47" spans="1:20" x14ac:dyDescent="0.25">
      <c r="A47" s="13"/>
      <c r="B47" s="14"/>
      <c r="C47" s="15"/>
      <c r="F47" s="1"/>
      <c r="G47" s="1"/>
      <c r="H47" s="68">
        <v>45139</v>
      </c>
      <c r="J47" s="8">
        <v>45</v>
      </c>
      <c r="K47" s="36">
        <f t="shared" si="6"/>
        <v>44765</v>
      </c>
      <c r="L47" s="8" t="str">
        <f>IFERROR(IF(VLOOKUP(K47,$F$4:$F$503,1,0)&gt;0,$F$2,""),IFERROR(IF(VLOOKUP(K47,$G$4:$G$503,1,0)&gt;0,$G$2,""),IFERROR(IF(VLOOKUP(K47,#REF!,1,0)&gt;0,#REF!,""),IFERROR(IF(VLOOKUP(K47,#REF!,1,0)&gt;0,#REF!,""),IFERROR(IF(VLOOKUP(K47,$H$4:$H$82,1,0)&gt;0,$H$2,""),"ERROR")))))</f>
        <v>EQUIPO 1</v>
      </c>
      <c r="M47" s="8" t="str">
        <f>IFERROR(IF(VLOOKUP(K47,$F$4:$F$503,1,0)&gt;0,$F$3,""),IFERROR(IF(VLOOKUP(K47,$G$4:$G$503,1,0)&gt;0,$G$3,""),IFERROR(IF(VLOOKUP(K47,#REF!,1,0)&gt;0,#REF!,""),IFERROR(IF(VLOOKUP(K47,#REF!,1,0)&gt;0,#REF!,""),IFERROR(IF(VLOOKUP(K47,$H$4:$H$82,1,0)&gt;0,$H$2,""),"ERROR")))))</f>
        <v>FIN</v>
      </c>
      <c r="N47" s="8">
        <f t="shared" si="9"/>
        <v>1</v>
      </c>
      <c r="O47" s="8">
        <f t="shared" si="7"/>
        <v>1</v>
      </c>
      <c r="P47" s="8">
        <f t="shared" si="8"/>
        <v>216</v>
      </c>
    </row>
    <row r="48" spans="1:20" x14ac:dyDescent="0.25">
      <c r="A48" s="13"/>
      <c r="B48" s="14"/>
      <c r="C48" s="15"/>
      <c r="F48" s="1"/>
      <c r="G48" s="1"/>
      <c r="H48" s="68">
        <v>45170</v>
      </c>
      <c r="J48" s="8">
        <v>46</v>
      </c>
      <c r="K48" s="36">
        <f t="shared" si="6"/>
        <v>44774</v>
      </c>
      <c r="L48" s="8" t="str">
        <f>IFERROR(IF(VLOOKUP(K48,$F$4:$F$503,1,0)&gt;0,$F$2,""),IFERROR(IF(VLOOKUP(K48,$G$4:$G$503,1,0)&gt;0,$G$2,""),IFERROR(IF(VLOOKUP(K48,#REF!,1,0)&gt;0,#REF!,""),IFERROR(IF(VLOOKUP(K48,#REF!,1,0)&gt;0,#REF!,""),IFERROR(IF(VLOOKUP(K48,$H$4:$H$82,1,0)&gt;0,$H$2,""),"ERROR")))))</f>
        <v>CAMBIO MES</v>
      </c>
      <c r="M48" s="8" t="str">
        <f>IFERROR(IF(VLOOKUP(K48,$F$4:$F$503,1,0)&gt;0,$F$3,""),IFERROR(IF(VLOOKUP(K48,$G$4:$G$503,1,0)&gt;0,$G$3,""),IFERROR(IF(VLOOKUP(K48,#REF!,1,0)&gt;0,#REF!,""),IFERROR(IF(VLOOKUP(K48,#REF!,1,0)&gt;0,#REF!,""),IFERROR(IF(VLOOKUP(K48,$H$4:$H$82,1,0)&gt;0,$H$2,""),"ERROR")))))</f>
        <v>CAMBIO MES</v>
      </c>
      <c r="N48" s="8">
        <f t="shared" si="9"/>
        <v>1</v>
      </c>
      <c r="O48" s="8">
        <f t="shared" si="7"/>
        <v>1</v>
      </c>
      <c r="P48" s="8">
        <f t="shared" si="8"/>
        <v>216</v>
      </c>
    </row>
    <row r="49" spans="1:16" x14ac:dyDescent="0.25">
      <c r="A49" s="13"/>
      <c r="B49" s="14"/>
      <c r="C49" s="15"/>
      <c r="F49" s="1"/>
      <c r="G49" s="1"/>
      <c r="H49" s="68">
        <v>45200</v>
      </c>
      <c r="J49" s="8">
        <v>47</v>
      </c>
      <c r="K49" s="36">
        <f t="shared" si="6"/>
        <v>44783</v>
      </c>
      <c r="L49" s="8" t="str">
        <f>IFERROR(IF(VLOOKUP(K49,$F$4:$F$503,1,0)&gt;0,$F$2,""),IFERROR(IF(VLOOKUP(K49,$G$4:$G$503,1,0)&gt;0,$G$2,""),IFERROR(IF(VLOOKUP(K49,#REF!,1,0)&gt;0,#REF!,""),IFERROR(IF(VLOOKUP(K49,#REF!,1,0)&gt;0,#REF!,""),IFERROR(IF(VLOOKUP(K49,$H$4:$H$82,1,0)&gt;0,$H$2,""),"ERROR")))))</f>
        <v>EQUIPO 1</v>
      </c>
      <c r="M49" s="8" t="str">
        <f>IFERROR(IF(VLOOKUP(K49,$F$4:$F$503,1,0)&gt;0,$F$3,""),IFERROR(IF(VLOOKUP(K49,$G$4:$G$503,1,0)&gt;0,$G$3,""),IFERROR(IF(VLOOKUP(K49,#REF!,1,0)&gt;0,#REF!,""),IFERROR(IF(VLOOKUP(K49,#REF!,1,0)&gt;0,#REF!,""),IFERROR(IF(VLOOKUP(K49,$H$4:$H$82,1,0)&gt;0,$H$2,""),"ERROR")))))</f>
        <v>INICIO</v>
      </c>
      <c r="N49" s="8">
        <f t="shared" si="9"/>
        <v>0</v>
      </c>
      <c r="O49" s="8">
        <f t="shared" si="7"/>
        <v>0</v>
      </c>
      <c r="P49" s="8">
        <f t="shared" si="8"/>
        <v>120</v>
      </c>
    </row>
    <row r="50" spans="1:16" x14ac:dyDescent="0.25">
      <c r="A50" s="13"/>
      <c r="B50" s="14"/>
      <c r="C50" s="15"/>
      <c r="F50" s="1"/>
      <c r="G50" s="1"/>
      <c r="H50" s="68">
        <v>45231</v>
      </c>
      <c r="J50" s="8">
        <v>48</v>
      </c>
      <c r="K50" s="36">
        <f t="shared" si="6"/>
        <v>44788</v>
      </c>
      <c r="L50" s="8" t="str">
        <f>IFERROR(IF(VLOOKUP(K50,$F$4:$F$503,1,0)&gt;0,$F$2,""),IFERROR(IF(VLOOKUP(K50,$G$4:$G$503,1,0)&gt;0,$G$2,""),IFERROR(IF(VLOOKUP(K50,#REF!,1,0)&gt;0,#REF!,""),IFERROR(IF(VLOOKUP(K50,#REF!,1,0)&gt;0,#REF!,""),IFERROR(IF(VLOOKUP(K50,$H$4:$H$82,1,0)&gt;0,$H$2,""),"ERROR")))))</f>
        <v>EQUIPO 1</v>
      </c>
      <c r="M50" s="8" t="str">
        <f>IFERROR(IF(VLOOKUP(K50,$F$4:$F$503,1,0)&gt;0,$F$3,""),IFERROR(IF(VLOOKUP(K50,$G$4:$G$503,1,0)&gt;0,$G$3,""),IFERROR(IF(VLOOKUP(K50,#REF!,1,0)&gt;0,#REF!,""),IFERROR(IF(VLOOKUP(K50,#REF!,1,0)&gt;0,#REF!,""),IFERROR(IF(VLOOKUP(K50,$H$4:$H$82,1,0)&gt;0,$H$2,""),"ERROR")))))</f>
        <v>FIN</v>
      </c>
      <c r="N50" s="8">
        <f t="shared" si="9"/>
        <v>1</v>
      </c>
      <c r="O50" s="8">
        <f t="shared" si="7"/>
        <v>1</v>
      </c>
      <c r="P50" s="8">
        <f t="shared" si="8"/>
        <v>408</v>
      </c>
    </row>
    <row r="51" spans="1:16" x14ac:dyDescent="0.25">
      <c r="A51" s="13"/>
      <c r="B51" s="14"/>
      <c r="C51" s="15"/>
      <c r="F51" s="1"/>
      <c r="G51" s="1"/>
      <c r="H51" s="68">
        <v>45261</v>
      </c>
      <c r="J51" s="8">
        <v>49</v>
      </c>
      <c r="K51" s="36">
        <f t="shared" si="6"/>
        <v>44805</v>
      </c>
      <c r="L51" s="8" t="str">
        <f>IFERROR(IF(VLOOKUP(K51,$F$4:$F$503,1,0)&gt;0,$F$2,""),IFERROR(IF(VLOOKUP(K51,$G$4:$G$503,1,0)&gt;0,$G$2,""),IFERROR(IF(VLOOKUP(K51,#REF!,1,0)&gt;0,#REF!,""),IFERROR(IF(VLOOKUP(K51,#REF!,1,0)&gt;0,#REF!,""),IFERROR(IF(VLOOKUP(K51,$H$4:$H$82,1,0)&gt;0,$H$2,""),"ERROR")))))</f>
        <v>CAMBIO MES</v>
      </c>
      <c r="M51" s="8" t="str">
        <f>IFERROR(IF(VLOOKUP(K51,$F$4:$F$503,1,0)&gt;0,$F$3,""),IFERROR(IF(VLOOKUP(K51,$G$4:$G$503,1,0)&gt;0,$G$3,""),IFERROR(IF(VLOOKUP(K51,#REF!,1,0)&gt;0,#REF!,""),IFERROR(IF(VLOOKUP(K51,#REF!,1,0)&gt;0,#REF!,""),IFERROR(IF(VLOOKUP(K51,$H$4:$H$82,1,0)&gt;0,$H$2,""),"ERROR")))))</f>
        <v>CAMBIO MES</v>
      </c>
      <c r="N51" s="8">
        <f t="shared" si="9"/>
        <v>1</v>
      </c>
      <c r="O51" s="8">
        <f t="shared" si="7"/>
        <v>1</v>
      </c>
      <c r="P51" s="8">
        <f t="shared" si="8"/>
        <v>720</v>
      </c>
    </row>
    <row r="52" spans="1:16" x14ac:dyDescent="0.25">
      <c r="A52" s="13"/>
      <c r="B52" s="14"/>
      <c r="C52" s="15"/>
      <c r="F52" s="1"/>
      <c r="G52" s="1"/>
      <c r="H52" s="68">
        <v>45292</v>
      </c>
      <c r="J52" s="8">
        <v>50</v>
      </c>
      <c r="K52" s="36">
        <f t="shared" si="6"/>
        <v>44835</v>
      </c>
      <c r="L52" s="8" t="str">
        <f>IFERROR(IF(VLOOKUP(K52,$F$4:$F$503,1,0)&gt;0,$F$2,""),IFERROR(IF(VLOOKUP(K52,$G$4:$G$503,1,0)&gt;0,$G$2,""),IFERROR(IF(VLOOKUP(K52,#REF!,1,0)&gt;0,#REF!,""),IFERROR(IF(VLOOKUP(K52,#REF!,1,0)&gt;0,#REF!,""),IFERROR(IF(VLOOKUP(K52,$H$4:$H$82,1,0)&gt;0,$H$2,""),"ERROR")))))</f>
        <v>CAMBIO MES</v>
      </c>
      <c r="M52" s="8" t="str">
        <f>IFERROR(IF(VLOOKUP(K52,$F$4:$F$503,1,0)&gt;0,$F$3,""),IFERROR(IF(VLOOKUP(K52,$G$4:$G$503,1,0)&gt;0,$G$3,""),IFERROR(IF(VLOOKUP(K52,#REF!,1,0)&gt;0,#REF!,""),IFERROR(IF(VLOOKUP(K52,#REF!,1,0)&gt;0,#REF!,""),IFERROR(IF(VLOOKUP(K52,$H$4:$H$82,1,0)&gt;0,$H$2,""),"ERROR")))))</f>
        <v>CAMBIO MES</v>
      </c>
      <c r="N52" s="8">
        <f t="shared" si="9"/>
        <v>1</v>
      </c>
      <c r="O52" s="8">
        <f t="shared" si="7"/>
        <v>1</v>
      </c>
      <c r="P52" s="8">
        <f t="shared" si="8"/>
        <v>744</v>
      </c>
    </row>
    <row r="53" spans="1:16" x14ac:dyDescent="0.25">
      <c r="A53" s="13"/>
      <c r="B53" s="14"/>
      <c r="C53" s="15"/>
      <c r="F53" s="1"/>
      <c r="G53" s="1"/>
      <c r="H53" s="68">
        <v>45323</v>
      </c>
      <c r="J53" s="8">
        <v>51</v>
      </c>
      <c r="K53" s="36">
        <f t="shared" si="6"/>
        <v>44866</v>
      </c>
      <c r="L53" s="8" t="str">
        <f>IFERROR(IF(VLOOKUP(K53,$F$4:$F$503,1,0)&gt;0,$F$2,""),IFERROR(IF(VLOOKUP(K53,$G$4:$G$503,1,0)&gt;0,$G$2,""),IFERROR(IF(VLOOKUP(K53,#REF!,1,0)&gt;0,#REF!,""),IFERROR(IF(VLOOKUP(K53,#REF!,1,0)&gt;0,#REF!,""),IFERROR(IF(VLOOKUP(K53,$H$4:$H$82,1,0)&gt;0,$H$2,""),"ERROR")))))</f>
        <v>CAMBIO MES</v>
      </c>
      <c r="M53" s="8" t="str">
        <f>IFERROR(IF(VLOOKUP(K53,$F$4:$F$503,1,0)&gt;0,$F$3,""),IFERROR(IF(VLOOKUP(K53,$G$4:$G$503,1,0)&gt;0,$G$3,""),IFERROR(IF(VLOOKUP(K53,#REF!,1,0)&gt;0,#REF!,""),IFERROR(IF(VLOOKUP(K53,#REF!,1,0)&gt;0,#REF!,""),IFERROR(IF(VLOOKUP(K53,$H$4:$H$82,1,0)&gt;0,$H$2,""),"ERROR")))))</f>
        <v>CAMBIO MES</v>
      </c>
      <c r="N53" s="8">
        <f t="shared" si="9"/>
        <v>1</v>
      </c>
      <c r="O53" s="8">
        <f t="shared" si="7"/>
        <v>1</v>
      </c>
      <c r="P53" s="8">
        <f t="shared" si="8"/>
        <v>720</v>
      </c>
    </row>
    <row r="54" spans="1:16" x14ac:dyDescent="0.25">
      <c r="A54" s="13"/>
      <c r="B54" s="14"/>
      <c r="C54" s="15"/>
      <c r="F54" s="1"/>
      <c r="G54" s="1"/>
      <c r="H54" s="68">
        <v>45352</v>
      </c>
      <c r="J54" s="8">
        <v>52</v>
      </c>
      <c r="K54" s="36">
        <f t="shared" si="6"/>
        <v>44896</v>
      </c>
      <c r="L54" s="8" t="str">
        <f>IFERROR(IF(VLOOKUP(K54,$F$4:$F$503,1,0)&gt;0,$F$2,""),IFERROR(IF(VLOOKUP(K54,$G$4:$G$503,1,0)&gt;0,$G$2,""),IFERROR(IF(VLOOKUP(K54,#REF!,1,0)&gt;0,#REF!,""),IFERROR(IF(VLOOKUP(K54,#REF!,1,0)&gt;0,#REF!,""),IFERROR(IF(VLOOKUP(K54,$H$4:$H$82,1,0)&gt;0,$H$2,""),"ERROR")))))</f>
        <v>CAMBIO MES</v>
      </c>
      <c r="M54" s="8" t="str">
        <f>IFERROR(IF(VLOOKUP(K54,$F$4:$F$503,1,0)&gt;0,$F$3,""),IFERROR(IF(VLOOKUP(K54,$G$4:$G$503,1,0)&gt;0,$G$3,""),IFERROR(IF(VLOOKUP(K54,#REF!,1,0)&gt;0,#REF!,""),IFERROR(IF(VLOOKUP(K54,#REF!,1,0)&gt;0,#REF!,""),IFERROR(IF(VLOOKUP(K54,$H$4:$H$82,1,0)&gt;0,$H$2,""),"ERROR")))))</f>
        <v>CAMBIO MES</v>
      </c>
      <c r="N54" s="8">
        <f t="shared" si="9"/>
        <v>1</v>
      </c>
      <c r="O54" s="8">
        <f t="shared" si="7"/>
        <v>1</v>
      </c>
      <c r="P54" s="8">
        <f t="shared" si="8"/>
        <v>744</v>
      </c>
    </row>
    <row r="55" spans="1:16" x14ac:dyDescent="0.25">
      <c r="A55" s="13"/>
      <c r="B55" s="14"/>
      <c r="C55" s="15"/>
      <c r="F55" s="1"/>
      <c r="G55" s="1"/>
      <c r="H55" s="68">
        <v>45383</v>
      </c>
      <c r="J55" s="8">
        <v>53</v>
      </c>
      <c r="K55" s="36">
        <f t="shared" si="6"/>
        <v>44927</v>
      </c>
      <c r="L55" s="8" t="str">
        <f>IFERROR(IF(VLOOKUP(K55,$F$4:$F$503,1,0)&gt;0,$F$2,""),IFERROR(IF(VLOOKUP(K55,$G$4:$G$503,1,0)&gt;0,$G$2,""),IFERROR(IF(VLOOKUP(K55,#REF!,1,0)&gt;0,#REF!,""),IFERROR(IF(VLOOKUP(K55,#REF!,1,0)&gt;0,#REF!,""),IFERROR(IF(VLOOKUP(K55,$H$4:$H$82,1,0)&gt;0,$H$2,""),"ERROR")))))</f>
        <v>CAMBIO MES</v>
      </c>
      <c r="M55" s="8" t="str">
        <f>IFERROR(IF(VLOOKUP(K55,$F$4:$F$503,1,0)&gt;0,$F$3,""),IFERROR(IF(VLOOKUP(K55,$G$4:$G$503,1,0)&gt;0,$G$3,""),IFERROR(IF(VLOOKUP(K55,#REF!,1,0)&gt;0,#REF!,""),IFERROR(IF(VLOOKUP(K55,#REF!,1,0)&gt;0,#REF!,""),IFERROR(IF(VLOOKUP(K55,$H$4:$H$82,1,0)&gt;0,$H$2,""),"ERROR")))))</f>
        <v>CAMBIO MES</v>
      </c>
      <c r="N55" s="8">
        <f t="shared" si="9"/>
        <v>1</v>
      </c>
      <c r="O55" s="8">
        <f t="shared" si="7"/>
        <v>1</v>
      </c>
      <c r="P55" s="8">
        <f t="shared" si="8"/>
        <v>744</v>
      </c>
    </row>
    <row r="56" spans="1:16" x14ac:dyDescent="0.25">
      <c r="A56" s="13"/>
      <c r="B56" s="14"/>
      <c r="C56" s="15"/>
      <c r="F56" s="1"/>
      <c r="G56" s="1"/>
      <c r="H56" s="68">
        <v>45413</v>
      </c>
      <c r="J56" s="8">
        <v>54</v>
      </c>
      <c r="K56" s="36">
        <f t="shared" si="6"/>
        <v>44958</v>
      </c>
      <c r="L56" s="8" t="str">
        <f>IFERROR(IF(VLOOKUP(K56,$F$4:$F$503,1,0)&gt;0,$F$2,""),IFERROR(IF(VLOOKUP(K56,$G$4:$G$503,1,0)&gt;0,$G$2,""),IFERROR(IF(VLOOKUP(K56,#REF!,1,0)&gt;0,#REF!,""),IFERROR(IF(VLOOKUP(K56,#REF!,1,0)&gt;0,#REF!,""),IFERROR(IF(VLOOKUP(K56,$H$4:$H$82,1,0)&gt;0,$H$2,""),"ERROR")))))</f>
        <v>CAMBIO MES</v>
      </c>
      <c r="M56" s="8" t="str">
        <f>IFERROR(IF(VLOOKUP(K56,$F$4:$F$503,1,0)&gt;0,$F$3,""),IFERROR(IF(VLOOKUP(K56,$G$4:$G$503,1,0)&gt;0,$G$3,""),IFERROR(IF(VLOOKUP(K56,#REF!,1,0)&gt;0,#REF!,""),IFERROR(IF(VLOOKUP(K56,#REF!,1,0)&gt;0,#REF!,""),IFERROR(IF(VLOOKUP(K56,$H$4:$H$82,1,0)&gt;0,$H$2,""),"ERROR")))))</f>
        <v>CAMBIO MES</v>
      </c>
      <c r="N56" s="8">
        <f t="shared" si="9"/>
        <v>1</v>
      </c>
      <c r="O56" s="8">
        <f t="shared" si="7"/>
        <v>1</v>
      </c>
      <c r="P56" s="8">
        <f t="shared" si="8"/>
        <v>672</v>
      </c>
    </row>
    <row r="57" spans="1:16" x14ac:dyDescent="0.25">
      <c r="A57" s="13"/>
      <c r="B57" s="14"/>
      <c r="C57" s="15"/>
      <c r="F57" s="1"/>
      <c r="G57" s="1"/>
      <c r="H57" s="68">
        <v>45444</v>
      </c>
      <c r="J57" s="8">
        <v>55</v>
      </c>
      <c r="K57" s="36">
        <f t="shared" si="6"/>
        <v>44986</v>
      </c>
      <c r="L57" s="8" t="str">
        <f>IFERROR(IF(VLOOKUP(K57,$F$4:$F$503,1,0)&gt;0,$F$2,""),IFERROR(IF(VLOOKUP(K57,$G$4:$G$503,1,0)&gt;0,$G$2,""),IFERROR(IF(VLOOKUP(K57,#REF!,1,0)&gt;0,#REF!,""),IFERROR(IF(VLOOKUP(K57,#REF!,1,0)&gt;0,#REF!,""),IFERROR(IF(VLOOKUP(K57,$H$4:$H$82,1,0)&gt;0,$H$2,""),"ERROR")))))</f>
        <v>CAMBIO MES</v>
      </c>
      <c r="M57" s="8" t="str">
        <f>IFERROR(IF(VLOOKUP(K57,$F$4:$F$503,1,0)&gt;0,$F$3,""),IFERROR(IF(VLOOKUP(K57,$G$4:$G$503,1,0)&gt;0,$G$3,""),IFERROR(IF(VLOOKUP(K57,#REF!,1,0)&gt;0,#REF!,""),IFERROR(IF(VLOOKUP(K57,#REF!,1,0)&gt;0,#REF!,""),IFERROR(IF(VLOOKUP(K57,$H$4:$H$82,1,0)&gt;0,$H$2,""),"ERROR")))))</f>
        <v>CAMBIO MES</v>
      </c>
      <c r="N57" s="8">
        <f t="shared" si="9"/>
        <v>1</v>
      </c>
      <c r="O57" s="8">
        <f t="shared" si="7"/>
        <v>1</v>
      </c>
      <c r="P57" s="8">
        <f t="shared" si="8"/>
        <v>744</v>
      </c>
    </row>
    <row r="58" spans="1:16" x14ac:dyDescent="0.25">
      <c r="A58" s="13"/>
      <c r="B58" s="14"/>
      <c r="C58" s="15"/>
      <c r="F58" s="1"/>
      <c r="G58" s="1"/>
      <c r="H58" s="68">
        <v>45474</v>
      </c>
      <c r="J58" s="8">
        <v>56</v>
      </c>
      <c r="K58" s="36">
        <f t="shared" si="6"/>
        <v>45017</v>
      </c>
      <c r="L58" s="8" t="str">
        <f>IFERROR(IF(VLOOKUP(K58,$F$4:$F$503,1,0)&gt;0,$F$2,""),IFERROR(IF(VLOOKUP(K58,$G$4:$G$503,1,0)&gt;0,$G$2,""),IFERROR(IF(VLOOKUP(K58,#REF!,1,0)&gt;0,#REF!,""),IFERROR(IF(VLOOKUP(K58,#REF!,1,0)&gt;0,#REF!,""),IFERROR(IF(VLOOKUP(K58,$H$4:$H$82,1,0)&gt;0,$H$2,""),"ERROR")))))</f>
        <v>CAMBIO MES</v>
      </c>
      <c r="M58" s="8" t="str">
        <f>IFERROR(IF(VLOOKUP(K58,$F$4:$F$503,1,0)&gt;0,$F$3,""),IFERROR(IF(VLOOKUP(K58,$G$4:$G$503,1,0)&gt;0,$G$3,""),IFERROR(IF(VLOOKUP(K58,#REF!,1,0)&gt;0,#REF!,""),IFERROR(IF(VLOOKUP(K58,#REF!,1,0)&gt;0,#REF!,""),IFERROR(IF(VLOOKUP(K58,$H$4:$H$82,1,0)&gt;0,$H$2,""),"ERROR")))))</f>
        <v>CAMBIO MES</v>
      </c>
      <c r="N58" s="8">
        <f t="shared" si="9"/>
        <v>1</v>
      </c>
      <c r="O58" s="8">
        <f t="shared" si="7"/>
        <v>1</v>
      </c>
      <c r="P58" s="8">
        <f t="shared" si="8"/>
        <v>720</v>
      </c>
    </row>
    <row r="59" spans="1:16" x14ac:dyDescent="0.25">
      <c r="A59" s="13"/>
      <c r="B59" s="14"/>
      <c r="C59" s="15"/>
      <c r="F59" s="1"/>
      <c r="G59" s="1"/>
      <c r="H59" s="68">
        <v>45505</v>
      </c>
      <c r="J59" s="8">
        <v>57</v>
      </c>
      <c r="K59" s="36">
        <f t="shared" si="6"/>
        <v>45047</v>
      </c>
      <c r="L59" s="8" t="str">
        <f>IFERROR(IF(VLOOKUP(K59,$F$4:$F$503,1,0)&gt;0,$F$2,""),IFERROR(IF(VLOOKUP(K59,$G$4:$G$503,1,0)&gt;0,$G$2,""),IFERROR(IF(VLOOKUP(K59,#REF!,1,0)&gt;0,#REF!,""),IFERROR(IF(VLOOKUP(K59,#REF!,1,0)&gt;0,#REF!,""),IFERROR(IF(VLOOKUP(K59,$H$4:$H$82,1,0)&gt;0,$H$2,""),"ERROR")))))</f>
        <v>CAMBIO MES</v>
      </c>
      <c r="M59" s="8" t="str">
        <f>IFERROR(IF(VLOOKUP(K59,$F$4:$F$503,1,0)&gt;0,$F$3,""),IFERROR(IF(VLOOKUP(K59,$G$4:$G$503,1,0)&gt;0,$G$3,""),IFERROR(IF(VLOOKUP(K59,#REF!,1,0)&gt;0,#REF!,""),IFERROR(IF(VLOOKUP(K59,#REF!,1,0)&gt;0,#REF!,""),IFERROR(IF(VLOOKUP(K59,$H$4:$H$82,1,0)&gt;0,$H$2,""),"ERROR")))))</f>
        <v>CAMBIO MES</v>
      </c>
      <c r="N59" s="8">
        <f t="shared" si="9"/>
        <v>1</v>
      </c>
      <c r="O59" s="8">
        <f t="shared" si="7"/>
        <v>1</v>
      </c>
      <c r="P59" s="8">
        <f t="shared" si="8"/>
        <v>744</v>
      </c>
    </row>
    <row r="60" spans="1:16" x14ac:dyDescent="0.25">
      <c r="A60" s="13"/>
      <c r="B60" s="14"/>
      <c r="C60" s="15"/>
      <c r="F60" s="1"/>
      <c r="G60" s="1"/>
      <c r="H60" s="68">
        <v>45536</v>
      </c>
      <c r="J60" s="8">
        <v>58</v>
      </c>
      <c r="K60" s="36">
        <f t="shared" si="6"/>
        <v>45078</v>
      </c>
      <c r="L60" s="8" t="str">
        <f>IFERROR(IF(VLOOKUP(K60,$F$4:$F$503,1,0)&gt;0,$F$2,""),IFERROR(IF(VLOOKUP(K60,$G$4:$G$503,1,0)&gt;0,$G$2,""),IFERROR(IF(VLOOKUP(K60,#REF!,1,0)&gt;0,#REF!,""),IFERROR(IF(VLOOKUP(K60,#REF!,1,0)&gt;0,#REF!,""),IFERROR(IF(VLOOKUP(K60,$H$4:$H$82,1,0)&gt;0,$H$2,""),"ERROR")))))</f>
        <v>CAMBIO MES</v>
      </c>
      <c r="M60" s="8" t="str">
        <f>IFERROR(IF(VLOOKUP(K60,$F$4:$F$503,1,0)&gt;0,$F$3,""),IFERROR(IF(VLOOKUP(K60,$G$4:$G$503,1,0)&gt;0,$G$3,""),IFERROR(IF(VLOOKUP(K60,#REF!,1,0)&gt;0,#REF!,""),IFERROR(IF(VLOOKUP(K60,#REF!,1,0)&gt;0,#REF!,""),IFERROR(IF(VLOOKUP(K60,$H$4:$H$82,1,0)&gt;0,$H$2,""),"ERROR")))))</f>
        <v>CAMBIO MES</v>
      </c>
      <c r="N60" s="8">
        <f t="shared" si="9"/>
        <v>1</v>
      </c>
      <c r="O60" s="8">
        <f t="shared" si="7"/>
        <v>1</v>
      </c>
      <c r="P60" s="8">
        <f t="shared" si="8"/>
        <v>720</v>
      </c>
    </row>
    <row r="61" spans="1:16" x14ac:dyDescent="0.25">
      <c r="A61" s="13"/>
      <c r="B61" s="14"/>
      <c r="C61" s="15"/>
      <c r="F61" s="1"/>
      <c r="G61" s="1"/>
      <c r="H61" s="68">
        <v>45566</v>
      </c>
      <c r="J61" s="8">
        <v>59</v>
      </c>
      <c r="K61" s="36">
        <f t="shared" si="6"/>
        <v>45108</v>
      </c>
      <c r="L61" s="8" t="str">
        <f>IFERROR(IF(VLOOKUP(K61,$F$4:$F$503,1,0)&gt;0,$F$2,""),IFERROR(IF(VLOOKUP(K61,$G$4:$G$503,1,0)&gt;0,$G$2,""),IFERROR(IF(VLOOKUP(K61,#REF!,1,0)&gt;0,#REF!,""),IFERROR(IF(VLOOKUP(K61,#REF!,1,0)&gt;0,#REF!,""),IFERROR(IF(VLOOKUP(K61,$H$4:$H$82,1,0)&gt;0,$H$2,""),"ERROR")))))</f>
        <v>CAMBIO MES</v>
      </c>
      <c r="M61" s="8" t="str">
        <f>IFERROR(IF(VLOOKUP(K61,$F$4:$F$503,1,0)&gt;0,$F$3,""),IFERROR(IF(VLOOKUP(K61,$G$4:$G$503,1,0)&gt;0,$G$3,""),IFERROR(IF(VLOOKUP(K61,#REF!,1,0)&gt;0,#REF!,""),IFERROR(IF(VLOOKUP(K61,#REF!,1,0)&gt;0,#REF!,""),IFERROR(IF(VLOOKUP(K61,$H$4:$H$82,1,0)&gt;0,$H$2,""),"ERROR")))))</f>
        <v>CAMBIO MES</v>
      </c>
      <c r="N61" s="8">
        <f t="shared" si="9"/>
        <v>1</v>
      </c>
      <c r="O61" s="8">
        <f t="shared" si="7"/>
        <v>1</v>
      </c>
      <c r="P61" s="8">
        <f t="shared" si="8"/>
        <v>744</v>
      </c>
    </row>
    <row r="62" spans="1:16" x14ac:dyDescent="0.25">
      <c r="A62" s="13"/>
      <c r="B62" s="14"/>
      <c r="C62" s="15"/>
      <c r="F62" s="1"/>
      <c r="G62" s="1"/>
      <c r="H62" s="68">
        <v>45597</v>
      </c>
      <c r="J62" s="8">
        <v>60</v>
      </c>
      <c r="K62" s="36">
        <f t="shared" si="6"/>
        <v>45139</v>
      </c>
      <c r="L62" s="8" t="str">
        <f>IFERROR(IF(VLOOKUP(K62,$F$4:$F$503,1,0)&gt;0,$F$2,""),IFERROR(IF(VLOOKUP(K62,$G$4:$G$503,1,0)&gt;0,$G$2,""),IFERROR(IF(VLOOKUP(K62,#REF!,1,0)&gt;0,#REF!,""),IFERROR(IF(VLOOKUP(K62,#REF!,1,0)&gt;0,#REF!,""),IFERROR(IF(VLOOKUP(K62,$H$4:$H$82,1,0)&gt;0,$H$2,""),"ERROR")))))</f>
        <v>CAMBIO MES</v>
      </c>
      <c r="M62" s="8" t="str">
        <f>IFERROR(IF(VLOOKUP(K62,$F$4:$F$503,1,0)&gt;0,$F$3,""),IFERROR(IF(VLOOKUP(K62,$G$4:$G$503,1,0)&gt;0,$G$3,""),IFERROR(IF(VLOOKUP(K62,#REF!,1,0)&gt;0,#REF!,""),IFERROR(IF(VLOOKUP(K62,#REF!,1,0)&gt;0,#REF!,""),IFERROR(IF(VLOOKUP(K62,$H$4:$H$82,1,0)&gt;0,$H$2,""),"ERROR")))))</f>
        <v>CAMBIO MES</v>
      </c>
      <c r="N62" s="8">
        <f t="shared" si="9"/>
        <v>1</v>
      </c>
      <c r="O62" s="8">
        <f t="shared" si="7"/>
        <v>1</v>
      </c>
      <c r="P62" s="8">
        <f t="shared" si="8"/>
        <v>744</v>
      </c>
    </row>
    <row r="63" spans="1:16" x14ac:dyDescent="0.25">
      <c r="A63" s="13"/>
      <c r="B63" s="14"/>
      <c r="C63" s="15"/>
      <c r="F63" s="1"/>
      <c r="G63" s="1"/>
      <c r="H63" s="68">
        <v>45627</v>
      </c>
      <c r="J63" s="8">
        <v>61</v>
      </c>
      <c r="K63" s="36">
        <f t="shared" si="6"/>
        <v>45170</v>
      </c>
      <c r="L63" s="8" t="str">
        <f>IFERROR(IF(VLOOKUP(K63,$F$4:$F$503,1,0)&gt;0,$F$2,""),IFERROR(IF(VLOOKUP(K63,$G$4:$G$503,1,0)&gt;0,$G$2,""),IFERROR(IF(VLOOKUP(K63,#REF!,1,0)&gt;0,#REF!,""),IFERROR(IF(VLOOKUP(K63,#REF!,1,0)&gt;0,#REF!,""),IFERROR(IF(VLOOKUP(K63,$H$4:$H$82,1,0)&gt;0,$H$2,""),"ERROR")))))</f>
        <v>CAMBIO MES</v>
      </c>
      <c r="M63" s="8" t="str">
        <f>IFERROR(IF(VLOOKUP(K63,$F$4:$F$503,1,0)&gt;0,$F$3,""),IFERROR(IF(VLOOKUP(K63,$G$4:$G$503,1,0)&gt;0,$G$3,""),IFERROR(IF(VLOOKUP(K63,#REF!,1,0)&gt;0,#REF!,""),IFERROR(IF(VLOOKUP(K63,#REF!,1,0)&gt;0,#REF!,""),IFERROR(IF(VLOOKUP(K63,$H$4:$H$82,1,0)&gt;0,$H$2,""),"ERROR")))))</f>
        <v>CAMBIO MES</v>
      </c>
      <c r="N63" s="8">
        <f t="shared" si="9"/>
        <v>1</v>
      </c>
      <c r="O63" s="8">
        <f t="shared" si="7"/>
        <v>1</v>
      </c>
      <c r="P63" s="8">
        <f t="shared" si="8"/>
        <v>720</v>
      </c>
    </row>
    <row r="64" spans="1:16" x14ac:dyDescent="0.25">
      <c r="A64" s="13"/>
      <c r="B64" s="14"/>
      <c r="C64" s="15"/>
      <c r="F64" s="1"/>
      <c r="G64" s="1"/>
      <c r="H64" s="68">
        <v>45658</v>
      </c>
      <c r="J64" s="8">
        <v>62</v>
      </c>
      <c r="K64" s="36">
        <f t="shared" si="6"/>
        <v>45200</v>
      </c>
      <c r="L64" s="8" t="str">
        <f>IFERROR(IF(VLOOKUP(K64,$F$4:$F$503,1,0)&gt;0,$F$2,""),IFERROR(IF(VLOOKUP(K64,$G$4:$G$503,1,0)&gt;0,$G$2,""),IFERROR(IF(VLOOKUP(K64,#REF!,1,0)&gt;0,#REF!,""),IFERROR(IF(VLOOKUP(K64,#REF!,1,0)&gt;0,#REF!,""),IFERROR(IF(VLOOKUP(K64,$H$4:$H$82,1,0)&gt;0,$H$2,""),"ERROR")))))</f>
        <v>CAMBIO MES</v>
      </c>
      <c r="M64" s="8" t="str">
        <f>IFERROR(IF(VLOOKUP(K64,$F$4:$F$503,1,0)&gt;0,$F$3,""),IFERROR(IF(VLOOKUP(K64,$G$4:$G$503,1,0)&gt;0,$G$3,""),IFERROR(IF(VLOOKUP(K64,#REF!,1,0)&gt;0,#REF!,""),IFERROR(IF(VLOOKUP(K64,#REF!,1,0)&gt;0,#REF!,""),IFERROR(IF(VLOOKUP(K64,$H$4:$H$82,1,0)&gt;0,$H$2,""),"ERROR")))))</f>
        <v>CAMBIO MES</v>
      </c>
      <c r="N64" s="8">
        <f t="shared" si="9"/>
        <v>1</v>
      </c>
      <c r="O64" s="8">
        <f t="shared" si="7"/>
        <v>1</v>
      </c>
      <c r="P64" s="8">
        <f t="shared" si="8"/>
        <v>744</v>
      </c>
    </row>
    <row r="65" spans="1:16" x14ac:dyDescent="0.25">
      <c r="A65" s="13"/>
      <c r="B65" s="14"/>
      <c r="C65" s="15"/>
      <c r="F65" s="1"/>
      <c r="G65" s="1"/>
      <c r="H65" s="68">
        <v>45689</v>
      </c>
      <c r="J65" s="8">
        <v>63</v>
      </c>
      <c r="K65" s="36">
        <f t="shared" si="6"/>
        <v>45231</v>
      </c>
      <c r="L65" s="8" t="str">
        <f>IFERROR(IF(VLOOKUP(K65,$F$4:$F$503,1,0)&gt;0,$F$2,""),IFERROR(IF(VLOOKUP(K65,$G$4:$G$503,1,0)&gt;0,$G$2,""),IFERROR(IF(VLOOKUP(K65,#REF!,1,0)&gt;0,#REF!,""),IFERROR(IF(VLOOKUP(K65,#REF!,1,0)&gt;0,#REF!,""),IFERROR(IF(VLOOKUP(K65,$H$4:$H$82,1,0)&gt;0,$H$2,""),"ERROR")))))</f>
        <v>CAMBIO MES</v>
      </c>
      <c r="M65" s="8" t="str">
        <f>IFERROR(IF(VLOOKUP(K65,$F$4:$F$503,1,0)&gt;0,$F$3,""),IFERROR(IF(VLOOKUP(K65,$G$4:$G$503,1,0)&gt;0,$G$3,""),IFERROR(IF(VLOOKUP(K65,#REF!,1,0)&gt;0,#REF!,""),IFERROR(IF(VLOOKUP(K65,#REF!,1,0)&gt;0,#REF!,""),IFERROR(IF(VLOOKUP(K65,$H$4:$H$82,1,0)&gt;0,$H$2,""),"ERROR")))))</f>
        <v>CAMBIO MES</v>
      </c>
      <c r="N65" s="8">
        <f t="shared" si="9"/>
        <v>1</v>
      </c>
      <c r="O65" s="8">
        <f t="shared" si="7"/>
        <v>1</v>
      </c>
      <c r="P65" s="8">
        <f t="shared" si="8"/>
        <v>48</v>
      </c>
    </row>
    <row r="66" spans="1:16" x14ac:dyDescent="0.25">
      <c r="B66" s="1"/>
      <c r="C66" s="2"/>
      <c r="F66" s="1"/>
      <c r="G66" s="1"/>
      <c r="H66" s="68">
        <v>45717</v>
      </c>
      <c r="J66" s="8">
        <v>64</v>
      </c>
      <c r="K66" s="36">
        <f t="shared" si="6"/>
        <v>45233</v>
      </c>
      <c r="L66" s="8" t="str">
        <f>IFERROR(IF(VLOOKUP(K66,$F$4:$F$503,1,0)&gt;0,$F$2,""),IFERROR(IF(VLOOKUP(K66,$G$4:$G$503,1,0)&gt;0,$G$2,""),IFERROR(IF(VLOOKUP(K66,#REF!,1,0)&gt;0,#REF!,""),IFERROR(IF(VLOOKUP(K66,#REF!,1,0)&gt;0,#REF!,""),IFERROR(IF(VLOOKUP(K66,$H$4:$H$82,1,0)&gt;0,$H$2,""),"ERROR")))))</f>
        <v>EQUIPO 1</v>
      </c>
      <c r="M66" s="8" t="str">
        <f>IFERROR(IF(VLOOKUP(K66,$F$4:$F$503,1,0)&gt;0,$F$3,""),IFERROR(IF(VLOOKUP(K66,$G$4:$G$503,1,0)&gt;0,$G$3,""),IFERROR(IF(VLOOKUP(K66,#REF!,1,0)&gt;0,#REF!,""),IFERROR(IF(VLOOKUP(K66,#REF!,1,0)&gt;0,#REF!,""),IFERROR(IF(VLOOKUP(K66,$H$4:$H$82,1,0)&gt;0,$H$2,""),"ERROR")))))</f>
        <v>INICIO</v>
      </c>
      <c r="N66" s="8">
        <f t="shared" si="9"/>
        <v>0</v>
      </c>
      <c r="O66" s="8">
        <f t="shared" si="7"/>
        <v>0</v>
      </c>
      <c r="P66" s="8">
        <f t="shared" si="8"/>
        <v>672</v>
      </c>
    </row>
    <row r="67" spans="1:16" x14ac:dyDescent="0.25">
      <c r="B67" s="1"/>
      <c r="C67" s="2"/>
      <c r="F67" s="1"/>
      <c r="G67" s="1"/>
      <c r="H67" s="68">
        <v>45748</v>
      </c>
      <c r="J67" s="8">
        <v>65</v>
      </c>
      <c r="K67" s="36">
        <f t="shared" ref="K67:K98" si="10">SMALL($F$4:$H$503,J67)</f>
        <v>45261</v>
      </c>
      <c r="L67" s="8" t="str">
        <f>IFERROR(IF(VLOOKUP(K67,$F$4:$F$503,1,0)&gt;0,$F$2,""),IFERROR(IF(VLOOKUP(K67,$G$4:$G$503,1,0)&gt;0,$G$2,""),IFERROR(IF(VLOOKUP(K67,#REF!,1,0)&gt;0,#REF!,""),IFERROR(IF(VLOOKUP(K67,#REF!,1,0)&gt;0,#REF!,""),IFERROR(IF(VLOOKUP(K67,$H$4:$H$82,1,0)&gt;0,$H$2,""),"ERROR")))))</f>
        <v>CAMBIO MES</v>
      </c>
      <c r="M67" s="8" t="str">
        <f>IFERROR(IF(VLOOKUP(K67,$F$4:$F$503,1,0)&gt;0,$F$3,""),IFERROR(IF(VLOOKUP(K67,$G$4:$G$503,1,0)&gt;0,$G$3,""),IFERROR(IF(VLOOKUP(K67,#REF!,1,0)&gt;0,#REF!,""),IFERROR(IF(VLOOKUP(K67,#REF!,1,0)&gt;0,#REF!,""),IFERROR(IF(VLOOKUP(K67,$H$4:$H$82,1,0)&gt;0,$H$2,""),"ERROR")))))</f>
        <v>CAMBIO MES</v>
      </c>
      <c r="N67" s="8">
        <f t="shared" si="9"/>
        <v>0</v>
      </c>
      <c r="O67" s="8">
        <f t="shared" ref="O67:O98" si="11">N67</f>
        <v>0</v>
      </c>
      <c r="P67" s="8">
        <f t="shared" ref="P67:P98" si="12">(K68-K67)*24</f>
        <v>744</v>
      </c>
    </row>
    <row r="68" spans="1:16" x14ac:dyDescent="0.25">
      <c r="B68" s="1"/>
      <c r="C68" s="2"/>
      <c r="F68" s="1"/>
      <c r="G68" s="1"/>
      <c r="H68" s="68">
        <v>45778</v>
      </c>
      <c r="J68" s="8">
        <v>66</v>
      </c>
      <c r="K68" s="36">
        <f t="shared" si="10"/>
        <v>45292</v>
      </c>
      <c r="L68" s="8" t="str">
        <f>IFERROR(IF(VLOOKUP(K68,$F$4:$F$503,1,0)&gt;0,$F$2,""),IFERROR(IF(VLOOKUP(K68,$G$4:$G$503,1,0)&gt;0,$G$2,""),IFERROR(IF(VLOOKUP(K68,#REF!,1,0)&gt;0,#REF!,""),IFERROR(IF(VLOOKUP(K68,#REF!,1,0)&gt;0,#REF!,""),IFERROR(IF(VLOOKUP(K68,$H$4:$H$82,1,0)&gt;0,$H$2,""),"ERROR")))))</f>
        <v>CAMBIO MES</v>
      </c>
      <c r="M68" s="8" t="str">
        <f>IFERROR(IF(VLOOKUP(K68,$F$4:$F$503,1,0)&gt;0,$F$3,""),IFERROR(IF(VLOOKUP(K68,$G$4:$G$503,1,0)&gt;0,$G$3,""),IFERROR(IF(VLOOKUP(K68,#REF!,1,0)&gt;0,#REF!,""),IFERROR(IF(VLOOKUP(K68,#REF!,1,0)&gt;0,#REF!,""),IFERROR(IF(VLOOKUP(K68,$H$4:$H$82,1,0)&gt;0,$H$2,""),"ERROR")))))</f>
        <v>CAMBIO MES</v>
      </c>
      <c r="N68" s="8">
        <f t="shared" ref="N68:N99" si="13">IF(L68&lt;&gt;$N$2,N67,IF(M68="INICIO",0,IF(M68="FIN",1,"ERROR")))</f>
        <v>0</v>
      </c>
      <c r="O68" s="8">
        <f t="shared" si="11"/>
        <v>0</v>
      </c>
      <c r="P68" s="8">
        <f t="shared" si="12"/>
        <v>504</v>
      </c>
    </row>
    <row r="69" spans="1:16" x14ac:dyDescent="0.25">
      <c r="B69" s="1"/>
      <c r="C69" s="2"/>
      <c r="F69" s="1"/>
      <c r="G69" s="1"/>
      <c r="H69" s="68">
        <v>45809</v>
      </c>
      <c r="J69" s="8">
        <v>67</v>
      </c>
      <c r="K69" s="36">
        <f t="shared" si="10"/>
        <v>45313</v>
      </c>
      <c r="L69" s="8" t="str">
        <f>IFERROR(IF(VLOOKUP(K69,$F$4:$F$503,1,0)&gt;0,$F$2,""),IFERROR(IF(VLOOKUP(K69,$G$4:$G$503,1,0)&gt;0,$G$2,""),IFERROR(IF(VLOOKUP(K69,#REF!,1,0)&gt;0,#REF!,""),IFERROR(IF(VLOOKUP(K69,#REF!,1,0)&gt;0,#REF!,""),IFERROR(IF(VLOOKUP(K69,$H$4:$H$82,1,0)&gt;0,$H$2,""),"ERROR")))))</f>
        <v>EQUIPO 1</v>
      </c>
      <c r="M69" s="8" t="str">
        <f>IFERROR(IF(VLOOKUP(K69,$F$4:$F$503,1,0)&gt;0,$F$3,""),IFERROR(IF(VLOOKUP(K69,$G$4:$G$503,1,0)&gt;0,$G$3,""),IFERROR(IF(VLOOKUP(K69,#REF!,1,0)&gt;0,#REF!,""),IFERROR(IF(VLOOKUP(K69,#REF!,1,0)&gt;0,#REF!,""),IFERROR(IF(VLOOKUP(K69,$H$4:$H$82,1,0)&gt;0,$H$2,""),"ERROR")))))</f>
        <v>FIN</v>
      </c>
      <c r="N69" s="8">
        <f t="shared" si="13"/>
        <v>1</v>
      </c>
      <c r="O69" s="8">
        <f t="shared" si="11"/>
        <v>1</v>
      </c>
      <c r="P69" s="8">
        <f t="shared" si="12"/>
        <v>240</v>
      </c>
    </row>
    <row r="70" spans="1:16" x14ac:dyDescent="0.25">
      <c r="B70" s="1"/>
      <c r="C70" s="2"/>
      <c r="F70" s="1"/>
      <c r="G70" s="1"/>
      <c r="H70" s="68">
        <v>45839</v>
      </c>
      <c r="J70" s="8">
        <v>68</v>
      </c>
      <c r="K70" s="36">
        <f t="shared" si="10"/>
        <v>45323</v>
      </c>
      <c r="L70" s="8" t="str">
        <f>IFERROR(IF(VLOOKUP(K70,$F$4:$F$503,1,0)&gt;0,$F$2,""),IFERROR(IF(VLOOKUP(K70,$G$4:$G$503,1,0)&gt;0,$G$2,""),IFERROR(IF(VLOOKUP(K70,#REF!,1,0)&gt;0,#REF!,""),IFERROR(IF(VLOOKUP(K70,#REF!,1,0)&gt;0,#REF!,""),IFERROR(IF(VLOOKUP(K70,$H$4:$H$82,1,0)&gt;0,$H$2,""),"ERROR")))))</f>
        <v>CAMBIO MES</v>
      </c>
      <c r="M70" s="8" t="str">
        <f>IFERROR(IF(VLOOKUP(K70,$F$4:$F$503,1,0)&gt;0,$F$3,""),IFERROR(IF(VLOOKUP(K70,$G$4:$G$503,1,0)&gt;0,$G$3,""),IFERROR(IF(VLOOKUP(K70,#REF!,1,0)&gt;0,#REF!,""),IFERROR(IF(VLOOKUP(K70,#REF!,1,0)&gt;0,#REF!,""),IFERROR(IF(VLOOKUP(K70,$H$4:$H$82,1,0)&gt;0,$H$2,""),"ERROR")))))</f>
        <v>CAMBIO MES</v>
      </c>
      <c r="N70" s="8">
        <f t="shared" si="13"/>
        <v>1</v>
      </c>
      <c r="O70" s="8">
        <f t="shared" si="11"/>
        <v>1</v>
      </c>
      <c r="P70" s="8">
        <f t="shared" si="12"/>
        <v>48</v>
      </c>
    </row>
    <row r="71" spans="1:16" x14ac:dyDescent="0.25">
      <c r="B71" s="1"/>
      <c r="C71" s="2"/>
      <c r="F71" s="1"/>
      <c r="G71" s="1"/>
      <c r="H71" s="68">
        <v>45870</v>
      </c>
      <c r="J71" s="8">
        <v>69</v>
      </c>
      <c r="K71" s="36">
        <f t="shared" si="10"/>
        <v>45325</v>
      </c>
      <c r="L71" s="8" t="str">
        <f>IFERROR(IF(VLOOKUP(K71,$F$4:$F$503,1,0)&gt;0,$F$2,""),IFERROR(IF(VLOOKUP(K71,$G$4:$G$503,1,0)&gt;0,$G$2,""),IFERROR(IF(VLOOKUP(K71,#REF!,1,0)&gt;0,#REF!,""),IFERROR(IF(VLOOKUP(K71,#REF!,1,0)&gt;0,#REF!,""),IFERROR(IF(VLOOKUP(K71,$H$4:$H$82,1,0)&gt;0,$H$2,""),"ERROR")))))</f>
        <v>EQUIPO 1</v>
      </c>
      <c r="M71" s="8" t="str">
        <f>IFERROR(IF(VLOOKUP(K71,$F$4:$F$503,1,0)&gt;0,$F$3,""),IFERROR(IF(VLOOKUP(K71,$G$4:$G$503,1,0)&gt;0,$G$3,""),IFERROR(IF(VLOOKUP(K71,#REF!,1,0)&gt;0,#REF!,""),IFERROR(IF(VLOOKUP(K71,#REF!,1,0)&gt;0,#REF!,""),IFERROR(IF(VLOOKUP(K71,$H$4:$H$82,1,0)&gt;0,$H$2,""),"ERROR")))))</f>
        <v>INICIO</v>
      </c>
      <c r="N71" s="8">
        <f t="shared" si="13"/>
        <v>0</v>
      </c>
      <c r="O71" s="8">
        <f t="shared" si="11"/>
        <v>0</v>
      </c>
      <c r="P71" s="8">
        <f t="shared" si="12"/>
        <v>552</v>
      </c>
    </row>
    <row r="72" spans="1:16" x14ac:dyDescent="0.25">
      <c r="B72" s="1"/>
      <c r="C72" s="2"/>
      <c r="F72" s="1"/>
      <c r="G72" s="1"/>
      <c r="H72" s="68">
        <v>45901</v>
      </c>
      <c r="J72" s="8">
        <v>70</v>
      </c>
      <c r="K72" s="36">
        <f t="shared" si="10"/>
        <v>45348</v>
      </c>
      <c r="L72" s="8" t="str">
        <f>IFERROR(IF(VLOOKUP(K72,$F$4:$F$503,1,0)&gt;0,$F$2,""),IFERROR(IF(VLOOKUP(K72,$G$4:$G$503,1,0)&gt;0,$G$2,""),IFERROR(IF(VLOOKUP(K72,#REF!,1,0)&gt;0,#REF!,""),IFERROR(IF(VLOOKUP(K72,#REF!,1,0)&gt;0,#REF!,""),IFERROR(IF(VLOOKUP(K72,$H$4:$H$82,1,0)&gt;0,$H$2,""),"ERROR")))))</f>
        <v>EQUIPO 1</v>
      </c>
      <c r="M72" s="8" t="str">
        <f>IFERROR(IF(VLOOKUP(K72,$F$4:$F$503,1,0)&gt;0,$F$3,""),IFERROR(IF(VLOOKUP(K72,$G$4:$G$503,1,0)&gt;0,$G$3,""),IFERROR(IF(VLOOKUP(K72,#REF!,1,0)&gt;0,#REF!,""),IFERROR(IF(VLOOKUP(K72,#REF!,1,0)&gt;0,#REF!,""),IFERROR(IF(VLOOKUP(K72,$H$4:$H$82,1,0)&gt;0,$H$2,""),"ERROR")))))</f>
        <v>FIN</v>
      </c>
      <c r="N72" s="8">
        <f t="shared" si="13"/>
        <v>1</v>
      </c>
      <c r="O72" s="8">
        <f t="shared" si="11"/>
        <v>1</v>
      </c>
      <c r="P72" s="8">
        <f t="shared" si="12"/>
        <v>96</v>
      </c>
    </row>
    <row r="73" spans="1:16" x14ac:dyDescent="0.25">
      <c r="B73" s="1"/>
      <c r="C73" s="2"/>
      <c r="F73" s="1"/>
      <c r="G73" s="1"/>
      <c r="H73" s="68">
        <v>45931</v>
      </c>
      <c r="J73" s="8">
        <v>71</v>
      </c>
      <c r="K73" s="36">
        <f t="shared" si="10"/>
        <v>45352</v>
      </c>
      <c r="L73" s="8" t="str">
        <f>IFERROR(IF(VLOOKUP(K73,$F$4:$F$503,1,0)&gt;0,$F$2,""),IFERROR(IF(VLOOKUP(K73,$G$4:$G$503,1,0)&gt;0,$G$2,""),IFERROR(IF(VLOOKUP(K73,#REF!,1,0)&gt;0,#REF!,""),IFERROR(IF(VLOOKUP(K73,#REF!,1,0)&gt;0,#REF!,""),IFERROR(IF(VLOOKUP(K73,$H$4:$H$82,1,0)&gt;0,$H$2,""),"ERROR")))))</f>
        <v>CAMBIO MES</v>
      </c>
      <c r="M73" s="8" t="str">
        <f>IFERROR(IF(VLOOKUP(K73,$F$4:$F$503,1,0)&gt;0,$F$3,""),IFERROR(IF(VLOOKUP(K73,$G$4:$G$503,1,0)&gt;0,$G$3,""),IFERROR(IF(VLOOKUP(K73,#REF!,1,0)&gt;0,#REF!,""),IFERROR(IF(VLOOKUP(K73,#REF!,1,0)&gt;0,#REF!,""),IFERROR(IF(VLOOKUP(K73,$H$4:$H$82,1,0)&gt;0,$H$2,""),"ERROR")))))</f>
        <v>CAMBIO MES</v>
      </c>
      <c r="N73" s="8">
        <f t="shared" si="13"/>
        <v>1</v>
      </c>
      <c r="O73" s="8">
        <f t="shared" si="11"/>
        <v>1</v>
      </c>
      <c r="P73" s="8">
        <f t="shared" si="12"/>
        <v>504</v>
      </c>
    </row>
    <row r="74" spans="1:16" x14ac:dyDescent="0.25">
      <c r="B74" s="1"/>
      <c r="C74" s="2"/>
      <c r="F74" s="1"/>
      <c r="G74" s="1"/>
      <c r="H74" s="68">
        <v>45962</v>
      </c>
      <c r="J74" s="8">
        <v>72</v>
      </c>
      <c r="K74" s="36">
        <f t="shared" si="10"/>
        <v>45373</v>
      </c>
      <c r="L74" s="8" t="str">
        <f>IFERROR(IF(VLOOKUP(K74,$F$4:$F$503,1,0)&gt;0,$F$2,""),IFERROR(IF(VLOOKUP(K74,$G$4:$G$503,1,0)&gt;0,$G$2,""),IFERROR(IF(VLOOKUP(K74,#REF!,1,0)&gt;0,#REF!,""),IFERROR(IF(VLOOKUP(K74,#REF!,1,0)&gt;0,#REF!,""),IFERROR(IF(VLOOKUP(K74,$H$4:$H$82,1,0)&gt;0,$H$2,""),"ERROR")))))</f>
        <v>EQUIPO 1</v>
      </c>
      <c r="M74" s="8" t="str">
        <f>IFERROR(IF(VLOOKUP(K74,$F$4:$F$503,1,0)&gt;0,$F$3,""),IFERROR(IF(VLOOKUP(K74,$G$4:$G$503,1,0)&gt;0,$G$3,""),IFERROR(IF(VLOOKUP(K74,#REF!,1,0)&gt;0,#REF!,""),IFERROR(IF(VLOOKUP(K74,#REF!,1,0)&gt;0,#REF!,""),IFERROR(IF(VLOOKUP(K74,$H$4:$H$82,1,0)&gt;0,$H$2,""),"ERROR")))))</f>
        <v>INICIO</v>
      </c>
      <c r="N74" s="8">
        <f t="shared" si="13"/>
        <v>0</v>
      </c>
      <c r="O74" s="8">
        <f t="shared" si="11"/>
        <v>0</v>
      </c>
      <c r="P74" s="8">
        <f t="shared" si="12"/>
        <v>72</v>
      </c>
    </row>
    <row r="75" spans="1:16" x14ac:dyDescent="0.25">
      <c r="B75" s="1"/>
      <c r="C75" s="2"/>
      <c r="F75" s="1"/>
      <c r="G75" s="1"/>
      <c r="H75" s="68">
        <v>45992</v>
      </c>
      <c r="J75" s="8">
        <v>73</v>
      </c>
      <c r="K75" s="36">
        <f t="shared" si="10"/>
        <v>45376</v>
      </c>
      <c r="L75" s="8" t="str">
        <f>IFERROR(IF(VLOOKUP(K75,$F$4:$F$503,1,0)&gt;0,$F$2,""),IFERROR(IF(VLOOKUP(K75,$G$4:$G$503,1,0)&gt;0,$G$2,""),IFERROR(IF(VLOOKUP(K75,#REF!,1,0)&gt;0,#REF!,""),IFERROR(IF(VLOOKUP(K75,#REF!,1,0)&gt;0,#REF!,""),IFERROR(IF(VLOOKUP(K75,$H$4:$H$82,1,0)&gt;0,$H$2,""),"ERROR")))))</f>
        <v>EQUIPO 1</v>
      </c>
      <c r="M75" s="8" t="str">
        <f>IFERROR(IF(VLOOKUP(K75,$F$4:$F$503,1,0)&gt;0,$F$3,""),IFERROR(IF(VLOOKUP(K75,$G$4:$G$503,1,0)&gt;0,$G$3,""),IFERROR(IF(VLOOKUP(K75,#REF!,1,0)&gt;0,#REF!,""),IFERROR(IF(VLOOKUP(K75,#REF!,1,0)&gt;0,#REF!,""),IFERROR(IF(VLOOKUP(K75,$H$4:$H$82,1,0)&gt;0,$H$2,""),"ERROR")))))</f>
        <v>FIN</v>
      </c>
      <c r="N75" s="8">
        <f t="shared" si="13"/>
        <v>1</v>
      </c>
      <c r="O75" s="8">
        <f t="shared" si="11"/>
        <v>1</v>
      </c>
      <c r="P75" s="8">
        <f t="shared" si="12"/>
        <v>168</v>
      </c>
    </row>
    <row r="76" spans="1:16" x14ac:dyDescent="0.25">
      <c r="B76" s="1"/>
      <c r="C76" s="2"/>
      <c r="F76" s="1"/>
      <c r="G76" s="1"/>
      <c r="H76" s="68">
        <v>46023</v>
      </c>
      <c r="J76" s="8">
        <v>74</v>
      </c>
      <c r="K76" s="36">
        <f t="shared" si="10"/>
        <v>45383</v>
      </c>
      <c r="L76" s="8" t="str">
        <f>IFERROR(IF(VLOOKUP(K76,$F$4:$F$503,1,0)&gt;0,$F$2,""),IFERROR(IF(VLOOKUP(K76,$G$4:$G$503,1,0)&gt;0,$G$2,""),IFERROR(IF(VLOOKUP(K76,#REF!,1,0)&gt;0,#REF!,""),IFERROR(IF(VLOOKUP(K76,#REF!,1,0)&gt;0,#REF!,""),IFERROR(IF(VLOOKUP(K76,$H$4:$H$82,1,0)&gt;0,$H$2,""),"ERROR")))))</f>
        <v>CAMBIO MES</v>
      </c>
      <c r="M76" s="8" t="str">
        <f>IFERROR(IF(VLOOKUP(K76,$F$4:$F$503,1,0)&gt;0,$F$3,""),IFERROR(IF(VLOOKUP(K76,$G$4:$G$503,1,0)&gt;0,$G$3,""),IFERROR(IF(VLOOKUP(K76,#REF!,1,0)&gt;0,#REF!,""),IFERROR(IF(VLOOKUP(K76,#REF!,1,0)&gt;0,#REF!,""),IFERROR(IF(VLOOKUP(K76,$H$4:$H$82,1,0)&gt;0,$H$2,""),"ERROR")))))</f>
        <v>CAMBIO MES</v>
      </c>
      <c r="N76" s="8">
        <f t="shared" si="13"/>
        <v>1</v>
      </c>
      <c r="O76" s="8">
        <f t="shared" si="11"/>
        <v>1</v>
      </c>
      <c r="P76" s="8">
        <f t="shared" si="12"/>
        <v>720</v>
      </c>
    </row>
    <row r="77" spans="1:16" x14ac:dyDescent="0.25">
      <c r="B77" s="1"/>
      <c r="C77" s="2"/>
      <c r="F77" s="1"/>
      <c r="G77" s="1"/>
      <c r="H77" s="68">
        <v>46054</v>
      </c>
      <c r="J77" s="8">
        <v>75</v>
      </c>
      <c r="K77" s="36">
        <f t="shared" si="10"/>
        <v>45413</v>
      </c>
      <c r="L77" s="8" t="str">
        <f>IFERROR(IF(VLOOKUP(K77,$F$4:$F$503,1,0)&gt;0,$F$2,""),IFERROR(IF(VLOOKUP(K77,$G$4:$G$503,1,0)&gt;0,$G$2,""),IFERROR(IF(VLOOKUP(K77,#REF!,1,0)&gt;0,#REF!,""),IFERROR(IF(VLOOKUP(K77,#REF!,1,0)&gt;0,#REF!,""),IFERROR(IF(VLOOKUP(K77,$H$4:$H$82,1,0)&gt;0,$H$2,""),"ERROR")))))</f>
        <v>CAMBIO MES</v>
      </c>
      <c r="M77" s="8" t="str">
        <f>IFERROR(IF(VLOOKUP(K77,$F$4:$F$503,1,0)&gt;0,$F$3,""),IFERROR(IF(VLOOKUP(K77,$G$4:$G$503,1,0)&gt;0,$G$3,""),IFERROR(IF(VLOOKUP(K77,#REF!,1,0)&gt;0,#REF!,""),IFERROR(IF(VLOOKUP(K77,#REF!,1,0)&gt;0,#REF!,""),IFERROR(IF(VLOOKUP(K77,$H$4:$H$82,1,0)&gt;0,$H$2,""),"ERROR")))))</f>
        <v>CAMBIO MES</v>
      </c>
      <c r="N77" s="8">
        <f t="shared" si="13"/>
        <v>1</v>
      </c>
      <c r="O77" s="8">
        <f t="shared" si="11"/>
        <v>1</v>
      </c>
      <c r="P77" s="8">
        <f t="shared" si="12"/>
        <v>744</v>
      </c>
    </row>
    <row r="78" spans="1:16" x14ac:dyDescent="0.25">
      <c r="B78" s="1"/>
      <c r="C78" s="2"/>
      <c r="F78" s="1"/>
      <c r="G78" s="1"/>
      <c r="H78" s="68">
        <v>46082</v>
      </c>
      <c r="J78" s="8">
        <v>76</v>
      </c>
      <c r="K78" s="36">
        <f t="shared" si="10"/>
        <v>45444</v>
      </c>
      <c r="L78" s="8" t="str">
        <f>IFERROR(IF(VLOOKUP(K78,$F$4:$F$503,1,0)&gt;0,$F$2,""),IFERROR(IF(VLOOKUP(K78,$G$4:$G$503,1,0)&gt;0,$G$2,""),IFERROR(IF(VLOOKUP(K78,#REF!,1,0)&gt;0,#REF!,""),IFERROR(IF(VLOOKUP(K78,#REF!,1,0)&gt;0,#REF!,""),IFERROR(IF(VLOOKUP(K78,$H$4:$H$82,1,0)&gt;0,$H$2,""),"ERROR")))))</f>
        <v>CAMBIO MES</v>
      </c>
      <c r="M78" s="8" t="str">
        <f>IFERROR(IF(VLOOKUP(K78,$F$4:$F$503,1,0)&gt;0,$F$3,""),IFERROR(IF(VLOOKUP(K78,$G$4:$G$503,1,0)&gt;0,$G$3,""),IFERROR(IF(VLOOKUP(K78,#REF!,1,0)&gt;0,#REF!,""),IFERROR(IF(VLOOKUP(K78,#REF!,1,0)&gt;0,#REF!,""),IFERROR(IF(VLOOKUP(K78,$H$4:$H$82,1,0)&gt;0,$H$2,""),"ERROR")))))</f>
        <v>CAMBIO MES</v>
      </c>
      <c r="N78" s="8">
        <f t="shared" si="13"/>
        <v>1</v>
      </c>
      <c r="O78" s="8">
        <f t="shared" si="11"/>
        <v>1</v>
      </c>
      <c r="P78" s="8">
        <f t="shared" si="12"/>
        <v>600</v>
      </c>
    </row>
    <row r="79" spans="1:16" x14ac:dyDescent="0.25">
      <c r="B79" s="1"/>
      <c r="C79" s="2"/>
      <c r="F79" s="1"/>
      <c r="G79" s="1"/>
      <c r="H79" s="68">
        <v>46113</v>
      </c>
      <c r="J79" s="8">
        <v>77</v>
      </c>
      <c r="K79" s="36">
        <f t="shared" si="10"/>
        <v>45469</v>
      </c>
      <c r="L79" s="8" t="str">
        <f>IFERROR(IF(VLOOKUP(K79,$F$4:$F$503,1,0)&gt;0,$F$2,""),IFERROR(IF(VLOOKUP(K79,$G$4:$G$503,1,0)&gt;0,$G$2,""),IFERROR(IF(VLOOKUP(K79,#REF!,1,0)&gt;0,#REF!,""),IFERROR(IF(VLOOKUP(K79,#REF!,1,0)&gt;0,#REF!,""),IFERROR(IF(VLOOKUP(K79,$H$4:$H$82,1,0)&gt;0,$H$2,""),"ERROR")))))</f>
        <v>EQUIPO 1</v>
      </c>
      <c r="M79" s="8" t="str">
        <f>IFERROR(IF(VLOOKUP(K79,$F$4:$F$503,1,0)&gt;0,$F$3,""),IFERROR(IF(VLOOKUP(K79,$G$4:$G$503,1,0)&gt;0,$G$3,""),IFERROR(IF(VLOOKUP(K79,#REF!,1,0)&gt;0,#REF!,""),IFERROR(IF(VLOOKUP(K79,#REF!,1,0)&gt;0,#REF!,""),IFERROR(IF(VLOOKUP(K79,$H$4:$H$82,1,0)&gt;0,$H$2,""),"ERROR")))))</f>
        <v>INICIO</v>
      </c>
      <c r="N79" s="8">
        <f t="shared" si="13"/>
        <v>0</v>
      </c>
      <c r="O79" s="8">
        <f t="shared" si="11"/>
        <v>0</v>
      </c>
      <c r="P79" s="8">
        <f t="shared" si="12"/>
        <v>96</v>
      </c>
    </row>
    <row r="80" spans="1:16" x14ac:dyDescent="0.25">
      <c r="B80" s="1"/>
      <c r="C80" s="2"/>
      <c r="F80" s="1"/>
      <c r="G80" s="1"/>
      <c r="H80" s="68">
        <v>46143</v>
      </c>
      <c r="J80" s="8">
        <v>78</v>
      </c>
      <c r="K80" s="36">
        <f t="shared" si="10"/>
        <v>45473</v>
      </c>
      <c r="L80" s="8" t="str">
        <f>IFERROR(IF(VLOOKUP(K80,$F$4:$F$503,1,0)&gt;0,$F$2,""),IFERROR(IF(VLOOKUP(K80,$G$4:$G$503,1,0)&gt;0,$G$2,""),IFERROR(IF(VLOOKUP(K80,#REF!,1,0)&gt;0,#REF!,""),IFERROR(IF(VLOOKUP(K80,#REF!,1,0)&gt;0,#REF!,""),IFERROR(IF(VLOOKUP(K80,$H$4:$H$82,1,0)&gt;0,$H$2,""),"ERROR")))))</f>
        <v>EQUIPO 1</v>
      </c>
      <c r="M80" s="8" t="str">
        <f>IFERROR(IF(VLOOKUP(K80,$F$4:$F$503,1,0)&gt;0,$F$3,""),IFERROR(IF(VLOOKUP(K80,$G$4:$G$503,1,0)&gt;0,$G$3,""),IFERROR(IF(VLOOKUP(K80,#REF!,1,0)&gt;0,#REF!,""),IFERROR(IF(VLOOKUP(K80,#REF!,1,0)&gt;0,#REF!,""),IFERROR(IF(VLOOKUP(K80,$H$4:$H$82,1,0)&gt;0,$H$2,""),"ERROR")))))</f>
        <v>FIN</v>
      </c>
      <c r="N80" s="8">
        <f t="shared" si="13"/>
        <v>1</v>
      </c>
      <c r="O80" s="8">
        <f t="shared" si="11"/>
        <v>1</v>
      </c>
      <c r="P80" s="8">
        <f t="shared" si="12"/>
        <v>24</v>
      </c>
    </row>
    <row r="81" spans="2:16" x14ac:dyDescent="0.25">
      <c r="B81" s="1"/>
      <c r="C81" s="2"/>
      <c r="F81" s="1"/>
      <c r="G81" s="1"/>
      <c r="H81" s="68">
        <v>46174</v>
      </c>
      <c r="J81" s="8">
        <v>79</v>
      </c>
      <c r="K81" s="36">
        <f t="shared" si="10"/>
        <v>45474</v>
      </c>
      <c r="L81" s="8" t="str">
        <f>IFERROR(IF(VLOOKUP(K81,$F$4:$F$503,1,0)&gt;0,$F$2,""),IFERROR(IF(VLOOKUP(K81,$G$4:$G$503,1,0)&gt;0,$G$2,""),IFERROR(IF(VLOOKUP(K81,#REF!,1,0)&gt;0,#REF!,""),IFERROR(IF(VLOOKUP(K81,#REF!,1,0)&gt;0,#REF!,""),IFERROR(IF(VLOOKUP(K81,$H$4:$H$82,1,0)&gt;0,$H$2,""),"ERROR")))))</f>
        <v>CAMBIO MES</v>
      </c>
      <c r="M81" s="8" t="str">
        <f>IFERROR(IF(VLOOKUP(K81,$F$4:$F$503,1,0)&gt;0,$F$3,""),IFERROR(IF(VLOOKUP(K81,$G$4:$G$503,1,0)&gt;0,$G$3,""),IFERROR(IF(VLOOKUP(K81,#REF!,1,0)&gt;0,#REF!,""),IFERROR(IF(VLOOKUP(K81,#REF!,1,0)&gt;0,#REF!,""),IFERROR(IF(VLOOKUP(K81,$H$4:$H$82,1,0)&gt;0,$H$2,""),"ERROR")))))</f>
        <v>CAMBIO MES</v>
      </c>
      <c r="N81" s="8">
        <f t="shared" si="13"/>
        <v>1</v>
      </c>
      <c r="O81" s="8">
        <f t="shared" si="11"/>
        <v>1</v>
      </c>
      <c r="P81" s="8">
        <f t="shared" si="12"/>
        <v>744</v>
      </c>
    </row>
    <row r="82" spans="2:16" x14ac:dyDescent="0.25">
      <c r="B82" s="1"/>
      <c r="C82" s="2"/>
      <c r="F82" s="1"/>
      <c r="G82" s="1"/>
      <c r="H82" s="68">
        <v>46204</v>
      </c>
      <c r="J82" s="8">
        <v>80</v>
      </c>
      <c r="K82" s="36">
        <f t="shared" si="10"/>
        <v>45505</v>
      </c>
      <c r="L82" s="8" t="str">
        <f>IFERROR(IF(VLOOKUP(K82,$F$4:$F$503,1,0)&gt;0,$F$2,""),IFERROR(IF(VLOOKUP(K82,$G$4:$G$503,1,0)&gt;0,$G$2,""),IFERROR(IF(VLOOKUP(K82,#REF!,1,0)&gt;0,#REF!,""),IFERROR(IF(VLOOKUP(K82,#REF!,1,0)&gt;0,#REF!,""),IFERROR(IF(VLOOKUP(K82,$H$4:$H$82,1,0)&gt;0,$H$2,""),"ERROR")))))</f>
        <v>CAMBIO MES</v>
      </c>
      <c r="M82" s="8" t="str">
        <f>IFERROR(IF(VLOOKUP(K82,$F$4:$F$503,1,0)&gt;0,$F$3,""),IFERROR(IF(VLOOKUP(K82,$G$4:$G$503,1,0)&gt;0,$G$3,""),IFERROR(IF(VLOOKUP(K82,#REF!,1,0)&gt;0,#REF!,""),IFERROR(IF(VLOOKUP(K82,#REF!,1,0)&gt;0,#REF!,""),IFERROR(IF(VLOOKUP(K82,$H$4:$H$82,1,0)&gt;0,$H$2,""),"ERROR")))))</f>
        <v>CAMBIO MES</v>
      </c>
      <c r="N82" s="8">
        <f t="shared" si="13"/>
        <v>1</v>
      </c>
      <c r="O82" s="8">
        <f t="shared" si="11"/>
        <v>1</v>
      </c>
      <c r="P82" s="8">
        <f t="shared" si="12"/>
        <v>744</v>
      </c>
    </row>
    <row r="83" spans="2:16" x14ac:dyDescent="0.25">
      <c r="B83" s="1"/>
      <c r="C83" s="2"/>
      <c r="F83" s="1"/>
      <c r="G83" s="1"/>
      <c r="H83" s="1"/>
      <c r="J83" s="8">
        <v>81</v>
      </c>
      <c r="K83" s="36">
        <f t="shared" si="10"/>
        <v>45536</v>
      </c>
      <c r="L83" s="8" t="str">
        <f>IFERROR(IF(VLOOKUP(K83,$F$4:$F$503,1,0)&gt;0,$F$2,""),IFERROR(IF(VLOOKUP(K83,$G$4:$G$503,1,0)&gt;0,$G$2,""),IFERROR(IF(VLOOKUP(K83,#REF!,1,0)&gt;0,#REF!,""),IFERROR(IF(VLOOKUP(K83,#REF!,1,0)&gt;0,#REF!,""),IFERROR(IF(VLOOKUP(K83,$H$4:$H$82,1,0)&gt;0,$H$2,""),"ERROR")))))</f>
        <v>CAMBIO MES</v>
      </c>
      <c r="M83" s="8" t="str">
        <f>IFERROR(IF(VLOOKUP(K83,$F$4:$F$503,1,0)&gt;0,$F$3,""),IFERROR(IF(VLOOKUP(K83,$G$4:$G$503,1,0)&gt;0,$G$3,""),IFERROR(IF(VLOOKUP(K83,#REF!,1,0)&gt;0,#REF!,""),IFERROR(IF(VLOOKUP(K83,#REF!,1,0)&gt;0,#REF!,""),IFERROR(IF(VLOOKUP(K83,$H$4:$H$82,1,0)&gt;0,$H$2,""),"ERROR")))))</f>
        <v>CAMBIO MES</v>
      </c>
      <c r="N83" s="8">
        <f t="shared" si="13"/>
        <v>1</v>
      </c>
      <c r="O83" s="8">
        <f t="shared" si="11"/>
        <v>1</v>
      </c>
      <c r="P83" s="8">
        <f t="shared" si="12"/>
        <v>720</v>
      </c>
    </row>
    <row r="84" spans="2:16" x14ac:dyDescent="0.25">
      <c r="B84" s="1"/>
      <c r="C84" s="2"/>
      <c r="F84" s="1"/>
      <c r="G84" s="1"/>
      <c r="H84" s="1"/>
      <c r="J84" s="8">
        <v>82</v>
      </c>
      <c r="K84" s="36">
        <f t="shared" si="10"/>
        <v>45566</v>
      </c>
      <c r="L84" s="8" t="str">
        <f>IFERROR(IF(VLOOKUP(K84,$F$4:$F$503,1,0)&gt;0,$F$2,""),IFERROR(IF(VLOOKUP(K84,$G$4:$G$503,1,0)&gt;0,$G$2,""),IFERROR(IF(VLOOKUP(K84,#REF!,1,0)&gt;0,#REF!,""),IFERROR(IF(VLOOKUP(K84,#REF!,1,0)&gt;0,#REF!,""),IFERROR(IF(VLOOKUP(K84,$H$4:$H$82,1,0)&gt;0,$H$2,""),"ERROR")))))</f>
        <v>CAMBIO MES</v>
      </c>
      <c r="M84" s="8" t="str">
        <f>IFERROR(IF(VLOOKUP(K84,$F$4:$F$503,1,0)&gt;0,$F$3,""),IFERROR(IF(VLOOKUP(K84,$G$4:$G$503,1,0)&gt;0,$G$3,""),IFERROR(IF(VLOOKUP(K84,#REF!,1,0)&gt;0,#REF!,""),IFERROR(IF(VLOOKUP(K84,#REF!,1,0)&gt;0,#REF!,""),IFERROR(IF(VLOOKUP(K84,$H$4:$H$82,1,0)&gt;0,$H$2,""),"ERROR")))))</f>
        <v>CAMBIO MES</v>
      </c>
      <c r="N84" s="8">
        <f t="shared" si="13"/>
        <v>1</v>
      </c>
      <c r="O84" s="8">
        <f t="shared" si="11"/>
        <v>1</v>
      </c>
      <c r="P84" s="8">
        <f t="shared" si="12"/>
        <v>744</v>
      </c>
    </row>
    <row r="85" spans="2:16" x14ac:dyDescent="0.25">
      <c r="B85" s="1"/>
      <c r="C85" s="2"/>
      <c r="F85" s="1"/>
      <c r="G85" s="1"/>
      <c r="H85" s="1"/>
      <c r="J85" s="8">
        <v>83</v>
      </c>
      <c r="K85" s="36">
        <f t="shared" si="10"/>
        <v>45597</v>
      </c>
      <c r="L85" s="8" t="str">
        <f>IFERROR(IF(VLOOKUP(K85,$F$4:$F$503,1,0)&gt;0,$F$2,""),IFERROR(IF(VLOOKUP(K85,$G$4:$G$503,1,0)&gt;0,$G$2,""),IFERROR(IF(VLOOKUP(K85,#REF!,1,0)&gt;0,#REF!,""),IFERROR(IF(VLOOKUP(K85,#REF!,1,0)&gt;0,#REF!,""),IFERROR(IF(VLOOKUP(K85,$H$4:$H$82,1,0)&gt;0,$H$2,""),"ERROR")))))</f>
        <v>CAMBIO MES</v>
      </c>
      <c r="M85" s="8" t="str">
        <f>IFERROR(IF(VLOOKUP(K85,$F$4:$F$503,1,0)&gt;0,$F$3,""),IFERROR(IF(VLOOKUP(K85,$G$4:$G$503,1,0)&gt;0,$G$3,""),IFERROR(IF(VLOOKUP(K85,#REF!,1,0)&gt;0,#REF!,""),IFERROR(IF(VLOOKUP(K85,#REF!,1,0)&gt;0,#REF!,""),IFERROR(IF(VLOOKUP(K85,$H$4:$H$82,1,0)&gt;0,$H$2,""),"ERROR")))))</f>
        <v>CAMBIO MES</v>
      </c>
      <c r="N85" s="8">
        <f t="shared" si="13"/>
        <v>1</v>
      </c>
      <c r="O85" s="8">
        <f t="shared" si="11"/>
        <v>1</v>
      </c>
      <c r="P85" s="8">
        <f t="shared" si="12"/>
        <v>720</v>
      </c>
    </row>
    <row r="86" spans="2:16" x14ac:dyDescent="0.25">
      <c r="B86" s="1"/>
      <c r="C86" s="2"/>
      <c r="F86" s="1"/>
      <c r="G86" s="1"/>
      <c r="H86" s="1"/>
      <c r="J86" s="8">
        <v>84</v>
      </c>
      <c r="K86" s="36">
        <f t="shared" si="10"/>
        <v>45627</v>
      </c>
      <c r="L86" s="8" t="str">
        <f>IFERROR(IF(VLOOKUP(K86,$F$4:$F$503,1,0)&gt;0,$F$2,""),IFERROR(IF(VLOOKUP(K86,$G$4:$G$503,1,0)&gt;0,$G$2,""),IFERROR(IF(VLOOKUP(K86,#REF!,1,0)&gt;0,#REF!,""),IFERROR(IF(VLOOKUP(K86,#REF!,1,0)&gt;0,#REF!,""),IFERROR(IF(VLOOKUP(K86,$H$4:$H$82,1,0)&gt;0,$H$2,""),"ERROR")))))</f>
        <v>CAMBIO MES</v>
      </c>
      <c r="M86" s="8" t="str">
        <f>IFERROR(IF(VLOOKUP(K86,$F$4:$F$503,1,0)&gt;0,$F$3,""),IFERROR(IF(VLOOKUP(K86,$G$4:$G$503,1,0)&gt;0,$G$3,""),IFERROR(IF(VLOOKUP(K86,#REF!,1,0)&gt;0,#REF!,""),IFERROR(IF(VLOOKUP(K86,#REF!,1,0)&gt;0,#REF!,""),IFERROR(IF(VLOOKUP(K86,$H$4:$H$82,1,0)&gt;0,$H$2,""),"ERROR")))))</f>
        <v>CAMBIO MES</v>
      </c>
      <c r="N86" s="8">
        <f t="shared" si="13"/>
        <v>1</v>
      </c>
      <c r="O86" s="8">
        <f t="shared" si="11"/>
        <v>1</v>
      </c>
      <c r="P86" s="8">
        <f t="shared" si="12"/>
        <v>744</v>
      </c>
    </row>
    <row r="87" spans="2:16" x14ac:dyDescent="0.25">
      <c r="B87" s="1"/>
      <c r="C87" s="2"/>
      <c r="F87" s="1"/>
      <c r="G87" s="1"/>
      <c r="H87" s="1"/>
      <c r="J87" s="8">
        <v>85</v>
      </c>
      <c r="K87" s="36">
        <f t="shared" si="10"/>
        <v>45658</v>
      </c>
      <c r="L87" s="8" t="str">
        <f>IFERROR(IF(VLOOKUP(K87,$F$4:$F$503,1,0)&gt;0,$F$2,""),IFERROR(IF(VLOOKUP(K87,$G$4:$G$503,1,0)&gt;0,$G$2,""),IFERROR(IF(VLOOKUP(K87,#REF!,1,0)&gt;0,#REF!,""),IFERROR(IF(VLOOKUP(K87,#REF!,1,0)&gt;0,#REF!,""),IFERROR(IF(VLOOKUP(K87,$H$4:$H$82,1,0)&gt;0,$H$2,""),"ERROR")))))</f>
        <v>CAMBIO MES</v>
      </c>
      <c r="M87" s="8" t="str">
        <f>IFERROR(IF(VLOOKUP(K87,$F$4:$F$503,1,0)&gt;0,$F$3,""),IFERROR(IF(VLOOKUP(K87,$G$4:$G$503,1,0)&gt;0,$G$3,""),IFERROR(IF(VLOOKUP(K87,#REF!,1,0)&gt;0,#REF!,""),IFERROR(IF(VLOOKUP(K87,#REF!,1,0)&gt;0,#REF!,""),IFERROR(IF(VLOOKUP(K87,$H$4:$H$82,1,0)&gt;0,$H$2,""),"ERROR")))))</f>
        <v>CAMBIO MES</v>
      </c>
      <c r="N87" s="8">
        <f t="shared" si="13"/>
        <v>1</v>
      </c>
      <c r="O87" s="8">
        <f t="shared" si="11"/>
        <v>1</v>
      </c>
      <c r="P87" s="8">
        <f t="shared" si="12"/>
        <v>744</v>
      </c>
    </row>
    <row r="88" spans="2:16" x14ac:dyDescent="0.25">
      <c r="B88" s="1"/>
      <c r="C88" s="2"/>
      <c r="F88" s="1"/>
      <c r="G88" s="1"/>
      <c r="H88" s="1"/>
      <c r="J88" s="8">
        <v>86</v>
      </c>
      <c r="K88" s="36">
        <f t="shared" si="10"/>
        <v>45689</v>
      </c>
      <c r="L88" s="8" t="str">
        <f>IFERROR(IF(VLOOKUP(K88,$F$4:$F$503,1,0)&gt;0,$F$2,""),IFERROR(IF(VLOOKUP(K88,$G$4:$G$503,1,0)&gt;0,$G$2,""),IFERROR(IF(VLOOKUP(K88,#REF!,1,0)&gt;0,#REF!,""),IFERROR(IF(VLOOKUP(K88,#REF!,1,0)&gt;0,#REF!,""),IFERROR(IF(VLOOKUP(K88,$H$4:$H$82,1,0)&gt;0,$H$2,""),"ERROR")))))</f>
        <v>CAMBIO MES</v>
      </c>
      <c r="M88" s="8" t="str">
        <f>IFERROR(IF(VLOOKUP(K88,$F$4:$F$503,1,0)&gt;0,$F$3,""),IFERROR(IF(VLOOKUP(K88,$G$4:$G$503,1,0)&gt;0,$G$3,""),IFERROR(IF(VLOOKUP(K88,#REF!,1,0)&gt;0,#REF!,""),IFERROR(IF(VLOOKUP(K88,#REF!,1,0)&gt;0,#REF!,""),IFERROR(IF(VLOOKUP(K88,$H$4:$H$82,1,0)&gt;0,$H$2,""),"ERROR")))))</f>
        <v>CAMBIO MES</v>
      </c>
      <c r="N88" s="8">
        <f t="shared" si="13"/>
        <v>1</v>
      </c>
      <c r="O88" s="8">
        <f t="shared" si="11"/>
        <v>1</v>
      </c>
      <c r="P88" s="8">
        <f t="shared" si="12"/>
        <v>672</v>
      </c>
    </row>
    <row r="89" spans="2:16" x14ac:dyDescent="0.25">
      <c r="B89" s="1"/>
      <c r="C89" s="2"/>
      <c r="F89" s="1"/>
      <c r="G89" s="1"/>
      <c r="H89" s="1"/>
      <c r="J89" s="8">
        <v>87</v>
      </c>
      <c r="K89" s="36">
        <f t="shared" si="10"/>
        <v>45717</v>
      </c>
      <c r="L89" s="8" t="str">
        <f>IFERROR(IF(VLOOKUP(K89,$F$4:$F$503,1,0)&gt;0,$F$2,""),IFERROR(IF(VLOOKUP(K89,$G$4:$G$503,1,0)&gt;0,$G$2,""),IFERROR(IF(VLOOKUP(K89,#REF!,1,0)&gt;0,#REF!,""),IFERROR(IF(VLOOKUP(K89,#REF!,1,0)&gt;0,#REF!,""),IFERROR(IF(VLOOKUP(K89,$H$4:$H$82,1,0)&gt;0,$H$2,""),"ERROR")))))</f>
        <v>CAMBIO MES</v>
      </c>
      <c r="M89" s="8" t="str">
        <f>IFERROR(IF(VLOOKUP(K89,$F$4:$F$503,1,0)&gt;0,$F$3,""),IFERROR(IF(VLOOKUP(K89,$G$4:$G$503,1,0)&gt;0,$G$3,""),IFERROR(IF(VLOOKUP(K89,#REF!,1,0)&gt;0,#REF!,""),IFERROR(IF(VLOOKUP(K89,#REF!,1,0)&gt;0,#REF!,""),IFERROR(IF(VLOOKUP(K89,$H$4:$H$82,1,0)&gt;0,$H$2,""),"ERROR")))))</f>
        <v>CAMBIO MES</v>
      </c>
      <c r="N89" s="8">
        <f t="shared" si="13"/>
        <v>1</v>
      </c>
      <c r="O89" s="8">
        <f t="shared" si="11"/>
        <v>1</v>
      </c>
      <c r="P89" s="8">
        <f t="shared" si="12"/>
        <v>600</v>
      </c>
    </row>
    <row r="90" spans="2:16" x14ac:dyDescent="0.25">
      <c r="B90" s="1"/>
      <c r="C90" s="2"/>
      <c r="F90" s="1"/>
      <c r="G90" s="1"/>
      <c r="H90" s="1"/>
      <c r="J90" s="8">
        <v>88</v>
      </c>
      <c r="K90" s="36">
        <f t="shared" si="10"/>
        <v>45742</v>
      </c>
      <c r="L90" s="8" t="str">
        <f>IFERROR(IF(VLOOKUP(K90,$F$4:$F$503,1,0)&gt;0,$F$2,""),IFERROR(IF(VLOOKUP(K90,$G$4:$G$503,1,0)&gt;0,$G$2,""),IFERROR(IF(VLOOKUP(K90,#REF!,1,0)&gt;0,#REF!,""),IFERROR(IF(VLOOKUP(K90,#REF!,1,0)&gt;0,#REF!,""),IFERROR(IF(VLOOKUP(K90,$H$4:$H$82,1,0)&gt;0,$H$2,""),"ERROR")))))</f>
        <v>EQUIPO 1</v>
      </c>
      <c r="M90" s="8" t="str">
        <f>IFERROR(IF(VLOOKUP(K90,$F$4:$F$503,1,0)&gt;0,$F$3,""),IFERROR(IF(VLOOKUP(K90,$G$4:$G$503,1,0)&gt;0,$G$3,""),IFERROR(IF(VLOOKUP(K90,#REF!,1,0)&gt;0,#REF!,""),IFERROR(IF(VLOOKUP(K90,#REF!,1,0)&gt;0,#REF!,""),IFERROR(IF(VLOOKUP(K90,$H$4:$H$82,1,0)&gt;0,$H$2,""),"ERROR")))))</f>
        <v>INICIO</v>
      </c>
      <c r="N90" s="8">
        <f t="shared" si="13"/>
        <v>0</v>
      </c>
      <c r="O90" s="8">
        <f t="shared" si="11"/>
        <v>0</v>
      </c>
      <c r="P90" s="8">
        <f t="shared" si="12"/>
        <v>96</v>
      </c>
    </row>
    <row r="91" spans="2:16" x14ac:dyDescent="0.25">
      <c r="B91" s="1"/>
      <c r="C91" s="2"/>
      <c r="F91" s="1"/>
      <c r="G91" s="1"/>
      <c r="H91" s="1"/>
      <c r="J91" s="8">
        <v>89</v>
      </c>
      <c r="K91" s="36">
        <f t="shared" si="10"/>
        <v>45746</v>
      </c>
      <c r="L91" s="8" t="str">
        <f>IFERROR(IF(VLOOKUP(K91,$F$4:$F$503,1,0)&gt;0,$F$2,""),IFERROR(IF(VLOOKUP(K91,$G$4:$G$503,1,0)&gt;0,$G$2,""),IFERROR(IF(VLOOKUP(K91,#REF!,1,0)&gt;0,#REF!,""),IFERROR(IF(VLOOKUP(K91,#REF!,1,0)&gt;0,#REF!,""),IFERROR(IF(VLOOKUP(K91,$H$4:$H$82,1,0)&gt;0,$H$2,""),"ERROR")))))</f>
        <v>EQUIPO 1</v>
      </c>
      <c r="M91" s="8" t="str">
        <f>IFERROR(IF(VLOOKUP(K91,$F$4:$F$503,1,0)&gt;0,$F$3,""),IFERROR(IF(VLOOKUP(K91,$G$4:$G$503,1,0)&gt;0,$G$3,""),IFERROR(IF(VLOOKUP(K91,#REF!,1,0)&gt;0,#REF!,""),IFERROR(IF(VLOOKUP(K91,#REF!,1,0)&gt;0,#REF!,""),IFERROR(IF(VLOOKUP(K91,$H$4:$H$82,1,0)&gt;0,$H$2,""),"ERROR")))))</f>
        <v>FIN</v>
      </c>
      <c r="N91" s="8">
        <f t="shared" si="13"/>
        <v>1</v>
      </c>
      <c r="O91" s="8">
        <f t="shared" si="11"/>
        <v>1</v>
      </c>
      <c r="P91" s="8">
        <f t="shared" si="12"/>
        <v>48</v>
      </c>
    </row>
    <row r="92" spans="2:16" x14ac:dyDescent="0.25">
      <c r="B92" s="1"/>
      <c r="C92" s="2"/>
      <c r="F92" s="1"/>
      <c r="G92" s="1"/>
      <c r="H92" s="1"/>
      <c r="J92" s="8">
        <v>90</v>
      </c>
      <c r="K92" s="36">
        <f t="shared" si="10"/>
        <v>45748</v>
      </c>
      <c r="L92" s="8" t="str">
        <f>IFERROR(IF(VLOOKUP(K92,$F$4:$F$503,1,0)&gt;0,$F$2,""),IFERROR(IF(VLOOKUP(K92,$G$4:$G$503,1,0)&gt;0,$G$2,""),IFERROR(IF(VLOOKUP(K92,#REF!,1,0)&gt;0,#REF!,""),IFERROR(IF(VLOOKUP(K92,#REF!,1,0)&gt;0,#REF!,""),IFERROR(IF(VLOOKUP(K92,$H$4:$H$82,1,0)&gt;0,$H$2,""),"ERROR")))))</f>
        <v>CAMBIO MES</v>
      </c>
      <c r="M92" s="8" t="str">
        <f>IFERROR(IF(VLOOKUP(K92,$F$4:$F$503,1,0)&gt;0,$F$3,""),IFERROR(IF(VLOOKUP(K92,$G$4:$G$503,1,0)&gt;0,$G$3,""),IFERROR(IF(VLOOKUP(K92,#REF!,1,0)&gt;0,#REF!,""),IFERROR(IF(VLOOKUP(K92,#REF!,1,0)&gt;0,#REF!,""),IFERROR(IF(VLOOKUP(K92,$H$4:$H$82,1,0)&gt;0,$H$2,""),"ERROR")))))</f>
        <v>CAMBIO MES</v>
      </c>
      <c r="N92" s="8">
        <f t="shared" si="13"/>
        <v>1</v>
      </c>
      <c r="O92" s="8">
        <f t="shared" si="11"/>
        <v>1</v>
      </c>
      <c r="P92" s="8">
        <f t="shared" si="12"/>
        <v>720</v>
      </c>
    </row>
    <row r="93" spans="2:16" x14ac:dyDescent="0.25">
      <c r="B93" s="1"/>
      <c r="C93" s="2"/>
      <c r="F93" s="1"/>
      <c r="G93" s="1"/>
      <c r="H93" s="1"/>
      <c r="J93" s="8">
        <v>91</v>
      </c>
      <c r="K93" s="36">
        <f t="shared" si="10"/>
        <v>45778</v>
      </c>
      <c r="L93" s="8" t="str">
        <f>IFERROR(IF(VLOOKUP(K93,$F$4:$F$503,1,0)&gt;0,$F$2,""),IFERROR(IF(VLOOKUP(K93,$G$4:$G$503,1,0)&gt;0,$G$2,""),IFERROR(IF(VLOOKUP(K93,#REF!,1,0)&gt;0,#REF!,""),IFERROR(IF(VLOOKUP(K93,#REF!,1,0)&gt;0,#REF!,""),IFERROR(IF(VLOOKUP(K93,$H$4:$H$82,1,0)&gt;0,$H$2,""),"ERROR")))))</f>
        <v>CAMBIO MES</v>
      </c>
      <c r="M93" s="8" t="str">
        <f>IFERROR(IF(VLOOKUP(K93,$F$4:$F$503,1,0)&gt;0,$F$3,""),IFERROR(IF(VLOOKUP(K93,$G$4:$G$503,1,0)&gt;0,$G$3,""),IFERROR(IF(VLOOKUP(K93,#REF!,1,0)&gt;0,#REF!,""),IFERROR(IF(VLOOKUP(K93,#REF!,1,0)&gt;0,#REF!,""),IFERROR(IF(VLOOKUP(K93,$H$4:$H$82,1,0)&gt;0,$H$2,""),"ERROR")))))</f>
        <v>CAMBIO MES</v>
      </c>
      <c r="N93" s="8">
        <f t="shared" si="13"/>
        <v>1</v>
      </c>
      <c r="O93" s="8">
        <f t="shared" si="11"/>
        <v>1</v>
      </c>
      <c r="P93" s="8">
        <f t="shared" si="12"/>
        <v>624</v>
      </c>
    </row>
    <row r="94" spans="2:16" x14ac:dyDescent="0.25">
      <c r="B94" s="1"/>
      <c r="C94" s="2"/>
      <c r="F94" s="1"/>
      <c r="G94" s="1"/>
      <c r="H94" s="1"/>
      <c r="J94" s="8">
        <v>92</v>
      </c>
      <c r="K94" s="36">
        <f t="shared" si="10"/>
        <v>45804</v>
      </c>
      <c r="L94" s="8" t="str">
        <f>IFERROR(IF(VLOOKUP(K94,$F$4:$F$503,1,0)&gt;0,$F$2,""),IFERROR(IF(VLOOKUP(K94,$G$4:$G$503,1,0)&gt;0,$G$2,""),IFERROR(IF(VLOOKUP(K94,#REF!,1,0)&gt;0,#REF!,""),IFERROR(IF(VLOOKUP(K94,#REF!,1,0)&gt;0,#REF!,""),IFERROR(IF(VLOOKUP(K94,$H$4:$H$82,1,0)&gt;0,$H$2,""),"ERROR")))))</f>
        <v>EQUIPO 1</v>
      </c>
      <c r="M94" s="8" t="str">
        <f>IFERROR(IF(VLOOKUP(K94,$F$4:$F$503,1,0)&gt;0,$F$3,""),IFERROR(IF(VLOOKUP(K94,$G$4:$G$503,1,0)&gt;0,$G$3,""),IFERROR(IF(VLOOKUP(K94,#REF!,1,0)&gt;0,#REF!,""),IFERROR(IF(VLOOKUP(K94,#REF!,1,0)&gt;0,#REF!,""),IFERROR(IF(VLOOKUP(K94,$H$4:$H$82,1,0)&gt;0,$H$2,""),"ERROR")))))</f>
        <v>INICIO</v>
      </c>
      <c r="N94" s="8">
        <f t="shared" si="13"/>
        <v>0</v>
      </c>
      <c r="O94" s="8">
        <f t="shared" si="11"/>
        <v>0</v>
      </c>
      <c r="P94" s="8">
        <f t="shared" si="12"/>
        <v>120</v>
      </c>
    </row>
    <row r="95" spans="2:16" x14ac:dyDescent="0.25">
      <c r="B95" s="1"/>
      <c r="C95" s="2"/>
      <c r="F95" s="1"/>
      <c r="G95" s="1"/>
      <c r="H95" s="1"/>
      <c r="J95" s="8">
        <v>93</v>
      </c>
      <c r="K95" s="36">
        <f t="shared" si="10"/>
        <v>45809</v>
      </c>
      <c r="L95" s="8" t="str">
        <f>IFERROR(IF(VLOOKUP(K95,$F$4:$F$503,1,0)&gt;0,$F$2,""),IFERROR(IF(VLOOKUP(K95,$G$4:$G$503,1,0)&gt;0,$G$2,""),IFERROR(IF(VLOOKUP(K95,#REF!,1,0)&gt;0,#REF!,""),IFERROR(IF(VLOOKUP(K95,#REF!,1,0)&gt;0,#REF!,""),IFERROR(IF(VLOOKUP(K95,$H$4:$H$82,1,0)&gt;0,$H$2,""),"ERROR")))))</f>
        <v>CAMBIO MES</v>
      </c>
      <c r="M95" s="8" t="str">
        <f>IFERROR(IF(VLOOKUP(K95,$F$4:$F$503,1,0)&gt;0,$F$3,""),IFERROR(IF(VLOOKUP(K95,$G$4:$G$503,1,0)&gt;0,$G$3,""),IFERROR(IF(VLOOKUP(K95,#REF!,1,0)&gt;0,#REF!,""),IFERROR(IF(VLOOKUP(K95,#REF!,1,0)&gt;0,#REF!,""),IFERROR(IF(VLOOKUP(K95,$H$4:$H$82,1,0)&gt;0,$H$2,""),"ERROR")))))</f>
        <v>CAMBIO MES</v>
      </c>
      <c r="N95" s="8">
        <f t="shared" si="13"/>
        <v>0</v>
      </c>
      <c r="O95" s="8">
        <f t="shared" si="11"/>
        <v>0</v>
      </c>
      <c r="P95" s="8">
        <f t="shared" si="12"/>
        <v>144</v>
      </c>
    </row>
    <row r="96" spans="2:16" x14ac:dyDescent="0.25">
      <c r="B96" s="1"/>
      <c r="C96" s="2"/>
      <c r="F96" s="1"/>
      <c r="G96" s="1"/>
      <c r="H96" s="1"/>
      <c r="J96" s="8">
        <v>94</v>
      </c>
      <c r="K96" s="36">
        <f t="shared" si="10"/>
        <v>45815</v>
      </c>
      <c r="L96" s="8" t="str">
        <f>IFERROR(IF(VLOOKUP(K96,$F$4:$F$503,1,0)&gt;0,$F$2,""),IFERROR(IF(VLOOKUP(K96,$G$4:$G$503,1,0)&gt;0,$G$2,""),IFERROR(IF(VLOOKUP(K96,#REF!,1,0)&gt;0,#REF!,""),IFERROR(IF(VLOOKUP(K96,#REF!,1,0)&gt;0,#REF!,""),IFERROR(IF(VLOOKUP(K96,$H$4:$H$82,1,0)&gt;0,$H$2,""),"ERROR")))))</f>
        <v>EQUIPO 1</v>
      </c>
      <c r="M96" s="8" t="str">
        <f>IFERROR(IF(VLOOKUP(K96,$F$4:$F$503,1,0)&gt;0,$F$3,""),IFERROR(IF(VLOOKUP(K96,$G$4:$G$503,1,0)&gt;0,$G$3,""),IFERROR(IF(VLOOKUP(K96,#REF!,1,0)&gt;0,#REF!,""),IFERROR(IF(VLOOKUP(K96,#REF!,1,0)&gt;0,#REF!,""),IFERROR(IF(VLOOKUP(K96,$H$4:$H$82,1,0)&gt;0,$H$2,""),"ERROR")))))</f>
        <v>FIN</v>
      </c>
      <c r="N96" s="8">
        <f t="shared" si="13"/>
        <v>1</v>
      </c>
      <c r="O96" s="8">
        <f t="shared" si="11"/>
        <v>1</v>
      </c>
      <c r="P96" s="8">
        <f t="shared" si="12"/>
        <v>576</v>
      </c>
    </row>
    <row r="97" spans="2:16" x14ac:dyDescent="0.25">
      <c r="B97" s="1"/>
      <c r="C97" s="2"/>
      <c r="F97" s="1"/>
      <c r="G97" s="1"/>
      <c r="H97" s="1"/>
      <c r="J97" s="8">
        <v>95</v>
      </c>
      <c r="K97" s="36">
        <f t="shared" si="10"/>
        <v>45839</v>
      </c>
      <c r="L97" s="8" t="str">
        <f>IFERROR(IF(VLOOKUP(K97,$F$4:$F$503,1,0)&gt;0,$F$2,""),IFERROR(IF(VLOOKUP(K97,$G$4:$G$503,1,0)&gt;0,$G$2,""),IFERROR(IF(VLOOKUP(K97,#REF!,1,0)&gt;0,#REF!,""),IFERROR(IF(VLOOKUP(K97,#REF!,1,0)&gt;0,#REF!,""),IFERROR(IF(VLOOKUP(K97,$H$4:$H$82,1,0)&gt;0,$H$2,""),"ERROR")))))</f>
        <v>CAMBIO MES</v>
      </c>
      <c r="M97" s="8" t="str">
        <f>IFERROR(IF(VLOOKUP(K97,$F$4:$F$503,1,0)&gt;0,$F$3,""),IFERROR(IF(VLOOKUP(K97,$G$4:$G$503,1,0)&gt;0,$G$3,""),IFERROR(IF(VLOOKUP(K97,#REF!,1,0)&gt;0,#REF!,""),IFERROR(IF(VLOOKUP(K97,#REF!,1,0)&gt;0,#REF!,""),IFERROR(IF(VLOOKUP(K97,$H$4:$H$82,1,0)&gt;0,$H$2,""),"ERROR")))))</f>
        <v>CAMBIO MES</v>
      </c>
      <c r="N97" s="8">
        <f t="shared" si="13"/>
        <v>1</v>
      </c>
      <c r="O97" s="8">
        <f t="shared" si="11"/>
        <v>1</v>
      </c>
      <c r="P97" s="8">
        <f t="shared" si="12"/>
        <v>744</v>
      </c>
    </row>
    <row r="98" spans="2:16" x14ac:dyDescent="0.25">
      <c r="B98" s="1"/>
      <c r="C98" s="2"/>
      <c r="F98" s="1"/>
      <c r="G98" s="1"/>
      <c r="H98" s="1"/>
      <c r="J98" s="8">
        <v>96</v>
      </c>
      <c r="K98" s="36">
        <f t="shared" si="10"/>
        <v>45870</v>
      </c>
      <c r="L98" s="8" t="str">
        <f>IFERROR(IF(VLOOKUP(K98,$F$4:$F$503,1,0)&gt;0,$F$2,""),IFERROR(IF(VLOOKUP(K98,$G$4:$G$503,1,0)&gt;0,$G$2,""),IFERROR(IF(VLOOKUP(K98,#REF!,1,0)&gt;0,#REF!,""),IFERROR(IF(VLOOKUP(K98,#REF!,1,0)&gt;0,#REF!,""),IFERROR(IF(VLOOKUP(K98,$H$4:$H$82,1,0)&gt;0,$H$2,""),"ERROR")))))</f>
        <v>CAMBIO MES</v>
      </c>
      <c r="M98" s="8" t="str">
        <f>IFERROR(IF(VLOOKUP(K98,$F$4:$F$503,1,0)&gt;0,$F$3,""),IFERROR(IF(VLOOKUP(K98,$G$4:$G$503,1,0)&gt;0,$G$3,""),IFERROR(IF(VLOOKUP(K98,#REF!,1,0)&gt;0,#REF!,""),IFERROR(IF(VLOOKUP(K98,#REF!,1,0)&gt;0,#REF!,""),IFERROR(IF(VLOOKUP(K98,$H$4:$H$82,1,0)&gt;0,$H$2,""),"ERROR")))))</f>
        <v>CAMBIO MES</v>
      </c>
      <c r="N98" s="8">
        <f t="shared" si="13"/>
        <v>1</v>
      </c>
      <c r="O98" s="8">
        <f t="shared" si="11"/>
        <v>1</v>
      </c>
      <c r="P98" s="8">
        <f t="shared" si="12"/>
        <v>504</v>
      </c>
    </row>
    <row r="99" spans="2:16" x14ac:dyDescent="0.25">
      <c r="B99" s="1"/>
      <c r="C99" s="2"/>
      <c r="F99" s="1"/>
      <c r="G99" s="1"/>
      <c r="H99" s="1"/>
      <c r="J99" s="8">
        <v>97</v>
      </c>
      <c r="K99" s="36">
        <f t="shared" ref="K99:K108" si="14">SMALL($F$4:$H$503,J99)</f>
        <v>45891</v>
      </c>
      <c r="L99" s="8" t="str">
        <f>IFERROR(IF(VLOOKUP(K99,$F$4:$F$503,1,0)&gt;0,$F$2,""),IFERROR(IF(VLOOKUP(K99,$G$4:$G$503,1,0)&gt;0,$G$2,""),IFERROR(IF(VLOOKUP(K99,#REF!,1,0)&gt;0,#REF!,""),IFERROR(IF(VLOOKUP(K99,#REF!,1,0)&gt;0,#REF!,""),IFERROR(IF(VLOOKUP(K99,$H$4:$H$82,1,0)&gt;0,$H$2,""),"ERROR")))))</f>
        <v>EQUIPO 1</v>
      </c>
      <c r="M99" s="8" t="str">
        <f>IFERROR(IF(VLOOKUP(K99,$F$4:$F$503,1,0)&gt;0,$F$3,""),IFERROR(IF(VLOOKUP(K99,$G$4:$G$503,1,0)&gt;0,$G$3,""),IFERROR(IF(VLOOKUP(K99,#REF!,1,0)&gt;0,#REF!,""),IFERROR(IF(VLOOKUP(K99,#REF!,1,0)&gt;0,#REF!,""),IFERROR(IF(VLOOKUP(K99,$H$4:$H$82,1,0)&gt;0,$H$2,""),"ERROR")))))</f>
        <v>INICIO</v>
      </c>
      <c r="N99" s="8">
        <f t="shared" si="13"/>
        <v>0</v>
      </c>
      <c r="O99" s="8">
        <f t="shared" ref="O99:O108" si="15">N99</f>
        <v>0</v>
      </c>
      <c r="P99" s="8">
        <f t="shared" ref="P99:P108" si="16">(K100-K99)*24</f>
        <v>168</v>
      </c>
    </row>
    <row r="100" spans="2:16" x14ac:dyDescent="0.25">
      <c r="B100" s="1"/>
      <c r="C100" s="2"/>
      <c r="F100" s="1"/>
      <c r="G100" s="1"/>
      <c r="H100" s="1"/>
      <c r="J100" s="8">
        <v>98</v>
      </c>
      <c r="K100" s="36">
        <f t="shared" si="14"/>
        <v>45898</v>
      </c>
      <c r="L100" s="8" t="str">
        <f>IFERROR(IF(VLOOKUP(K100,$F$4:$F$503,1,0)&gt;0,$F$2,""),IFERROR(IF(VLOOKUP(K100,$G$4:$G$503,1,0)&gt;0,$G$2,""),IFERROR(IF(VLOOKUP(K100,#REF!,1,0)&gt;0,#REF!,""),IFERROR(IF(VLOOKUP(K100,#REF!,1,0)&gt;0,#REF!,""),IFERROR(IF(VLOOKUP(K100,$H$4:$H$82,1,0)&gt;0,$H$2,""),"ERROR")))))</f>
        <v>EQUIPO 1</v>
      </c>
      <c r="M100" s="8" t="str">
        <f>IFERROR(IF(VLOOKUP(K100,$F$4:$F$503,1,0)&gt;0,$F$3,""),IFERROR(IF(VLOOKUP(K100,$G$4:$G$503,1,0)&gt;0,$G$3,""),IFERROR(IF(VLOOKUP(K100,#REF!,1,0)&gt;0,#REF!,""),IFERROR(IF(VLOOKUP(K100,#REF!,1,0)&gt;0,#REF!,""),IFERROR(IF(VLOOKUP(K100,$H$4:$H$82,1,0)&gt;0,$H$2,""),"ERROR")))))</f>
        <v>FIN</v>
      </c>
      <c r="N100" s="8">
        <f t="shared" ref="N100:N108" si="17">IF(L100&lt;&gt;$N$2,N99,IF(M100="INICIO",0,IF(M100="FIN",1,"ERROR")))</f>
        <v>1</v>
      </c>
      <c r="O100" s="8">
        <f t="shared" si="15"/>
        <v>1</v>
      </c>
      <c r="P100" s="8">
        <f t="shared" si="16"/>
        <v>72</v>
      </c>
    </row>
    <row r="101" spans="2:16" x14ac:dyDescent="0.25">
      <c r="B101" s="1"/>
      <c r="C101" s="2"/>
      <c r="F101" s="1"/>
      <c r="G101" s="1"/>
      <c r="H101" s="1"/>
      <c r="J101" s="8">
        <v>99</v>
      </c>
      <c r="K101" s="36">
        <f t="shared" si="14"/>
        <v>45901</v>
      </c>
      <c r="L101" s="8" t="str">
        <f>IFERROR(IF(VLOOKUP(K101,$F$4:$F$503,1,0)&gt;0,$F$2,""),IFERROR(IF(VLOOKUP(K101,$G$4:$G$503,1,0)&gt;0,$G$2,""),IFERROR(IF(VLOOKUP(K101,#REF!,1,0)&gt;0,#REF!,""),IFERROR(IF(VLOOKUP(K101,#REF!,1,0)&gt;0,#REF!,""),IFERROR(IF(VLOOKUP(K101,$H$4:$H$82,1,0)&gt;0,$H$2,""),"ERROR")))))</f>
        <v>CAMBIO MES</v>
      </c>
      <c r="M101" s="8" t="str">
        <f>IFERROR(IF(VLOOKUP(K101,$F$4:$F$503,1,0)&gt;0,$F$3,""),IFERROR(IF(VLOOKUP(K101,$G$4:$G$503,1,0)&gt;0,$G$3,""),IFERROR(IF(VLOOKUP(K101,#REF!,1,0)&gt;0,#REF!,""),IFERROR(IF(VLOOKUP(K101,#REF!,1,0)&gt;0,#REF!,""),IFERROR(IF(VLOOKUP(K101,$H$4:$H$82,1,0)&gt;0,$H$2,""),"ERROR")))))</f>
        <v>CAMBIO MES</v>
      </c>
      <c r="N101" s="8">
        <f t="shared" si="17"/>
        <v>1</v>
      </c>
      <c r="O101" s="8">
        <f t="shared" si="15"/>
        <v>1</v>
      </c>
      <c r="P101" s="8">
        <f t="shared" si="16"/>
        <v>720</v>
      </c>
    </row>
    <row r="102" spans="2:16" x14ac:dyDescent="0.25">
      <c r="B102" s="1"/>
      <c r="C102" s="2"/>
      <c r="F102" s="1"/>
      <c r="G102" s="1"/>
      <c r="H102" s="1"/>
      <c r="J102" s="8">
        <v>100</v>
      </c>
      <c r="K102" s="36">
        <f t="shared" si="14"/>
        <v>45931</v>
      </c>
      <c r="L102" s="8" t="str">
        <f>IFERROR(IF(VLOOKUP(K102,$F$4:$F$503,1,0)&gt;0,$F$2,""),IFERROR(IF(VLOOKUP(K102,$G$4:$G$503,1,0)&gt;0,$G$2,""),IFERROR(IF(VLOOKUP(K102,#REF!,1,0)&gt;0,#REF!,""),IFERROR(IF(VLOOKUP(K102,#REF!,1,0)&gt;0,#REF!,""),IFERROR(IF(VLOOKUP(K102,$H$4:$H$82,1,0)&gt;0,$H$2,""),"ERROR")))))</f>
        <v>CAMBIO MES</v>
      </c>
      <c r="M102" s="8" t="str">
        <f>IFERROR(IF(VLOOKUP(K102,$F$4:$F$503,1,0)&gt;0,$F$3,""),IFERROR(IF(VLOOKUP(K102,$G$4:$G$503,1,0)&gt;0,$G$3,""),IFERROR(IF(VLOOKUP(K102,#REF!,1,0)&gt;0,#REF!,""),IFERROR(IF(VLOOKUP(K102,#REF!,1,0)&gt;0,#REF!,""),IFERROR(IF(VLOOKUP(K102,$H$4:$H$82,1,0)&gt;0,$H$2,""),"ERROR")))))</f>
        <v>CAMBIO MES</v>
      </c>
      <c r="N102" s="8">
        <f t="shared" si="17"/>
        <v>1</v>
      </c>
      <c r="O102" s="8">
        <f t="shared" si="15"/>
        <v>1</v>
      </c>
      <c r="P102" s="8">
        <f t="shared" si="16"/>
        <v>744</v>
      </c>
    </row>
    <row r="103" spans="2:16" x14ac:dyDescent="0.25">
      <c r="B103" s="1"/>
      <c r="C103" s="2"/>
      <c r="F103" s="1"/>
      <c r="G103" s="1"/>
      <c r="H103" s="1"/>
      <c r="J103" s="8">
        <v>101</v>
      </c>
      <c r="K103" s="36">
        <f t="shared" si="14"/>
        <v>45962</v>
      </c>
      <c r="L103" s="8" t="str">
        <f>IFERROR(IF(VLOOKUP(K103,$F$4:$F$503,1,0)&gt;0,$F$2,""),IFERROR(IF(VLOOKUP(K103,$G$4:$G$503,1,0)&gt;0,$G$2,""),IFERROR(IF(VLOOKUP(K103,#REF!,1,0)&gt;0,#REF!,""),IFERROR(IF(VLOOKUP(K103,#REF!,1,0)&gt;0,#REF!,""),IFERROR(IF(VLOOKUP(K103,$H$4:$H$82,1,0)&gt;0,$H$2,""),"ERROR")))))</f>
        <v>CAMBIO MES</v>
      </c>
      <c r="M103" s="8" t="str">
        <f>IFERROR(IF(VLOOKUP(K103,$F$4:$F$503,1,0)&gt;0,$F$3,""),IFERROR(IF(VLOOKUP(K103,$G$4:$G$503,1,0)&gt;0,$G$3,""),IFERROR(IF(VLOOKUP(K103,#REF!,1,0)&gt;0,#REF!,""),IFERROR(IF(VLOOKUP(K103,#REF!,1,0)&gt;0,#REF!,""),IFERROR(IF(VLOOKUP(K103,$H$4:$H$82,1,0)&gt;0,$H$2,""),"ERROR")))))</f>
        <v>CAMBIO MES</v>
      </c>
      <c r="N103" s="8">
        <f t="shared" si="17"/>
        <v>1</v>
      </c>
      <c r="O103" s="8">
        <f t="shared" si="15"/>
        <v>1</v>
      </c>
      <c r="P103" s="8">
        <f t="shared" si="16"/>
        <v>720</v>
      </c>
    </row>
    <row r="104" spans="2:16" x14ac:dyDescent="0.25">
      <c r="B104" s="1"/>
      <c r="C104" s="2"/>
      <c r="F104" s="1"/>
      <c r="G104" s="1"/>
      <c r="H104" s="1"/>
      <c r="J104" s="8">
        <v>102</v>
      </c>
      <c r="K104" s="36">
        <f t="shared" si="14"/>
        <v>45992</v>
      </c>
      <c r="L104" s="8" t="str">
        <f>IFERROR(IF(VLOOKUP(K104,$F$4:$F$503,1,0)&gt;0,$F$2,""),IFERROR(IF(VLOOKUP(K104,$G$4:$G$503,1,0)&gt;0,$G$2,""),IFERROR(IF(VLOOKUP(K104,#REF!,1,0)&gt;0,#REF!,""),IFERROR(IF(VLOOKUP(K104,#REF!,1,0)&gt;0,#REF!,""),IFERROR(IF(VLOOKUP(K104,$H$4:$H$82,1,0)&gt;0,$H$2,""),"ERROR")))))</f>
        <v>CAMBIO MES</v>
      </c>
      <c r="M104" s="8" t="str">
        <f>IFERROR(IF(VLOOKUP(K104,$F$4:$F$503,1,0)&gt;0,$F$3,""),IFERROR(IF(VLOOKUP(K104,$G$4:$G$503,1,0)&gt;0,$G$3,""),IFERROR(IF(VLOOKUP(K104,#REF!,1,0)&gt;0,#REF!,""),IFERROR(IF(VLOOKUP(K104,#REF!,1,0)&gt;0,#REF!,""),IFERROR(IF(VLOOKUP(K104,$H$4:$H$82,1,0)&gt;0,$H$2,""),"ERROR")))))</f>
        <v>CAMBIO MES</v>
      </c>
      <c r="N104" s="8">
        <f t="shared" si="17"/>
        <v>1</v>
      </c>
      <c r="O104" s="8">
        <f t="shared" si="15"/>
        <v>1</v>
      </c>
      <c r="P104" s="8">
        <f t="shared" si="16"/>
        <v>744</v>
      </c>
    </row>
    <row r="105" spans="2:16" x14ac:dyDescent="0.25">
      <c r="B105" s="1"/>
      <c r="C105" s="2"/>
      <c r="F105" s="1"/>
      <c r="G105" s="1"/>
      <c r="H105" s="1"/>
      <c r="J105" s="8">
        <v>103</v>
      </c>
      <c r="K105" s="36">
        <f t="shared" si="14"/>
        <v>46023</v>
      </c>
      <c r="L105" s="8" t="str">
        <f>IFERROR(IF(VLOOKUP(K105,$F$4:$F$503,1,0)&gt;0,$F$2,""),IFERROR(IF(VLOOKUP(K105,$G$4:$G$503,1,0)&gt;0,$G$2,""),IFERROR(IF(VLOOKUP(K105,#REF!,1,0)&gt;0,#REF!,""),IFERROR(IF(VLOOKUP(K105,#REF!,1,0)&gt;0,#REF!,""),IFERROR(IF(VLOOKUP(K105,$H$4:$H$82,1,0)&gt;0,$H$2,""),"ERROR")))))</f>
        <v>CAMBIO MES</v>
      </c>
      <c r="M105" s="8" t="str">
        <f>IFERROR(IF(VLOOKUP(K105,$F$4:$F$503,1,0)&gt;0,$F$3,""),IFERROR(IF(VLOOKUP(K105,$G$4:$G$503,1,0)&gt;0,$G$3,""),IFERROR(IF(VLOOKUP(K105,#REF!,1,0)&gt;0,#REF!,""),IFERROR(IF(VLOOKUP(K105,#REF!,1,0)&gt;0,#REF!,""),IFERROR(IF(VLOOKUP(K105,$H$4:$H$82,1,0)&gt;0,$H$2,""),"ERROR")))))</f>
        <v>CAMBIO MES</v>
      </c>
      <c r="N105" s="8">
        <f t="shared" si="17"/>
        <v>1</v>
      </c>
      <c r="O105" s="8">
        <f t="shared" si="15"/>
        <v>1</v>
      </c>
      <c r="P105" s="8">
        <f t="shared" si="16"/>
        <v>744</v>
      </c>
    </row>
    <row r="106" spans="2:16" x14ac:dyDescent="0.25">
      <c r="B106" s="1"/>
      <c r="C106" s="2"/>
      <c r="F106" s="1"/>
      <c r="G106" s="1"/>
      <c r="H106" s="1"/>
      <c r="J106" s="8">
        <v>104</v>
      </c>
      <c r="K106" s="36">
        <f t="shared" si="14"/>
        <v>46054</v>
      </c>
      <c r="L106" s="8" t="str">
        <f>IFERROR(IF(VLOOKUP(K106,$F$4:$F$503,1,0)&gt;0,$F$2,""),IFERROR(IF(VLOOKUP(K106,$G$4:$G$503,1,0)&gt;0,$G$2,""),IFERROR(IF(VLOOKUP(K106,#REF!,1,0)&gt;0,#REF!,""),IFERROR(IF(VLOOKUP(K106,#REF!,1,0)&gt;0,#REF!,""),IFERROR(IF(VLOOKUP(K106,$H$4:$H$82,1,0)&gt;0,$H$2,""),"ERROR")))))</f>
        <v>CAMBIO MES</v>
      </c>
      <c r="M106" s="8" t="str">
        <f>IFERROR(IF(VLOOKUP(K106,$F$4:$F$503,1,0)&gt;0,$F$3,""),IFERROR(IF(VLOOKUP(K106,$G$4:$G$503,1,0)&gt;0,$G$3,""),IFERROR(IF(VLOOKUP(K106,#REF!,1,0)&gt;0,#REF!,""),IFERROR(IF(VLOOKUP(K106,#REF!,1,0)&gt;0,#REF!,""),IFERROR(IF(VLOOKUP(K106,$H$4:$H$82,1,0)&gt;0,$H$2,""),"ERROR")))))</f>
        <v>CAMBIO MES</v>
      </c>
      <c r="N106" s="8">
        <f t="shared" si="17"/>
        <v>1</v>
      </c>
      <c r="O106" s="8">
        <f t="shared" si="15"/>
        <v>1</v>
      </c>
      <c r="P106" s="8">
        <f t="shared" si="16"/>
        <v>672</v>
      </c>
    </row>
    <row r="107" spans="2:16" x14ac:dyDescent="0.25">
      <c r="B107" s="1"/>
      <c r="C107" s="2"/>
      <c r="F107" s="1"/>
      <c r="G107" s="1"/>
      <c r="H107" s="1"/>
      <c r="J107" s="8">
        <v>105</v>
      </c>
      <c r="K107" s="36">
        <f t="shared" si="14"/>
        <v>46082</v>
      </c>
      <c r="L107" s="8" t="str">
        <f>IFERROR(IF(VLOOKUP(K107,$F$4:$F$503,1,0)&gt;0,$F$2,""),IFERROR(IF(VLOOKUP(K107,$G$4:$G$503,1,0)&gt;0,$G$2,""),IFERROR(IF(VLOOKUP(K107,#REF!,1,0)&gt;0,#REF!,""),IFERROR(IF(VLOOKUP(K107,#REF!,1,0)&gt;0,#REF!,""),IFERROR(IF(VLOOKUP(K107,$H$4:$H$82,1,0)&gt;0,$H$2,""),"ERROR")))))</f>
        <v>CAMBIO MES</v>
      </c>
      <c r="M107" s="8" t="str">
        <f>IFERROR(IF(VLOOKUP(K107,$F$4:$F$503,1,0)&gt;0,$F$3,""),IFERROR(IF(VLOOKUP(K107,$G$4:$G$503,1,0)&gt;0,$G$3,""),IFERROR(IF(VLOOKUP(K107,#REF!,1,0)&gt;0,#REF!,""),IFERROR(IF(VLOOKUP(K107,#REF!,1,0)&gt;0,#REF!,""),IFERROR(IF(VLOOKUP(K107,$H$4:$H$82,1,0)&gt;0,$H$2,""),"ERROR")))))</f>
        <v>CAMBIO MES</v>
      </c>
      <c r="N107" s="8">
        <f t="shared" si="17"/>
        <v>1</v>
      </c>
      <c r="O107" s="8">
        <f t="shared" si="15"/>
        <v>1</v>
      </c>
      <c r="P107" s="8">
        <f t="shared" si="16"/>
        <v>744</v>
      </c>
    </row>
    <row r="108" spans="2:16" x14ac:dyDescent="0.25">
      <c r="B108" s="1"/>
      <c r="C108" s="2"/>
      <c r="F108" s="1"/>
      <c r="G108" s="1"/>
      <c r="H108" s="1"/>
      <c r="J108" s="8">
        <v>106</v>
      </c>
      <c r="K108" s="36">
        <f t="shared" si="14"/>
        <v>46113</v>
      </c>
      <c r="L108" s="8" t="str">
        <f>IFERROR(IF(VLOOKUP(K108,$F$4:$F$503,1,0)&gt;0,$F$2,""),IFERROR(IF(VLOOKUP(K108,$G$4:$G$503,1,0)&gt;0,$G$2,""),IFERROR(IF(VLOOKUP(K108,#REF!,1,0)&gt;0,#REF!,""),IFERROR(IF(VLOOKUP(K108,#REF!,1,0)&gt;0,#REF!,""),IFERROR(IF(VLOOKUP(K108,$H$4:$H$82,1,0)&gt;0,$H$2,""),"ERROR")))))</f>
        <v>CAMBIO MES</v>
      </c>
      <c r="M108" s="8" t="str">
        <f>IFERROR(IF(VLOOKUP(K108,$F$4:$F$503,1,0)&gt;0,$F$3,""),IFERROR(IF(VLOOKUP(K108,$G$4:$G$503,1,0)&gt;0,$G$3,""),IFERROR(IF(VLOOKUP(K108,#REF!,1,0)&gt;0,#REF!,""),IFERROR(IF(VLOOKUP(K108,#REF!,1,0)&gt;0,#REF!,""),IFERROR(IF(VLOOKUP(K108,$H$4:$H$82,1,0)&gt;0,$H$2,""),"ERROR")))))</f>
        <v>CAMBIO MES</v>
      </c>
      <c r="N108" s="8">
        <f t="shared" si="17"/>
        <v>1</v>
      </c>
      <c r="O108" s="8">
        <f t="shared" si="15"/>
        <v>1</v>
      </c>
      <c r="P108" s="8">
        <f t="shared" si="16"/>
        <v>720</v>
      </c>
    </row>
    <row r="109" spans="2:16" x14ac:dyDescent="0.25">
      <c r="B109" s="1"/>
      <c r="C109" s="2"/>
      <c r="F109" s="1"/>
      <c r="G109" s="1"/>
      <c r="H109" s="1"/>
      <c r="J109" s="8">
        <v>107</v>
      </c>
      <c r="K109" s="36">
        <f t="shared" ref="K109:K113" si="18">SMALL($F$4:$H$503,J109)</f>
        <v>46143</v>
      </c>
      <c r="L109" s="8" t="str">
        <f>IFERROR(IF(VLOOKUP(K109,$F$4:$F$503,1,0)&gt;0,$F$2,""),IFERROR(IF(VLOOKUP(K109,$G$4:$G$503,1,0)&gt;0,$G$2,""),IFERROR(IF(VLOOKUP(K109,#REF!,1,0)&gt;0,#REF!,""),IFERROR(IF(VLOOKUP(K109,#REF!,1,0)&gt;0,#REF!,""),IFERROR(IF(VLOOKUP(K109,$H$4:$H$82,1,0)&gt;0,$H$2,""),"ERROR")))))</f>
        <v>CAMBIO MES</v>
      </c>
      <c r="M109" s="8" t="str">
        <f>IFERROR(IF(VLOOKUP(K109,$F$4:$F$503,1,0)&gt;0,$F$3,""),IFERROR(IF(VLOOKUP(K109,$G$4:$G$503,1,0)&gt;0,$G$3,""),IFERROR(IF(VLOOKUP(K109,#REF!,1,0)&gt;0,#REF!,""),IFERROR(IF(VLOOKUP(K109,#REF!,1,0)&gt;0,#REF!,""),IFERROR(IF(VLOOKUP(K109,$H$4:$H$82,1,0)&gt;0,$H$2,""),"ERROR")))))</f>
        <v>CAMBIO MES</v>
      </c>
      <c r="N109" s="8">
        <f t="shared" ref="N109:N113" si="19">IF(L109&lt;&gt;$N$2,N108,IF(M109="INICIO",0,IF(M109="FIN",1,"ERROR")))</f>
        <v>1</v>
      </c>
      <c r="O109" s="8">
        <f t="shared" ref="O109:O113" si="20">N109</f>
        <v>1</v>
      </c>
      <c r="P109" s="8">
        <f t="shared" ref="P109:P112" si="21">(K110-K109)*24</f>
        <v>744</v>
      </c>
    </row>
    <row r="110" spans="2:16" x14ac:dyDescent="0.25">
      <c r="B110" s="1"/>
      <c r="C110" s="2"/>
      <c r="F110" s="1"/>
      <c r="G110" s="1"/>
      <c r="H110" s="1"/>
      <c r="J110" s="8">
        <v>108</v>
      </c>
      <c r="K110" s="36">
        <f t="shared" si="18"/>
        <v>46174</v>
      </c>
      <c r="L110" s="8" t="str">
        <f>IFERROR(IF(VLOOKUP(K110,$F$4:$F$503,1,0)&gt;0,$F$2,""),IFERROR(IF(VLOOKUP(K110,$G$4:$G$503,1,0)&gt;0,$G$2,""),IFERROR(IF(VLOOKUP(K110,#REF!,1,0)&gt;0,#REF!,""),IFERROR(IF(VLOOKUP(K110,#REF!,1,0)&gt;0,#REF!,""),IFERROR(IF(VLOOKUP(K110,$H$4:$H$82,1,0)&gt;0,$H$2,""),"ERROR")))))</f>
        <v>CAMBIO MES</v>
      </c>
      <c r="M110" s="8" t="str">
        <f>IFERROR(IF(VLOOKUP(K110,$F$4:$F$503,1,0)&gt;0,$F$3,""),IFERROR(IF(VLOOKUP(K110,$G$4:$G$503,1,0)&gt;0,$G$3,""),IFERROR(IF(VLOOKUP(K110,#REF!,1,0)&gt;0,#REF!,""),IFERROR(IF(VLOOKUP(K110,#REF!,1,0)&gt;0,#REF!,""),IFERROR(IF(VLOOKUP(K110,$H$4:$H$82,1,0)&gt;0,$H$2,""),"ERROR")))))</f>
        <v>CAMBIO MES</v>
      </c>
      <c r="N110" s="8">
        <f t="shared" si="19"/>
        <v>1</v>
      </c>
      <c r="O110" s="8">
        <f t="shared" si="20"/>
        <v>1</v>
      </c>
      <c r="P110" s="8">
        <f t="shared" si="21"/>
        <v>72</v>
      </c>
    </row>
    <row r="111" spans="2:16" x14ac:dyDescent="0.25">
      <c r="B111" s="1"/>
      <c r="C111" s="2"/>
      <c r="F111" s="1"/>
      <c r="G111" s="1"/>
      <c r="H111" s="1"/>
      <c r="J111" s="8">
        <v>109</v>
      </c>
      <c r="K111" s="36">
        <f t="shared" si="18"/>
        <v>46177</v>
      </c>
      <c r="L111" s="8" t="str">
        <f>IFERROR(IF(VLOOKUP(K111,$F$4:$F$503,1,0)&gt;0,$F$2,""),IFERROR(IF(VLOOKUP(K111,$G$4:$G$503,1,0)&gt;0,$G$2,""),IFERROR(IF(VLOOKUP(K111,#REF!,1,0)&gt;0,#REF!,""),IFERROR(IF(VLOOKUP(K111,#REF!,1,0)&gt;0,#REF!,""),IFERROR(IF(VLOOKUP(K111,$H$4:$H$82,1,0)&gt;0,$H$2,""),"ERROR")))))</f>
        <v>EQUIPO 1</v>
      </c>
      <c r="M111" s="8" t="str">
        <f>IFERROR(IF(VLOOKUP(K111,$F$4:$F$503,1,0)&gt;0,$F$3,""),IFERROR(IF(VLOOKUP(K111,$G$4:$G$503,1,0)&gt;0,$G$3,""),IFERROR(IF(VLOOKUP(K111,#REF!,1,0)&gt;0,#REF!,""),IFERROR(IF(VLOOKUP(K111,#REF!,1,0)&gt;0,#REF!,""),IFERROR(IF(VLOOKUP(K111,$H$4:$H$82,1,0)&gt;0,$H$2,""),"ERROR")))))</f>
        <v>INICIO</v>
      </c>
      <c r="N111" s="8">
        <f t="shared" si="19"/>
        <v>0</v>
      </c>
      <c r="O111" s="8">
        <f t="shared" si="20"/>
        <v>0</v>
      </c>
      <c r="P111" s="8">
        <f t="shared" si="21"/>
        <v>624</v>
      </c>
    </row>
    <row r="112" spans="2:16" x14ac:dyDescent="0.25">
      <c r="B112" s="1"/>
      <c r="C112" s="2"/>
      <c r="F112" s="1"/>
      <c r="G112" s="1"/>
      <c r="H112" s="1"/>
      <c r="J112" s="8">
        <v>110</v>
      </c>
      <c r="K112" s="36">
        <f t="shared" si="18"/>
        <v>46203</v>
      </c>
      <c r="L112" s="8" t="str">
        <f>IFERROR(IF(VLOOKUP(K112,$F$4:$F$503,1,0)&gt;0,$F$2,""),IFERROR(IF(VLOOKUP(K112,$G$4:$G$503,1,0)&gt;0,$G$2,""),IFERROR(IF(VLOOKUP(K112,#REF!,1,0)&gt;0,#REF!,""),IFERROR(IF(VLOOKUP(K112,#REF!,1,0)&gt;0,#REF!,""),IFERROR(IF(VLOOKUP(K112,$H$4:$H$82,1,0)&gt;0,$H$2,""),"ERROR")))))</f>
        <v>EQUIPO 1</v>
      </c>
      <c r="M112" s="8" t="str">
        <f>IFERROR(IF(VLOOKUP(K112,$F$4:$F$503,1,0)&gt;0,$F$3,""),IFERROR(IF(VLOOKUP(K112,$G$4:$G$503,1,0)&gt;0,$G$3,""),IFERROR(IF(VLOOKUP(K112,#REF!,1,0)&gt;0,#REF!,""),IFERROR(IF(VLOOKUP(K112,#REF!,1,0)&gt;0,#REF!,""),IFERROR(IF(VLOOKUP(K112,$H$4:$H$82,1,0)&gt;0,$H$2,""),"ERROR")))))</f>
        <v>FIN</v>
      </c>
      <c r="N112" s="8">
        <f t="shared" si="19"/>
        <v>1</v>
      </c>
      <c r="O112" s="8">
        <f t="shared" si="20"/>
        <v>1</v>
      </c>
      <c r="P112" s="8">
        <f t="shared" si="21"/>
        <v>24</v>
      </c>
    </row>
    <row r="113" spans="2:16" x14ac:dyDescent="0.25">
      <c r="B113" s="1"/>
      <c r="C113" s="2"/>
      <c r="F113" s="1"/>
      <c r="G113" s="1"/>
      <c r="H113" s="1"/>
      <c r="J113" s="8">
        <v>111</v>
      </c>
      <c r="K113" s="36">
        <f t="shared" si="18"/>
        <v>46204</v>
      </c>
      <c r="L113" s="8" t="str">
        <f>IFERROR(IF(VLOOKUP(K113,$F$4:$F$503,1,0)&gt;0,$F$2,""),IFERROR(IF(VLOOKUP(K113,$G$4:$G$503,1,0)&gt;0,$G$2,""),IFERROR(IF(VLOOKUP(K113,#REF!,1,0)&gt;0,#REF!,""),IFERROR(IF(VLOOKUP(K113,#REF!,1,0)&gt;0,#REF!,""),IFERROR(IF(VLOOKUP(K113,$H$4:$H$82,1,0)&gt;0,$H$2,""),"ERROR")))))</f>
        <v>CAMBIO MES</v>
      </c>
      <c r="M113" s="8" t="str">
        <f>IFERROR(IF(VLOOKUP(K113,$F$4:$F$503,1,0)&gt;0,$F$3,""),IFERROR(IF(VLOOKUP(K113,$G$4:$G$503,1,0)&gt;0,$G$3,""),IFERROR(IF(VLOOKUP(K113,#REF!,1,0)&gt;0,#REF!,""),IFERROR(IF(VLOOKUP(K113,#REF!,1,0)&gt;0,#REF!,""),IFERROR(IF(VLOOKUP(K113,$H$4:$H$82,1,0)&gt;0,$H$2,""),"ERROR")))))</f>
        <v>CAMBIO MES</v>
      </c>
      <c r="N113" s="8">
        <f t="shared" si="19"/>
        <v>1</v>
      </c>
      <c r="O113" s="8">
        <f t="shared" si="20"/>
        <v>1</v>
      </c>
      <c r="P113" s="8"/>
    </row>
    <row r="114" spans="2:16" x14ac:dyDescent="0.25">
      <c r="B114" s="1"/>
      <c r="C114" s="2"/>
      <c r="F114" s="1"/>
      <c r="G114" s="1"/>
      <c r="H114" s="1"/>
      <c r="J114" s="8"/>
      <c r="K114" s="36"/>
      <c r="L114" s="8"/>
      <c r="M114" s="8"/>
      <c r="N114" s="8"/>
      <c r="O114" s="8"/>
      <c r="P114" s="8"/>
    </row>
    <row r="115" spans="2:16" x14ac:dyDescent="0.25">
      <c r="B115" s="1"/>
      <c r="C115" s="2"/>
      <c r="F115" s="1"/>
      <c r="G115" s="1"/>
      <c r="H115" s="1"/>
      <c r="J115" s="8"/>
      <c r="K115" s="36"/>
      <c r="L115" s="8"/>
      <c r="M115" s="8"/>
      <c r="N115" s="8"/>
      <c r="O115" s="8"/>
      <c r="P115" s="8"/>
    </row>
    <row r="116" spans="2:16" x14ac:dyDescent="0.25">
      <c r="B116" s="1"/>
      <c r="C116" s="2"/>
      <c r="F116" s="1"/>
      <c r="G116" s="1"/>
      <c r="H116" s="1"/>
      <c r="J116" s="8"/>
      <c r="K116" s="36"/>
      <c r="L116" s="8"/>
      <c r="M116" s="8"/>
      <c r="N116" s="8"/>
      <c r="O116" s="8"/>
      <c r="P116" s="8"/>
    </row>
    <row r="117" spans="2:16" x14ac:dyDescent="0.25">
      <c r="B117" s="1"/>
      <c r="C117" s="2"/>
      <c r="F117" s="1"/>
      <c r="G117" s="1"/>
      <c r="H117" s="1"/>
      <c r="J117" s="8"/>
      <c r="K117" s="36"/>
      <c r="L117" s="8"/>
      <c r="M117" s="8"/>
      <c r="N117" s="8"/>
      <c r="O117" s="8"/>
      <c r="P117" s="8"/>
    </row>
    <row r="118" spans="2:16" x14ac:dyDescent="0.25">
      <c r="B118" s="1"/>
      <c r="C118" s="2"/>
      <c r="F118" s="1"/>
      <c r="G118" s="1"/>
      <c r="H118" s="1"/>
      <c r="J118" s="8"/>
      <c r="K118" s="36"/>
      <c r="L118" s="8"/>
      <c r="M118" s="8"/>
      <c r="N118" s="8"/>
      <c r="O118" s="8"/>
      <c r="P118" s="8"/>
    </row>
    <row r="119" spans="2:16" x14ac:dyDescent="0.25">
      <c r="B119" s="1"/>
      <c r="C119" s="2"/>
      <c r="F119" s="1"/>
      <c r="G119" s="1"/>
      <c r="H119" s="1"/>
      <c r="J119" s="8"/>
      <c r="K119" s="36"/>
      <c r="L119" s="8"/>
      <c r="M119" s="8"/>
      <c r="N119" s="8"/>
      <c r="O119" s="8"/>
      <c r="P119" s="8"/>
    </row>
    <row r="120" spans="2:16" x14ac:dyDescent="0.25">
      <c r="B120" s="1"/>
      <c r="C120" s="2"/>
      <c r="F120" s="1"/>
      <c r="G120" s="1"/>
      <c r="H120" s="1"/>
      <c r="J120" s="8"/>
      <c r="K120" s="36"/>
      <c r="L120" s="8"/>
      <c r="M120" s="8"/>
      <c r="N120" s="8"/>
      <c r="O120" s="8"/>
      <c r="P120" s="8"/>
    </row>
    <row r="121" spans="2:16" x14ac:dyDescent="0.25">
      <c r="B121" s="1"/>
      <c r="C121" s="2"/>
      <c r="F121" s="1"/>
      <c r="G121" s="1"/>
      <c r="H121" s="1"/>
      <c r="J121" s="8"/>
      <c r="K121" s="36"/>
      <c r="L121" s="8"/>
      <c r="M121" s="8"/>
      <c r="N121" s="8"/>
      <c r="O121" s="8"/>
      <c r="P121" s="8"/>
    </row>
    <row r="122" spans="2:16" x14ac:dyDescent="0.25">
      <c r="B122" s="1"/>
      <c r="C122" s="2"/>
      <c r="F122" s="1"/>
      <c r="G122" s="1"/>
      <c r="H122" s="1"/>
      <c r="J122" s="8"/>
      <c r="K122" s="36"/>
      <c r="L122" s="8"/>
      <c r="M122" s="8"/>
      <c r="N122" s="8"/>
      <c r="O122" s="8"/>
      <c r="P122" s="8"/>
    </row>
    <row r="123" spans="2:16" x14ac:dyDescent="0.25">
      <c r="B123" s="1"/>
      <c r="C123" s="2"/>
      <c r="F123" s="1"/>
      <c r="G123" s="1"/>
      <c r="H123" s="1"/>
      <c r="J123" s="8"/>
      <c r="K123" s="36"/>
      <c r="L123" s="8"/>
      <c r="M123" s="8"/>
      <c r="N123" s="8"/>
      <c r="O123" s="8"/>
      <c r="P123" s="8"/>
    </row>
    <row r="124" spans="2:16" x14ac:dyDescent="0.25">
      <c r="B124" s="1"/>
      <c r="C124" s="2"/>
      <c r="F124" s="1"/>
      <c r="G124" s="1"/>
      <c r="H124" s="1"/>
      <c r="J124" s="8"/>
      <c r="K124" s="36"/>
      <c r="L124" s="8"/>
      <c r="M124" s="8"/>
      <c r="N124" s="8"/>
      <c r="O124" s="8"/>
      <c r="P124" s="8"/>
    </row>
    <row r="125" spans="2:16" x14ac:dyDescent="0.25">
      <c r="B125" s="1"/>
      <c r="C125" s="2"/>
      <c r="F125" s="1"/>
      <c r="G125" s="1"/>
      <c r="H125" s="1"/>
      <c r="J125" s="8"/>
      <c r="K125" s="36"/>
      <c r="L125" s="8"/>
      <c r="M125" s="8"/>
      <c r="N125" s="8"/>
      <c r="O125" s="8"/>
      <c r="P125" s="8"/>
    </row>
    <row r="126" spans="2:16" x14ac:dyDescent="0.25">
      <c r="B126" s="1"/>
      <c r="C126" s="2"/>
      <c r="F126" s="1"/>
      <c r="G126" s="1"/>
      <c r="J126" s="8"/>
      <c r="K126" s="36"/>
      <c r="L126" s="8"/>
      <c r="M126" s="8"/>
      <c r="N126" s="8"/>
      <c r="O126" s="8"/>
      <c r="P126" s="8"/>
    </row>
    <row r="127" spans="2:16" x14ac:dyDescent="0.25">
      <c r="B127" s="1"/>
      <c r="C127" s="2"/>
      <c r="F127" s="1"/>
      <c r="G127" s="1"/>
      <c r="J127" s="8"/>
      <c r="K127" s="36"/>
      <c r="L127" s="8"/>
      <c r="M127" s="8"/>
      <c r="N127" s="8"/>
      <c r="O127" s="8"/>
      <c r="P127" s="8"/>
    </row>
    <row r="128" spans="2:16" x14ac:dyDescent="0.25">
      <c r="B128" s="1"/>
      <c r="C128" s="2"/>
      <c r="F128" s="1"/>
      <c r="G128" s="1"/>
      <c r="J128" s="8"/>
      <c r="K128" s="36"/>
      <c r="L128" s="8"/>
      <c r="M128" s="8"/>
      <c r="N128" s="8"/>
      <c r="O128" s="8"/>
      <c r="P128" s="8"/>
    </row>
    <row r="129" spans="2:16" x14ac:dyDescent="0.25">
      <c r="B129" s="1"/>
      <c r="C129" s="2"/>
      <c r="F129" s="1"/>
      <c r="G129" s="1"/>
      <c r="J129" s="8"/>
      <c r="K129" s="36"/>
      <c r="L129" s="8"/>
      <c r="M129" s="8"/>
      <c r="N129" s="8"/>
      <c r="O129" s="8"/>
      <c r="P129" s="8"/>
    </row>
    <row r="130" spans="2:16" x14ac:dyDescent="0.25">
      <c r="B130" s="1"/>
      <c r="C130" s="2"/>
      <c r="F130" s="1"/>
      <c r="G130" s="1"/>
      <c r="J130" s="8"/>
      <c r="K130" s="36"/>
      <c r="L130" s="8"/>
      <c r="M130" s="8"/>
      <c r="N130" s="8"/>
      <c r="O130" s="8"/>
      <c r="P130" s="8"/>
    </row>
    <row r="131" spans="2:16" x14ac:dyDescent="0.25">
      <c r="B131" s="1"/>
      <c r="C131" s="2"/>
      <c r="F131" s="1"/>
      <c r="G131" s="1"/>
      <c r="J131" s="8"/>
      <c r="K131" s="36"/>
      <c r="L131" s="8"/>
      <c r="M131" s="8"/>
      <c r="N131" s="8"/>
      <c r="O131" s="8"/>
      <c r="P131" s="8"/>
    </row>
    <row r="132" spans="2:16" x14ac:dyDescent="0.25">
      <c r="B132" s="1"/>
      <c r="C132" s="2"/>
      <c r="F132" s="1"/>
      <c r="G132" s="1"/>
      <c r="J132" s="8"/>
      <c r="K132" s="36"/>
      <c r="L132" s="8"/>
      <c r="M132" s="8"/>
      <c r="N132" s="8"/>
      <c r="O132" s="8"/>
      <c r="P132" s="8"/>
    </row>
    <row r="133" spans="2:16" x14ac:dyDescent="0.25">
      <c r="B133" s="1"/>
      <c r="C133" s="2"/>
      <c r="F133" s="1"/>
      <c r="G133" s="1"/>
      <c r="J133" s="8"/>
      <c r="K133" s="36"/>
      <c r="L133" s="8"/>
      <c r="M133" s="8"/>
      <c r="N133" s="8"/>
      <c r="O133" s="8"/>
      <c r="P133" s="8"/>
    </row>
    <row r="134" spans="2:16" x14ac:dyDescent="0.25">
      <c r="B134" s="1"/>
      <c r="C134" s="2"/>
      <c r="F134" s="1"/>
      <c r="G134" s="1"/>
      <c r="J134" s="8"/>
      <c r="K134" s="36"/>
      <c r="L134" s="8"/>
      <c r="M134" s="8"/>
      <c r="N134" s="8"/>
      <c r="O134" s="8"/>
      <c r="P134" s="8"/>
    </row>
    <row r="135" spans="2:16" x14ac:dyDescent="0.25">
      <c r="B135" s="1"/>
      <c r="C135" s="2"/>
      <c r="F135" s="1"/>
      <c r="G135" s="1"/>
      <c r="J135" s="8"/>
      <c r="K135" s="36"/>
      <c r="L135" s="8"/>
      <c r="M135" s="8"/>
      <c r="N135" s="8"/>
      <c r="O135" s="8"/>
      <c r="P135" s="8"/>
    </row>
    <row r="136" spans="2:16" x14ac:dyDescent="0.25">
      <c r="B136" s="1"/>
      <c r="C136" s="2"/>
      <c r="F136" s="1"/>
      <c r="G136" s="1"/>
      <c r="J136" s="8"/>
      <c r="K136" s="36"/>
      <c r="L136" s="8"/>
      <c r="M136" s="8"/>
      <c r="N136" s="8"/>
      <c r="O136" s="8"/>
      <c r="P136" s="8"/>
    </row>
    <row r="137" spans="2:16" x14ac:dyDescent="0.25">
      <c r="B137" s="1"/>
      <c r="C137" s="2"/>
      <c r="F137" s="1"/>
      <c r="G137" s="1"/>
      <c r="J137" s="8"/>
      <c r="K137" s="36"/>
      <c r="L137" s="8"/>
      <c r="M137" s="8"/>
      <c r="N137" s="8"/>
      <c r="O137" s="8"/>
      <c r="P137" s="8"/>
    </row>
    <row r="138" spans="2:16" x14ac:dyDescent="0.25">
      <c r="B138" s="1"/>
      <c r="C138" s="2"/>
      <c r="F138" s="1"/>
      <c r="G138" s="1"/>
      <c r="J138" s="8"/>
      <c r="K138" s="36"/>
      <c r="L138" s="8"/>
      <c r="M138" s="8"/>
      <c r="N138" s="8"/>
      <c r="O138" s="8"/>
      <c r="P138" s="8"/>
    </row>
    <row r="139" spans="2:16" x14ac:dyDescent="0.25">
      <c r="B139" s="1"/>
      <c r="C139" s="2"/>
      <c r="F139" s="1"/>
      <c r="G139" s="1"/>
      <c r="J139" s="8"/>
      <c r="K139" s="36"/>
      <c r="L139" s="8"/>
      <c r="M139" s="8"/>
      <c r="N139" s="8"/>
      <c r="O139" s="8"/>
      <c r="P139" s="8"/>
    </row>
    <row r="140" spans="2:16" x14ac:dyDescent="0.25">
      <c r="B140" s="1"/>
      <c r="C140" s="2"/>
      <c r="F140" s="1"/>
      <c r="G140" s="1"/>
      <c r="J140" s="8"/>
      <c r="K140" s="36"/>
      <c r="L140" s="8"/>
      <c r="M140" s="8"/>
      <c r="N140" s="8"/>
      <c r="O140" s="8"/>
      <c r="P140" s="8"/>
    </row>
    <row r="141" spans="2:16" x14ac:dyDescent="0.25">
      <c r="B141" s="1"/>
      <c r="C141" s="2"/>
      <c r="F141" s="1"/>
      <c r="G141" s="1"/>
      <c r="J141" s="8"/>
      <c r="K141" s="36"/>
      <c r="L141" s="8"/>
      <c r="M141" s="8"/>
      <c r="N141" s="8"/>
      <c r="O141" s="8"/>
      <c r="P141" s="8"/>
    </row>
    <row r="142" spans="2:16" x14ac:dyDescent="0.25">
      <c r="B142" s="1"/>
      <c r="C142" s="2"/>
      <c r="F142" s="1"/>
      <c r="G142" s="1"/>
      <c r="J142" s="8"/>
      <c r="K142" s="36"/>
      <c r="L142" s="8"/>
      <c r="M142" s="8"/>
      <c r="N142" s="8"/>
      <c r="O142" s="8"/>
      <c r="P142" s="8"/>
    </row>
    <row r="143" spans="2:16" x14ac:dyDescent="0.25">
      <c r="B143" s="1"/>
      <c r="C143" s="2"/>
      <c r="F143" s="1"/>
      <c r="G143" s="1"/>
      <c r="J143" s="8"/>
      <c r="K143" s="36"/>
      <c r="L143" s="8"/>
      <c r="M143" s="8"/>
      <c r="N143" s="8"/>
      <c r="O143" s="8"/>
      <c r="P143" s="8"/>
    </row>
    <row r="144" spans="2:16" x14ac:dyDescent="0.25">
      <c r="B144" s="1"/>
      <c r="C144" s="2"/>
      <c r="F144" s="1"/>
      <c r="G144" s="1"/>
      <c r="J144" s="8"/>
      <c r="K144" s="36"/>
      <c r="L144" s="8"/>
      <c r="M144" s="8"/>
      <c r="N144" s="8"/>
      <c r="O144" s="8"/>
      <c r="P144" s="8"/>
    </row>
    <row r="145" spans="2:16" x14ac:dyDescent="0.25">
      <c r="B145" s="1"/>
      <c r="C145" s="2"/>
      <c r="F145" s="1"/>
      <c r="G145" s="1"/>
      <c r="J145" s="8"/>
      <c r="K145" s="36"/>
      <c r="L145" s="8"/>
      <c r="M145" s="8"/>
      <c r="N145" s="8"/>
      <c r="O145" s="8"/>
      <c r="P145" s="8"/>
    </row>
    <row r="146" spans="2:16" x14ac:dyDescent="0.25">
      <c r="B146" s="1"/>
      <c r="C146" s="2"/>
      <c r="F146" s="1"/>
      <c r="G146" s="1"/>
      <c r="J146" s="8"/>
      <c r="K146" s="36"/>
      <c r="L146" s="8"/>
      <c r="M146" s="8"/>
      <c r="N146" s="8"/>
      <c r="O146" s="8"/>
      <c r="P146" s="8"/>
    </row>
    <row r="147" spans="2:16" x14ac:dyDescent="0.25">
      <c r="B147" s="1"/>
      <c r="C147" s="2"/>
      <c r="F147" s="1"/>
      <c r="G147" s="1"/>
      <c r="J147" s="8"/>
      <c r="K147" s="36"/>
      <c r="L147" s="8"/>
      <c r="M147" s="8"/>
      <c r="N147" s="8"/>
      <c r="O147" s="8"/>
      <c r="P147" s="8"/>
    </row>
    <row r="148" spans="2:16" x14ac:dyDescent="0.25">
      <c r="B148" s="1"/>
      <c r="C148" s="2"/>
      <c r="F148" s="1"/>
      <c r="G148" s="1"/>
      <c r="J148" s="8"/>
      <c r="K148" s="36"/>
      <c r="L148" s="8"/>
      <c r="M148" s="8"/>
      <c r="N148" s="8"/>
      <c r="O148" s="8"/>
      <c r="P148" s="8"/>
    </row>
    <row r="149" spans="2:16" x14ac:dyDescent="0.25">
      <c r="B149" s="1"/>
      <c r="C149" s="2"/>
      <c r="F149" s="1"/>
      <c r="G149" s="1"/>
      <c r="J149" s="8"/>
      <c r="K149" s="36"/>
      <c r="L149" s="8"/>
      <c r="M149" s="8"/>
      <c r="N149" s="8"/>
      <c r="O149" s="8"/>
      <c r="P149" s="8"/>
    </row>
    <row r="150" spans="2:16" x14ac:dyDescent="0.25">
      <c r="B150" s="1"/>
      <c r="C150" s="2"/>
      <c r="F150" s="1"/>
      <c r="G150" s="1"/>
      <c r="J150" s="8"/>
      <c r="K150" s="36"/>
      <c r="L150" s="8"/>
      <c r="M150" s="8"/>
      <c r="N150" s="8"/>
      <c r="O150" s="8"/>
      <c r="P150" s="8"/>
    </row>
    <row r="151" spans="2:16" x14ac:dyDescent="0.25">
      <c r="B151" s="1"/>
      <c r="C151" s="2"/>
      <c r="F151" s="1"/>
      <c r="G151" s="1"/>
      <c r="J151" s="8"/>
      <c r="K151" s="36"/>
      <c r="L151" s="8"/>
      <c r="M151" s="8"/>
      <c r="N151" s="8"/>
      <c r="O151" s="8"/>
      <c r="P151" s="8"/>
    </row>
    <row r="152" spans="2:16" x14ac:dyDescent="0.25">
      <c r="B152" s="1"/>
      <c r="C152" s="2"/>
      <c r="F152" s="1"/>
      <c r="G152" s="1"/>
      <c r="J152" s="8"/>
      <c r="K152" s="36"/>
      <c r="L152" s="8"/>
      <c r="M152" s="8"/>
      <c r="N152" s="8"/>
      <c r="O152" s="8"/>
      <c r="P152" s="8"/>
    </row>
    <row r="153" spans="2:16" x14ac:dyDescent="0.25">
      <c r="B153" s="1"/>
      <c r="C153" s="2"/>
      <c r="F153" s="1"/>
      <c r="G153" s="1"/>
      <c r="J153" s="8"/>
      <c r="K153" s="36"/>
      <c r="L153" s="8"/>
      <c r="M153" s="8"/>
      <c r="N153" s="8"/>
      <c r="O153" s="8"/>
      <c r="P153" s="8"/>
    </row>
    <row r="154" spans="2:16" x14ac:dyDescent="0.25">
      <c r="B154" s="1"/>
      <c r="C154" s="2"/>
      <c r="F154" s="1"/>
      <c r="G154" s="1"/>
      <c r="J154" s="8"/>
      <c r="K154" s="36"/>
      <c r="L154" s="8"/>
      <c r="M154" s="8"/>
      <c r="N154" s="8"/>
      <c r="O154" s="8"/>
      <c r="P154" s="8"/>
    </row>
    <row r="155" spans="2:16" x14ac:dyDescent="0.25">
      <c r="B155" s="1"/>
      <c r="C155" s="2"/>
      <c r="F155" s="1"/>
      <c r="G155" s="1"/>
      <c r="J155" s="8"/>
      <c r="K155" s="36"/>
      <c r="L155" s="8"/>
      <c r="M155" s="8"/>
      <c r="N155" s="8"/>
      <c r="O155" s="8"/>
      <c r="P155" s="8"/>
    </row>
    <row r="156" spans="2:16" x14ac:dyDescent="0.25">
      <c r="B156" s="1"/>
      <c r="C156" s="2"/>
      <c r="F156" s="1"/>
      <c r="G156" s="1"/>
      <c r="J156" s="8"/>
      <c r="K156" s="36"/>
      <c r="L156" s="8"/>
      <c r="M156" s="8"/>
      <c r="N156" s="8"/>
      <c r="O156" s="8"/>
      <c r="P156" s="8"/>
    </row>
    <row r="157" spans="2:16" x14ac:dyDescent="0.25">
      <c r="B157" s="1"/>
      <c r="C157" s="2"/>
      <c r="F157" s="1"/>
      <c r="G157" s="1"/>
      <c r="J157" s="8"/>
      <c r="K157" s="36"/>
      <c r="L157" s="8"/>
      <c r="M157" s="8"/>
      <c r="N157" s="8"/>
      <c r="O157" s="8"/>
      <c r="P157" s="8"/>
    </row>
    <row r="158" spans="2:16" x14ac:dyDescent="0.25">
      <c r="B158" s="1"/>
      <c r="C158" s="2"/>
      <c r="F158" s="1"/>
      <c r="G158" s="1"/>
      <c r="J158" s="8"/>
      <c r="K158" s="36"/>
      <c r="L158" s="8"/>
      <c r="M158" s="8"/>
      <c r="N158" s="8"/>
      <c r="O158" s="8"/>
      <c r="P158" s="8"/>
    </row>
    <row r="159" spans="2:16" x14ac:dyDescent="0.25">
      <c r="B159" s="1"/>
      <c r="C159" s="2"/>
      <c r="F159" s="1"/>
      <c r="G159" s="1"/>
      <c r="J159" s="8"/>
      <c r="K159" s="36"/>
      <c r="L159" s="8"/>
      <c r="M159" s="8"/>
      <c r="N159" s="8"/>
      <c r="O159" s="8"/>
      <c r="P159" s="8"/>
    </row>
    <row r="160" spans="2:16" x14ac:dyDescent="0.25">
      <c r="B160" s="1"/>
      <c r="C160" s="2"/>
      <c r="F160" s="1"/>
      <c r="G160" s="1"/>
      <c r="J160" s="8"/>
      <c r="K160" s="36"/>
      <c r="L160" s="8"/>
      <c r="M160" s="8"/>
      <c r="N160" s="8"/>
      <c r="O160" s="8"/>
      <c r="P160" s="8"/>
    </row>
    <row r="161" spans="2:16" x14ac:dyDescent="0.25">
      <c r="B161" s="1"/>
      <c r="C161" s="2"/>
      <c r="F161" s="1"/>
      <c r="G161" s="1"/>
      <c r="J161" s="8"/>
      <c r="K161" s="36"/>
      <c r="L161" s="8"/>
      <c r="M161" s="8"/>
      <c r="N161" s="8"/>
      <c r="O161" s="8"/>
      <c r="P161" s="8"/>
    </row>
    <row r="162" spans="2:16" x14ac:dyDescent="0.25">
      <c r="B162" s="1"/>
      <c r="C162" s="2"/>
      <c r="F162" s="1"/>
      <c r="G162" s="1"/>
      <c r="J162" s="8"/>
      <c r="K162" s="36"/>
      <c r="L162" s="8"/>
      <c r="M162" s="8"/>
      <c r="N162" s="8"/>
      <c r="O162" s="8"/>
      <c r="P162" s="8"/>
    </row>
    <row r="163" spans="2:16" x14ac:dyDescent="0.25">
      <c r="B163" s="1"/>
      <c r="C163" s="2"/>
      <c r="F163" s="1"/>
      <c r="G163" s="1"/>
      <c r="J163" s="8"/>
      <c r="K163" s="36"/>
      <c r="L163" s="8"/>
      <c r="M163" s="8"/>
      <c r="N163" s="8"/>
      <c r="O163" s="8"/>
      <c r="P163" s="8"/>
    </row>
    <row r="164" spans="2:16" x14ac:dyDescent="0.25">
      <c r="B164" s="1"/>
      <c r="C164" s="2"/>
      <c r="F164" s="1"/>
      <c r="G164" s="1"/>
      <c r="J164" s="8"/>
      <c r="K164" s="36"/>
      <c r="L164" s="8"/>
      <c r="M164" s="8"/>
      <c r="N164" s="8"/>
      <c r="O164" s="8"/>
      <c r="P164" s="8"/>
    </row>
    <row r="165" spans="2:16" x14ac:dyDescent="0.25">
      <c r="B165" s="1"/>
      <c r="C165" s="2"/>
      <c r="F165" s="1"/>
      <c r="G165" s="1"/>
      <c r="J165" s="8"/>
      <c r="K165" s="36"/>
      <c r="L165" s="8"/>
      <c r="M165" s="8"/>
      <c r="N165" s="8"/>
      <c r="O165" s="8"/>
      <c r="P165" s="8"/>
    </row>
    <row r="166" spans="2:16" x14ac:dyDescent="0.25">
      <c r="B166" s="1"/>
      <c r="C166" s="2"/>
      <c r="F166" s="1"/>
      <c r="G166" s="1"/>
      <c r="J166" s="8"/>
      <c r="K166" s="36"/>
      <c r="L166" s="8"/>
      <c r="M166" s="8"/>
      <c r="N166" s="8"/>
      <c r="O166" s="8"/>
      <c r="P166" s="8"/>
    </row>
    <row r="167" spans="2:16" x14ac:dyDescent="0.25">
      <c r="B167" s="1"/>
      <c r="C167" s="2"/>
      <c r="F167" s="1"/>
      <c r="G167" s="1"/>
      <c r="J167" s="8"/>
      <c r="K167" s="36"/>
      <c r="L167" s="8"/>
      <c r="M167" s="8"/>
      <c r="N167" s="8"/>
      <c r="O167" s="8"/>
      <c r="P167" s="8"/>
    </row>
    <row r="168" spans="2:16" x14ac:dyDescent="0.25">
      <c r="B168" s="1"/>
      <c r="C168" s="2"/>
      <c r="F168" s="1"/>
      <c r="G168" s="1"/>
      <c r="J168" s="8"/>
      <c r="K168" s="36"/>
      <c r="L168" s="8"/>
      <c r="M168" s="8"/>
      <c r="N168" s="8"/>
      <c r="O168" s="8"/>
      <c r="P168" s="8"/>
    </row>
    <row r="169" spans="2:16" x14ac:dyDescent="0.25">
      <c r="B169" s="1"/>
      <c r="C169" s="2"/>
      <c r="F169" s="1"/>
      <c r="G169" s="1"/>
      <c r="J169" s="8"/>
      <c r="K169" s="36"/>
      <c r="L169" s="8"/>
      <c r="M169" s="8"/>
      <c r="N169" s="8"/>
      <c r="O169" s="8"/>
      <c r="P169" s="8"/>
    </row>
    <row r="170" spans="2:16" x14ac:dyDescent="0.25">
      <c r="B170" s="1"/>
      <c r="C170" s="2"/>
      <c r="F170" s="1"/>
      <c r="G170" s="1"/>
      <c r="J170" s="8"/>
      <c r="K170" s="36"/>
      <c r="L170" s="8"/>
      <c r="M170" s="8"/>
      <c r="N170" s="8"/>
      <c r="O170" s="8"/>
      <c r="P170" s="8"/>
    </row>
    <row r="171" spans="2:16" x14ac:dyDescent="0.25">
      <c r="B171" s="1"/>
      <c r="C171" s="2"/>
      <c r="F171" s="1"/>
      <c r="G171" s="1"/>
      <c r="J171" s="8"/>
      <c r="K171" s="36"/>
      <c r="L171" s="8"/>
      <c r="M171" s="8"/>
      <c r="N171" s="8"/>
      <c r="O171" s="8"/>
      <c r="P171" s="8"/>
    </row>
    <row r="172" spans="2:16" x14ac:dyDescent="0.25">
      <c r="B172" s="1"/>
      <c r="C172" s="2"/>
      <c r="F172" s="1"/>
      <c r="G172" s="1"/>
      <c r="J172" s="8"/>
      <c r="K172" s="36"/>
      <c r="L172" s="8"/>
      <c r="M172" s="8"/>
      <c r="N172" s="8"/>
      <c r="O172" s="8"/>
      <c r="P172" s="8"/>
    </row>
    <row r="173" spans="2:16" x14ac:dyDescent="0.25">
      <c r="B173" s="1"/>
      <c r="C173" s="2"/>
      <c r="F173" s="1"/>
      <c r="G173" s="1"/>
      <c r="J173" s="8"/>
      <c r="K173" s="36"/>
      <c r="L173" s="8"/>
      <c r="M173" s="8"/>
      <c r="N173" s="8"/>
      <c r="O173" s="8"/>
      <c r="P173" s="8"/>
    </row>
    <row r="174" spans="2:16" x14ac:dyDescent="0.25">
      <c r="B174" s="1"/>
      <c r="C174" s="2"/>
      <c r="F174" s="1"/>
      <c r="G174" s="1"/>
      <c r="J174" s="8"/>
      <c r="K174" s="36"/>
      <c r="L174" s="8"/>
      <c r="M174" s="8"/>
      <c r="N174" s="8"/>
      <c r="O174" s="8"/>
      <c r="P174" s="8"/>
    </row>
    <row r="175" spans="2:16" x14ac:dyDescent="0.25">
      <c r="B175" s="1"/>
      <c r="C175" s="2"/>
      <c r="F175" s="1"/>
      <c r="G175" s="1"/>
      <c r="J175" s="8"/>
      <c r="K175" s="36"/>
      <c r="L175" s="8"/>
      <c r="M175" s="8"/>
      <c r="N175" s="8"/>
      <c r="O175" s="8"/>
      <c r="P175" s="8"/>
    </row>
    <row r="176" spans="2:16" x14ac:dyDescent="0.25">
      <c r="B176" s="1"/>
      <c r="C176" s="2"/>
      <c r="F176" s="1"/>
      <c r="G176" s="1"/>
      <c r="J176" s="8"/>
      <c r="K176" s="36"/>
      <c r="L176" s="8"/>
      <c r="M176" s="8"/>
      <c r="N176" s="8"/>
      <c r="O176" s="8"/>
      <c r="P176" s="8"/>
    </row>
    <row r="177" spans="2:16" x14ac:dyDescent="0.25">
      <c r="B177" s="1"/>
      <c r="C177" s="2"/>
      <c r="F177" s="1"/>
      <c r="G177" s="1"/>
      <c r="J177" s="8"/>
      <c r="K177" s="36"/>
      <c r="L177" s="8"/>
      <c r="M177" s="8"/>
      <c r="N177" s="8"/>
      <c r="O177" s="8"/>
      <c r="P177" s="8"/>
    </row>
    <row r="178" spans="2:16" x14ac:dyDescent="0.25">
      <c r="B178" s="1"/>
      <c r="C178" s="2"/>
      <c r="F178" s="1"/>
      <c r="G178" s="1"/>
      <c r="J178" s="8"/>
      <c r="K178" s="36"/>
      <c r="L178" s="8"/>
      <c r="M178" s="8"/>
      <c r="N178" s="8"/>
      <c r="O178" s="8"/>
      <c r="P178" s="8"/>
    </row>
    <row r="179" spans="2:16" x14ac:dyDescent="0.25">
      <c r="B179" s="1"/>
      <c r="C179" s="2"/>
      <c r="F179" s="1"/>
      <c r="G179" s="1"/>
      <c r="J179" s="8"/>
      <c r="K179" s="36"/>
      <c r="L179" s="8"/>
      <c r="M179" s="8"/>
      <c r="N179" s="8"/>
      <c r="O179" s="8"/>
      <c r="P179" s="8"/>
    </row>
    <row r="180" spans="2:16" x14ac:dyDescent="0.25">
      <c r="B180" s="1"/>
      <c r="C180" s="2"/>
      <c r="F180" s="1"/>
      <c r="G180" s="1"/>
      <c r="J180" s="8"/>
      <c r="K180" s="36"/>
      <c r="L180" s="8"/>
      <c r="M180" s="8"/>
      <c r="N180" s="8"/>
      <c r="O180" s="8"/>
      <c r="P180" s="8"/>
    </row>
    <row r="181" spans="2:16" x14ac:dyDescent="0.25">
      <c r="B181" s="1"/>
      <c r="C181" s="2"/>
      <c r="F181" s="1"/>
      <c r="G181" s="1"/>
      <c r="J181" s="8"/>
      <c r="K181" s="36"/>
      <c r="L181" s="8"/>
      <c r="M181" s="8"/>
      <c r="N181" s="8"/>
      <c r="O181" s="8"/>
      <c r="P181" s="8"/>
    </row>
    <row r="182" spans="2:16" x14ac:dyDescent="0.25">
      <c r="B182" s="1"/>
      <c r="C182" s="2"/>
      <c r="F182" s="1"/>
      <c r="G182" s="1"/>
      <c r="J182" s="8"/>
      <c r="K182" s="36"/>
      <c r="L182" s="8"/>
      <c r="M182" s="8"/>
      <c r="N182" s="8"/>
      <c r="O182" s="8"/>
      <c r="P182" s="8"/>
    </row>
    <row r="183" spans="2:16" x14ac:dyDescent="0.25">
      <c r="B183" s="1"/>
      <c r="C183" s="2"/>
      <c r="F183" s="1"/>
      <c r="G183" s="1"/>
      <c r="J183" s="8"/>
      <c r="K183" s="36"/>
      <c r="L183" s="8"/>
      <c r="M183" s="8"/>
      <c r="N183" s="8"/>
      <c r="O183" s="8"/>
      <c r="P183" s="8"/>
    </row>
    <row r="184" spans="2:16" x14ac:dyDescent="0.25">
      <c r="B184" s="1"/>
      <c r="C184" s="2"/>
      <c r="F184" s="1"/>
      <c r="G184" s="1"/>
      <c r="J184" s="8"/>
      <c r="K184" s="36"/>
      <c r="L184" s="8"/>
      <c r="M184" s="8"/>
      <c r="N184" s="8"/>
      <c r="O184" s="8"/>
      <c r="P184" s="8"/>
    </row>
    <row r="185" spans="2:16" x14ac:dyDescent="0.25">
      <c r="B185" s="1"/>
      <c r="C185" s="2"/>
      <c r="F185" s="1"/>
      <c r="G185" s="1"/>
      <c r="J185" s="8"/>
      <c r="K185" s="36"/>
      <c r="L185" s="8"/>
      <c r="M185" s="8"/>
      <c r="N185" s="8"/>
      <c r="O185" s="8"/>
      <c r="P185" s="8"/>
    </row>
    <row r="186" spans="2:16" x14ac:dyDescent="0.25">
      <c r="B186" s="1"/>
      <c r="C186" s="2"/>
      <c r="F186" s="1"/>
      <c r="G186" s="1"/>
      <c r="J186" s="8"/>
      <c r="K186" s="36"/>
      <c r="L186" s="8"/>
      <c r="M186" s="8"/>
      <c r="N186" s="8"/>
      <c r="O186" s="8"/>
      <c r="P186" s="8"/>
    </row>
    <row r="187" spans="2:16" x14ac:dyDescent="0.25">
      <c r="B187" s="1"/>
      <c r="C187" s="2"/>
      <c r="F187" s="1"/>
      <c r="G187" s="1"/>
      <c r="J187" s="8"/>
      <c r="K187" s="36"/>
      <c r="L187" s="8"/>
      <c r="M187" s="8"/>
      <c r="N187" s="8"/>
      <c r="O187" s="8"/>
      <c r="P187" s="8"/>
    </row>
    <row r="188" spans="2:16" x14ac:dyDescent="0.25">
      <c r="B188" s="1"/>
      <c r="C188" s="2"/>
      <c r="F188" s="1"/>
      <c r="G188" s="1"/>
      <c r="J188" s="8"/>
      <c r="K188" s="36"/>
      <c r="L188" s="8"/>
      <c r="M188" s="8"/>
      <c r="N188" s="8"/>
      <c r="O188" s="8"/>
      <c r="P188" s="8"/>
    </row>
    <row r="189" spans="2:16" x14ac:dyDescent="0.25">
      <c r="B189" s="1"/>
      <c r="C189" s="2"/>
      <c r="F189" s="1"/>
      <c r="G189" s="1"/>
      <c r="J189" s="8"/>
      <c r="K189" s="36"/>
      <c r="L189" s="8"/>
      <c r="M189" s="8"/>
      <c r="N189" s="8"/>
      <c r="O189" s="8"/>
      <c r="P189" s="8"/>
    </row>
    <row r="190" spans="2:16" x14ac:dyDescent="0.25">
      <c r="B190" s="1"/>
      <c r="C190" s="2"/>
      <c r="F190" s="1"/>
      <c r="G190" s="1"/>
      <c r="J190" s="8"/>
      <c r="K190" s="36"/>
      <c r="L190" s="8"/>
      <c r="M190" s="8"/>
      <c r="N190" s="8"/>
      <c r="O190" s="8"/>
      <c r="P190" s="8"/>
    </row>
    <row r="191" spans="2:16" x14ac:dyDescent="0.25">
      <c r="B191" s="1"/>
      <c r="C191" s="2"/>
      <c r="F191" s="1"/>
      <c r="G191" s="1"/>
      <c r="J191" s="8"/>
      <c r="K191" s="36"/>
      <c r="L191" s="8"/>
      <c r="M191" s="8"/>
      <c r="N191" s="8"/>
      <c r="O191" s="8"/>
      <c r="P191" s="8"/>
    </row>
    <row r="192" spans="2:16" x14ac:dyDescent="0.25">
      <c r="B192" s="1"/>
      <c r="C192" s="2"/>
      <c r="F192" s="1"/>
      <c r="G192" s="1"/>
      <c r="J192" s="8"/>
      <c r="K192" s="36"/>
      <c r="L192" s="8"/>
      <c r="M192" s="8"/>
      <c r="N192" s="8"/>
      <c r="O192" s="8"/>
      <c r="P192" s="8"/>
    </row>
    <row r="193" spans="2:16" x14ac:dyDescent="0.25">
      <c r="B193" s="1"/>
      <c r="C193" s="2"/>
      <c r="F193" s="1"/>
      <c r="G193" s="1"/>
      <c r="J193" s="8"/>
      <c r="K193" s="36"/>
      <c r="L193" s="8"/>
      <c r="M193" s="8"/>
      <c r="N193" s="8"/>
      <c r="O193" s="8"/>
      <c r="P193" s="8"/>
    </row>
    <row r="194" spans="2:16" x14ac:dyDescent="0.25">
      <c r="B194" s="1"/>
      <c r="C194" s="2"/>
      <c r="F194" s="1"/>
      <c r="G194" s="1"/>
      <c r="J194" s="8"/>
      <c r="K194" s="36"/>
      <c r="L194" s="8"/>
      <c r="M194" s="8"/>
      <c r="N194" s="8"/>
      <c r="O194" s="8"/>
      <c r="P194" s="8"/>
    </row>
    <row r="195" spans="2:16" x14ac:dyDescent="0.25">
      <c r="B195" s="1"/>
      <c r="C195" s="2"/>
      <c r="F195" s="1"/>
      <c r="G195" s="1"/>
      <c r="J195" s="8"/>
      <c r="K195" s="36"/>
      <c r="L195" s="8"/>
      <c r="M195" s="8"/>
      <c r="N195" s="8"/>
      <c r="O195" s="8"/>
      <c r="P195" s="8"/>
    </row>
    <row r="196" spans="2:16" x14ac:dyDescent="0.25">
      <c r="B196" s="1"/>
      <c r="C196" s="2"/>
      <c r="F196" s="1"/>
      <c r="G196" s="1"/>
      <c r="J196" s="8"/>
      <c r="K196" s="36"/>
      <c r="L196" s="8"/>
      <c r="M196" s="8"/>
      <c r="N196" s="8"/>
      <c r="O196" s="8"/>
      <c r="P196" s="8"/>
    </row>
    <row r="197" spans="2:16" x14ac:dyDescent="0.25">
      <c r="B197" s="1"/>
      <c r="C197" s="2"/>
      <c r="F197" s="1"/>
      <c r="G197" s="1"/>
      <c r="J197" s="8"/>
      <c r="K197" s="36"/>
      <c r="L197" s="8"/>
      <c r="M197" s="8"/>
      <c r="N197" s="8"/>
      <c r="O197" s="8"/>
      <c r="P197" s="8"/>
    </row>
    <row r="198" spans="2:16" x14ac:dyDescent="0.25">
      <c r="B198" s="1"/>
      <c r="C198" s="2"/>
      <c r="F198" s="1"/>
      <c r="G198" s="1"/>
      <c r="J198" s="8"/>
      <c r="K198" s="36"/>
      <c r="L198" s="8"/>
      <c r="M198" s="8"/>
      <c r="N198" s="8"/>
      <c r="O198" s="8"/>
      <c r="P198" s="8"/>
    </row>
    <row r="199" spans="2:16" x14ac:dyDescent="0.25">
      <c r="B199" s="1"/>
      <c r="C199" s="2"/>
      <c r="F199" s="1"/>
      <c r="G199" s="1"/>
      <c r="J199" s="8"/>
      <c r="K199" s="36"/>
      <c r="L199" s="8"/>
      <c r="M199" s="8"/>
      <c r="N199" s="8"/>
      <c r="O199" s="8"/>
      <c r="P199" s="8"/>
    </row>
    <row r="200" spans="2:16" x14ac:dyDescent="0.25">
      <c r="B200" s="1"/>
      <c r="C200" s="2"/>
      <c r="F200" s="1"/>
      <c r="G200" s="1"/>
      <c r="J200" s="8"/>
      <c r="K200" s="36"/>
      <c r="L200" s="8"/>
      <c r="M200" s="8"/>
      <c r="N200" s="8"/>
      <c r="O200" s="8"/>
      <c r="P200" s="8"/>
    </row>
    <row r="201" spans="2:16" x14ac:dyDescent="0.25">
      <c r="B201" s="1"/>
      <c r="C201" s="2"/>
      <c r="F201" s="1"/>
      <c r="G201" s="1"/>
      <c r="J201" s="8"/>
      <c r="K201" s="36"/>
      <c r="L201" s="8"/>
      <c r="M201" s="8"/>
      <c r="N201" s="8"/>
      <c r="O201" s="8"/>
      <c r="P201" s="8"/>
    </row>
    <row r="202" spans="2:16" x14ac:dyDescent="0.25">
      <c r="B202" s="1"/>
      <c r="C202" s="2"/>
      <c r="F202" s="1"/>
      <c r="G202" s="1"/>
      <c r="J202" s="8"/>
      <c r="K202" s="36"/>
      <c r="L202" s="8"/>
      <c r="M202" s="8"/>
      <c r="N202" s="8"/>
      <c r="O202" s="8"/>
      <c r="P202" s="8"/>
    </row>
    <row r="203" spans="2:16" x14ac:dyDescent="0.25">
      <c r="B203" s="1"/>
      <c r="C203" s="2"/>
      <c r="F203" s="1"/>
      <c r="G203" s="1"/>
      <c r="J203" s="8"/>
      <c r="K203" s="36"/>
      <c r="L203" s="8"/>
      <c r="M203" s="8"/>
      <c r="N203" s="8"/>
      <c r="O203" s="8"/>
      <c r="P203" s="8"/>
    </row>
    <row r="204" spans="2:16" x14ac:dyDescent="0.25">
      <c r="B204" s="1"/>
      <c r="C204" s="2"/>
      <c r="F204" s="1"/>
      <c r="G204" s="1"/>
      <c r="J204" s="8"/>
      <c r="K204" s="36"/>
      <c r="L204" s="8"/>
      <c r="M204" s="8"/>
      <c r="N204" s="8"/>
      <c r="O204" s="8"/>
      <c r="P204" s="8"/>
    </row>
    <row r="205" spans="2:16" x14ac:dyDescent="0.25">
      <c r="B205" s="1"/>
      <c r="C205" s="2"/>
      <c r="F205" s="1"/>
      <c r="G205" s="1"/>
      <c r="J205" s="8"/>
      <c r="K205" s="36"/>
      <c r="L205" s="8"/>
      <c r="M205" s="8"/>
      <c r="N205" s="8"/>
      <c r="O205" s="8"/>
      <c r="P205" s="8"/>
    </row>
    <row r="206" spans="2:16" x14ac:dyDescent="0.25">
      <c r="B206" s="1"/>
      <c r="C206" s="2"/>
      <c r="F206" s="1"/>
      <c r="G206" s="1"/>
      <c r="J206" s="8"/>
      <c r="K206" s="36"/>
      <c r="L206" s="8"/>
      <c r="M206" s="8"/>
      <c r="N206" s="8"/>
      <c r="O206" s="8"/>
      <c r="P206" s="8"/>
    </row>
    <row r="207" spans="2:16" x14ac:dyDescent="0.25">
      <c r="B207" s="1"/>
      <c r="C207" s="2"/>
      <c r="F207" s="1"/>
      <c r="G207" s="1"/>
      <c r="J207" s="8"/>
      <c r="K207" s="36"/>
      <c r="L207" s="8"/>
      <c r="M207" s="8"/>
      <c r="N207" s="8"/>
      <c r="O207" s="8"/>
      <c r="P207" s="8"/>
    </row>
    <row r="208" spans="2:16" x14ac:dyDescent="0.25">
      <c r="B208" s="1"/>
      <c r="C208" s="2"/>
      <c r="F208" s="1"/>
      <c r="G208" s="1"/>
      <c r="J208" s="8"/>
      <c r="K208" s="36"/>
      <c r="L208" s="8"/>
      <c r="M208" s="8"/>
      <c r="N208" s="8"/>
      <c r="O208" s="8"/>
      <c r="P208" s="8"/>
    </row>
    <row r="209" spans="2:16" x14ac:dyDescent="0.25">
      <c r="B209" s="1"/>
      <c r="C209" s="2"/>
      <c r="F209" s="1"/>
      <c r="G209" s="1"/>
      <c r="J209" s="8"/>
      <c r="K209" s="36"/>
      <c r="L209" s="8"/>
      <c r="M209" s="8"/>
      <c r="N209" s="8"/>
      <c r="O209" s="8"/>
      <c r="P209" s="8"/>
    </row>
    <row r="210" spans="2:16" x14ac:dyDescent="0.25">
      <c r="B210" s="1"/>
      <c r="C210" s="2"/>
      <c r="F210" s="1"/>
      <c r="G210" s="1"/>
      <c r="J210" s="8"/>
      <c r="K210" s="36"/>
      <c r="L210" s="8"/>
      <c r="M210" s="8"/>
      <c r="N210" s="8"/>
      <c r="O210" s="8"/>
      <c r="P210" s="8"/>
    </row>
    <row r="211" spans="2:16" x14ac:dyDescent="0.25">
      <c r="B211" s="1"/>
      <c r="C211" s="2"/>
      <c r="F211" s="1"/>
      <c r="G211" s="1"/>
      <c r="J211" s="8"/>
      <c r="K211" s="36"/>
      <c r="L211" s="8"/>
      <c r="M211" s="8"/>
      <c r="N211" s="8"/>
      <c r="O211" s="8"/>
      <c r="P211" s="8"/>
    </row>
    <row r="212" spans="2:16" x14ac:dyDescent="0.25">
      <c r="B212" s="1"/>
      <c r="C212" s="2"/>
      <c r="F212" s="1"/>
      <c r="G212" s="1"/>
      <c r="J212" s="8"/>
      <c r="K212" s="36"/>
      <c r="L212" s="8"/>
      <c r="M212" s="8"/>
      <c r="N212" s="8"/>
      <c r="O212" s="8"/>
      <c r="P212" s="8"/>
    </row>
    <row r="213" spans="2:16" x14ac:dyDescent="0.25">
      <c r="B213" s="1"/>
      <c r="C213" s="2"/>
      <c r="F213" s="1"/>
      <c r="G213" s="1"/>
      <c r="J213" s="8"/>
      <c r="K213" s="36"/>
      <c r="L213" s="8"/>
      <c r="M213" s="8"/>
      <c r="N213" s="8"/>
      <c r="O213" s="8"/>
      <c r="P213" s="8"/>
    </row>
    <row r="214" spans="2:16" x14ac:dyDescent="0.25">
      <c r="B214" s="1"/>
      <c r="C214" s="2"/>
      <c r="F214" s="1"/>
      <c r="G214" s="1"/>
      <c r="J214" s="8"/>
      <c r="K214" s="36"/>
      <c r="L214" s="8"/>
      <c r="M214" s="8"/>
      <c r="N214" s="8"/>
      <c r="O214" s="8"/>
      <c r="P214" s="8"/>
    </row>
    <row r="215" spans="2:16" x14ac:dyDescent="0.25">
      <c r="B215" s="1"/>
      <c r="C215" s="2"/>
      <c r="F215" s="1"/>
      <c r="G215" s="1"/>
      <c r="J215" s="8"/>
      <c r="K215" s="36"/>
      <c r="L215" s="8"/>
      <c r="M215" s="8"/>
      <c r="N215" s="8"/>
      <c r="O215" s="8"/>
      <c r="P215" s="8"/>
    </row>
    <row r="216" spans="2:16" x14ac:dyDescent="0.25">
      <c r="B216" s="1"/>
      <c r="C216" s="2"/>
      <c r="F216" s="1"/>
      <c r="G216" s="1"/>
      <c r="J216" s="8"/>
      <c r="K216" s="36"/>
      <c r="L216" s="8"/>
      <c r="M216" s="8"/>
      <c r="N216" s="8"/>
      <c r="O216" s="8"/>
      <c r="P216" s="8"/>
    </row>
    <row r="217" spans="2:16" x14ac:dyDescent="0.25">
      <c r="B217" s="1"/>
      <c r="C217" s="2"/>
      <c r="F217" s="1"/>
      <c r="G217" s="1"/>
      <c r="J217" s="8"/>
      <c r="K217" s="36"/>
      <c r="L217" s="8"/>
      <c r="M217" s="8"/>
      <c r="N217" s="8"/>
      <c r="O217" s="8"/>
      <c r="P217" s="8"/>
    </row>
    <row r="218" spans="2:16" x14ac:dyDescent="0.25">
      <c r="B218" s="1"/>
      <c r="C218" s="2"/>
      <c r="F218" s="1"/>
      <c r="G218" s="1"/>
      <c r="J218" s="8"/>
      <c r="K218" s="36"/>
      <c r="L218" s="8"/>
      <c r="M218" s="8"/>
      <c r="N218" s="8"/>
      <c r="O218" s="8"/>
      <c r="P218" s="8"/>
    </row>
    <row r="219" spans="2:16" x14ac:dyDescent="0.25">
      <c r="B219" s="1"/>
      <c r="C219" s="2"/>
      <c r="F219" s="1"/>
      <c r="G219" s="1"/>
      <c r="J219" s="8"/>
      <c r="K219" s="36"/>
      <c r="L219" s="8"/>
      <c r="M219" s="8"/>
      <c r="N219" s="8"/>
      <c r="O219" s="8"/>
      <c r="P219" s="8"/>
    </row>
    <row r="220" spans="2:16" x14ac:dyDescent="0.25">
      <c r="B220" s="1"/>
      <c r="C220" s="2"/>
      <c r="F220" s="1"/>
      <c r="G220" s="1"/>
      <c r="J220" s="8"/>
      <c r="K220" s="36"/>
      <c r="L220" s="8"/>
      <c r="M220" s="8"/>
      <c r="N220" s="8"/>
      <c r="O220" s="8"/>
      <c r="P220" s="8"/>
    </row>
    <row r="221" spans="2:16" x14ac:dyDescent="0.25">
      <c r="B221" s="1"/>
      <c r="C221" s="2"/>
      <c r="F221" s="1"/>
      <c r="G221" s="1"/>
      <c r="J221" s="8"/>
      <c r="K221" s="36"/>
      <c r="L221" s="8"/>
      <c r="M221" s="8"/>
      <c r="N221" s="8"/>
      <c r="O221" s="8"/>
      <c r="P221" s="8"/>
    </row>
    <row r="222" spans="2:16" x14ac:dyDescent="0.25">
      <c r="B222" s="1"/>
      <c r="C222" s="2"/>
      <c r="F222" s="1"/>
      <c r="G222" s="1"/>
      <c r="J222" s="8"/>
      <c r="K222" s="36"/>
      <c r="L222" s="8"/>
      <c r="M222" s="8"/>
      <c r="N222" s="8"/>
      <c r="O222" s="8"/>
      <c r="P222" s="8"/>
    </row>
    <row r="223" spans="2:16" x14ac:dyDescent="0.25">
      <c r="B223" s="1"/>
      <c r="C223" s="2"/>
      <c r="F223" s="1"/>
      <c r="G223" s="1"/>
      <c r="J223" s="8"/>
      <c r="K223" s="36"/>
      <c r="L223" s="8"/>
      <c r="M223" s="8"/>
      <c r="N223" s="8"/>
      <c r="O223" s="8"/>
      <c r="P223" s="8"/>
    </row>
    <row r="224" spans="2:16" x14ac:dyDescent="0.25">
      <c r="B224" s="1"/>
      <c r="C224" s="2"/>
      <c r="F224" s="1"/>
      <c r="G224" s="1"/>
      <c r="J224" s="8"/>
      <c r="K224" s="36"/>
      <c r="L224" s="8"/>
      <c r="M224" s="8"/>
      <c r="N224" s="8"/>
      <c r="O224" s="8"/>
      <c r="P224" s="8"/>
    </row>
    <row r="225" spans="2:16" x14ac:dyDescent="0.25">
      <c r="B225" s="1"/>
      <c r="C225" s="2"/>
      <c r="F225" s="1"/>
      <c r="G225" s="1"/>
      <c r="J225" s="8"/>
      <c r="K225" s="36"/>
      <c r="L225" s="8"/>
      <c r="M225" s="8"/>
      <c r="N225" s="8"/>
      <c r="O225" s="8"/>
      <c r="P225" s="8"/>
    </row>
    <row r="226" spans="2:16" x14ac:dyDescent="0.25">
      <c r="B226" s="1"/>
      <c r="C226" s="2"/>
      <c r="F226" s="1"/>
      <c r="G226" s="1"/>
      <c r="J226" s="8"/>
      <c r="K226" s="36"/>
      <c r="L226" s="8"/>
      <c r="M226" s="8"/>
      <c r="N226" s="8"/>
      <c r="O226" s="8"/>
      <c r="P226" s="8"/>
    </row>
    <row r="227" spans="2:16" x14ac:dyDescent="0.25">
      <c r="B227" s="1"/>
      <c r="C227" s="2"/>
      <c r="F227" s="1"/>
      <c r="G227" s="1"/>
      <c r="J227" s="8"/>
      <c r="K227" s="36"/>
      <c r="L227" s="8"/>
      <c r="M227" s="8"/>
      <c r="N227" s="8"/>
      <c r="O227" s="8"/>
      <c r="P227" s="8"/>
    </row>
    <row r="228" spans="2:16" x14ac:dyDescent="0.25">
      <c r="B228" s="1"/>
      <c r="C228" s="2"/>
      <c r="F228" s="1"/>
      <c r="G228" s="1"/>
      <c r="J228" s="8"/>
      <c r="K228" s="36"/>
      <c r="L228" s="8"/>
      <c r="M228" s="8"/>
      <c r="N228" s="8"/>
      <c r="O228" s="8"/>
      <c r="P228" s="8"/>
    </row>
    <row r="229" spans="2:16" x14ac:dyDescent="0.25">
      <c r="B229" s="1"/>
      <c r="C229" s="2"/>
      <c r="F229" s="1"/>
      <c r="G229" s="1"/>
      <c r="J229" s="8"/>
      <c r="K229" s="36"/>
      <c r="L229" s="8"/>
      <c r="M229" s="8"/>
      <c r="N229" s="8"/>
      <c r="O229" s="8"/>
      <c r="P229" s="8"/>
    </row>
    <row r="230" spans="2:16" x14ac:dyDescent="0.25">
      <c r="B230" s="1"/>
      <c r="C230" s="2"/>
      <c r="F230" s="1"/>
      <c r="G230" s="1"/>
      <c r="J230" s="8"/>
      <c r="K230" s="36"/>
      <c r="L230" s="8"/>
      <c r="M230" s="8"/>
      <c r="N230" s="8"/>
      <c r="O230" s="8"/>
      <c r="P230" s="8"/>
    </row>
    <row r="231" spans="2:16" x14ac:dyDescent="0.25">
      <c r="B231" s="1"/>
      <c r="C231" s="2"/>
      <c r="F231" s="1"/>
      <c r="G231" s="1"/>
      <c r="J231" s="8"/>
      <c r="K231" s="36"/>
      <c r="L231" s="8"/>
      <c r="M231" s="8"/>
      <c r="N231" s="8"/>
      <c r="O231" s="8"/>
      <c r="P231" s="8"/>
    </row>
    <row r="232" spans="2:16" x14ac:dyDescent="0.25">
      <c r="B232" s="1"/>
      <c r="C232" s="2"/>
      <c r="F232" s="1"/>
      <c r="G232" s="1"/>
      <c r="J232" s="8"/>
      <c r="K232" s="36"/>
      <c r="L232" s="8"/>
      <c r="M232" s="8"/>
      <c r="N232" s="8"/>
      <c r="O232" s="8"/>
      <c r="P232" s="8"/>
    </row>
    <row r="233" spans="2:16" x14ac:dyDescent="0.25">
      <c r="B233" s="1"/>
      <c r="C233" s="2"/>
      <c r="F233" s="1"/>
      <c r="G233" s="1"/>
      <c r="J233" s="8"/>
      <c r="K233" s="36"/>
      <c r="L233" s="8"/>
      <c r="M233" s="8"/>
      <c r="N233" s="8"/>
      <c r="O233" s="8"/>
      <c r="P233" s="8"/>
    </row>
    <row r="234" spans="2:16" x14ac:dyDescent="0.25">
      <c r="B234" s="1"/>
      <c r="C234" s="2"/>
      <c r="F234" s="1"/>
      <c r="G234" s="1"/>
      <c r="J234" s="8"/>
      <c r="K234" s="36"/>
      <c r="L234" s="8"/>
      <c r="M234" s="8"/>
      <c r="N234" s="8"/>
      <c r="O234" s="8"/>
      <c r="P234" s="8"/>
    </row>
    <row r="235" spans="2:16" x14ac:dyDescent="0.25">
      <c r="B235" s="1"/>
      <c r="C235" s="2"/>
      <c r="F235" s="1"/>
      <c r="G235" s="1"/>
      <c r="J235" s="8"/>
      <c r="K235" s="36"/>
      <c r="L235" s="8"/>
      <c r="M235" s="8"/>
      <c r="N235" s="8"/>
      <c r="O235" s="8"/>
      <c r="P235" s="8"/>
    </row>
    <row r="236" spans="2:16" x14ac:dyDescent="0.25">
      <c r="B236" s="1"/>
      <c r="C236" s="2"/>
      <c r="F236" s="1"/>
      <c r="G236" s="1"/>
      <c r="J236" s="8"/>
      <c r="K236" s="36"/>
      <c r="L236" s="8"/>
      <c r="M236" s="8"/>
      <c r="N236" s="8"/>
      <c r="O236" s="8"/>
      <c r="P236" s="8"/>
    </row>
    <row r="237" spans="2:16" x14ac:dyDescent="0.25">
      <c r="B237" s="1"/>
      <c r="C237" s="2"/>
      <c r="F237" s="1"/>
      <c r="G237" s="1"/>
      <c r="J237" s="8"/>
      <c r="K237" s="36"/>
      <c r="L237" s="8"/>
      <c r="M237" s="8"/>
      <c r="N237" s="8"/>
      <c r="O237" s="8"/>
      <c r="P237" s="8"/>
    </row>
    <row r="238" spans="2:16" x14ac:dyDescent="0.25">
      <c r="B238" s="1"/>
      <c r="C238" s="2"/>
      <c r="F238" s="1"/>
      <c r="G238" s="1"/>
      <c r="J238" s="8"/>
      <c r="K238" s="36"/>
      <c r="L238" s="8"/>
      <c r="M238" s="8"/>
      <c r="N238" s="8"/>
      <c r="O238" s="8"/>
      <c r="P238" s="8"/>
    </row>
    <row r="239" spans="2:16" x14ac:dyDescent="0.25">
      <c r="B239" s="1"/>
      <c r="C239" s="2"/>
      <c r="F239" s="1"/>
      <c r="G239" s="1"/>
      <c r="J239" s="8"/>
      <c r="K239" s="36"/>
      <c r="L239" s="8"/>
      <c r="M239" s="8"/>
      <c r="N239" s="8"/>
      <c r="O239" s="8"/>
      <c r="P239" s="8"/>
    </row>
    <row r="240" spans="2:16" x14ac:dyDescent="0.25">
      <c r="B240" s="1"/>
      <c r="C240" s="2"/>
      <c r="F240" s="1"/>
      <c r="G240" s="1"/>
      <c r="J240" s="8"/>
      <c r="K240" s="36"/>
      <c r="L240" s="8"/>
      <c r="M240" s="8"/>
      <c r="N240" s="8"/>
      <c r="O240" s="8"/>
      <c r="P240" s="8"/>
    </row>
    <row r="241" spans="2:16" x14ac:dyDescent="0.25">
      <c r="B241" s="1"/>
      <c r="C241" s="2"/>
      <c r="F241" s="1"/>
      <c r="G241" s="1"/>
      <c r="J241" s="8"/>
      <c r="K241" s="36"/>
      <c r="L241" s="8"/>
      <c r="M241" s="8"/>
      <c r="N241" s="8"/>
      <c r="O241" s="8"/>
      <c r="P241" s="8"/>
    </row>
    <row r="242" spans="2:16" x14ac:dyDescent="0.25">
      <c r="B242" s="1"/>
      <c r="C242" s="2"/>
      <c r="F242" s="1"/>
      <c r="G242" s="1"/>
      <c r="J242" s="8"/>
      <c r="K242" s="36"/>
      <c r="L242" s="8"/>
      <c r="M242" s="8"/>
      <c r="N242" s="8"/>
      <c r="O242" s="8"/>
      <c r="P242" s="8"/>
    </row>
    <row r="243" spans="2:16" x14ac:dyDescent="0.25">
      <c r="B243" s="1"/>
      <c r="C243" s="2"/>
      <c r="F243" s="1"/>
      <c r="G243" s="1"/>
      <c r="J243" s="8"/>
      <c r="K243" s="36"/>
      <c r="L243" s="8"/>
      <c r="M243" s="8"/>
      <c r="N243" s="8"/>
      <c r="O243" s="8"/>
      <c r="P243" s="8"/>
    </row>
    <row r="244" spans="2:16" x14ac:dyDescent="0.25">
      <c r="B244" s="1"/>
      <c r="C244" s="2"/>
      <c r="F244" s="1"/>
      <c r="G244" s="1"/>
      <c r="J244" s="8"/>
      <c r="K244" s="36"/>
      <c r="L244" s="8"/>
      <c r="M244" s="8"/>
      <c r="N244" s="8"/>
      <c r="O244" s="8"/>
      <c r="P244" s="8"/>
    </row>
    <row r="245" spans="2:16" x14ac:dyDescent="0.25">
      <c r="B245" s="1"/>
      <c r="C245" s="2"/>
      <c r="F245" s="1"/>
      <c r="G245" s="1"/>
      <c r="J245" s="8"/>
      <c r="K245" s="36"/>
      <c r="L245" s="8"/>
      <c r="M245" s="8"/>
      <c r="N245" s="8"/>
      <c r="O245" s="8"/>
      <c r="P245" s="8"/>
    </row>
    <row r="246" spans="2:16" x14ac:dyDescent="0.25">
      <c r="B246" s="1"/>
      <c r="C246" s="2"/>
      <c r="F246" s="1"/>
      <c r="G246" s="1"/>
      <c r="J246" s="8"/>
      <c r="K246" s="36"/>
      <c r="L246" s="8"/>
      <c r="M246" s="8"/>
      <c r="N246" s="8"/>
      <c r="O246" s="8"/>
      <c r="P246" s="8"/>
    </row>
    <row r="247" spans="2:16" x14ac:dyDescent="0.25">
      <c r="B247" s="1"/>
      <c r="C247" s="2"/>
      <c r="F247" s="1"/>
      <c r="G247" s="1"/>
      <c r="J247" s="8"/>
      <c r="K247" s="36"/>
      <c r="L247" s="8"/>
      <c r="M247" s="8"/>
      <c r="N247" s="8"/>
      <c r="O247" s="8"/>
      <c r="P247" s="8"/>
    </row>
    <row r="248" spans="2:16" x14ac:dyDescent="0.25">
      <c r="B248" s="1"/>
      <c r="C248" s="2"/>
      <c r="F248" s="1"/>
      <c r="G248" s="1"/>
      <c r="J248" s="8"/>
      <c r="K248" s="36"/>
      <c r="L248" s="8"/>
      <c r="M248" s="8"/>
      <c r="N248" s="8"/>
      <c r="O248" s="8"/>
      <c r="P248" s="8"/>
    </row>
    <row r="249" spans="2:16" x14ac:dyDescent="0.25">
      <c r="B249" s="1"/>
      <c r="C249" s="2"/>
      <c r="F249" s="1"/>
      <c r="G249" s="1"/>
      <c r="J249" s="8"/>
      <c r="K249" s="36"/>
      <c r="L249" s="8"/>
      <c r="M249" s="8"/>
      <c r="N249" s="8"/>
      <c r="O249" s="8"/>
      <c r="P249" s="8"/>
    </row>
    <row r="250" spans="2:16" x14ac:dyDescent="0.25">
      <c r="B250" s="1"/>
      <c r="C250" s="2"/>
      <c r="F250" s="1"/>
      <c r="G250" s="1"/>
      <c r="J250" s="8"/>
      <c r="K250" s="36"/>
      <c r="L250" s="8"/>
      <c r="M250" s="8"/>
      <c r="N250" s="8"/>
      <c r="O250" s="8"/>
      <c r="P250" s="8"/>
    </row>
    <row r="251" spans="2:16" x14ac:dyDescent="0.25">
      <c r="B251" s="1"/>
      <c r="C251" s="2"/>
      <c r="F251" s="1"/>
      <c r="G251" s="1"/>
      <c r="J251" s="8"/>
      <c r="K251" s="36"/>
      <c r="L251" s="8"/>
      <c r="M251" s="8"/>
      <c r="N251" s="8"/>
      <c r="O251" s="8"/>
      <c r="P251" s="8"/>
    </row>
    <row r="252" spans="2:16" x14ac:dyDescent="0.25">
      <c r="B252" s="1"/>
      <c r="C252" s="2"/>
      <c r="F252" s="1"/>
      <c r="G252" s="1"/>
      <c r="J252" s="8"/>
      <c r="K252" s="36"/>
      <c r="L252" s="8"/>
      <c r="M252" s="8"/>
      <c r="N252" s="8"/>
      <c r="O252" s="8"/>
      <c r="P252" s="8"/>
    </row>
    <row r="253" spans="2:16" x14ac:dyDescent="0.25">
      <c r="B253" s="1"/>
      <c r="C253" s="2"/>
      <c r="F253" s="1"/>
      <c r="G253" s="1"/>
      <c r="J253" s="8"/>
      <c r="K253" s="36"/>
      <c r="L253" s="8"/>
      <c r="M253" s="8"/>
      <c r="N253" s="8"/>
      <c r="O253" s="8"/>
      <c r="P253" s="8"/>
    </row>
    <row r="254" spans="2:16" x14ac:dyDescent="0.25">
      <c r="B254" s="1"/>
      <c r="C254" s="2"/>
      <c r="F254" s="1"/>
      <c r="G254" s="1"/>
      <c r="K254" s="1"/>
    </row>
    <row r="255" spans="2:16" x14ac:dyDescent="0.25">
      <c r="B255" s="1"/>
      <c r="C255" s="2"/>
      <c r="F255" s="1"/>
      <c r="G255" s="1"/>
      <c r="K255" s="1"/>
    </row>
    <row r="256" spans="2:16" x14ac:dyDescent="0.25">
      <c r="B256" s="1"/>
      <c r="C256" s="2"/>
      <c r="F256" s="1"/>
      <c r="G256" s="1"/>
      <c r="K256" s="1"/>
    </row>
    <row r="257" spans="2:11" x14ac:dyDescent="0.25">
      <c r="B257" s="1"/>
      <c r="C257" s="2"/>
      <c r="F257" s="1"/>
      <c r="G257" s="1"/>
      <c r="K257" s="1"/>
    </row>
    <row r="258" spans="2:11" x14ac:dyDescent="0.25">
      <c r="B258" s="1"/>
      <c r="C258" s="2"/>
      <c r="F258" s="1"/>
      <c r="G258" s="1"/>
      <c r="K258" s="1"/>
    </row>
    <row r="259" spans="2:11" x14ac:dyDescent="0.25">
      <c r="B259" s="1"/>
      <c r="C259" s="2"/>
      <c r="F259" s="1"/>
      <c r="G259" s="1"/>
      <c r="K259" s="1"/>
    </row>
    <row r="260" spans="2:11" x14ac:dyDescent="0.25">
      <c r="B260" s="1"/>
      <c r="C260" s="2"/>
      <c r="F260" s="1"/>
      <c r="G260" s="1"/>
      <c r="K260" s="1"/>
    </row>
    <row r="261" spans="2:11" x14ac:dyDescent="0.25">
      <c r="B261" s="1"/>
      <c r="C261" s="2"/>
      <c r="F261" s="1"/>
      <c r="G261" s="1"/>
      <c r="K261" s="1"/>
    </row>
    <row r="262" spans="2:11" x14ac:dyDescent="0.25">
      <c r="B262" s="1"/>
      <c r="C262" s="2"/>
      <c r="F262" s="1"/>
      <c r="G262" s="1"/>
      <c r="K262" s="1"/>
    </row>
    <row r="263" spans="2:11" x14ac:dyDescent="0.25">
      <c r="B263" s="1"/>
      <c r="C263" s="2"/>
      <c r="F263" s="1"/>
      <c r="G263" s="1"/>
      <c r="K263" s="1"/>
    </row>
    <row r="264" spans="2:11" x14ac:dyDescent="0.25">
      <c r="B264" s="1"/>
      <c r="C264" s="2"/>
      <c r="F264" s="1"/>
      <c r="G264" s="1"/>
      <c r="K264" s="1"/>
    </row>
    <row r="265" spans="2:11" x14ac:dyDescent="0.25">
      <c r="B265" s="1"/>
      <c r="C265" s="2"/>
      <c r="F265" s="1"/>
      <c r="G265" s="1"/>
      <c r="K265" s="1"/>
    </row>
    <row r="266" spans="2:11" x14ac:dyDescent="0.25">
      <c r="B266" s="1"/>
      <c r="C266" s="2"/>
      <c r="F266" s="1"/>
      <c r="G266" s="1"/>
      <c r="K266" s="1"/>
    </row>
    <row r="267" spans="2:11" x14ac:dyDescent="0.25">
      <c r="B267" s="1"/>
      <c r="C267" s="2"/>
      <c r="F267" s="1"/>
      <c r="G267" s="1"/>
      <c r="K267" s="1"/>
    </row>
    <row r="268" spans="2:11" x14ac:dyDescent="0.25">
      <c r="B268" s="1"/>
      <c r="C268" s="2"/>
      <c r="F268" s="1"/>
      <c r="G268" s="1"/>
      <c r="K268" s="1"/>
    </row>
    <row r="269" spans="2:11" x14ac:dyDescent="0.25">
      <c r="B269" s="1"/>
      <c r="C269" s="2"/>
      <c r="F269" s="1"/>
      <c r="G269" s="1"/>
      <c r="K269" s="1"/>
    </row>
    <row r="270" spans="2:11" x14ac:dyDescent="0.25">
      <c r="B270" s="1"/>
      <c r="C270" s="2"/>
      <c r="F270" s="1"/>
      <c r="G270" s="1"/>
      <c r="K270" s="1"/>
    </row>
    <row r="271" spans="2:11" x14ac:dyDescent="0.25">
      <c r="B271" s="1"/>
      <c r="C271" s="2"/>
      <c r="F271" s="1"/>
      <c r="G271" s="1"/>
      <c r="K271" s="1"/>
    </row>
    <row r="272" spans="2:11" x14ac:dyDescent="0.25">
      <c r="B272" s="1"/>
      <c r="C272" s="2"/>
      <c r="F272" s="1"/>
      <c r="G272" s="1"/>
      <c r="K272" s="1"/>
    </row>
    <row r="273" spans="2:11" x14ac:dyDescent="0.25">
      <c r="B273" s="1"/>
      <c r="C273" s="2"/>
      <c r="F273" s="1"/>
      <c r="G273" s="1"/>
      <c r="K273" s="1"/>
    </row>
    <row r="274" spans="2:11" x14ac:dyDescent="0.25">
      <c r="B274" s="1"/>
      <c r="C274" s="2"/>
      <c r="F274" s="1"/>
      <c r="G274" s="1"/>
      <c r="K274" s="1"/>
    </row>
    <row r="275" spans="2:11" x14ac:dyDescent="0.25">
      <c r="B275" s="1"/>
      <c r="C275" s="2"/>
      <c r="F275" s="1"/>
      <c r="G275" s="1"/>
      <c r="K275" s="1"/>
    </row>
    <row r="276" spans="2:11" x14ac:dyDescent="0.25">
      <c r="B276" s="1"/>
      <c r="C276" s="2"/>
      <c r="F276" s="1"/>
      <c r="G276" s="1"/>
      <c r="K276" s="1"/>
    </row>
    <row r="277" spans="2:11" x14ac:dyDescent="0.25">
      <c r="B277" s="1"/>
      <c r="C277" s="2"/>
      <c r="F277" s="1"/>
      <c r="G277" s="1"/>
      <c r="K277" s="1"/>
    </row>
    <row r="278" spans="2:11" x14ac:dyDescent="0.25">
      <c r="B278" s="1"/>
      <c r="C278" s="2"/>
      <c r="F278" s="1"/>
      <c r="G278" s="1"/>
      <c r="K278" s="1"/>
    </row>
    <row r="279" spans="2:11" x14ac:dyDescent="0.25">
      <c r="B279" s="1"/>
      <c r="C279" s="2"/>
      <c r="F279" s="1"/>
      <c r="G279" s="1"/>
      <c r="K279" s="1"/>
    </row>
    <row r="280" spans="2:11" x14ac:dyDescent="0.25">
      <c r="B280" s="1"/>
      <c r="C280" s="2"/>
      <c r="F280" s="1"/>
      <c r="G280" s="1"/>
      <c r="K280" s="1"/>
    </row>
    <row r="281" spans="2:11" x14ac:dyDescent="0.25">
      <c r="B281" s="1"/>
      <c r="C281" s="2"/>
      <c r="F281" s="1"/>
      <c r="G281" s="1"/>
      <c r="K281" s="1"/>
    </row>
    <row r="282" spans="2:11" x14ac:dyDescent="0.25">
      <c r="B282" s="1"/>
      <c r="C282" s="2"/>
      <c r="F282" s="1"/>
      <c r="G282" s="1"/>
      <c r="K282" s="1"/>
    </row>
    <row r="283" spans="2:11" x14ac:dyDescent="0.25">
      <c r="B283" s="1"/>
      <c r="C283" s="2"/>
      <c r="F283" s="1"/>
      <c r="G283" s="1"/>
      <c r="K283" s="1"/>
    </row>
    <row r="284" spans="2:11" x14ac:dyDescent="0.25">
      <c r="B284" s="1"/>
      <c r="C284" s="2"/>
      <c r="F284" s="1"/>
      <c r="G284" s="1"/>
      <c r="K284" s="1"/>
    </row>
    <row r="285" spans="2:11" x14ac:dyDescent="0.25">
      <c r="B285" s="1"/>
      <c r="C285" s="2"/>
      <c r="F285" s="1"/>
      <c r="G285" s="1"/>
      <c r="K285" s="1"/>
    </row>
    <row r="286" spans="2:11" x14ac:dyDescent="0.25">
      <c r="B286" s="1"/>
      <c r="C286" s="2"/>
      <c r="F286" s="1"/>
      <c r="G286" s="1"/>
      <c r="K286" s="1"/>
    </row>
    <row r="287" spans="2:11" x14ac:dyDescent="0.25">
      <c r="B287" s="1"/>
      <c r="C287" s="2"/>
      <c r="F287" s="1"/>
      <c r="G287" s="1"/>
      <c r="K287" s="1"/>
    </row>
    <row r="288" spans="2:11" x14ac:dyDescent="0.25">
      <c r="B288" s="1"/>
      <c r="C288" s="2"/>
      <c r="F288" s="1"/>
      <c r="G288" s="1"/>
      <c r="K288" s="1"/>
    </row>
    <row r="289" spans="2:11" x14ac:dyDescent="0.25">
      <c r="B289" s="1"/>
      <c r="C289" s="2"/>
      <c r="F289" s="1"/>
      <c r="G289" s="1"/>
      <c r="K289" s="1"/>
    </row>
    <row r="290" spans="2:11" x14ac:dyDescent="0.25">
      <c r="B290" s="1"/>
      <c r="C290" s="2"/>
      <c r="F290" s="1"/>
      <c r="G290" s="1"/>
      <c r="K290" s="1"/>
    </row>
    <row r="291" spans="2:11" x14ac:dyDescent="0.25">
      <c r="B291" s="1"/>
      <c r="C291" s="2"/>
      <c r="F291" s="1"/>
      <c r="G291" s="1"/>
      <c r="K291" s="1"/>
    </row>
    <row r="292" spans="2:11" x14ac:dyDescent="0.25">
      <c r="B292" s="1"/>
      <c r="C292" s="2"/>
      <c r="F292" s="1"/>
      <c r="G292" s="1"/>
      <c r="K292" s="1"/>
    </row>
    <row r="293" spans="2:11" x14ac:dyDescent="0.25">
      <c r="B293" s="1"/>
      <c r="C293" s="2"/>
      <c r="F293" s="1"/>
      <c r="G293" s="1"/>
      <c r="K293" s="1"/>
    </row>
    <row r="294" spans="2:11" x14ac:dyDescent="0.25">
      <c r="B294" s="1"/>
      <c r="C294" s="2"/>
      <c r="F294" s="1"/>
      <c r="G294" s="1"/>
      <c r="K294" s="1"/>
    </row>
    <row r="295" spans="2:11" x14ac:dyDescent="0.25">
      <c r="B295" s="1"/>
      <c r="C295" s="2"/>
      <c r="F295" s="1"/>
      <c r="G295" s="1"/>
      <c r="K295" s="1"/>
    </row>
    <row r="296" spans="2:11" x14ac:dyDescent="0.25">
      <c r="B296" s="1"/>
      <c r="C296" s="2"/>
      <c r="F296" s="1"/>
      <c r="G296" s="1"/>
      <c r="K296" s="1"/>
    </row>
    <row r="297" spans="2:11" x14ac:dyDescent="0.25">
      <c r="B297" s="1"/>
      <c r="C297" s="2"/>
      <c r="F297" s="1"/>
      <c r="G297" s="1"/>
      <c r="K297" s="1"/>
    </row>
    <row r="298" spans="2:11" x14ac:dyDescent="0.25">
      <c r="B298" s="1"/>
      <c r="C298" s="2"/>
      <c r="F298" s="1"/>
      <c r="G298" s="1"/>
      <c r="K298" s="1"/>
    </row>
    <row r="299" spans="2:11" x14ac:dyDescent="0.25">
      <c r="B299" s="1"/>
      <c r="C299" s="2"/>
      <c r="F299" s="1"/>
      <c r="G299" s="1"/>
      <c r="K299" s="1"/>
    </row>
    <row r="300" spans="2:11" x14ac:dyDescent="0.25">
      <c r="B300" s="1"/>
      <c r="C300" s="2"/>
      <c r="F300" s="1"/>
      <c r="G300" s="1"/>
      <c r="K300" s="1"/>
    </row>
    <row r="301" spans="2:11" x14ac:dyDescent="0.25">
      <c r="B301" s="1"/>
      <c r="C301" s="2"/>
      <c r="F301" s="1"/>
      <c r="G301" s="1"/>
      <c r="K301" s="1"/>
    </row>
    <row r="302" spans="2:11" x14ac:dyDescent="0.25">
      <c r="B302" s="1"/>
      <c r="C302" s="2"/>
      <c r="F302" s="1"/>
      <c r="G302" s="1"/>
      <c r="K302" s="1"/>
    </row>
    <row r="303" spans="2:11" x14ac:dyDescent="0.25">
      <c r="B303" s="1"/>
      <c r="C303" s="2"/>
      <c r="F303" s="1"/>
      <c r="G303" s="1"/>
      <c r="K303" s="1"/>
    </row>
    <row r="304" spans="2:11" x14ac:dyDescent="0.25">
      <c r="B304" s="1"/>
      <c r="C304" s="2"/>
      <c r="F304" s="1"/>
      <c r="G304" s="1"/>
      <c r="K304" s="1"/>
    </row>
    <row r="305" spans="2:11" x14ac:dyDescent="0.25">
      <c r="B305" s="1"/>
      <c r="C305" s="2"/>
      <c r="F305" s="1"/>
      <c r="G305" s="1"/>
      <c r="K305" s="1"/>
    </row>
    <row r="306" spans="2:11" x14ac:dyDescent="0.25">
      <c r="B306" s="1"/>
      <c r="C306" s="2"/>
      <c r="F306" s="1"/>
      <c r="G306" s="1"/>
      <c r="K306" s="1"/>
    </row>
    <row r="307" spans="2:11" x14ac:dyDescent="0.25">
      <c r="B307" s="1"/>
      <c r="C307" s="2"/>
      <c r="F307" s="1"/>
      <c r="G307" s="1"/>
      <c r="K307" s="1"/>
    </row>
    <row r="308" spans="2:11" x14ac:dyDescent="0.25">
      <c r="B308" s="1"/>
      <c r="C308" s="2"/>
      <c r="F308" s="1"/>
      <c r="G308" s="1"/>
      <c r="K308" s="1"/>
    </row>
    <row r="309" spans="2:11" x14ac:dyDescent="0.25">
      <c r="B309" s="1"/>
      <c r="C309" s="2"/>
      <c r="F309" s="1"/>
      <c r="G309" s="1"/>
      <c r="K309" s="1"/>
    </row>
    <row r="310" spans="2:11" x14ac:dyDescent="0.25">
      <c r="B310" s="1"/>
      <c r="C310" s="2"/>
      <c r="F310" s="1"/>
      <c r="G310" s="1"/>
      <c r="K310" s="1"/>
    </row>
    <row r="311" spans="2:11" x14ac:dyDescent="0.25">
      <c r="B311" s="1"/>
      <c r="C311" s="2"/>
      <c r="F311" s="1"/>
      <c r="G311" s="1"/>
      <c r="K311" s="1"/>
    </row>
    <row r="312" spans="2:11" x14ac:dyDescent="0.25">
      <c r="B312" s="1"/>
      <c r="C312" s="2"/>
      <c r="F312" s="1"/>
      <c r="G312" s="1"/>
      <c r="K312" s="1"/>
    </row>
    <row r="313" spans="2:11" x14ac:dyDescent="0.25">
      <c r="B313" s="1"/>
      <c r="C313" s="2"/>
      <c r="F313" s="1"/>
      <c r="G313" s="1"/>
      <c r="K313" s="1"/>
    </row>
    <row r="314" spans="2:11" x14ac:dyDescent="0.25">
      <c r="B314" s="1"/>
      <c r="C314" s="2"/>
      <c r="F314" s="1"/>
      <c r="G314" s="1"/>
      <c r="K314" s="1"/>
    </row>
    <row r="315" spans="2:11" x14ac:dyDescent="0.25">
      <c r="B315" s="1"/>
      <c r="C315" s="2"/>
      <c r="F315" s="1"/>
      <c r="G315" s="1"/>
      <c r="K315" s="1"/>
    </row>
    <row r="316" spans="2:11" x14ac:dyDescent="0.25">
      <c r="B316" s="1"/>
      <c r="C316" s="2"/>
      <c r="F316" s="1"/>
      <c r="G316" s="1"/>
      <c r="K316" s="1"/>
    </row>
    <row r="317" spans="2:11" x14ac:dyDescent="0.25">
      <c r="B317" s="1"/>
      <c r="C317" s="2"/>
      <c r="F317" s="1"/>
      <c r="G317" s="1"/>
      <c r="K317" s="1"/>
    </row>
    <row r="318" spans="2:11" x14ac:dyDescent="0.25">
      <c r="B318" s="1"/>
      <c r="C318" s="2"/>
      <c r="F318" s="1"/>
      <c r="G318" s="1"/>
      <c r="K318" s="1"/>
    </row>
    <row r="319" spans="2:11" x14ac:dyDescent="0.25">
      <c r="B319" s="1"/>
      <c r="C319" s="2"/>
      <c r="F319" s="1"/>
      <c r="G319" s="1"/>
      <c r="K319" s="1"/>
    </row>
    <row r="320" spans="2:11" x14ac:dyDescent="0.25">
      <c r="B320" s="1"/>
      <c r="C320" s="2"/>
      <c r="F320" s="1"/>
      <c r="G320" s="1"/>
      <c r="K320" s="1"/>
    </row>
    <row r="321" spans="2:11" x14ac:dyDescent="0.25">
      <c r="B321" s="1"/>
      <c r="C321" s="2"/>
      <c r="F321" s="1"/>
      <c r="G321" s="1"/>
      <c r="K321" s="1"/>
    </row>
    <row r="322" spans="2:11" x14ac:dyDescent="0.25">
      <c r="B322" s="1"/>
      <c r="C322" s="2"/>
      <c r="F322" s="1"/>
      <c r="G322" s="1"/>
      <c r="K322" s="1"/>
    </row>
    <row r="323" spans="2:11" x14ac:dyDescent="0.25">
      <c r="B323" s="1"/>
      <c r="C323" s="2"/>
      <c r="F323" s="1"/>
      <c r="G323" s="1"/>
      <c r="K323" s="1"/>
    </row>
    <row r="324" spans="2:11" x14ac:dyDescent="0.25">
      <c r="B324" s="1"/>
      <c r="C324" s="2"/>
      <c r="F324" s="1"/>
      <c r="G324" s="1"/>
      <c r="K324" s="1"/>
    </row>
    <row r="325" spans="2:11" x14ac:dyDescent="0.25">
      <c r="B325" s="1"/>
      <c r="C325" s="2"/>
      <c r="F325" s="1"/>
      <c r="G325" s="1"/>
      <c r="K325" s="1"/>
    </row>
    <row r="326" spans="2:11" x14ac:dyDescent="0.25">
      <c r="B326" s="1"/>
      <c r="C326" s="2"/>
      <c r="F326" s="1"/>
      <c r="G326" s="1"/>
      <c r="K326" s="1"/>
    </row>
    <row r="327" spans="2:11" x14ac:dyDescent="0.25">
      <c r="B327" s="1"/>
      <c r="C327" s="2"/>
      <c r="F327" s="1"/>
      <c r="G327" s="1"/>
      <c r="K327" s="1"/>
    </row>
    <row r="328" spans="2:11" x14ac:dyDescent="0.25">
      <c r="B328" s="1"/>
      <c r="C328" s="2"/>
      <c r="F328" s="1"/>
      <c r="G328" s="1"/>
      <c r="K328" s="1"/>
    </row>
    <row r="329" spans="2:11" x14ac:dyDescent="0.25">
      <c r="B329" s="1"/>
      <c r="C329" s="2"/>
      <c r="F329" s="1"/>
      <c r="G329" s="1"/>
      <c r="K329" s="1"/>
    </row>
    <row r="330" spans="2:11" x14ac:dyDescent="0.25">
      <c r="B330" s="1"/>
      <c r="C330" s="2"/>
      <c r="F330" s="1"/>
      <c r="G330" s="1"/>
      <c r="K330" s="1"/>
    </row>
    <row r="331" spans="2:11" x14ac:dyDescent="0.25">
      <c r="B331" s="1"/>
      <c r="C331" s="2"/>
      <c r="F331" s="1"/>
      <c r="G331" s="1"/>
      <c r="K331" s="1"/>
    </row>
    <row r="332" spans="2:11" x14ac:dyDescent="0.25">
      <c r="B332" s="1"/>
      <c r="C332" s="2"/>
      <c r="F332" s="1"/>
      <c r="G332" s="1"/>
      <c r="K332" s="1"/>
    </row>
    <row r="333" spans="2:11" x14ac:dyDescent="0.25">
      <c r="B333" s="1"/>
      <c r="C333" s="2"/>
      <c r="F333" s="1"/>
      <c r="G333" s="1"/>
      <c r="K333" s="1"/>
    </row>
    <row r="334" spans="2:11" x14ac:dyDescent="0.25">
      <c r="B334" s="1"/>
      <c r="C334" s="2"/>
      <c r="F334" s="1"/>
      <c r="G334" s="1"/>
      <c r="K334" s="1"/>
    </row>
    <row r="335" spans="2:11" x14ac:dyDescent="0.25">
      <c r="B335" s="1"/>
      <c r="C335" s="2"/>
      <c r="F335" s="1"/>
      <c r="G335" s="1"/>
      <c r="K335" s="1"/>
    </row>
    <row r="336" spans="2:11" x14ac:dyDescent="0.25">
      <c r="B336" s="1"/>
      <c r="C336" s="2"/>
      <c r="F336" s="1"/>
      <c r="G336" s="1"/>
      <c r="K336" s="1"/>
    </row>
    <row r="337" spans="2:11" x14ac:dyDescent="0.25">
      <c r="B337" s="1"/>
      <c r="C337" s="2"/>
      <c r="F337" s="1"/>
      <c r="G337" s="1"/>
      <c r="K337" s="1"/>
    </row>
    <row r="338" spans="2:11" x14ac:dyDescent="0.25">
      <c r="B338" s="1"/>
      <c r="C338" s="2"/>
      <c r="F338" s="1"/>
      <c r="G338" s="1"/>
      <c r="K338" s="1"/>
    </row>
    <row r="339" spans="2:11" x14ac:dyDescent="0.25">
      <c r="B339" s="1"/>
      <c r="C339" s="2"/>
      <c r="F339" s="1"/>
      <c r="G339" s="1"/>
      <c r="K339" s="1"/>
    </row>
    <row r="340" spans="2:11" x14ac:dyDescent="0.25">
      <c r="B340" s="1"/>
      <c r="C340" s="2"/>
      <c r="F340" s="1"/>
      <c r="G340" s="1"/>
      <c r="K340" s="1"/>
    </row>
    <row r="341" spans="2:11" x14ac:dyDescent="0.25">
      <c r="B341" s="1"/>
      <c r="C341" s="2"/>
      <c r="F341" s="1"/>
      <c r="G341" s="1"/>
      <c r="K341" s="1"/>
    </row>
    <row r="342" spans="2:11" x14ac:dyDescent="0.25">
      <c r="B342" s="1"/>
      <c r="C342" s="2"/>
      <c r="F342" s="1"/>
      <c r="G342" s="1"/>
      <c r="K342" s="1"/>
    </row>
    <row r="343" spans="2:11" x14ac:dyDescent="0.25">
      <c r="B343" s="1"/>
      <c r="C343" s="2"/>
      <c r="F343" s="1"/>
      <c r="G343" s="1"/>
      <c r="K343" s="1"/>
    </row>
    <row r="344" spans="2:11" x14ac:dyDescent="0.25">
      <c r="B344" s="1"/>
      <c r="C344" s="2"/>
      <c r="F344" s="1"/>
      <c r="G344" s="1"/>
      <c r="K344" s="1"/>
    </row>
    <row r="345" spans="2:11" x14ac:dyDescent="0.25">
      <c r="B345" s="1"/>
      <c r="C345" s="2"/>
      <c r="F345" s="1"/>
      <c r="G345" s="1"/>
      <c r="K345" s="1"/>
    </row>
    <row r="346" spans="2:11" x14ac:dyDescent="0.25">
      <c r="B346" s="1"/>
      <c r="C346" s="2"/>
      <c r="F346" s="1"/>
      <c r="G346" s="1"/>
      <c r="K346" s="1"/>
    </row>
    <row r="347" spans="2:11" x14ac:dyDescent="0.25">
      <c r="B347" s="1"/>
      <c r="C347" s="2"/>
      <c r="F347" s="1"/>
      <c r="G347" s="1"/>
      <c r="K347" s="1"/>
    </row>
    <row r="348" spans="2:11" x14ac:dyDescent="0.25">
      <c r="B348" s="1"/>
      <c r="C348" s="2"/>
      <c r="F348" s="1"/>
      <c r="G348" s="1"/>
      <c r="K348" s="1"/>
    </row>
    <row r="349" spans="2:11" x14ac:dyDescent="0.25">
      <c r="B349" s="1"/>
      <c r="C349" s="2"/>
      <c r="F349" s="1"/>
      <c r="G349" s="1"/>
      <c r="K349" s="1"/>
    </row>
    <row r="350" spans="2:11" x14ac:dyDescent="0.25">
      <c r="B350" s="1"/>
      <c r="C350" s="2"/>
      <c r="F350" s="1"/>
      <c r="G350" s="1"/>
      <c r="K350" s="1"/>
    </row>
    <row r="351" spans="2:11" x14ac:dyDescent="0.25">
      <c r="B351" s="1"/>
      <c r="C351" s="2"/>
      <c r="F351" s="1"/>
      <c r="G351" s="1"/>
      <c r="K351" s="1"/>
    </row>
    <row r="352" spans="2:11" x14ac:dyDescent="0.25">
      <c r="B352" s="1"/>
      <c r="C352" s="2"/>
      <c r="F352" s="1"/>
      <c r="G352" s="1"/>
      <c r="K352" s="1"/>
    </row>
    <row r="353" spans="2:11" x14ac:dyDescent="0.25">
      <c r="B353" s="1"/>
      <c r="C353" s="2"/>
      <c r="F353" s="1"/>
      <c r="G353" s="1"/>
      <c r="K353" s="1"/>
    </row>
    <row r="354" spans="2:11" x14ac:dyDescent="0.25">
      <c r="B354" s="1"/>
      <c r="C354" s="2"/>
      <c r="F354" s="1"/>
      <c r="G354" s="1"/>
      <c r="K354" s="1"/>
    </row>
    <row r="355" spans="2:11" x14ac:dyDescent="0.25">
      <c r="B355" s="1"/>
      <c r="C355" s="2"/>
      <c r="F355" s="1"/>
      <c r="G355" s="1"/>
      <c r="K355" s="1"/>
    </row>
    <row r="356" spans="2:11" x14ac:dyDescent="0.25">
      <c r="B356" s="1"/>
      <c r="C356" s="2"/>
      <c r="F356" s="1"/>
      <c r="G356" s="1"/>
      <c r="K356" s="1"/>
    </row>
    <row r="357" spans="2:11" x14ac:dyDescent="0.25">
      <c r="B357" s="1"/>
      <c r="C357" s="2"/>
      <c r="F357" s="1"/>
      <c r="G357" s="1"/>
      <c r="K357" s="1"/>
    </row>
    <row r="358" spans="2:11" x14ac:dyDescent="0.25">
      <c r="B358" s="1"/>
      <c r="C358" s="2"/>
      <c r="F358" s="1"/>
      <c r="G358" s="1"/>
      <c r="K358" s="1"/>
    </row>
    <row r="359" spans="2:11" x14ac:dyDescent="0.25">
      <c r="B359" s="1"/>
      <c r="C359" s="2"/>
      <c r="F359" s="1"/>
      <c r="G359" s="1"/>
      <c r="K359" s="1"/>
    </row>
    <row r="360" spans="2:11" x14ac:dyDescent="0.25">
      <c r="B360" s="1"/>
      <c r="C360" s="2"/>
      <c r="F360" s="1"/>
      <c r="G360" s="1"/>
      <c r="K360" s="1"/>
    </row>
    <row r="361" spans="2:11" x14ac:dyDescent="0.25">
      <c r="B361" s="1"/>
      <c r="C361" s="2"/>
      <c r="F361" s="1"/>
      <c r="G361" s="1"/>
      <c r="K361" s="1"/>
    </row>
    <row r="362" spans="2:11" x14ac:dyDescent="0.25">
      <c r="B362" s="1"/>
      <c r="C362" s="2"/>
      <c r="F362" s="1"/>
      <c r="G362" s="1"/>
      <c r="K362" s="1"/>
    </row>
    <row r="363" spans="2:11" x14ac:dyDescent="0.25">
      <c r="B363" s="1"/>
      <c r="C363" s="2"/>
      <c r="F363" s="1"/>
      <c r="G363" s="1"/>
      <c r="K363" s="1"/>
    </row>
    <row r="364" spans="2:11" x14ac:dyDescent="0.25">
      <c r="B364" s="1"/>
      <c r="C364" s="2"/>
      <c r="F364" s="1"/>
      <c r="G364" s="1"/>
      <c r="K364" s="1"/>
    </row>
    <row r="365" spans="2:11" x14ac:dyDescent="0.25">
      <c r="B365" s="1"/>
      <c r="C365" s="2"/>
      <c r="F365" s="1"/>
      <c r="G365" s="1"/>
      <c r="K365" s="1"/>
    </row>
    <row r="366" spans="2:11" x14ac:dyDescent="0.25">
      <c r="B366" s="1"/>
      <c r="C366" s="2"/>
      <c r="F366" s="1"/>
      <c r="G366" s="1"/>
      <c r="K366" s="1"/>
    </row>
    <row r="367" spans="2:11" x14ac:dyDescent="0.25">
      <c r="B367" s="1"/>
      <c r="C367" s="2"/>
      <c r="F367" s="1"/>
      <c r="G367" s="1"/>
      <c r="K367" s="1"/>
    </row>
    <row r="368" spans="2:11" x14ac:dyDescent="0.25">
      <c r="B368" s="1"/>
      <c r="C368" s="2"/>
      <c r="F368" s="1"/>
      <c r="G368" s="1"/>
      <c r="K368" s="1"/>
    </row>
    <row r="369" spans="2:11" x14ac:dyDescent="0.25">
      <c r="B369" s="1"/>
      <c r="C369" s="2"/>
      <c r="F369" s="1"/>
      <c r="G369" s="1"/>
      <c r="K369" s="1"/>
    </row>
    <row r="370" spans="2:11" x14ac:dyDescent="0.25">
      <c r="B370" s="1"/>
      <c r="C370" s="2"/>
      <c r="F370" s="1"/>
      <c r="G370" s="1"/>
      <c r="K370" s="1"/>
    </row>
    <row r="371" spans="2:11" x14ac:dyDescent="0.25">
      <c r="B371" s="1"/>
      <c r="C371" s="2"/>
      <c r="F371" s="1"/>
      <c r="G371" s="1"/>
      <c r="K371" s="1"/>
    </row>
    <row r="372" spans="2:11" x14ac:dyDescent="0.25">
      <c r="B372" s="1"/>
      <c r="C372" s="2"/>
      <c r="F372" s="1"/>
      <c r="G372" s="1"/>
      <c r="K372" s="1"/>
    </row>
    <row r="373" spans="2:11" x14ac:dyDescent="0.25">
      <c r="B373" s="1"/>
      <c r="C373" s="2"/>
      <c r="F373" s="1"/>
      <c r="G373" s="1"/>
      <c r="K373" s="1"/>
    </row>
    <row r="374" spans="2:11" x14ac:dyDescent="0.25">
      <c r="B374" s="1"/>
      <c r="C374" s="2"/>
      <c r="F374" s="1"/>
      <c r="G374" s="1"/>
      <c r="K374" s="1"/>
    </row>
    <row r="375" spans="2:11" x14ac:dyDescent="0.25">
      <c r="B375" s="1"/>
      <c r="C375" s="2"/>
      <c r="F375" s="1"/>
      <c r="G375" s="1"/>
      <c r="K375" s="1"/>
    </row>
    <row r="376" spans="2:11" x14ac:dyDescent="0.25">
      <c r="B376" s="1"/>
      <c r="C376" s="2"/>
      <c r="F376" s="1"/>
      <c r="G376" s="1"/>
      <c r="K376" s="1"/>
    </row>
    <row r="377" spans="2:11" x14ac:dyDescent="0.25">
      <c r="B377" s="1"/>
      <c r="C377" s="2"/>
      <c r="F377" s="1"/>
      <c r="G377" s="1"/>
      <c r="K377" s="1"/>
    </row>
    <row r="378" spans="2:11" x14ac:dyDescent="0.25">
      <c r="B378" s="1"/>
      <c r="C378" s="2"/>
      <c r="F378" s="1"/>
      <c r="G378" s="1"/>
      <c r="K378" s="1"/>
    </row>
    <row r="379" spans="2:11" x14ac:dyDescent="0.25">
      <c r="B379" s="1"/>
      <c r="C379" s="2"/>
      <c r="F379" s="1"/>
      <c r="G379" s="1"/>
      <c r="K379" s="1"/>
    </row>
    <row r="380" spans="2:11" x14ac:dyDescent="0.25">
      <c r="B380" s="1"/>
      <c r="C380" s="2"/>
      <c r="F380" s="1"/>
      <c r="G380" s="1"/>
      <c r="K380" s="1"/>
    </row>
    <row r="381" spans="2:11" x14ac:dyDescent="0.25">
      <c r="B381" s="1"/>
      <c r="C381" s="2"/>
      <c r="F381" s="1"/>
      <c r="G381" s="1"/>
      <c r="K381" s="1"/>
    </row>
    <row r="382" spans="2:11" x14ac:dyDescent="0.25">
      <c r="B382" s="1"/>
      <c r="C382" s="2"/>
      <c r="F382" s="1"/>
      <c r="G382" s="1"/>
      <c r="K382" s="1"/>
    </row>
    <row r="383" spans="2:11" x14ac:dyDescent="0.25">
      <c r="B383" s="1"/>
      <c r="C383" s="2"/>
      <c r="F383" s="1"/>
      <c r="G383" s="1"/>
      <c r="K383" s="1"/>
    </row>
    <row r="384" spans="2:11" x14ac:dyDescent="0.25">
      <c r="B384" s="1"/>
      <c r="C384" s="2"/>
      <c r="F384" s="1"/>
      <c r="G384" s="1"/>
      <c r="K384" s="1"/>
    </row>
    <row r="385" spans="2:11" x14ac:dyDescent="0.25">
      <c r="B385" s="1"/>
      <c r="C385" s="2"/>
      <c r="F385" s="1"/>
      <c r="G385" s="1"/>
      <c r="K385" s="1"/>
    </row>
    <row r="386" spans="2:11" x14ac:dyDescent="0.25">
      <c r="B386" s="1"/>
      <c r="C386" s="2"/>
      <c r="F386" s="1"/>
      <c r="G386" s="1"/>
      <c r="K386" s="1"/>
    </row>
    <row r="387" spans="2:11" x14ac:dyDescent="0.25">
      <c r="B387" s="1"/>
      <c r="C387" s="2"/>
      <c r="F387" s="1"/>
      <c r="G387" s="1"/>
      <c r="K387" s="1"/>
    </row>
    <row r="388" spans="2:11" x14ac:dyDescent="0.25">
      <c r="B388" s="1"/>
      <c r="C388" s="2"/>
      <c r="F388" s="1"/>
      <c r="G388" s="1"/>
      <c r="K388" s="1"/>
    </row>
    <row r="389" spans="2:11" x14ac:dyDescent="0.25">
      <c r="B389" s="1"/>
      <c r="C389" s="2"/>
      <c r="F389" s="1"/>
      <c r="G389" s="1"/>
      <c r="K389" s="1"/>
    </row>
    <row r="390" spans="2:11" x14ac:dyDescent="0.25">
      <c r="B390" s="1"/>
      <c r="C390" s="2"/>
      <c r="F390" s="1"/>
      <c r="G390" s="1"/>
      <c r="K390" s="1"/>
    </row>
    <row r="391" spans="2:11" x14ac:dyDescent="0.25">
      <c r="B391" s="1"/>
      <c r="C391" s="2"/>
      <c r="F391" s="1"/>
      <c r="G391" s="1"/>
      <c r="K391" s="1"/>
    </row>
    <row r="392" spans="2:11" x14ac:dyDescent="0.25">
      <c r="B392" s="1"/>
      <c r="C392" s="2"/>
      <c r="F392" s="1"/>
      <c r="G392" s="1"/>
      <c r="K392" s="1"/>
    </row>
    <row r="393" spans="2:11" x14ac:dyDescent="0.25">
      <c r="B393" s="1"/>
      <c r="C393" s="2"/>
      <c r="F393" s="1"/>
      <c r="G393" s="1"/>
      <c r="K393" s="1"/>
    </row>
    <row r="394" spans="2:11" x14ac:dyDescent="0.25">
      <c r="B394" s="1"/>
      <c r="C394" s="2"/>
      <c r="F394" s="1"/>
      <c r="G394" s="1"/>
      <c r="K394" s="1"/>
    </row>
    <row r="395" spans="2:11" x14ac:dyDescent="0.25">
      <c r="B395" s="1"/>
      <c r="C395" s="2"/>
      <c r="F395" s="1"/>
      <c r="G395" s="1"/>
      <c r="K395" s="1"/>
    </row>
    <row r="396" spans="2:11" x14ac:dyDescent="0.25">
      <c r="B396" s="1"/>
      <c r="C396" s="2"/>
      <c r="F396" s="1"/>
      <c r="G396" s="1"/>
      <c r="K396" s="1"/>
    </row>
    <row r="397" spans="2:11" x14ac:dyDescent="0.25">
      <c r="B397" s="1"/>
      <c r="C397" s="2"/>
      <c r="F397" s="1"/>
      <c r="G397" s="1"/>
      <c r="K397" s="1"/>
    </row>
    <row r="398" spans="2:11" x14ac:dyDescent="0.25">
      <c r="B398" s="1"/>
      <c r="C398" s="2"/>
      <c r="F398" s="1"/>
      <c r="G398" s="1"/>
      <c r="K398" s="1"/>
    </row>
    <row r="399" spans="2:11" x14ac:dyDescent="0.25">
      <c r="B399" s="1"/>
      <c r="C399" s="2"/>
      <c r="F399" s="1"/>
      <c r="G399" s="1"/>
      <c r="K399" s="1"/>
    </row>
    <row r="400" spans="2:11" x14ac:dyDescent="0.25">
      <c r="B400" s="1"/>
      <c r="C400" s="2"/>
      <c r="F400" s="1"/>
      <c r="G400" s="1"/>
      <c r="K400" s="1"/>
    </row>
    <row r="401" spans="2:11" x14ac:dyDescent="0.25">
      <c r="B401" s="1"/>
      <c r="C401" s="2"/>
      <c r="F401" s="1"/>
      <c r="G401" s="1"/>
      <c r="K401" s="1"/>
    </row>
    <row r="402" spans="2:11" x14ac:dyDescent="0.25">
      <c r="B402" s="1"/>
      <c r="C402" s="2"/>
      <c r="F402" s="1"/>
      <c r="G402" s="1"/>
      <c r="K402" s="1"/>
    </row>
    <row r="403" spans="2:11" x14ac:dyDescent="0.25">
      <c r="B403" s="1"/>
      <c r="C403" s="2"/>
      <c r="F403" s="1"/>
      <c r="G403" s="1"/>
      <c r="K403" s="1"/>
    </row>
    <row r="404" spans="2:11" x14ac:dyDescent="0.25">
      <c r="B404" s="1"/>
      <c r="C404" s="2"/>
      <c r="F404" s="1"/>
      <c r="G404" s="1"/>
      <c r="K404" s="1"/>
    </row>
    <row r="405" spans="2:11" x14ac:dyDescent="0.25">
      <c r="B405" s="1"/>
      <c r="C405" s="2"/>
      <c r="F405" s="1"/>
      <c r="G405" s="1"/>
      <c r="K405" s="1"/>
    </row>
    <row r="406" spans="2:11" x14ac:dyDescent="0.25">
      <c r="B406" s="1"/>
      <c r="C406" s="2"/>
      <c r="F406" s="1"/>
      <c r="G406" s="1"/>
      <c r="K406" s="1"/>
    </row>
    <row r="407" spans="2:11" x14ac:dyDescent="0.25">
      <c r="B407" s="1"/>
      <c r="C407" s="2"/>
      <c r="F407" s="1"/>
      <c r="G407" s="1"/>
      <c r="K407" s="1"/>
    </row>
    <row r="408" spans="2:11" x14ac:dyDescent="0.25">
      <c r="B408" s="1"/>
      <c r="C408" s="2"/>
      <c r="F408" s="1"/>
      <c r="G408" s="1"/>
      <c r="K408" s="1"/>
    </row>
    <row r="409" spans="2:11" x14ac:dyDescent="0.25">
      <c r="B409" s="1"/>
      <c r="C409" s="2"/>
      <c r="F409" s="1"/>
      <c r="G409" s="1"/>
      <c r="K409" s="1"/>
    </row>
    <row r="410" spans="2:11" x14ac:dyDescent="0.25">
      <c r="B410" s="1"/>
      <c r="C410" s="2"/>
      <c r="F410" s="1"/>
      <c r="G410" s="1"/>
      <c r="K410" s="1"/>
    </row>
    <row r="411" spans="2:11" x14ac:dyDescent="0.25">
      <c r="B411" s="1"/>
      <c r="C411" s="2"/>
      <c r="F411" s="1"/>
      <c r="G411" s="1"/>
      <c r="K411" s="1"/>
    </row>
    <row r="412" spans="2:11" x14ac:dyDescent="0.25">
      <c r="B412" s="1"/>
      <c r="C412" s="2"/>
      <c r="F412" s="1"/>
      <c r="G412" s="1"/>
      <c r="K412" s="1"/>
    </row>
    <row r="413" spans="2:11" x14ac:dyDescent="0.25">
      <c r="B413" s="1"/>
      <c r="C413" s="2"/>
      <c r="F413" s="1"/>
      <c r="G413" s="1"/>
      <c r="K413" s="1"/>
    </row>
    <row r="414" spans="2:11" x14ac:dyDescent="0.25">
      <c r="B414" s="1"/>
      <c r="C414" s="2"/>
      <c r="F414" s="1"/>
      <c r="G414" s="1"/>
      <c r="K414" s="1"/>
    </row>
    <row r="415" spans="2:11" x14ac:dyDescent="0.25">
      <c r="B415" s="1"/>
      <c r="C415" s="2"/>
      <c r="F415" s="1"/>
      <c r="G415" s="1"/>
      <c r="K415" s="1"/>
    </row>
    <row r="416" spans="2:11" x14ac:dyDescent="0.25">
      <c r="B416" s="1"/>
      <c r="C416" s="2"/>
      <c r="F416" s="1"/>
      <c r="G416" s="1"/>
      <c r="K416" s="1"/>
    </row>
    <row r="417" spans="2:11" x14ac:dyDescent="0.25">
      <c r="B417" s="1"/>
      <c r="C417" s="2"/>
      <c r="F417" s="1"/>
      <c r="G417" s="1"/>
      <c r="K417" s="1"/>
    </row>
    <row r="418" spans="2:11" x14ac:dyDescent="0.25">
      <c r="B418" s="1"/>
      <c r="C418" s="2"/>
      <c r="F418" s="1"/>
      <c r="G418" s="1"/>
      <c r="K418" s="1"/>
    </row>
    <row r="419" spans="2:11" x14ac:dyDescent="0.25">
      <c r="B419" s="1"/>
      <c r="C419" s="2"/>
      <c r="F419" s="1"/>
      <c r="G419" s="1"/>
      <c r="K419" s="1"/>
    </row>
    <row r="420" spans="2:11" x14ac:dyDescent="0.25">
      <c r="B420" s="1"/>
      <c r="C420" s="2"/>
      <c r="F420" s="1"/>
      <c r="G420" s="1"/>
      <c r="K420" s="1"/>
    </row>
    <row r="421" spans="2:11" x14ac:dyDescent="0.25">
      <c r="B421" s="1"/>
      <c r="C421" s="2"/>
      <c r="F421" s="1"/>
      <c r="G421" s="1"/>
      <c r="K421" s="1"/>
    </row>
    <row r="422" spans="2:11" x14ac:dyDescent="0.25">
      <c r="B422" s="1"/>
      <c r="C422" s="2"/>
      <c r="F422" s="1"/>
      <c r="G422" s="1"/>
      <c r="K422" s="1"/>
    </row>
    <row r="423" spans="2:11" x14ac:dyDescent="0.25">
      <c r="B423" s="1"/>
      <c r="C423" s="2"/>
      <c r="F423" s="1"/>
      <c r="G423" s="1"/>
      <c r="K423" s="1"/>
    </row>
    <row r="424" spans="2:11" x14ac:dyDescent="0.25">
      <c r="B424" s="1"/>
      <c r="C424" s="2"/>
      <c r="F424" s="1"/>
      <c r="G424" s="1"/>
      <c r="K424" s="1"/>
    </row>
    <row r="425" spans="2:11" x14ac:dyDescent="0.25">
      <c r="B425" s="1"/>
      <c r="C425" s="2"/>
      <c r="F425" s="1"/>
      <c r="G425" s="1"/>
      <c r="K425" s="1"/>
    </row>
    <row r="426" spans="2:11" x14ac:dyDescent="0.25">
      <c r="B426" s="1"/>
      <c r="C426" s="2"/>
      <c r="F426" s="1"/>
      <c r="G426" s="1"/>
      <c r="K426" s="1"/>
    </row>
    <row r="427" spans="2:11" x14ac:dyDescent="0.25">
      <c r="B427" s="1"/>
      <c r="C427" s="2"/>
      <c r="F427" s="1"/>
      <c r="G427" s="1"/>
      <c r="K427" s="1"/>
    </row>
    <row r="428" spans="2:11" x14ac:dyDescent="0.25">
      <c r="B428" s="1"/>
      <c r="C428" s="2"/>
      <c r="F428" s="1"/>
      <c r="G428" s="1"/>
      <c r="K428" s="1"/>
    </row>
    <row r="429" spans="2:11" x14ac:dyDescent="0.25">
      <c r="B429" s="1"/>
      <c r="C429" s="2"/>
      <c r="F429" s="1"/>
      <c r="G429" s="1"/>
      <c r="K429" s="1"/>
    </row>
    <row r="430" spans="2:11" x14ac:dyDescent="0.25">
      <c r="B430" s="1"/>
      <c r="C430" s="2"/>
      <c r="F430" s="1"/>
      <c r="G430" s="1"/>
      <c r="K430" s="1"/>
    </row>
    <row r="431" spans="2:11" x14ac:dyDescent="0.25">
      <c r="B431" s="1"/>
      <c r="C431" s="2"/>
      <c r="F431" s="1"/>
      <c r="G431" s="1"/>
      <c r="K431" s="1"/>
    </row>
    <row r="432" spans="2:11" x14ac:dyDescent="0.25">
      <c r="B432" s="1"/>
      <c r="C432" s="2"/>
      <c r="F432" s="1"/>
      <c r="G432" s="1"/>
      <c r="K432" s="1"/>
    </row>
    <row r="433" spans="2:11" x14ac:dyDescent="0.25">
      <c r="B433" s="1"/>
      <c r="C433" s="2"/>
      <c r="F433" s="1"/>
      <c r="G433" s="1"/>
      <c r="K433" s="1"/>
    </row>
    <row r="434" spans="2:11" x14ac:dyDescent="0.25">
      <c r="B434" s="1"/>
      <c r="C434" s="2"/>
      <c r="F434" s="1"/>
      <c r="G434" s="1"/>
      <c r="K434" s="1"/>
    </row>
    <row r="435" spans="2:11" x14ac:dyDescent="0.25">
      <c r="B435" s="1"/>
      <c r="C435" s="2"/>
      <c r="F435" s="1"/>
      <c r="G435" s="1"/>
      <c r="K435" s="1"/>
    </row>
    <row r="436" spans="2:11" x14ac:dyDescent="0.25">
      <c r="B436" s="1"/>
      <c r="C436" s="2"/>
      <c r="F436" s="1"/>
      <c r="G436" s="1"/>
      <c r="K436" s="1"/>
    </row>
    <row r="437" spans="2:11" x14ac:dyDescent="0.25">
      <c r="B437" s="1"/>
      <c r="C437" s="2"/>
      <c r="F437" s="1"/>
      <c r="G437" s="1"/>
      <c r="K437" s="1"/>
    </row>
    <row r="438" spans="2:11" x14ac:dyDescent="0.25">
      <c r="B438" s="1"/>
      <c r="C438" s="2"/>
      <c r="F438" s="1"/>
      <c r="G438" s="1"/>
      <c r="K438" s="1"/>
    </row>
    <row r="439" spans="2:11" x14ac:dyDescent="0.25">
      <c r="B439" s="1"/>
      <c r="C439" s="2"/>
      <c r="F439" s="1"/>
      <c r="G439" s="1"/>
      <c r="K439" s="1"/>
    </row>
    <row r="440" spans="2:11" x14ac:dyDescent="0.25">
      <c r="B440" s="1"/>
      <c r="C440" s="2"/>
      <c r="F440" s="1"/>
      <c r="G440" s="1"/>
      <c r="K440" s="1"/>
    </row>
    <row r="441" spans="2:11" x14ac:dyDescent="0.25">
      <c r="B441" s="1"/>
      <c r="C441" s="2"/>
      <c r="F441" s="1"/>
      <c r="G441" s="1"/>
      <c r="K441" s="1"/>
    </row>
    <row r="442" spans="2:11" x14ac:dyDescent="0.25">
      <c r="B442" s="1"/>
      <c r="C442" s="2"/>
      <c r="F442" s="1"/>
      <c r="G442" s="1"/>
      <c r="K442" s="1"/>
    </row>
    <row r="443" spans="2:11" x14ac:dyDescent="0.25">
      <c r="B443" s="1"/>
      <c r="C443" s="2"/>
      <c r="F443" s="1"/>
      <c r="G443" s="1"/>
      <c r="K443" s="1"/>
    </row>
    <row r="444" spans="2:11" x14ac:dyDescent="0.25">
      <c r="B444" s="1"/>
      <c r="C444" s="2"/>
      <c r="F444" s="1"/>
      <c r="G444" s="1"/>
      <c r="K444" s="1"/>
    </row>
    <row r="445" spans="2:11" x14ac:dyDescent="0.25">
      <c r="B445" s="1"/>
      <c r="C445" s="2"/>
      <c r="F445" s="1"/>
      <c r="G445" s="1"/>
      <c r="K445" s="1"/>
    </row>
    <row r="446" spans="2:11" x14ac:dyDescent="0.25">
      <c r="B446" s="1"/>
      <c r="C446" s="2"/>
      <c r="F446" s="1"/>
      <c r="G446" s="1"/>
      <c r="K446" s="1"/>
    </row>
    <row r="447" spans="2:11" x14ac:dyDescent="0.25">
      <c r="B447" s="1"/>
      <c r="C447" s="2"/>
      <c r="F447" s="1"/>
      <c r="G447" s="1"/>
      <c r="K447" s="1"/>
    </row>
    <row r="448" spans="2:11" x14ac:dyDescent="0.25">
      <c r="B448" s="1"/>
      <c r="C448" s="2"/>
      <c r="F448" s="1"/>
      <c r="G448" s="1"/>
      <c r="K448" s="1"/>
    </row>
    <row r="449" spans="2:11" x14ac:dyDescent="0.25">
      <c r="B449" s="1"/>
      <c r="C449" s="2"/>
      <c r="F449" s="1"/>
      <c r="G449" s="1"/>
      <c r="K449" s="1"/>
    </row>
    <row r="450" spans="2:11" x14ac:dyDescent="0.25">
      <c r="B450" s="1"/>
      <c r="C450" s="2"/>
      <c r="F450" s="1"/>
      <c r="G450" s="1"/>
      <c r="K450" s="1"/>
    </row>
    <row r="451" spans="2:11" x14ac:dyDescent="0.25">
      <c r="B451" s="1"/>
      <c r="C451" s="2"/>
      <c r="F451" s="1"/>
      <c r="G451" s="1"/>
      <c r="K451" s="1"/>
    </row>
    <row r="452" spans="2:11" x14ac:dyDescent="0.25">
      <c r="B452" s="1"/>
      <c r="C452" s="2"/>
      <c r="F452" s="1"/>
      <c r="G452" s="1"/>
      <c r="K452" s="1"/>
    </row>
    <row r="453" spans="2:11" x14ac:dyDescent="0.25">
      <c r="B453" s="1"/>
      <c r="C453" s="2"/>
      <c r="F453" s="1"/>
      <c r="G453" s="1"/>
      <c r="K453" s="1"/>
    </row>
    <row r="454" spans="2:11" x14ac:dyDescent="0.25">
      <c r="B454" s="1"/>
      <c r="C454" s="2"/>
      <c r="F454" s="1"/>
      <c r="G454" s="1"/>
      <c r="K454" s="1"/>
    </row>
    <row r="455" spans="2:11" x14ac:dyDescent="0.25">
      <c r="B455" s="1"/>
      <c r="C455" s="2"/>
      <c r="F455" s="1"/>
      <c r="G455" s="1"/>
      <c r="K455" s="1"/>
    </row>
    <row r="456" spans="2:11" x14ac:dyDescent="0.25">
      <c r="B456" s="1"/>
      <c r="C456" s="2"/>
      <c r="F456" s="1"/>
      <c r="G456" s="1"/>
      <c r="K456" s="1"/>
    </row>
    <row r="457" spans="2:11" x14ac:dyDescent="0.25">
      <c r="B457" s="1"/>
      <c r="C457" s="2"/>
      <c r="F457" s="1"/>
      <c r="G457" s="1"/>
      <c r="K457" s="1"/>
    </row>
    <row r="458" spans="2:11" x14ac:dyDescent="0.25">
      <c r="B458" s="1"/>
      <c r="C458" s="2"/>
      <c r="F458" s="1"/>
      <c r="G458" s="1"/>
      <c r="K458" s="1"/>
    </row>
    <row r="459" spans="2:11" x14ac:dyDescent="0.25">
      <c r="B459" s="1"/>
      <c r="C459" s="2"/>
      <c r="F459" s="1"/>
      <c r="G459" s="1"/>
      <c r="K459" s="1"/>
    </row>
    <row r="460" spans="2:11" x14ac:dyDescent="0.25">
      <c r="B460" s="1"/>
      <c r="C460" s="2"/>
      <c r="F460" s="1"/>
      <c r="G460" s="1"/>
      <c r="K460" s="1"/>
    </row>
    <row r="461" spans="2:11" x14ac:dyDescent="0.25">
      <c r="B461" s="1"/>
      <c r="C461" s="2"/>
      <c r="F461" s="1"/>
      <c r="G461" s="1"/>
      <c r="K461" s="1"/>
    </row>
    <row r="462" spans="2:11" x14ac:dyDescent="0.25">
      <c r="B462" s="1"/>
      <c r="C462" s="2"/>
      <c r="F462" s="1"/>
      <c r="G462" s="1"/>
      <c r="K462" s="1"/>
    </row>
    <row r="463" spans="2:11" x14ac:dyDescent="0.25">
      <c r="B463" s="1"/>
      <c r="C463" s="2"/>
      <c r="F463" s="1"/>
      <c r="G463" s="1"/>
      <c r="K463" s="1"/>
    </row>
    <row r="464" spans="2:11" x14ac:dyDescent="0.25">
      <c r="B464" s="1"/>
      <c r="C464" s="2"/>
      <c r="F464" s="1"/>
      <c r="G464" s="1"/>
      <c r="K464" s="1"/>
    </row>
    <row r="465" spans="2:11" x14ac:dyDescent="0.25">
      <c r="B465" s="1"/>
      <c r="C465" s="2"/>
      <c r="F465" s="1"/>
      <c r="G465" s="1"/>
      <c r="K465" s="1"/>
    </row>
    <row r="466" spans="2:11" x14ac:dyDescent="0.25">
      <c r="B466" s="1"/>
      <c r="C466" s="2"/>
      <c r="F466" s="1"/>
      <c r="G466" s="1"/>
      <c r="K466" s="1"/>
    </row>
    <row r="467" spans="2:11" x14ac:dyDescent="0.25">
      <c r="B467" s="1"/>
      <c r="C467" s="2"/>
      <c r="F467" s="1"/>
      <c r="G467" s="1"/>
      <c r="K467" s="1"/>
    </row>
    <row r="468" spans="2:11" x14ac:dyDescent="0.25">
      <c r="B468" s="1"/>
      <c r="C468" s="2"/>
      <c r="F468" s="1"/>
      <c r="G468" s="1"/>
      <c r="K468" s="1"/>
    </row>
    <row r="469" spans="2:11" x14ac:dyDescent="0.25">
      <c r="B469" s="1"/>
      <c r="C469" s="2"/>
      <c r="F469" s="1"/>
      <c r="G469" s="1"/>
      <c r="K469" s="1"/>
    </row>
    <row r="470" spans="2:11" x14ac:dyDescent="0.25">
      <c r="B470" s="1"/>
      <c r="C470" s="2"/>
      <c r="F470" s="1"/>
      <c r="G470" s="1"/>
      <c r="K470" s="1"/>
    </row>
    <row r="471" spans="2:11" x14ac:dyDescent="0.25">
      <c r="B471" s="1"/>
      <c r="C471" s="2"/>
      <c r="F471" s="1"/>
      <c r="G471" s="1"/>
      <c r="K471" s="1"/>
    </row>
    <row r="472" spans="2:11" x14ac:dyDescent="0.25">
      <c r="B472" s="1"/>
      <c r="C472" s="2"/>
      <c r="F472" s="1"/>
      <c r="G472" s="1"/>
      <c r="K472" s="1"/>
    </row>
    <row r="473" spans="2:11" x14ac:dyDescent="0.25">
      <c r="B473" s="1"/>
      <c r="C473" s="2"/>
      <c r="F473" s="1"/>
      <c r="G473" s="1"/>
      <c r="K473" s="1"/>
    </row>
    <row r="474" spans="2:11" x14ac:dyDescent="0.25">
      <c r="B474" s="1"/>
      <c r="C474" s="2"/>
      <c r="F474" s="1"/>
      <c r="G474" s="1"/>
      <c r="K474" s="1"/>
    </row>
    <row r="475" spans="2:11" x14ac:dyDescent="0.25">
      <c r="B475" s="1"/>
      <c r="C475" s="2"/>
      <c r="F475" s="1"/>
      <c r="G475" s="1"/>
      <c r="K475" s="1"/>
    </row>
    <row r="476" spans="2:11" x14ac:dyDescent="0.25">
      <c r="B476" s="1"/>
      <c r="C476" s="2"/>
      <c r="F476" s="1"/>
      <c r="G476" s="1"/>
      <c r="K476" s="1"/>
    </row>
    <row r="477" spans="2:11" x14ac:dyDescent="0.25">
      <c r="B477" s="1"/>
      <c r="C477" s="2"/>
      <c r="F477" s="1"/>
      <c r="G477" s="1"/>
      <c r="K477" s="1"/>
    </row>
    <row r="478" spans="2:11" x14ac:dyDescent="0.25">
      <c r="B478" s="1"/>
      <c r="C478" s="2"/>
      <c r="F478" s="1"/>
      <c r="G478" s="1"/>
      <c r="K478" s="1"/>
    </row>
    <row r="479" spans="2:11" x14ac:dyDescent="0.25">
      <c r="B479" s="1"/>
      <c r="C479" s="2"/>
      <c r="F479" s="1"/>
      <c r="G479" s="1"/>
      <c r="K479" s="1"/>
    </row>
    <row r="480" spans="2:11" x14ac:dyDescent="0.25">
      <c r="B480" s="1"/>
      <c r="C480" s="2"/>
      <c r="F480" s="1"/>
      <c r="G480" s="1"/>
      <c r="K480" s="1"/>
    </row>
    <row r="481" spans="2:11" x14ac:dyDescent="0.25">
      <c r="B481" s="1"/>
      <c r="C481" s="2"/>
      <c r="F481" s="1"/>
      <c r="G481" s="1"/>
      <c r="K481" s="1"/>
    </row>
    <row r="482" spans="2:11" x14ac:dyDescent="0.25">
      <c r="B482" s="1"/>
      <c r="C482" s="2"/>
      <c r="F482" s="1"/>
      <c r="G482" s="1"/>
      <c r="K482" s="1"/>
    </row>
    <row r="483" spans="2:11" x14ac:dyDescent="0.25">
      <c r="B483" s="1"/>
      <c r="C483" s="2"/>
      <c r="F483" s="1"/>
      <c r="G483" s="1"/>
      <c r="K483" s="1"/>
    </row>
    <row r="484" spans="2:11" x14ac:dyDescent="0.25">
      <c r="B484" s="1"/>
      <c r="C484" s="2"/>
      <c r="F484" s="1"/>
      <c r="G484" s="1"/>
      <c r="K484" s="1"/>
    </row>
    <row r="485" spans="2:11" x14ac:dyDescent="0.25">
      <c r="B485" s="1"/>
      <c r="C485" s="2"/>
      <c r="F485" s="1"/>
      <c r="G485" s="1"/>
      <c r="K485" s="1"/>
    </row>
    <row r="486" spans="2:11" x14ac:dyDescent="0.25">
      <c r="B486" s="1"/>
      <c r="C486" s="2"/>
      <c r="F486" s="1"/>
      <c r="G486" s="1"/>
      <c r="K486" s="1"/>
    </row>
    <row r="487" spans="2:11" x14ac:dyDescent="0.25">
      <c r="B487" s="1"/>
      <c r="C487" s="2"/>
      <c r="F487" s="1"/>
      <c r="G487" s="1"/>
      <c r="K487" s="1"/>
    </row>
    <row r="488" spans="2:11" x14ac:dyDescent="0.25">
      <c r="B488" s="1"/>
      <c r="C488" s="2"/>
      <c r="F488" s="1"/>
      <c r="G488" s="1"/>
      <c r="K488" s="1"/>
    </row>
    <row r="489" spans="2:11" x14ac:dyDescent="0.25">
      <c r="B489" s="1"/>
      <c r="C489" s="2"/>
      <c r="F489" s="1"/>
      <c r="G489" s="1"/>
      <c r="K489" s="1"/>
    </row>
    <row r="490" spans="2:11" x14ac:dyDescent="0.25">
      <c r="B490" s="1"/>
      <c r="C490" s="2"/>
      <c r="F490" s="1"/>
      <c r="G490" s="1"/>
      <c r="K490" s="1"/>
    </row>
    <row r="491" spans="2:11" x14ac:dyDescent="0.25">
      <c r="B491" s="1"/>
      <c r="C491" s="2"/>
      <c r="F491" s="1"/>
      <c r="G491" s="1"/>
      <c r="K491" s="1"/>
    </row>
    <row r="492" spans="2:11" x14ac:dyDescent="0.25">
      <c r="B492" s="1"/>
      <c r="C492" s="2"/>
      <c r="F492" s="1"/>
      <c r="G492" s="1"/>
      <c r="K492" s="1"/>
    </row>
    <row r="493" spans="2:11" x14ac:dyDescent="0.25">
      <c r="B493" s="1"/>
      <c r="C493" s="2"/>
      <c r="F493" s="1"/>
      <c r="G493" s="1"/>
      <c r="K493" s="1"/>
    </row>
    <row r="494" spans="2:11" x14ac:dyDescent="0.25">
      <c r="B494" s="1"/>
      <c r="C494" s="2"/>
      <c r="F494" s="1"/>
      <c r="G494" s="1"/>
      <c r="K494" s="1"/>
    </row>
    <row r="495" spans="2:11" x14ac:dyDescent="0.25">
      <c r="B495" s="1"/>
      <c r="C495" s="2"/>
      <c r="F495" s="1"/>
      <c r="G495" s="1"/>
      <c r="K495" s="1"/>
    </row>
    <row r="496" spans="2:11" x14ac:dyDescent="0.25">
      <c r="B496" s="1"/>
      <c r="C496" s="2"/>
      <c r="F496" s="1"/>
      <c r="G496" s="1"/>
      <c r="K496" s="1"/>
    </row>
    <row r="497" spans="2:11" x14ac:dyDescent="0.25">
      <c r="B497" s="1"/>
      <c r="C497" s="2"/>
      <c r="F497" s="1"/>
      <c r="G497" s="1"/>
      <c r="K497" s="1"/>
    </row>
    <row r="498" spans="2:11" x14ac:dyDescent="0.25">
      <c r="B498" s="1"/>
      <c r="C498" s="2"/>
      <c r="F498" s="1"/>
      <c r="G498" s="1"/>
      <c r="K498" s="1"/>
    </row>
    <row r="499" spans="2:11" x14ac:dyDescent="0.25">
      <c r="B499" s="1"/>
      <c r="C499" s="2"/>
      <c r="F499" s="1"/>
      <c r="G499" s="1"/>
      <c r="K499" s="1"/>
    </row>
    <row r="500" spans="2:11" x14ac:dyDescent="0.25">
      <c r="B500" s="1"/>
      <c r="C500" s="2"/>
      <c r="F500" s="1"/>
      <c r="G500" s="1"/>
      <c r="K500" s="1"/>
    </row>
    <row r="501" spans="2:11" x14ac:dyDescent="0.25">
      <c r="B501" s="1"/>
      <c r="C501" s="2"/>
      <c r="F501" s="1"/>
      <c r="G501" s="1"/>
      <c r="K501" s="1"/>
    </row>
    <row r="502" spans="2:11" x14ac:dyDescent="0.25">
      <c r="B502" s="1"/>
      <c r="C502" s="2"/>
      <c r="F502" s="1"/>
      <c r="G502" s="1"/>
      <c r="K502" s="1"/>
    </row>
    <row r="503" spans="2:11" x14ac:dyDescent="0.25">
      <c r="B503" s="1"/>
      <c r="C503" s="2"/>
      <c r="F503" s="1"/>
      <c r="G503" s="1"/>
      <c r="K503" s="1"/>
    </row>
    <row r="504" spans="2:11" x14ac:dyDescent="0.25">
      <c r="K504" s="1"/>
    </row>
    <row r="505" spans="2:11" x14ac:dyDescent="0.25">
      <c r="K505" s="1"/>
    </row>
    <row r="506" spans="2:11" x14ac:dyDescent="0.25">
      <c r="K506" s="1"/>
    </row>
    <row r="507" spans="2:11" x14ac:dyDescent="0.25">
      <c r="K507" s="1"/>
    </row>
    <row r="508" spans="2:11" x14ac:dyDescent="0.25">
      <c r="K508" s="1"/>
    </row>
    <row r="509" spans="2:11" x14ac:dyDescent="0.25">
      <c r="K509" s="1"/>
    </row>
    <row r="510" spans="2:11" x14ac:dyDescent="0.25">
      <c r="K510" s="1"/>
    </row>
    <row r="511" spans="2:11" x14ac:dyDescent="0.25">
      <c r="K511" s="1"/>
    </row>
    <row r="512" spans="2:11" x14ac:dyDescent="0.25">
      <c r="K512" s="1"/>
    </row>
    <row r="513" spans="11:11" x14ac:dyDescent="0.25">
      <c r="K513" s="1"/>
    </row>
    <row r="514" spans="11:11" x14ac:dyDescent="0.25">
      <c r="K514" s="1"/>
    </row>
    <row r="515" spans="11:11" x14ac:dyDescent="0.25">
      <c r="K515" s="1"/>
    </row>
    <row r="516" spans="11:11" x14ac:dyDescent="0.25">
      <c r="K516" s="1"/>
    </row>
    <row r="517" spans="11:11" x14ac:dyDescent="0.25">
      <c r="K517" s="1"/>
    </row>
    <row r="518" spans="11:11" x14ac:dyDescent="0.25">
      <c r="K518" s="1"/>
    </row>
    <row r="519" spans="11:11" x14ac:dyDescent="0.25">
      <c r="K519" s="1"/>
    </row>
    <row r="520" spans="11:11" x14ac:dyDescent="0.25">
      <c r="K520" s="1"/>
    </row>
    <row r="521" spans="11:11" x14ac:dyDescent="0.25">
      <c r="K521" s="1"/>
    </row>
    <row r="522" spans="11:11" x14ac:dyDescent="0.25">
      <c r="K522" s="1"/>
    </row>
    <row r="523" spans="11:11" x14ac:dyDescent="0.25">
      <c r="K523" s="1"/>
    </row>
    <row r="524" spans="11:11" x14ac:dyDescent="0.25">
      <c r="K524" s="1"/>
    </row>
    <row r="525" spans="11:11" x14ac:dyDescent="0.25">
      <c r="K525" s="1"/>
    </row>
    <row r="526" spans="11:11" x14ac:dyDescent="0.25">
      <c r="K526" s="1"/>
    </row>
    <row r="527" spans="11:11" x14ac:dyDescent="0.25">
      <c r="K527" s="1"/>
    </row>
    <row r="528" spans="11:11" x14ac:dyDescent="0.25">
      <c r="K528" s="1"/>
    </row>
    <row r="529" spans="11:11" x14ac:dyDescent="0.25">
      <c r="K529" s="1"/>
    </row>
    <row r="530" spans="11:11" x14ac:dyDescent="0.25">
      <c r="K530" s="1"/>
    </row>
    <row r="531" spans="11:11" x14ac:dyDescent="0.25">
      <c r="K531" s="1"/>
    </row>
    <row r="532" spans="11:11" x14ac:dyDescent="0.25">
      <c r="K532" s="1"/>
    </row>
    <row r="533" spans="11:11" x14ac:dyDescent="0.25">
      <c r="K533" s="1"/>
    </row>
    <row r="534" spans="11:11" x14ac:dyDescent="0.25">
      <c r="K534" s="1"/>
    </row>
    <row r="535" spans="11:11" x14ac:dyDescent="0.25">
      <c r="K535" s="1"/>
    </row>
    <row r="536" spans="11:11" x14ac:dyDescent="0.25">
      <c r="K536" s="1"/>
    </row>
    <row r="537" spans="11:11" x14ac:dyDescent="0.25">
      <c r="K537" s="1"/>
    </row>
    <row r="538" spans="11:11" x14ac:dyDescent="0.25">
      <c r="K538" s="1"/>
    </row>
    <row r="539" spans="11:11" x14ac:dyDescent="0.25">
      <c r="K539" s="1"/>
    </row>
    <row r="540" spans="11:11" x14ac:dyDescent="0.25">
      <c r="K540" s="1"/>
    </row>
    <row r="541" spans="11:11" x14ac:dyDescent="0.25">
      <c r="K541" s="1"/>
    </row>
    <row r="542" spans="11:11" x14ac:dyDescent="0.25">
      <c r="K542" s="1"/>
    </row>
    <row r="543" spans="11:11" x14ac:dyDescent="0.25">
      <c r="K543" s="1"/>
    </row>
    <row r="544" spans="11:11" x14ac:dyDescent="0.25">
      <c r="K544" s="1"/>
    </row>
    <row r="545" spans="11:11" x14ac:dyDescent="0.25">
      <c r="K545" s="1"/>
    </row>
    <row r="546" spans="11:11" x14ac:dyDescent="0.25">
      <c r="K546" s="1"/>
    </row>
    <row r="547" spans="11:11" x14ac:dyDescent="0.25">
      <c r="K547" s="1"/>
    </row>
    <row r="548" spans="11:11" x14ac:dyDescent="0.25">
      <c r="K548" s="1"/>
    </row>
    <row r="549" spans="11:11" x14ac:dyDescent="0.25">
      <c r="K549" s="1"/>
    </row>
    <row r="550" spans="11:11" x14ac:dyDescent="0.25">
      <c r="K550" s="1"/>
    </row>
    <row r="551" spans="11:11" x14ac:dyDescent="0.25">
      <c r="K551" s="1"/>
    </row>
    <row r="552" spans="11:11" x14ac:dyDescent="0.25">
      <c r="K552" s="1"/>
    </row>
    <row r="553" spans="11:11" x14ac:dyDescent="0.25">
      <c r="K553" s="1"/>
    </row>
    <row r="554" spans="11:11" x14ac:dyDescent="0.25">
      <c r="K554" s="1"/>
    </row>
    <row r="555" spans="11:11" x14ac:dyDescent="0.25">
      <c r="K555" s="1"/>
    </row>
    <row r="556" spans="11:11" x14ac:dyDescent="0.25">
      <c r="K556" s="1"/>
    </row>
    <row r="557" spans="11:11" x14ac:dyDescent="0.25">
      <c r="K557" s="1"/>
    </row>
    <row r="558" spans="11:11" x14ac:dyDescent="0.25">
      <c r="K558" s="1"/>
    </row>
    <row r="559" spans="11:11" x14ac:dyDescent="0.25">
      <c r="K559" s="1"/>
    </row>
    <row r="560" spans="11:11" x14ac:dyDescent="0.25">
      <c r="K560" s="1"/>
    </row>
    <row r="561" spans="11:11" x14ac:dyDescent="0.25">
      <c r="K561" s="1"/>
    </row>
    <row r="562" spans="11:11" x14ac:dyDescent="0.25">
      <c r="K562" s="1"/>
    </row>
    <row r="563" spans="11:11" x14ac:dyDescent="0.25">
      <c r="K563" s="1"/>
    </row>
    <row r="564" spans="11:11" x14ac:dyDescent="0.25">
      <c r="K564" s="1"/>
    </row>
    <row r="565" spans="11:11" x14ac:dyDescent="0.25">
      <c r="K565" s="1"/>
    </row>
    <row r="566" spans="11:11" x14ac:dyDescent="0.25">
      <c r="K566" s="1"/>
    </row>
    <row r="567" spans="11:11" x14ac:dyDescent="0.25">
      <c r="K567" s="1"/>
    </row>
    <row r="568" spans="11:11" x14ac:dyDescent="0.25">
      <c r="K568" s="1"/>
    </row>
    <row r="569" spans="11:11" x14ac:dyDescent="0.25">
      <c r="K569" s="1"/>
    </row>
    <row r="570" spans="11:11" x14ac:dyDescent="0.25">
      <c r="K570" s="1"/>
    </row>
    <row r="571" spans="11:11" x14ac:dyDescent="0.25">
      <c r="K571" s="1"/>
    </row>
    <row r="572" spans="11:11" x14ac:dyDescent="0.25">
      <c r="K572" s="1"/>
    </row>
    <row r="573" spans="11:11" x14ac:dyDescent="0.25">
      <c r="K573" s="1"/>
    </row>
    <row r="574" spans="11:11" x14ac:dyDescent="0.25">
      <c r="K574" s="1"/>
    </row>
    <row r="575" spans="11:11" x14ac:dyDescent="0.25">
      <c r="K575" s="1"/>
    </row>
    <row r="576" spans="11:11" x14ac:dyDescent="0.25">
      <c r="K576" s="1"/>
    </row>
    <row r="577" spans="11:11" x14ac:dyDescent="0.25">
      <c r="K577" s="1"/>
    </row>
    <row r="578" spans="11:11" x14ac:dyDescent="0.25">
      <c r="K578" s="1"/>
    </row>
    <row r="579" spans="11:11" x14ac:dyDescent="0.25">
      <c r="K579" s="1"/>
    </row>
    <row r="580" spans="11:11" x14ac:dyDescent="0.25">
      <c r="K580" s="1"/>
    </row>
    <row r="581" spans="11:11" x14ac:dyDescent="0.25">
      <c r="K581" s="1"/>
    </row>
    <row r="582" spans="11:11" x14ac:dyDescent="0.25">
      <c r="K582" s="1"/>
    </row>
    <row r="583" spans="11:11" x14ac:dyDescent="0.25">
      <c r="K583" s="1"/>
    </row>
    <row r="584" spans="11:11" x14ac:dyDescent="0.25">
      <c r="K584" s="1"/>
    </row>
    <row r="585" spans="11:11" x14ac:dyDescent="0.25">
      <c r="K585" s="1"/>
    </row>
    <row r="586" spans="11:11" x14ac:dyDescent="0.25">
      <c r="K586" s="1"/>
    </row>
    <row r="587" spans="11:11" x14ac:dyDescent="0.25">
      <c r="K587" s="1"/>
    </row>
    <row r="588" spans="11:11" x14ac:dyDescent="0.25">
      <c r="K588" s="1"/>
    </row>
    <row r="589" spans="11:11" x14ac:dyDescent="0.25">
      <c r="K589" s="1"/>
    </row>
    <row r="590" spans="11:11" x14ac:dyDescent="0.25">
      <c r="K590" s="1"/>
    </row>
    <row r="591" spans="11:11" x14ac:dyDescent="0.25">
      <c r="K591" s="1"/>
    </row>
    <row r="592" spans="11:11" x14ac:dyDescent="0.25">
      <c r="K592" s="1"/>
    </row>
    <row r="593" spans="11:11" x14ac:dyDescent="0.25">
      <c r="K593" s="1"/>
    </row>
    <row r="594" spans="11:11" x14ac:dyDescent="0.25">
      <c r="K594" s="1"/>
    </row>
    <row r="595" spans="11:11" x14ac:dyDescent="0.25">
      <c r="K595" s="1"/>
    </row>
    <row r="596" spans="11:11" x14ac:dyDescent="0.25">
      <c r="K596" s="1"/>
    </row>
    <row r="597" spans="11:11" x14ac:dyDescent="0.25">
      <c r="K597" s="1"/>
    </row>
    <row r="598" spans="11:11" x14ac:dyDescent="0.25">
      <c r="K598" s="1"/>
    </row>
    <row r="599" spans="11:11" x14ac:dyDescent="0.25">
      <c r="K599" s="1"/>
    </row>
    <row r="600" spans="11:11" x14ac:dyDescent="0.25">
      <c r="K600" s="1"/>
    </row>
    <row r="601" spans="11:11" x14ac:dyDescent="0.25">
      <c r="K601" s="1"/>
    </row>
    <row r="602" spans="11:11" x14ac:dyDescent="0.25">
      <c r="K602" s="1"/>
    </row>
    <row r="603" spans="11:11" x14ac:dyDescent="0.25">
      <c r="K603" s="1"/>
    </row>
    <row r="604" spans="11:11" x14ac:dyDescent="0.25">
      <c r="K604" s="1"/>
    </row>
    <row r="605" spans="11:11" x14ac:dyDescent="0.25">
      <c r="K605" s="1"/>
    </row>
    <row r="606" spans="11:11" x14ac:dyDescent="0.25">
      <c r="K606" s="1"/>
    </row>
    <row r="607" spans="11:11" x14ac:dyDescent="0.25">
      <c r="K607" s="1"/>
    </row>
    <row r="608" spans="11:11" x14ac:dyDescent="0.25">
      <c r="K608" s="1"/>
    </row>
    <row r="609" spans="11:11" x14ac:dyDescent="0.25">
      <c r="K609" s="1"/>
    </row>
    <row r="610" spans="11:11" x14ac:dyDescent="0.25">
      <c r="K610" s="1"/>
    </row>
    <row r="611" spans="11:11" x14ac:dyDescent="0.25">
      <c r="K611" s="1"/>
    </row>
    <row r="612" spans="11:11" x14ac:dyDescent="0.25">
      <c r="K612" s="1"/>
    </row>
    <row r="613" spans="11:11" x14ac:dyDescent="0.25">
      <c r="K613" s="1"/>
    </row>
    <row r="614" spans="11:11" x14ac:dyDescent="0.25">
      <c r="K614" s="1"/>
    </row>
    <row r="615" spans="11:11" x14ac:dyDescent="0.25">
      <c r="K615" s="1"/>
    </row>
    <row r="616" spans="11:11" x14ac:dyDescent="0.25">
      <c r="K616" s="1"/>
    </row>
    <row r="617" spans="11:11" x14ac:dyDescent="0.25">
      <c r="K617" s="1"/>
    </row>
    <row r="618" spans="11:11" x14ac:dyDescent="0.25">
      <c r="K618" s="1"/>
    </row>
    <row r="619" spans="11:11" x14ac:dyDescent="0.25">
      <c r="K619" s="1"/>
    </row>
    <row r="620" spans="11:11" x14ac:dyDescent="0.25">
      <c r="K620" s="1"/>
    </row>
    <row r="621" spans="11:11" x14ac:dyDescent="0.25">
      <c r="K621" s="1"/>
    </row>
    <row r="622" spans="11:11" x14ac:dyDescent="0.25">
      <c r="K622" s="1"/>
    </row>
    <row r="623" spans="11:11" x14ac:dyDescent="0.25">
      <c r="K623" s="1"/>
    </row>
    <row r="624" spans="11:11" x14ac:dyDescent="0.25">
      <c r="K624" s="1"/>
    </row>
    <row r="625" spans="11:11" x14ac:dyDescent="0.25">
      <c r="K625" s="1"/>
    </row>
    <row r="626" spans="11:11" x14ac:dyDescent="0.25">
      <c r="K626" s="1"/>
    </row>
    <row r="627" spans="11:11" x14ac:dyDescent="0.25">
      <c r="K627" s="1"/>
    </row>
    <row r="628" spans="11:11" x14ac:dyDescent="0.25">
      <c r="K628" s="1"/>
    </row>
    <row r="629" spans="11:11" x14ac:dyDescent="0.25">
      <c r="K629" s="1"/>
    </row>
    <row r="630" spans="11:11" x14ac:dyDescent="0.25">
      <c r="K630" s="1"/>
    </row>
    <row r="631" spans="11:11" x14ac:dyDescent="0.25">
      <c r="K631" s="1"/>
    </row>
    <row r="632" spans="11:11" x14ac:dyDescent="0.25">
      <c r="K632" s="1"/>
    </row>
    <row r="633" spans="11:11" x14ac:dyDescent="0.25">
      <c r="K633" s="1"/>
    </row>
    <row r="634" spans="11:11" x14ac:dyDescent="0.25">
      <c r="K634" s="1"/>
    </row>
    <row r="635" spans="11:11" x14ac:dyDescent="0.25">
      <c r="K635" s="1"/>
    </row>
    <row r="636" spans="11:11" x14ac:dyDescent="0.25">
      <c r="K636" s="1"/>
    </row>
    <row r="637" spans="11:11" x14ac:dyDescent="0.25">
      <c r="K637" s="1"/>
    </row>
    <row r="638" spans="11:11" x14ac:dyDescent="0.25">
      <c r="K638" s="1"/>
    </row>
    <row r="639" spans="11:11" x14ac:dyDescent="0.25">
      <c r="K639" s="1"/>
    </row>
    <row r="640" spans="11:11" x14ac:dyDescent="0.25">
      <c r="K640" s="1"/>
    </row>
    <row r="641" spans="11:11" x14ac:dyDescent="0.25">
      <c r="K641" s="1"/>
    </row>
    <row r="642" spans="11:11" x14ac:dyDescent="0.25">
      <c r="K642" s="1"/>
    </row>
    <row r="643" spans="11:11" x14ac:dyDescent="0.25">
      <c r="K643" s="1"/>
    </row>
    <row r="644" spans="11:11" x14ac:dyDescent="0.25">
      <c r="K644" s="1"/>
    </row>
    <row r="645" spans="11:11" x14ac:dyDescent="0.25">
      <c r="K645" s="1"/>
    </row>
    <row r="646" spans="11:11" x14ac:dyDescent="0.25">
      <c r="K646" s="1"/>
    </row>
    <row r="647" spans="11:11" x14ac:dyDescent="0.25">
      <c r="K647" s="1"/>
    </row>
    <row r="648" spans="11:11" x14ac:dyDescent="0.25">
      <c r="K648" s="1"/>
    </row>
    <row r="649" spans="11:11" x14ac:dyDescent="0.25">
      <c r="K649" s="1"/>
    </row>
    <row r="650" spans="11:11" x14ac:dyDescent="0.25">
      <c r="K650" s="1"/>
    </row>
    <row r="651" spans="11:11" x14ac:dyDescent="0.25">
      <c r="K651" s="1"/>
    </row>
    <row r="652" spans="11:11" x14ac:dyDescent="0.25">
      <c r="K652" s="1"/>
    </row>
    <row r="653" spans="11:11" x14ac:dyDescent="0.25">
      <c r="K653" s="1"/>
    </row>
    <row r="654" spans="11:11" x14ac:dyDescent="0.25">
      <c r="K654" s="1"/>
    </row>
    <row r="655" spans="11:11" x14ac:dyDescent="0.25">
      <c r="K655" s="1"/>
    </row>
    <row r="656" spans="11:11" x14ac:dyDescent="0.25">
      <c r="K656" s="1"/>
    </row>
    <row r="657" spans="11:11" x14ac:dyDescent="0.25">
      <c r="K657" s="1"/>
    </row>
    <row r="658" spans="11:11" x14ac:dyDescent="0.25">
      <c r="K658" s="1"/>
    </row>
    <row r="659" spans="11:11" x14ac:dyDescent="0.25">
      <c r="K659" s="1"/>
    </row>
    <row r="660" spans="11:11" x14ac:dyDescent="0.25">
      <c r="K660" s="1"/>
    </row>
    <row r="661" spans="11:11" x14ac:dyDescent="0.25">
      <c r="K661" s="1"/>
    </row>
    <row r="662" spans="11:11" x14ac:dyDescent="0.25">
      <c r="K662" s="1"/>
    </row>
    <row r="663" spans="11:11" x14ac:dyDescent="0.25">
      <c r="K663" s="1"/>
    </row>
    <row r="664" spans="11:11" x14ac:dyDescent="0.25">
      <c r="K664" s="1"/>
    </row>
    <row r="665" spans="11:11" x14ac:dyDescent="0.25">
      <c r="K665" s="1"/>
    </row>
    <row r="666" spans="11:11" x14ac:dyDescent="0.25">
      <c r="K666" s="1"/>
    </row>
    <row r="667" spans="11:11" x14ac:dyDescent="0.25">
      <c r="K667" s="1"/>
    </row>
    <row r="668" spans="11:11" x14ac:dyDescent="0.25">
      <c r="K668" s="1"/>
    </row>
    <row r="669" spans="11:11" x14ac:dyDescent="0.25">
      <c r="K669" s="1"/>
    </row>
    <row r="670" spans="11:11" x14ac:dyDescent="0.25">
      <c r="K670" s="1"/>
    </row>
    <row r="671" spans="11:11" x14ac:dyDescent="0.25">
      <c r="K671" s="1"/>
    </row>
    <row r="672" spans="11:11" x14ac:dyDescent="0.25">
      <c r="K672" s="1"/>
    </row>
    <row r="673" spans="11:11" x14ac:dyDescent="0.25">
      <c r="K673" s="1"/>
    </row>
    <row r="674" spans="11:11" x14ac:dyDescent="0.25">
      <c r="K674" s="1"/>
    </row>
    <row r="675" spans="11:11" x14ac:dyDescent="0.25">
      <c r="K675" s="1"/>
    </row>
    <row r="676" spans="11:11" x14ac:dyDescent="0.25">
      <c r="K676" s="1"/>
    </row>
    <row r="677" spans="11:11" x14ac:dyDescent="0.25">
      <c r="K677" s="1"/>
    </row>
    <row r="678" spans="11:11" x14ac:dyDescent="0.25">
      <c r="K678" s="1"/>
    </row>
    <row r="679" spans="11:11" x14ac:dyDescent="0.25">
      <c r="K679" s="1"/>
    </row>
    <row r="680" spans="11:11" x14ac:dyDescent="0.25">
      <c r="K680" s="1"/>
    </row>
    <row r="681" spans="11:11" x14ac:dyDescent="0.25">
      <c r="K681" s="1"/>
    </row>
    <row r="682" spans="11:11" x14ac:dyDescent="0.25">
      <c r="K682" s="1"/>
    </row>
    <row r="683" spans="11:11" x14ac:dyDescent="0.25">
      <c r="K683" s="1"/>
    </row>
    <row r="684" spans="11:11" x14ac:dyDescent="0.25">
      <c r="K684" s="1"/>
    </row>
    <row r="685" spans="11:11" x14ac:dyDescent="0.25">
      <c r="K685" s="1"/>
    </row>
    <row r="686" spans="11:11" x14ac:dyDescent="0.25">
      <c r="K686" s="1"/>
    </row>
    <row r="687" spans="11:11" x14ac:dyDescent="0.25">
      <c r="K687" s="1"/>
    </row>
    <row r="688" spans="11:11" x14ac:dyDescent="0.25">
      <c r="K688" s="1"/>
    </row>
    <row r="689" spans="11:11" x14ac:dyDescent="0.25">
      <c r="K689" s="1"/>
    </row>
    <row r="690" spans="11:11" x14ac:dyDescent="0.25">
      <c r="K690" s="1"/>
    </row>
    <row r="691" spans="11:11" x14ac:dyDescent="0.25">
      <c r="K691" s="1"/>
    </row>
    <row r="692" spans="11:11" x14ac:dyDescent="0.25">
      <c r="K692" s="1"/>
    </row>
    <row r="693" spans="11:11" x14ac:dyDescent="0.25">
      <c r="K693" s="1"/>
    </row>
    <row r="694" spans="11:11" x14ac:dyDescent="0.25">
      <c r="K694" s="1"/>
    </row>
    <row r="695" spans="11:11" x14ac:dyDescent="0.25">
      <c r="K695" s="1"/>
    </row>
    <row r="696" spans="11:11" x14ac:dyDescent="0.25">
      <c r="K696" s="1"/>
    </row>
    <row r="697" spans="11:11" x14ac:dyDescent="0.25">
      <c r="K697" s="1"/>
    </row>
    <row r="698" spans="11:11" x14ac:dyDescent="0.25">
      <c r="K698" s="1"/>
    </row>
    <row r="699" spans="11:11" x14ac:dyDescent="0.25">
      <c r="K699" s="1"/>
    </row>
    <row r="700" spans="11:11" x14ac:dyDescent="0.25">
      <c r="K700" s="1"/>
    </row>
    <row r="701" spans="11:11" x14ac:dyDescent="0.25">
      <c r="K701" s="1"/>
    </row>
    <row r="702" spans="11:11" x14ac:dyDescent="0.25">
      <c r="K702" s="1"/>
    </row>
    <row r="703" spans="11:11" x14ac:dyDescent="0.25">
      <c r="K703" s="1"/>
    </row>
    <row r="704" spans="11:11" x14ac:dyDescent="0.25">
      <c r="K704" s="1"/>
    </row>
    <row r="705" spans="11:11" x14ac:dyDescent="0.25">
      <c r="K705" s="1"/>
    </row>
    <row r="706" spans="11:11" x14ac:dyDescent="0.25">
      <c r="K706" s="1"/>
    </row>
    <row r="707" spans="11:11" x14ac:dyDescent="0.25">
      <c r="K707" s="1"/>
    </row>
    <row r="708" spans="11:11" x14ac:dyDescent="0.25">
      <c r="K708" s="1"/>
    </row>
    <row r="709" spans="11:11" x14ac:dyDescent="0.25">
      <c r="K709" s="1"/>
    </row>
    <row r="710" spans="11:11" x14ac:dyDescent="0.25">
      <c r="K710" s="1"/>
    </row>
    <row r="711" spans="11:11" x14ac:dyDescent="0.25">
      <c r="K711" s="1"/>
    </row>
    <row r="712" spans="11:11" x14ac:dyDescent="0.25">
      <c r="K712" s="1"/>
    </row>
    <row r="713" spans="11:11" x14ac:dyDescent="0.25">
      <c r="K713" s="1"/>
    </row>
    <row r="714" spans="11:11" x14ac:dyDescent="0.25">
      <c r="K714" s="1"/>
    </row>
    <row r="715" spans="11:11" x14ac:dyDescent="0.25">
      <c r="K715" s="1"/>
    </row>
    <row r="716" spans="11:11" x14ac:dyDescent="0.25">
      <c r="K716" s="1"/>
    </row>
    <row r="717" spans="11:11" x14ac:dyDescent="0.25">
      <c r="K717" s="1"/>
    </row>
    <row r="718" spans="11:11" x14ac:dyDescent="0.25">
      <c r="K718" s="1"/>
    </row>
    <row r="719" spans="11:11" x14ac:dyDescent="0.25">
      <c r="K719" s="1"/>
    </row>
    <row r="720" spans="11:11" x14ac:dyDescent="0.25">
      <c r="K720" s="1"/>
    </row>
    <row r="721" spans="11:11" x14ac:dyDescent="0.25">
      <c r="K721" s="1"/>
    </row>
    <row r="722" spans="11:11" x14ac:dyDescent="0.25">
      <c r="K722" s="1"/>
    </row>
    <row r="723" spans="11:11" x14ac:dyDescent="0.25">
      <c r="K723" s="1"/>
    </row>
    <row r="724" spans="11:11" x14ac:dyDescent="0.25">
      <c r="K724" s="1"/>
    </row>
    <row r="725" spans="11:11" x14ac:dyDescent="0.25">
      <c r="K725" s="1"/>
    </row>
    <row r="726" spans="11:11" x14ac:dyDescent="0.25">
      <c r="K726" s="1"/>
    </row>
    <row r="727" spans="11:11" x14ac:dyDescent="0.25">
      <c r="K727" s="1"/>
    </row>
    <row r="728" spans="11:11" x14ac:dyDescent="0.25">
      <c r="K728" s="1"/>
    </row>
    <row r="729" spans="11:11" x14ac:dyDescent="0.25">
      <c r="K729" s="1"/>
    </row>
    <row r="730" spans="11:11" x14ac:dyDescent="0.25">
      <c r="K730" s="1"/>
    </row>
    <row r="731" spans="11:11" x14ac:dyDescent="0.25">
      <c r="K731" s="1"/>
    </row>
    <row r="732" spans="11:11" x14ac:dyDescent="0.25">
      <c r="K732" s="1"/>
    </row>
    <row r="733" spans="11:11" x14ac:dyDescent="0.25">
      <c r="K733" s="1"/>
    </row>
    <row r="734" spans="11:11" x14ac:dyDescent="0.25">
      <c r="K734" s="1"/>
    </row>
    <row r="735" spans="11:11" x14ac:dyDescent="0.25">
      <c r="K735" s="1"/>
    </row>
    <row r="736" spans="11:11" x14ac:dyDescent="0.25">
      <c r="K736" s="1"/>
    </row>
    <row r="737" spans="11:11" x14ac:dyDescent="0.25">
      <c r="K737" s="1"/>
    </row>
    <row r="738" spans="11:11" x14ac:dyDescent="0.25">
      <c r="K738" s="1"/>
    </row>
    <row r="739" spans="11:11" x14ac:dyDescent="0.25">
      <c r="K739" s="1"/>
    </row>
    <row r="740" spans="11:11" x14ac:dyDescent="0.25">
      <c r="K740" s="1"/>
    </row>
    <row r="741" spans="11:11" x14ac:dyDescent="0.25">
      <c r="K741" s="1"/>
    </row>
    <row r="742" spans="11:11" x14ac:dyDescent="0.25">
      <c r="K742" s="1"/>
    </row>
    <row r="743" spans="11:11" x14ac:dyDescent="0.25">
      <c r="K743" s="1"/>
    </row>
    <row r="744" spans="11:11" x14ac:dyDescent="0.25">
      <c r="K744" s="1"/>
    </row>
    <row r="745" spans="11:11" x14ac:dyDescent="0.25">
      <c r="K745" s="1"/>
    </row>
    <row r="746" spans="11:11" x14ac:dyDescent="0.25">
      <c r="K746" s="1"/>
    </row>
    <row r="747" spans="11:11" x14ac:dyDescent="0.25">
      <c r="K747" s="1"/>
    </row>
    <row r="748" spans="11:11" x14ac:dyDescent="0.25">
      <c r="K748" s="1"/>
    </row>
    <row r="749" spans="11:11" x14ac:dyDescent="0.25">
      <c r="K749" s="1"/>
    </row>
    <row r="750" spans="11:11" x14ac:dyDescent="0.25">
      <c r="K750" s="1"/>
    </row>
    <row r="751" spans="11:11" x14ac:dyDescent="0.25">
      <c r="K751" s="1"/>
    </row>
    <row r="752" spans="11:11" x14ac:dyDescent="0.25">
      <c r="K752" s="1"/>
    </row>
    <row r="753" spans="11:11" x14ac:dyDescent="0.25">
      <c r="K753" s="1"/>
    </row>
    <row r="754" spans="11:11" x14ac:dyDescent="0.25">
      <c r="K754" s="1"/>
    </row>
    <row r="755" spans="11:11" x14ac:dyDescent="0.25">
      <c r="K755" s="1"/>
    </row>
    <row r="756" spans="11:11" x14ac:dyDescent="0.25">
      <c r="K756" s="1"/>
    </row>
    <row r="757" spans="11:11" x14ac:dyDescent="0.25">
      <c r="K757" s="1"/>
    </row>
    <row r="758" spans="11:11" x14ac:dyDescent="0.25">
      <c r="K758" s="1"/>
    </row>
    <row r="759" spans="11:11" x14ac:dyDescent="0.25">
      <c r="K759" s="1"/>
    </row>
    <row r="760" spans="11:11" x14ac:dyDescent="0.25">
      <c r="K760" s="1"/>
    </row>
    <row r="761" spans="11:11" x14ac:dyDescent="0.25">
      <c r="K761" s="1"/>
    </row>
    <row r="762" spans="11:11" x14ac:dyDescent="0.25">
      <c r="K762" s="1"/>
    </row>
    <row r="763" spans="11:11" x14ac:dyDescent="0.25">
      <c r="K763" s="1"/>
    </row>
    <row r="764" spans="11:11" x14ac:dyDescent="0.25">
      <c r="K764" s="1"/>
    </row>
    <row r="765" spans="11:11" x14ac:dyDescent="0.25">
      <c r="K765" s="1"/>
    </row>
    <row r="766" spans="11:11" x14ac:dyDescent="0.25">
      <c r="K766" s="1"/>
    </row>
    <row r="767" spans="11:11" x14ac:dyDescent="0.25">
      <c r="K767" s="1"/>
    </row>
    <row r="768" spans="11:11" x14ac:dyDescent="0.25">
      <c r="K768" s="1"/>
    </row>
    <row r="769" spans="11:11" x14ac:dyDescent="0.25">
      <c r="K769" s="1"/>
    </row>
    <row r="770" spans="11:11" x14ac:dyDescent="0.25">
      <c r="K770" s="1"/>
    </row>
    <row r="771" spans="11:11" x14ac:dyDescent="0.25">
      <c r="K771" s="1"/>
    </row>
    <row r="772" spans="11:11" x14ac:dyDescent="0.25">
      <c r="K772" s="1"/>
    </row>
    <row r="773" spans="11:11" x14ac:dyDescent="0.25">
      <c r="K773" s="1"/>
    </row>
    <row r="774" spans="11:11" x14ac:dyDescent="0.25">
      <c r="K774" s="1"/>
    </row>
    <row r="775" spans="11:11" x14ac:dyDescent="0.25">
      <c r="K775" s="1"/>
    </row>
    <row r="776" spans="11:11" x14ac:dyDescent="0.25">
      <c r="K776" s="1"/>
    </row>
    <row r="777" spans="11:11" x14ac:dyDescent="0.25">
      <c r="K777" s="1"/>
    </row>
    <row r="778" spans="11:11" x14ac:dyDescent="0.25">
      <c r="K778" s="1"/>
    </row>
    <row r="779" spans="11:11" x14ac:dyDescent="0.25">
      <c r="K779" s="1"/>
    </row>
    <row r="780" spans="11:11" x14ac:dyDescent="0.25">
      <c r="K780" s="1"/>
    </row>
    <row r="781" spans="11:11" x14ac:dyDescent="0.25">
      <c r="K781" s="1"/>
    </row>
    <row r="782" spans="11:11" x14ac:dyDescent="0.25">
      <c r="K782" s="1"/>
    </row>
    <row r="783" spans="11:11" x14ac:dyDescent="0.25">
      <c r="K783" s="1"/>
    </row>
    <row r="784" spans="11:11" x14ac:dyDescent="0.25">
      <c r="K784" s="1"/>
    </row>
    <row r="785" spans="11:11" x14ac:dyDescent="0.25">
      <c r="K785" s="1"/>
    </row>
    <row r="786" spans="11:11" x14ac:dyDescent="0.25">
      <c r="K786" s="1"/>
    </row>
    <row r="787" spans="11:11" x14ac:dyDescent="0.25">
      <c r="K787" s="1"/>
    </row>
    <row r="788" spans="11:11" x14ac:dyDescent="0.25">
      <c r="K788" s="1"/>
    </row>
    <row r="789" spans="11:11" x14ac:dyDescent="0.25">
      <c r="K789" s="1"/>
    </row>
    <row r="790" spans="11:11" x14ac:dyDescent="0.25">
      <c r="K790" s="1"/>
    </row>
    <row r="791" spans="11:11" x14ac:dyDescent="0.25">
      <c r="K791" s="1"/>
    </row>
    <row r="792" spans="11:11" x14ac:dyDescent="0.25">
      <c r="K792" s="1"/>
    </row>
    <row r="793" spans="11:11" x14ac:dyDescent="0.25">
      <c r="K793" s="1"/>
    </row>
    <row r="794" spans="11:11" x14ac:dyDescent="0.25">
      <c r="K794" s="1"/>
    </row>
    <row r="795" spans="11:11" x14ac:dyDescent="0.25">
      <c r="K795" s="1"/>
    </row>
    <row r="796" spans="11:11" x14ac:dyDescent="0.25">
      <c r="K796" s="1"/>
    </row>
    <row r="797" spans="11:11" x14ac:dyDescent="0.25">
      <c r="K797" s="1"/>
    </row>
    <row r="798" spans="11:11" x14ac:dyDescent="0.25">
      <c r="K798" s="1"/>
    </row>
    <row r="799" spans="11:11" x14ac:dyDescent="0.25">
      <c r="K799" s="1"/>
    </row>
    <row r="800" spans="11:11" x14ac:dyDescent="0.25">
      <c r="K800" s="1"/>
    </row>
    <row r="801" spans="11:11" x14ac:dyDescent="0.25">
      <c r="K801" s="1"/>
    </row>
    <row r="802" spans="11:11" x14ac:dyDescent="0.25">
      <c r="K802" s="1"/>
    </row>
    <row r="803" spans="11:11" x14ac:dyDescent="0.25">
      <c r="K803" s="1"/>
    </row>
    <row r="804" spans="11:11" x14ac:dyDescent="0.25">
      <c r="K804" s="1"/>
    </row>
    <row r="805" spans="11:11" x14ac:dyDescent="0.25">
      <c r="K805" s="1"/>
    </row>
    <row r="806" spans="11:11" x14ac:dyDescent="0.25">
      <c r="K806" s="1"/>
    </row>
    <row r="807" spans="11:11" x14ac:dyDescent="0.25">
      <c r="K807" s="1"/>
    </row>
    <row r="808" spans="11:11" x14ac:dyDescent="0.25">
      <c r="K808" s="1"/>
    </row>
    <row r="809" spans="11:11" x14ac:dyDescent="0.25">
      <c r="K809" s="1"/>
    </row>
    <row r="810" spans="11:11" x14ac:dyDescent="0.25">
      <c r="K810" s="1"/>
    </row>
    <row r="811" spans="11:11" x14ac:dyDescent="0.25">
      <c r="K811" s="1"/>
    </row>
    <row r="812" spans="11:11" x14ac:dyDescent="0.25">
      <c r="K812" s="1"/>
    </row>
    <row r="813" spans="11:11" x14ac:dyDescent="0.25">
      <c r="K813" s="1"/>
    </row>
    <row r="814" spans="11:11" x14ac:dyDescent="0.25">
      <c r="K814" s="1"/>
    </row>
    <row r="815" spans="11:11" x14ac:dyDescent="0.25">
      <c r="K815" s="1"/>
    </row>
    <row r="816" spans="11:11" x14ac:dyDescent="0.25">
      <c r="K816" s="1"/>
    </row>
    <row r="817" spans="11:11" x14ac:dyDescent="0.25">
      <c r="K817" s="1"/>
    </row>
    <row r="818" spans="11:11" x14ac:dyDescent="0.25">
      <c r="K818" s="1"/>
    </row>
    <row r="819" spans="11:11" x14ac:dyDescent="0.25">
      <c r="K819" s="1"/>
    </row>
    <row r="820" spans="11:11" x14ac:dyDescent="0.25">
      <c r="K820" s="1"/>
    </row>
    <row r="821" spans="11:11" x14ac:dyDescent="0.25">
      <c r="K821" s="1"/>
    </row>
    <row r="822" spans="11:11" x14ac:dyDescent="0.25">
      <c r="K822" s="1"/>
    </row>
    <row r="823" spans="11:11" x14ac:dyDescent="0.25">
      <c r="K823" s="1"/>
    </row>
    <row r="824" spans="11:11" x14ac:dyDescent="0.25">
      <c r="K824" s="1"/>
    </row>
    <row r="825" spans="11:11" x14ac:dyDescent="0.25">
      <c r="K825" s="1"/>
    </row>
    <row r="826" spans="11:11" x14ac:dyDescent="0.25">
      <c r="K826" s="1"/>
    </row>
    <row r="827" spans="11:11" x14ac:dyDescent="0.25">
      <c r="K827" s="1"/>
    </row>
    <row r="828" spans="11:11" x14ac:dyDescent="0.25">
      <c r="K828" s="1"/>
    </row>
    <row r="829" spans="11:11" x14ac:dyDescent="0.25">
      <c r="K829" s="1"/>
    </row>
    <row r="830" spans="11:11" x14ac:dyDescent="0.25">
      <c r="K830" s="1"/>
    </row>
    <row r="831" spans="11:11" x14ac:dyDescent="0.25">
      <c r="K831" s="1"/>
    </row>
    <row r="832" spans="11:11" x14ac:dyDescent="0.25">
      <c r="K832" s="1"/>
    </row>
    <row r="833" spans="11:11" x14ac:dyDescent="0.25">
      <c r="K833" s="1"/>
    </row>
    <row r="834" spans="11:11" x14ac:dyDescent="0.25">
      <c r="K834" s="1"/>
    </row>
    <row r="835" spans="11:11" x14ac:dyDescent="0.25">
      <c r="K835" s="1"/>
    </row>
    <row r="836" spans="11:11" x14ac:dyDescent="0.25">
      <c r="K836" s="1"/>
    </row>
    <row r="837" spans="11:11" x14ac:dyDescent="0.25">
      <c r="K837" s="1"/>
    </row>
    <row r="838" spans="11:11" x14ac:dyDescent="0.25">
      <c r="K838" s="1"/>
    </row>
    <row r="839" spans="11:11" x14ac:dyDescent="0.25">
      <c r="K839" s="1"/>
    </row>
    <row r="840" spans="11:11" x14ac:dyDescent="0.25">
      <c r="K840" s="1"/>
    </row>
    <row r="841" spans="11:11" x14ac:dyDescent="0.25">
      <c r="K841" s="1"/>
    </row>
    <row r="842" spans="11:11" x14ac:dyDescent="0.25">
      <c r="K842" s="1"/>
    </row>
    <row r="843" spans="11:11" x14ac:dyDescent="0.25">
      <c r="K843" s="1"/>
    </row>
    <row r="844" spans="11:11" x14ac:dyDescent="0.25">
      <c r="K844" s="1"/>
    </row>
    <row r="845" spans="11:11" x14ac:dyDescent="0.25">
      <c r="K845" s="1"/>
    </row>
    <row r="846" spans="11:11" x14ac:dyDescent="0.25">
      <c r="K846" s="1"/>
    </row>
    <row r="847" spans="11:11" x14ac:dyDescent="0.25">
      <c r="K847" s="1"/>
    </row>
    <row r="848" spans="11:11" x14ac:dyDescent="0.25">
      <c r="K848" s="1"/>
    </row>
    <row r="849" spans="11:11" x14ac:dyDescent="0.25">
      <c r="K849" s="1"/>
    </row>
    <row r="850" spans="11:11" x14ac:dyDescent="0.25">
      <c r="K850" s="1"/>
    </row>
    <row r="851" spans="11:11" x14ac:dyDescent="0.25">
      <c r="K851" s="1"/>
    </row>
    <row r="852" spans="11:11" x14ac:dyDescent="0.25">
      <c r="K852" s="1"/>
    </row>
    <row r="853" spans="11:11" x14ac:dyDescent="0.25">
      <c r="K853" s="1"/>
    </row>
    <row r="854" spans="11:11" x14ac:dyDescent="0.25">
      <c r="K854" s="1"/>
    </row>
    <row r="855" spans="11:11" x14ac:dyDescent="0.25">
      <c r="K855" s="1"/>
    </row>
    <row r="856" spans="11:11" x14ac:dyDescent="0.25">
      <c r="K856" s="1"/>
    </row>
    <row r="857" spans="11:11" x14ac:dyDescent="0.25">
      <c r="K857" s="1"/>
    </row>
    <row r="858" spans="11:11" x14ac:dyDescent="0.25">
      <c r="K858" s="1"/>
    </row>
    <row r="859" spans="11:11" x14ac:dyDescent="0.25">
      <c r="K859" s="1"/>
    </row>
    <row r="860" spans="11:11" x14ac:dyDescent="0.25">
      <c r="K860" s="1"/>
    </row>
    <row r="861" spans="11:11" x14ac:dyDescent="0.25">
      <c r="K861" s="1"/>
    </row>
    <row r="862" spans="11:11" x14ac:dyDescent="0.25">
      <c r="K862" s="1"/>
    </row>
    <row r="863" spans="11:11" x14ac:dyDescent="0.25">
      <c r="K863" s="1"/>
    </row>
    <row r="864" spans="11:11" x14ac:dyDescent="0.25">
      <c r="K864" s="1"/>
    </row>
    <row r="865" spans="11:11" x14ac:dyDescent="0.25">
      <c r="K865" s="1"/>
    </row>
    <row r="866" spans="11:11" x14ac:dyDescent="0.25">
      <c r="K866" s="1"/>
    </row>
    <row r="867" spans="11:11" x14ac:dyDescent="0.25">
      <c r="K867" s="1"/>
    </row>
    <row r="868" spans="11:11" x14ac:dyDescent="0.25">
      <c r="K868" s="1"/>
    </row>
    <row r="869" spans="11:11" x14ac:dyDescent="0.25">
      <c r="K869" s="1"/>
    </row>
    <row r="870" spans="11:11" x14ac:dyDescent="0.25">
      <c r="K870" s="1"/>
    </row>
    <row r="871" spans="11:11" x14ac:dyDescent="0.25">
      <c r="K871" s="1"/>
    </row>
    <row r="872" spans="11:11" x14ac:dyDescent="0.25">
      <c r="K872" s="1"/>
    </row>
    <row r="873" spans="11:11" x14ac:dyDescent="0.25">
      <c r="K873" s="1"/>
    </row>
    <row r="874" spans="11:11" x14ac:dyDescent="0.25">
      <c r="K874" s="1"/>
    </row>
    <row r="875" spans="11:11" x14ac:dyDescent="0.25">
      <c r="K875" s="1"/>
    </row>
    <row r="876" spans="11:11" x14ac:dyDescent="0.25">
      <c r="K876" s="1"/>
    </row>
    <row r="877" spans="11:11" x14ac:dyDescent="0.25">
      <c r="K877" s="1"/>
    </row>
    <row r="878" spans="11:11" x14ac:dyDescent="0.25">
      <c r="K878" s="1"/>
    </row>
    <row r="879" spans="11:11" x14ac:dyDescent="0.25">
      <c r="K879" s="1"/>
    </row>
    <row r="880" spans="11:11" x14ac:dyDescent="0.25">
      <c r="K880" s="1"/>
    </row>
    <row r="881" spans="11:11" x14ac:dyDescent="0.25">
      <c r="K881" s="1"/>
    </row>
    <row r="882" spans="11:11" x14ac:dyDescent="0.25">
      <c r="K882" s="1"/>
    </row>
    <row r="883" spans="11:11" x14ac:dyDescent="0.25">
      <c r="K883" s="1"/>
    </row>
    <row r="884" spans="11:11" x14ac:dyDescent="0.25">
      <c r="K884" s="1"/>
    </row>
    <row r="885" spans="11:11" x14ac:dyDescent="0.25">
      <c r="K885" s="1"/>
    </row>
    <row r="886" spans="11:11" x14ac:dyDescent="0.25">
      <c r="K886" s="1"/>
    </row>
    <row r="887" spans="11:11" x14ac:dyDescent="0.25">
      <c r="K887" s="1"/>
    </row>
    <row r="888" spans="11:11" x14ac:dyDescent="0.25">
      <c r="K888" s="1"/>
    </row>
    <row r="889" spans="11:11" x14ac:dyDescent="0.25">
      <c r="K889" s="1"/>
    </row>
    <row r="890" spans="11:11" x14ac:dyDescent="0.25">
      <c r="K890" s="1"/>
    </row>
    <row r="891" spans="11:11" x14ac:dyDescent="0.25">
      <c r="K891" s="1"/>
    </row>
    <row r="892" spans="11:11" x14ac:dyDescent="0.25">
      <c r="K892" s="1"/>
    </row>
    <row r="893" spans="11:11" x14ac:dyDescent="0.25">
      <c r="K893" s="1"/>
    </row>
    <row r="894" spans="11:11" x14ac:dyDescent="0.25">
      <c r="K894" s="1"/>
    </row>
    <row r="895" spans="11:11" x14ac:dyDescent="0.25">
      <c r="K895" s="1"/>
    </row>
    <row r="896" spans="11:11" x14ac:dyDescent="0.25">
      <c r="K896" s="1"/>
    </row>
    <row r="897" spans="11:11" x14ac:dyDescent="0.25">
      <c r="K897" s="1"/>
    </row>
    <row r="898" spans="11:11" x14ac:dyDescent="0.25">
      <c r="K898" s="1"/>
    </row>
    <row r="899" spans="11:11" x14ac:dyDescent="0.25">
      <c r="K899" s="1"/>
    </row>
    <row r="900" spans="11:11" x14ac:dyDescent="0.25">
      <c r="K900" s="1"/>
    </row>
    <row r="901" spans="11:11" x14ac:dyDescent="0.25">
      <c r="K901" s="1"/>
    </row>
    <row r="902" spans="11:11" x14ac:dyDescent="0.25">
      <c r="K902" s="1"/>
    </row>
    <row r="903" spans="11:11" x14ac:dyDescent="0.25">
      <c r="K903" s="1"/>
    </row>
    <row r="904" spans="11:11" x14ac:dyDescent="0.25">
      <c r="K904" s="1"/>
    </row>
    <row r="905" spans="11:11" x14ac:dyDescent="0.25">
      <c r="K905" s="1"/>
    </row>
    <row r="906" spans="11:11" x14ac:dyDescent="0.25">
      <c r="K906" s="1"/>
    </row>
    <row r="907" spans="11:11" x14ac:dyDescent="0.25">
      <c r="K907" s="1"/>
    </row>
    <row r="908" spans="11:11" x14ac:dyDescent="0.25">
      <c r="K908" s="1"/>
    </row>
    <row r="909" spans="11:11" x14ac:dyDescent="0.25">
      <c r="K909" s="1"/>
    </row>
    <row r="910" spans="11:11" x14ac:dyDescent="0.25">
      <c r="K910" s="1"/>
    </row>
    <row r="911" spans="11:11" x14ac:dyDescent="0.25">
      <c r="K911" s="1"/>
    </row>
    <row r="912" spans="11:11" x14ac:dyDescent="0.25">
      <c r="K912" s="1"/>
    </row>
    <row r="913" spans="11:11" x14ac:dyDescent="0.25">
      <c r="K913" s="1"/>
    </row>
    <row r="914" spans="11:11" x14ac:dyDescent="0.25">
      <c r="K914" s="1"/>
    </row>
    <row r="915" spans="11:11" x14ac:dyDescent="0.25">
      <c r="K915" s="1"/>
    </row>
    <row r="916" spans="11:11" x14ac:dyDescent="0.25">
      <c r="K916" s="1"/>
    </row>
    <row r="917" spans="11:11" x14ac:dyDescent="0.25">
      <c r="K917" s="1"/>
    </row>
    <row r="918" spans="11:11" x14ac:dyDescent="0.25">
      <c r="K918" s="1"/>
    </row>
    <row r="919" spans="11:11" x14ac:dyDescent="0.25">
      <c r="K919" s="1"/>
    </row>
    <row r="920" spans="11:11" x14ac:dyDescent="0.25">
      <c r="K920" s="1"/>
    </row>
    <row r="921" spans="11:11" x14ac:dyDescent="0.25">
      <c r="K921" s="1"/>
    </row>
    <row r="922" spans="11:11" x14ac:dyDescent="0.25">
      <c r="K922" s="1"/>
    </row>
    <row r="923" spans="11:11" x14ac:dyDescent="0.25">
      <c r="K923" s="1"/>
    </row>
    <row r="924" spans="11:11" x14ac:dyDescent="0.25">
      <c r="K924" s="1"/>
    </row>
    <row r="925" spans="11:11" x14ac:dyDescent="0.25">
      <c r="K925" s="1"/>
    </row>
    <row r="926" spans="11:11" x14ac:dyDescent="0.25">
      <c r="K926" s="1"/>
    </row>
    <row r="927" spans="11:11" x14ac:dyDescent="0.25">
      <c r="K927" s="1"/>
    </row>
    <row r="928" spans="11:11" x14ac:dyDescent="0.25">
      <c r="K928" s="1"/>
    </row>
    <row r="929" spans="11:11" x14ac:dyDescent="0.25">
      <c r="K929" s="1"/>
    </row>
    <row r="930" spans="11:11" x14ac:dyDescent="0.25">
      <c r="K930" s="1"/>
    </row>
    <row r="931" spans="11:11" x14ac:dyDescent="0.25">
      <c r="K931" s="1"/>
    </row>
    <row r="932" spans="11:11" x14ac:dyDescent="0.25">
      <c r="K932" s="1"/>
    </row>
    <row r="933" spans="11:11" x14ac:dyDescent="0.25">
      <c r="K933" s="1"/>
    </row>
    <row r="934" spans="11:11" x14ac:dyDescent="0.25">
      <c r="K934" s="1"/>
    </row>
    <row r="935" spans="11:11" x14ac:dyDescent="0.25">
      <c r="K935" s="1"/>
    </row>
    <row r="936" spans="11:11" x14ac:dyDescent="0.25">
      <c r="K936" s="1"/>
    </row>
    <row r="937" spans="11:11" x14ac:dyDescent="0.25">
      <c r="K937" s="1"/>
    </row>
    <row r="938" spans="11:11" x14ac:dyDescent="0.25">
      <c r="K938" s="1"/>
    </row>
    <row r="939" spans="11:11" x14ac:dyDescent="0.25">
      <c r="K939" s="1"/>
    </row>
    <row r="940" spans="11:11" x14ac:dyDescent="0.25">
      <c r="K940" s="1"/>
    </row>
    <row r="941" spans="11:11" x14ac:dyDescent="0.25">
      <c r="K941" s="1"/>
    </row>
    <row r="942" spans="11:11" x14ac:dyDescent="0.25">
      <c r="K942" s="1"/>
    </row>
    <row r="943" spans="11:11" x14ac:dyDescent="0.25">
      <c r="K943" s="1"/>
    </row>
    <row r="944" spans="11:11" x14ac:dyDescent="0.25">
      <c r="K944" s="1"/>
    </row>
    <row r="945" spans="11:11" x14ac:dyDescent="0.25">
      <c r="K945" s="1"/>
    </row>
    <row r="946" spans="11:11" x14ac:dyDescent="0.25">
      <c r="K946" s="1"/>
    </row>
    <row r="947" spans="11:11" x14ac:dyDescent="0.25">
      <c r="K947" s="1"/>
    </row>
    <row r="948" spans="11:11" x14ac:dyDescent="0.25">
      <c r="K948" s="1"/>
    </row>
    <row r="949" spans="11:11" x14ac:dyDescent="0.25">
      <c r="K949" s="1"/>
    </row>
    <row r="950" spans="11:11" x14ac:dyDescent="0.25">
      <c r="K950" s="1"/>
    </row>
    <row r="951" spans="11:11" x14ac:dyDescent="0.25">
      <c r="K951" s="1"/>
    </row>
    <row r="952" spans="11:11" x14ac:dyDescent="0.25">
      <c r="K952" s="1"/>
    </row>
    <row r="953" spans="11:11" x14ac:dyDescent="0.25">
      <c r="K953" s="1"/>
    </row>
    <row r="954" spans="11:11" x14ac:dyDescent="0.25">
      <c r="K954" s="1"/>
    </row>
    <row r="955" spans="11:11" x14ac:dyDescent="0.25">
      <c r="K955" s="1"/>
    </row>
    <row r="956" spans="11:11" x14ac:dyDescent="0.25">
      <c r="K956" s="1"/>
    </row>
    <row r="957" spans="11:11" x14ac:dyDescent="0.25">
      <c r="K957" s="1"/>
    </row>
    <row r="958" spans="11:11" x14ac:dyDescent="0.25">
      <c r="K958" s="1"/>
    </row>
    <row r="959" spans="11:11" x14ac:dyDescent="0.25">
      <c r="K959" s="1"/>
    </row>
    <row r="960" spans="11:11" x14ac:dyDescent="0.25">
      <c r="K960" s="1"/>
    </row>
    <row r="961" spans="11:11" x14ac:dyDescent="0.25">
      <c r="K961" s="1"/>
    </row>
    <row r="962" spans="11:11" x14ac:dyDescent="0.25">
      <c r="K962" s="1"/>
    </row>
    <row r="963" spans="11:11" x14ac:dyDescent="0.25">
      <c r="K963" s="1"/>
    </row>
    <row r="964" spans="11:11" x14ac:dyDescent="0.25">
      <c r="K964" s="1"/>
    </row>
    <row r="965" spans="11:11" x14ac:dyDescent="0.25">
      <c r="K965" s="1"/>
    </row>
    <row r="966" spans="11:11" x14ac:dyDescent="0.25">
      <c r="K966" s="1"/>
    </row>
    <row r="967" spans="11:11" x14ac:dyDescent="0.25">
      <c r="K967" s="1"/>
    </row>
    <row r="968" spans="11:11" x14ac:dyDescent="0.25">
      <c r="K968" s="1"/>
    </row>
    <row r="969" spans="11:11" x14ac:dyDescent="0.25">
      <c r="K969" s="1"/>
    </row>
    <row r="970" spans="11:11" x14ac:dyDescent="0.25">
      <c r="K970" s="1"/>
    </row>
    <row r="971" spans="11:11" x14ac:dyDescent="0.25">
      <c r="K971" s="1"/>
    </row>
    <row r="972" spans="11:11" x14ac:dyDescent="0.25">
      <c r="K972" s="1"/>
    </row>
    <row r="973" spans="11:11" x14ac:dyDescent="0.25">
      <c r="K973" s="1"/>
    </row>
    <row r="974" spans="11:11" x14ac:dyDescent="0.25">
      <c r="K974" s="1"/>
    </row>
    <row r="975" spans="11:11" x14ac:dyDescent="0.25">
      <c r="K975" s="1"/>
    </row>
    <row r="976" spans="11:11" x14ac:dyDescent="0.25">
      <c r="K976" s="1"/>
    </row>
    <row r="977" spans="11:11" x14ac:dyDescent="0.25">
      <c r="K977" s="1"/>
    </row>
    <row r="978" spans="11:11" x14ac:dyDescent="0.25">
      <c r="K978" s="1"/>
    </row>
    <row r="979" spans="11:11" x14ac:dyDescent="0.25">
      <c r="K979" s="1"/>
    </row>
    <row r="980" spans="11:11" x14ac:dyDescent="0.25">
      <c r="K980" s="1"/>
    </row>
    <row r="981" spans="11:11" x14ac:dyDescent="0.25">
      <c r="K981" s="1"/>
    </row>
    <row r="982" spans="11:11" x14ac:dyDescent="0.25">
      <c r="K982" s="1"/>
    </row>
    <row r="983" spans="11:11" x14ac:dyDescent="0.25">
      <c r="K983" s="1"/>
    </row>
    <row r="984" spans="11:11" x14ac:dyDescent="0.25">
      <c r="K984" s="1"/>
    </row>
    <row r="985" spans="11:11" x14ac:dyDescent="0.25">
      <c r="K985" s="1"/>
    </row>
    <row r="986" spans="11:11" x14ac:dyDescent="0.25">
      <c r="K986" s="1"/>
    </row>
    <row r="987" spans="11:11" x14ac:dyDescent="0.25">
      <c r="K987" s="1"/>
    </row>
    <row r="988" spans="11:11" x14ac:dyDescent="0.25">
      <c r="K988" s="1"/>
    </row>
    <row r="989" spans="11:11" x14ac:dyDescent="0.25">
      <c r="K989" s="1"/>
    </row>
    <row r="990" spans="11:11" x14ac:dyDescent="0.25">
      <c r="K990" s="1"/>
    </row>
    <row r="991" spans="11:11" x14ac:dyDescent="0.25">
      <c r="K991" s="1"/>
    </row>
    <row r="992" spans="11:11" x14ac:dyDescent="0.25">
      <c r="K992" s="1"/>
    </row>
    <row r="993" spans="11:11" x14ac:dyDescent="0.25">
      <c r="K993" s="1"/>
    </row>
    <row r="994" spans="11:11" x14ac:dyDescent="0.25">
      <c r="K994" s="1"/>
    </row>
    <row r="995" spans="11:11" x14ac:dyDescent="0.25">
      <c r="K995" s="1"/>
    </row>
    <row r="996" spans="11:11" x14ac:dyDescent="0.25">
      <c r="K996" s="1"/>
    </row>
    <row r="997" spans="11:11" x14ac:dyDescent="0.25">
      <c r="K997" s="1"/>
    </row>
    <row r="998" spans="11:11" x14ac:dyDescent="0.25">
      <c r="K998" s="1"/>
    </row>
    <row r="999" spans="11:11" x14ac:dyDescent="0.25">
      <c r="K999" s="1"/>
    </row>
    <row r="1000" spans="11:11" x14ac:dyDescent="0.25">
      <c r="K1000" s="1"/>
    </row>
    <row r="1001" spans="11:11" x14ac:dyDescent="0.25">
      <c r="K1001" s="1"/>
    </row>
    <row r="1002" spans="11:11" x14ac:dyDescent="0.25">
      <c r="K1002" s="1"/>
    </row>
    <row r="1003" spans="11:11" x14ac:dyDescent="0.25">
      <c r="K1003" s="1"/>
    </row>
    <row r="1004" spans="11:11" x14ac:dyDescent="0.25">
      <c r="K1004" s="1"/>
    </row>
    <row r="1005" spans="11:11" x14ac:dyDescent="0.25">
      <c r="K1005" s="1"/>
    </row>
    <row r="1006" spans="11:11" x14ac:dyDescent="0.25">
      <c r="K1006" s="1"/>
    </row>
    <row r="1007" spans="11:11" x14ac:dyDescent="0.25">
      <c r="K1007" s="1"/>
    </row>
    <row r="1008" spans="11:11" x14ac:dyDescent="0.25">
      <c r="K1008" s="1"/>
    </row>
    <row r="1009" spans="11:11" x14ac:dyDescent="0.25">
      <c r="K1009" s="1"/>
    </row>
    <row r="1010" spans="11:11" x14ac:dyDescent="0.25">
      <c r="K1010" s="1"/>
    </row>
    <row r="1011" spans="11:11" x14ac:dyDescent="0.25">
      <c r="K1011" s="1"/>
    </row>
    <row r="1012" spans="11:11" x14ac:dyDescent="0.25">
      <c r="K1012" s="1"/>
    </row>
    <row r="1013" spans="11:11" x14ac:dyDescent="0.25">
      <c r="K1013" s="1"/>
    </row>
    <row r="1014" spans="11:11" x14ac:dyDescent="0.25">
      <c r="K1014" s="1"/>
    </row>
    <row r="1015" spans="11:11" x14ac:dyDescent="0.25">
      <c r="K1015" s="1"/>
    </row>
    <row r="1016" spans="11:11" x14ac:dyDescent="0.25">
      <c r="K1016" s="1"/>
    </row>
    <row r="1017" spans="11:11" x14ac:dyDescent="0.25">
      <c r="K1017" s="1"/>
    </row>
    <row r="1018" spans="11:11" x14ac:dyDescent="0.25">
      <c r="K1018" s="1"/>
    </row>
    <row r="1019" spans="11:11" x14ac:dyDescent="0.25">
      <c r="K1019" s="1"/>
    </row>
    <row r="1020" spans="11:11" x14ac:dyDescent="0.25">
      <c r="K1020" s="1"/>
    </row>
    <row r="1021" spans="11:11" x14ac:dyDescent="0.25">
      <c r="K1021" s="1"/>
    </row>
    <row r="1022" spans="11:11" x14ac:dyDescent="0.25">
      <c r="K1022" s="1"/>
    </row>
    <row r="1023" spans="11:11" x14ac:dyDescent="0.25">
      <c r="K1023" s="1"/>
    </row>
    <row r="1024" spans="11:11" x14ac:dyDescent="0.25">
      <c r="K1024" s="1"/>
    </row>
    <row r="1025" spans="11:11" x14ac:dyDescent="0.25">
      <c r="K1025" s="1"/>
    </row>
    <row r="1026" spans="11:11" x14ac:dyDescent="0.25">
      <c r="K1026" s="1"/>
    </row>
    <row r="1027" spans="11:11" x14ac:dyDescent="0.25">
      <c r="K1027" s="1"/>
    </row>
    <row r="1028" spans="11:11" x14ac:dyDescent="0.25">
      <c r="K1028" s="1"/>
    </row>
    <row r="1029" spans="11:11" x14ac:dyDescent="0.25">
      <c r="K1029" s="1"/>
    </row>
    <row r="1030" spans="11:11" x14ac:dyDescent="0.25">
      <c r="K1030" s="1"/>
    </row>
    <row r="1031" spans="11:11" x14ac:dyDescent="0.25">
      <c r="K1031" s="1"/>
    </row>
    <row r="1032" spans="11:11" x14ac:dyDescent="0.25">
      <c r="K1032" s="1"/>
    </row>
    <row r="1033" spans="11:11" x14ac:dyDescent="0.25">
      <c r="K1033" s="1"/>
    </row>
    <row r="1034" spans="11:11" x14ac:dyDescent="0.25">
      <c r="K1034" s="1"/>
    </row>
    <row r="1035" spans="11:11" x14ac:dyDescent="0.25">
      <c r="K1035" s="1"/>
    </row>
    <row r="1036" spans="11:11" x14ac:dyDescent="0.25">
      <c r="K1036" s="1"/>
    </row>
    <row r="1037" spans="11:11" x14ac:dyDescent="0.25">
      <c r="K1037" s="1"/>
    </row>
    <row r="1038" spans="11:11" x14ac:dyDescent="0.25">
      <c r="K1038" s="1"/>
    </row>
    <row r="1039" spans="11:11" x14ac:dyDescent="0.25">
      <c r="K1039" s="1"/>
    </row>
    <row r="1040" spans="11:11" x14ac:dyDescent="0.25">
      <c r="K1040" s="1"/>
    </row>
    <row r="1041" spans="11:11" x14ac:dyDescent="0.25">
      <c r="K1041" s="1"/>
    </row>
    <row r="1042" spans="11:11" x14ac:dyDescent="0.25">
      <c r="K1042" s="1"/>
    </row>
    <row r="1043" spans="11:11" x14ac:dyDescent="0.25">
      <c r="K1043" s="1"/>
    </row>
    <row r="1044" spans="11:11" x14ac:dyDescent="0.25">
      <c r="K1044" s="1"/>
    </row>
    <row r="1045" spans="11:11" x14ac:dyDescent="0.25">
      <c r="K1045" s="1"/>
    </row>
    <row r="1046" spans="11:11" x14ac:dyDescent="0.25">
      <c r="K1046" s="1"/>
    </row>
    <row r="1047" spans="11:11" x14ac:dyDescent="0.25">
      <c r="K1047" s="1"/>
    </row>
    <row r="1048" spans="11:11" x14ac:dyDescent="0.25">
      <c r="K1048" s="1"/>
    </row>
    <row r="1049" spans="11:11" x14ac:dyDescent="0.25">
      <c r="K1049" s="1"/>
    </row>
    <row r="1050" spans="11:11" x14ac:dyDescent="0.25">
      <c r="K1050" s="1"/>
    </row>
    <row r="1051" spans="11:11" x14ac:dyDescent="0.25">
      <c r="K1051" s="1"/>
    </row>
    <row r="1052" spans="11:11" x14ac:dyDescent="0.25">
      <c r="K1052" s="1"/>
    </row>
    <row r="1053" spans="11:11" x14ac:dyDescent="0.25">
      <c r="K1053" s="1"/>
    </row>
    <row r="1054" spans="11:11" x14ac:dyDescent="0.25">
      <c r="K1054" s="1"/>
    </row>
    <row r="1055" spans="11:11" x14ac:dyDescent="0.25">
      <c r="K1055" s="1"/>
    </row>
    <row r="1056" spans="11:11" x14ac:dyDescent="0.25">
      <c r="K1056" s="1"/>
    </row>
    <row r="1057" spans="11:11" x14ac:dyDescent="0.25">
      <c r="K1057" s="1"/>
    </row>
    <row r="1058" spans="11:11" x14ac:dyDescent="0.25">
      <c r="K1058" s="1"/>
    </row>
    <row r="1059" spans="11:11" x14ac:dyDescent="0.25">
      <c r="K1059" s="1"/>
    </row>
    <row r="1060" spans="11:11" x14ac:dyDescent="0.25">
      <c r="K1060" s="1"/>
    </row>
    <row r="1061" spans="11:11" x14ac:dyDescent="0.25">
      <c r="K1061" s="1"/>
    </row>
    <row r="1062" spans="11:11" x14ac:dyDescent="0.25">
      <c r="K1062" s="1"/>
    </row>
    <row r="1063" spans="11:11" x14ac:dyDescent="0.25">
      <c r="K1063" s="1"/>
    </row>
    <row r="1064" spans="11:11" x14ac:dyDescent="0.25">
      <c r="K1064" s="1"/>
    </row>
    <row r="1065" spans="11:11" x14ac:dyDescent="0.25">
      <c r="K1065" s="1"/>
    </row>
    <row r="1066" spans="11:11" x14ac:dyDescent="0.25">
      <c r="K1066" s="1"/>
    </row>
    <row r="1067" spans="11:11" x14ac:dyDescent="0.25">
      <c r="K1067" s="1"/>
    </row>
    <row r="1068" spans="11:11" x14ac:dyDescent="0.25">
      <c r="K1068" s="1"/>
    </row>
    <row r="1069" spans="11:11" x14ac:dyDescent="0.25">
      <c r="K1069" s="1"/>
    </row>
    <row r="1070" spans="11:11" x14ac:dyDescent="0.25">
      <c r="K1070" s="1"/>
    </row>
    <row r="1071" spans="11:11" x14ac:dyDescent="0.25">
      <c r="K1071" s="1"/>
    </row>
    <row r="1072" spans="11:11" x14ac:dyDescent="0.25">
      <c r="K1072" s="1"/>
    </row>
    <row r="1073" spans="11:11" x14ac:dyDescent="0.25">
      <c r="K1073" s="1"/>
    </row>
    <row r="1074" spans="11:11" x14ac:dyDescent="0.25">
      <c r="K1074" s="1"/>
    </row>
    <row r="1075" spans="11:11" x14ac:dyDescent="0.25">
      <c r="K1075" s="1"/>
    </row>
    <row r="1076" spans="11:11" x14ac:dyDescent="0.25">
      <c r="K1076" s="1"/>
    </row>
    <row r="1077" spans="11:11" x14ac:dyDescent="0.25">
      <c r="K1077" s="1"/>
    </row>
    <row r="1078" spans="11:11" x14ac:dyDescent="0.25">
      <c r="K1078" s="1"/>
    </row>
    <row r="1079" spans="11:11" x14ac:dyDescent="0.25">
      <c r="K1079" s="1"/>
    </row>
    <row r="1080" spans="11:11" x14ac:dyDescent="0.25">
      <c r="K1080" s="1"/>
    </row>
    <row r="1081" spans="11:11" x14ac:dyDescent="0.25">
      <c r="K1081" s="1"/>
    </row>
    <row r="1082" spans="11:11" x14ac:dyDescent="0.25">
      <c r="K1082" s="1"/>
    </row>
    <row r="1083" spans="11:11" x14ac:dyDescent="0.25">
      <c r="K1083" s="1"/>
    </row>
    <row r="1084" spans="11:11" x14ac:dyDescent="0.25">
      <c r="K1084" s="1"/>
    </row>
    <row r="1085" spans="11:11" x14ac:dyDescent="0.25">
      <c r="K1085" s="1"/>
    </row>
    <row r="1086" spans="11:11" x14ac:dyDescent="0.25">
      <c r="K1086" s="1"/>
    </row>
    <row r="1087" spans="11:11" x14ac:dyDescent="0.25">
      <c r="K1087" s="1"/>
    </row>
    <row r="1088" spans="11:11" x14ac:dyDescent="0.25">
      <c r="K1088" s="1"/>
    </row>
    <row r="1089" spans="11:11" x14ac:dyDescent="0.25">
      <c r="K1089" s="1"/>
    </row>
    <row r="1090" spans="11:11" x14ac:dyDescent="0.25">
      <c r="K1090" s="1"/>
    </row>
    <row r="1091" spans="11:11" x14ac:dyDescent="0.25">
      <c r="K1091" s="1"/>
    </row>
    <row r="1092" spans="11:11" x14ac:dyDescent="0.25">
      <c r="K1092" s="1"/>
    </row>
    <row r="1093" spans="11:11" x14ac:dyDescent="0.25">
      <c r="K1093" s="1"/>
    </row>
    <row r="1094" spans="11:11" x14ac:dyDescent="0.25">
      <c r="K1094" s="1"/>
    </row>
    <row r="1095" spans="11:11" x14ac:dyDescent="0.25">
      <c r="K1095" s="1"/>
    </row>
    <row r="1096" spans="11:11" x14ac:dyDescent="0.25">
      <c r="K1096" s="1"/>
    </row>
    <row r="1097" spans="11:11" x14ac:dyDescent="0.25">
      <c r="K1097" s="1"/>
    </row>
    <row r="1098" spans="11:11" x14ac:dyDescent="0.25">
      <c r="K1098" s="1"/>
    </row>
    <row r="1099" spans="11:11" x14ac:dyDescent="0.25">
      <c r="K1099" s="1"/>
    </row>
    <row r="1100" spans="11:11" x14ac:dyDescent="0.25">
      <c r="K1100" s="1"/>
    </row>
    <row r="1101" spans="11:11" x14ac:dyDescent="0.25">
      <c r="K1101" s="1"/>
    </row>
    <row r="1102" spans="11:11" x14ac:dyDescent="0.25">
      <c r="K1102" s="1"/>
    </row>
    <row r="1103" spans="11:11" x14ac:dyDescent="0.25">
      <c r="K1103" s="1"/>
    </row>
    <row r="1104" spans="11:11" x14ac:dyDescent="0.25">
      <c r="K1104" s="1"/>
    </row>
    <row r="1105" spans="11:11" x14ac:dyDescent="0.25">
      <c r="K1105" s="1"/>
    </row>
    <row r="1106" spans="11:11" x14ac:dyDescent="0.25">
      <c r="K1106" s="1"/>
    </row>
    <row r="1107" spans="11:11" x14ac:dyDescent="0.25">
      <c r="K1107" s="1"/>
    </row>
    <row r="1108" spans="11:11" x14ac:dyDescent="0.25">
      <c r="K1108" s="1"/>
    </row>
    <row r="1109" spans="11:11" x14ac:dyDescent="0.25">
      <c r="K1109" s="1"/>
    </row>
    <row r="1110" spans="11:11" x14ac:dyDescent="0.25">
      <c r="K1110" s="1"/>
    </row>
    <row r="1111" spans="11:11" x14ac:dyDescent="0.25">
      <c r="K1111" s="1"/>
    </row>
    <row r="1112" spans="11:11" x14ac:dyDescent="0.25">
      <c r="K1112" s="1"/>
    </row>
    <row r="1113" spans="11:11" x14ac:dyDescent="0.25">
      <c r="K1113" s="1"/>
    </row>
    <row r="1114" spans="11:11" x14ac:dyDescent="0.25">
      <c r="K1114" s="1"/>
    </row>
    <row r="1115" spans="11:11" x14ac:dyDescent="0.25">
      <c r="K1115" s="1"/>
    </row>
    <row r="1116" spans="11:11" x14ac:dyDescent="0.25">
      <c r="K1116" s="1"/>
    </row>
    <row r="1117" spans="11:11" x14ac:dyDescent="0.25">
      <c r="K1117" s="1"/>
    </row>
    <row r="1118" spans="11:11" x14ac:dyDescent="0.25">
      <c r="K1118" s="1"/>
    </row>
    <row r="1119" spans="11:11" x14ac:dyDescent="0.25">
      <c r="K1119" s="1"/>
    </row>
    <row r="1120" spans="11:11" x14ac:dyDescent="0.25">
      <c r="K1120" s="1"/>
    </row>
    <row r="1121" spans="11:11" x14ac:dyDescent="0.25">
      <c r="K1121" s="1"/>
    </row>
    <row r="1122" spans="11:11" x14ac:dyDescent="0.25">
      <c r="K1122" s="1"/>
    </row>
    <row r="1123" spans="11:11" x14ac:dyDescent="0.25">
      <c r="K1123" s="1"/>
    </row>
    <row r="1124" spans="11:11" x14ac:dyDescent="0.25">
      <c r="K1124" s="1"/>
    </row>
    <row r="1125" spans="11:11" x14ac:dyDescent="0.25">
      <c r="K1125" s="1"/>
    </row>
    <row r="1126" spans="11:11" x14ac:dyDescent="0.25">
      <c r="K1126" s="1"/>
    </row>
    <row r="1127" spans="11:11" x14ac:dyDescent="0.25">
      <c r="K1127" s="1"/>
    </row>
    <row r="1128" spans="11:11" x14ac:dyDescent="0.25">
      <c r="K1128" s="1"/>
    </row>
    <row r="1129" spans="11:11" x14ac:dyDescent="0.25">
      <c r="K1129" s="1"/>
    </row>
    <row r="1130" spans="11:11" x14ac:dyDescent="0.25">
      <c r="K1130" s="1"/>
    </row>
    <row r="1131" spans="11:11" x14ac:dyDescent="0.25">
      <c r="K1131" s="1"/>
    </row>
    <row r="1132" spans="11:11" x14ac:dyDescent="0.25">
      <c r="K1132" s="1"/>
    </row>
    <row r="1133" spans="11:11" x14ac:dyDescent="0.25">
      <c r="K1133" s="1"/>
    </row>
    <row r="1134" spans="11:11" x14ac:dyDescent="0.25">
      <c r="K1134" s="1"/>
    </row>
    <row r="1135" spans="11:11" x14ac:dyDescent="0.25">
      <c r="K1135" s="1"/>
    </row>
    <row r="1136" spans="11:11" x14ac:dyDescent="0.25">
      <c r="K1136" s="1"/>
    </row>
    <row r="1137" spans="11:11" x14ac:dyDescent="0.25">
      <c r="K1137" s="1"/>
    </row>
    <row r="1138" spans="11:11" x14ac:dyDescent="0.25">
      <c r="K1138" s="1"/>
    </row>
    <row r="1139" spans="11:11" x14ac:dyDescent="0.25">
      <c r="K1139" s="1"/>
    </row>
    <row r="1140" spans="11:11" x14ac:dyDescent="0.25">
      <c r="K1140" s="1"/>
    </row>
    <row r="1141" spans="11:11" x14ac:dyDescent="0.25">
      <c r="K1141" s="1"/>
    </row>
    <row r="1142" spans="11:11" x14ac:dyDescent="0.25">
      <c r="K1142" s="1"/>
    </row>
    <row r="1143" spans="11:11" x14ac:dyDescent="0.25">
      <c r="K1143" s="1"/>
    </row>
    <row r="1144" spans="11:11" x14ac:dyDescent="0.25">
      <c r="K1144" s="1"/>
    </row>
    <row r="1145" spans="11:11" x14ac:dyDescent="0.25">
      <c r="K1145" s="1"/>
    </row>
    <row r="1146" spans="11:11" x14ac:dyDescent="0.25">
      <c r="K1146" s="1"/>
    </row>
    <row r="1147" spans="11:11" x14ac:dyDescent="0.25">
      <c r="K1147" s="1"/>
    </row>
    <row r="1148" spans="11:11" x14ac:dyDescent="0.25">
      <c r="K1148" s="1"/>
    </row>
    <row r="1149" spans="11:11" x14ac:dyDescent="0.25">
      <c r="K1149" s="1"/>
    </row>
    <row r="1150" spans="11:11" x14ac:dyDescent="0.25">
      <c r="K1150" s="1"/>
    </row>
    <row r="1151" spans="11:11" x14ac:dyDescent="0.25">
      <c r="K1151" s="1"/>
    </row>
    <row r="1152" spans="11:11" x14ac:dyDescent="0.25">
      <c r="K1152" s="1"/>
    </row>
    <row r="1153" spans="11:11" x14ac:dyDescent="0.25">
      <c r="K1153" s="1"/>
    </row>
    <row r="1154" spans="11:11" x14ac:dyDescent="0.25">
      <c r="K1154" s="1"/>
    </row>
    <row r="1155" spans="11:11" x14ac:dyDescent="0.25">
      <c r="K1155" s="1"/>
    </row>
    <row r="1156" spans="11:11" x14ac:dyDescent="0.25">
      <c r="K1156" s="1"/>
    </row>
    <row r="1157" spans="11:11" x14ac:dyDescent="0.25">
      <c r="K1157" s="1"/>
    </row>
    <row r="1158" spans="11:11" x14ac:dyDescent="0.25">
      <c r="K1158" s="1"/>
    </row>
    <row r="1159" spans="11:11" x14ac:dyDescent="0.25">
      <c r="K1159" s="1"/>
    </row>
    <row r="1160" spans="11:11" x14ac:dyDescent="0.25">
      <c r="K1160" s="1"/>
    </row>
    <row r="1161" spans="11:11" x14ac:dyDescent="0.25">
      <c r="K1161" s="1"/>
    </row>
    <row r="1162" spans="11:11" x14ac:dyDescent="0.25">
      <c r="K1162" s="1"/>
    </row>
    <row r="1163" spans="11:11" x14ac:dyDescent="0.25">
      <c r="K1163" s="1"/>
    </row>
    <row r="1164" spans="11:11" x14ac:dyDescent="0.25">
      <c r="K1164" s="1"/>
    </row>
    <row r="1165" spans="11:11" x14ac:dyDescent="0.25">
      <c r="K1165" s="1"/>
    </row>
    <row r="1166" spans="11:11" x14ac:dyDescent="0.25">
      <c r="K1166" s="1"/>
    </row>
    <row r="1167" spans="11:11" x14ac:dyDescent="0.25">
      <c r="K1167" s="1"/>
    </row>
    <row r="1168" spans="11:11" x14ac:dyDescent="0.25">
      <c r="K1168" s="1"/>
    </row>
    <row r="1169" spans="11:11" x14ac:dyDescent="0.25">
      <c r="K1169" s="1"/>
    </row>
    <row r="1170" spans="11:11" x14ac:dyDescent="0.25">
      <c r="K1170" s="1"/>
    </row>
    <row r="1171" spans="11:11" x14ac:dyDescent="0.25">
      <c r="K1171" s="1"/>
    </row>
    <row r="1172" spans="11:11" x14ac:dyDescent="0.25">
      <c r="K1172" s="1"/>
    </row>
    <row r="1173" spans="11:11" x14ac:dyDescent="0.25">
      <c r="K1173" s="1"/>
    </row>
    <row r="1174" spans="11:11" x14ac:dyDescent="0.25">
      <c r="K1174" s="1"/>
    </row>
    <row r="1175" spans="11:11" x14ac:dyDescent="0.25">
      <c r="K1175" s="1"/>
    </row>
    <row r="1176" spans="11:11" x14ac:dyDescent="0.25">
      <c r="K1176" s="1"/>
    </row>
    <row r="1177" spans="11:11" x14ac:dyDescent="0.25">
      <c r="K1177" s="1"/>
    </row>
    <row r="1178" spans="11:11" x14ac:dyDescent="0.25">
      <c r="K1178" s="1"/>
    </row>
    <row r="1179" spans="11:11" x14ac:dyDescent="0.25">
      <c r="K1179" s="1"/>
    </row>
    <row r="1180" spans="11:11" x14ac:dyDescent="0.25">
      <c r="K1180" s="1"/>
    </row>
    <row r="1181" spans="11:11" x14ac:dyDescent="0.25">
      <c r="K1181" s="1"/>
    </row>
    <row r="1182" spans="11:11" x14ac:dyDescent="0.25">
      <c r="K1182" s="1"/>
    </row>
    <row r="1183" spans="11:11" x14ac:dyDescent="0.25">
      <c r="K1183" s="1"/>
    </row>
    <row r="1184" spans="11:11" x14ac:dyDescent="0.25">
      <c r="K1184" s="1"/>
    </row>
    <row r="1185" spans="11:11" x14ac:dyDescent="0.25">
      <c r="K1185" s="1"/>
    </row>
    <row r="1186" spans="11:11" x14ac:dyDescent="0.25">
      <c r="K1186" s="1"/>
    </row>
    <row r="1187" spans="11:11" x14ac:dyDescent="0.25">
      <c r="K1187" s="1"/>
    </row>
    <row r="1188" spans="11:11" x14ac:dyDescent="0.25">
      <c r="K1188" s="1"/>
    </row>
    <row r="1189" spans="11:11" x14ac:dyDescent="0.25">
      <c r="K1189" s="1"/>
    </row>
    <row r="1190" spans="11:11" x14ac:dyDescent="0.25">
      <c r="K1190" s="1"/>
    </row>
    <row r="1191" spans="11:11" x14ac:dyDescent="0.25">
      <c r="K1191" s="1"/>
    </row>
    <row r="1192" spans="11:11" x14ac:dyDescent="0.25">
      <c r="K1192" s="1"/>
    </row>
    <row r="1193" spans="11:11" x14ac:dyDescent="0.25">
      <c r="K1193" s="1"/>
    </row>
    <row r="1194" spans="11:11" x14ac:dyDescent="0.25">
      <c r="K1194" s="1"/>
    </row>
    <row r="1195" spans="11:11" x14ac:dyDescent="0.25">
      <c r="K1195" s="1"/>
    </row>
    <row r="1196" spans="11:11" x14ac:dyDescent="0.25">
      <c r="K1196" s="1"/>
    </row>
    <row r="1197" spans="11:11" x14ac:dyDescent="0.25">
      <c r="K1197" s="1"/>
    </row>
    <row r="1198" spans="11:11" x14ac:dyDescent="0.25">
      <c r="K1198" s="1"/>
    </row>
    <row r="1199" spans="11:11" x14ac:dyDescent="0.25">
      <c r="K1199" s="1"/>
    </row>
    <row r="1200" spans="11:11" x14ac:dyDescent="0.25">
      <c r="K1200" s="1"/>
    </row>
    <row r="1201" spans="11:11" x14ac:dyDescent="0.25">
      <c r="K1201" s="1"/>
    </row>
    <row r="1202" spans="11:11" x14ac:dyDescent="0.25">
      <c r="K1202" s="1"/>
    </row>
    <row r="1203" spans="11:11" x14ac:dyDescent="0.25">
      <c r="K1203" s="1"/>
    </row>
    <row r="1204" spans="11:11" x14ac:dyDescent="0.25">
      <c r="K1204" s="1"/>
    </row>
    <row r="1205" spans="11:11" x14ac:dyDescent="0.25">
      <c r="K1205" s="1"/>
    </row>
    <row r="1206" spans="11:11" x14ac:dyDescent="0.25">
      <c r="K1206" s="1"/>
    </row>
    <row r="1207" spans="11:11" x14ac:dyDescent="0.25">
      <c r="K1207" s="1"/>
    </row>
    <row r="1208" spans="11:11" x14ac:dyDescent="0.25">
      <c r="K1208" s="1"/>
    </row>
    <row r="1209" spans="11:11" x14ac:dyDescent="0.25">
      <c r="K1209" s="1"/>
    </row>
    <row r="1210" spans="11:11" x14ac:dyDescent="0.25">
      <c r="K1210" s="1"/>
    </row>
    <row r="1211" spans="11:11" x14ac:dyDescent="0.25">
      <c r="K1211" s="1"/>
    </row>
    <row r="1212" spans="11:11" x14ac:dyDescent="0.25">
      <c r="K1212" s="1"/>
    </row>
    <row r="1213" spans="11:11" x14ac:dyDescent="0.25">
      <c r="K1213" s="1"/>
    </row>
    <row r="1214" spans="11:11" x14ac:dyDescent="0.25">
      <c r="K1214" s="1"/>
    </row>
    <row r="1215" spans="11:11" x14ac:dyDescent="0.25">
      <c r="K1215" s="1"/>
    </row>
    <row r="1216" spans="11:11" x14ac:dyDescent="0.25">
      <c r="K1216" s="1"/>
    </row>
    <row r="1217" spans="11:11" x14ac:dyDescent="0.25">
      <c r="K1217" s="1"/>
    </row>
    <row r="1218" spans="11:11" x14ac:dyDescent="0.25">
      <c r="K1218" s="1"/>
    </row>
    <row r="1219" spans="11:11" x14ac:dyDescent="0.25">
      <c r="K1219" s="1"/>
    </row>
    <row r="1220" spans="11:11" x14ac:dyDescent="0.25">
      <c r="K1220" s="1"/>
    </row>
    <row r="1221" spans="11:11" x14ac:dyDescent="0.25">
      <c r="K1221" s="1"/>
    </row>
    <row r="1222" spans="11:11" x14ac:dyDescent="0.25">
      <c r="K1222" s="1"/>
    </row>
    <row r="1223" spans="11:11" x14ac:dyDescent="0.25">
      <c r="K1223" s="1"/>
    </row>
    <row r="1224" spans="11:11" x14ac:dyDescent="0.25">
      <c r="K1224" s="1"/>
    </row>
    <row r="1225" spans="11:11" x14ac:dyDescent="0.25">
      <c r="K1225" s="1"/>
    </row>
    <row r="1226" spans="11:11" x14ac:dyDescent="0.25">
      <c r="K1226" s="1"/>
    </row>
    <row r="1227" spans="11:11" x14ac:dyDescent="0.25">
      <c r="K1227" s="1"/>
    </row>
    <row r="1228" spans="11:11" x14ac:dyDescent="0.25">
      <c r="K1228" s="1"/>
    </row>
    <row r="1229" spans="11:11" x14ac:dyDescent="0.25">
      <c r="K1229" s="1"/>
    </row>
    <row r="1230" spans="11:11" x14ac:dyDescent="0.25">
      <c r="K1230" s="1"/>
    </row>
    <row r="1231" spans="11:11" x14ac:dyDescent="0.25">
      <c r="K1231" s="1"/>
    </row>
    <row r="1232" spans="11:11" x14ac:dyDescent="0.25">
      <c r="K1232" s="1"/>
    </row>
    <row r="1233" spans="11:11" x14ac:dyDescent="0.25">
      <c r="K1233" s="1"/>
    </row>
    <row r="1234" spans="11:11" x14ac:dyDescent="0.25">
      <c r="K1234" s="1"/>
    </row>
    <row r="1235" spans="11:11" x14ac:dyDescent="0.25">
      <c r="K1235" s="1"/>
    </row>
    <row r="1236" spans="11:11" x14ac:dyDescent="0.25">
      <c r="K1236" s="1"/>
    </row>
    <row r="1237" spans="11:11" x14ac:dyDescent="0.25">
      <c r="K1237" s="1"/>
    </row>
    <row r="1238" spans="11:11" x14ac:dyDescent="0.25">
      <c r="K1238" s="1"/>
    </row>
    <row r="1239" spans="11:11" x14ac:dyDescent="0.25">
      <c r="K1239" s="1"/>
    </row>
    <row r="1240" spans="11:11" x14ac:dyDescent="0.25">
      <c r="K1240" s="1"/>
    </row>
    <row r="1241" spans="11:11" x14ac:dyDescent="0.25">
      <c r="K1241" s="1"/>
    </row>
    <row r="1242" spans="11:11" x14ac:dyDescent="0.25">
      <c r="K1242" s="1"/>
    </row>
    <row r="1243" spans="11:11" x14ac:dyDescent="0.25">
      <c r="K1243" s="1"/>
    </row>
    <row r="1244" spans="11:11" x14ac:dyDescent="0.25">
      <c r="K1244" s="1"/>
    </row>
    <row r="1245" spans="11:11" x14ac:dyDescent="0.25">
      <c r="K1245" s="1"/>
    </row>
    <row r="1246" spans="11:11" x14ac:dyDescent="0.25">
      <c r="K1246" s="1"/>
    </row>
    <row r="1247" spans="11:11" x14ac:dyDescent="0.25">
      <c r="K1247" s="1"/>
    </row>
    <row r="1248" spans="11:11" x14ac:dyDescent="0.25">
      <c r="K1248" s="1"/>
    </row>
    <row r="1249" spans="11:11" x14ac:dyDescent="0.25">
      <c r="K1249" s="1"/>
    </row>
    <row r="1250" spans="11:11" x14ac:dyDescent="0.25">
      <c r="K1250" s="1"/>
    </row>
    <row r="1251" spans="11:11" x14ac:dyDescent="0.25">
      <c r="K1251" s="1"/>
    </row>
    <row r="1252" spans="11:11" x14ac:dyDescent="0.25">
      <c r="K1252" s="1"/>
    </row>
    <row r="1253" spans="11:11" x14ac:dyDescent="0.25">
      <c r="K1253" s="1"/>
    </row>
    <row r="1254" spans="11:11" x14ac:dyDescent="0.25">
      <c r="K1254" s="1"/>
    </row>
    <row r="1255" spans="11:11" x14ac:dyDescent="0.25">
      <c r="K1255" s="1"/>
    </row>
    <row r="1256" spans="11:11" x14ac:dyDescent="0.25">
      <c r="K1256" s="1"/>
    </row>
    <row r="1257" spans="11:11" x14ac:dyDescent="0.25">
      <c r="K1257" s="1"/>
    </row>
    <row r="1258" spans="11:11" x14ac:dyDescent="0.25">
      <c r="K1258" s="1"/>
    </row>
    <row r="1259" spans="11:11" x14ac:dyDescent="0.25">
      <c r="K1259" s="1"/>
    </row>
    <row r="1260" spans="11:11" x14ac:dyDescent="0.25">
      <c r="K1260" s="1"/>
    </row>
    <row r="1261" spans="11:11" x14ac:dyDescent="0.25">
      <c r="K1261" s="1"/>
    </row>
    <row r="1262" spans="11:11" x14ac:dyDescent="0.25">
      <c r="K1262" s="1"/>
    </row>
    <row r="1263" spans="11:11" x14ac:dyDescent="0.25">
      <c r="K1263" s="1"/>
    </row>
    <row r="1264" spans="11:11" x14ac:dyDescent="0.25">
      <c r="K1264" s="1"/>
    </row>
    <row r="1265" spans="11:11" x14ac:dyDescent="0.25">
      <c r="K1265" s="1"/>
    </row>
    <row r="1266" spans="11:11" x14ac:dyDescent="0.25">
      <c r="K1266" s="1"/>
    </row>
    <row r="1267" spans="11:11" x14ac:dyDescent="0.25">
      <c r="K1267" s="1"/>
    </row>
    <row r="1268" spans="11:11" x14ac:dyDescent="0.25">
      <c r="K1268" s="1"/>
    </row>
    <row r="1269" spans="11:11" x14ac:dyDescent="0.25">
      <c r="K1269" s="1"/>
    </row>
    <row r="1270" spans="11:11" x14ac:dyDescent="0.25">
      <c r="K1270" s="1"/>
    </row>
    <row r="1271" spans="11:11" x14ac:dyDescent="0.25">
      <c r="K1271" s="1"/>
    </row>
    <row r="1272" spans="11:11" x14ac:dyDescent="0.25">
      <c r="K1272" s="1"/>
    </row>
    <row r="1273" spans="11:11" x14ac:dyDescent="0.25">
      <c r="K1273" s="1"/>
    </row>
    <row r="1274" spans="11:11" x14ac:dyDescent="0.25">
      <c r="K1274" s="1"/>
    </row>
    <row r="1275" spans="11:11" x14ac:dyDescent="0.25">
      <c r="K1275" s="1"/>
    </row>
    <row r="1276" spans="11:11" x14ac:dyDescent="0.25">
      <c r="K1276" s="1"/>
    </row>
    <row r="1277" spans="11:11" x14ac:dyDescent="0.25">
      <c r="K1277" s="1"/>
    </row>
    <row r="1278" spans="11:11" x14ac:dyDescent="0.25">
      <c r="K1278" s="1"/>
    </row>
    <row r="1279" spans="11:11" x14ac:dyDescent="0.25">
      <c r="K1279" s="1"/>
    </row>
    <row r="1280" spans="11:11" x14ac:dyDescent="0.25">
      <c r="K1280" s="1"/>
    </row>
    <row r="1281" spans="11:11" x14ac:dyDescent="0.25">
      <c r="K1281" s="1"/>
    </row>
    <row r="1282" spans="11:11" x14ac:dyDescent="0.25">
      <c r="K1282" s="1"/>
    </row>
    <row r="1283" spans="11:11" x14ac:dyDescent="0.25">
      <c r="K1283" s="1"/>
    </row>
    <row r="1284" spans="11:11" x14ac:dyDescent="0.25">
      <c r="K1284" s="1"/>
    </row>
    <row r="1285" spans="11:11" x14ac:dyDescent="0.25">
      <c r="K1285" s="1"/>
    </row>
    <row r="1286" spans="11:11" x14ac:dyDescent="0.25">
      <c r="K1286" s="1"/>
    </row>
    <row r="1287" spans="11:11" x14ac:dyDescent="0.25">
      <c r="K1287" s="1"/>
    </row>
    <row r="1288" spans="11:11" x14ac:dyDescent="0.25">
      <c r="K1288" s="1"/>
    </row>
    <row r="1289" spans="11:11" x14ac:dyDescent="0.25">
      <c r="K1289" s="1"/>
    </row>
    <row r="1290" spans="11:11" x14ac:dyDescent="0.25">
      <c r="K1290" s="1"/>
    </row>
    <row r="1291" spans="11:11" x14ac:dyDescent="0.25">
      <c r="K1291" s="1"/>
    </row>
    <row r="1292" spans="11:11" x14ac:dyDescent="0.25">
      <c r="K1292" s="1"/>
    </row>
    <row r="1293" spans="11:11" x14ac:dyDescent="0.25">
      <c r="K1293" s="1"/>
    </row>
    <row r="1294" spans="11:11" x14ac:dyDescent="0.25">
      <c r="K1294" s="1"/>
    </row>
    <row r="1295" spans="11:11" x14ac:dyDescent="0.25">
      <c r="K1295" s="1"/>
    </row>
    <row r="1296" spans="11:11" x14ac:dyDescent="0.25">
      <c r="K1296" s="1"/>
    </row>
    <row r="1297" spans="11:11" x14ac:dyDescent="0.25">
      <c r="K1297" s="1"/>
    </row>
    <row r="1298" spans="11:11" x14ac:dyDescent="0.25">
      <c r="K1298" s="1"/>
    </row>
    <row r="1299" spans="11:11" x14ac:dyDescent="0.25">
      <c r="K1299" s="1"/>
    </row>
    <row r="1300" spans="11:11" x14ac:dyDescent="0.25">
      <c r="K1300" s="1"/>
    </row>
    <row r="1301" spans="11:11" x14ac:dyDescent="0.25">
      <c r="K1301" s="1"/>
    </row>
    <row r="1302" spans="11:11" x14ac:dyDescent="0.25">
      <c r="K1302" s="1"/>
    </row>
    <row r="1303" spans="11:11" x14ac:dyDescent="0.25">
      <c r="K1303" s="1"/>
    </row>
    <row r="1304" spans="11:11" x14ac:dyDescent="0.25">
      <c r="K1304" s="1"/>
    </row>
    <row r="1305" spans="11:11" x14ac:dyDescent="0.25">
      <c r="K1305" s="1"/>
    </row>
    <row r="1306" spans="11:11" x14ac:dyDescent="0.25">
      <c r="K1306" s="1"/>
    </row>
    <row r="1307" spans="11:11" x14ac:dyDescent="0.25">
      <c r="K1307" s="1"/>
    </row>
    <row r="1308" spans="11:11" x14ac:dyDescent="0.25">
      <c r="K1308" s="1"/>
    </row>
    <row r="1309" spans="11:11" x14ac:dyDescent="0.25">
      <c r="K1309" s="1"/>
    </row>
    <row r="1310" spans="11:11" x14ac:dyDescent="0.25">
      <c r="K1310" s="1"/>
    </row>
    <row r="1311" spans="11:11" x14ac:dyDescent="0.25">
      <c r="K1311" s="1"/>
    </row>
    <row r="1312" spans="11:11" x14ac:dyDescent="0.25">
      <c r="K1312" s="1"/>
    </row>
    <row r="1313" spans="11:11" x14ac:dyDescent="0.25">
      <c r="K1313" s="1"/>
    </row>
    <row r="1314" spans="11:11" x14ac:dyDescent="0.25">
      <c r="K1314" s="1"/>
    </row>
    <row r="1315" spans="11:11" x14ac:dyDescent="0.25">
      <c r="K1315" s="1"/>
    </row>
    <row r="1316" spans="11:11" x14ac:dyDescent="0.25">
      <c r="K1316" s="1"/>
    </row>
    <row r="1317" spans="11:11" x14ac:dyDescent="0.25">
      <c r="K1317" s="1"/>
    </row>
    <row r="1318" spans="11:11" x14ac:dyDescent="0.25">
      <c r="K1318" s="1"/>
    </row>
    <row r="1319" spans="11:11" x14ac:dyDescent="0.25">
      <c r="K1319" s="1"/>
    </row>
    <row r="1320" spans="11:11" x14ac:dyDescent="0.25">
      <c r="K1320" s="1"/>
    </row>
    <row r="1321" spans="11:11" x14ac:dyDescent="0.25">
      <c r="K1321" s="1"/>
    </row>
    <row r="1322" spans="11:11" x14ac:dyDescent="0.25">
      <c r="K1322" s="1"/>
    </row>
    <row r="1323" spans="11:11" x14ac:dyDescent="0.25">
      <c r="K1323" s="1"/>
    </row>
    <row r="1324" spans="11:11" x14ac:dyDescent="0.25">
      <c r="K1324" s="1"/>
    </row>
    <row r="1325" spans="11:11" x14ac:dyDescent="0.25">
      <c r="K1325" s="1"/>
    </row>
    <row r="1326" spans="11:11" x14ac:dyDescent="0.25">
      <c r="K1326" s="1"/>
    </row>
    <row r="1327" spans="11:11" x14ac:dyDescent="0.25">
      <c r="K1327" s="1"/>
    </row>
    <row r="1328" spans="11:11" x14ac:dyDescent="0.25">
      <c r="K1328" s="1"/>
    </row>
    <row r="1329" spans="11:11" x14ac:dyDescent="0.25">
      <c r="K1329" s="1"/>
    </row>
    <row r="1330" spans="11:11" x14ac:dyDescent="0.25">
      <c r="K1330" s="1"/>
    </row>
    <row r="1331" spans="11:11" x14ac:dyDescent="0.25">
      <c r="K1331" s="1"/>
    </row>
    <row r="1332" spans="11:11" x14ac:dyDescent="0.25">
      <c r="K1332" s="1"/>
    </row>
    <row r="1333" spans="11:11" x14ac:dyDescent="0.25">
      <c r="K1333" s="1"/>
    </row>
    <row r="1334" spans="11:11" x14ac:dyDescent="0.25">
      <c r="K1334" s="1"/>
    </row>
    <row r="1335" spans="11:11" x14ac:dyDescent="0.25">
      <c r="K1335" s="1"/>
    </row>
    <row r="1336" spans="11:11" x14ac:dyDescent="0.25">
      <c r="K1336" s="1"/>
    </row>
    <row r="1337" spans="11:11" x14ac:dyDescent="0.25">
      <c r="K1337" s="1"/>
    </row>
    <row r="1338" spans="11:11" x14ac:dyDescent="0.25">
      <c r="K1338" s="1"/>
    </row>
    <row r="1339" spans="11:11" x14ac:dyDescent="0.25">
      <c r="K1339" s="1"/>
    </row>
    <row r="1340" spans="11:11" x14ac:dyDescent="0.25">
      <c r="K1340" s="1"/>
    </row>
    <row r="1341" spans="11:11" x14ac:dyDescent="0.25">
      <c r="K1341" s="1"/>
    </row>
    <row r="1342" spans="11:11" x14ac:dyDescent="0.25">
      <c r="K1342" s="1"/>
    </row>
    <row r="1343" spans="11:11" x14ac:dyDescent="0.25">
      <c r="K1343" s="1"/>
    </row>
    <row r="1344" spans="11:11" x14ac:dyDescent="0.25">
      <c r="K1344" s="1"/>
    </row>
    <row r="1345" spans="11:11" x14ac:dyDescent="0.25">
      <c r="K1345" s="1"/>
    </row>
    <row r="1346" spans="11:11" x14ac:dyDescent="0.25">
      <c r="K1346" s="1"/>
    </row>
    <row r="1347" spans="11:11" x14ac:dyDescent="0.25">
      <c r="K1347" s="1"/>
    </row>
    <row r="1348" spans="11:11" x14ac:dyDescent="0.25">
      <c r="K1348" s="1"/>
    </row>
    <row r="1349" spans="11:11" x14ac:dyDescent="0.25">
      <c r="K1349" s="1"/>
    </row>
    <row r="1350" spans="11:11" x14ac:dyDescent="0.25">
      <c r="K1350" s="1"/>
    </row>
    <row r="1351" spans="11:11" x14ac:dyDescent="0.25">
      <c r="K1351" s="1"/>
    </row>
    <row r="1352" spans="11:11" x14ac:dyDescent="0.25">
      <c r="K1352" s="1"/>
    </row>
    <row r="1353" spans="11:11" x14ac:dyDescent="0.25">
      <c r="K1353" s="1"/>
    </row>
    <row r="1354" spans="11:11" x14ac:dyDescent="0.25">
      <c r="K1354" s="1"/>
    </row>
    <row r="1355" spans="11:11" x14ac:dyDescent="0.25">
      <c r="K1355" s="1"/>
    </row>
    <row r="1356" spans="11:11" x14ac:dyDescent="0.25">
      <c r="K1356" s="1"/>
    </row>
    <row r="1357" spans="11:11" x14ac:dyDescent="0.25">
      <c r="K1357" s="1"/>
    </row>
    <row r="1358" spans="11:11" x14ac:dyDescent="0.25">
      <c r="K1358" s="1"/>
    </row>
    <row r="1359" spans="11:11" x14ac:dyDescent="0.25">
      <c r="K1359" s="1"/>
    </row>
    <row r="1360" spans="11:11" x14ac:dyDescent="0.25">
      <c r="K1360" s="1"/>
    </row>
    <row r="1361" spans="11:11" x14ac:dyDescent="0.25">
      <c r="K1361" s="1"/>
    </row>
    <row r="1362" spans="11:11" x14ac:dyDescent="0.25">
      <c r="K1362" s="1"/>
    </row>
    <row r="1363" spans="11:11" x14ac:dyDescent="0.25">
      <c r="K1363" s="1"/>
    </row>
    <row r="1364" spans="11:11" x14ac:dyDescent="0.25">
      <c r="K1364" s="1"/>
    </row>
    <row r="1365" spans="11:11" x14ac:dyDescent="0.25">
      <c r="K1365" s="1"/>
    </row>
    <row r="1366" spans="11:11" x14ac:dyDescent="0.25">
      <c r="K1366" s="1"/>
    </row>
    <row r="1367" spans="11:11" x14ac:dyDescent="0.25">
      <c r="K1367" s="1"/>
    </row>
    <row r="1368" spans="11:11" x14ac:dyDescent="0.25">
      <c r="K1368" s="1"/>
    </row>
    <row r="1369" spans="11:11" x14ac:dyDescent="0.25">
      <c r="K1369" s="1"/>
    </row>
    <row r="1370" spans="11:11" x14ac:dyDescent="0.25">
      <c r="K1370" s="1"/>
    </row>
    <row r="1371" spans="11:11" x14ac:dyDescent="0.25">
      <c r="K1371" s="1"/>
    </row>
    <row r="1372" spans="11:11" x14ac:dyDescent="0.25">
      <c r="K1372" s="1"/>
    </row>
    <row r="1373" spans="11:11" x14ac:dyDescent="0.25">
      <c r="K1373" s="1"/>
    </row>
    <row r="1374" spans="11:11" x14ac:dyDescent="0.25">
      <c r="K1374" s="1"/>
    </row>
    <row r="1375" spans="11:11" x14ac:dyDescent="0.25">
      <c r="K1375" s="1"/>
    </row>
    <row r="1376" spans="11:11" x14ac:dyDescent="0.25">
      <c r="K1376" s="1"/>
    </row>
    <row r="1377" spans="11:11" x14ac:dyDescent="0.25">
      <c r="K1377" s="1"/>
    </row>
    <row r="1378" spans="11:11" x14ac:dyDescent="0.25">
      <c r="K1378" s="1"/>
    </row>
    <row r="1379" spans="11:11" x14ac:dyDescent="0.25">
      <c r="K1379" s="1"/>
    </row>
    <row r="1380" spans="11:11" x14ac:dyDescent="0.25">
      <c r="K1380" s="1"/>
    </row>
    <row r="1381" spans="11:11" x14ac:dyDescent="0.25">
      <c r="K1381" s="1"/>
    </row>
    <row r="1382" spans="11:11" x14ac:dyDescent="0.25">
      <c r="K1382" s="1"/>
    </row>
    <row r="1383" spans="11:11" x14ac:dyDescent="0.25">
      <c r="K1383" s="1"/>
    </row>
    <row r="1384" spans="11:11" x14ac:dyDescent="0.25">
      <c r="K1384" s="1"/>
    </row>
    <row r="1385" spans="11:11" x14ac:dyDescent="0.25">
      <c r="K1385" s="1"/>
    </row>
    <row r="1386" spans="11:11" x14ac:dyDescent="0.25">
      <c r="K1386" s="1"/>
    </row>
    <row r="1387" spans="11:11" x14ac:dyDescent="0.25">
      <c r="K1387" s="1"/>
    </row>
    <row r="1388" spans="11:11" x14ac:dyDescent="0.25">
      <c r="K1388" s="1"/>
    </row>
    <row r="1389" spans="11:11" x14ac:dyDescent="0.25">
      <c r="K1389" s="1"/>
    </row>
    <row r="1390" spans="11:11" x14ac:dyDescent="0.25">
      <c r="K1390" s="1"/>
    </row>
    <row r="1391" spans="11:11" x14ac:dyDescent="0.25">
      <c r="K1391" s="1"/>
    </row>
    <row r="1392" spans="11:11" x14ac:dyDescent="0.25">
      <c r="K1392" s="1"/>
    </row>
    <row r="1393" spans="11:11" x14ac:dyDescent="0.25">
      <c r="K1393" s="1"/>
    </row>
    <row r="1394" spans="11:11" x14ac:dyDescent="0.25">
      <c r="K1394" s="1"/>
    </row>
    <row r="1395" spans="11:11" x14ac:dyDescent="0.25">
      <c r="K1395" s="1"/>
    </row>
    <row r="1396" spans="11:11" x14ac:dyDescent="0.25">
      <c r="K1396" s="1"/>
    </row>
    <row r="1397" spans="11:11" x14ac:dyDescent="0.25">
      <c r="K1397" s="1"/>
    </row>
    <row r="1398" spans="11:11" x14ac:dyDescent="0.25">
      <c r="K1398" s="1"/>
    </row>
    <row r="1399" spans="11:11" x14ac:dyDescent="0.25">
      <c r="K1399" s="1"/>
    </row>
    <row r="1400" spans="11:11" x14ac:dyDescent="0.25">
      <c r="K1400" s="1"/>
    </row>
    <row r="1401" spans="11:11" x14ac:dyDescent="0.25">
      <c r="K1401" s="1"/>
    </row>
    <row r="1402" spans="11:11" x14ac:dyDescent="0.25">
      <c r="K1402" s="1"/>
    </row>
    <row r="1403" spans="11:11" x14ac:dyDescent="0.25">
      <c r="K1403" s="1"/>
    </row>
    <row r="1404" spans="11:11" x14ac:dyDescent="0.25">
      <c r="K1404" s="1"/>
    </row>
    <row r="1405" spans="11:11" x14ac:dyDescent="0.25">
      <c r="K1405" s="1"/>
    </row>
    <row r="1406" spans="11:11" x14ac:dyDescent="0.25">
      <c r="K1406" s="1"/>
    </row>
    <row r="1407" spans="11:11" x14ac:dyDescent="0.25">
      <c r="K1407" s="1"/>
    </row>
    <row r="1408" spans="11:11" x14ac:dyDescent="0.25">
      <c r="K1408" s="1"/>
    </row>
    <row r="1409" spans="11:11" x14ac:dyDescent="0.25">
      <c r="K1409" s="1"/>
    </row>
    <row r="1410" spans="11:11" x14ac:dyDescent="0.25">
      <c r="K1410" s="1"/>
    </row>
    <row r="1411" spans="11:11" x14ac:dyDescent="0.25">
      <c r="K1411" s="1"/>
    </row>
    <row r="1412" spans="11:11" x14ac:dyDescent="0.25">
      <c r="K1412" s="1"/>
    </row>
    <row r="1413" spans="11:11" x14ac:dyDescent="0.25">
      <c r="K1413" s="1"/>
    </row>
    <row r="1414" spans="11:11" x14ac:dyDescent="0.25">
      <c r="K1414" s="1"/>
    </row>
    <row r="1415" spans="11:11" x14ac:dyDescent="0.25">
      <c r="K1415" s="1"/>
    </row>
    <row r="1416" spans="11:11" x14ac:dyDescent="0.25">
      <c r="K1416" s="1"/>
    </row>
    <row r="1417" spans="11:11" x14ac:dyDescent="0.25">
      <c r="K1417" s="1"/>
    </row>
    <row r="1418" spans="11:11" x14ac:dyDescent="0.25">
      <c r="K1418" s="1"/>
    </row>
    <row r="1419" spans="11:11" x14ac:dyDescent="0.25">
      <c r="K1419" s="1"/>
    </row>
    <row r="1420" spans="11:11" x14ac:dyDescent="0.25">
      <c r="K1420" s="1"/>
    </row>
    <row r="1421" spans="11:11" x14ac:dyDescent="0.25">
      <c r="K1421" s="1"/>
    </row>
    <row r="1422" spans="11:11" x14ac:dyDescent="0.25">
      <c r="K1422" s="1"/>
    </row>
    <row r="1423" spans="11:11" x14ac:dyDescent="0.25">
      <c r="K1423" s="1"/>
    </row>
    <row r="1424" spans="11:11" x14ac:dyDescent="0.25">
      <c r="K1424" s="1"/>
    </row>
    <row r="1425" spans="11:11" x14ac:dyDescent="0.25">
      <c r="K1425" s="1"/>
    </row>
    <row r="1426" spans="11:11" x14ac:dyDescent="0.25">
      <c r="K1426" s="1"/>
    </row>
    <row r="1427" spans="11:11" x14ac:dyDescent="0.25">
      <c r="K1427" s="1"/>
    </row>
    <row r="1428" spans="11:11" x14ac:dyDescent="0.25">
      <c r="K1428" s="1"/>
    </row>
    <row r="1429" spans="11:11" x14ac:dyDescent="0.25">
      <c r="K1429" s="1"/>
    </row>
    <row r="1430" spans="11:11" x14ac:dyDescent="0.25">
      <c r="K1430" s="1"/>
    </row>
    <row r="1431" spans="11:11" x14ac:dyDescent="0.25">
      <c r="K1431" s="1"/>
    </row>
    <row r="1432" spans="11:11" x14ac:dyDescent="0.25">
      <c r="K1432" s="1"/>
    </row>
    <row r="1433" spans="11:11" x14ac:dyDescent="0.25">
      <c r="K1433" s="1"/>
    </row>
    <row r="1434" spans="11:11" x14ac:dyDescent="0.25">
      <c r="K1434" s="1"/>
    </row>
    <row r="1435" spans="11:11" x14ac:dyDescent="0.25">
      <c r="K1435" s="1"/>
    </row>
    <row r="1436" spans="11:11" x14ac:dyDescent="0.25">
      <c r="K1436" s="1"/>
    </row>
    <row r="1437" spans="11:11" x14ac:dyDescent="0.25">
      <c r="K1437" s="1"/>
    </row>
    <row r="1438" spans="11:11" x14ac:dyDescent="0.25">
      <c r="K1438" s="1"/>
    </row>
    <row r="1439" spans="11:11" x14ac:dyDescent="0.25">
      <c r="K1439" s="1"/>
    </row>
    <row r="1440" spans="11:11" x14ac:dyDescent="0.25">
      <c r="K1440" s="1"/>
    </row>
    <row r="1441" spans="11:11" x14ac:dyDescent="0.25">
      <c r="K1441" s="1"/>
    </row>
    <row r="1442" spans="11:11" x14ac:dyDescent="0.25">
      <c r="K1442" s="1"/>
    </row>
    <row r="1443" spans="11:11" x14ac:dyDescent="0.25">
      <c r="K1443" s="1"/>
    </row>
    <row r="1444" spans="11:11" x14ac:dyDescent="0.25">
      <c r="K1444" s="1"/>
    </row>
    <row r="1445" spans="11:11" x14ac:dyDescent="0.25">
      <c r="K1445" s="1"/>
    </row>
    <row r="1446" spans="11:11" x14ac:dyDescent="0.25">
      <c r="K1446" s="1"/>
    </row>
    <row r="1447" spans="11:11" x14ac:dyDescent="0.25">
      <c r="K1447" s="1"/>
    </row>
    <row r="1448" spans="11:11" x14ac:dyDescent="0.25">
      <c r="K1448" s="1"/>
    </row>
    <row r="1449" spans="11:11" x14ac:dyDescent="0.25">
      <c r="K1449" s="1"/>
    </row>
    <row r="1450" spans="11:11" x14ac:dyDescent="0.25">
      <c r="K1450" s="1"/>
    </row>
    <row r="1451" spans="11:11" x14ac:dyDescent="0.25">
      <c r="K1451" s="1"/>
    </row>
    <row r="1452" spans="11:11" x14ac:dyDescent="0.25">
      <c r="K1452" s="1"/>
    </row>
    <row r="1453" spans="11:11" x14ac:dyDescent="0.25">
      <c r="K1453" s="1"/>
    </row>
    <row r="1454" spans="11:11" x14ac:dyDescent="0.25">
      <c r="K1454" s="1"/>
    </row>
    <row r="1455" spans="11:11" x14ac:dyDescent="0.25">
      <c r="K1455" s="1"/>
    </row>
    <row r="1456" spans="11:11" x14ac:dyDescent="0.25">
      <c r="K1456" s="1"/>
    </row>
    <row r="1457" spans="11:11" x14ac:dyDescent="0.25">
      <c r="K1457" s="1"/>
    </row>
    <row r="1458" spans="11:11" x14ac:dyDescent="0.25">
      <c r="K1458" s="1"/>
    </row>
    <row r="1459" spans="11:11" x14ac:dyDescent="0.25">
      <c r="K1459" s="1"/>
    </row>
    <row r="1460" spans="11:11" x14ac:dyDescent="0.25">
      <c r="K1460" s="1"/>
    </row>
    <row r="1461" spans="11:11" x14ac:dyDescent="0.25">
      <c r="K1461" s="1"/>
    </row>
    <row r="1462" spans="11:11" x14ac:dyDescent="0.25">
      <c r="K1462" s="1"/>
    </row>
    <row r="1463" spans="11:11" x14ac:dyDescent="0.25">
      <c r="K1463" s="1"/>
    </row>
    <row r="1464" spans="11:11" x14ac:dyDescent="0.25">
      <c r="K1464" s="1"/>
    </row>
    <row r="1465" spans="11:11" x14ac:dyDescent="0.25">
      <c r="K1465" s="1"/>
    </row>
    <row r="1466" spans="11:11" x14ac:dyDescent="0.25">
      <c r="K1466" s="1"/>
    </row>
    <row r="1467" spans="11:11" x14ac:dyDescent="0.25">
      <c r="K1467" s="1"/>
    </row>
    <row r="1468" spans="11:11" x14ac:dyDescent="0.25">
      <c r="K1468" s="1"/>
    </row>
    <row r="1469" spans="11:11" x14ac:dyDescent="0.25">
      <c r="K1469" s="1"/>
    </row>
    <row r="1470" spans="11:11" x14ac:dyDescent="0.25">
      <c r="K1470" s="1"/>
    </row>
    <row r="1471" spans="11:11" x14ac:dyDescent="0.25">
      <c r="K1471" s="1"/>
    </row>
    <row r="1472" spans="11:11" x14ac:dyDescent="0.25">
      <c r="K1472" s="1"/>
    </row>
    <row r="1473" spans="11:11" x14ac:dyDescent="0.25">
      <c r="K1473" s="1"/>
    </row>
    <row r="1474" spans="11:11" x14ac:dyDescent="0.25">
      <c r="K1474" s="1"/>
    </row>
    <row r="1475" spans="11:11" x14ac:dyDescent="0.25">
      <c r="K1475" s="1"/>
    </row>
    <row r="1476" spans="11:11" x14ac:dyDescent="0.25">
      <c r="K1476" s="1"/>
    </row>
    <row r="1477" spans="11:11" x14ac:dyDescent="0.25">
      <c r="K1477" s="1"/>
    </row>
    <row r="1478" spans="11:11" x14ac:dyDescent="0.25">
      <c r="K1478" s="1"/>
    </row>
    <row r="1479" spans="11:11" x14ac:dyDescent="0.25">
      <c r="K1479" s="1"/>
    </row>
    <row r="1480" spans="11:11" x14ac:dyDescent="0.25">
      <c r="K1480" s="1"/>
    </row>
    <row r="1481" spans="11:11" x14ac:dyDescent="0.25">
      <c r="K1481" s="1"/>
    </row>
    <row r="1482" spans="11:11" x14ac:dyDescent="0.25">
      <c r="K1482" s="1"/>
    </row>
    <row r="1483" spans="11:11" x14ac:dyDescent="0.25">
      <c r="K1483" s="1"/>
    </row>
    <row r="1484" spans="11:11" x14ac:dyDescent="0.25">
      <c r="K1484" s="1"/>
    </row>
    <row r="1485" spans="11:11" x14ac:dyDescent="0.25">
      <c r="K1485" s="1"/>
    </row>
    <row r="1486" spans="11:11" x14ac:dyDescent="0.25">
      <c r="K1486" s="1"/>
    </row>
    <row r="1487" spans="11:11" x14ac:dyDescent="0.25">
      <c r="K1487" s="1"/>
    </row>
    <row r="1488" spans="11:11" x14ac:dyDescent="0.25">
      <c r="K1488" s="1"/>
    </row>
    <row r="1489" spans="11:11" x14ac:dyDescent="0.25">
      <c r="K1489" s="1"/>
    </row>
    <row r="1490" spans="11:11" x14ac:dyDescent="0.25">
      <c r="K1490" s="1"/>
    </row>
    <row r="1491" spans="11:11" x14ac:dyDescent="0.25">
      <c r="K1491" s="1"/>
    </row>
    <row r="1492" spans="11:11" x14ac:dyDescent="0.25">
      <c r="K1492" s="1"/>
    </row>
    <row r="1493" spans="11:11" x14ac:dyDescent="0.25">
      <c r="K1493" s="1"/>
    </row>
    <row r="1494" spans="11:11" x14ac:dyDescent="0.25">
      <c r="K1494" s="1"/>
    </row>
    <row r="1495" spans="11:11" x14ac:dyDescent="0.25">
      <c r="K1495" s="1"/>
    </row>
    <row r="1496" spans="11:11" x14ac:dyDescent="0.25">
      <c r="K1496" s="1"/>
    </row>
    <row r="1497" spans="11:11" x14ac:dyDescent="0.25">
      <c r="K1497" s="1"/>
    </row>
    <row r="1498" spans="11:11" x14ac:dyDescent="0.25">
      <c r="K1498" s="1"/>
    </row>
    <row r="1499" spans="11:11" x14ac:dyDescent="0.25">
      <c r="K1499" s="1"/>
    </row>
    <row r="1500" spans="11:11" x14ac:dyDescent="0.25">
      <c r="K1500" s="1"/>
    </row>
    <row r="1501" spans="11:11" x14ac:dyDescent="0.25">
      <c r="K1501" s="1"/>
    </row>
    <row r="1502" spans="11:11" x14ac:dyDescent="0.25">
      <c r="K1502" s="1"/>
    </row>
    <row r="1503" spans="11:11" x14ac:dyDescent="0.25">
      <c r="K1503" s="1"/>
    </row>
    <row r="1504" spans="11:11" x14ac:dyDescent="0.25">
      <c r="K1504" s="1"/>
    </row>
    <row r="1505" spans="11:11" x14ac:dyDescent="0.25">
      <c r="K1505" s="1"/>
    </row>
    <row r="1506" spans="11:11" x14ac:dyDescent="0.25">
      <c r="K1506" s="1"/>
    </row>
    <row r="1507" spans="11:11" x14ac:dyDescent="0.25">
      <c r="K1507" s="1"/>
    </row>
    <row r="1508" spans="11:11" x14ac:dyDescent="0.25">
      <c r="K1508" s="1"/>
    </row>
    <row r="1509" spans="11:11" x14ac:dyDescent="0.25">
      <c r="K1509" s="1"/>
    </row>
    <row r="1510" spans="11:11" x14ac:dyDescent="0.25">
      <c r="K1510" s="1"/>
    </row>
    <row r="1511" spans="11:11" x14ac:dyDescent="0.25">
      <c r="K1511" s="1"/>
    </row>
    <row r="1512" spans="11:11" x14ac:dyDescent="0.25">
      <c r="K1512" s="1"/>
    </row>
    <row r="1513" spans="11:11" x14ac:dyDescent="0.25">
      <c r="K1513" s="1"/>
    </row>
    <row r="1514" spans="11:11" x14ac:dyDescent="0.25">
      <c r="K1514" s="1"/>
    </row>
    <row r="1515" spans="11:11" x14ac:dyDescent="0.25">
      <c r="K1515" s="1"/>
    </row>
    <row r="1516" spans="11:11" x14ac:dyDescent="0.25">
      <c r="K1516" s="1"/>
    </row>
    <row r="1517" spans="11:11" x14ac:dyDescent="0.25">
      <c r="K1517" s="1"/>
    </row>
    <row r="1518" spans="11:11" x14ac:dyDescent="0.25">
      <c r="K1518" s="1"/>
    </row>
    <row r="1519" spans="11:11" x14ac:dyDescent="0.25">
      <c r="K1519" s="1"/>
    </row>
    <row r="1520" spans="11:11" x14ac:dyDescent="0.25">
      <c r="K1520" s="1"/>
    </row>
    <row r="1521" spans="11:11" x14ac:dyDescent="0.25">
      <c r="K1521" s="1"/>
    </row>
    <row r="1522" spans="11:11" x14ac:dyDescent="0.25">
      <c r="K1522" s="1"/>
    </row>
    <row r="1523" spans="11:11" x14ac:dyDescent="0.25">
      <c r="K1523" s="1"/>
    </row>
    <row r="1524" spans="11:11" x14ac:dyDescent="0.25">
      <c r="K1524" s="1"/>
    </row>
    <row r="1525" spans="11:11" x14ac:dyDescent="0.25">
      <c r="K1525" s="1"/>
    </row>
    <row r="1526" spans="11:11" x14ac:dyDescent="0.25">
      <c r="K1526" s="1"/>
    </row>
    <row r="1527" spans="11:11" x14ac:dyDescent="0.25">
      <c r="K1527" s="1"/>
    </row>
    <row r="1528" spans="11:11" x14ac:dyDescent="0.25">
      <c r="K1528" s="1"/>
    </row>
    <row r="1529" spans="11:11" x14ac:dyDescent="0.25">
      <c r="K1529" s="1"/>
    </row>
    <row r="1530" spans="11:11" x14ac:dyDescent="0.25">
      <c r="K1530" s="1"/>
    </row>
    <row r="1531" spans="11:11" x14ac:dyDescent="0.25">
      <c r="K1531" s="1"/>
    </row>
    <row r="1532" spans="11:11" x14ac:dyDescent="0.25">
      <c r="K1532" s="1"/>
    </row>
    <row r="1533" spans="11:11" x14ac:dyDescent="0.25">
      <c r="K1533" s="1"/>
    </row>
    <row r="1534" spans="11:11" x14ac:dyDescent="0.25">
      <c r="K1534" s="1"/>
    </row>
    <row r="1535" spans="11:11" x14ac:dyDescent="0.25">
      <c r="K1535" s="1"/>
    </row>
    <row r="1536" spans="11:11" x14ac:dyDescent="0.25">
      <c r="K1536" s="1"/>
    </row>
    <row r="1537" spans="11:11" x14ac:dyDescent="0.25">
      <c r="K1537" s="1"/>
    </row>
    <row r="1538" spans="11:11" x14ac:dyDescent="0.25">
      <c r="K1538" s="1"/>
    </row>
    <row r="1539" spans="11:11" x14ac:dyDescent="0.25">
      <c r="K1539" s="1"/>
    </row>
    <row r="1540" spans="11:11" x14ac:dyDescent="0.25">
      <c r="K1540" s="1"/>
    </row>
    <row r="1541" spans="11:11" x14ac:dyDescent="0.25">
      <c r="K1541" s="1"/>
    </row>
    <row r="1542" spans="11:11" x14ac:dyDescent="0.25">
      <c r="K1542" s="1"/>
    </row>
    <row r="1543" spans="11:11" x14ac:dyDescent="0.25">
      <c r="K1543" s="1"/>
    </row>
    <row r="1544" spans="11:11" x14ac:dyDescent="0.25">
      <c r="K1544" s="1"/>
    </row>
    <row r="1545" spans="11:11" x14ac:dyDescent="0.25">
      <c r="K1545" s="1"/>
    </row>
    <row r="1546" spans="11:11" x14ac:dyDescent="0.25">
      <c r="K1546" s="1"/>
    </row>
    <row r="1547" spans="11:11" x14ac:dyDescent="0.25">
      <c r="K1547" s="1"/>
    </row>
    <row r="1548" spans="11:11" x14ac:dyDescent="0.25">
      <c r="K1548" s="1"/>
    </row>
    <row r="1549" spans="11:11" x14ac:dyDescent="0.25">
      <c r="K1549" s="1"/>
    </row>
    <row r="1550" spans="11:11" x14ac:dyDescent="0.25">
      <c r="K1550" s="1"/>
    </row>
    <row r="1551" spans="11:11" x14ac:dyDescent="0.25">
      <c r="K1551" s="1"/>
    </row>
    <row r="1552" spans="11:11" x14ac:dyDescent="0.25">
      <c r="K1552" s="1"/>
    </row>
    <row r="1553" spans="11:11" x14ac:dyDescent="0.25">
      <c r="K1553" s="1"/>
    </row>
    <row r="1554" spans="11:11" x14ac:dyDescent="0.25">
      <c r="K1554" s="1"/>
    </row>
    <row r="1555" spans="11:11" x14ac:dyDescent="0.25">
      <c r="K1555" s="1"/>
    </row>
    <row r="1556" spans="11:11" x14ac:dyDescent="0.25">
      <c r="K1556" s="1"/>
    </row>
    <row r="1557" spans="11:11" x14ac:dyDescent="0.25">
      <c r="K1557" s="1"/>
    </row>
    <row r="1558" spans="11:11" x14ac:dyDescent="0.25">
      <c r="K1558" s="1"/>
    </row>
    <row r="1559" spans="11:11" x14ac:dyDescent="0.25">
      <c r="K1559" s="1"/>
    </row>
    <row r="1560" spans="11:11" x14ac:dyDescent="0.25">
      <c r="K1560" s="1"/>
    </row>
    <row r="1561" spans="11:11" x14ac:dyDescent="0.25">
      <c r="K1561" s="1"/>
    </row>
    <row r="1562" spans="11:11" x14ac:dyDescent="0.25">
      <c r="K1562" s="1"/>
    </row>
    <row r="1563" spans="11:11" x14ac:dyDescent="0.25">
      <c r="K1563" s="1"/>
    </row>
    <row r="1564" spans="11:11" x14ac:dyDescent="0.25">
      <c r="K1564" s="1"/>
    </row>
    <row r="1565" spans="11:11" x14ac:dyDescent="0.25">
      <c r="K1565" s="1"/>
    </row>
    <row r="1566" spans="11:11" x14ac:dyDescent="0.25">
      <c r="K1566" s="1"/>
    </row>
    <row r="1567" spans="11:11" x14ac:dyDescent="0.25">
      <c r="K1567" s="1"/>
    </row>
    <row r="1568" spans="11:11" x14ac:dyDescent="0.25">
      <c r="K1568" s="1"/>
    </row>
    <row r="1569" spans="11:11" x14ac:dyDescent="0.25">
      <c r="K1569" s="1"/>
    </row>
    <row r="1570" spans="11:11" x14ac:dyDescent="0.25">
      <c r="K1570" s="1"/>
    </row>
    <row r="1571" spans="11:11" x14ac:dyDescent="0.25">
      <c r="K1571" s="1"/>
    </row>
    <row r="1572" spans="11:11" x14ac:dyDescent="0.25">
      <c r="K1572" s="1"/>
    </row>
    <row r="1573" spans="11:11" x14ac:dyDescent="0.25">
      <c r="K1573" s="1"/>
    </row>
    <row r="1574" spans="11:11" x14ac:dyDescent="0.25">
      <c r="K1574" s="1"/>
    </row>
    <row r="1575" spans="11:11" x14ac:dyDescent="0.25">
      <c r="K1575" s="1"/>
    </row>
    <row r="1576" spans="11:11" x14ac:dyDescent="0.25">
      <c r="K1576" s="1"/>
    </row>
    <row r="1577" spans="11:11" x14ac:dyDescent="0.25">
      <c r="K1577" s="1"/>
    </row>
    <row r="1578" spans="11:11" x14ac:dyDescent="0.25">
      <c r="K1578" s="1"/>
    </row>
    <row r="1579" spans="11:11" x14ac:dyDescent="0.25">
      <c r="K1579" s="1"/>
    </row>
    <row r="1580" spans="11:11" x14ac:dyDescent="0.25">
      <c r="K1580" s="1"/>
    </row>
    <row r="1581" spans="11:11" x14ac:dyDescent="0.25">
      <c r="K1581" s="1"/>
    </row>
    <row r="1582" spans="11:11" x14ac:dyDescent="0.25">
      <c r="K1582" s="1"/>
    </row>
    <row r="1583" spans="11:11" x14ac:dyDescent="0.25">
      <c r="K1583" s="1"/>
    </row>
    <row r="1584" spans="11:11" x14ac:dyDescent="0.25">
      <c r="K1584" s="1"/>
    </row>
    <row r="1585" spans="11:11" x14ac:dyDescent="0.25">
      <c r="K1585" s="1"/>
    </row>
    <row r="1586" spans="11:11" x14ac:dyDescent="0.25">
      <c r="K1586" s="1"/>
    </row>
    <row r="1587" spans="11:11" x14ac:dyDescent="0.25">
      <c r="K1587" s="1"/>
    </row>
    <row r="1588" spans="11:11" x14ac:dyDescent="0.25">
      <c r="K1588" s="1"/>
    </row>
    <row r="1589" spans="11:11" x14ac:dyDescent="0.25">
      <c r="K1589" s="1"/>
    </row>
    <row r="1590" spans="11:11" x14ac:dyDescent="0.25">
      <c r="K1590" s="1"/>
    </row>
    <row r="1591" spans="11:11" x14ac:dyDescent="0.25">
      <c r="K1591" s="1"/>
    </row>
    <row r="1592" spans="11:11" x14ac:dyDescent="0.25">
      <c r="K1592" s="1"/>
    </row>
    <row r="1593" spans="11:11" x14ac:dyDescent="0.25">
      <c r="K1593" s="1"/>
    </row>
    <row r="1594" spans="11:11" x14ac:dyDescent="0.25">
      <c r="K1594" s="1"/>
    </row>
    <row r="1595" spans="11:11" x14ac:dyDescent="0.25">
      <c r="K1595" s="1"/>
    </row>
    <row r="1596" spans="11:11" x14ac:dyDescent="0.25">
      <c r="K1596" s="1"/>
    </row>
    <row r="1597" spans="11:11" x14ac:dyDescent="0.25">
      <c r="K1597" s="1"/>
    </row>
    <row r="1598" spans="11:11" x14ac:dyDescent="0.25">
      <c r="K1598" s="1"/>
    </row>
    <row r="1599" spans="11:11" x14ac:dyDescent="0.25">
      <c r="K1599" s="1"/>
    </row>
    <row r="1600" spans="11:11" x14ac:dyDescent="0.25">
      <c r="K1600" s="1"/>
    </row>
    <row r="1601" spans="11:11" x14ac:dyDescent="0.25">
      <c r="K1601" s="1"/>
    </row>
    <row r="1602" spans="11:11" x14ac:dyDescent="0.25">
      <c r="K1602" s="1"/>
    </row>
    <row r="1603" spans="11:11" x14ac:dyDescent="0.25">
      <c r="K1603" s="1"/>
    </row>
    <row r="1604" spans="11:11" x14ac:dyDescent="0.25">
      <c r="K1604" s="1"/>
    </row>
    <row r="1605" spans="11:11" x14ac:dyDescent="0.25">
      <c r="K1605" s="1"/>
    </row>
    <row r="1606" spans="11:11" x14ac:dyDescent="0.25">
      <c r="K1606" s="1"/>
    </row>
    <row r="1607" spans="11:11" x14ac:dyDescent="0.25">
      <c r="K1607" s="1"/>
    </row>
    <row r="1608" spans="11:11" x14ac:dyDescent="0.25">
      <c r="K1608" s="1"/>
    </row>
    <row r="1609" spans="11:11" x14ac:dyDescent="0.25">
      <c r="K1609" s="1"/>
    </row>
    <row r="1610" spans="11:11" x14ac:dyDescent="0.25">
      <c r="K1610" s="1"/>
    </row>
    <row r="1611" spans="11:11" x14ac:dyDescent="0.25">
      <c r="K1611" s="1"/>
    </row>
    <row r="1612" spans="11:11" x14ac:dyDescent="0.25">
      <c r="K1612" s="1"/>
    </row>
    <row r="1613" spans="11:11" x14ac:dyDescent="0.25">
      <c r="K1613" s="1"/>
    </row>
    <row r="1614" spans="11:11" x14ac:dyDescent="0.25">
      <c r="K1614" s="1"/>
    </row>
    <row r="1615" spans="11:11" x14ac:dyDescent="0.25">
      <c r="K1615" s="1"/>
    </row>
    <row r="1616" spans="11:11" x14ac:dyDescent="0.25">
      <c r="K1616" s="1"/>
    </row>
    <row r="1617" spans="11:11" x14ac:dyDescent="0.25">
      <c r="K1617" s="1"/>
    </row>
    <row r="1618" spans="11:11" x14ac:dyDescent="0.25">
      <c r="K1618" s="1"/>
    </row>
    <row r="1619" spans="11:11" x14ac:dyDescent="0.25">
      <c r="K1619" s="1"/>
    </row>
    <row r="1620" spans="11:11" x14ac:dyDescent="0.25">
      <c r="K1620" s="1"/>
    </row>
    <row r="1621" spans="11:11" x14ac:dyDescent="0.25">
      <c r="K1621" s="1"/>
    </row>
    <row r="1622" spans="11:11" x14ac:dyDescent="0.25">
      <c r="K1622" s="1"/>
    </row>
    <row r="1623" spans="11:11" x14ac:dyDescent="0.25">
      <c r="K1623" s="1"/>
    </row>
    <row r="1624" spans="11:11" x14ac:dyDescent="0.25">
      <c r="K1624" s="1"/>
    </row>
    <row r="1625" spans="11:11" x14ac:dyDescent="0.25">
      <c r="K1625" s="1"/>
    </row>
    <row r="1626" spans="11:11" x14ac:dyDescent="0.25">
      <c r="K1626" s="1"/>
    </row>
    <row r="1627" spans="11:11" x14ac:dyDescent="0.25">
      <c r="K1627" s="1"/>
    </row>
    <row r="1628" spans="11:11" x14ac:dyDescent="0.25">
      <c r="K1628" s="1"/>
    </row>
    <row r="1629" spans="11:11" x14ac:dyDescent="0.25">
      <c r="K1629" s="1"/>
    </row>
    <row r="1630" spans="11:11" x14ac:dyDescent="0.25">
      <c r="K1630" s="1"/>
    </row>
    <row r="1631" spans="11:11" x14ac:dyDescent="0.25">
      <c r="K1631" s="1"/>
    </row>
    <row r="1632" spans="11:11" x14ac:dyDescent="0.25">
      <c r="K1632" s="1"/>
    </row>
    <row r="1633" spans="11:11" x14ac:dyDescent="0.25">
      <c r="K1633" s="1"/>
    </row>
    <row r="1634" spans="11:11" x14ac:dyDescent="0.25">
      <c r="K1634" s="1"/>
    </row>
    <row r="1635" spans="11:11" x14ac:dyDescent="0.25">
      <c r="K1635" s="1"/>
    </row>
    <row r="1636" spans="11:11" x14ac:dyDescent="0.25">
      <c r="K1636" s="1"/>
    </row>
    <row r="1637" spans="11:11" x14ac:dyDescent="0.25">
      <c r="K1637" s="1"/>
    </row>
    <row r="1638" spans="11:11" x14ac:dyDescent="0.25">
      <c r="K1638" s="1"/>
    </row>
    <row r="1639" spans="11:11" x14ac:dyDescent="0.25">
      <c r="K1639" s="1"/>
    </row>
    <row r="1640" spans="11:11" x14ac:dyDescent="0.25">
      <c r="K1640" s="1"/>
    </row>
    <row r="1641" spans="11:11" x14ac:dyDescent="0.25">
      <c r="K1641" s="1"/>
    </row>
    <row r="1642" spans="11:11" x14ac:dyDescent="0.25">
      <c r="K1642" s="1"/>
    </row>
    <row r="1643" spans="11:11" x14ac:dyDescent="0.25">
      <c r="K1643" s="1"/>
    </row>
    <row r="1644" spans="11:11" x14ac:dyDescent="0.25">
      <c r="K1644" s="1"/>
    </row>
    <row r="1645" spans="11:11" x14ac:dyDescent="0.25">
      <c r="K1645" s="1"/>
    </row>
    <row r="1646" spans="11:11" x14ac:dyDescent="0.25">
      <c r="K1646" s="1"/>
    </row>
    <row r="1647" spans="11:11" x14ac:dyDescent="0.25">
      <c r="K1647" s="1"/>
    </row>
    <row r="1648" spans="11:11" x14ac:dyDescent="0.25">
      <c r="K1648" s="1"/>
    </row>
    <row r="1649" spans="11:11" x14ac:dyDescent="0.25">
      <c r="K1649" s="1"/>
    </row>
    <row r="1650" spans="11:11" x14ac:dyDescent="0.25">
      <c r="K1650" s="1"/>
    </row>
    <row r="1651" spans="11:11" x14ac:dyDescent="0.25">
      <c r="K1651" s="1"/>
    </row>
    <row r="1652" spans="11:11" x14ac:dyDescent="0.25">
      <c r="K1652" s="1"/>
    </row>
    <row r="1653" spans="11:11" x14ac:dyDescent="0.25">
      <c r="K1653" s="1"/>
    </row>
    <row r="1654" spans="11:11" x14ac:dyDescent="0.25">
      <c r="K1654" s="1"/>
    </row>
    <row r="1655" spans="11:11" x14ac:dyDescent="0.25">
      <c r="K1655" s="1"/>
    </row>
    <row r="1656" spans="11:11" x14ac:dyDescent="0.25">
      <c r="K1656" s="1"/>
    </row>
    <row r="1657" spans="11:11" x14ac:dyDescent="0.25">
      <c r="K1657" s="1"/>
    </row>
    <row r="1658" spans="11:11" x14ac:dyDescent="0.25">
      <c r="K1658" s="1"/>
    </row>
    <row r="1659" spans="11:11" x14ac:dyDescent="0.25">
      <c r="K1659" s="1"/>
    </row>
    <row r="1660" spans="11:11" x14ac:dyDescent="0.25">
      <c r="K1660" s="1"/>
    </row>
    <row r="1661" spans="11:11" x14ac:dyDescent="0.25">
      <c r="K1661" s="1"/>
    </row>
    <row r="1662" spans="11:11" x14ac:dyDescent="0.25">
      <c r="K1662" s="1"/>
    </row>
    <row r="1663" spans="11:11" x14ac:dyDescent="0.25">
      <c r="K1663" s="1"/>
    </row>
    <row r="1664" spans="11:11" x14ac:dyDescent="0.25">
      <c r="K1664" s="1"/>
    </row>
    <row r="1665" spans="11:11" x14ac:dyDescent="0.25">
      <c r="K1665" s="1"/>
    </row>
    <row r="1666" spans="11:11" x14ac:dyDescent="0.25">
      <c r="K1666" s="1"/>
    </row>
    <row r="1667" spans="11:11" x14ac:dyDescent="0.25">
      <c r="K1667" s="1"/>
    </row>
    <row r="1668" spans="11:11" x14ac:dyDescent="0.25">
      <c r="K1668" s="1"/>
    </row>
    <row r="1669" spans="11:11" x14ac:dyDescent="0.25">
      <c r="K1669" s="1"/>
    </row>
    <row r="1670" spans="11:11" x14ac:dyDescent="0.25">
      <c r="K1670" s="1"/>
    </row>
    <row r="1671" spans="11:11" x14ac:dyDescent="0.25">
      <c r="K1671" s="1"/>
    </row>
    <row r="1672" spans="11:11" x14ac:dyDescent="0.25">
      <c r="K1672" s="1"/>
    </row>
    <row r="1673" spans="11:11" x14ac:dyDescent="0.25">
      <c r="K1673" s="1"/>
    </row>
    <row r="1674" spans="11:11" x14ac:dyDescent="0.25">
      <c r="K1674" s="1"/>
    </row>
    <row r="1675" spans="11:11" x14ac:dyDescent="0.25">
      <c r="K1675" s="1"/>
    </row>
    <row r="1676" spans="11:11" x14ac:dyDescent="0.25">
      <c r="K1676" s="1"/>
    </row>
    <row r="1677" spans="11:11" x14ac:dyDescent="0.25">
      <c r="K1677" s="1"/>
    </row>
    <row r="1678" spans="11:11" x14ac:dyDescent="0.25">
      <c r="K1678" s="1"/>
    </row>
    <row r="1679" spans="11:11" x14ac:dyDescent="0.25">
      <c r="K1679" s="1"/>
    </row>
    <row r="1680" spans="11:11" x14ac:dyDescent="0.25">
      <c r="K1680" s="1"/>
    </row>
    <row r="1681" spans="11:11" x14ac:dyDescent="0.25">
      <c r="K1681" s="1"/>
    </row>
    <row r="1682" spans="11:11" x14ac:dyDescent="0.25">
      <c r="K1682" s="1"/>
    </row>
    <row r="1683" spans="11:11" x14ac:dyDescent="0.25">
      <c r="K1683" s="1"/>
    </row>
    <row r="1684" spans="11:11" x14ac:dyDescent="0.25">
      <c r="K1684" s="1"/>
    </row>
    <row r="1685" spans="11:11" x14ac:dyDescent="0.25">
      <c r="K1685" s="1"/>
    </row>
    <row r="1686" spans="11:11" x14ac:dyDescent="0.25">
      <c r="K1686" s="1"/>
    </row>
    <row r="1687" spans="11:11" x14ac:dyDescent="0.25">
      <c r="K1687" s="1"/>
    </row>
    <row r="1688" spans="11:11" x14ac:dyDescent="0.25">
      <c r="K1688" s="1"/>
    </row>
    <row r="1689" spans="11:11" x14ac:dyDescent="0.25">
      <c r="K1689" s="1"/>
    </row>
    <row r="1690" spans="11:11" x14ac:dyDescent="0.25">
      <c r="K1690" s="1"/>
    </row>
    <row r="1691" spans="11:11" x14ac:dyDescent="0.25">
      <c r="K1691" s="1"/>
    </row>
    <row r="1692" spans="11:11" x14ac:dyDescent="0.25">
      <c r="K1692" s="1"/>
    </row>
    <row r="1693" spans="11:11" x14ac:dyDescent="0.25">
      <c r="K1693" s="1"/>
    </row>
    <row r="1694" spans="11:11" x14ac:dyDescent="0.25">
      <c r="K1694" s="1"/>
    </row>
    <row r="1695" spans="11:11" x14ac:dyDescent="0.25">
      <c r="K1695" s="1"/>
    </row>
    <row r="1696" spans="11:11" x14ac:dyDescent="0.25">
      <c r="K1696" s="1"/>
    </row>
    <row r="1697" spans="11:11" x14ac:dyDescent="0.25">
      <c r="K1697" s="1"/>
    </row>
    <row r="1698" spans="11:11" x14ac:dyDescent="0.25">
      <c r="K1698" s="1"/>
    </row>
    <row r="1699" spans="11:11" x14ac:dyDescent="0.25">
      <c r="K1699" s="1"/>
    </row>
    <row r="1700" spans="11:11" x14ac:dyDescent="0.25">
      <c r="K1700" s="1"/>
    </row>
    <row r="1701" spans="11:11" x14ac:dyDescent="0.25">
      <c r="K1701" s="1"/>
    </row>
    <row r="1702" spans="11:11" x14ac:dyDescent="0.25">
      <c r="K1702" s="1"/>
    </row>
    <row r="1703" spans="11:11" x14ac:dyDescent="0.25">
      <c r="K1703" s="1"/>
    </row>
    <row r="1704" spans="11:11" x14ac:dyDescent="0.25">
      <c r="K1704" s="1"/>
    </row>
    <row r="1705" spans="11:11" x14ac:dyDescent="0.25">
      <c r="K1705" s="1"/>
    </row>
    <row r="1706" spans="11:11" x14ac:dyDescent="0.25">
      <c r="K1706" s="1"/>
    </row>
    <row r="1707" spans="11:11" x14ac:dyDescent="0.25">
      <c r="K1707" s="1"/>
    </row>
    <row r="1708" spans="11:11" x14ac:dyDescent="0.25">
      <c r="K1708" s="1"/>
    </row>
    <row r="1709" spans="11:11" x14ac:dyDescent="0.25">
      <c r="K1709" s="1"/>
    </row>
    <row r="1710" spans="11:11" x14ac:dyDescent="0.25">
      <c r="K1710" s="1"/>
    </row>
    <row r="1711" spans="11:11" x14ac:dyDescent="0.25">
      <c r="K1711" s="1"/>
    </row>
    <row r="1712" spans="11:11" x14ac:dyDescent="0.25">
      <c r="K1712" s="1"/>
    </row>
    <row r="1713" spans="11:11" x14ac:dyDescent="0.25">
      <c r="K1713" s="1"/>
    </row>
    <row r="1714" spans="11:11" x14ac:dyDescent="0.25">
      <c r="K1714" s="1"/>
    </row>
    <row r="1715" spans="11:11" x14ac:dyDescent="0.25">
      <c r="K1715" s="1"/>
    </row>
    <row r="1716" spans="11:11" x14ac:dyDescent="0.25">
      <c r="K1716" s="1"/>
    </row>
    <row r="1717" spans="11:11" x14ac:dyDescent="0.25">
      <c r="K1717" s="1"/>
    </row>
    <row r="1718" spans="11:11" x14ac:dyDescent="0.25">
      <c r="K1718" s="1"/>
    </row>
    <row r="1719" spans="11:11" x14ac:dyDescent="0.25">
      <c r="K1719" s="1"/>
    </row>
    <row r="1720" spans="11:11" x14ac:dyDescent="0.25">
      <c r="K1720" s="1"/>
    </row>
    <row r="1721" spans="11:11" x14ac:dyDescent="0.25">
      <c r="K1721" s="1"/>
    </row>
    <row r="1722" spans="11:11" x14ac:dyDescent="0.25">
      <c r="K1722" s="1"/>
    </row>
    <row r="1723" spans="11:11" x14ac:dyDescent="0.25">
      <c r="K1723" s="1"/>
    </row>
    <row r="1724" spans="11:11" x14ac:dyDescent="0.25">
      <c r="K1724" s="1"/>
    </row>
    <row r="1725" spans="11:11" x14ac:dyDescent="0.25">
      <c r="K1725" s="1"/>
    </row>
    <row r="1726" spans="11:11" x14ac:dyDescent="0.25">
      <c r="K1726" s="1"/>
    </row>
    <row r="1727" spans="11:11" x14ac:dyDescent="0.25">
      <c r="K1727" s="1"/>
    </row>
    <row r="1728" spans="11:11" x14ac:dyDescent="0.25">
      <c r="K1728" s="1"/>
    </row>
    <row r="1729" spans="11:11" x14ac:dyDescent="0.25">
      <c r="K1729" s="1"/>
    </row>
    <row r="1730" spans="11:11" x14ac:dyDescent="0.25">
      <c r="K1730" s="1"/>
    </row>
    <row r="1731" spans="11:11" x14ac:dyDescent="0.25">
      <c r="K1731" s="1"/>
    </row>
    <row r="1732" spans="11:11" x14ac:dyDescent="0.25">
      <c r="K1732" s="1"/>
    </row>
    <row r="1733" spans="11:11" x14ac:dyDescent="0.25">
      <c r="K1733" s="1"/>
    </row>
    <row r="1734" spans="11:11" x14ac:dyDescent="0.25">
      <c r="K1734" s="1"/>
    </row>
    <row r="1735" spans="11:11" x14ac:dyDescent="0.25">
      <c r="K1735" s="1"/>
    </row>
    <row r="1736" spans="11:11" x14ac:dyDescent="0.25">
      <c r="K1736" s="1"/>
    </row>
    <row r="1737" spans="11:11" x14ac:dyDescent="0.25">
      <c r="K1737" s="1"/>
    </row>
    <row r="1738" spans="11:11" x14ac:dyDescent="0.25">
      <c r="K1738" s="1"/>
    </row>
    <row r="1739" spans="11:11" x14ac:dyDescent="0.25">
      <c r="K1739" s="1"/>
    </row>
    <row r="1740" spans="11:11" x14ac:dyDescent="0.25">
      <c r="K1740" s="1"/>
    </row>
    <row r="1741" spans="11:11" x14ac:dyDescent="0.25">
      <c r="K1741" s="1"/>
    </row>
    <row r="1742" spans="11:11" x14ac:dyDescent="0.25">
      <c r="K1742" s="1"/>
    </row>
    <row r="1743" spans="11:11" x14ac:dyDescent="0.25">
      <c r="K1743" s="1"/>
    </row>
    <row r="1744" spans="11:11" x14ac:dyDescent="0.25">
      <c r="K1744" s="1"/>
    </row>
    <row r="1745" spans="11:11" x14ac:dyDescent="0.25">
      <c r="K1745" s="1"/>
    </row>
    <row r="1746" spans="11:11" x14ac:dyDescent="0.25">
      <c r="K1746" s="1"/>
    </row>
    <row r="1747" spans="11:11" x14ac:dyDescent="0.25">
      <c r="K1747" s="1"/>
    </row>
    <row r="1748" spans="11:11" x14ac:dyDescent="0.25">
      <c r="K1748" s="1"/>
    </row>
    <row r="1749" spans="11:11" x14ac:dyDescent="0.25">
      <c r="K1749" s="1"/>
    </row>
    <row r="1750" spans="11:11" x14ac:dyDescent="0.25">
      <c r="K1750" s="1"/>
    </row>
    <row r="1751" spans="11:11" x14ac:dyDescent="0.25">
      <c r="K1751" s="1"/>
    </row>
    <row r="1752" spans="11:11" x14ac:dyDescent="0.25">
      <c r="K1752" s="1"/>
    </row>
    <row r="1753" spans="11:11" x14ac:dyDescent="0.25">
      <c r="K1753" s="1"/>
    </row>
    <row r="1754" spans="11:11" x14ac:dyDescent="0.25">
      <c r="K1754" s="1"/>
    </row>
    <row r="1755" spans="11:11" x14ac:dyDescent="0.25">
      <c r="K1755" s="1"/>
    </row>
    <row r="1756" spans="11:11" x14ac:dyDescent="0.25">
      <c r="K1756" s="1"/>
    </row>
    <row r="1757" spans="11:11" x14ac:dyDescent="0.25">
      <c r="K1757" s="1"/>
    </row>
    <row r="1758" spans="11:11" x14ac:dyDescent="0.25">
      <c r="K1758" s="1"/>
    </row>
    <row r="1759" spans="11:11" x14ac:dyDescent="0.25">
      <c r="K1759" s="1"/>
    </row>
    <row r="1760" spans="11:11" x14ac:dyDescent="0.25">
      <c r="K1760" s="1"/>
    </row>
    <row r="1761" spans="11:11" x14ac:dyDescent="0.25">
      <c r="K1761" s="1"/>
    </row>
    <row r="1762" spans="11:11" x14ac:dyDescent="0.25">
      <c r="K1762" s="1"/>
    </row>
    <row r="1763" spans="11:11" x14ac:dyDescent="0.25">
      <c r="K1763" s="1"/>
    </row>
    <row r="1764" spans="11:11" x14ac:dyDescent="0.25">
      <c r="K1764" s="1"/>
    </row>
    <row r="1765" spans="11:11" x14ac:dyDescent="0.25">
      <c r="K1765" s="1"/>
    </row>
    <row r="1766" spans="11:11" x14ac:dyDescent="0.25">
      <c r="K1766" s="1"/>
    </row>
    <row r="1767" spans="11:11" x14ac:dyDescent="0.25">
      <c r="K1767" s="1"/>
    </row>
    <row r="1768" spans="11:11" x14ac:dyDescent="0.25">
      <c r="K1768" s="1"/>
    </row>
    <row r="1769" spans="11:11" x14ac:dyDescent="0.25">
      <c r="K1769" s="1"/>
    </row>
    <row r="1770" spans="11:11" x14ac:dyDescent="0.25">
      <c r="K1770" s="1"/>
    </row>
    <row r="1771" spans="11:11" x14ac:dyDescent="0.25">
      <c r="K1771" s="1"/>
    </row>
    <row r="1772" spans="11:11" x14ac:dyDescent="0.25">
      <c r="K1772" s="1"/>
    </row>
    <row r="1773" spans="11:11" x14ac:dyDescent="0.25">
      <c r="K1773" s="1"/>
    </row>
    <row r="1774" spans="11:11" x14ac:dyDescent="0.25">
      <c r="K1774" s="1"/>
    </row>
    <row r="1775" spans="11:11" x14ac:dyDescent="0.25">
      <c r="K1775" s="1"/>
    </row>
    <row r="1776" spans="11:11" x14ac:dyDescent="0.25">
      <c r="K1776" s="1"/>
    </row>
    <row r="1777" spans="11:11" x14ac:dyDescent="0.25">
      <c r="K1777" s="1"/>
    </row>
    <row r="1778" spans="11:11" x14ac:dyDescent="0.25">
      <c r="K1778" s="1"/>
    </row>
    <row r="1779" spans="11:11" x14ac:dyDescent="0.25">
      <c r="K1779" s="1"/>
    </row>
    <row r="1780" spans="11:11" x14ac:dyDescent="0.25">
      <c r="K1780" s="1"/>
    </row>
    <row r="1781" spans="11:11" x14ac:dyDescent="0.25">
      <c r="K1781" s="1"/>
    </row>
    <row r="1782" spans="11:11" x14ac:dyDescent="0.25">
      <c r="K1782" s="1"/>
    </row>
    <row r="1783" spans="11:11" x14ac:dyDescent="0.25">
      <c r="K1783" s="1"/>
    </row>
    <row r="1784" spans="11:11" x14ac:dyDescent="0.25">
      <c r="K1784" s="1"/>
    </row>
    <row r="1785" spans="11:11" x14ac:dyDescent="0.25">
      <c r="K1785" s="1"/>
    </row>
    <row r="1786" spans="11:11" x14ac:dyDescent="0.25">
      <c r="K1786" s="1"/>
    </row>
    <row r="1787" spans="11:11" x14ac:dyDescent="0.25">
      <c r="K1787" s="1"/>
    </row>
    <row r="1788" spans="11:11" x14ac:dyDescent="0.25">
      <c r="K1788" s="1"/>
    </row>
    <row r="1789" spans="11:11" x14ac:dyDescent="0.25">
      <c r="K1789" s="1"/>
    </row>
    <row r="1790" spans="11:11" x14ac:dyDescent="0.25">
      <c r="K1790" s="1"/>
    </row>
    <row r="1791" spans="11:11" x14ac:dyDescent="0.25">
      <c r="K1791" s="1"/>
    </row>
    <row r="1792" spans="11:11" x14ac:dyDescent="0.25">
      <c r="K1792" s="1"/>
    </row>
    <row r="1793" spans="11:11" x14ac:dyDescent="0.25">
      <c r="K1793" s="1"/>
    </row>
    <row r="1794" spans="11:11" x14ac:dyDescent="0.25">
      <c r="K1794" s="1"/>
    </row>
    <row r="1795" spans="11:11" x14ac:dyDescent="0.25">
      <c r="K1795" s="1"/>
    </row>
    <row r="1796" spans="11:11" x14ac:dyDescent="0.25">
      <c r="K1796" s="1"/>
    </row>
    <row r="1797" spans="11:11" x14ac:dyDescent="0.25">
      <c r="K1797" s="1"/>
    </row>
    <row r="1798" spans="11:11" x14ac:dyDescent="0.25">
      <c r="K1798" s="1"/>
    </row>
    <row r="1799" spans="11:11" x14ac:dyDescent="0.25">
      <c r="K1799" s="1"/>
    </row>
    <row r="1800" spans="11:11" x14ac:dyDescent="0.25">
      <c r="K1800" s="1"/>
    </row>
    <row r="1801" spans="11:11" x14ac:dyDescent="0.25">
      <c r="K1801" s="1"/>
    </row>
    <row r="1802" spans="11:11" x14ac:dyDescent="0.25">
      <c r="K1802" s="1"/>
    </row>
    <row r="1803" spans="11:11" x14ac:dyDescent="0.25">
      <c r="K1803" s="1"/>
    </row>
    <row r="1804" spans="11:11" x14ac:dyDescent="0.25">
      <c r="K1804" s="1"/>
    </row>
    <row r="1805" spans="11:11" x14ac:dyDescent="0.25">
      <c r="K1805" s="1"/>
    </row>
    <row r="1806" spans="11:11" x14ac:dyDescent="0.25">
      <c r="K1806" s="1"/>
    </row>
    <row r="1807" spans="11:11" x14ac:dyDescent="0.25">
      <c r="K1807" s="1"/>
    </row>
    <row r="1808" spans="11:11" x14ac:dyDescent="0.25">
      <c r="K1808" s="1"/>
    </row>
    <row r="1809" spans="11:11" x14ac:dyDescent="0.25">
      <c r="K1809" s="1"/>
    </row>
    <row r="1810" spans="11:11" x14ac:dyDescent="0.25">
      <c r="K1810" s="1"/>
    </row>
    <row r="1811" spans="11:11" x14ac:dyDescent="0.25">
      <c r="K1811" s="1"/>
    </row>
    <row r="1812" spans="11:11" x14ac:dyDescent="0.25">
      <c r="K1812" s="1"/>
    </row>
    <row r="1813" spans="11:11" x14ac:dyDescent="0.25">
      <c r="K1813" s="1"/>
    </row>
    <row r="1814" spans="11:11" x14ac:dyDescent="0.25">
      <c r="K1814" s="1"/>
    </row>
    <row r="1815" spans="11:11" x14ac:dyDescent="0.25">
      <c r="K1815" s="1"/>
    </row>
    <row r="1816" spans="11:11" x14ac:dyDescent="0.25">
      <c r="K1816" s="1"/>
    </row>
    <row r="1817" spans="11:11" x14ac:dyDescent="0.25">
      <c r="K1817" s="1"/>
    </row>
    <row r="1818" spans="11:11" x14ac:dyDescent="0.25">
      <c r="K1818" s="1"/>
    </row>
    <row r="1819" spans="11:11" x14ac:dyDescent="0.25">
      <c r="K1819" s="1"/>
    </row>
    <row r="1820" spans="11:11" x14ac:dyDescent="0.25">
      <c r="K1820" s="1"/>
    </row>
    <row r="1821" spans="11:11" x14ac:dyDescent="0.25">
      <c r="K1821" s="1"/>
    </row>
    <row r="1822" spans="11:11" x14ac:dyDescent="0.25">
      <c r="K1822" s="1"/>
    </row>
    <row r="1823" spans="11:11" x14ac:dyDescent="0.25">
      <c r="K1823" s="1"/>
    </row>
    <row r="1824" spans="11:11" x14ac:dyDescent="0.25">
      <c r="K1824" s="1"/>
    </row>
    <row r="1825" spans="11:11" x14ac:dyDescent="0.25">
      <c r="K1825" s="1"/>
    </row>
    <row r="1826" spans="11:11" x14ac:dyDescent="0.25">
      <c r="K1826" s="1"/>
    </row>
    <row r="1827" spans="11:11" x14ac:dyDescent="0.25">
      <c r="K1827" s="1"/>
    </row>
    <row r="1828" spans="11:11" x14ac:dyDescent="0.25">
      <c r="K1828" s="1"/>
    </row>
    <row r="1829" spans="11:11" x14ac:dyDescent="0.25">
      <c r="K1829" s="1"/>
    </row>
    <row r="1830" spans="11:11" x14ac:dyDescent="0.25">
      <c r="K1830" s="1"/>
    </row>
    <row r="1831" spans="11:11" x14ac:dyDescent="0.25">
      <c r="K1831" s="1"/>
    </row>
    <row r="1832" spans="11:11" x14ac:dyDescent="0.25">
      <c r="K1832" s="1"/>
    </row>
    <row r="1833" spans="11:11" x14ac:dyDescent="0.25">
      <c r="K1833" s="1"/>
    </row>
    <row r="1834" spans="11:11" x14ac:dyDescent="0.25">
      <c r="K1834" s="1"/>
    </row>
    <row r="1835" spans="11:11" x14ac:dyDescent="0.25">
      <c r="K1835" s="1"/>
    </row>
    <row r="1836" spans="11:11" x14ac:dyDescent="0.25">
      <c r="K1836" s="1"/>
    </row>
    <row r="1837" spans="11:11" x14ac:dyDescent="0.25">
      <c r="K1837" s="1"/>
    </row>
    <row r="1838" spans="11:11" x14ac:dyDescent="0.25">
      <c r="K1838" s="1"/>
    </row>
    <row r="1839" spans="11:11" x14ac:dyDescent="0.25">
      <c r="K1839" s="1"/>
    </row>
    <row r="1840" spans="11:11" x14ac:dyDescent="0.25">
      <c r="K1840" s="1"/>
    </row>
    <row r="1841" spans="11:11" x14ac:dyDescent="0.25">
      <c r="K1841" s="1"/>
    </row>
    <row r="1842" spans="11:11" x14ac:dyDescent="0.25">
      <c r="K1842" s="1"/>
    </row>
    <row r="1843" spans="11:11" x14ac:dyDescent="0.25">
      <c r="K1843" s="1"/>
    </row>
    <row r="1844" spans="11:11" x14ac:dyDescent="0.25">
      <c r="K1844" s="1"/>
    </row>
    <row r="1845" spans="11:11" x14ac:dyDescent="0.25">
      <c r="K1845" s="1"/>
    </row>
    <row r="1846" spans="11:11" x14ac:dyDescent="0.25">
      <c r="K1846" s="1"/>
    </row>
    <row r="1847" spans="11:11" x14ac:dyDescent="0.25">
      <c r="K1847" s="1"/>
    </row>
    <row r="1848" spans="11:11" x14ac:dyDescent="0.25">
      <c r="K1848" s="1"/>
    </row>
    <row r="1849" spans="11:11" x14ac:dyDescent="0.25">
      <c r="K1849" s="1"/>
    </row>
    <row r="1850" spans="11:11" x14ac:dyDescent="0.25">
      <c r="K1850" s="1"/>
    </row>
    <row r="1851" spans="11:11" x14ac:dyDescent="0.25">
      <c r="K1851" s="1"/>
    </row>
    <row r="1852" spans="11:11" x14ac:dyDescent="0.25">
      <c r="K1852" s="1"/>
    </row>
    <row r="1853" spans="11:11" x14ac:dyDescent="0.25">
      <c r="K1853" s="1"/>
    </row>
    <row r="1854" spans="11:11" x14ac:dyDescent="0.25">
      <c r="K1854" s="1"/>
    </row>
    <row r="1855" spans="11:11" x14ac:dyDescent="0.25">
      <c r="K1855" s="1"/>
    </row>
    <row r="1856" spans="11:11" x14ac:dyDescent="0.25">
      <c r="K1856" s="1"/>
    </row>
    <row r="1857" spans="11:11" x14ac:dyDescent="0.25">
      <c r="K1857" s="1"/>
    </row>
    <row r="1858" spans="11:11" x14ac:dyDescent="0.25">
      <c r="K1858" s="1"/>
    </row>
    <row r="1859" spans="11:11" x14ac:dyDescent="0.25">
      <c r="K1859" s="1"/>
    </row>
    <row r="1860" spans="11:11" x14ac:dyDescent="0.25">
      <c r="K1860" s="1"/>
    </row>
    <row r="1861" spans="11:11" x14ac:dyDescent="0.25">
      <c r="K1861" s="1"/>
    </row>
    <row r="1862" spans="11:11" x14ac:dyDescent="0.25">
      <c r="K1862" s="1"/>
    </row>
    <row r="1863" spans="11:11" x14ac:dyDescent="0.25">
      <c r="K1863" s="1"/>
    </row>
    <row r="1864" spans="11:11" x14ac:dyDescent="0.25">
      <c r="K1864" s="1"/>
    </row>
    <row r="1865" spans="11:11" x14ac:dyDescent="0.25">
      <c r="K1865" s="1"/>
    </row>
    <row r="1866" spans="11:11" x14ac:dyDescent="0.25">
      <c r="K1866" s="1"/>
    </row>
    <row r="1867" spans="11:11" x14ac:dyDescent="0.25">
      <c r="K1867" s="1"/>
    </row>
    <row r="1868" spans="11:11" x14ac:dyDescent="0.25">
      <c r="K1868" s="1"/>
    </row>
    <row r="1869" spans="11:11" x14ac:dyDescent="0.25">
      <c r="K1869" s="1"/>
    </row>
    <row r="1870" spans="11:11" x14ac:dyDescent="0.25">
      <c r="K1870" s="1"/>
    </row>
    <row r="1871" spans="11:11" x14ac:dyDescent="0.25">
      <c r="K1871" s="1"/>
    </row>
    <row r="1872" spans="11:11" x14ac:dyDescent="0.25">
      <c r="K1872" s="1"/>
    </row>
    <row r="1873" spans="11:11" x14ac:dyDescent="0.25">
      <c r="K1873" s="1"/>
    </row>
    <row r="1874" spans="11:11" x14ac:dyDescent="0.25">
      <c r="K1874" s="1"/>
    </row>
    <row r="1875" spans="11:11" x14ac:dyDescent="0.25">
      <c r="K1875" s="1"/>
    </row>
    <row r="1876" spans="11:11" x14ac:dyDescent="0.25">
      <c r="K1876" s="1"/>
    </row>
    <row r="1877" spans="11:11" x14ac:dyDescent="0.25">
      <c r="K1877" s="1"/>
    </row>
    <row r="1878" spans="11:11" x14ac:dyDescent="0.25">
      <c r="K1878" s="1"/>
    </row>
    <row r="1879" spans="11:11" x14ac:dyDescent="0.25">
      <c r="K1879" s="1"/>
    </row>
    <row r="1880" spans="11:11" x14ac:dyDescent="0.25">
      <c r="K1880" s="1"/>
    </row>
    <row r="1881" spans="11:11" x14ac:dyDescent="0.25">
      <c r="K1881" s="1"/>
    </row>
    <row r="1882" spans="11:11" x14ac:dyDescent="0.25">
      <c r="K1882" s="1"/>
    </row>
    <row r="1883" spans="11:11" x14ac:dyDescent="0.25">
      <c r="K1883" s="1"/>
    </row>
    <row r="1884" spans="11:11" x14ac:dyDescent="0.25">
      <c r="K1884" s="1"/>
    </row>
    <row r="1885" spans="11:11" x14ac:dyDescent="0.25">
      <c r="K1885" s="1"/>
    </row>
    <row r="1886" spans="11:11" x14ac:dyDescent="0.25">
      <c r="K1886" s="1"/>
    </row>
    <row r="1887" spans="11:11" x14ac:dyDescent="0.25">
      <c r="K1887" s="1"/>
    </row>
    <row r="1888" spans="11:11" x14ac:dyDescent="0.25">
      <c r="K1888" s="1"/>
    </row>
    <row r="1889" spans="11:11" x14ac:dyDescent="0.25">
      <c r="K1889" s="1"/>
    </row>
    <row r="1890" spans="11:11" x14ac:dyDescent="0.25">
      <c r="K1890" s="1"/>
    </row>
    <row r="1891" spans="11:11" x14ac:dyDescent="0.25">
      <c r="K1891" s="1"/>
    </row>
    <row r="1892" spans="11:11" x14ac:dyDescent="0.25">
      <c r="K1892" s="1"/>
    </row>
    <row r="1893" spans="11:11" x14ac:dyDescent="0.25">
      <c r="K1893" s="1"/>
    </row>
    <row r="1894" spans="11:11" x14ac:dyDescent="0.25">
      <c r="K1894" s="1"/>
    </row>
    <row r="1895" spans="11:11" x14ac:dyDescent="0.25">
      <c r="K1895" s="1"/>
    </row>
    <row r="1896" spans="11:11" x14ac:dyDescent="0.25">
      <c r="K1896" s="1"/>
    </row>
    <row r="1897" spans="11:11" x14ac:dyDescent="0.25">
      <c r="K1897" s="1"/>
    </row>
    <row r="1898" spans="11:11" x14ac:dyDescent="0.25">
      <c r="K1898" s="1"/>
    </row>
    <row r="1899" spans="11:11" x14ac:dyDescent="0.25">
      <c r="K1899" s="1"/>
    </row>
    <row r="1900" spans="11:11" x14ac:dyDescent="0.25">
      <c r="K1900" s="1"/>
    </row>
    <row r="1901" spans="11:11" x14ac:dyDescent="0.25">
      <c r="K1901" s="1"/>
    </row>
    <row r="1902" spans="11:11" x14ac:dyDescent="0.25">
      <c r="K1902" s="1"/>
    </row>
    <row r="1903" spans="11:11" x14ac:dyDescent="0.25">
      <c r="K1903" s="1"/>
    </row>
    <row r="1904" spans="11:11" x14ac:dyDescent="0.25">
      <c r="K1904" s="1"/>
    </row>
    <row r="1905" spans="11:11" x14ac:dyDescent="0.25">
      <c r="K1905" s="1"/>
    </row>
    <row r="1906" spans="11:11" x14ac:dyDescent="0.25">
      <c r="K1906" s="1"/>
    </row>
    <row r="1907" spans="11:11" x14ac:dyDescent="0.25">
      <c r="K1907" s="1"/>
    </row>
    <row r="1908" spans="11:11" x14ac:dyDescent="0.25">
      <c r="K1908" s="1"/>
    </row>
    <row r="1909" spans="11:11" x14ac:dyDescent="0.25">
      <c r="K1909" s="1"/>
    </row>
    <row r="1910" spans="11:11" x14ac:dyDescent="0.25">
      <c r="K1910" s="1"/>
    </row>
    <row r="1911" spans="11:11" x14ac:dyDescent="0.25">
      <c r="K1911" s="1"/>
    </row>
    <row r="1912" spans="11:11" x14ac:dyDescent="0.25">
      <c r="K1912" s="1"/>
    </row>
    <row r="1913" spans="11:11" x14ac:dyDescent="0.25">
      <c r="K1913" s="1"/>
    </row>
    <row r="1914" spans="11:11" x14ac:dyDescent="0.25">
      <c r="K1914" s="1"/>
    </row>
    <row r="1915" spans="11:11" x14ac:dyDescent="0.25">
      <c r="K1915" s="1"/>
    </row>
    <row r="1916" spans="11:11" x14ac:dyDescent="0.25">
      <c r="K1916" s="1"/>
    </row>
    <row r="1917" spans="11:11" x14ac:dyDescent="0.25">
      <c r="K1917" s="1"/>
    </row>
    <row r="1918" spans="11:11" x14ac:dyDescent="0.25">
      <c r="K1918" s="1"/>
    </row>
    <row r="1919" spans="11:11" x14ac:dyDescent="0.25">
      <c r="K1919" s="1"/>
    </row>
    <row r="1920" spans="11:11" x14ac:dyDescent="0.25">
      <c r="K1920" s="1"/>
    </row>
    <row r="1921" spans="11:11" x14ac:dyDescent="0.25">
      <c r="K1921" s="1"/>
    </row>
    <row r="1922" spans="11:11" x14ac:dyDescent="0.25">
      <c r="K1922" s="1"/>
    </row>
    <row r="1923" spans="11:11" x14ac:dyDescent="0.25">
      <c r="K1923" s="1"/>
    </row>
    <row r="1924" spans="11:11" x14ac:dyDescent="0.25">
      <c r="K1924" s="1"/>
    </row>
    <row r="1925" spans="11:11" x14ac:dyDescent="0.25">
      <c r="K1925" s="1"/>
    </row>
    <row r="1926" spans="11:11" x14ac:dyDescent="0.25">
      <c r="K1926" s="1"/>
    </row>
    <row r="1927" spans="11:11" x14ac:dyDescent="0.25">
      <c r="K1927" s="1"/>
    </row>
    <row r="1928" spans="11:11" x14ac:dyDescent="0.25">
      <c r="K1928" s="1"/>
    </row>
    <row r="1929" spans="11:11" x14ac:dyDescent="0.25">
      <c r="K1929" s="1"/>
    </row>
    <row r="1930" spans="11:11" x14ac:dyDescent="0.25">
      <c r="K1930" s="1"/>
    </row>
    <row r="1931" spans="11:11" x14ac:dyDescent="0.25">
      <c r="K1931" s="1"/>
    </row>
    <row r="1932" spans="11:11" x14ac:dyDescent="0.25">
      <c r="K1932" s="1"/>
    </row>
    <row r="1933" spans="11:11" x14ac:dyDescent="0.25">
      <c r="K1933" s="1"/>
    </row>
    <row r="1934" spans="11:11" x14ac:dyDescent="0.25">
      <c r="K1934" s="1"/>
    </row>
    <row r="1935" spans="11:11" x14ac:dyDescent="0.25">
      <c r="K1935" s="1"/>
    </row>
    <row r="1936" spans="11:11" x14ac:dyDescent="0.25">
      <c r="K1936" s="1"/>
    </row>
    <row r="1937" spans="11:11" x14ac:dyDescent="0.25">
      <c r="K1937" s="1"/>
    </row>
    <row r="1938" spans="11:11" x14ac:dyDescent="0.25">
      <c r="K1938" s="1"/>
    </row>
    <row r="1939" spans="11:11" x14ac:dyDescent="0.25">
      <c r="K1939" s="1"/>
    </row>
    <row r="1940" spans="11:11" x14ac:dyDescent="0.25">
      <c r="K1940" s="1"/>
    </row>
    <row r="1941" spans="11:11" x14ac:dyDescent="0.25">
      <c r="K1941" s="1"/>
    </row>
    <row r="1942" spans="11:11" x14ac:dyDescent="0.25">
      <c r="K1942" s="1"/>
    </row>
    <row r="1943" spans="11:11" x14ac:dyDescent="0.25">
      <c r="K1943" s="1"/>
    </row>
    <row r="1944" spans="11:11" x14ac:dyDescent="0.25">
      <c r="K1944" s="1"/>
    </row>
    <row r="1945" spans="11:11" x14ac:dyDescent="0.25">
      <c r="K1945" s="1"/>
    </row>
    <row r="1946" spans="11:11" x14ac:dyDescent="0.25">
      <c r="K1946" s="1"/>
    </row>
    <row r="1947" spans="11:11" x14ac:dyDescent="0.25">
      <c r="K1947" s="1"/>
    </row>
    <row r="1948" spans="11:11" x14ac:dyDescent="0.25">
      <c r="K1948" s="1"/>
    </row>
    <row r="1949" spans="11:11" x14ac:dyDescent="0.25">
      <c r="K1949" s="1"/>
    </row>
    <row r="1950" spans="11:11" x14ac:dyDescent="0.25">
      <c r="K1950" s="1"/>
    </row>
    <row r="1951" spans="11:11" x14ac:dyDescent="0.25">
      <c r="K1951" s="1"/>
    </row>
    <row r="1952" spans="11:11" x14ac:dyDescent="0.25">
      <c r="K1952" s="1"/>
    </row>
    <row r="1953" spans="11:11" x14ac:dyDescent="0.25">
      <c r="K1953" s="1"/>
    </row>
    <row r="1954" spans="11:11" x14ac:dyDescent="0.25">
      <c r="K1954" s="1"/>
    </row>
    <row r="1955" spans="11:11" x14ac:dyDescent="0.25">
      <c r="K1955" s="1"/>
    </row>
    <row r="1956" spans="11:11" x14ac:dyDescent="0.25">
      <c r="K1956" s="1"/>
    </row>
    <row r="1957" spans="11:11" x14ac:dyDescent="0.25">
      <c r="K1957" s="1"/>
    </row>
    <row r="1958" spans="11:11" x14ac:dyDescent="0.25">
      <c r="K1958" s="1"/>
    </row>
    <row r="1959" spans="11:11" x14ac:dyDescent="0.25">
      <c r="K1959" s="1"/>
    </row>
    <row r="1960" spans="11:11" x14ac:dyDescent="0.25">
      <c r="K1960" s="1"/>
    </row>
    <row r="1961" spans="11:11" x14ac:dyDescent="0.25">
      <c r="K1961" s="1"/>
    </row>
    <row r="1962" spans="11:11" x14ac:dyDescent="0.25">
      <c r="K1962" s="1"/>
    </row>
    <row r="1963" spans="11:11" x14ac:dyDescent="0.25">
      <c r="K1963" s="1"/>
    </row>
    <row r="1964" spans="11:11" x14ac:dyDescent="0.25">
      <c r="K1964" s="1"/>
    </row>
    <row r="1965" spans="11:11" x14ac:dyDescent="0.25">
      <c r="K1965" s="1"/>
    </row>
    <row r="1966" spans="11:11" x14ac:dyDescent="0.25">
      <c r="K1966" s="1"/>
    </row>
    <row r="1967" spans="11:11" x14ac:dyDescent="0.25">
      <c r="K1967" s="1"/>
    </row>
    <row r="1968" spans="11:11" x14ac:dyDescent="0.25">
      <c r="K1968" s="1"/>
    </row>
    <row r="1969" spans="11:11" x14ac:dyDescent="0.25">
      <c r="K1969" s="1"/>
    </row>
    <row r="1970" spans="11:11" x14ac:dyDescent="0.25">
      <c r="K1970" s="1"/>
    </row>
    <row r="1971" spans="11:11" x14ac:dyDescent="0.25">
      <c r="K1971" s="1"/>
    </row>
    <row r="1972" spans="11:11" x14ac:dyDescent="0.25">
      <c r="K1972" s="1"/>
    </row>
    <row r="1973" spans="11:11" x14ac:dyDescent="0.25">
      <c r="K1973" s="1"/>
    </row>
    <row r="1974" spans="11:11" x14ac:dyDescent="0.25">
      <c r="K1974" s="1"/>
    </row>
    <row r="1975" spans="11:11" x14ac:dyDescent="0.25">
      <c r="K1975" s="1"/>
    </row>
    <row r="1976" spans="11:11" x14ac:dyDescent="0.25">
      <c r="K1976" s="1"/>
    </row>
    <row r="1977" spans="11:11" x14ac:dyDescent="0.25">
      <c r="K1977" s="1"/>
    </row>
    <row r="1978" spans="11:11" x14ac:dyDescent="0.25">
      <c r="K1978" s="1"/>
    </row>
    <row r="1979" spans="11:11" x14ac:dyDescent="0.25">
      <c r="K1979" s="1"/>
    </row>
    <row r="1980" spans="11:11" x14ac:dyDescent="0.25">
      <c r="K1980" s="1"/>
    </row>
    <row r="1981" spans="11:11" x14ac:dyDescent="0.25">
      <c r="K1981" s="1"/>
    </row>
    <row r="1982" spans="11:11" x14ac:dyDescent="0.25">
      <c r="K1982" s="1"/>
    </row>
    <row r="1983" spans="11:11" x14ac:dyDescent="0.25">
      <c r="K1983" s="1"/>
    </row>
    <row r="1984" spans="11:11" x14ac:dyDescent="0.25">
      <c r="K1984" s="1"/>
    </row>
    <row r="1985" spans="11:11" x14ac:dyDescent="0.25">
      <c r="K1985" s="1"/>
    </row>
    <row r="1986" spans="11:11" x14ac:dyDescent="0.25">
      <c r="K1986" s="1"/>
    </row>
    <row r="1987" spans="11:11" x14ac:dyDescent="0.25">
      <c r="K1987" s="1"/>
    </row>
    <row r="1988" spans="11:11" x14ac:dyDescent="0.25">
      <c r="K1988" s="1"/>
    </row>
    <row r="1989" spans="11:11" x14ac:dyDescent="0.25">
      <c r="K1989" s="1"/>
    </row>
    <row r="1990" spans="11:11" x14ac:dyDescent="0.25">
      <c r="K1990" s="1"/>
    </row>
    <row r="1991" spans="11:11" x14ac:dyDescent="0.25">
      <c r="K1991" s="1"/>
    </row>
    <row r="1992" spans="11:11" x14ac:dyDescent="0.25">
      <c r="K1992" s="1"/>
    </row>
    <row r="1993" spans="11:11" x14ac:dyDescent="0.25">
      <c r="K1993" s="1"/>
    </row>
    <row r="1994" spans="11:11" x14ac:dyDescent="0.25">
      <c r="K1994" s="1"/>
    </row>
    <row r="1995" spans="11:11" x14ac:dyDescent="0.25">
      <c r="K1995" s="1"/>
    </row>
    <row r="1996" spans="11:11" x14ac:dyDescent="0.25">
      <c r="K1996" s="1"/>
    </row>
    <row r="1997" spans="11:11" x14ac:dyDescent="0.25">
      <c r="K1997" s="1"/>
    </row>
    <row r="1998" spans="11:11" x14ac:dyDescent="0.25">
      <c r="K1998" s="1"/>
    </row>
    <row r="1999" spans="11:11" x14ac:dyDescent="0.25">
      <c r="K1999" s="1"/>
    </row>
    <row r="2000" spans="11:11" x14ac:dyDescent="0.25">
      <c r="K2000" s="1"/>
    </row>
    <row r="2001" spans="11:11" x14ac:dyDescent="0.25">
      <c r="K2001" s="1"/>
    </row>
    <row r="2002" spans="11:11" x14ac:dyDescent="0.25">
      <c r="K2002" s="1"/>
    </row>
    <row r="2003" spans="11:11" x14ac:dyDescent="0.25">
      <c r="K2003" s="1"/>
    </row>
    <row r="2004" spans="11:11" x14ac:dyDescent="0.25">
      <c r="K2004" s="1"/>
    </row>
    <row r="2005" spans="11:11" x14ac:dyDescent="0.25">
      <c r="K2005" s="1"/>
    </row>
    <row r="2006" spans="11:11" x14ac:dyDescent="0.25">
      <c r="K2006" s="1"/>
    </row>
    <row r="2007" spans="11:11" x14ac:dyDescent="0.25">
      <c r="K2007" s="1"/>
    </row>
    <row r="2008" spans="11:11" x14ac:dyDescent="0.25">
      <c r="K2008" s="1"/>
    </row>
    <row r="2009" spans="11:11" x14ac:dyDescent="0.25">
      <c r="K2009" s="1"/>
    </row>
    <row r="2010" spans="11:11" x14ac:dyDescent="0.25">
      <c r="K2010" s="1"/>
    </row>
    <row r="2011" spans="11:11" x14ac:dyDescent="0.25">
      <c r="K2011" s="1"/>
    </row>
    <row r="2012" spans="11:11" x14ac:dyDescent="0.25">
      <c r="K2012" s="1"/>
    </row>
    <row r="2013" spans="11:11" x14ac:dyDescent="0.25">
      <c r="K2013" s="1"/>
    </row>
    <row r="2014" spans="11:11" x14ac:dyDescent="0.25">
      <c r="K2014" s="1"/>
    </row>
    <row r="2015" spans="11:11" x14ac:dyDescent="0.25">
      <c r="K2015" s="1"/>
    </row>
    <row r="2016" spans="11:11" x14ac:dyDescent="0.25">
      <c r="K2016" s="1"/>
    </row>
    <row r="2017" spans="11:11" x14ac:dyDescent="0.25">
      <c r="K2017" s="1"/>
    </row>
    <row r="2018" spans="11:11" x14ac:dyDescent="0.25">
      <c r="K2018" s="1"/>
    </row>
    <row r="2019" spans="11:11" x14ac:dyDescent="0.25">
      <c r="K2019" s="1"/>
    </row>
    <row r="2020" spans="11:11" x14ac:dyDescent="0.25">
      <c r="K2020" s="1"/>
    </row>
    <row r="2021" spans="11:11" x14ac:dyDescent="0.25">
      <c r="K2021" s="1"/>
    </row>
    <row r="2022" spans="11:11" x14ac:dyDescent="0.25">
      <c r="K2022" s="1"/>
    </row>
    <row r="2023" spans="11:11" x14ac:dyDescent="0.25">
      <c r="K2023" s="1"/>
    </row>
    <row r="2024" spans="11:11" x14ac:dyDescent="0.25">
      <c r="K2024" s="1"/>
    </row>
    <row r="2025" spans="11:11" x14ac:dyDescent="0.25">
      <c r="K2025" s="1"/>
    </row>
    <row r="2026" spans="11:11" x14ac:dyDescent="0.25">
      <c r="K2026" s="1"/>
    </row>
    <row r="2027" spans="11:11" x14ac:dyDescent="0.25">
      <c r="K2027" s="1"/>
    </row>
    <row r="2028" spans="11:11" x14ac:dyDescent="0.25">
      <c r="K2028" s="1"/>
    </row>
    <row r="2029" spans="11:11" x14ac:dyDescent="0.25">
      <c r="K2029" s="1"/>
    </row>
    <row r="2030" spans="11:11" x14ac:dyDescent="0.25">
      <c r="K2030" s="1"/>
    </row>
    <row r="2031" spans="11:11" x14ac:dyDescent="0.25">
      <c r="K2031" s="1"/>
    </row>
    <row r="2032" spans="11:11" x14ac:dyDescent="0.25">
      <c r="K2032" s="1"/>
    </row>
    <row r="2033" spans="11:11" x14ac:dyDescent="0.25">
      <c r="K2033" s="1"/>
    </row>
    <row r="2034" spans="11:11" x14ac:dyDescent="0.25">
      <c r="K2034" s="1"/>
    </row>
    <row r="2035" spans="11:11" x14ac:dyDescent="0.25">
      <c r="K2035" s="1"/>
    </row>
    <row r="2036" spans="11:11" x14ac:dyDescent="0.25">
      <c r="K2036" s="1"/>
    </row>
    <row r="2037" spans="11:11" x14ac:dyDescent="0.25">
      <c r="K2037" s="1"/>
    </row>
    <row r="2038" spans="11:11" x14ac:dyDescent="0.25">
      <c r="K2038" s="1"/>
    </row>
    <row r="2039" spans="11:11" x14ac:dyDescent="0.25">
      <c r="K2039" s="1"/>
    </row>
    <row r="2040" spans="11:11" x14ac:dyDescent="0.25">
      <c r="K2040" s="1"/>
    </row>
    <row r="2041" spans="11:11" x14ac:dyDescent="0.25">
      <c r="K2041" s="1"/>
    </row>
    <row r="2042" spans="11:11" x14ac:dyDescent="0.25">
      <c r="K2042" s="1"/>
    </row>
    <row r="2043" spans="11:11" x14ac:dyDescent="0.25">
      <c r="K2043" s="1"/>
    </row>
    <row r="2044" spans="11:11" x14ac:dyDescent="0.25">
      <c r="K2044" s="1"/>
    </row>
    <row r="2045" spans="11:11" x14ac:dyDescent="0.25">
      <c r="K2045" s="1"/>
    </row>
    <row r="2046" spans="11:11" x14ac:dyDescent="0.25">
      <c r="K2046" s="1"/>
    </row>
    <row r="2047" spans="11:11" x14ac:dyDescent="0.25">
      <c r="K2047" s="1"/>
    </row>
    <row r="2048" spans="11:11" x14ac:dyDescent="0.25">
      <c r="K2048" s="1"/>
    </row>
    <row r="2049" spans="11:11" x14ac:dyDescent="0.25">
      <c r="K2049" s="1"/>
    </row>
    <row r="2050" spans="11:11" x14ac:dyDescent="0.25">
      <c r="K2050" s="1"/>
    </row>
    <row r="2051" spans="11:11" x14ac:dyDescent="0.25">
      <c r="K2051" s="1"/>
    </row>
    <row r="2052" spans="11:11" x14ac:dyDescent="0.25">
      <c r="K2052" s="1"/>
    </row>
    <row r="2053" spans="11:11" x14ac:dyDescent="0.25">
      <c r="K2053" s="1"/>
    </row>
    <row r="2054" spans="11:11" x14ac:dyDescent="0.25">
      <c r="K2054" s="1"/>
    </row>
    <row r="2055" spans="11:11" x14ac:dyDescent="0.25">
      <c r="K2055" s="1"/>
    </row>
    <row r="2056" spans="11:11" x14ac:dyDescent="0.25">
      <c r="K2056" s="1"/>
    </row>
    <row r="2057" spans="11:11" x14ac:dyDescent="0.25">
      <c r="K2057" s="1"/>
    </row>
    <row r="2058" spans="11:11" x14ac:dyDescent="0.25">
      <c r="K2058" s="1"/>
    </row>
    <row r="2059" spans="11:11" x14ac:dyDescent="0.25">
      <c r="K2059" s="1"/>
    </row>
    <row r="2060" spans="11:11" x14ac:dyDescent="0.25">
      <c r="K2060" s="1"/>
    </row>
    <row r="2061" spans="11:11" x14ac:dyDescent="0.25">
      <c r="K2061" s="1"/>
    </row>
    <row r="2062" spans="11:11" x14ac:dyDescent="0.25">
      <c r="K2062" s="1"/>
    </row>
    <row r="2063" spans="11:11" x14ac:dyDescent="0.25">
      <c r="K2063" s="1"/>
    </row>
    <row r="2064" spans="11:11" x14ac:dyDescent="0.25">
      <c r="K2064" s="1"/>
    </row>
    <row r="2065" spans="11:11" x14ac:dyDescent="0.25">
      <c r="K2065" s="1"/>
    </row>
    <row r="2066" spans="11:11" x14ac:dyDescent="0.25">
      <c r="K2066" s="1"/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E5010"/>
  <sheetViews>
    <sheetView topLeftCell="AR91" zoomScaleNormal="100" workbookViewId="0">
      <selection activeCell="AX2" sqref="AX2:AX3"/>
    </sheetView>
  </sheetViews>
  <sheetFormatPr baseColWidth="10" defaultRowHeight="15" x14ac:dyDescent="0.25"/>
  <cols>
    <col min="1" max="1" width="15" customWidth="1"/>
    <col min="2" max="2" width="13.28515625" bestFit="1" customWidth="1"/>
    <col min="3" max="3" width="6.85546875" customWidth="1"/>
    <col min="4" max="4" width="7.7109375" customWidth="1"/>
    <col min="5" max="5" width="12" bestFit="1" customWidth="1"/>
    <col min="6" max="6" width="14" bestFit="1" customWidth="1"/>
    <col min="7" max="7" width="4.140625" customWidth="1"/>
    <col min="8" max="10" width="14" customWidth="1"/>
    <col min="11" max="11" width="5.7109375" customWidth="1"/>
    <col min="12" max="12" width="6.28515625" customWidth="1"/>
    <col min="13" max="13" width="16.7109375" bestFit="1" customWidth="1"/>
    <col min="14" max="14" width="11.28515625" bestFit="1" customWidth="1"/>
    <col min="15" max="15" width="15.5703125" bestFit="1" customWidth="1"/>
    <col min="18" max="18" width="16.7109375" bestFit="1" customWidth="1"/>
    <col min="19" max="19" width="15.42578125" customWidth="1"/>
    <col min="20" max="20" width="12.7109375" bestFit="1" customWidth="1"/>
    <col min="21" max="21" width="11.42578125" customWidth="1"/>
    <col min="23" max="23" width="18.7109375" bestFit="1" customWidth="1"/>
    <col min="24" max="24" width="7.85546875" bestFit="1" customWidth="1"/>
    <col min="25" max="25" width="4.28515625" customWidth="1"/>
    <col min="26" max="26" width="2.140625" bestFit="1" customWidth="1"/>
    <col min="27" max="27" width="22.7109375" style="4" bestFit="1" customWidth="1"/>
    <col min="28" max="28" width="7.85546875" bestFit="1" customWidth="1"/>
    <col min="31" max="31" width="2" customWidth="1"/>
    <col min="32" max="32" width="13.85546875" customWidth="1"/>
    <col min="45" max="45" width="13.5703125" bestFit="1" customWidth="1"/>
    <col min="46" max="46" width="22.42578125" bestFit="1" customWidth="1"/>
    <col min="49" max="49" width="18" bestFit="1" customWidth="1"/>
    <col min="52" max="52" width="12" bestFit="1" customWidth="1"/>
    <col min="53" max="53" width="17.85546875" bestFit="1" customWidth="1"/>
  </cols>
  <sheetData>
    <row r="1" spans="1:55" x14ac:dyDescent="0.25">
      <c r="AG1" s="33">
        <f>COLUMN()</f>
        <v>33</v>
      </c>
      <c r="AH1" s="33">
        <f>COLUMN()</f>
        <v>34</v>
      </c>
      <c r="AI1" s="33">
        <f>COLUMN()</f>
        <v>35</v>
      </c>
      <c r="AJ1" s="33">
        <f>COLUMN()</f>
        <v>36</v>
      </c>
      <c r="AK1" s="33">
        <f>COLUMN()</f>
        <v>37</v>
      </c>
      <c r="AL1" s="33">
        <f>COLUMN()</f>
        <v>38</v>
      </c>
      <c r="AM1" s="33">
        <f>COLUMN()</f>
        <v>39</v>
      </c>
      <c r="AN1" s="33">
        <f>COLUMN()</f>
        <v>40</v>
      </c>
      <c r="AO1" s="33">
        <f>COLUMN()</f>
        <v>41</v>
      </c>
      <c r="AP1" s="33">
        <f>COLUMN()</f>
        <v>42</v>
      </c>
      <c r="AQ1" s="33">
        <f>COLUMN()</f>
        <v>43</v>
      </c>
      <c r="AR1" s="33">
        <f>COLUMN()</f>
        <v>44</v>
      </c>
      <c r="AS1" s="33">
        <f>COLUMN()</f>
        <v>45</v>
      </c>
      <c r="AT1" s="33">
        <f>COLUMN()</f>
        <v>46</v>
      </c>
      <c r="AW1" s="6" t="s">
        <v>77</v>
      </c>
      <c r="AX1" s="6"/>
    </row>
    <row r="2" spans="1:55" x14ac:dyDescent="0.25">
      <c r="A2" s="87"/>
      <c r="B2" s="87"/>
      <c r="C2" s="87"/>
      <c r="D2" s="87"/>
      <c r="E2" s="87"/>
      <c r="F2" s="87"/>
      <c r="G2" s="87"/>
      <c r="H2" s="87"/>
      <c r="I2" s="87"/>
      <c r="J2" s="87"/>
      <c r="K2" s="57"/>
      <c r="AA2" s="6"/>
      <c r="AB2" s="13"/>
      <c r="AF2" s="6" t="s">
        <v>37</v>
      </c>
      <c r="AG2" s="26">
        <v>2027</v>
      </c>
      <c r="AH2" s="26">
        <v>2027</v>
      </c>
      <c r="AI2" s="26">
        <v>2027</v>
      </c>
      <c r="AJ2" s="26">
        <v>2027</v>
      </c>
      <c r="AK2" s="26">
        <v>2027</v>
      </c>
      <c r="AL2" s="26">
        <v>2027</v>
      </c>
      <c r="AM2" s="26">
        <v>2027</v>
      </c>
      <c r="AN2" s="26">
        <v>2027</v>
      </c>
      <c r="AO2" s="26">
        <v>2027</v>
      </c>
      <c r="AP2" s="26">
        <v>2027</v>
      </c>
      <c r="AQ2" s="26">
        <v>2027</v>
      </c>
      <c r="AR2" s="26">
        <v>2027</v>
      </c>
      <c r="AS2" s="33"/>
      <c r="AT2" s="33"/>
      <c r="AW2" s="6" t="s">
        <v>38</v>
      </c>
      <c r="AX2" s="51">
        <f>MAX(AT11:AT5010)</f>
        <v>1</v>
      </c>
    </row>
    <row r="3" spans="1:55" x14ac:dyDescent="0.25">
      <c r="A3" s="28" t="s">
        <v>39</v>
      </c>
      <c r="B3" s="28"/>
      <c r="E3" s="4"/>
      <c r="F3" s="4"/>
      <c r="M3" t="s">
        <v>25</v>
      </c>
      <c r="N3" t="s">
        <v>25</v>
      </c>
      <c r="O3" t="s">
        <v>26</v>
      </c>
      <c r="Q3" s="30" t="s">
        <v>27</v>
      </c>
      <c r="R3" s="30" t="s">
        <v>28</v>
      </c>
      <c r="S3" s="30" t="s">
        <v>29</v>
      </c>
      <c r="T3" s="30" t="s">
        <v>30</v>
      </c>
      <c r="U3" s="30" t="s">
        <v>25</v>
      </c>
      <c r="V3" s="30" t="s">
        <v>31</v>
      </c>
      <c r="W3" s="30" t="s">
        <v>82</v>
      </c>
      <c r="X3" s="30" t="s">
        <v>37</v>
      </c>
      <c r="Y3" s="26" t="s">
        <v>40</v>
      </c>
      <c r="AA3" s="6"/>
      <c r="AB3" s="13"/>
      <c r="AF3" s="6" t="s">
        <v>40</v>
      </c>
      <c r="AG3" s="26">
        <v>1</v>
      </c>
      <c r="AH3" s="26">
        <v>2</v>
      </c>
      <c r="AI3" s="26">
        <v>3</v>
      </c>
      <c r="AJ3" s="26">
        <v>4</v>
      </c>
      <c r="AK3" s="26">
        <v>5</v>
      </c>
      <c r="AL3" s="26">
        <v>6</v>
      </c>
      <c r="AM3" s="26">
        <v>7</v>
      </c>
      <c r="AN3" s="26">
        <v>8</v>
      </c>
      <c r="AO3" s="26">
        <v>9</v>
      </c>
      <c r="AP3" s="26">
        <v>10</v>
      </c>
      <c r="AQ3" s="26">
        <v>11</v>
      </c>
      <c r="AR3" s="26">
        <v>12</v>
      </c>
      <c r="AS3" s="33"/>
      <c r="AT3" s="33"/>
      <c r="AW3" s="6" t="s">
        <v>41</v>
      </c>
      <c r="AX3" s="51">
        <f>MIN(AT11:AT5010)</f>
        <v>0.30870777511483216</v>
      </c>
    </row>
    <row r="4" spans="1:55" x14ac:dyDescent="0.25">
      <c r="A4" s="13" t="s">
        <v>42</v>
      </c>
      <c r="B4" s="13"/>
      <c r="D4" s="29" t="s">
        <v>43</v>
      </c>
      <c r="E4" s="29" t="s">
        <v>44</v>
      </c>
      <c r="F4" s="29" t="s">
        <v>9</v>
      </c>
      <c r="G4" s="29"/>
      <c r="H4" s="29" t="s">
        <v>43</v>
      </c>
      <c r="I4" s="29" t="s">
        <v>44</v>
      </c>
      <c r="J4" s="29" t="s">
        <v>45</v>
      </c>
      <c r="M4" t="s">
        <v>32</v>
      </c>
      <c r="N4" t="s">
        <v>33</v>
      </c>
      <c r="Q4" s="26">
        <v>1</v>
      </c>
      <c r="R4" s="42">
        <f ca="1">SMALL($M$5:$O$504,Q4)</f>
        <v>43831</v>
      </c>
      <c r="S4" s="26" t="str">
        <f ca="1">IFERROR(IF(VLOOKUP(R4,$M$5:$M$504,1,0)&gt;0,$M$3,""),IFERROR(IF(VLOOKUP(R4,$N$5:$N$504,1,0)&gt;0,$N$3,""),IFERROR(IF(VLOOKUP(R4,#REF!,1,0)&gt;0,#REF!,""),IFERROR(IF(VLOOKUP(R4,#REF!,1,0)&gt;0,#REF!,""),IFERROR(IF(VLOOKUP(R4,$O$5:$O$244,1,0)&gt;0,$O$3,""),"ERROR")))))</f>
        <v>CAMBIO MES</v>
      </c>
      <c r="T4" s="26" t="str">
        <f ca="1">IFERROR(IF(VLOOKUP(R4,$M$5:$M$504,1,0)&gt;0,$M$4,""),IFERROR(IF(VLOOKUP(R4,$N$5:$N$504,1,0)&gt;0,$N$4,""),IFERROR(IF(VLOOKUP(R4,#REF!,1,0)&gt;0,#REF!,""),IFERROR(IF(VLOOKUP(R4,#REF!,1,0)&gt;0,#REF!,""),IFERROR(IF(VLOOKUP(R4,$O$5:$O$244,1,0)&gt;0,$O$3,""),"ERROR")))))</f>
        <v>CAMBIO MES</v>
      </c>
      <c r="U4" s="26">
        <v>1</v>
      </c>
      <c r="V4" s="26">
        <f>U4</f>
        <v>1</v>
      </c>
      <c r="W4" s="26">
        <f t="shared" ref="W4:W67" ca="1" si="0">(R5-R4)</f>
        <v>31</v>
      </c>
      <c r="X4" s="26">
        <f t="shared" ref="X4:X67" ca="1" si="1">YEAR(R4)</f>
        <v>2020</v>
      </c>
      <c r="Y4" s="26">
        <f t="shared" ref="Y4:Y67" ca="1" si="2">MONTH(R4)</f>
        <v>1</v>
      </c>
      <c r="AA4" s="6"/>
      <c r="AB4" s="36"/>
      <c r="AF4" s="39" t="s">
        <v>35</v>
      </c>
      <c r="AG4" s="26">
        <f ca="1">SUMIFS($W$4:$W$626,$X$4:$X$626,AG2,$Y$4:$Y$626,AG3,$V$4:$V$626,$Z$17)</f>
        <v>23.344939120885101</v>
      </c>
      <c r="AH4" s="26">
        <f ca="1">SUMIFS($W$4:$W$626,$X$4:$X$626,AH2,$Y$4:$Y$626,AH3,$V$4:$V$626,$Z$17)</f>
        <v>28</v>
      </c>
      <c r="AI4" s="26">
        <f t="shared" ref="AI4:AR4" ca="1" si="3">SUMIFS($W$4:$W$626,$X$4:$X$626,AI2,$Y$4:$Y$626,AI3,$V$4:$V$626,$Z$17)</f>
        <v>31</v>
      </c>
      <c r="AJ4" s="26">
        <f t="shared" ca="1" si="3"/>
        <v>30</v>
      </c>
      <c r="AK4" s="26">
        <f t="shared" ca="1" si="3"/>
        <v>31</v>
      </c>
      <c r="AL4" s="26">
        <f t="shared" ca="1" si="3"/>
        <v>20.780499597989547</v>
      </c>
      <c r="AM4" s="26">
        <f t="shared" ca="1" si="3"/>
        <v>3.7173340243462007</v>
      </c>
      <c r="AN4" s="26">
        <f t="shared" ca="1" si="3"/>
        <v>3.2677676128805615</v>
      </c>
      <c r="AO4" s="26">
        <f t="shared" ca="1" si="3"/>
        <v>26.175342324851954</v>
      </c>
      <c r="AP4" s="26">
        <f t="shared" ca="1" si="3"/>
        <v>31</v>
      </c>
      <c r="AQ4" s="26">
        <f t="shared" ca="1" si="3"/>
        <v>25.993886922871752</v>
      </c>
      <c r="AR4" s="26">
        <f t="shared" ca="1" si="3"/>
        <v>31</v>
      </c>
      <c r="AS4" s="33"/>
      <c r="AT4" s="33"/>
      <c r="AW4" s="6" t="s">
        <v>46</v>
      </c>
      <c r="AX4" s="6">
        <f>ROUNDUP(1+3.3*LOG10(5000),0)</f>
        <v>14</v>
      </c>
      <c r="AY4" t="s">
        <v>72</v>
      </c>
    </row>
    <row r="5" spans="1:55" x14ac:dyDescent="0.25">
      <c r="A5" s="13" t="s">
        <v>47</v>
      </c>
      <c r="B5" s="13"/>
      <c r="D5" s="8">
        <v>1</v>
      </c>
      <c r="E5" s="8">
        <f ca="1">RAND()</f>
        <v>0.75406189640721755</v>
      </c>
      <c r="F5" s="21">
        <f ca="1">$B$6*(-LN(E5))^(1/$B$7)</f>
        <v>40.119297061505975</v>
      </c>
      <c r="G5" s="21"/>
      <c r="H5" s="8">
        <v>1</v>
      </c>
      <c r="I5" s="21">
        <f ca="1">RAND()</f>
        <v>0.35794577685804041</v>
      </c>
      <c r="J5" s="21">
        <f ca="1">ABS(NORMINV(I5,$B$11,$B$13))</f>
        <v>18.573779664503004</v>
      </c>
      <c r="K5" s="2"/>
      <c r="M5" s="45">
        <f ca="1">O5+F5</f>
        <v>43871.119297061508</v>
      </c>
      <c r="N5" s="45">
        <f ca="1">M5+J5</f>
        <v>43889.693076726013</v>
      </c>
      <c r="O5" s="45">
        <v>43831</v>
      </c>
      <c r="Q5" s="26">
        <v>2</v>
      </c>
      <c r="R5" s="42">
        <f t="shared" ref="R5:R68" ca="1" si="4">SMALL($M$5:$O$504,Q5)</f>
        <v>43862</v>
      </c>
      <c r="S5" s="26" t="str">
        <f ca="1">IFERROR(IF(VLOOKUP(R5,$M$5:$M$504,1,0)&gt;0,$M$3,""),IFERROR(IF(VLOOKUP(R5,$N$5:$N$504,1,0)&gt;0,$N$3,""),IFERROR(IF(VLOOKUP(R5,#REF!,1,0)&gt;0,#REF!,""),IFERROR(IF(VLOOKUP(R5,#REF!,1,0)&gt;0,#REF!,""),IFERROR(IF(VLOOKUP(R5,$O$5:$O$244,1,0)&gt;0,$O$3,""),"ERROR")))))</f>
        <v>CAMBIO MES</v>
      </c>
      <c r="T5" s="26" t="str">
        <f ca="1">IFERROR(IF(VLOOKUP(R5,$M$5:$M$504,1,0)&gt;0,$M$4,""),IFERROR(IF(VLOOKUP(R5,$N$5:$N$504,1,0)&gt;0,$N$4,""),IFERROR(IF(VLOOKUP(R5,#REF!,1,0)&gt;0,#REF!,""),IFERROR(IF(VLOOKUP(R5,#REF!,1,0)&gt;0,#REF!,""),IFERROR(IF(VLOOKUP(R5,$O$5:$O$244,1,0)&gt;0,$O$3,""),"ERROR")))))</f>
        <v>CAMBIO MES</v>
      </c>
      <c r="U5" s="26">
        <f ca="1">IF(S5&lt;&gt;$U$3,U4,IF(T5="INICIO",0,IF(T5="FIN",1,"ERROR")))</f>
        <v>1</v>
      </c>
      <c r="V5" s="26">
        <f t="shared" ref="V5:V68" ca="1" si="5">U5</f>
        <v>1</v>
      </c>
      <c r="W5" s="26">
        <f t="shared" ca="1" si="0"/>
        <v>9.119297061508405</v>
      </c>
      <c r="X5" s="26">
        <f t="shared" ca="1" si="1"/>
        <v>2020</v>
      </c>
      <c r="Y5" s="26">
        <f t="shared" ca="1" si="2"/>
        <v>2</v>
      </c>
      <c r="AA5" s="6"/>
      <c r="AB5" s="36"/>
      <c r="AF5" s="39" t="s">
        <v>36</v>
      </c>
      <c r="AG5" s="46">
        <f ca="1">SUMIFS($W$4:$W$626,$X$4:$X$626,AG2,$Y$4:$Y$626,AG3,$V$4:$V$626,$Z$18)</f>
        <v>7.6550608791148989</v>
      </c>
      <c r="AH5" s="26">
        <f ca="1">SUMIFS($W$4:$W$626,$X$4:$X$626,AH2,$Y$4:$Y$626,AH3,$V$4:$V$626,$Z$18)</f>
        <v>0</v>
      </c>
      <c r="AI5" s="26">
        <f t="shared" ref="AI5:AR5" ca="1" si="6">SUMIFS($W$4:$W$626,$X$4:$X$626,AI2,$Y$4:$Y$626,AI3,$V$4:$V$626,$Z$18)</f>
        <v>0</v>
      </c>
      <c r="AJ5" s="26">
        <f t="shared" ca="1" si="6"/>
        <v>0</v>
      </c>
      <c r="AK5" s="26">
        <f t="shared" ca="1" si="6"/>
        <v>0</v>
      </c>
      <c r="AL5" s="26">
        <f t="shared" ca="1" si="6"/>
        <v>9.2195004020104534</v>
      </c>
      <c r="AM5" s="26">
        <f t="shared" ca="1" si="6"/>
        <v>27.282665975653799</v>
      </c>
      <c r="AN5" s="26">
        <f t="shared" ca="1" si="6"/>
        <v>27.732232387119438</v>
      </c>
      <c r="AO5" s="26">
        <f t="shared" ca="1" si="6"/>
        <v>3.8246576751480461</v>
      </c>
      <c r="AP5" s="26">
        <f t="shared" ca="1" si="6"/>
        <v>0</v>
      </c>
      <c r="AQ5" s="26">
        <f t="shared" ca="1" si="6"/>
        <v>4.0061130771282478</v>
      </c>
      <c r="AR5" s="26">
        <f t="shared" ca="1" si="6"/>
        <v>0</v>
      </c>
      <c r="AS5" s="33"/>
      <c r="AT5" s="33"/>
      <c r="AW5" s="6" t="s">
        <v>157</v>
      </c>
      <c r="AX5" s="43">
        <f>(AX2-AX3)/ROUNDUP(AX4,0)</f>
        <v>4.9378016063226275E-2</v>
      </c>
    </row>
    <row r="6" spans="1:55" x14ac:dyDescent="0.25">
      <c r="A6" s="27" t="s">
        <v>49</v>
      </c>
      <c r="B6" s="15">
        <f>'Datos de Vida y falla'!R26</f>
        <v>132.09704451011669</v>
      </c>
      <c r="D6" s="8">
        <v>2</v>
      </c>
      <c r="E6" s="8">
        <f t="shared" ref="E6:E69" ca="1" si="7">RAND()</f>
        <v>0.82845541061218786</v>
      </c>
      <c r="F6" s="21">
        <f t="shared" ref="F6:F69" ca="1" si="8">$B$6*(-LN(E6))^(1/$B$7)</f>
        <v>27.381683833614559</v>
      </c>
      <c r="G6" s="21"/>
      <c r="H6" s="8">
        <v>2</v>
      </c>
      <c r="I6" s="21">
        <f t="shared" ref="I6:I69" ca="1" si="9">RAND()</f>
        <v>0.85177312195517974</v>
      </c>
      <c r="J6" s="21">
        <f t="shared" ref="J6:J69" ca="1" si="10">ABS(NORMINV(I6,$B$11,$B$13))</f>
        <v>61.230628634882429</v>
      </c>
      <c r="K6" s="2"/>
      <c r="M6" s="45">
        <f ca="1">N5+F6</f>
        <v>43917.074760559626</v>
      </c>
      <c r="N6" s="45">
        <f ca="1">M6+J6</f>
        <v>43978.305389194509</v>
      </c>
      <c r="O6" s="45">
        <v>43862</v>
      </c>
      <c r="Q6" s="26">
        <v>3</v>
      </c>
      <c r="R6" s="42">
        <f t="shared" ca="1" si="4"/>
        <v>43871.119297061508</v>
      </c>
      <c r="S6" s="26" t="str">
        <f ca="1">IFERROR(IF(VLOOKUP(R6,$M$5:$M$504,1,0)&gt;0,$M$3,""),IFERROR(IF(VLOOKUP(R6,$N$5:$N$504,1,0)&gt;0,$N$3,""),IFERROR(IF(VLOOKUP(R6,#REF!,1,0)&gt;0,#REF!,""),IFERROR(IF(VLOOKUP(R6,#REF!,1,0)&gt;0,#REF!,""),IFERROR(IF(VLOOKUP(R6,$O$5:$O$244,1,0)&gt;0,$O$3,""),"ERROR")))))</f>
        <v>EQUIPO 1</v>
      </c>
      <c r="T6" s="26" t="str">
        <f ca="1">IFERROR(IF(VLOOKUP(R6,$M$5:$M$504,1,0)&gt;0,$M$4,""),IFERROR(IF(VLOOKUP(R6,$N$5:$N$504,1,0)&gt;0,$N$4,""),IFERROR(IF(VLOOKUP(R6,#REF!,1,0)&gt;0,#REF!,""),IFERROR(IF(VLOOKUP(R6,#REF!,1,0)&gt;0,#REF!,""),IFERROR(IF(VLOOKUP(R6,$O$5:$O$244,1,0)&gt;0,$O$3,""),"ERROR")))))</f>
        <v>INICIO</v>
      </c>
      <c r="U6" s="26">
        <f ca="1">IF(S6&lt;&gt;$U$3,U5,IF(T6="INICIO",0,IF(T6="FIN",1,"ERROR")))</f>
        <v>0</v>
      </c>
      <c r="V6" s="26">
        <f t="shared" ca="1" si="5"/>
        <v>0</v>
      </c>
      <c r="W6" s="26">
        <f t="shared" ca="1" si="0"/>
        <v>18.5737796645044</v>
      </c>
      <c r="X6" s="26">
        <f t="shared" ca="1" si="1"/>
        <v>2020</v>
      </c>
      <c r="Y6" s="26">
        <f t="shared" ca="1" si="2"/>
        <v>2</v>
      </c>
      <c r="AA6" s="6"/>
      <c r="AB6" s="31"/>
      <c r="AF6" s="4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0" t="s">
        <v>50</v>
      </c>
      <c r="AT6" s="30" t="s">
        <v>51</v>
      </c>
      <c r="AU6" s="30" t="s">
        <v>74</v>
      </c>
      <c r="BB6" s="58" t="s">
        <v>52</v>
      </c>
      <c r="BC6" s="58"/>
    </row>
    <row r="7" spans="1:55" ht="24" x14ac:dyDescent="0.25">
      <c r="A7" s="13" t="s">
        <v>53</v>
      </c>
      <c r="B7" s="13">
        <f>'Datos de Vida y falla'!R27</f>
        <v>1.0614036621322653</v>
      </c>
      <c r="D7" s="8">
        <v>3</v>
      </c>
      <c r="E7" s="8">
        <f t="shared" ca="1" si="7"/>
        <v>0.47413608435511301</v>
      </c>
      <c r="F7" s="21">
        <f t="shared" ca="1" si="8"/>
        <v>100.2622017650302</v>
      </c>
      <c r="G7" s="21"/>
      <c r="H7" s="8">
        <v>3</v>
      </c>
      <c r="I7" s="21">
        <f t="shared" ca="1" si="9"/>
        <v>3.8466311948207599E-3</v>
      </c>
      <c r="J7" s="21">
        <f t="shared" ca="1" si="10"/>
        <v>51.145021494490827</v>
      </c>
      <c r="K7" s="2"/>
      <c r="M7" s="45">
        <f ca="1">N6+F7</f>
        <v>44078.567590959537</v>
      </c>
      <c r="N7" s="45">
        <f ca="1">M7+J7</f>
        <v>44129.71261245403</v>
      </c>
      <c r="O7" s="45">
        <v>43891</v>
      </c>
      <c r="Q7" s="26">
        <v>4</v>
      </c>
      <c r="R7" s="42">
        <f t="shared" ca="1" si="4"/>
        <v>43889.693076726013</v>
      </c>
      <c r="S7" s="26" t="str">
        <f ca="1">IFERROR(IF(VLOOKUP(R7,$M$5:$M$504,1,0)&gt;0,$M$3,""),IFERROR(IF(VLOOKUP(R7,$N$5:$N$504,1,0)&gt;0,$N$3,""),IFERROR(IF(VLOOKUP(R7,#REF!,1,0)&gt;0,#REF!,""),IFERROR(IF(VLOOKUP(R7,#REF!,1,0)&gt;0,#REF!,""),IFERROR(IF(VLOOKUP(R7,$O$5:$O$244,1,0)&gt;0,$O$3,""),"ERROR")))))</f>
        <v>EQUIPO 1</v>
      </c>
      <c r="T7" s="26" t="str">
        <f ca="1">IFERROR(IF(VLOOKUP(R7,$M$5:$M$504,1,0)&gt;0,$M$4,""),IFERROR(IF(VLOOKUP(R7,$N$5:$N$504,1,0)&gt;0,$N$4,""),IFERROR(IF(VLOOKUP(R7,#REF!,1,0)&gt;0,#REF!,""),IFERROR(IF(VLOOKUP(R7,#REF!,1,0)&gt;0,#REF!,""),IFERROR(IF(VLOOKUP(R7,$O$5:$O$244,1,0)&gt;0,$O$3,""),"ERROR")))))</f>
        <v>FIN</v>
      </c>
      <c r="U7" s="26">
        <f t="shared" ref="U7:U70" ca="1" si="11">IF(S7&lt;&gt;$U$3,U6,IF(T7="INICIO",0,IF(T7="FIN",1,"ERROR")))</f>
        <v>1</v>
      </c>
      <c r="V7" s="26">
        <f t="shared" ca="1" si="5"/>
        <v>1</v>
      </c>
      <c r="W7" s="26">
        <f t="shared" ca="1" si="0"/>
        <v>1.306923273987195</v>
      </c>
      <c r="X7" s="26">
        <f t="shared" ca="1" si="1"/>
        <v>2020</v>
      </c>
      <c r="Y7" s="26">
        <f t="shared" ca="1" si="2"/>
        <v>2</v>
      </c>
      <c r="AF7" s="39" t="s">
        <v>54</v>
      </c>
      <c r="AG7" s="47">
        <f ca="1">AG4/(AG5+AG4)</f>
        <v>0.75306255228661612</v>
      </c>
      <c r="AH7" s="47">
        <f t="shared" ref="AH7:AR7" ca="1" si="12">AH4/(AH5+AH4)</f>
        <v>1</v>
      </c>
      <c r="AI7" s="47">
        <f t="shared" ca="1" si="12"/>
        <v>1</v>
      </c>
      <c r="AJ7" s="47">
        <f t="shared" ca="1" si="12"/>
        <v>1</v>
      </c>
      <c r="AK7" s="47">
        <f t="shared" ca="1" si="12"/>
        <v>1</v>
      </c>
      <c r="AL7" s="47">
        <f t="shared" ca="1" si="12"/>
        <v>0.69268331993298493</v>
      </c>
      <c r="AM7" s="47">
        <f t="shared" ca="1" si="12"/>
        <v>0.11991400078536131</v>
      </c>
      <c r="AN7" s="47">
        <f t="shared" ca="1" si="12"/>
        <v>0.10541185848001812</v>
      </c>
      <c r="AO7" s="47">
        <f t="shared" ca="1" si="12"/>
        <v>0.87251141082839845</v>
      </c>
      <c r="AP7" s="47">
        <f t="shared" ca="1" si="12"/>
        <v>1</v>
      </c>
      <c r="AQ7" s="47">
        <f t="shared" ca="1" si="12"/>
        <v>0.86646289742905835</v>
      </c>
      <c r="AR7" s="47">
        <f t="shared" ca="1" si="12"/>
        <v>1</v>
      </c>
      <c r="AS7" s="47">
        <f ca="1">MIN(AG7:AR7)</f>
        <v>0.10541185848001812</v>
      </c>
      <c r="AT7" s="47">
        <f ca="1">SUM(AG4:AR4)/(SUM(AG5:AR5)+SUM(AG4:AR4))</f>
        <v>0.78158840987349343</v>
      </c>
      <c r="AU7" s="49">
        <f ca="1">COUNTIF(AG7:AR7,"=0")</f>
        <v>0</v>
      </c>
      <c r="AW7" s="58" t="s">
        <v>57</v>
      </c>
      <c r="AX7" s="58" t="s">
        <v>32</v>
      </c>
      <c r="AY7" s="58" t="s">
        <v>33</v>
      </c>
      <c r="AZ7" s="6" t="s">
        <v>55</v>
      </c>
      <c r="BA7" s="6" t="s">
        <v>56</v>
      </c>
      <c r="BB7" s="58" t="s">
        <v>58</v>
      </c>
      <c r="BC7" s="58" t="s">
        <v>59</v>
      </c>
    </row>
    <row r="8" spans="1:55" x14ac:dyDescent="0.25">
      <c r="A8" s="13" t="s">
        <v>60</v>
      </c>
      <c r="B8" s="17">
        <f>'Datos de Vida y falla'!R29</f>
        <v>129.0462265294189</v>
      </c>
      <c r="D8" s="8">
        <v>4</v>
      </c>
      <c r="E8" s="8">
        <f t="shared" ca="1" si="7"/>
        <v>0.2224949816702515</v>
      </c>
      <c r="F8" s="21">
        <f t="shared" ca="1" si="8"/>
        <v>193.89835427595844</v>
      </c>
      <c r="G8" s="21"/>
      <c r="H8" s="8">
        <v>4</v>
      </c>
      <c r="I8" s="21">
        <f t="shared" ca="1" si="9"/>
        <v>0.77659680641301565</v>
      </c>
      <c r="J8" s="21">
        <f t="shared" ca="1" si="10"/>
        <v>52.647342678573494</v>
      </c>
      <c r="K8" s="2"/>
      <c r="M8" s="45">
        <f t="shared" ref="M8:M45" ca="1" si="13">N7+F8</f>
        <v>44323.61096672999</v>
      </c>
      <c r="N8" s="45">
        <f t="shared" ref="N8:N45" ca="1" si="14">M8+J8</f>
        <v>44376.258309408564</v>
      </c>
      <c r="O8" s="45">
        <v>43922</v>
      </c>
      <c r="Q8" s="26">
        <v>5</v>
      </c>
      <c r="R8" s="42">
        <f t="shared" ca="1" si="4"/>
        <v>43891</v>
      </c>
      <c r="S8" s="26" t="str">
        <f ca="1">IFERROR(IF(VLOOKUP(R8,$M$5:$M$504,1,0)&gt;0,$M$3,""),IFERROR(IF(VLOOKUP(R8,$N$5:$N$504,1,0)&gt;0,$N$3,""),IFERROR(IF(VLOOKUP(R8,#REF!,1,0)&gt;0,#REF!,""),IFERROR(IF(VLOOKUP(R8,#REF!,1,0)&gt;0,#REF!,""),IFERROR(IF(VLOOKUP(R8,$O$5:$O$244,1,0)&gt;0,$O$3,""),"ERROR")))))</f>
        <v>CAMBIO MES</v>
      </c>
      <c r="T8" s="26" t="str">
        <f ca="1">IFERROR(IF(VLOOKUP(R8,$M$5:$M$504,1,0)&gt;0,$M$4,""),IFERROR(IF(VLOOKUP(R8,$N$5:$N$504,1,0)&gt;0,$N$4,""),IFERROR(IF(VLOOKUP(R8,#REF!,1,0)&gt;0,#REF!,""),IFERROR(IF(VLOOKUP(R8,#REF!,1,0)&gt;0,#REF!,""),IFERROR(IF(VLOOKUP(R8,$O$5:$O$244,1,0)&gt;0,$O$3,""),"ERROR")))))</f>
        <v>CAMBIO MES</v>
      </c>
      <c r="U8" s="26">
        <f t="shared" ca="1" si="11"/>
        <v>1</v>
      </c>
      <c r="V8" s="26">
        <f t="shared" ca="1" si="5"/>
        <v>1</v>
      </c>
      <c r="W8" s="26">
        <f t="shared" ca="1" si="0"/>
        <v>26.074760559626156</v>
      </c>
      <c r="X8" s="26">
        <f t="shared" ca="1" si="1"/>
        <v>2020</v>
      </c>
      <c r="Y8" s="26">
        <f t="shared" ca="1" si="2"/>
        <v>3</v>
      </c>
      <c r="AA8" s="6"/>
      <c r="AF8" s="4"/>
      <c r="AW8" s="7">
        <f>+AVERAGE(AX8:AY8)</f>
        <v>0.33339678314644527</v>
      </c>
      <c r="AX8" s="7">
        <f>+AX3</f>
        <v>0.30870777511483216</v>
      </c>
      <c r="AY8" s="7">
        <f>+AX8+$AX$5</f>
        <v>0.35808579117805844</v>
      </c>
      <c r="AZ8" s="8">
        <f>COUNTIFS($AT$11:$AT$5010,"&gt;="&amp;AX8,$AT$11:$AT$5010,"&lt;="&amp;AY8)</f>
        <v>7</v>
      </c>
      <c r="BA8" s="8">
        <f>+AZ8</f>
        <v>7</v>
      </c>
      <c r="BB8" s="9">
        <f>+BA8/$BA$21</f>
        <v>1.4E-3</v>
      </c>
      <c r="BC8" s="7">
        <f>1-BB8</f>
        <v>0.99860000000000004</v>
      </c>
    </row>
    <row r="9" spans="1:55" x14ac:dyDescent="0.25">
      <c r="A9" s="13"/>
      <c r="B9" s="13"/>
      <c r="D9" s="8">
        <v>5</v>
      </c>
      <c r="E9" s="8">
        <f t="shared" ca="1" si="7"/>
        <v>0.52596013763939686</v>
      </c>
      <c r="F9" s="21">
        <f t="shared" ca="1" si="8"/>
        <v>87.076316215624317</v>
      </c>
      <c r="G9" s="21"/>
      <c r="H9" s="8">
        <v>5</v>
      </c>
      <c r="I9" s="21">
        <f t="shared" ca="1" si="9"/>
        <v>0.76421833489625313</v>
      </c>
      <c r="J9" s="21">
        <f t="shared" ca="1" si="10"/>
        <v>51.41091183589171</v>
      </c>
      <c r="K9" s="2"/>
      <c r="M9" s="45">
        <f t="shared" ca="1" si="13"/>
        <v>44463.334625624186</v>
      </c>
      <c r="N9" s="45">
        <f ca="1">M9+J9</f>
        <v>44514.745537460076</v>
      </c>
      <c r="O9" s="45">
        <v>43952</v>
      </c>
      <c r="Q9" s="26">
        <v>6</v>
      </c>
      <c r="R9" s="42">
        <f t="shared" ca="1" si="4"/>
        <v>43917.074760559626</v>
      </c>
      <c r="S9" s="26" t="str">
        <f ca="1">IFERROR(IF(VLOOKUP(R9,$M$5:$M$504,1,0)&gt;0,$M$3,""),IFERROR(IF(VLOOKUP(R9,$N$5:$N$504,1,0)&gt;0,$N$3,""),IFERROR(IF(VLOOKUP(R9,#REF!,1,0)&gt;0,#REF!,""),IFERROR(IF(VLOOKUP(R9,#REF!,1,0)&gt;0,#REF!,""),IFERROR(IF(VLOOKUP(R9,$O$5:$O$244,1,0)&gt;0,$O$3,""),"ERROR")))))</f>
        <v>EQUIPO 1</v>
      </c>
      <c r="T9" s="26" t="str">
        <f ca="1">IFERROR(IF(VLOOKUP(R9,$M$5:$M$504,1,0)&gt;0,$M$4,""),IFERROR(IF(VLOOKUP(R9,$N$5:$N$504,1,0)&gt;0,$N$4,""),IFERROR(IF(VLOOKUP(R9,#REF!,1,0)&gt;0,#REF!,""),IFERROR(IF(VLOOKUP(R9,#REF!,1,0)&gt;0,#REF!,""),IFERROR(IF(VLOOKUP(R9,$O$5:$O$244,1,0)&gt;0,$O$3,""),"ERROR")))))</f>
        <v>INICIO</v>
      </c>
      <c r="U9" s="26">
        <f t="shared" ca="1" si="11"/>
        <v>0</v>
      </c>
      <c r="V9" s="26">
        <f t="shared" ca="1" si="5"/>
        <v>0</v>
      </c>
      <c r="W9" s="26">
        <f t="shared" ca="1" si="0"/>
        <v>4.9252394403738435</v>
      </c>
      <c r="X9" s="26">
        <f t="shared" ca="1" si="1"/>
        <v>2020</v>
      </c>
      <c r="Y9" s="26">
        <f t="shared" ca="1" si="2"/>
        <v>3</v>
      </c>
      <c r="AA9" s="41"/>
      <c r="AF9" s="58"/>
      <c r="AG9" s="58">
        <f>AG2</f>
        <v>2027</v>
      </c>
      <c r="AH9" s="58">
        <f t="shared" ref="AH9:AR10" si="15">AH2</f>
        <v>2027</v>
      </c>
      <c r="AI9" s="58">
        <f t="shared" si="15"/>
        <v>2027</v>
      </c>
      <c r="AJ9" s="58">
        <f t="shared" si="15"/>
        <v>2027</v>
      </c>
      <c r="AK9" s="58">
        <f t="shared" si="15"/>
        <v>2027</v>
      </c>
      <c r="AL9" s="58">
        <f t="shared" si="15"/>
        <v>2027</v>
      </c>
      <c r="AM9" s="58">
        <f t="shared" si="15"/>
        <v>2027</v>
      </c>
      <c r="AN9" s="58">
        <f t="shared" si="15"/>
        <v>2027</v>
      </c>
      <c r="AO9" s="58">
        <f t="shared" si="15"/>
        <v>2027</v>
      </c>
      <c r="AP9" s="58">
        <f t="shared" si="15"/>
        <v>2027</v>
      </c>
      <c r="AQ9" s="58">
        <f t="shared" si="15"/>
        <v>2027</v>
      </c>
      <c r="AR9" s="58">
        <f t="shared" si="15"/>
        <v>2027</v>
      </c>
      <c r="AS9" s="58"/>
      <c r="AT9" s="58"/>
      <c r="AW9" s="7">
        <f>+AVERAGE(AX9:AY9)</f>
        <v>0.38277479920967161</v>
      </c>
      <c r="AX9" s="7">
        <f t="shared" ref="AX9:AX21" si="16">+AY8</f>
        <v>0.35808579117805844</v>
      </c>
      <c r="AY9" s="7">
        <f>+AX9+$AX$5</f>
        <v>0.40746380724128473</v>
      </c>
      <c r="AZ9" s="8">
        <f t="shared" ref="AZ9:AZ21" si="17">COUNTIFS($AT$11:$AT$5010,"&gt;="&amp;AX9,$AT$11:$AT$5010,"&lt;="&amp;AY9)</f>
        <v>13</v>
      </c>
      <c r="BA9" s="8">
        <f t="shared" ref="BA9:BA20" si="18">+BA8+AZ9</f>
        <v>20</v>
      </c>
      <c r="BB9" s="9">
        <f t="shared" ref="BB9:BB21" si="19">+BA9/$BA$21</f>
        <v>4.0000000000000001E-3</v>
      </c>
      <c r="BC9" s="7">
        <f t="shared" ref="BC9:BC21" si="20">1-BB9</f>
        <v>0.996</v>
      </c>
    </row>
    <row r="10" spans="1:55" x14ac:dyDescent="0.25">
      <c r="A10" s="28" t="s">
        <v>61</v>
      </c>
      <c r="B10" s="28"/>
      <c r="D10" s="8">
        <v>6</v>
      </c>
      <c r="E10" s="8">
        <f t="shared" ca="1" si="7"/>
        <v>0.44791766601820326</v>
      </c>
      <c r="F10" s="21">
        <f t="shared" ca="1" si="8"/>
        <v>107.44724679323609</v>
      </c>
      <c r="G10" s="21"/>
      <c r="H10" s="8">
        <v>6</v>
      </c>
      <c r="I10" s="21">
        <f t="shared" ca="1" si="9"/>
        <v>0.28900830233310426</v>
      </c>
      <c r="J10" s="21">
        <f t="shared" ca="1" si="10"/>
        <v>12.747063428524221</v>
      </c>
      <c r="K10" s="2"/>
      <c r="M10" s="45">
        <f t="shared" ca="1" si="13"/>
        <v>44622.192784253311</v>
      </c>
      <c r="N10" s="45">
        <f t="shared" ca="1" si="14"/>
        <v>44634.939847681839</v>
      </c>
      <c r="O10" s="45">
        <v>43983</v>
      </c>
      <c r="Q10" s="26">
        <v>7</v>
      </c>
      <c r="R10" s="42">
        <f t="shared" ca="1" si="4"/>
        <v>43922</v>
      </c>
      <c r="S10" s="26" t="str">
        <f ca="1">IFERROR(IF(VLOOKUP(R10,$M$5:$M$504,1,0)&gt;0,$M$3,""),IFERROR(IF(VLOOKUP(R10,$N$5:$N$504,1,0)&gt;0,$N$3,""),IFERROR(IF(VLOOKUP(R10,#REF!,1,0)&gt;0,#REF!,""),IFERROR(IF(VLOOKUP(R10,#REF!,1,0)&gt;0,#REF!,""),IFERROR(IF(VLOOKUP(R10,$O$5:$O$244,1,0)&gt;0,$O$3,""),"ERROR")))))</f>
        <v>CAMBIO MES</v>
      </c>
      <c r="T10" s="26" t="str">
        <f ca="1">IFERROR(IF(VLOOKUP(R10,$M$5:$M$504,1,0)&gt;0,$M$4,""),IFERROR(IF(VLOOKUP(R10,$N$5:$N$504,1,0)&gt;0,$N$4,""),IFERROR(IF(VLOOKUP(R10,#REF!,1,0)&gt;0,#REF!,""),IFERROR(IF(VLOOKUP(R10,#REF!,1,0)&gt;0,#REF!,""),IFERROR(IF(VLOOKUP(R10,$O$5:$O$244,1,0)&gt;0,$O$3,""),"ERROR")))))</f>
        <v>CAMBIO MES</v>
      </c>
      <c r="U10" s="26">
        <f t="shared" ca="1" si="11"/>
        <v>0</v>
      </c>
      <c r="V10" s="26">
        <f t="shared" ca="1" si="5"/>
        <v>0</v>
      </c>
      <c r="W10" s="26">
        <f t="shared" ca="1" si="0"/>
        <v>30</v>
      </c>
      <c r="X10" s="26">
        <f t="shared" ca="1" si="1"/>
        <v>2020</v>
      </c>
      <c r="Y10" s="26">
        <f t="shared" ca="1" si="2"/>
        <v>4</v>
      </c>
      <c r="AF10" s="40" t="s">
        <v>62</v>
      </c>
      <c r="AG10" s="64">
        <f>AG3</f>
        <v>1</v>
      </c>
      <c r="AH10" s="64">
        <f t="shared" si="15"/>
        <v>2</v>
      </c>
      <c r="AI10" s="64">
        <f t="shared" si="15"/>
        <v>3</v>
      </c>
      <c r="AJ10" s="64">
        <f t="shared" si="15"/>
        <v>4</v>
      </c>
      <c r="AK10" s="64">
        <f t="shared" si="15"/>
        <v>5</v>
      </c>
      <c r="AL10" s="64">
        <f t="shared" si="15"/>
        <v>6</v>
      </c>
      <c r="AM10" s="64">
        <f t="shared" si="15"/>
        <v>7</v>
      </c>
      <c r="AN10" s="64">
        <f t="shared" si="15"/>
        <v>8</v>
      </c>
      <c r="AO10" s="64">
        <f t="shared" si="15"/>
        <v>9</v>
      </c>
      <c r="AP10" s="64">
        <f t="shared" si="15"/>
        <v>10</v>
      </c>
      <c r="AQ10" s="64">
        <f t="shared" si="15"/>
        <v>11</v>
      </c>
      <c r="AR10" s="64">
        <f t="shared" si="15"/>
        <v>12</v>
      </c>
      <c r="AS10" s="64" t="s">
        <v>50</v>
      </c>
      <c r="AT10" s="64" t="s">
        <v>51</v>
      </c>
      <c r="AU10" t="s">
        <v>75</v>
      </c>
      <c r="AW10" s="7">
        <f t="shared" ref="AW10:AW18" si="21">+AVERAGE(AX10:AY10)</f>
        <v>0.43215281527289784</v>
      </c>
      <c r="AX10" s="7">
        <f>+AY9</f>
        <v>0.40746380724128473</v>
      </c>
      <c r="AY10" s="7">
        <f t="shared" ref="AY10:AY21" si="22">+AX10+$AX$5</f>
        <v>0.45684182330451101</v>
      </c>
      <c r="AZ10" s="8">
        <f t="shared" si="17"/>
        <v>29</v>
      </c>
      <c r="BA10" s="8">
        <f t="shared" si="18"/>
        <v>49</v>
      </c>
      <c r="BB10" s="9">
        <f t="shared" si="19"/>
        <v>9.7999999999999997E-3</v>
      </c>
      <c r="BC10" s="7">
        <f t="shared" si="20"/>
        <v>0.99019999999999997</v>
      </c>
    </row>
    <row r="11" spans="1:55" x14ac:dyDescent="0.25">
      <c r="A11" s="13" t="s">
        <v>63</v>
      </c>
      <c r="B11" s="13">
        <f>'Datos de Vida y falla'!AE25</f>
        <v>29.6</v>
      </c>
      <c r="D11" s="8">
        <v>7</v>
      </c>
      <c r="E11" s="8">
        <f t="shared" ca="1" si="7"/>
        <v>0.7119237998770892</v>
      </c>
      <c r="F11" s="21">
        <f t="shared" ca="1" si="8"/>
        <v>47.776800003253534</v>
      </c>
      <c r="G11" s="21"/>
      <c r="H11" s="8">
        <v>7</v>
      </c>
      <c r="I11" s="21">
        <f t="shared" ca="1" si="9"/>
        <v>7.1120965285132787E-2</v>
      </c>
      <c r="J11" s="21">
        <f t="shared" ca="1" si="10"/>
        <v>14.858518580430271</v>
      </c>
      <c r="K11" s="2"/>
      <c r="M11" s="45">
        <f t="shared" ca="1" si="13"/>
        <v>44682.716647685091</v>
      </c>
      <c r="N11" s="45">
        <f t="shared" ca="1" si="14"/>
        <v>44697.575166265524</v>
      </c>
      <c r="O11" s="45">
        <v>44013</v>
      </c>
      <c r="Q11" s="26">
        <v>8</v>
      </c>
      <c r="R11" s="42">
        <f t="shared" ca="1" si="4"/>
        <v>43952</v>
      </c>
      <c r="S11" s="26" t="str">
        <f ca="1">IFERROR(IF(VLOOKUP(R11,$M$5:$M$504,1,0)&gt;0,$M$3,""),IFERROR(IF(VLOOKUP(R11,$N$5:$N$504,1,0)&gt;0,$N$3,""),IFERROR(IF(VLOOKUP(R11,#REF!,1,0)&gt;0,#REF!,""),IFERROR(IF(VLOOKUP(R11,#REF!,1,0)&gt;0,#REF!,""),IFERROR(IF(VLOOKUP(R11,$O$5:$O$244,1,0)&gt;0,$O$3,""),"ERROR")))))</f>
        <v>CAMBIO MES</v>
      </c>
      <c r="T11" s="26" t="str">
        <f ca="1">IFERROR(IF(VLOOKUP(R11,$M$5:$M$504,1,0)&gt;0,$M$4,""),IFERROR(IF(VLOOKUP(R11,$N$5:$N$504,1,0)&gt;0,$N$4,""),IFERROR(IF(VLOOKUP(R11,#REF!,1,0)&gt;0,#REF!,""),IFERROR(IF(VLOOKUP(R11,#REF!,1,0)&gt;0,#REF!,""),IFERROR(IF(VLOOKUP(R11,$O$5:$O$244,1,0)&gt;0,$O$3,""),"ERROR")))))</f>
        <v>CAMBIO MES</v>
      </c>
      <c r="U11" s="26">
        <f t="shared" ca="1" si="11"/>
        <v>0</v>
      </c>
      <c r="V11" s="26">
        <f t="shared" ca="1" si="5"/>
        <v>0</v>
      </c>
      <c r="W11" s="26">
        <f t="shared" ca="1" si="0"/>
        <v>26.305389194509189</v>
      </c>
      <c r="X11" s="26">
        <f t="shared" ca="1" si="1"/>
        <v>2020</v>
      </c>
      <c r="Y11" s="26">
        <f t="shared" ca="1" si="2"/>
        <v>5</v>
      </c>
      <c r="AA11" s="6"/>
      <c r="AF11" s="8">
        <v>1</v>
      </c>
      <c r="AG11" s="8">
        <v>0</v>
      </c>
      <c r="AH11" s="8">
        <v>1</v>
      </c>
      <c r="AI11" s="8">
        <v>1</v>
      </c>
      <c r="AJ11" s="8">
        <v>1</v>
      </c>
      <c r="AK11" s="8">
        <v>0.14966930080868956</v>
      </c>
      <c r="AL11" s="8">
        <v>1</v>
      </c>
      <c r="AM11" s="8">
        <v>0</v>
      </c>
      <c r="AN11" s="8">
        <v>0.75675640286593282</v>
      </c>
      <c r="AO11" s="8">
        <v>1</v>
      </c>
      <c r="AP11" s="8">
        <v>1</v>
      </c>
      <c r="AQ11" s="8">
        <v>1</v>
      </c>
      <c r="AR11" s="8">
        <v>1</v>
      </c>
      <c r="AS11" s="48">
        <v>9.0309951810453523E-2</v>
      </c>
      <c r="AT11" s="48">
        <v>0.5794893485583662</v>
      </c>
      <c r="AU11" s="13">
        <v>1</v>
      </c>
      <c r="AW11" s="7">
        <f t="shared" si="21"/>
        <v>0.48153083133612418</v>
      </c>
      <c r="AX11" s="7">
        <f t="shared" si="16"/>
        <v>0.45684182330451101</v>
      </c>
      <c r="AY11" s="7">
        <f t="shared" si="22"/>
        <v>0.50621983936773729</v>
      </c>
      <c r="AZ11" s="8">
        <f t="shared" si="17"/>
        <v>62</v>
      </c>
      <c r="BA11" s="8">
        <f t="shared" si="18"/>
        <v>111</v>
      </c>
      <c r="BB11" s="9">
        <f t="shared" si="19"/>
        <v>2.2200000000000001E-2</v>
      </c>
      <c r="BC11" s="7">
        <f t="shared" si="20"/>
        <v>0.9778</v>
      </c>
    </row>
    <row r="12" spans="1:55" x14ac:dyDescent="0.25">
      <c r="A12" s="13" t="s">
        <v>64</v>
      </c>
      <c r="B12" s="13">
        <f>'Datos de Vida y falla'!AE26</f>
        <v>917.8205218504288</v>
      </c>
      <c r="D12" s="8">
        <v>8</v>
      </c>
      <c r="E12" s="8">
        <f t="shared" ca="1" si="7"/>
        <v>0.76060729720583831</v>
      </c>
      <c r="F12" s="21">
        <f t="shared" ca="1" si="8"/>
        <v>38.960970061953965</v>
      </c>
      <c r="G12" s="21"/>
      <c r="H12" s="8">
        <v>8</v>
      </c>
      <c r="I12" s="21">
        <f t="shared" ca="1" si="9"/>
        <v>0.46826507958136643</v>
      </c>
      <c r="J12" s="21">
        <f t="shared" ca="1" si="10"/>
        <v>27.187512743161221</v>
      </c>
      <c r="K12" s="2"/>
      <c r="M12" s="45">
        <f t="shared" ca="1" si="13"/>
        <v>44736.536136327479</v>
      </c>
      <c r="N12" s="45">
        <f t="shared" ca="1" si="14"/>
        <v>44763.723649070642</v>
      </c>
      <c r="O12" s="45">
        <v>44044</v>
      </c>
      <c r="Q12" s="26">
        <v>9</v>
      </c>
      <c r="R12" s="42">
        <f t="shared" ca="1" si="4"/>
        <v>43978.305389194509</v>
      </c>
      <c r="S12" s="26" t="str">
        <f ca="1">IFERROR(IF(VLOOKUP(R12,$M$5:$M$504,1,0)&gt;0,$M$3,""),IFERROR(IF(VLOOKUP(R12,$N$5:$N$504,1,0)&gt;0,$N$3,""),IFERROR(IF(VLOOKUP(R12,#REF!,1,0)&gt;0,#REF!,""),IFERROR(IF(VLOOKUP(R12,#REF!,1,0)&gt;0,#REF!,""),IFERROR(IF(VLOOKUP(R12,$O$5:$O$244,1,0)&gt;0,$O$3,""),"ERROR")))))</f>
        <v>EQUIPO 1</v>
      </c>
      <c r="T12" s="26" t="str">
        <f ca="1">IFERROR(IF(VLOOKUP(R12,$M$5:$M$504,1,0)&gt;0,$M$4,""),IFERROR(IF(VLOOKUP(R12,$N$5:$N$504,1,0)&gt;0,$N$4,""),IFERROR(IF(VLOOKUP(R12,#REF!,1,0)&gt;0,#REF!,""),IFERROR(IF(VLOOKUP(R12,#REF!,1,0)&gt;0,#REF!,""),IFERROR(IF(VLOOKUP(R12,$O$5:$O$244,1,0)&gt;0,$O$3,""),"ERROR")))))</f>
        <v>FIN</v>
      </c>
      <c r="U12" s="26">
        <f t="shared" ca="1" si="11"/>
        <v>1</v>
      </c>
      <c r="V12" s="26">
        <f t="shared" ca="1" si="5"/>
        <v>1</v>
      </c>
      <c r="W12" s="26">
        <f t="shared" ca="1" si="0"/>
        <v>4.6946108054908109</v>
      </c>
      <c r="X12" s="26">
        <f t="shared" ca="1" si="1"/>
        <v>2020</v>
      </c>
      <c r="Y12" s="26">
        <f t="shared" ca="1" si="2"/>
        <v>5</v>
      </c>
      <c r="AA12" s="41"/>
      <c r="AF12" s="8">
        <v>2</v>
      </c>
      <c r="AG12" s="8">
        <v>0.39342093724272054</v>
      </c>
      <c r="AH12" s="8">
        <v>0.94815620307235804</v>
      </c>
      <c r="AI12" s="8">
        <v>1</v>
      </c>
      <c r="AJ12" s="8">
        <v>1</v>
      </c>
      <c r="AK12" s="8">
        <v>1</v>
      </c>
      <c r="AL12" s="8">
        <v>0.16160164096727386</v>
      </c>
      <c r="AM12" s="8">
        <v>1</v>
      </c>
      <c r="AN12" s="8">
        <v>0.53995361278512355</v>
      </c>
      <c r="AO12" s="8">
        <v>1</v>
      </c>
      <c r="AP12" s="8">
        <v>0</v>
      </c>
      <c r="AQ12" s="8">
        <v>1</v>
      </c>
      <c r="AR12" s="8">
        <v>1</v>
      </c>
      <c r="AS12" s="48">
        <v>6.591777009011171E-2</v>
      </c>
      <c r="AT12" s="48">
        <v>0.86614698614432373</v>
      </c>
      <c r="AU12" s="13">
        <v>1</v>
      </c>
      <c r="AW12" s="7">
        <f t="shared" si="21"/>
        <v>0.5309088473993504</v>
      </c>
      <c r="AX12" s="7">
        <f t="shared" si="16"/>
        <v>0.50621983936773729</v>
      </c>
      <c r="AY12" s="7">
        <f t="shared" si="22"/>
        <v>0.55559785543096352</v>
      </c>
      <c r="AZ12" s="8">
        <f t="shared" si="17"/>
        <v>128</v>
      </c>
      <c r="BA12" s="8">
        <f t="shared" si="18"/>
        <v>239</v>
      </c>
      <c r="BB12" s="9">
        <f t="shared" si="19"/>
        <v>4.7800000000000002E-2</v>
      </c>
      <c r="BC12" s="7">
        <f t="shared" si="20"/>
        <v>0.95220000000000005</v>
      </c>
    </row>
    <row r="13" spans="1:55" x14ac:dyDescent="0.25">
      <c r="A13" s="13" t="s">
        <v>65</v>
      </c>
      <c r="B13" s="13">
        <f>'Datos de Vida y falla'!AE24</f>
        <v>30.29555283949162</v>
      </c>
      <c r="D13" s="8">
        <v>9</v>
      </c>
      <c r="E13" s="8">
        <f t="shared" ca="1" si="7"/>
        <v>0.96201743921994587</v>
      </c>
      <c r="F13" s="21">
        <f t="shared" ca="1" si="8"/>
        <v>6.1737191295747964</v>
      </c>
      <c r="G13" s="21"/>
      <c r="H13" s="8">
        <v>9</v>
      </c>
      <c r="I13" s="21">
        <f t="shared" ca="1" si="9"/>
        <v>0.92236908082538771</v>
      </c>
      <c r="J13" s="21">
        <f t="shared" ca="1" si="10"/>
        <v>72.655704707514303</v>
      </c>
      <c r="K13" s="2"/>
      <c r="M13" s="45">
        <f t="shared" ca="1" si="13"/>
        <v>44769.897368200218</v>
      </c>
      <c r="N13" s="45">
        <f t="shared" ca="1" si="14"/>
        <v>44842.553072907729</v>
      </c>
      <c r="O13" s="45">
        <v>44075</v>
      </c>
      <c r="Q13" s="26">
        <v>10</v>
      </c>
      <c r="R13" s="42">
        <f t="shared" ca="1" si="4"/>
        <v>43983</v>
      </c>
      <c r="S13" s="26" t="str">
        <f ca="1">IFERROR(IF(VLOOKUP(R13,$M$5:$M$504,1,0)&gt;0,$M$3,""),IFERROR(IF(VLOOKUP(R13,$N$5:$N$504,1,0)&gt;0,$N$3,""),IFERROR(IF(VLOOKUP(R13,#REF!,1,0)&gt;0,#REF!,""),IFERROR(IF(VLOOKUP(R13,#REF!,1,0)&gt;0,#REF!,""),IFERROR(IF(VLOOKUP(R13,$O$5:$O$244,1,0)&gt;0,$O$3,""),"ERROR")))))</f>
        <v>CAMBIO MES</v>
      </c>
      <c r="T13" s="26" t="str">
        <f ca="1">IFERROR(IF(VLOOKUP(R13,$M$5:$M$504,1,0)&gt;0,$M$4,""),IFERROR(IF(VLOOKUP(R13,$N$5:$N$504,1,0)&gt;0,$N$4,""),IFERROR(IF(VLOOKUP(R13,#REF!,1,0)&gt;0,#REF!,""),IFERROR(IF(VLOOKUP(R13,#REF!,1,0)&gt;0,#REF!,""),IFERROR(IF(VLOOKUP(R13,$O$5:$O$244,1,0)&gt;0,$O$3,""),"ERROR")))))</f>
        <v>CAMBIO MES</v>
      </c>
      <c r="U13" s="26">
        <f t="shared" ca="1" si="11"/>
        <v>1</v>
      </c>
      <c r="V13" s="26">
        <f t="shared" ca="1" si="5"/>
        <v>1</v>
      </c>
      <c r="W13" s="26">
        <f t="shared" ca="1" si="0"/>
        <v>30</v>
      </c>
      <c r="X13" s="26">
        <f t="shared" ca="1" si="1"/>
        <v>2020</v>
      </c>
      <c r="Y13" s="26">
        <f t="shared" ca="1" si="2"/>
        <v>6</v>
      </c>
      <c r="AF13" s="8">
        <v>3</v>
      </c>
      <c r="AG13" s="8">
        <v>1</v>
      </c>
      <c r="AH13" s="8">
        <v>1</v>
      </c>
      <c r="AI13" s="8">
        <v>1</v>
      </c>
      <c r="AJ13" s="8">
        <v>0</v>
      </c>
      <c r="AK13" s="8">
        <v>1</v>
      </c>
      <c r="AL13" s="8">
        <v>0.82671260602898355</v>
      </c>
      <c r="AM13" s="8">
        <v>1</v>
      </c>
      <c r="AN13" s="8">
        <v>0.82515046518787016</v>
      </c>
      <c r="AO13" s="8">
        <v>1</v>
      </c>
      <c r="AP13" s="8">
        <v>1</v>
      </c>
      <c r="AQ13" s="8">
        <v>1</v>
      </c>
      <c r="AR13" s="8">
        <v>1</v>
      </c>
      <c r="AS13" s="48">
        <v>0</v>
      </c>
      <c r="AT13" s="48">
        <v>0.96220772193353277</v>
      </c>
      <c r="AU13" s="13">
        <v>1</v>
      </c>
      <c r="AW13" s="7">
        <f t="shared" si="21"/>
        <v>0.58028686346257663</v>
      </c>
      <c r="AX13" s="7">
        <f t="shared" si="16"/>
        <v>0.55559785543096352</v>
      </c>
      <c r="AY13" s="7">
        <f t="shared" si="22"/>
        <v>0.60497587149418974</v>
      </c>
      <c r="AZ13" s="8">
        <f t="shared" si="17"/>
        <v>190</v>
      </c>
      <c r="BA13" s="8">
        <f t="shared" si="18"/>
        <v>429</v>
      </c>
      <c r="BB13" s="9">
        <f t="shared" si="19"/>
        <v>8.5800000000000001E-2</v>
      </c>
      <c r="BC13" s="7">
        <f t="shared" si="20"/>
        <v>0.91420000000000001</v>
      </c>
    </row>
    <row r="14" spans="1:55" x14ac:dyDescent="0.25">
      <c r="A14" s="13" t="s">
        <v>22</v>
      </c>
      <c r="B14" s="13">
        <f>'Datos de Vida y falla'!AE28</f>
        <v>29.6</v>
      </c>
      <c r="D14" s="8">
        <v>10</v>
      </c>
      <c r="E14" s="8">
        <f t="shared" ca="1" si="7"/>
        <v>0.24742696138115028</v>
      </c>
      <c r="F14" s="21">
        <f t="shared" ca="1" si="8"/>
        <v>180.96066997237048</v>
      </c>
      <c r="G14" s="21"/>
      <c r="H14" s="8">
        <v>10</v>
      </c>
      <c r="I14" s="21">
        <f t="shared" ca="1" si="9"/>
        <v>0.73733849361206094</v>
      </c>
      <c r="J14" s="21">
        <f t="shared" ca="1" si="10"/>
        <v>48.842572376211976</v>
      </c>
      <c r="K14" s="2"/>
      <c r="M14" s="45">
        <f t="shared" ca="1" si="13"/>
        <v>45023.513742880103</v>
      </c>
      <c r="N14" s="45">
        <f t="shared" ca="1" si="14"/>
        <v>45072.356315256315</v>
      </c>
      <c r="O14" s="45">
        <v>44105</v>
      </c>
      <c r="Q14" s="26">
        <v>11</v>
      </c>
      <c r="R14" s="42">
        <f t="shared" ca="1" si="4"/>
        <v>44013</v>
      </c>
      <c r="S14" s="26" t="str">
        <f ca="1">IFERROR(IF(VLOOKUP(R14,$M$5:$M$504,1,0)&gt;0,$M$3,""),IFERROR(IF(VLOOKUP(R14,$N$5:$N$504,1,0)&gt;0,$N$3,""),IFERROR(IF(VLOOKUP(R14,#REF!,1,0)&gt;0,#REF!,""),IFERROR(IF(VLOOKUP(R14,#REF!,1,0)&gt;0,#REF!,""),IFERROR(IF(VLOOKUP(R14,$O$5:$O$244,1,0)&gt;0,$O$3,""),"ERROR")))))</f>
        <v>CAMBIO MES</v>
      </c>
      <c r="T14" s="26" t="str">
        <f ca="1">IFERROR(IF(VLOOKUP(R14,$M$5:$M$504,1,0)&gt;0,$M$4,""),IFERROR(IF(VLOOKUP(R14,$N$5:$N$504,1,0)&gt;0,$N$4,""),IFERROR(IF(VLOOKUP(R14,#REF!,1,0)&gt;0,#REF!,""),IFERROR(IF(VLOOKUP(R14,#REF!,1,0)&gt;0,#REF!,""),IFERROR(IF(VLOOKUP(R14,$O$5:$O$244,1,0)&gt;0,$O$3,""),"ERROR")))))</f>
        <v>CAMBIO MES</v>
      </c>
      <c r="U14" s="26">
        <f t="shared" ca="1" si="11"/>
        <v>1</v>
      </c>
      <c r="V14" s="26">
        <f t="shared" ca="1" si="5"/>
        <v>1</v>
      </c>
      <c r="W14" s="26">
        <f t="shared" ca="1" si="0"/>
        <v>31</v>
      </c>
      <c r="X14" s="26">
        <f t="shared" ca="1" si="1"/>
        <v>2020</v>
      </c>
      <c r="Y14" s="26">
        <f t="shared" ca="1" si="2"/>
        <v>7</v>
      </c>
      <c r="AA14" s="6"/>
      <c r="AF14" s="8">
        <v>4</v>
      </c>
      <c r="AG14" s="8">
        <v>1</v>
      </c>
      <c r="AH14" s="8">
        <v>0</v>
      </c>
      <c r="AI14" s="8">
        <v>1</v>
      </c>
      <c r="AJ14" s="8">
        <v>1</v>
      </c>
      <c r="AK14" s="8">
        <v>1</v>
      </c>
      <c r="AL14" s="8">
        <v>0.4343765626620249</v>
      </c>
      <c r="AM14" s="8">
        <v>0.795108900802593</v>
      </c>
      <c r="AN14" s="8">
        <v>0.77703048365219729</v>
      </c>
      <c r="AO14" s="8">
        <v>0.10558456659127842</v>
      </c>
      <c r="AP14" s="8">
        <v>1</v>
      </c>
      <c r="AQ14" s="8">
        <v>1</v>
      </c>
      <c r="AR14" s="8">
        <v>0.36244788134471523</v>
      </c>
      <c r="AS14" s="48">
        <v>0.44039321754755822</v>
      </c>
      <c r="AT14" s="48">
        <v>0.75375724925098653</v>
      </c>
      <c r="AU14" s="13">
        <v>0</v>
      </c>
      <c r="AW14" s="7">
        <f t="shared" si="21"/>
        <v>0.62966487952580286</v>
      </c>
      <c r="AX14" s="7">
        <f t="shared" si="16"/>
        <v>0.60497587149418974</v>
      </c>
      <c r="AY14" s="7">
        <f t="shared" si="22"/>
        <v>0.65435388755741597</v>
      </c>
      <c r="AZ14" s="8">
        <f t="shared" si="17"/>
        <v>301</v>
      </c>
      <c r="BA14" s="8">
        <f t="shared" si="18"/>
        <v>730</v>
      </c>
      <c r="BB14" s="9">
        <f t="shared" si="19"/>
        <v>0.14599999999999999</v>
      </c>
      <c r="BC14" s="7">
        <f t="shared" si="20"/>
        <v>0.85399999999999998</v>
      </c>
    </row>
    <row r="15" spans="1:55" x14ac:dyDescent="0.25">
      <c r="D15" s="8">
        <v>11</v>
      </c>
      <c r="E15" s="8">
        <f t="shared" ca="1" si="7"/>
        <v>0.3960379629169366</v>
      </c>
      <c r="F15" s="21">
        <f t="shared" ca="1" si="8"/>
        <v>122.89777564811965</v>
      </c>
      <c r="G15" s="21"/>
      <c r="H15" s="8">
        <v>11</v>
      </c>
      <c r="I15" s="21">
        <f t="shared" ca="1" si="9"/>
        <v>0.13067792272531831</v>
      </c>
      <c r="J15" s="21">
        <f t="shared" ca="1" si="10"/>
        <v>4.4277307225199962</v>
      </c>
      <c r="K15" s="2"/>
      <c r="M15" s="45">
        <f t="shared" ca="1" si="13"/>
        <v>45195.254090904433</v>
      </c>
      <c r="N15" s="45">
        <f t="shared" ca="1" si="14"/>
        <v>45199.681821626953</v>
      </c>
      <c r="O15" s="45">
        <v>44136</v>
      </c>
      <c r="Q15" s="26">
        <v>12</v>
      </c>
      <c r="R15" s="42">
        <f t="shared" ca="1" si="4"/>
        <v>44044</v>
      </c>
      <c r="S15" s="26" t="str">
        <f ca="1">IFERROR(IF(VLOOKUP(R15,$M$5:$M$504,1,0)&gt;0,$M$3,""),IFERROR(IF(VLOOKUP(R15,$N$5:$N$504,1,0)&gt;0,$N$3,""),IFERROR(IF(VLOOKUP(R15,#REF!,1,0)&gt;0,#REF!,""),IFERROR(IF(VLOOKUP(R15,#REF!,1,0)&gt;0,#REF!,""),IFERROR(IF(VLOOKUP(R15,$O$5:$O$244,1,0)&gt;0,$O$3,""),"ERROR")))))</f>
        <v>CAMBIO MES</v>
      </c>
      <c r="T15" s="26" t="str">
        <f ca="1">IFERROR(IF(VLOOKUP(R15,$M$5:$M$504,1,0)&gt;0,$M$4,""),IFERROR(IF(VLOOKUP(R15,$N$5:$N$504,1,0)&gt;0,$N$4,""),IFERROR(IF(VLOOKUP(R15,#REF!,1,0)&gt;0,#REF!,""),IFERROR(IF(VLOOKUP(R15,#REF!,1,0)&gt;0,#REF!,""),IFERROR(IF(VLOOKUP(R15,$O$5:$O$244,1,0)&gt;0,$O$3,""),"ERROR")))))</f>
        <v>CAMBIO MES</v>
      </c>
      <c r="U15" s="26">
        <f t="shared" ca="1" si="11"/>
        <v>1</v>
      </c>
      <c r="V15" s="26">
        <f t="shared" ca="1" si="5"/>
        <v>1</v>
      </c>
      <c r="W15" s="26">
        <f t="shared" ca="1" si="0"/>
        <v>31</v>
      </c>
      <c r="X15" s="26">
        <f t="shared" ca="1" si="1"/>
        <v>2020</v>
      </c>
      <c r="Y15" s="26">
        <f t="shared" ca="1" si="2"/>
        <v>8</v>
      </c>
      <c r="AA15" s="25"/>
      <c r="AF15" s="8">
        <v>5</v>
      </c>
      <c r="AG15" s="8">
        <v>1</v>
      </c>
      <c r="AH15" s="8">
        <v>1</v>
      </c>
      <c r="AI15" s="8">
        <v>1</v>
      </c>
      <c r="AJ15" s="8">
        <v>1</v>
      </c>
      <c r="AK15" s="8">
        <v>1</v>
      </c>
      <c r="AL15" s="8">
        <v>0.29171951022605452</v>
      </c>
      <c r="AM15" s="8">
        <v>0.98694876125791198</v>
      </c>
      <c r="AN15" s="8">
        <v>0.41434543335790586</v>
      </c>
      <c r="AO15" s="8">
        <v>1</v>
      </c>
      <c r="AP15" s="8">
        <v>1</v>
      </c>
      <c r="AQ15" s="8">
        <v>0.69637901342503028</v>
      </c>
      <c r="AR15" s="8">
        <v>0</v>
      </c>
      <c r="AS15" s="48">
        <v>0</v>
      </c>
      <c r="AT15" s="48">
        <v>0.99037173798810918</v>
      </c>
      <c r="AU15" s="13">
        <v>0</v>
      </c>
      <c r="AW15" s="7">
        <f t="shared" si="21"/>
        <v>0.67904289558902908</v>
      </c>
      <c r="AX15" s="7">
        <f t="shared" si="16"/>
        <v>0.65435388755741597</v>
      </c>
      <c r="AY15" s="7">
        <f t="shared" si="22"/>
        <v>0.7037319036206422</v>
      </c>
      <c r="AZ15" s="8">
        <f t="shared" si="17"/>
        <v>478</v>
      </c>
      <c r="BA15" s="8">
        <f t="shared" si="18"/>
        <v>1208</v>
      </c>
      <c r="BB15" s="9">
        <f t="shared" si="19"/>
        <v>0.24160000000000001</v>
      </c>
      <c r="BC15" s="7">
        <f t="shared" si="20"/>
        <v>0.75839999999999996</v>
      </c>
    </row>
    <row r="16" spans="1:55" x14ac:dyDescent="0.25">
      <c r="D16" s="8">
        <v>12</v>
      </c>
      <c r="E16" s="8">
        <f t="shared" ca="1" si="7"/>
        <v>0.12623208229742211</v>
      </c>
      <c r="F16" s="21">
        <f t="shared" ca="1" si="8"/>
        <v>262.1269084850797</v>
      </c>
      <c r="G16" s="21"/>
      <c r="H16" s="8">
        <v>12</v>
      </c>
      <c r="I16" s="21">
        <f t="shared" ca="1" si="9"/>
        <v>9.3368063862722672E-2</v>
      </c>
      <c r="J16" s="21">
        <f t="shared" ca="1" si="10"/>
        <v>10.399104751429462</v>
      </c>
      <c r="K16" s="2"/>
      <c r="M16" s="45">
        <f t="shared" ca="1" si="13"/>
        <v>45461.808730112032</v>
      </c>
      <c r="N16" s="45">
        <f t="shared" ca="1" si="14"/>
        <v>45472.20783486346</v>
      </c>
      <c r="O16" s="45">
        <v>44166</v>
      </c>
      <c r="Q16" s="26">
        <v>13</v>
      </c>
      <c r="R16" s="42">
        <f t="shared" ca="1" si="4"/>
        <v>44075</v>
      </c>
      <c r="S16" s="26" t="str">
        <f ca="1">IFERROR(IF(VLOOKUP(R16,$M$5:$M$504,1,0)&gt;0,$M$3,""),IFERROR(IF(VLOOKUP(R16,$N$5:$N$504,1,0)&gt;0,$N$3,""),IFERROR(IF(VLOOKUP(R16,#REF!,1,0)&gt;0,#REF!,""),IFERROR(IF(VLOOKUP(R16,#REF!,1,0)&gt;0,#REF!,""),IFERROR(IF(VLOOKUP(R16,$O$5:$O$244,1,0)&gt;0,$O$3,""),"ERROR")))))</f>
        <v>CAMBIO MES</v>
      </c>
      <c r="T16" s="26" t="str">
        <f ca="1">IFERROR(IF(VLOOKUP(R16,$M$5:$M$504,1,0)&gt;0,$M$4,""),IFERROR(IF(VLOOKUP(R16,$N$5:$N$504,1,0)&gt;0,$N$4,""),IFERROR(IF(VLOOKUP(R16,#REF!,1,0)&gt;0,#REF!,""),IFERROR(IF(VLOOKUP(R16,#REF!,1,0)&gt;0,#REF!,""),IFERROR(IF(VLOOKUP(R16,$O$5:$O$244,1,0)&gt;0,$O$3,""),"ERROR")))))</f>
        <v>CAMBIO MES</v>
      </c>
      <c r="U16" s="26">
        <f t="shared" ca="1" si="11"/>
        <v>1</v>
      </c>
      <c r="V16" s="26">
        <f t="shared" ca="1" si="5"/>
        <v>1</v>
      </c>
      <c r="W16" s="26">
        <f t="shared" ca="1" si="0"/>
        <v>3.5675909595374833</v>
      </c>
      <c r="X16" s="26">
        <f t="shared" ca="1" si="1"/>
        <v>2020</v>
      </c>
      <c r="Y16" s="26">
        <f t="shared" ca="1" si="2"/>
        <v>9</v>
      </c>
      <c r="AA16" s="4" t="s">
        <v>71</v>
      </c>
      <c r="AB16" s="61">
        <f ca="1">SUM(AB17:AB18)</f>
        <v>6544</v>
      </c>
      <c r="AF16" s="8">
        <v>6</v>
      </c>
      <c r="AG16" s="8">
        <v>1</v>
      </c>
      <c r="AH16" s="8">
        <v>1</v>
      </c>
      <c r="AI16" s="8">
        <v>1</v>
      </c>
      <c r="AJ16" s="8">
        <v>1</v>
      </c>
      <c r="AK16" s="8">
        <v>1</v>
      </c>
      <c r="AL16" s="8">
        <v>0.70352956407368761</v>
      </c>
      <c r="AM16" s="8">
        <v>0</v>
      </c>
      <c r="AN16" s="8">
        <v>1</v>
      </c>
      <c r="AO16" s="8">
        <v>1</v>
      </c>
      <c r="AP16" s="8">
        <v>0.56363701317158921</v>
      </c>
      <c r="AQ16" s="8">
        <v>1</v>
      </c>
      <c r="AR16" s="8">
        <v>1</v>
      </c>
      <c r="AS16" s="48">
        <v>0</v>
      </c>
      <c r="AT16" s="48">
        <v>0.81167555761895116</v>
      </c>
      <c r="AU16" s="13">
        <v>0</v>
      </c>
      <c r="AW16" s="7">
        <f t="shared" si="21"/>
        <v>0.72842091165225531</v>
      </c>
      <c r="AX16" s="7">
        <f t="shared" si="16"/>
        <v>0.7037319036206422</v>
      </c>
      <c r="AY16" s="7">
        <f t="shared" si="22"/>
        <v>0.75310991968386842</v>
      </c>
      <c r="AZ16" s="8">
        <f t="shared" si="17"/>
        <v>628</v>
      </c>
      <c r="BA16" s="8">
        <f t="shared" si="18"/>
        <v>1836</v>
      </c>
      <c r="BB16" s="9">
        <f t="shared" si="19"/>
        <v>0.36720000000000003</v>
      </c>
      <c r="BC16" s="7">
        <f t="shared" si="20"/>
        <v>0.63280000000000003</v>
      </c>
    </row>
    <row r="17" spans="4:57" x14ac:dyDescent="0.25">
      <c r="D17" s="8">
        <v>13</v>
      </c>
      <c r="E17" s="8">
        <f t="shared" ca="1" si="7"/>
        <v>0.49950457924948499</v>
      </c>
      <c r="F17" s="21">
        <f t="shared" ca="1" si="8"/>
        <v>93.650866736994757</v>
      </c>
      <c r="G17" s="21"/>
      <c r="H17" s="8">
        <v>13</v>
      </c>
      <c r="I17" s="21">
        <f t="shared" ca="1" si="9"/>
        <v>0.56644515868069456</v>
      </c>
      <c r="J17" s="21">
        <f t="shared" ca="1" si="10"/>
        <v>34.669382490742166</v>
      </c>
      <c r="K17" s="2"/>
      <c r="M17" s="45">
        <f t="shared" ca="1" si="13"/>
        <v>45565.858701600453</v>
      </c>
      <c r="N17" s="45">
        <f t="shared" ca="1" si="14"/>
        <v>45600.528084091195</v>
      </c>
      <c r="O17" s="45">
        <v>44197</v>
      </c>
      <c r="Q17" s="26">
        <v>14</v>
      </c>
      <c r="R17" s="42">
        <f t="shared" ca="1" si="4"/>
        <v>44078.567590959537</v>
      </c>
      <c r="S17" s="26" t="str">
        <f ca="1">IFERROR(IF(VLOOKUP(R17,$M$5:$M$504,1,0)&gt;0,$M$3,""),IFERROR(IF(VLOOKUP(R17,$N$5:$N$504,1,0)&gt;0,$N$3,""),IFERROR(IF(VLOOKUP(R17,#REF!,1,0)&gt;0,#REF!,""),IFERROR(IF(VLOOKUP(R17,#REF!,1,0)&gt;0,#REF!,""),IFERROR(IF(VLOOKUP(R17,$O$5:$O$244,1,0)&gt;0,$O$3,""),"ERROR")))))</f>
        <v>EQUIPO 1</v>
      </c>
      <c r="T17" s="26" t="str">
        <f ca="1">IFERROR(IF(VLOOKUP(R17,$M$5:$M$504,1,0)&gt;0,$M$4,""),IFERROR(IF(VLOOKUP(R17,$N$5:$N$504,1,0)&gt;0,$N$4,""),IFERROR(IF(VLOOKUP(R17,#REF!,1,0)&gt;0,#REF!,""),IFERROR(IF(VLOOKUP(R17,#REF!,1,0)&gt;0,#REF!,""),IFERROR(IF(VLOOKUP(R17,$O$5:$O$244,1,0)&gt;0,$O$3,""),"ERROR")))))</f>
        <v>INICIO</v>
      </c>
      <c r="U17" s="26">
        <f t="shared" ca="1" si="11"/>
        <v>0</v>
      </c>
      <c r="V17" s="26">
        <f t="shared" ca="1" si="5"/>
        <v>0</v>
      </c>
      <c r="W17" s="26">
        <f t="shared" ca="1" si="0"/>
        <v>26.432409040462517</v>
      </c>
      <c r="X17" s="26">
        <f t="shared" ca="1" si="1"/>
        <v>2020</v>
      </c>
      <c r="Y17" s="26">
        <f t="shared" ca="1" si="2"/>
        <v>9</v>
      </c>
      <c r="Z17">
        <v>1</v>
      </c>
      <c r="AA17" s="6" t="s">
        <v>35</v>
      </c>
      <c r="AB17" s="31">
        <f ca="1">+SUMIF(V:V,$Z$17,W:W)</f>
        <v>5274.3581229702831</v>
      </c>
      <c r="AC17" t="s">
        <v>34</v>
      </c>
      <c r="AF17" s="8">
        <v>7</v>
      </c>
      <c r="AG17" s="8">
        <v>0.9774794382791433</v>
      </c>
      <c r="AH17" s="8">
        <v>1</v>
      </c>
      <c r="AI17" s="8">
        <v>0.91698558356532178</v>
      </c>
      <c r="AJ17" s="8">
        <v>1</v>
      </c>
      <c r="AK17" s="8">
        <v>1</v>
      </c>
      <c r="AL17" s="8">
        <v>1</v>
      </c>
      <c r="AM17" s="8">
        <v>1</v>
      </c>
      <c r="AN17" s="8">
        <v>1</v>
      </c>
      <c r="AO17" s="8">
        <v>0</v>
      </c>
      <c r="AP17" s="8">
        <v>0.11136661563045157</v>
      </c>
      <c r="AQ17" s="8">
        <v>1</v>
      </c>
      <c r="AR17" s="8">
        <v>1</v>
      </c>
      <c r="AS17" s="48">
        <v>0</v>
      </c>
      <c r="AT17" s="48">
        <v>0.89827114547680975</v>
      </c>
      <c r="AU17" s="13">
        <v>1</v>
      </c>
      <c r="AW17" s="7">
        <f t="shared" si="21"/>
        <v>0.77779892771548154</v>
      </c>
      <c r="AX17" s="7">
        <f t="shared" si="16"/>
        <v>0.75310991968386842</v>
      </c>
      <c r="AY17" s="7">
        <f t="shared" si="22"/>
        <v>0.80248793574709465</v>
      </c>
      <c r="AZ17" s="8">
        <f t="shared" si="17"/>
        <v>757</v>
      </c>
      <c r="BA17" s="8">
        <f t="shared" si="18"/>
        <v>2593</v>
      </c>
      <c r="BB17" s="9">
        <f t="shared" si="19"/>
        <v>0.51859999999999995</v>
      </c>
      <c r="BC17" s="7">
        <f t="shared" si="20"/>
        <v>0.48140000000000005</v>
      </c>
    </row>
    <row r="18" spans="4:57" x14ac:dyDescent="0.25">
      <c r="D18" s="8">
        <v>14</v>
      </c>
      <c r="E18" s="8">
        <f t="shared" ca="1" si="7"/>
        <v>0.27960892549696748</v>
      </c>
      <c r="F18" s="21">
        <f t="shared" ca="1" si="8"/>
        <v>165.99500208444982</v>
      </c>
      <c r="G18" s="21"/>
      <c r="H18" s="8">
        <v>14</v>
      </c>
      <c r="I18" s="21">
        <f t="shared" ca="1" si="9"/>
        <v>0.90336141719240415</v>
      </c>
      <c r="J18" s="21">
        <f t="shared" ca="1" si="10"/>
        <v>69.012858240022481</v>
      </c>
      <c r="K18" s="2"/>
      <c r="M18" s="45">
        <f t="shared" ca="1" si="13"/>
        <v>45766.523086175643</v>
      </c>
      <c r="N18" s="45">
        <f t="shared" ca="1" si="14"/>
        <v>45835.535944415664</v>
      </c>
      <c r="O18" s="45">
        <v>44228</v>
      </c>
      <c r="Q18" s="26">
        <v>15</v>
      </c>
      <c r="R18" s="42">
        <f t="shared" ca="1" si="4"/>
        <v>44105</v>
      </c>
      <c r="S18" s="26" t="str">
        <f ca="1">IFERROR(IF(VLOOKUP(R18,$M$5:$M$504,1,0)&gt;0,$M$3,""),IFERROR(IF(VLOOKUP(R18,$N$5:$N$504,1,0)&gt;0,$N$3,""),IFERROR(IF(VLOOKUP(R18,#REF!,1,0)&gt;0,#REF!,""),IFERROR(IF(VLOOKUP(R18,#REF!,1,0)&gt;0,#REF!,""),IFERROR(IF(VLOOKUP(R18,$O$5:$O$244,1,0)&gt;0,$O$3,""),"ERROR")))))</f>
        <v>CAMBIO MES</v>
      </c>
      <c r="T18" s="26" t="str">
        <f ca="1">IFERROR(IF(VLOOKUP(R18,$M$5:$M$504,1,0)&gt;0,$M$4,""),IFERROR(IF(VLOOKUP(R18,$N$5:$N$504,1,0)&gt;0,$N$4,""),IFERROR(IF(VLOOKUP(R18,#REF!,1,0)&gt;0,#REF!,""),IFERROR(IF(VLOOKUP(R18,#REF!,1,0)&gt;0,#REF!,""),IFERROR(IF(VLOOKUP(R18,$O$5:$O$244,1,0)&gt;0,$O$3,""),"ERROR")))))</f>
        <v>CAMBIO MES</v>
      </c>
      <c r="U18" s="26">
        <f t="shared" ca="1" si="11"/>
        <v>0</v>
      </c>
      <c r="V18" s="26">
        <f t="shared" ca="1" si="5"/>
        <v>0</v>
      </c>
      <c r="W18" s="26">
        <f t="shared" ca="1" si="0"/>
        <v>24.712612454030022</v>
      </c>
      <c r="X18" s="26">
        <f t="shared" ca="1" si="1"/>
        <v>2020</v>
      </c>
      <c r="Y18" s="26">
        <f t="shared" ca="1" si="2"/>
        <v>10</v>
      </c>
      <c r="Z18">
        <v>0</v>
      </c>
      <c r="AA18" s="6" t="s">
        <v>36</v>
      </c>
      <c r="AB18" s="31">
        <f ca="1">+SUMIF(V:V,Z18,W:W)</f>
        <v>1269.6418770297169</v>
      </c>
      <c r="AC18" t="s">
        <v>34</v>
      </c>
      <c r="AF18" s="8">
        <v>8</v>
      </c>
      <c r="AG18" s="8">
        <v>1</v>
      </c>
      <c r="AH18" s="8">
        <v>1</v>
      </c>
      <c r="AI18" s="8">
        <v>1</v>
      </c>
      <c r="AJ18" s="8">
        <v>1</v>
      </c>
      <c r="AK18" s="8">
        <v>1</v>
      </c>
      <c r="AL18" s="8">
        <v>1</v>
      </c>
      <c r="AM18" s="8">
        <v>0.70800385195029625</v>
      </c>
      <c r="AN18" s="8">
        <v>0.31321213425924782</v>
      </c>
      <c r="AO18" s="8">
        <v>1</v>
      </c>
      <c r="AP18" s="8">
        <v>1</v>
      </c>
      <c r="AQ18" s="8">
        <v>0.7564942965436785</v>
      </c>
      <c r="AR18" s="8">
        <v>0.43572807312974021</v>
      </c>
      <c r="AS18" s="48">
        <v>0</v>
      </c>
      <c r="AT18" s="48">
        <v>0.56252584381867043</v>
      </c>
      <c r="AU18" s="13">
        <v>2</v>
      </c>
      <c r="AW18" s="7">
        <f t="shared" si="21"/>
        <v>0.82717694377870776</v>
      </c>
      <c r="AX18" s="7">
        <f t="shared" si="16"/>
        <v>0.80248793574709465</v>
      </c>
      <c r="AY18" s="7">
        <f t="shared" si="22"/>
        <v>0.85186595181032088</v>
      </c>
      <c r="AZ18" s="8">
        <f t="shared" si="17"/>
        <v>687</v>
      </c>
      <c r="BA18" s="8">
        <f t="shared" si="18"/>
        <v>3280</v>
      </c>
      <c r="BB18" s="9">
        <f t="shared" si="19"/>
        <v>0.65600000000000003</v>
      </c>
      <c r="BC18" s="7">
        <f t="shared" si="20"/>
        <v>0.34399999999999997</v>
      </c>
    </row>
    <row r="19" spans="4:57" x14ac:dyDescent="0.25">
      <c r="D19" s="8">
        <v>15</v>
      </c>
      <c r="E19" s="8">
        <f t="shared" ca="1" si="7"/>
        <v>2.0294532325387915E-2</v>
      </c>
      <c r="F19" s="21">
        <f t="shared" ca="1" si="8"/>
        <v>475.87329353422479</v>
      </c>
      <c r="G19" s="21"/>
      <c r="H19" s="8">
        <v>15</v>
      </c>
      <c r="I19" s="21">
        <f t="shared" ca="1" si="9"/>
        <v>0.61646602538661854</v>
      </c>
      <c r="J19" s="21">
        <f t="shared" ca="1" si="10"/>
        <v>38.573915658273627</v>
      </c>
      <c r="K19" s="2"/>
      <c r="M19" s="45">
        <f t="shared" ca="1" si="13"/>
        <v>46311.409237949891</v>
      </c>
      <c r="N19" s="45">
        <f t="shared" ca="1" si="14"/>
        <v>46349.983153608162</v>
      </c>
      <c r="O19" s="45">
        <v>44256</v>
      </c>
      <c r="Q19" s="26">
        <v>16</v>
      </c>
      <c r="R19" s="42">
        <f t="shared" ca="1" si="4"/>
        <v>44129.71261245403</v>
      </c>
      <c r="S19" s="26" t="str">
        <f ca="1">IFERROR(IF(VLOOKUP(R19,$M$5:$M$504,1,0)&gt;0,$M$3,""),IFERROR(IF(VLOOKUP(R19,$N$5:$N$504,1,0)&gt;0,$N$3,""),IFERROR(IF(VLOOKUP(R19,#REF!,1,0)&gt;0,#REF!,""),IFERROR(IF(VLOOKUP(R19,#REF!,1,0)&gt;0,#REF!,""),IFERROR(IF(VLOOKUP(R19,$O$5:$O$244,1,0)&gt;0,$O$3,""),"ERROR")))))</f>
        <v>EQUIPO 1</v>
      </c>
      <c r="T19" s="26" t="str">
        <f ca="1">IFERROR(IF(VLOOKUP(R19,$M$5:$M$504,1,0)&gt;0,$M$4,""),IFERROR(IF(VLOOKUP(R19,$N$5:$N$504,1,0)&gt;0,$N$4,""),IFERROR(IF(VLOOKUP(R19,#REF!,1,0)&gt;0,#REF!,""),IFERROR(IF(VLOOKUP(R19,#REF!,1,0)&gt;0,#REF!,""),IFERROR(IF(VLOOKUP(R19,$O$5:$O$244,1,0)&gt;0,$O$3,""),"ERROR")))))</f>
        <v>FIN</v>
      </c>
      <c r="U19" s="26">
        <f t="shared" ca="1" si="11"/>
        <v>1</v>
      </c>
      <c r="V19" s="26">
        <f t="shared" ca="1" si="5"/>
        <v>1</v>
      </c>
      <c r="W19" s="26">
        <f t="shared" ca="1" si="0"/>
        <v>6.2873875459699775</v>
      </c>
      <c r="X19" s="26">
        <f t="shared" ca="1" si="1"/>
        <v>2020</v>
      </c>
      <c r="Y19" s="26">
        <f t="shared" ca="1" si="2"/>
        <v>10</v>
      </c>
      <c r="AA19" s="6" t="s">
        <v>16</v>
      </c>
      <c r="AB19" s="37">
        <f ca="1">+AB17/(AB17+AB18)</f>
        <v>0.80598382074729269</v>
      </c>
      <c r="AF19" s="8">
        <v>9</v>
      </c>
      <c r="AG19" s="8">
        <v>1</v>
      </c>
      <c r="AH19" s="8">
        <v>1</v>
      </c>
      <c r="AI19" s="8">
        <v>1</v>
      </c>
      <c r="AJ19" s="8">
        <v>1</v>
      </c>
      <c r="AK19" s="8">
        <v>0.40213333061406192</v>
      </c>
      <c r="AL19" s="8">
        <v>1</v>
      </c>
      <c r="AM19" s="8">
        <v>1</v>
      </c>
      <c r="AN19" s="8">
        <v>1</v>
      </c>
      <c r="AO19" s="8">
        <v>1</v>
      </c>
      <c r="AP19" s="8">
        <v>0</v>
      </c>
      <c r="AQ19" s="8">
        <v>1</v>
      </c>
      <c r="AR19" s="8">
        <v>1</v>
      </c>
      <c r="AS19" s="48">
        <v>0</v>
      </c>
      <c r="AT19" s="48">
        <v>0.71491781036389035</v>
      </c>
      <c r="AU19" s="13">
        <v>0</v>
      </c>
      <c r="AW19" s="7">
        <f>+AVERAGE(AX19:AY19)</f>
        <v>0.87655495984193399</v>
      </c>
      <c r="AX19" s="7">
        <f t="shared" si="16"/>
        <v>0.85186595181032088</v>
      </c>
      <c r="AY19" s="7">
        <f t="shared" si="22"/>
        <v>0.9012439678735471</v>
      </c>
      <c r="AZ19" s="8">
        <f>COUNTIFS($AT$11:$AT$5010,"&gt;="&amp;AX19,$AT$11:$AT$5010,"&lt;="&amp;AY19)</f>
        <v>697</v>
      </c>
      <c r="BA19" s="8">
        <f t="shared" si="18"/>
        <v>3977</v>
      </c>
      <c r="BB19" s="9">
        <f t="shared" si="19"/>
        <v>0.7954</v>
      </c>
      <c r="BC19" s="7">
        <f>1-BB19</f>
        <v>0.2046</v>
      </c>
      <c r="BD19" s="98" t="s">
        <v>83</v>
      </c>
      <c r="BE19" s="98"/>
    </row>
    <row r="20" spans="4:57" x14ac:dyDescent="0.25">
      <c r="D20" s="8">
        <v>16</v>
      </c>
      <c r="E20" s="8">
        <f t="shared" ca="1" si="7"/>
        <v>0.97774253449532655</v>
      </c>
      <c r="F20" s="21">
        <f t="shared" ca="1" si="8"/>
        <v>3.7031044237955086</v>
      </c>
      <c r="G20" s="21"/>
      <c r="H20" s="8">
        <v>16</v>
      </c>
      <c r="I20" s="21">
        <f t="shared" ca="1" si="9"/>
        <v>0.6584627233752095</v>
      </c>
      <c r="J20" s="21">
        <f t="shared" ca="1" si="10"/>
        <v>41.968802847154045</v>
      </c>
      <c r="K20" s="2"/>
      <c r="M20" s="45">
        <f t="shared" ca="1" si="13"/>
        <v>46353.686258031958</v>
      </c>
      <c r="N20" s="45">
        <f t="shared" ca="1" si="14"/>
        <v>46395.655060879115</v>
      </c>
      <c r="O20" s="45">
        <v>44287</v>
      </c>
      <c r="Q20" s="26">
        <v>17</v>
      </c>
      <c r="R20" s="42">
        <f t="shared" ca="1" si="4"/>
        <v>44136</v>
      </c>
      <c r="S20" s="26" t="str">
        <f ca="1">IFERROR(IF(VLOOKUP(R20,$M$5:$M$504,1,0)&gt;0,$M$3,""),IFERROR(IF(VLOOKUP(R20,$N$5:$N$504,1,0)&gt;0,$N$3,""),IFERROR(IF(VLOOKUP(R20,#REF!,1,0)&gt;0,#REF!,""),IFERROR(IF(VLOOKUP(R20,#REF!,1,0)&gt;0,#REF!,""),IFERROR(IF(VLOOKUP(R20,$O$5:$O$244,1,0)&gt;0,$O$3,""),"ERROR")))))</f>
        <v>CAMBIO MES</v>
      </c>
      <c r="T20" s="26" t="str">
        <f ca="1">IFERROR(IF(VLOOKUP(R20,$M$5:$M$504,1,0)&gt;0,$M$4,""),IFERROR(IF(VLOOKUP(R20,$N$5:$N$504,1,0)&gt;0,$N$4,""),IFERROR(IF(VLOOKUP(R20,#REF!,1,0)&gt;0,#REF!,""),IFERROR(IF(VLOOKUP(R20,#REF!,1,0)&gt;0,#REF!,""),IFERROR(IF(VLOOKUP(R20,$O$5:$O$244,1,0)&gt;0,$O$3,""),"ERROR")))))</f>
        <v>CAMBIO MES</v>
      </c>
      <c r="U20" s="26">
        <f t="shared" ca="1" si="11"/>
        <v>1</v>
      </c>
      <c r="V20" s="26">
        <f t="shared" ca="1" si="5"/>
        <v>1</v>
      </c>
      <c r="W20" s="26">
        <f t="shared" ca="1" si="0"/>
        <v>30</v>
      </c>
      <c r="X20" s="26">
        <f t="shared" ca="1" si="1"/>
        <v>2020</v>
      </c>
      <c r="Y20" s="26">
        <f t="shared" ca="1" si="2"/>
        <v>11</v>
      </c>
      <c r="AF20" s="8">
        <v>10</v>
      </c>
      <c r="AG20" s="8">
        <v>1</v>
      </c>
      <c r="AH20" s="8">
        <v>0.82471370571719105</v>
      </c>
      <c r="AI20" s="8">
        <v>1</v>
      </c>
      <c r="AJ20" s="8">
        <v>0.86603014220139207</v>
      </c>
      <c r="AK20" s="8">
        <v>1</v>
      </c>
      <c r="AL20" s="8">
        <v>1</v>
      </c>
      <c r="AM20" s="8">
        <v>0.91100028008429124</v>
      </c>
      <c r="AN20" s="8">
        <v>1</v>
      </c>
      <c r="AO20" s="8">
        <v>0.79487299586738425</v>
      </c>
      <c r="AP20" s="8">
        <v>0</v>
      </c>
      <c r="AQ20" s="8">
        <v>1</v>
      </c>
      <c r="AR20" s="8">
        <v>0.85322843028975071</v>
      </c>
      <c r="AS20" s="48">
        <v>0</v>
      </c>
      <c r="AT20" s="48">
        <v>0.55104953955415614</v>
      </c>
      <c r="AU20" s="13">
        <v>1</v>
      </c>
      <c r="AW20" s="7">
        <f>+AVERAGE(AX20:AY20)</f>
        <v>0.92593297590516022</v>
      </c>
      <c r="AX20" s="7">
        <f t="shared" si="16"/>
        <v>0.9012439678735471</v>
      </c>
      <c r="AY20" s="7">
        <f t="shared" si="22"/>
        <v>0.95062198393677333</v>
      </c>
      <c r="AZ20" s="8">
        <f t="shared" si="17"/>
        <v>498</v>
      </c>
      <c r="BA20" s="8">
        <f t="shared" si="18"/>
        <v>4475</v>
      </c>
      <c r="BB20" s="9">
        <f t="shared" si="19"/>
        <v>0.89500000000000002</v>
      </c>
      <c r="BC20" s="7">
        <f t="shared" si="20"/>
        <v>0.10499999999999998</v>
      </c>
      <c r="BD20" s="98">
        <v>30</v>
      </c>
      <c r="BE20" s="99">
        <f>AX16+(AX5/AZ16)*((BD20*BA21/100)-BA15)</f>
        <v>0.72669110854176011</v>
      </c>
    </row>
    <row r="21" spans="4:57" x14ac:dyDescent="0.25">
      <c r="D21" s="8">
        <v>17</v>
      </c>
      <c r="E21" s="8">
        <f t="shared" ca="1" si="7"/>
        <v>0.28389964809852042</v>
      </c>
      <c r="F21" s="21">
        <f t="shared" ca="1" si="8"/>
        <v>164.12543871887775</v>
      </c>
      <c r="G21" s="21"/>
      <c r="H21" s="8">
        <v>17</v>
      </c>
      <c r="I21" s="21">
        <f t="shared" ca="1" si="9"/>
        <v>0.59010990754068515</v>
      </c>
      <c r="J21" s="21">
        <f t="shared" ca="1" si="10"/>
        <v>36.502166377663059</v>
      </c>
      <c r="K21" s="2"/>
      <c r="M21" s="45">
        <f t="shared" ca="1" si="13"/>
        <v>46559.78049959799</v>
      </c>
      <c r="N21" s="45">
        <f t="shared" ca="1" si="14"/>
        <v>46596.282665975654</v>
      </c>
      <c r="O21" s="45">
        <v>44317</v>
      </c>
      <c r="Q21" s="26">
        <v>18</v>
      </c>
      <c r="R21" s="42">
        <f t="shared" ca="1" si="4"/>
        <v>44166</v>
      </c>
      <c r="S21" s="26" t="str">
        <f ca="1">IFERROR(IF(VLOOKUP(R21,$M$5:$M$504,1,0)&gt;0,$M$3,""),IFERROR(IF(VLOOKUP(R21,$N$5:$N$504,1,0)&gt;0,$N$3,""),IFERROR(IF(VLOOKUP(R21,#REF!,1,0)&gt;0,#REF!,""),IFERROR(IF(VLOOKUP(R21,#REF!,1,0)&gt;0,#REF!,""),IFERROR(IF(VLOOKUP(R21,$O$5:$O$244,1,0)&gt;0,$O$3,""),"ERROR")))))</f>
        <v>CAMBIO MES</v>
      </c>
      <c r="T21" s="26" t="str">
        <f ca="1">IFERROR(IF(VLOOKUP(R21,$M$5:$M$504,1,0)&gt;0,$M$4,""),IFERROR(IF(VLOOKUP(R21,$N$5:$N$504,1,0)&gt;0,$N$4,""),IFERROR(IF(VLOOKUP(R21,#REF!,1,0)&gt;0,#REF!,""),IFERROR(IF(VLOOKUP(R21,#REF!,1,0)&gt;0,#REF!,""),IFERROR(IF(VLOOKUP(R21,$O$5:$O$244,1,0)&gt;0,$O$3,""),"ERROR")))))</f>
        <v>CAMBIO MES</v>
      </c>
      <c r="U21" s="26">
        <f t="shared" ca="1" si="11"/>
        <v>1</v>
      </c>
      <c r="V21" s="26">
        <f t="shared" ca="1" si="5"/>
        <v>1</v>
      </c>
      <c r="W21" s="26">
        <f t="shared" ca="1" si="0"/>
        <v>31</v>
      </c>
      <c r="X21" s="26">
        <f t="shared" ca="1" si="1"/>
        <v>2020</v>
      </c>
      <c r="Y21" s="26">
        <f t="shared" ca="1" si="2"/>
        <v>12</v>
      </c>
      <c r="AF21" s="8">
        <v>11</v>
      </c>
      <c r="AG21" s="8">
        <v>1</v>
      </c>
      <c r="AH21" s="8">
        <v>0</v>
      </c>
      <c r="AI21" s="8">
        <v>0</v>
      </c>
      <c r="AJ21" s="8">
        <v>1</v>
      </c>
      <c r="AK21" s="8">
        <v>0.45781167379919357</v>
      </c>
      <c r="AL21" s="8">
        <v>1</v>
      </c>
      <c r="AM21" s="8">
        <v>1</v>
      </c>
      <c r="AN21" s="8">
        <v>1</v>
      </c>
      <c r="AO21" s="8">
        <v>1</v>
      </c>
      <c r="AP21" s="8">
        <v>1</v>
      </c>
      <c r="AQ21" s="8">
        <v>1</v>
      </c>
      <c r="AR21" s="8">
        <v>1</v>
      </c>
      <c r="AS21" s="48">
        <v>0.15449728198364027</v>
      </c>
      <c r="AT21" s="48">
        <v>0.72959319547355761</v>
      </c>
      <c r="AU21" s="13">
        <v>0</v>
      </c>
      <c r="AW21" s="7">
        <f t="shared" ref="AW21" si="23">+AVERAGE(AX21:AY21)</f>
        <v>0.97531099196838644</v>
      </c>
      <c r="AX21" s="7">
        <f t="shared" si="16"/>
        <v>0.95062198393677333</v>
      </c>
      <c r="AY21" s="7">
        <f t="shared" si="22"/>
        <v>0.99999999999999956</v>
      </c>
      <c r="AZ21" s="8">
        <f t="shared" si="17"/>
        <v>525</v>
      </c>
      <c r="BA21" s="8">
        <f>+BA20+AZ21</f>
        <v>5000</v>
      </c>
      <c r="BB21" s="9">
        <f t="shared" si="19"/>
        <v>1</v>
      </c>
      <c r="BC21" s="7">
        <f t="shared" si="20"/>
        <v>0</v>
      </c>
    </row>
    <row r="22" spans="4:57" x14ac:dyDescent="0.25">
      <c r="D22" s="8">
        <v>18</v>
      </c>
      <c r="E22" s="8">
        <f t="shared" ca="1" si="7"/>
        <v>0.95681493676103524</v>
      </c>
      <c r="F22" s="21">
        <f t="shared" ca="1" si="8"/>
        <v>6.9851016372288921</v>
      </c>
      <c r="G22" s="21"/>
      <c r="H22" s="8">
        <v>18</v>
      </c>
      <c r="I22" s="21">
        <f t="shared" ca="1" si="9"/>
        <v>0.52575109462573821</v>
      </c>
      <c r="J22" s="21">
        <f t="shared" ca="1" si="10"/>
        <v>31.556890062270956</v>
      </c>
      <c r="K22" s="2"/>
      <c r="M22" s="45">
        <f t="shared" ca="1" si="13"/>
        <v>46603.267767612881</v>
      </c>
      <c r="N22" s="45">
        <f t="shared" ca="1" si="14"/>
        <v>46634.824657675148</v>
      </c>
      <c r="O22" s="45">
        <v>44348</v>
      </c>
      <c r="Q22" s="26">
        <v>19</v>
      </c>
      <c r="R22" s="42">
        <f t="shared" ca="1" si="4"/>
        <v>44197</v>
      </c>
      <c r="S22" s="26" t="str">
        <f ca="1">IFERROR(IF(VLOOKUP(R22,$M$5:$M$504,1,0)&gt;0,$M$3,""),IFERROR(IF(VLOOKUP(R22,$N$5:$N$504,1,0)&gt;0,$N$3,""),IFERROR(IF(VLOOKUP(R22,#REF!,1,0)&gt;0,#REF!,""),IFERROR(IF(VLOOKUP(R22,#REF!,1,0)&gt;0,#REF!,""),IFERROR(IF(VLOOKUP(R22,$O$5:$O$244,1,0)&gt;0,$O$3,""),"ERROR")))))</f>
        <v>CAMBIO MES</v>
      </c>
      <c r="T22" s="26" t="str">
        <f ca="1">IFERROR(IF(VLOOKUP(R22,$M$5:$M$504,1,0)&gt;0,$M$4,""),IFERROR(IF(VLOOKUP(R22,$N$5:$N$504,1,0)&gt;0,$N$4,""),IFERROR(IF(VLOOKUP(R22,#REF!,1,0)&gt;0,#REF!,""),IFERROR(IF(VLOOKUP(R22,#REF!,1,0)&gt;0,#REF!,""),IFERROR(IF(VLOOKUP(R22,$O$5:$O$244,1,0)&gt;0,$O$3,""),"ERROR")))))</f>
        <v>CAMBIO MES</v>
      </c>
      <c r="U22" s="26">
        <f t="shared" ca="1" si="11"/>
        <v>1</v>
      </c>
      <c r="V22" s="26">
        <f t="shared" ca="1" si="5"/>
        <v>1</v>
      </c>
      <c r="W22" s="26">
        <f t="shared" ca="1" si="0"/>
        <v>31</v>
      </c>
      <c r="X22" s="26">
        <f t="shared" ca="1" si="1"/>
        <v>2021</v>
      </c>
      <c r="Y22" s="26">
        <f t="shared" ca="1" si="2"/>
        <v>1</v>
      </c>
      <c r="AA22" s="6"/>
      <c r="AB22" s="13"/>
      <c r="AF22" s="8">
        <v>12</v>
      </c>
      <c r="AG22" s="8">
        <v>1</v>
      </c>
      <c r="AH22" s="8">
        <v>1</v>
      </c>
      <c r="AI22" s="8">
        <v>1</v>
      </c>
      <c r="AJ22" s="8">
        <v>0.81225006512298326</v>
      </c>
      <c r="AK22" s="8">
        <v>1</v>
      </c>
      <c r="AL22" s="8">
        <v>0.98575644134155782</v>
      </c>
      <c r="AM22" s="8">
        <v>0.92799396444846227</v>
      </c>
      <c r="AN22" s="8">
        <v>1</v>
      </c>
      <c r="AO22" s="8">
        <v>1</v>
      </c>
      <c r="AP22" s="8">
        <v>9.66947972476426E-2</v>
      </c>
      <c r="AQ22" s="8">
        <v>1</v>
      </c>
      <c r="AR22" s="8">
        <v>1</v>
      </c>
      <c r="AS22" s="48">
        <v>0</v>
      </c>
      <c r="AT22" s="48">
        <v>0.67135139522242382</v>
      </c>
      <c r="AU22" s="13">
        <v>2</v>
      </c>
    </row>
    <row r="23" spans="4:57" x14ac:dyDescent="0.25">
      <c r="D23" s="8">
        <v>19</v>
      </c>
      <c r="E23" s="8">
        <f t="shared" ca="1" si="7"/>
        <v>0.64343163545276028</v>
      </c>
      <c r="F23" s="21">
        <f t="shared" ca="1" si="8"/>
        <v>61.072439303253709</v>
      </c>
      <c r="G23" s="21"/>
      <c r="H23" s="8">
        <v>19</v>
      </c>
      <c r="I23" s="21">
        <f t="shared" ca="1" si="9"/>
        <v>0.13365568574815057</v>
      </c>
      <c r="J23" s="21">
        <f t="shared" ca="1" si="10"/>
        <v>4.0061130771289584</v>
      </c>
      <c r="K23" s="2"/>
      <c r="M23" s="45">
        <f t="shared" ca="1" si="13"/>
        <v>46695.897096978399</v>
      </c>
      <c r="N23" s="45">
        <f t="shared" ca="1" si="14"/>
        <v>46699.903210055527</v>
      </c>
      <c r="O23" s="45">
        <v>44378</v>
      </c>
      <c r="Q23" s="26">
        <v>20</v>
      </c>
      <c r="R23" s="42">
        <f t="shared" ca="1" si="4"/>
        <v>44228</v>
      </c>
      <c r="S23" s="26" t="str">
        <f ca="1">IFERROR(IF(VLOOKUP(R23,$M$5:$M$504,1,0)&gt;0,$M$3,""),IFERROR(IF(VLOOKUP(R23,$N$5:$N$504,1,0)&gt;0,$N$3,""),IFERROR(IF(VLOOKUP(R23,#REF!,1,0)&gt;0,#REF!,""),IFERROR(IF(VLOOKUP(R23,#REF!,1,0)&gt;0,#REF!,""),IFERROR(IF(VLOOKUP(R23,$O$5:$O$244,1,0)&gt;0,$O$3,""),"ERROR")))))</f>
        <v>CAMBIO MES</v>
      </c>
      <c r="T23" s="26" t="str">
        <f ca="1">IFERROR(IF(VLOOKUP(R23,$M$5:$M$504,1,0)&gt;0,$M$4,""),IFERROR(IF(VLOOKUP(R23,$N$5:$N$504,1,0)&gt;0,$N$4,""),IFERROR(IF(VLOOKUP(R23,#REF!,1,0)&gt;0,#REF!,""),IFERROR(IF(VLOOKUP(R23,#REF!,1,0)&gt;0,#REF!,""),IFERROR(IF(VLOOKUP(R23,$O$5:$O$244,1,0)&gt;0,$O$3,""),"ERROR")))))</f>
        <v>CAMBIO MES</v>
      </c>
      <c r="U23" s="26">
        <f t="shared" ca="1" si="11"/>
        <v>1</v>
      </c>
      <c r="V23" s="26">
        <f t="shared" ca="1" si="5"/>
        <v>1</v>
      </c>
      <c r="W23" s="26">
        <f t="shared" ca="1" si="0"/>
        <v>28</v>
      </c>
      <c r="X23" s="26">
        <f t="shared" ca="1" si="1"/>
        <v>2021</v>
      </c>
      <c r="Y23" s="26">
        <f t="shared" ca="1" si="2"/>
        <v>2</v>
      </c>
      <c r="AA23" s="6"/>
      <c r="AB23" s="13"/>
      <c r="AF23" s="8">
        <v>13</v>
      </c>
      <c r="AG23" s="8">
        <v>1</v>
      </c>
      <c r="AH23" s="8">
        <v>1</v>
      </c>
      <c r="AI23" s="8">
        <v>0</v>
      </c>
      <c r="AJ23" s="8">
        <v>0.33952123184863015</v>
      </c>
      <c r="AK23" s="8">
        <v>0.81324082277053333</v>
      </c>
      <c r="AL23" s="8">
        <v>1</v>
      </c>
      <c r="AM23" s="8">
        <v>1</v>
      </c>
      <c r="AN23" s="8">
        <v>0</v>
      </c>
      <c r="AO23" s="8">
        <v>0.42638492014739315</v>
      </c>
      <c r="AP23" s="8">
        <v>0.44192736741059624</v>
      </c>
      <c r="AQ23" s="8">
        <v>1</v>
      </c>
      <c r="AR23" s="8">
        <v>1</v>
      </c>
      <c r="AS23" s="48">
        <v>0.15199075849935373</v>
      </c>
      <c r="AT23" s="48">
        <v>0.9012714701414839</v>
      </c>
      <c r="AU23" s="13">
        <v>0</v>
      </c>
    </row>
    <row r="24" spans="4:57" x14ac:dyDescent="0.25">
      <c r="D24" s="8">
        <v>20</v>
      </c>
      <c r="E24" s="8">
        <f t="shared" ca="1" si="7"/>
        <v>0.42984140299483276</v>
      </c>
      <c r="F24" s="21">
        <f t="shared" ca="1" si="8"/>
        <v>112.6318031456604</v>
      </c>
      <c r="G24" s="21"/>
      <c r="H24" s="8">
        <v>20</v>
      </c>
      <c r="I24" s="21">
        <f t="shared" ca="1" si="9"/>
        <v>0.19551296049031996</v>
      </c>
      <c r="J24" s="21">
        <f t="shared" ca="1" si="10"/>
        <v>3.6137370435772169</v>
      </c>
      <c r="K24" s="2"/>
      <c r="M24" s="45">
        <f t="shared" ca="1" si="13"/>
        <v>46812.535013201188</v>
      </c>
      <c r="N24" s="45">
        <f t="shared" ca="1" si="14"/>
        <v>46816.148750244764</v>
      </c>
      <c r="O24" s="45">
        <v>44409</v>
      </c>
      <c r="Q24" s="26">
        <v>21</v>
      </c>
      <c r="R24" s="42">
        <f t="shared" ca="1" si="4"/>
        <v>44256</v>
      </c>
      <c r="S24" s="26" t="str">
        <f ca="1">IFERROR(IF(VLOOKUP(R24,$M$5:$M$504,1,0)&gt;0,$M$3,""),IFERROR(IF(VLOOKUP(R24,$N$5:$N$504,1,0)&gt;0,$N$3,""),IFERROR(IF(VLOOKUP(R24,#REF!,1,0)&gt;0,#REF!,""),IFERROR(IF(VLOOKUP(R24,#REF!,1,0)&gt;0,#REF!,""),IFERROR(IF(VLOOKUP(R24,$O$5:$O$244,1,0)&gt;0,$O$3,""),"ERROR")))))</f>
        <v>CAMBIO MES</v>
      </c>
      <c r="T24" s="26" t="str">
        <f ca="1">IFERROR(IF(VLOOKUP(R24,$M$5:$M$504,1,0)&gt;0,$M$4,""),IFERROR(IF(VLOOKUP(R24,$N$5:$N$504,1,0)&gt;0,$N$4,""),IFERROR(IF(VLOOKUP(R24,#REF!,1,0)&gt;0,#REF!,""),IFERROR(IF(VLOOKUP(R24,#REF!,1,0)&gt;0,#REF!,""),IFERROR(IF(VLOOKUP(R24,$O$5:$O$244,1,0)&gt;0,$O$3,""),"ERROR")))))</f>
        <v>CAMBIO MES</v>
      </c>
      <c r="U24" s="26">
        <f t="shared" ca="1" si="11"/>
        <v>1</v>
      </c>
      <c r="V24" s="26">
        <f t="shared" ca="1" si="5"/>
        <v>1</v>
      </c>
      <c r="W24" s="26">
        <f t="shared" ca="1" si="0"/>
        <v>31</v>
      </c>
      <c r="X24" s="26">
        <f t="shared" ca="1" si="1"/>
        <v>2021</v>
      </c>
      <c r="Y24" s="26">
        <f t="shared" ca="1" si="2"/>
        <v>3</v>
      </c>
      <c r="AA24" s="6"/>
      <c r="AB24" s="14"/>
      <c r="AF24" s="8">
        <v>14</v>
      </c>
      <c r="AG24" s="8">
        <v>1</v>
      </c>
      <c r="AH24" s="8">
        <v>1</v>
      </c>
      <c r="AI24" s="8">
        <v>0</v>
      </c>
      <c r="AJ24" s="8">
        <v>1</v>
      </c>
      <c r="AK24" s="8">
        <v>0</v>
      </c>
      <c r="AL24" s="8">
        <v>1</v>
      </c>
      <c r="AM24" s="8">
        <v>1</v>
      </c>
      <c r="AN24" s="8">
        <v>0.58289249694198297</v>
      </c>
      <c r="AO24" s="8">
        <v>1</v>
      </c>
      <c r="AP24" s="8">
        <v>1</v>
      </c>
      <c r="AQ24" s="8">
        <v>1</v>
      </c>
      <c r="AR24" s="8">
        <v>0</v>
      </c>
      <c r="AS24" s="48">
        <v>0</v>
      </c>
      <c r="AT24" s="48">
        <v>0.9659000775863118</v>
      </c>
      <c r="AU24" s="13">
        <v>2</v>
      </c>
    </row>
    <row r="25" spans="4:57" x14ac:dyDescent="0.25">
      <c r="D25" s="8">
        <v>21</v>
      </c>
      <c r="E25" s="8">
        <f t="shared" ca="1" si="7"/>
        <v>0.8575448296103807</v>
      </c>
      <c r="F25" s="21">
        <f t="shared" ca="1" si="8"/>
        <v>22.624063380039143</v>
      </c>
      <c r="G25" s="21"/>
      <c r="H25" s="8">
        <v>21</v>
      </c>
      <c r="I25" s="21">
        <f t="shared" ca="1" si="9"/>
        <v>0.29483801686126643</v>
      </c>
      <c r="J25" s="21">
        <f t="shared" ca="1" si="10"/>
        <v>13.261439941012224</v>
      </c>
      <c r="K25" s="2"/>
      <c r="M25" s="45">
        <f t="shared" ca="1" si="13"/>
        <v>46838.772813624804</v>
      </c>
      <c r="N25" s="45">
        <f t="shared" ca="1" si="14"/>
        <v>46852.03425356582</v>
      </c>
      <c r="O25" s="45">
        <v>44440</v>
      </c>
      <c r="Q25" s="26">
        <v>22</v>
      </c>
      <c r="R25" s="42">
        <f t="shared" ca="1" si="4"/>
        <v>44287</v>
      </c>
      <c r="S25" s="26" t="str">
        <f ca="1">IFERROR(IF(VLOOKUP(R25,$M$5:$M$504,1,0)&gt;0,$M$3,""),IFERROR(IF(VLOOKUP(R25,$N$5:$N$504,1,0)&gt;0,$N$3,""),IFERROR(IF(VLOOKUP(R25,#REF!,1,0)&gt;0,#REF!,""),IFERROR(IF(VLOOKUP(R25,#REF!,1,0)&gt;0,#REF!,""),IFERROR(IF(VLOOKUP(R25,$O$5:$O$244,1,0)&gt;0,$O$3,""),"ERROR")))))</f>
        <v>CAMBIO MES</v>
      </c>
      <c r="T25" s="26" t="str">
        <f ca="1">IFERROR(IF(VLOOKUP(R25,$M$5:$M$504,1,0)&gt;0,$M$4,""),IFERROR(IF(VLOOKUP(R25,$N$5:$N$504,1,0)&gt;0,$N$4,""),IFERROR(IF(VLOOKUP(R25,#REF!,1,0)&gt;0,#REF!,""),IFERROR(IF(VLOOKUP(R25,#REF!,1,0)&gt;0,#REF!,""),IFERROR(IF(VLOOKUP(R25,$O$5:$O$244,1,0)&gt;0,$O$3,""),"ERROR")))))</f>
        <v>CAMBIO MES</v>
      </c>
      <c r="U25" s="26">
        <f t="shared" ca="1" si="11"/>
        <v>1</v>
      </c>
      <c r="V25" s="26">
        <f t="shared" ca="1" si="5"/>
        <v>1</v>
      </c>
      <c r="W25" s="26">
        <f t="shared" ca="1" si="0"/>
        <v>30</v>
      </c>
      <c r="X25" s="26">
        <f t="shared" ca="1" si="1"/>
        <v>2021</v>
      </c>
      <c r="Y25" s="26">
        <f t="shared" ca="1" si="2"/>
        <v>4</v>
      </c>
      <c r="AA25" s="6"/>
      <c r="AB25" s="14"/>
      <c r="AF25" s="8">
        <v>15</v>
      </c>
      <c r="AG25" s="8">
        <v>1</v>
      </c>
      <c r="AH25" s="8">
        <v>1</v>
      </c>
      <c r="AI25" s="8">
        <v>1</v>
      </c>
      <c r="AJ25" s="8">
        <v>1</v>
      </c>
      <c r="AK25" s="8">
        <v>1</v>
      </c>
      <c r="AL25" s="8">
        <v>0.67557723165955397</v>
      </c>
      <c r="AM25" s="8">
        <v>1</v>
      </c>
      <c r="AN25" s="8">
        <v>1</v>
      </c>
      <c r="AO25" s="8">
        <v>1</v>
      </c>
      <c r="AP25" s="8">
        <v>0.12489493002747974</v>
      </c>
      <c r="AQ25" s="8">
        <v>1</v>
      </c>
      <c r="AR25" s="8">
        <v>6.3386021798050349E-2</v>
      </c>
      <c r="AS25" s="48">
        <v>0</v>
      </c>
      <c r="AT25" s="48">
        <v>0.84163221483627548</v>
      </c>
      <c r="AU25" s="13">
        <v>0</v>
      </c>
    </row>
    <row r="26" spans="4:57" x14ac:dyDescent="0.25">
      <c r="D26" s="8">
        <v>22</v>
      </c>
      <c r="E26" s="8">
        <f t="shared" ca="1" si="7"/>
        <v>0.16903555463927677</v>
      </c>
      <c r="F26" s="21">
        <f t="shared" ca="1" si="8"/>
        <v>227.13524756150989</v>
      </c>
      <c r="G26" s="21"/>
      <c r="H26" s="8">
        <v>22</v>
      </c>
      <c r="I26" s="21">
        <f t="shared" ca="1" si="9"/>
        <v>0.13602656724034345</v>
      </c>
      <c r="J26" s="21">
        <f t="shared" ca="1" si="10"/>
        <v>3.6750199663827487</v>
      </c>
      <c r="K26" s="2"/>
      <c r="M26" s="45">
        <f t="shared" ca="1" si="13"/>
        <v>47079.169501127333</v>
      </c>
      <c r="N26" s="45">
        <f t="shared" ca="1" si="14"/>
        <v>47082.844521093713</v>
      </c>
      <c r="O26" s="45">
        <v>44470</v>
      </c>
      <c r="Q26" s="26">
        <v>23</v>
      </c>
      <c r="R26" s="42">
        <f t="shared" ca="1" si="4"/>
        <v>44317</v>
      </c>
      <c r="S26" s="26" t="str">
        <f ca="1">IFERROR(IF(VLOOKUP(R26,$M$5:$M$504,1,0)&gt;0,$M$3,""),IFERROR(IF(VLOOKUP(R26,$N$5:$N$504,1,0)&gt;0,$N$3,""),IFERROR(IF(VLOOKUP(R26,#REF!,1,0)&gt;0,#REF!,""),IFERROR(IF(VLOOKUP(R26,#REF!,1,0)&gt;0,#REF!,""),IFERROR(IF(VLOOKUP(R26,$O$5:$O$244,1,0)&gt;0,$O$3,""),"ERROR")))))</f>
        <v>CAMBIO MES</v>
      </c>
      <c r="T26" s="26" t="str">
        <f ca="1">IFERROR(IF(VLOOKUP(R26,$M$5:$M$504,1,0)&gt;0,$M$4,""),IFERROR(IF(VLOOKUP(R26,$N$5:$N$504,1,0)&gt;0,$N$4,""),IFERROR(IF(VLOOKUP(R26,#REF!,1,0)&gt;0,#REF!,""),IFERROR(IF(VLOOKUP(R26,#REF!,1,0)&gt;0,#REF!,""),IFERROR(IF(VLOOKUP(R26,$O$5:$O$244,1,0)&gt;0,$O$3,""),"ERROR")))))</f>
        <v>CAMBIO MES</v>
      </c>
      <c r="U26" s="26">
        <f t="shared" ca="1" si="11"/>
        <v>1</v>
      </c>
      <c r="V26" s="26">
        <f t="shared" ca="1" si="5"/>
        <v>1</v>
      </c>
      <c r="W26" s="26">
        <f t="shared" ca="1" si="0"/>
        <v>6.610966729989741</v>
      </c>
      <c r="X26" s="26">
        <f t="shared" ca="1" si="1"/>
        <v>2021</v>
      </c>
      <c r="Y26" s="26">
        <f t="shared" ca="1" si="2"/>
        <v>5</v>
      </c>
      <c r="AA26" s="6"/>
      <c r="AB26" s="31"/>
      <c r="AF26" s="8">
        <v>16</v>
      </c>
      <c r="AG26" s="8">
        <v>1</v>
      </c>
      <c r="AH26" s="8">
        <v>0.36566241534455912</v>
      </c>
      <c r="AI26" s="8">
        <v>0.44449560839524155</v>
      </c>
      <c r="AJ26" s="8">
        <v>0.59089010817139453</v>
      </c>
      <c r="AK26" s="8">
        <v>1</v>
      </c>
      <c r="AL26" s="8">
        <v>0.31432505148598772</v>
      </c>
      <c r="AM26" s="8">
        <v>3.5284201935639664E-2</v>
      </c>
      <c r="AN26" s="8">
        <v>1</v>
      </c>
      <c r="AO26" s="8">
        <v>0.41822539073327791</v>
      </c>
      <c r="AP26" s="8">
        <v>1</v>
      </c>
      <c r="AQ26" s="8">
        <v>1</v>
      </c>
      <c r="AR26" s="8">
        <v>1</v>
      </c>
      <c r="AS26" s="48">
        <v>0.70491154473382911</v>
      </c>
      <c r="AT26" s="48">
        <v>0.56189825036441376</v>
      </c>
      <c r="AU26" s="13">
        <v>0</v>
      </c>
    </row>
    <row r="27" spans="4:57" x14ac:dyDescent="0.25">
      <c r="D27" s="8">
        <v>23</v>
      </c>
      <c r="E27" s="8">
        <f t="shared" ca="1" si="7"/>
        <v>0.21907726930134364</v>
      </c>
      <c r="F27" s="21">
        <f t="shared" ca="1" si="8"/>
        <v>195.77949441237266</v>
      </c>
      <c r="G27" s="21"/>
      <c r="H27" s="8">
        <v>23</v>
      </c>
      <c r="I27" s="21">
        <f t="shared" ca="1" si="9"/>
        <v>0.69417572277716977</v>
      </c>
      <c r="J27" s="21">
        <f t="shared" ca="1" si="10"/>
        <v>44.981708449997839</v>
      </c>
      <c r="K27" s="2"/>
      <c r="M27" s="45">
        <f t="shared" ca="1" si="13"/>
        <v>47278.624015506088</v>
      </c>
      <c r="N27" s="45">
        <f t="shared" ca="1" si="14"/>
        <v>47323.605723956083</v>
      </c>
      <c r="O27" s="45">
        <v>44501</v>
      </c>
      <c r="Q27" s="26">
        <v>24</v>
      </c>
      <c r="R27" s="42">
        <f t="shared" ca="1" si="4"/>
        <v>44323.61096672999</v>
      </c>
      <c r="S27" s="26" t="str">
        <f ca="1">IFERROR(IF(VLOOKUP(R27,$M$5:$M$504,1,0)&gt;0,$M$3,""),IFERROR(IF(VLOOKUP(R27,$N$5:$N$504,1,0)&gt;0,$N$3,""),IFERROR(IF(VLOOKUP(R27,#REF!,1,0)&gt;0,#REF!,""),IFERROR(IF(VLOOKUP(R27,#REF!,1,0)&gt;0,#REF!,""),IFERROR(IF(VLOOKUP(R27,$O$5:$O$244,1,0)&gt;0,$O$3,""),"ERROR")))))</f>
        <v>EQUIPO 1</v>
      </c>
      <c r="T27" s="26" t="str">
        <f ca="1">IFERROR(IF(VLOOKUP(R27,$M$5:$M$504,1,0)&gt;0,$M$4,""),IFERROR(IF(VLOOKUP(R27,$N$5:$N$504,1,0)&gt;0,$N$4,""),IFERROR(IF(VLOOKUP(R27,#REF!,1,0)&gt;0,#REF!,""),IFERROR(IF(VLOOKUP(R27,#REF!,1,0)&gt;0,#REF!,""),IFERROR(IF(VLOOKUP(R27,$O$5:$O$244,1,0)&gt;0,$O$3,""),"ERROR")))))</f>
        <v>INICIO</v>
      </c>
      <c r="U27" s="26">
        <f t="shared" ca="1" si="11"/>
        <v>0</v>
      </c>
      <c r="V27" s="26">
        <f t="shared" ca="1" si="5"/>
        <v>0</v>
      </c>
      <c r="W27" s="26">
        <f t="shared" ca="1" si="0"/>
        <v>24.389033270010259</v>
      </c>
      <c r="X27" s="26">
        <f t="shared" ca="1" si="1"/>
        <v>2021</v>
      </c>
      <c r="Y27" s="26">
        <f t="shared" ca="1" si="2"/>
        <v>5</v>
      </c>
      <c r="AA27" s="6"/>
      <c r="AB27" s="13"/>
      <c r="AF27" s="8">
        <v>17</v>
      </c>
      <c r="AG27" s="8">
        <v>1</v>
      </c>
      <c r="AH27" s="8">
        <v>1</v>
      </c>
      <c r="AI27" s="8">
        <v>0.90911607239831937</v>
      </c>
      <c r="AJ27" s="8">
        <v>0.63530886860316971</v>
      </c>
      <c r="AK27" s="8">
        <v>1</v>
      </c>
      <c r="AL27" s="8">
        <v>0.94605138588061288</v>
      </c>
      <c r="AM27" s="8">
        <v>0.38842579078834294</v>
      </c>
      <c r="AN27" s="8">
        <v>1</v>
      </c>
      <c r="AO27" s="8">
        <v>0</v>
      </c>
      <c r="AP27" s="8">
        <v>0</v>
      </c>
      <c r="AQ27" s="8">
        <v>0.51200469521524306</v>
      </c>
      <c r="AR27" s="8">
        <v>0.58524708527317759</v>
      </c>
      <c r="AS27" s="48">
        <v>0.16389853991835657</v>
      </c>
      <c r="AT27" s="48">
        <v>0.87254788597895405</v>
      </c>
      <c r="AU27" s="13">
        <v>0</v>
      </c>
    </row>
    <row r="28" spans="4:57" x14ac:dyDescent="0.25">
      <c r="D28" s="8">
        <v>24</v>
      </c>
      <c r="E28" s="8">
        <f t="shared" ca="1" si="7"/>
        <v>0.76142065061119146</v>
      </c>
      <c r="F28" s="21">
        <f t="shared" ca="1" si="8"/>
        <v>38.817583497211508</v>
      </c>
      <c r="G28" s="21"/>
      <c r="H28" s="8">
        <v>24</v>
      </c>
      <c r="I28" s="21">
        <f t="shared" ca="1" si="9"/>
        <v>0.157749047785673</v>
      </c>
      <c r="J28" s="21">
        <f t="shared" ca="1" si="10"/>
        <v>0.8092261718869409</v>
      </c>
      <c r="K28" s="2"/>
      <c r="M28" s="45">
        <f t="shared" ca="1" si="13"/>
        <v>47362.423307453297</v>
      </c>
      <c r="N28" s="45">
        <f t="shared" ca="1" si="14"/>
        <v>47363.232533625182</v>
      </c>
      <c r="O28" s="45">
        <v>44531</v>
      </c>
      <c r="Q28" s="26">
        <v>25</v>
      </c>
      <c r="R28" s="42">
        <f t="shared" ca="1" si="4"/>
        <v>44348</v>
      </c>
      <c r="S28" s="26" t="str">
        <f ca="1">IFERROR(IF(VLOOKUP(R28,$M$5:$M$504,1,0)&gt;0,$M$3,""),IFERROR(IF(VLOOKUP(R28,$N$5:$N$504,1,0)&gt;0,$N$3,""),IFERROR(IF(VLOOKUP(R28,#REF!,1,0)&gt;0,#REF!,""),IFERROR(IF(VLOOKUP(R28,#REF!,1,0)&gt;0,#REF!,""),IFERROR(IF(VLOOKUP(R28,$O$5:$O$244,1,0)&gt;0,$O$3,""),"ERROR")))))</f>
        <v>CAMBIO MES</v>
      </c>
      <c r="T28" s="26" t="str">
        <f ca="1">IFERROR(IF(VLOOKUP(R28,$M$5:$M$504,1,0)&gt;0,$M$4,""),IFERROR(IF(VLOOKUP(R28,$N$5:$N$504,1,0)&gt;0,$N$4,""),IFERROR(IF(VLOOKUP(R28,#REF!,1,0)&gt;0,#REF!,""),IFERROR(IF(VLOOKUP(R28,#REF!,1,0)&gt;0,#REF!,""),IFERROR(IF(VLOOKUP(R28,$O$5:$O$244,1,0)&gt;0,$O$3,""),"ERROR")))))</f>
        <v>CAMBIO MES</v>
      </c>
      <c r="U28" s="26">
        <f t="shared" ca="1" si="11"/>
        <v>0</v>
      </c>
      <c r="V28" s="26">
        <f t="shared" ca="1" si="5"/>
        <v>0</v>
      </c>
      <c r="W28" s="26">
        <f t="shared" ca="1" si="0"/>
        <v>28.258309408563946</v>
      </c>
      <c r="X28" s="26">
        <f t="shared" ca="1" si="1"/>
        <v>2021</v>
      </c>
      <c r="Y28" s="26">
        <f t="shared" ca="1" si="2"/>
        <v>6</v>
      </c>
      <c r="AA28" s="6"/>
      <c r="AB28" s="31"/>
      <c r="AF28" s="8">
        <v>18</v>
      </c>
      <c r="AG28" s="8">
        <v>1</v>
      </c>
      <c r="AH28" s="8">
        <v>1</v>
      </c>
      <c r="AI28" s="8">
        <v>1</v>
      </c>
      <c r="AJ28" s="8">
        <v>0.67717316977699127</v>
      </c>
      <c r="AK28" s="8">
        <v>1</v>
      </c>
      <c r="AL28" s="8">
        <v>1</v>
      </c>
      <c r="AM28" s="8">
        <v>1</v>
      </c>
      <c r="AN28" s="8">
        <v>0.5303140819559039</v>
      </c>
      <c r="AO28" s="8">
        <v>0.92616382863416225</v>
      </c>
      <c r="AP28" s="8">
        <v>5.5968886541274014E-2</v>
      </c>
      <c r="AQ28" s="8">
        <v>8.3813610851696765E-2</v>
      </c>
      <c r="AR28" s="8">
        <v>1</v>
      </c>
      <c r="AS28" s="48">
        <v>9.8359925392772621E-2</v>
      </c>
      <c r="AT28" s="48">
        <v>0.76760506887981195</v>
      </c>
      <c r="AU28" s="13">
        <v>0</v>
      </c>
    </row>
    <row r="29" spans="4:57" x14ac:dyDescent="0.25">
      <c r="D29" s="8">
        <v>25</v>
      </c>
      <c r="E29" s="8">
        <f t="shared" ca="1" si="7"/>
        <v>0.65746106642704782</v>
      </c>
      <c r="F29" s="21">
        <f t="shared" ca="1" si="8"/>
        <v>58.253692680710351</v>
      </c>
      <c r="G29" s="21"/>
      <c r="H29" s="8">
        <v>25</v>
      </c>
      <c r="I29" s="21">
        <f t="shared" ca="1" si="9"/>
        <v>0.18241948166394861</v>
      </c>
      <c r="J29" s="21">
        <f t="shared" ca="1" si="10"/>
        <v>2.1466829713269</v>
      </c>
      <c r="K29" s="2"/>
      <c r="M29" s="45">
        <f t="shared" ca="1" si="13"/>
        <v>47421.486226305889</v>
      </c>
      <c r="N29" s="45">
        <f t="shared" ca="1" si="14"/>
        <v>47423.632909277214</v>
      </c>
      <c r="O29" s="45">
        <v>44562</v>
      </c>
      <c r="Q29" s="26">
        <v>26</v>
      </c>
      <c r="R29" s="42">
        <f t="shared" ca="1" si="4"/>
        <v>44376.258309408564</v>
      </c>
      <c r="S29" s="26" t="str">
        <f ca="1">IFERROR(IF(VLOOKUP(R29,$M$5:$M$504,1,0)&gt;0,$M$3,""),IFERROR(IF(VLOOKUP(R29,$N$5:$N$504,1,0)&gt;0,$N$3,""),IFERROR(IF(VLOOKUP(R29,#REF!,1,0)&gt;0,#REF!,""),IFERROR(IF(VLOOKUP(R29,#REF!,1,0)&gt;0,#REF!,""),IFERROR(IF(VLOOKUP(R29,$O$5:$O$244,1,0)&gt;0,$O$3,""),"ERROR")))))</f>
        <v>EQUIPO 1</v>
      </c>
      <c r="T29" s="26" t="str">
        <f ca="1">IFERROR(IF(VLOOKUP(R29,$M$5:$M$504,1,0)&gt;0,$M$4,""),IFERROR(IF(VLOOKUP(R29,$N$5:$N$504,1,0)&gt;0,$N$4,""),IFERROR(IF(VLOOKUP(R29,#REF!,1,0)&gt;0,#REF!,""),IFERROR(IF(VLOOKUP(R29,#REF!,1,0)&gt;0,#REF!,""),IFERROR(IF(VLOOKUP(R29,$O$5:$O$244,1,0)&gt;0,$O$3,""),"ERROR")))))</f>
        <v>FIN</v>
      </c>
      <c r="U29" s="26">
        <f t="shared" ca="1" si="11"/>
        <v>1</v>
      </c>
      <c r="V29" s="26">
        <f t="shared" ca="1" si="5"/>
        <v>1</v>
      </c>
      <c r="W29" s="26">
        <f t="shared" ca="1" si="0"/>
        <v>1.7416905914360541</v>
      </c>
      <c r="X29" s="26">
        <f t="shared" ca="1" si="1"/>
        <v>2021</v>
      </c>
      <c r="Y29" s="26">
        <f t="shared" ca="1" si="2"/>
        <v>6</v>
      </c>
      <c r="AA29" s="6"/>
      <c r="AB29" s="31"/>
      <c r="AF29" s="8">
        <v>19</v>
      </c>
      <c r="AG29" s="8">
        <v>1</v>
      </c>
      <c r="AH29" s="8">
        <v>1</v>
      </c>
      <c r="AI29" s="8">
        <v>1</v>
      </c>
      <c r="AJ29" s="8">
        <v>0.24160026731478865</v>
      </c>
      <c r="AK29" s="8">
        <v>0</v>
      </c>
      <c r="AL29" s="8">
        <v>1</v>
      </c>
      <c r="AM29" s="8">
        <v>0</v>
      </c>
      <c r="AN29" s="8">
        <v>0</v>
      </c>
      <c r="AO29" s="8">
        <v>0.57664572117525192</v>
      </c>
      <c r="AP29" s="8">
        <v>1</v>
      </c>
      <c r="AQ29" s="8">
        <v>1</v>
      </c>
      <c r="AR29" s="8">
        <v>1</v>
      </c>
      <c r="AS29" s="48">
        <v>0</v>
      </c>
      <c r="AT29" s="48">
        <v>0.95308937281740935</v>
      </c>
      <c r="AU29" s="13">
        <v>1</v>
      </c>
    </row>
    <row r="30" spans="4:57" x14ac:dyDescent="0.25">
      <c r="D30" s="8">
        <v>26</v>
      </c>
      <c r="E30" s="8">
        <f t="shared" ca="1" si="7"/>
        <v>0.13622302923848761</v>
      </c>
      <c r="F30" s="21">
        <f t="shared" ca="1" si="8"/>
        <v>253.02783048719041</v>
      </c>
      <c r="G30" s="21"/>
      <c r="H30" s="8">
        <v>26</v>
      </c>
      <c r="I30" s="21">
        <f t="shared" ca="1" si="9"/>
        <v>2.3331934817097277E-2</v>
      </c>
      <c r="J30" s="21">
        <f t="shared" ca="1" si="10"/>
        <v>30.668105036891326</v>
      </c>
      <c r="K30" s="2"/>
      <c r="M30" s="45">
        <f t="shared" ca="1" si="13"/>
        <v>47676.660739764404</v>
      </c>
      <c r="N30" s="45">
        <f t="shared" ca="1" si="14"/>
        <v>47707.328844801297</v>
      </c>
      <c r="O30" s="45">
        <v>44593</v>
      </c>
      <c r="Q30" s="26">
        <v>27</v>
      </c>
      <c r="R30" s="42">
        <f t="shared" ca="1" si="4"/>
        <v>44378</v>
      </c>
      <c r="S30" s="26" t="str">
        <f ca="1">IFERROR(IF(VLOOKUP(R30,$M$5:$M$504,1,0)&gt;0,$M$3,""),IFERROR(IF(VLOOKUP(R30,$N$5:$N$504,1,0)&gt;0,$N$3,""),IFERROR(IF(VLOOKUP(R30,#REF!,1,0)&gt;0,#REF!,""),IFERROR(IF(VLOOKUP(R30,#REF!,1,0)&gt;0,#REF!,""),IFERROR(IF(VLOOKUP(R30,$O$5:$O$244,1,0)&gt;0,$O$3,""),"ERROR")))))</f>
        <v>CAMBIO MES</v>
      </c>
      <c r="T30" s="26" t="str">
        <f ca="1">IFERROR(IF(VLOOKUP(R30,$M$5:$M$504,1,0)&gt;0,$M$4,""),IFERROR(IF(VLOOKUP(R30,$N$5:$N$504,1,0)&gt;0,$N$4,""),IFERROR(IF(VLOOKUP(R30,#REF!,1,0)&gt;0,#REF!,""),IFERROR(IF(VLOOKUP(R30,#REF!,1,0)&gt;0,#REF!,""),IFERROR(IF(VLOOKUP(R30,$O$5:$O$244,1,0)&gt;0,$O$3,""),"ERROR")))))</f>
        <v>CAMBIO MES</v>
      </c>
      <c r="U30" s="26">
        <f t="shared" ca="1" si="11"/>
        <v>1</v>
      </c>
      <c r="V30" s="26">
        <f t="shared" ca="1" si="5"/>
        <v>1</v>
      </c>
      <c r="W30" s="26">
        <f t="shared" ca="1" si="0"/>
        <v>31</v>
      </c>
      <c r="X30" s="26">
        <f t="shared" ca="1" si="1"/>
        <v>2021</v>
      </c>
      <c r="Y30" s="26">
        <f t="shared" ca="1" si="2"/>
        <v>7</v>
      </c>
      <c r="AA30" s="6"/>
      <c r="AB30" s="38"/>
      <c r="AF30" s="8">
        <v>20</v>
      </c>
      <c r="AG30" s="8">
        <v>1</v>
      </c>
      <c r="AH30" s="8">
        <v>0.87028735323266504</v>
      </c>
      <c r="AI30" s="8">
        <v>0.29760774250321592</v>
      </c>
      <c r="AJ30" s="8">
        <v>0</v>
      </c>
      <c r="AK30" s="8">
        <v>1</v>
      </c>
      <c r="AL30" s="8">
        <v>0.6962484931910391</v>
      </c>
      <c r="AM30" s="8">
        <v>1</v>
      </c>
      <c r="AN30" s="8">
        <v>1</v>
      </c>
      <c r="AO30" s="8">
        <v>1</v>
      </c>
      <c r="AP30" s="8">
        <v>1</v>
      </c>
      <c r="AQ30" s="8">
        <v>1</v>
      </c>
      <c r="AR30" s="8">
        <v>0.63985668592795264</v>
      </c>
      <c r="AS30" s="48">
        <v>0</v>
      </c>
      <c r="AT30" s="48">
        <v>0.80420229591545644</v>
      </c>
      <c r="AU30" s="13">
        <v>2</v>
      </c>
    </row>
    <row r="31" spans="4:57" x14ac:dyDescent="0.25">
      <c r="D31" s="8">
        <v>27</v>
      </c>
      <c r="E31" s="8">
        <f t="shared" ca="1" si="7"/>
        <v>0.59923286568660883</v>
      </c>
      <c r="F31" s="21">
        <f t="shared" ca="1" si="8"/>
        <v>70.317933156932369</v>
      </c>
      <c r="G31" s="21"/>
      <c r="H31" s="8">
        <v>27</v>
      </c>
      <c r="I31" s="21">
        <f t="shared" ca="1" si="9"/>
        <v>0.27697950828404638</v>
      </c>
      <c r="J31" s="21">
        <f t="shared" ca="1" si="10"/>
        <v>11.669937983658965</v>
      </c>
      <c r="K31" s="2"/>
      <c r="M31" s="45">
        <f t="shared" ca="1" si="13"/>
        <v>47777.646777958231</v>
      </c>
      <c r="N31" s="45">
        <f t="shared" ca="1" si="14"/>
        <v>47789.316715941888</v>
      </c>
      <c r="O31" s="45">
        <v>44621</v>
      </c>
      <c r="Q31" s="26">
        <v>28</v>
      </c>
      <c r="R31" s="42">
        <f t="shared" ca="1" si="4"/>
        <v>44409</v>
      </c>
      <c r="S31" s="26" t="str">
        <f ca="1">IFERROR(IF(VLOOKUP(R31,$M$5:$M$504,1,0)&gt;0,$M$3,""),IFERROR(IF(VLOOKUP(R31,$N$5:$N$504,1,0)&gt;0,$N$3,""),IFERROR(IF(VLOOKUP(R31,#REF!,1,0)&gt;0,#REF!,""),IFERROR(IF(VLOOKUP(R31,#REF!,1,0)&gt;0,#REF!,""),IFERROR(IF(VLOOKUP(R31,$O$5:$O$244,1,0)&gt;0,$O$3,""),"ERROR")))))</f>
        <v>CAMBIO MES</v>
      </c>
      <c r="T31" s="26" t="str">
        <f ca="1">IFERROR(IF(VLOOKUP(R31,$M$5:$M$504,1,0)&gt;0,$M$4,""),IFERROR(IF(VLOOKUP(R31,$N$5:$N$504,1,0)&gt;0,$N$4,""),IFERROR(IF(VLOOKUP(R31,#REF!,1,0)&gt;0,#REF!,""),IFERROR(IF(VLOOKUP(R31,#REF!,1,0)&gt;0,#REF!,""),IFERROR(IF(VLOOKUP(R31,$O$5:$O$244,1,0)&gt;0,$O$3,""),"ERROR")))))</f>
        <v>CAMBIO MES</v>
      </c>
      <c r="U31" s="26">
        <f t="shared" ca="1" si="11"/>
        <v>1</v>
      </c>
      <c r="V31" s="26">
        <f t="shared" ca="1" si="5"/>
        <v>1</v>
      </c>
      <c r="W31" s="26">
        <f t="shared" ca="1" si="0"/>
        <v>31</v>
      </c>
      <c r="X31" s="26">
        <f t="shared" ca="1" si="1"/>
        <v>2021</v>
      </c>
      <c r="Y31" s="26">
        <f t="shared" ca="1" si="2"/>
        <v>8</v>
      </c>
      <c r="AA31" s="6"/>
      <c r="AB31" s="13"/>
      <c r="AF31" s="8">
        <v>21</v>
      </c>
      <c r="AG31" s="8">
        <v>0.1679145465579143</v>
      </c>
      <c r="AH31" s="8">
        <v>1</v>
      </c>
      <c r="AI31" s="8">
        <v>1</v>
      </c>
      <c r="AJ31" s="8">
        <v>0.65060400630318327</v>
      </c>
      <c r="AK31" s="8">
        <v>0.7687004738172325</v>
      </c>
      <c r="AL31" s="8">
        <v>1</v>
      </c>
      <c r="AM31" s="8">
        <v>1</v>
      </c>
      <c r="AN31" s="8">
        <v>0.7311705873132357</v>
      </c>
      <c r="AO31" s="8">
        <v>1</v>
      </c>
      <c r="AP31" s="8">
        <v>1</v>
      </c>
      <c r="AQ31" s="8">
        <v>1</v>
      </c>
      <c r="AR31" s="8">
        <v>0.48363553916386726</v>
      </c>
      <c r="AS31" s="48">
        <v>0</v>
      </c>
      <c r="AT31" s="48">
        <v>0.66220667358451568</v>
      </c>
      <c r="AU31" s="13">
        <v>0</v>
      </c>
    </row>
    <row r="32" spans="4:57" x14ac:dyDescent="0.25">
      <c r="D32" s="8">
        <v>28</v>
      </c>
      <c r="E32" s="8">
        <f t="shared" ca="1" si="7"/>
        <v>0.98723701586066315</v>
      </c>
      <c r="F32" s="21">
        <f t="shared" ca="1" si="8"/>
        <v>2.1829495939171961</v>
      </c>
      <c r="G32" s="21"/>
      <c r="H32" s="8">
        <v>28</v>
      </c>
      <c r="I32" s="21">
        <f t="shared" ca="1" si="9"/>
        <v>0.50880797106119902</v>
      </c>
      <c r="J32" s="21">
        <f t="shared" ca="1" si="10"/>
        <v>30.268928936083253</v>
      </c>
      <c r="K32" s="2"/>
      <c r="M32" s="45">
        <f t="shared" ca="1" si="13"/>
        <v>47791.499665535805</v>
      </c>
      <c r="N32" s="45">
        <f t="shared" ca="1" si="14"/>
        <v>47821.768594471891</v>
      </c>
      <c r="O32" s="45">
        <v>44652</v>
      </c>
      <c r="Q32" s="26">
        <v>29</v>
      </c>
      <c r="R32" s="42">
        <f t="shared" ca="1" si="4"/>
        <v>44440</v>
      </c>
      <c r="S32" s="26" t="str">
        <f ca="1">IFERROR(IF(VLOOKUP(R32,$M$5:$M$504,1,0)&gt;0,$M$3,""),IFERROR(IF(VLOOKUP(R32,$N$5:$N$504,1,0)&gt;0,$N$3,""),IFERROR(IF(VLOOKUP(R32,#REF!,1,0)&gt;0,#REF!,""),IFERROR(IF(VLOOKUP(R32,#REF!,1,0)&gt;0,#REF!,""),IFERROR(IF(VLOOKUP(R32,$O$5:$O$244,1,0)&gt;0,$O$3,""),"ERROR")))))</f>
        <v>CAMBIO MES</v>
      </c>
      <c r="T32" s="26" t="str">
        <f ca="1">IFERROR(IF(VLOOKUP(R32,$M$5:$M$504,1,0)&gt;0,$M$4,""),IFERROR(IF(VLOOKUP(R32,$N$5:$N$504,1,0)&gt;0,$N$4,""),IFERROR(IF(VLOOKUP(R32,#REF!,1,0)&gt;0,#REF!,""),IFERROR(IF(VLOOKUP(R32,#REF!,1,0)&gt;0,#REF!,""),IFERROR(IF(VLOOKUP(R32,$O$5:$O$244,1,0)&gt;0,$O$3,""),"ERROR")))))</f>
        <v>CAMBIO MES</v>
      </c>
      <c r="U32" s="26">
        <f t="shared" ca="1" si="11"/>
        <v>1</v>
      </c>
      <c r="V32" s="26">
        <f t="shared" ca="1" si="5"/>
        <v>1</v>
      </c>
      <c r="W32" s="26">
        <f t="shared" ca="1" si="0"/>
        <v>23.334625624185719</v>
      </c>
      <c r="X32" s="26">
        <f t="shared" ca="1" si="1"/>
        <v>2021</v>
      </c>
      <c r="Y32" s="26">
        <f t="shared" ca="1" si="2"/>
        <v>9</v>
      </c>
      <c r="AA32" s="6"/>
      <c r="AB32" s="32"/>
      <c r="AF32" s="8">
        <v>22</v>
      </c>
      <c r="AG32" s="8">
        <v>1</v>
      </c>
      <c r="AH32" s="8">
        <v>1</v>
      </c>
      <c r="AI32" s="8">
        <v>1</v>
      </c>
      <c r="AJ32" s="8">
        <v>1</v>
      </c>
      <c r="AK32" s="8">
        <v>0.69688304541881319</v>
      </c>
      <c r="AL32" s="8">
        <v>1</v>
      </c>
      <c r="AM32" s="8">
        <v>1</v>
      </c>
      <c r="AN32" s="8">
        <v>1</v>
      </c>
      <c r="AO32" s="8">
        <v>1</v>
      </c>
      <c r="AP32" s="8">
        <v>1</v>
      </c>
      <c r="AQ32" s="8">
        <v>1</v>
      </c>
      <c r="AR32" s="8">
        <v>0.33415432006938406</v>
      </c>
      <c r="AS32" s="48">
        <v>0</v>
      </c>
      <c r="AT32" s="48">
        <v>0.83067050892247718</v>
      </c>
      <c r="AU32" s="13">
        <v>3</v>
      </c>
    </row>
    <row r="33" spans="4:55" x14ac:dyDescent="0.25">
      <c r="D33" s="8">
        <v>29</v>
      </c>
      <c r="E33" s="8">
        <f t="shared" ca="1" si="7"/>
        <v>0.56124474249445</v>
      </c>
      <c r="F33" s="21">
        <f t="shared" ca="1" si="8"/>
        <v>78.760635381142833</v>
      </c>
      <c r="G33" s="21"/>
      <c r="H33" s="8">
        <v>29</v>
      </c>
      <c r="I33" s="21">
        <f t="shared" ca="1" si="9"/>
        <v>0.85486428230649059</v>
      </c>
      <c r="J33" s="21">
        <f t="shared" ca="1" si="10"/>
        <v>61.638345414274809</v>
      </c>
      <c r="K33" s="2"/>
      <c r="M33" s="45">
        <f t="shared" ca="1" si="13"/>
        <v>47900.529229853033</v>
      </c>
      <c r="N33" s="45">
        <f t="shared" ca="1" si="14"/>
        <v>47962.167575267311</v>
      </c>
      <c r="O33" s="45">
        <v>44682</v>
      </c>
      <c r="Q33" s="26">
        <v>30</v>
      </c>
      <c r="R33" s="42">
        <f t="shared" ca="1" si="4"/>
        <v>44463.334625624186</v>
      </c>
      <c r="S33" s="26" t="str">
        <f ca="1">IFERROR(IF(VLOOKUP(R33,$M$5:$M$504,1,0)&gt;0,$M$3,""),IFERROR(IF(VLOOKUP(R33,$N$5:$N$504,1,0)&gt;0,$N$3,""),IFERROR(IF(VLOOKUP(R33,#REF!,1,0)&gt;0,#REF!,""),IFERROR(IF(VLOOKUP(R33,#REF!,1,0)&gt;0,#REF!,""),IFERROR(IF(VLOOKUP(R33,$O$5:$O$244,1,0)&gt;0,$O$3,""),"ERROR")))))</f>
        <v>EQUIPO 1</v>
      </c>
      <c r="T33" s="26" t="str">
        <f ca="1">IFERROR(IF(VLOOKUP(R33,$M$5:$M$504,1,0)&gt;0,$M$4,""),IFERROR(IF(VLOOKUP(R33,$N$5:$N$504,1,0)&gt;0,$N$4,""),IFERROR(IF(VLOOKUP(R33,#REF!,1,0)&gt;0,#REF!,""),IFERROR(IF(VLOOKUP(R33,#REF!,1,0)&gt;0,#REF!,""),IFERROR(IF(VLOOKUP(R33,$O$5:$O$244,1,0)&gt;0,$O$3,""),"ERROR")))))</f>
        <v>INICIO</v>
      </c>
      <c r="U33" s="26">
        <f t="shared" ca="1" si="11"/>
        <v>0</v>
      </c>
      <c r="V33" s="26">
        <f t="shared" ca="1" si="5"/>
        <v>0</v>
      </c>
      <c r="W33" s="26">
        <f t="shared" ca="1" si="0"/>
        <v>6.6653743758142809</v>
      </c>
      <c r="X33" s="26">
        <f t="shared" ca="1" si="1"/>
        <v>2021</v>
      </c>
      <c r="Y33" s="26">
        <f t="shared" ca="1" si="2"/>
        <v>9</v>
      </c>
      <c r="AA33" s="6"/>
      <c r="AB33" s="32"/>
      <c r="AF33" s="8">
        <v>23</v>
      </c>
      <c r="AG33" s="8">
        <v>0.57185694617510308</v>
      </c>
      <c r="AH33" s="8">
        <v>1</v>
      </c>
      <c r="AI33" s="8">
        <v>1</v>
      </c>
      <c r="AJ33" s="8">
        <v>0</v>
      </c>
      <c r="AK33" s="8">
        <v>1</v>
      </c>
      <c r="AL33" s="8">
        <v>1</v>
      </c>
      <c r="AM33" s="8">
        <v>1</v>
      </c>
      <c r="AN33" s="8">
        <v>0</v>
      </c>
      <c r="AO33" s="8">
        <v>1</v>
      </c>
      <c r="AP33" s="8">
        <v>1</v>
      </c>
      <c r="AQ33" s="8">
        <v>1</v>
      </c>
      <c r="AR33" s="8">
        <v>0</v>
      </c>
      <c r="AS33" s="48">
        <v>0.42394662456960458</v>
      </c>
      <c r="AT33" s="48">
        <v>0.89049334917867351</v>
      </c>
      <c r="AU33" s="13">
        <v>0</v>
      </c>
    </row>
    <row r="34" spans="4:55" x14ac:dyDescent="0.25">
      <c r="D34" s="8">
        <v>30</v>
      </c>
      <c r="E34" s="8">
        <f t="shared" ca="1" si="7"/>
        <v>0.41644548901697209</v>
      </c>
      <c r="F34" s="21">
        <f t="shared" ca="1" si="8"/>
        <v>116.60664116644065</v>
      </c>
      <c r="G34" s="21"/>
      <c r="H34" s="8">
        <v>30</v>
      </c>
      <c r="I34" s="21">
        <f t="shared" ca="1" si="9"/>
        <v>0.33288424674087291</v>
      </c>
      <c r="J34" s="21">
        <f t="shared" ca="1" si="10"/>
        <v>16.513449965340403</v>
      </c>
      <c r="K34" s="2"/>
      <c r="M34" s="45">
        <f t="shared" ca="1" si="13"/>
        <v>48078.774216433754</v>
      </c>
      <c r="N34" s="45">
        <f t="shared" ca="1" si="14"/>
        <v>48095.287666399097</v>
      </c>
      <c r="O34" s="45">
        <v>44713</v>
      </c>
      <c r="Q34" s="26">
        <v>31</v>
      </c>
      <c r="R34" s="42">
        <f t="shared" ca="1" si="4"/>
        <v>44470</v>
      </c>
      <c r="S34" s="26" t="str">
        <f ca="1">IFERROR(IF(VLOOKUP(R34,$M$5:$M$504,1,0)&gt;0,$M$3,""),IFERROR(IF(VLOOKUP(R34,$N$5:$N$504,1,0)&gt;0,$N$3,""),IFERROR(IF(VLOOKUP(R34,#REF!,1,0)&gt;0,#REF!,""),IFERROR(IF(VLOOKUP(R34,#REF!,1,0)&gt;0,#REF!,""),IFERROR(IF(VLOOKUP(R34,$O$5:$O$244,1,0)&gt;0,$O$3,""),"ERROR")))))</f>
        <v>CAMBIO MES</v>
      </c>
      <c r="T34" s="26" t="str">
        <f ca="1">IFERROR(IF(VLOOKUP(R34,$M$5:$M$504,1,0)&gt;0,$M$4,""),IFERROR(IF(VLOOKUP(R34,$N$5:$N$504,1,0)&gt;0,$N$4,""),IFERROR(IF(VLOOKUP(R34,#REF!,1,0)&gt;0,#REF!,""),IFERROR(IF(VLOOKUP(R34,#REF!,1,0)&gt;0,#REF!,""),IFERROR(IF(VLOOKUP(R34,$O$5:$O$244,1,0)&gt;0,$O$3,""),"ERROR")))))</f>
        <v>CAMBIO MES</v>
      </c>
      <c r="U34" s="26">
        <f t="shared" ca="1" si="11"/>
        <v>0</v>
      </c>
      <c r="V34" s="26">
        <f t="shared" ca="1" si="5"/>
        <v>0</v>
      </c>
      <c r="W34" s="26">
        <f t="shared" ca="1" si="0"/>
        <v>31</v>
      </c>
      <c r="X34" s="26">
        <f t="shared" ca="1" si="1"/>
        <v>2021</v>
      </c>
      <c r="Y34" s="26">
        <f t="shared" ca="1" si="2"/>
        <v>10</v>
      </c>
      <c r="AA34" s="6"/>
      <c r="AB34" s="38"/>
      <c r="AF34" s="8">
        <v>24</v>
      </c>
      <c r="AG34" s="8">
        <v>0.89853310660715402</v>
      </c>
      <c r="AH34" s="8">
        <v>0</v>
      </c>
      <c r="AI34" s="8">
        <v>1</v>
      </c>
      <c r="AJ34" s="8">
        <v>0</v>
      </c>
      <c r="AK34" s="8">
        <v>1</v>
      </c>
      <c r="AL34" s="8">
        <v>1</v>
      </c>
      <c r="AM34" s="8">
        <v>1</v>
      </c>
      <c r="AN34" s="8">
        <v>1</v>
      </c>
      <c r="AO34" s="8">
        <v>1</v>
      </c>
      <c r="AP34" s="8">
        <v>1</v>
      </c>
      <c r="AQ34" s="8">
        <v>1</v>
      </c>
      <c r="AR34" s="8">
        <v>1</v>
      </c>
      <c r="AS34" s="48">
        <v>0</v>
      </c>
      <c r="AT34" s="48">
        <v>0.93276783975269029</v>
      </c>
      <c r="AU34" s="13">
        <v>1</v>
      </c>
    </row>
    <row r="35" spans="4:55" x14ac:dyDescent="0.25">
      <c r="D35" s="8">
        <v>31</v>
      </c>
      <c r="E35" s="8">
        <f t="shared" ca="1" si="7"/>
        <v>0.80591603391683142</v>
      </c>
      <c r="F35" s="21">
        <f t="shared" ca="1" si="8"/>
        <v>31.147596450365384</v>
      </c>
      <c r="G35" s="21"/>
      <c r="H35" s="8">
        <v>31</v>
      </c>
      <c r="I35" s="21">
        <f t="shared" ca="1" si="9"/>
        <v>0.35790541606642379</v>
      </c>
      <c r="J35" s="21">
        <f t="shared" ca="1" si="10"/>
        <v>18.570504741633414</v>
      </c>
      <c r="K35" s="2"/>
      <c r="M35" s="45">
        <f t="shared" ca="1" si="13"/>
        <v>48126.43526284946</v>
      </c>
      <c r="N35" s="45">
        <f t="shared" ca="1" si="14"/>
        <v>48145.005767591094</v>
      </c>
      <c r="O35" s="45">
        <v>44743</v>
      </c>
      <c r="Q35" s="26">
        <v>32</v>
      </c>
      <c r="R35" s="42">
        <f t="shared" ca="1" si="4"/>
        <v>44501</v>
      </c>
      <c r="S35" s="26" t="str">
        <f ca="1">IFERROR(IF(VLOOKUP(R35,$M$5:$M$504,1,0)&gt;0,$M$3,""),IFERROR(IF(VLOOKUP(R35,$N$5:$N$504,1,0)&gt;0,$N$3,""),IFERROR(IF(VLOOKUP(R35,#REF!,1,0)&gt;0,#REF!,""),IFERROR(IF(VLOOKUP(R35,#REF!,1,0)&gt;0,#REF!,""),IFERROR(IF(VLOOKUP(R35,$O$5:$O$244,1,0)&gt;0,$O$3,""),"ERROR")))))</f>
        <v>CAMBIO MES</v>
      </c>
      <c r="T35" s="26" t="str">
        <f ca="1">IFERROR(IF(VLOOKUP(R35,$M$5:$M$504,1,0)&gt;0,$M$4,""),IFERROR(IF(VLOOKUP(R35,$N$5:$N$504,1,0)&gt;0,$N$4,""),IFERROR(IF(VLOOKUP(R35,#REF!,1,0)&gt;0,#REF!,""),IFERROR(IF(VLOOKUP(R35,#REF!,1,0)&gt;0,#REF!,""),IFERROR(IF(VLOOKUP(R35,$O$5:$O$244,1,0)&gt;0,$O$3,""),"ERROR")))))</f>
        <v>CAMBIO MES</v>
      </c>
      <c r="U35" s="26">
        <f t="shared" ca="1" si="11"/>
        <v>0</v>
      </c>
      <c r="V35" s="26">
        <f t="shared" ca="1" si="5"/>
        <v>0</v>
      </c>
      <c r="W35" s="26">
        <f t="shared" ca="1" si="0"/>
        <v>13.745537460075866</v>
      </c>
      <c r="X35" s="26">
        <f t="shared" ca="1" si="1"/>
        <v>2021</v>
      </c>
      <c r="Y35" s="26">
        <f t="shared" ca="1" si="2"/>
        <v>11</v>
      </c>
      <c r="AF35" s="8">
        <v>25</v>
      </c>
      <c r="AG35" s="8">
        <v>1</v>
      </c>
      <c r="AH35" s="8">
        <v>1</v>
      </c>
      <c r="AI35" s="8">
        <v>1</v>
      </c>
      <c r="AJ35" s="8">
        <v>0</v>
      </c>
      <c r="AK35" s="8">
        <v>1</v>
      </c>
      <c r="AL35" s="8">
        <v>1</v>
      </c>
      <c r="AM35" s="8">
        <v>0.6291825160592599</v>
      </c>
      <c r="AN35" s="8">
        <v>0.60274714408062147</v>
      </c>
      <c r="AO35" s="8">
        <v>1</v>
      </c>
      <c r="AP35" s="8">
        <v>1</v>
      </c>
      <c r="AQ35" s="8">
        <v>1</v>
      </c>
      <c r="AR35" s="8">
        <v>1</v>
      </c>
      <c r="AS35" s="48">
        <v>5.1992660256863542E-3</v>
      </c>
      <c r="AT35" s="48">
        <v>0.89928846218675451</v>
      </c>
      <c r="AU35" s="13">
        <v>3</v>
      </c>
    </row>
    <row r="36" spans="4:55" x14ac:dyDescent="0.25">
      <c r="D36" s="8">
        <v>32</v>
      </c>
      <c r="E36" s="8">
        <f t="shared" ca="1" si="7"/>
        <v>0.19304885128702787</v>
      </c>
      <c r="F36" s="21">
        <f t="shared" ca="1" si="8"/>
        <v>211.10899833204101</v>
      </c>
      <c r="G36" s="21"/>
      <c r="H36" s="8">
        <v>32</v>
      </c>
      <c r="I36" s="21">
        <f t="shared" ca="1" si="9"/>
        <v>0.45081211809878363</v>
      </c>
      <c r="J36" s="21">
        <f t="shared" ca="1" si="10"/>
        <v>25.855172905569141</v>
      </c>
      <c r="K36" s="2"/>
      <c r="M36" s="45">
        <f t="shared" ca="1" si="13"/>
        <v>48356.114765923136</v>
      </c>
      <c r="N36" s="45">
        <f t="shared" ca="1" si="14"/>
        <v>48381.969938828704</v>
      </c>
      <c r="O36" s="45">
        <v>44774</v>
      </c>
      <c r="Q36" s="26">
        <v>33</v>
      </c>
      <c r="R36" s="42">
        <f t="shared" ca="1" si="4"/>
        <v>44514.745537460076</v>
      </c>
      <c r="S36" s="26" t="str">
        <f ca="1">IFERROR(IF(VLOOKUP(R36,$M$5:$M$504,1,0)&gt;0,$M$3,""),IFERROR(IF(VLOOKUP(R36,$N$5:$N$504,1,0)&gt;0,$N$3,""),IFERROR(IF(VLOOKUP(R36,#REF!,1,0)&gt;0,#REF!,""),IFERROR(IF(VLOOKUP(R36,#REF!,1,0)&gt;0,#REF!,""),IFERROR(IF(VLOOKUP(R36,$O$5:$O$244,1,0)&gt;0,$O$3,""),"ERROR")))))</f>
        <v>EQUIPO 1</v>
      </c>
      <c r="T36" s="26" t="str">
        <f ca="1">IFERROR(IF(VLOOKUP(R36,$M$5:$M$504,1,0)&gt;0,$M$4,""),IFERROR(IF(VLOOKUP(R36,$N$5:$N$504,1,0)&gt;0,$N$4,""),IFERROR(IF(VLOOKUP(R36,#REF!,1,0)&gt;0,#REF!,""),IFERROR(IF(VLOOKUP(R36,#REF!,1,0)&gt;0,#REF!,""),IFERROR(IF(VLOOKUP(R36,$O$5:$O$244,1,0)&gt;0,$O$3,""),"ERROR")))))</f>
        <v>FIN</v>
      </c>
      <c r="U36" s="26">
        <f t="shared" ca="1" si="11"/>
        <v>1</v>
      </c>
      <c r="V36" s="26">
        <f t="shared" ca="1" si="5"/>
        <v>1</v>
      </c>
      <c r="W36" s="26">
        <f t="shared" ca="1" si="0"/>
        <v>16.254462539924134</v>
      </c>
      <c r="X36" s="26">
        <f t="shared" ca="1" si="1"/>
        <v>2021</v>
      </c>
      <c r="Y36" s="26">
        <f t="shared" ca="1" si="2"/>
        <v>11</v>
      </c>
      <c r="AF36" s="8">
        <v>26</v>
      </c>
      <c r="AG36" s="8">
        <v>1</v>
      </c>
      <c r="AH36" s="8">
        <v>0.61621060985505338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0.57071377963391923</v>
      </c>
      <c r="AO36" s="8">
        <v>1</v>
      </c>
      <c r="AP36" s="8">
        <v>1</v>
      </c>
      <c r="AQ36" s="8">
        <v>0.6788668385910569</v>
      </c>
      <c r="AR36" s="8">
        <v>1</v>
      </c>
      <c r="AS36" s="48">
        <v>0.37098301607775575</v>
      </c>
      <c r="AT36" s="48">
        <v>0.76080434561516908</v>
      </c>
      <c r="AU36" s="13">
        <v>0</v>
      </c>
    </row>
    <row r="37" spans="4:55" x14ac:dyDescent="0.25">
      <c r="D37" s="8">
        <v>33</v>
      </c>
      <c r="E37" s="8">
        <f t="shared" ca="1" si="7"/>
        <v>0.30630095541983493</v>
      </c>
      <c r="F37" s="21">
        <f t="shared" ca="1" si="8"/>
        <v>154.78194569019112</v>
      </c>
      <c r="G37" s="21"/>
      <c r="H37" s="8">
        <v>33</v>
      </c>
      <c r="I37" s="21">
        <f t="shared" ca="1" si="9"/>
        <v>0.46234669653758176</v>
      </c>
      <c r="J37" s="21">
        <f t="shared" ca="1" si="10"/>
        <v>26.736361261650803</v>
      </c>
      <c r="K37" s="2"/>
      <c r="M37" s="45">
        <f t="shared" ca="1" si="13"/>
        <v>48536.751884518897</v>
      </c>
      <c r="N37" s="45">
        <f t="shared" ca="1" si="14"/>
        <v>48563.488245780551</v>
      </c>
      <c r="O37" s="45">
        <v>44805</v>
      </c>
      <c r="Q37" s="26">
        <v>34</v>
      </c>
      <c r="R37" s="42">
        <f t="shared" ca="1" si="4"/>
        <v>44531</v>
      </c>
      <c r="S37" s="26" t="str">
        <f ca="1">IFERROR(IF(VLOOKUP(R37,$M$5:$M$504,1,0)&gt;0,$M$3,""),IFERROR(IF(VLOOKUP(R37,$N$5:$N$504,1,0)&gt;0,$N$3,""),IFERROR(IF(VLOOKUP(R37,#REF!,1,0)&gt;0,#REF!,""),IFERROR(IF(VLOOKUP(R37,#REF!,1,0)&gt;0,#REF!,""),IFERROR(IF(VLOOKUP(R37,$O$5:$O$244,1,0)&gt;0,$O$3,""),"ERROR")))))</f>
        <v>CAMBIO MES</v>
      </c>
      <c r="T37" s="26" t="str">
        <f ca="1">IFERROR(IF(VLOOKUP(R37,$M$5:$M$504,1,0)&gt;0,$M$4,""),IFERROR(IF(VLOOKUP(R37,$N$5:$N$504,1,0)&gt;0,$N$4,""),IFERROR(IF(VLOOKUP(R37,#REF!,1,0)&gt;0,#REF!,""),IFERROR(IF(VLOOKUP(R37,#REF!,1,0)&gt;0,#REF!,""),IFERROR(IF(VLOOKUP(R37,$O$5:$O$244,1,0)&gt;0,$O$3,""),"ERROR")))))</f>
        <v>CAMBIO MES</v>
      </c>
      <c r="U37" s="26">
        <f t="shared" ca="1" si="11"/>
        <v>1</v>
      </c>
      <c r="V37" s="26">
        <f t="shared" ca="1" si="5"/>
        <v>1</v>
      </c>
      <c r="W37" s="26">
        <f t="shared" ca="1" si="0"/>
        <v>31</v>
      </c>
      <c r="X37" s="26">
        <f t="shared" ca="1" si="1"/>
        <v>2021</v>
      </c>
      <c r="Y37" s="26">
        <f t="shared" ca="1" si="2"/>
        <v>12</v>
      </c>
      <c r="AF37" s="8">
        <v>27</v>
      </c>
      <c r="AG37" s="8">
        <v>0.69594539988447068</v>
      </c>
      <c r="AH37" s="8">
        <v>0</v>
      </c>
      <c r="AI37" s="8">
        <v>1</v>
      </c>
      <c r="AJ37" s="8">
        <v>0</v>
      </c>
      <c r="AK37" s="8">
        <v>0.91870514905824696</v>
      </c>
      <c r="AL37" s="8">
        <v>0.15037734977837924</v>
      </c>
      <c r="AM37" s="8">
        <v>0.84200591376218414</v>
      </c>
      <c r="AN37" s="8">
        <v>1</v>
      </c>
      <c r="AO37" s="8">
        <v>0.34625665672720063</v>
      </c>
      <c r="AP37" s="8">
        <v>0.268316405962856</v>
      </c>
      <c r="AQ37" s="8">
        <v>1</v>
      </c>
      <c r="AR37" s="8">
        <v>1</v>
      </c>
      <c r="AS37" s="48">
        <v>1</v>
      </c>
      <c r="AT37" s="48">
        <v>0.6629194991440035</v>
      </c>
      <c r="AU37" s="13">
        <v>1</v>
      </c>
    </row>
    <row r="38" spans="4:55" x14ac:dyDescent="0.25">
      <c r="D38" s="8">
        <v>34</v>
      </c>
      <c r="E38" s="8">
        <f t="shared" ca="1" si="7"/>
        <v>0.12234088163493495</v>
      </c>
      <c r="F38" s="21">
        <f t="shared" ca="1" si="8"/>
        <v>265.86150577762373</v>
      </c>
      <c r="G38" s="21"/>
      <c r="H38" s="8">
        <v>34</v>
      </c>
      <c r="I38" s="21">
        <f t="shared" ca="1" si="9"/>
        <v>3.8882007989707867E-2</v>
      </c>
      <c r="J38" s="21">
        <f t="shared" ca="1" si="10"/>
        <v>23.835591379900443</v>
      </c>
      <c r="K38" s="2"/>
      <c r="M38" s="45">
        <f t="shared" ca="1" si="13"/>
        <v>48829.349751558177</v>
      </c>
      <c r="N38" s="45">
        <f t="shared" ca="1" si="14"/>
        <v>48853.185342938079</v>
      </c>
      <c r="O38" s="45">
        <v>44835</v>
      </c>
      <c r="Q38" s="26">
        <v>35</v>
      </c>
      <c r="R38" s="42">
        <f t="shared" ca="1" si="4"/>
        <v>44562</v>
      </c>
      <c r="S38" s="26" t="str">
        <f ca="1">IFERROR(IF(VLOOKUP(R38,$M$5:$M$504,1,0)&gt;0,$M$3,""),IFERROR(IF(VLOOKUP(R38,$N$5:$N$504,1,0)&gt;0,$N$3,""),IFERROR(IF(VLOOKUP(R38,#REF!,1,0)&gt;0,#REF!,""),IFERROR(IF(VLOOKUP(R38,#REF!,1,0)&gt;0,#REF!,""),IFERROR(IF(VLOOKUP(R38,$O$5:$O$244,1,0)&gt;0,$O$3,""),"ERROR")))))</f>
        <v>CAMBIO MES</v>
      </c>
      <c r="T38" s="26" t="str">
        <f ca="1">IFERROR(IF(VLOOKUP(R38,$M$5:$M$504,1,0)&gt;0,$M$4,""),IFERROR(IF(VLOOKUP(R38,$N$5:$N$504,1,0)&gt;0,$N$4,""),IFERROR(IF(VLOOKUP(R38,#REF!,1,0)&gt;0,#REF!,""),IFERROR(IF(VLOOKUP(R38,#REF!,1,0)&gt;0,#REF!,""),IFERROR(IF(VLOOKUP(R38,$O$5:$O$244,1,0)&gt;0,$O$3,""),"ERROR")))))</f>
        <v>CAMBIO MES</v>
      </c>
      <c r="U38" s="26">
        <f t="shared" ca="1" si="11"/>
        <v>1</v>
      </c>
      <c r="V38" s="26">
        <f t="shared" ca="1" si="5"/>
        <v>1</v>
      </c>
      <c r="W38" s="26">
        <f t="shared" ca="1" si="0"/>
        <v>31</v>
      </c>
      <c r="X38" s="26">
        <f t="shared" ca="1" si="1"/>
        <v>2022</v>
      </c>
      <c r="Y38" s="26">
        <f t="shared" ca="1" si="2"/>
        <v>1</v>
      </c>
      <c r="AF38" s="8">
        <v>28</v>
      </c>
      <c r="AG38" s="8">
        <v>0.62183015692707777</v>
      </c>
      <c r="AH38" s="8">
        <v>1</v>
      </c>
      <c r="AI38" s="8">
        <v>0.89318180524071888</v>
      </c>
      <c r="AJ38" s="8">
        <v>0.65937816747245959</v>
      </c>
      <c r="AK38" s="8">
        <v>1</v>
      </c>
      <c r="AL38" s="8">
        <v>1</v>
      </c>
      <c r="AM38" s="8">
        <v>0.70197448272853269</v>
      </c>
      <c r="AN38" s="8">
        <v>0</v>
      </c>
      <c r="AO38" s="8">
        <v>1</v>
      </c>
      <c r="AP38" s="8">
        <v>1</v>
      </c>
      <c r="AQ38" s="8">
        <v>0.26364541592459623</v>
      </c>
      <c r="AR38" s="8">
        <v>1</v>
      </c>
      <c r="AS38" s="48">
        <v>0</v>
      </c>
      <c r="AT38" s="48">
        <v>0.72458833863429262</v>
      </c>
      <c r="AU38" s="13">
        <v>0</v>
      </c>
    </row>
    <row r="39" spans="4:55" x14ac:dyDescent="0.25">
      <c r="D39" s="8">
        <v>35</v>
      </c>
      <c r="E39" s="8">
        <f t="shared" ca="1" si="7"/>
        <v>0.36972370230284646</v>
      </c>
      <c r="F39" s="21">
        <f t="shared" ca="1" si="8"/>
        <v>131.47459231758086</v>
      </c>
      <c r="G39" s="21"/>
      <c r="H39" s="8">
        <v>35</v>
      </c>
      <c r="I39" s="21">
        <f t="shared" ca="1" si="9"/>
        <v>0.75388693719919764</v>
      </c>
      <c r="J39" s="21">
        <f t="shared" ca="1" si="10"/>
        <v>50.406151420314551</v>
      </c>
      <c r="K39" s="2"/>
      <c r="M39" s="45">
        <f t="shared" ca="1" si="13"/>
        <v>48984.659935255659</v>
      </c>
      <c r="N39" s="45">
        <f t="shared" ca="1" si="14"/>
        <v>49035.066086675972</v>
      </c>
      <c r="O39" s="45">
        <v>44866</v>
      </c>
      <c r="Q39" s="26">
        <v>36</v>
      </c>
      <c r="R39" s="42">
        <f t="shared" ca="1" si="4"/>
        <v>44593</v>
      </c>
      <c r="S39" s="26" t="str">
        <f ca="1">IFERROR(IF(VLOOKUP(R39,$M$5:$M$504,1,0)&gt;0,$M$3,""),IFERROR(IF(VLOOKUP(R39,$N$5:$N$504,1,0)&gt;0,$N$3,""),IFERROR(IF(VLOOKUP(R39,#REF!,1,0)&gt;0,#REF!,""),IFERROR(IF(VLOOKUP(R39,#REF!,1,0)&gt;0,#REF!,""),IFERROR(IF(VLOOKUP(R39,$O$5:$O$244,1,0)&gt;0,$O$3,""),"ERROR")))))</f>
        <v>CAMBIO MES</v>
      </c>
      <c r="T39" s="26" t="str">
        <f ca="1">IFERROR(IF(VLOOKUP(R39,$M$5:$M$504,1,0)&gt;0,$M$4,""),IFERROR(IF(VLOOKUP(R39,$N$5:$N$504,1,0)&gt;0,$N$4,""),IFERROR(IF(VLOOKUP(R39,#REF!,1,0)&gt;0,#REF!,""),IFERROR(IF(VLOOKUP(R39,#REF!,1,0)&gt;0,#REF!,""),IFERROR(IF(VLOOKUP(R39,$O$5:$O$244,1,0)&gt;0,$O$3,""),"ERROR")))))</f>
        <v>CAMBIO MES</v>
      </c>
      <c r="U39" s="26">
        <f t="shared" ca="1" si="11"/>
        <v>1</v>
      </c>
      <c r="V39" s="26">
        <f t="shared" ca="1" si="5"/>
        <v>1</v>
      </c>
      <c r="W39" s="26">
        <f t="shared" ca="1" si="0"/>
        <v>28</v>
      </c>
      <c r="X39" s="26">
        <f t="shared" ca="1" si="1"/>
        <v>2022</v>
      </c>
      <c r="Y39" s="26">
        <f t="shared" ca="1" si="2"/>
        <v>2</v>
      </c>
      <c r="AF39" s="8">
        <v>29</v>
      </c>
      <c r="AG39" s="8">
        <v>1</v>
      </c>
      <c r="AH39" s="8">
        <v>1</v>
      </c>
      <c r="AI39" s="8">
        <v>0</v>
      </c>
      <c r="AJ39" s="8">
        <v>1</v>
      </c>
      <c r="AK39" s="8">
        <v>1</v>
      </c>
      <c r="AL39" s="8">
        <v>1</v>
      </c>
      <c r="AM39" s="8">
        <v>1</v>
      </c>
      <c r="AN39" s="8">
        <v>1</v>
      </c>
      <c r="AO39" s="8">
        <v>0.85741591379288973</v>
      </c>
      <c r="AP39" s="8">
        <v>0</v>
      </c>
      <c r="AQ39" s="8">
        <v>1</v>
      </c>
      <c r="AR39" s="8">
        <v>1</v>
      </c>
      <c r="AS39" s="48">
        <v>0</v>
      </c>
      <c r="AT39" s="48">
        <v>0.8803176069619415</v>
      </c>
      <c r="AU39" s="13">
        <v>2</v>
      </c>
      <c r="AW39" s="6" t="s">
        <v>78</v>
      </c>
      <c r="AX39" s="6"/>
    </row>
    <row r="40" spans="4:55" x14ac:dyDescent="0.25">
      <c r="D40" s="8">
        <v>36</v>
      </c>
      <c r="E40" s="8">
        <f t="shared" ca="1" si="7"/>
        <v>0.1952439535677325</v>
      </c>
      <c r="F40" s="21">
        <f t="shared" ca="1" si="8"/>
        <v>209.74150098865897</v>
      </c>
      <c r="G40" s="21"/>
      <c r="H40" s="8">
        <v>36</v>
      </c>
      <c r="I40" s="21">
        <f t="shared" ca="1" si="9"/>
        <v>0.96576290229957817</v>
      </c>
      <c r="J40" s="21">
        <f t="shared" ca="1" si="10"/>
        <v>84.794662226665878</v>
      </c>
      <c r="K40" s="2"/>
      <c r="M40" s="45">
        <f t="shared" ca="1" si="13"/>
        <v>49244.807587664633</v>
      </c>
      <c r="N40" s="45">
        <f t="shared" ca="1" si="14"/>
        <v>49329.602249891301</v>
      </c>
      <c r="O40" s="45">
        <v>44896</v>
      </c>
      <c r="Q40" s="26">
        <v>37</v>
      </c>
      <c r="R40" s="42">
        <f t="shared" ca="1" si="4"/>
        <v>44621</v>
      </c>
      <c r="S40" s="26" t="str">
        <f ca="1">IFERROR(IF(VLOOKUP(R40,$M$5:$M$504,1,0)&gt;0,$M$3,""),IFERROR(IF(VLOOKUP(R40,$N$5:$N$504,1,0)&gt;0,$N$3,""),IFERROR(IF(VLOOKUP(R40,#REF!,1,0)&gt;0,#REF!,""),IFERROR(IF(VLOOKUP(R40,#REF!,1,0)&gt;0,#REF!,""),IFERROR(IF(VLOOKUP(R40,$O$5:$O$244,1,0)&gt;0,$O$3,""),"ERROR")))))</f>
        <v>CAMBIO MES</v>
      </c>
      <c r="T40" s="26" t="str">
        <f ca="1">IFERROR(IF(VLOOKUP(R40,$M$5:$M$504,1,0)&gt;0,$M$4,""),IFERROR(IF(VLOOKUP(R40,$N$5:$N$504,1,0)&gt;0,$N$4,""),IFERROR(IF(VLOOKUP(R40,#REF!,1,0)&gt;0,#REF!,""),IFERROR(IF(VLOOKUP(R40,#REF!,1,0)&gt;0,#REF!,""),IFERROR(IF(VLOOKUP(R40,$O$5:$O$244,1,0)&gt;0,$O$3,""),"ERROR")))))</f>
        <v>CAMBIO MES</v>
      </c>
      <c r="U40" s="26">
        <f t="shared" ca="1" si="11"/>
        <v>1</v>
      </c>
      <c r="V40" s="26">
        <f t="shared" ca="1" si="5"/>
        <v>1</v>
      </c>
      <c r="W40" s="26">
        <f t="shared" ca="1" si="0"/>
        <v>1.1927842533114017</v>
      </c>
      <c r="X40" s="26">
        <f t="shared" ca="1" si="1"/>
        <v>2022</v>
      </c>
      <c r="Y40" s="26">
        <f t="shared" ca="1" si="2"/>
        <v>3</v>
      </c>
      <c r="AF40" s="8">
        <v>30</v>
      </c>
      <c r="AG40" s="8">
        <v>1</v>
      </c>
      <c r="AH40" s="8">
        <v>1</v>
      </c>
      <c r="AI40" s="8">
        <v>0.62242496411002524</v>
      </c>
      <c r="AJ40" s="8">
        <v>1</v>
      </c>
      <c r="AK40" s="8">
        <v>1</v>
      </c>
      <c r="AL40" s="8">
        <v>1</v>
      </c>
      <c r="AM40" s="8">
        <v>1</v>
      </c>
      <c r="AN40" s="8">
        <v>0.60689241204372302</v>
      </c>
      <c r="AO40" s="8">
        <v>1</v>
      </c>
      <c r="AP40" s="8">
        <v>1</v>
      </c>
      <c r="AQ40" s="8">
        <v>0.56421729291250811</v>
      </c>
      <c r="AR40" s="8">
        <v>0.21623128475532152</v>
      </c>
      <c r="AS40" s="48">
        <v>0.51063744597170924</v>
      </c>
      <c r="AT40" s="48">
        <v>0.73889224990484326</v>
      </c>
      <c r="AU40" s="13">
        <v>3</v>
      </c>
      <c r="AW40" s="6" t="s">
        <v>38</v>
      </c>
      <c r="AX40" s="6">
        <f>MAX(AU11:AU5010)</f>
        <v>6</v>
      </c>
    </row>
    <row r="41" spans="4:55" x14ac:dyDescent="0.25">
      <c r="D41" s="8">
        <v>37</v>
      </c>
      <c r="E41" s="8">
        <f t="shared" ca="1" si="7"/>
        <v>0.51790565565086411</v>
      </c>
      <c r="F41" s="21">
        <f t="shared" ca="1" si="8"/>
        <v>89.04537380512869</v>
      </c>
      <c r="G41" s="21"/>
      <c r="H41" s="8">
        <v>37</v>
      </c>
      <c r="I41" s="21">
        <f t="shared" ca="1" si="9"/>
        <v>0.88824956024686719</v>
      </c>
      <c r="J41" s="21">
        <f t="shared" ca="1" si="10"/>
        <v>66.477917394334924</v>
      </c>
      <c r="K41" s="2"/>
      <c r="M41" s="45">
        <f t="shared" ca="1" si="13"/>
        <v>49418.64762369643</v>
      </c>
      <c r="N41" s="45">
        <f t="shared" ca="1" si="14"/>
        <v>49485.125541090762</v>
      </c>
      <c r="O41" s="45">
        <v>44927</v>
      </c>
      <c r="Q41" s="26">
        <v>38</v>
      </c>
      <c r="R41" s="42">
        <f t="shared" ca="1" si="4"/>
        <v>44622.192784253311</v>
      </c>
      <c r="S41" s="26" t="str">
        <f ca="1">IFERROR(IF(VLOOKUP(R41,$M$5:$M$504,1,0)&gt;0,$M$3,""),IFERROR(IF(VLOOKUP(R41,$N$5:$N$504,1,0)&gt;0,$N$3,""),IFERROR(IF(VLOOKUP(R41,#REF!,1,0)&gt;0,#REF!,""),IFERROR(IF(VLOOKUP(R41,#REF!,1,0)&gt;0,#REF!,""),IFERROR(IF(VLOOKUP(R41,$O$5:$O$244,1,0)&gt;0,$O$3,""),"ERROR")))))</f>
        <v>EQUIPO 1</v>
      </c>
      <c r="T41" s="26" t="str">
        <f ca="1">IFERROR(IF(VLOOKUP(R41,$M$5:$M$504,1,0)&gt;0,$M$4,""),IFERROR(IF(VLOOKUP(R41,$N$5:$N$504,1,0)&gt;0,$N$4,""),IFERROR(IF(VLOOKUP(R41,#REF!,1,0)&gt;0,#REF!,""),IFERROR(IF(VLOOKUP(R41,#REF!,1,0)&gt;0,#REF!,""),IFERROR(IF(VLOOKUP(R41,$O$5:$O$244,1,0)&gt;0,$O$3,""),"ERROR")))))</f>
        <v>INICIO</v>
      </c>
      <c r="U41" s="26">
        <f t="shared" ca="1" si="11"/>
        <v>0</v>
      </c>
      <c r="V41" s="26">
        <f t="shared" ca="1" si="5"/>
        <v>0</v>
      </c>
      <c r="W41" s="26">
        <f t="shared" ca="1" si="0"/>
        <v>12.747063428527326</v>
      </c>
      <c r="X41" s="26">
        <f t="shared" ca="1" si="1"/>
        <v>2022</v>
      </c>
      <c r="Y41" s="26">
        <f t="shared" ca="1" si="2"/>
        <v>3</v>
      </c>
      <c r="AF41" s="8">
        <v>31</v>
      </c>
      <c r="AG41" s="8">
        <v>1</v>
      </c>
      <c r="AH41" s="8">
        <v>1</v>
      </c>
      <c r="AI41" s="8">
        <v>0.44500952459366677</v>
      </c>
      <c r="AJ41" s="8">
        <v>1</v>
      </c>
      <c r="AK41" s="8">
        <v>1</v>
      </c>
      <c r="AL41" s="8">
        <v>1</v>
      </c>
      <c r="AM41" s="8">
        <v>1</v>
      </c>
      <c r="AN41" s="8">
        <v>1</v>
      </c>
      <c r="AO41" s="8">
        <v>1</v>
      </c>
      <c r="AP41" s="8">
        <v>1</v>
      </c>
      <c r="AQ41" s="8">
        <v>1</v>
      </c>
      <c r="AR41" s="8">
        <v>0.71550981028403549</v>
      </c>
      <c r="AS41" s="48">
        <v>0</v>
      </c>
      <c r="AT41" s="48">
        <v>0.8122518263019467</v>
      </c>
      <c r="AU41" s="13">
        <v>1</v>
      </c>
      <c r="AW41" s="6" t="s">
        <v>41</v>
      </c>
      <c r="AX41" s="6">
        <f>MIN(AU11:AU1010)</f>
        <v>0</v>
      </c>
    </row>
    <row r="42" spans="4:55" x14ac:dyDescent="0.25">
      <c r="D42" s="8">
        <v>38</v>
      </c>
      <c r="E42" s="8">
        <f t="shared" ca="1" si="7"/>
        <v>0.6264096983004378</v>
      </c>
      <c r="F42" s="21">
        <f t="shared" ca="1" si="8"/>
        <v>64.565069556411743</v>
      </c>
      <c r="G42" s="21"/>
      <c r="H42" s="8">
        <v>38</v>
      </c>
      <c r="I42" s="21">
        <f t="shared" ca="1" si="9"/>
        <v>3.960839669288363E-2</v>
      </c>
      <c r="J42" s="21">
        <f t="shared" ca="1" si="10"/>
        <v>23.576226850982884</v>
      </c>
      <c r="K42" s="2"/>
      <c r="M42" s="45">
        <f t="shared" ca="1" si="13"/>
        <v>49549.690610647172</v>
      </c>
      <c r="N42" s="45">
        <f t="shared" ca="1" si="14"/>
        <v>49573.266837498159</v>
      </c>
      <c r="O42" s="45">
        <v>44958</v>
      </c>
      <c r="Q42" s="26">
        <v>39</v>
      </c>
      <c r="R42" s="42">
        <f t="shared" ca="1" si="4"/>
        <v>44634.939847681839</v>
      </c>
      <c r="S42" s="26" t="str">
        <f ca="1">IFERROR(IF(VLOOKUP(R42,$M$5:$M$504,1,0)&gt;0,$M$3,""),IFERROR(IF(VLOOKUP(R42,$N$5:$N$504,1,0)&gt;0,$N$3,""),IFERROR(IF(VLOOKUP(R42,#REF!,1,0)&gt;0,#REF!,""),IFERROR(IF(VLOOKUP(R42,#REF!,1,0)&gt;0,#REF!,""),IFERROR(IF(VLOOKUP(R42,$O$5:$O$244,1,0)&gt;0,$O$3,""),"ERROR")))))</f>
        <v>EQUIPO 1</v>
      </c>
      <c r="T42" s="26" t="str">
        <f ca="1">IFERROR(IF(VLOOKUP(R42,$M$5:$M$504,1,0)&gt;0,$M$4,""),IFERROR(IF(VLOOKUP(R42,$N$5:$N$504,1,0)&gt;0,$N$4,""),IFERROR(IF(VLOOKUP(R42,#REF!,1,0)&gt;0,#REF!,""),IFERROR(IF(VLOOKUP(R42,#REF!,1,0)&gt;0,#REF!,""),IFERROR(IF(VLOOKUP(R42,$O$5:$O$244,1,0)&gt;0,$O$3,""),"ERROR")))))</f>
        <v>FIN</v>
      </c>
      <c r="U42" s="26">
        <f t="shared" ca="1" si="11"/>
        <v>1</v>
      </c>
      <c r="V42" s="26">
        <f t="shared" ca="1" si="5"/>
        <v>1</v>
      </c>
      <c r="W42" s="26">
        <f t="shared" ca="1" si="0"/>
        <v>17.060152318161272</v>
      </c>
      <c r="X42" s="26">
        <f t="shared" ca="1" si="1"/>
        <v>2022</v>
      </c>
      <c r="Y42" s="26">
        <f t="shared" ca="1" si="2"/>
        <v>3</v>
      </c>
      <c r="AF42" s="8">
        <v>32</v>
      </c>
      <c r="AG42" s="8">
        <v>1</v>
      </c>
      <c r="AH42" s="8">
        <v>1</v>
      </c>
      <c r="AI42" s="8">
        <v>0.69270924262485589</v>
      </c>
      <c r="AJ42" s="8">
        <v>1</v>
      </c>
      <c r="AK42" s="8">
        <v>7.9063017330143689E-2</v>
      </c>
      <c r="AL42" s="8">
        <v>1</v>
      </c>
      <c r="AM42" s="8">
        <v>0.71911666407357833</v>
      </c>
      <c r="AN42" s="8">
        <v>0.49584387760208509</v>
      </c>
      <c r="AO42" s="8">
        <v>1</v>
      </c>
      <c r="AP42" s="8">
        <v>1</v>
      </c>
      <c r="AQ42" s="8">
        <v>1</v>
      </c>
      <c r="AR42" s="8">
        <v>1</v>
      </c>
      <c r="AS42" s="48">
        <v>0</v>
      </c>
      <c r="AT42" s="48">
        <v>0.68549192643089285</v>
      </c>
      <c r="AU42" s="13">
        <v>1</v>
      </c>
      <c r="AW42" s="6" t="s">
        <v>46</v>
      </c>
      <c r="AX42" s="6">
        <f>ROUNDUP(1+3.3*LOG10(5000),0)</f>
        <v>14</v>
      </c>
      <c r="AY42" t="s">
        <v>72</v>
      </c>
    </row>
    <row r="43" spans="4:55" x14ac:dyDescent="0.25">
      <c r="D43" s="8">
        <v>39</v>
      </c>
      <c r="E43" s="8">
        <f t="shared" ca="1" si="7"/>
        <v>0.58339243505156502</v>
      </c>
      <c r="F43" s="21">
        <f t="shared" ca="1" si="8"/>
        <v>73.778573240173117</v>
      </c>
      <c r="G43" s="21"/>
      <c r="H43" s="8">
        <v>39</v>
      </c>
      <c r="I43" s="21">
        <f t="shared" ca="1" si="9"/>
        <v>0.33689144211511957</v>
      </c>
      <c r="J43" s="21">
        <f t="shared" ca="1" si="10"/>
        <v>16.846725719858334</v>
      </c>
      <c r="K43" s="2"/>
      <c r="M43" s="45">
        <f t="shared" ca="1" si="13"/>
        <v>49647.045410738334</v>
      </c>
      <c r="N43" s="45">
        <f t="shared" ca="1" si="14"/>
        <v>49663.892136458191</v>
      </c>
      <c r="O43" s="45">
        <v>44986</v>
      </c>
      <c r="Q43" s="26">
        <v>40</v>
      </c>
      <c r="R43" s="42">
        <f t="shared" ca="1" si="4"/>
        <v>44652</v>
      </c>
      <c r="S43" s="26" t="str">
        <f ca="1">IFERROR(IF(VLOOKUP(R43,$M$5:$M$504,1,0)&gt;0,$M$3,""),IFERROR(IF(VLOOKUP(R43,$N$5:$N$504,1,0)&gt;0,$N$3,""),IFERROR(IF(VLOOKUP(R43,#REF!,1,0)&gt;0,#REF!,""),IFERROR(IF(VLOOKUP(R43,#REF!,1,0)&gt;0,#REF!,""),IFERROR(IF(VLOOKUP(R43,$O$5:$O$244,1,0)&gt;0,$O$3,""),"ERROR")))))</f>
        <v>CAMBIO MES</v>
      </c>
      <c r="T43" s="26" t="str">
        <f ca="1">IFERROR(IF(VLOOKUP(R43,$M$5:$M$504,1,0)&gt;0,$M$4,""),IFERROR(IF(VLOOKUP(R43,$N$5:$N$504,1,0)&gt;0,$N$4,""),IFERROR(IF(VLOOKUP(R43,#REF!,1,0)&gt;0,#REF!,""),IFERROR(IF(VLOOKUP(R43,#REF!,1,0)&gt;0,#REF!,""),IFERROR(IF(VLOOKUP(R43,$O$5:$O$244,1,0)&gt;0,$O$3,""),"ERROR")))))</f>
        <v>CAMBIO MES</v>
      </c>
      <c r="U43" s="26">
        <f t="shared" ca="1" si="11"/>
        <v>1</v>
      </c>
      <c r="V43" s="26">
        <f t="shared" ca="1" si="5"/>
        <v>1</v>
      </c>
      <c r="W43" s="26">
        <f t="shared" ca="1" si="0"/>
        <v>30</v>
      </c>
      <c r="X43" s="26">
        <f t="shared" ca="1" si="1"/>
        <v>2022</v>
      </c>
      <c r="Y43" s="26">
        <f t="shared" ca="1" si="2"/>
        <v>4</v>
      </c>
      <c r="AF43" s="8">
        <v>33</v>
      </c>
      <c r="AG43" s="8">
        <v>1</v>
      </c>
      <c r="AH43" s="8">
        <v>0</v>
      </c>
      <c r="AI43" s="8">
        <v>0.91635515286414437</v>
      </c>
      <c r="AJ43" s="8">
        <v>1</v>
      </c>
      <c r="AK43" s="8">
        <v>1</v>
      </c>
      <c r="AL43" s="8">
        <v>1</v>
      </c>
      <c r="AM43" s="8">
        <v>1</v>
      </c>
      <c r="AN43" s="8">
        <v>0.7826343350442907</v>
      </c>
      <c r="AO43" s="8">
        <v>1</v>
      </c>
      <c r="AP43" s="8">
        <v>0</v>
      </c>
      <c r="AQ43" s="8">
        <v>0</v>
      </c>
      <c r="AR43" s="8">
        <v>1</v>
      </c>
      <c r="AS43" s="48">
        <v>0</v>
      </c>
      <c r="AT43" s="48">
        <v>0.66586393636937591</v>
      </c>
      <c r="AU43" s="13">
        <v>0</v>
      </c>
      <c r="AW43" s="6" t="s">
        <v>157</v>
      </c>
      <c r="AX43" s="97">
        <v>1</v>
      </c>
    </row>
    <row r="44" spans="4:55" x14ac:dyDescent="0.25">
      <c r="D44" s="8">
        <v>40</v>
      </c>
      <c r="E44" s="8">
        <f t="shared" ca="1" si="7"/>
        <v>0.55690691761657396</v>
      </c>
      <c r="F44" s="21">
        <f t="shared" ca="1" si="8"/>
        <v>79.757045845408967</v>
      </c>
      <c r="G44" s="21"/>
      <c r="H44" s="8">
        <v>40</v>
      </c>
      <c r="I44" s="21">
        <f t="shared" ca="1" si="9"/>
        <v>0.22697448670485376</v>
      </c>
      <c r="J44" s="21">
        <f t="shared" ca="1" si="10"/>
        <v>6.9132433030438385</v>
      </c>
      <c r="K44" s="2"/>
      <c r="M44" s="45">
        <f t="shared" ca="1" si="13"/>
        <v>49743.649182303598</v>
      </c>
      <c r="N44" s="45">
        <f t="shared" ca="1" si="14"/>
        <v>49750.562425606644</v>
      </c>
      <c r="O44" s="45">
        <v>45017</v>
      </c>
      <c r="Q44" s="26">
        <v>41</v>
      </c>
      <c r="R44" s="42">
        <f t="shared" ca="1" si="4"/>
        <v>44682</v>
      </c>
      <c r="S44" s="26" t="str">
        <f ca="1">IFERROR(IF(VLOOKUP(R44,$M$5:$M$504,1,0)&gt;0,$M$3,""),IFERROR(IF(VLOOKUP(R44,$N$5:$N$504,1,0)&gt;0,$N$3,""),IFERROR(IF(VLOOKUP(R44,#REF!,1,0)&gt;0,#REF!,""),IFERROR(IF(VLOOKUP(R44,#REF!,1,0)&gt;0,#REF!,""),IFERROR(IF(VLOOKUP(R44,$O$5:$O$244,1,0)&gt;0,$O$3,""),"ERROR")))))</f>
        <v>CAMBIO MES</v>
      </c>
      <c r="T44" s="26" t="str">
        <f ca="1">IFERROR(IF(VLOOKUP(R44,$M$5:$M$504,1,0)&gt;0,$M$4,""),IFERROR(IF(VLOOKUP(R44,$N$5:$N$504,1,0)&gt;0,$N$4,""),IFERROR(IF(VLOOKUP(R44,#REF!,1,0)&gt;0,#REF!,""),IFERROR(IF(VLOOKUP(R44,#REF!,1,0)&gt;0,#REF!,""),IFERROR(IF(VLOOKUP(R44,$O$5:$O$244,1,0)&gt;0,$O$3,""),"ERROR")))))</f>
        <v>CAMBIO MES</v>
      </c>
      <c r="U44" s="26">
        <f t="shared" ca="1" si="11"/>
        <v>1</v>
      </c>
      <c r="V44" s="26">
        <f t="shared" ca="1" si="5"/>
        <v>1</v>
      </c>
      <c r="W44" s="26">
        <f t="shared" ca="1" si="0"/>
        <v>0.71664768509072019</v>
      </c>
      <c r="X44" s="26">
        <f t="shared" ca="1" si="1"/>
        <v>2022</v>
      </c>
      <c r="Y44" s="26">
        <f t="shared" ca="1" si="2"/>
        <v>5</v>
      </c>
      <c r="AF44" s="8">
        <v>34</v>
      </c>
      <c r="AG44" s="8">
        <v>1</v>
      </c>
      <c r="AH44" s="8">
        <v>0.48065108563969261</v>
      </c>
      <c r="AI44" s="8">
        <v>0</v>
      </c>
      <c r="AJ44" s="8">
        <v>1</v>
      </c>
      <c r="AK44" s="8">
        <v>1</v>
      </c>
      <c r="AL44" s="8">
        <v>0.92440697953206841</v>
      </c>
      <c r="AM44" s="8">
        <v>0.78375693913638378</v>
      </c>
      <c r="AN44" s="8">
        <v>1</v>
      </c>
      <c r="AO44" s="8">
        <v>1</v>
      </c>
      <c r="AP44" s="8">
        <v>1</v>
      </c>
      <c r="AQ44" s="8">
        <v>0.7564850134151736</v>
      </c>
      <c r="AR44" s="8">
        <v>1</v>
      </c>
      <c r="AS44" s="48">
        <v>0.12234557370351057</v>
      </c>
      <c r="AT44" s="48">
        <v>0.94318273366171368</v>
      </c>
      <c r="AU44" s="13">
        <v>0</v>
      </c>
      <c r="BB44" s="58" t="s">
        <v>52</v>
      </c>
      <c r="BC44" s="58"/>
    </row>
    <row r="45" spans="4:55" x14ac:dyDescent="0.25">
      <c r="D45" s="8">
        <v>41</v>
      </c>
      <c r="E45" s="8">
        <f t="shared" ca="1" si="7"/>
        <v>0.77166273189864498</v>
      </c>
      <c r="F45" s="21">
        <f t="shared" ca="1" si="8"/>
        <v>37.022204513766482</v>
      </c>
      <c r="G45" s="21"/>
      <c r="H45" s="8">
        <v>41</v>
      </c>
      <c r="I45" s="21">
        <f t="shared" ca="1" si="9"/>
        <v>0.42624425883605033</v>
      </c>
      <c r="J45" s="21">
        <f t="shared" ca="1" si="10"/>
        <v>23.966717573927568</v>
      </c>
      <c r="K45" s="2"/>
      <c r="M45" s="45">
        <f t="shared" ca="1" si="13"/>
        <v>49787.584630120407</v>
      </c>
      <c r="N45" s="45">
        <f t="shared" ca="1" si="14"/>
        <v>49811.551347694338</v>
      </c>
      <c r="O45" s="45">
        <v>45047</v>
      </c>
      <c r="Q45" s="26">
        <v>42</v>
      </c>
      <c r="R45" s="42">
        <f t="shared" ca="1" si="4"/>
        <v>44682.716647685091</v>
      </c>
      <c r="S45" s="26" t="str">
        <f ca="1">IFERROR(IF(VLOOKUP(R45,$M$5:$M$504,1,0)&gt;0,$M$3,""),IFERROR(IF(VLOOKUP(R45,$N$5:$N$504,1,0)&gt;0,$N$3,""),IFERROR(IF(VLOOKUP(R45,#REF!,1,0)&gt;0,#REF!,""),IFERROR(IF(VLOOKUP(R45,#REF!,1,0)&gt;0,#REF!,""),IFERROR(IF(VLOOKUP(R45,$O$5:$O$244,1,0)&gt;0,$O$3,""),"ERROR")))))</f>
        <v>EQUIPO 1</v>
      </c>
      <c r="T45" s="26" t="str">
        <f ca="1">IFERROR(IF(VLOOKUP(R45,$M$5:$M$504,1,0)&gt;0,$M$4,""),IFERROR(IF(VLOOKUP(R45,$N$5:$N$504,1,0)&gt;0,$N$4,""),IFERROR(IF(VLOOKUP(R45,#REF!,1,0)&gt;0,#REF!,""),IFERROR(IF(VLOOKUP(R45,#REF!,1,0)&gt;0,#REF!,""),IFERROR(IF(VLOOKUP(R45,$O$5:$O$244,1,0)&gt;0,$O$3,""),"ERROR")))))</f>
        <v>INICIO</v>
      </c>
      <c r="U45" s="26">
        <f t="shared" ca="1" si="11"/>
        <v>0</v>
      </c>
      <c r="V45" s="26">
        <f t="shared" ca="1" si="5"/>
        <v>0</v>
      </c>
      <c r="W45" s="26">
        <f t="shared" ca="1" si="0"/>
        <v>14.858518580433156</v>
      </c>
      <c r="X45" s="26">
        <f t="shared" ca="1" si="1"/>
        <v>2022</v>
      </c>
      <c r="Y45" s="26">
        <f t="shared" ca="1" si="2"/>
        <v>5</v>
      </c>
      <c r="AF45" s="8">
        <v>35</v>
      </c>
      <c r="AG45" s="8">
        <v>1</v>
      </c>
      <c r="AH45" s="8">
        <v>0.63839249973586576</v>
      </c>
      <c r="AI45" s="8">
        <v>0.79261103656115728</v>
      </c>
      <c r="AJ45" s="8">
        <v>1</v>
      </c>
      <c r="AK45" s="8">
        <v>0.41692027327160525</v>
      </c>
      <c r="AL45" s="8">
        <v>1</v>
      </c>
      <c r="AM45" s="8">
        <v>1</v>
      </c>
      <c r="AN45" s="8">
        <v>1</v>
      </c>
      <c r="AO45" s="8">
        <v>0.97501287888953814</v>
      </c>
      <c r="AP45" s="8">
        <v>1</v>
      </c>
      <c r="AQ45" s="8">
        <v>0.63180241585262897</v>
      </c>
      <c r="AR45" s="8">
        <v>1</v>
      </c>
      <c r="AS45" s="48">
        <v>0.92661287032595807</v>
      </c>
      <c r="AT45" s="48">
        <v>0.76330455696664368</v>
      </c>
      <c r="AU45" s="13">
        <v>0</v>
      </c>
      <c r="AW45" s="58" t="s">
        <v>57</v>
      </c>
      <c r="AX45" s="58"/>
      <c r="AY45" s="58"/>
      <c r="AZ45" s="6" t="s">
        <v>55</v>
      </c>
      <c r="BA45" s="6" t="s">
        <v>56</v>
      </c>
      <c r="BB45" s="58" t="s">
        <v>58</v>
      </c>
      <c r="BC45" s="58" t="s">
        <v>59</v>
      </c>
    </row>
    <row r="46" spans="4:55" x14ac:dyDescent="0.25">
      <c r="D46" s="8">
        <v>42</v>
      </c>
      <c r="E46" s="8">
        <f t="shared" ca="1" si="7"/>
        <v>0.74403582281370506</v>
      </c>
      <c r="F46" s="21">
        <f t="shared" ca="1" si="8"/>
        <v>41.909211328178543</v>
      </c>
      <c r="G46" s="21"/>
      <c r="H46" s="8">
        <v>42</v>
      </c>
      <c r="I46" s="21">
        <f t="shared" ca="1" si="9"/>
        <v>0.14552033386571273</v>
      </c>
      <c r="J46" s="21">
        <f t="shared" ca="1" si="10"/>
        <v>2.387299756983932</v>
      </c>
      <c r="K46" s="2"/>
      <c r="M46" s="45"/>
      <c r="N46" s="45"/>
      <c r="O46" s="45">
        <v>45078</v>
      </c>
      <c r="Q46" s="26">
        <v>43</v>
      </c>
      <c r="R46" s="42">
        <f t="shared" ca="1" si="4"/>
        <v>44697.575166265524</v>
      </c>
      <c r="S46" s="26" t="str">
        <f ca="1">IFERROR(IF(VLOOKUP(R46,$M$5:$M$504,1,0)&gt;0,$M$3,""),IFERROR(IF(VLOOKUP(R46,$N$5:$N$504,1,0)&gt;0,$N$3,""),IFERROR(IF(VLOOKUP(R46,#REF!,1,0)&gt;0,#REF!,""),IFERROR(IF(VLOOKUP(R46,#REF!,1,0)&gt;0,#REF!,""),IFERROR(IF(VLOOKUP(R46,$O$5:$O$244,1,0)&gt;0,$O$3,""),"ERROR")))))</f>
        <v>EQUIPO 1</v>
      </c>
      <c r="T46" s="26" t="str">
        <f ca="1">IFERROR(IF(VLOOKUP(R46,$M$5:$M$504,1,0)&gt;0,$M$4,""),IFERROR(IF(VLOOKUP(R46,$N$5:$N$504,1,0)&gt;0,$N$4,""),IFERROR(IF(VLOOKUP(R46,#REF!,1,0)&gt;0,#REF!,""),IFERROR(IF(VLOOKUP(R46,#REF!,1,0)&gt;0,#REF!,""),IFERROR(IF(VLOOKUP(R46,$O$5:$O$244,1,0)&gt;0,$O$3,""),"ERROR")))))</f>
        <v>FIN</v>
      </c>
      <c r="U46" s="26">
        <f t="shared" ca="1" si="11"/>
        <v>1</v>
      </c>
      <c r="V46" s="26">
        <f t="shared" ca="1" si="5"/>
        <v>1</v>
      </c>
      <c r="W46" s="26">
        <f t="shared" ca="1" si="0"/>
        <v>15.424833734476124</v>
      </c>
      <c r="X46" s="26">
        <f t="shared" ca="1" si="1"/>
        <v>2022</v>
      </c>
      <c r="Y46" s="26">
        <f t="shared" ca="1" si="2"/>
        <v>5</v>
      </c>
      <c r="AF46" s="8">
        <v>36</v>
      </c>
      <c r="AG46" s="8">
        <v>1</v>
      </c>
      <c r="AH46" s="8">
        <v>1</v>
      </c>
      <c r="AI46" s="8">
        <v>0.79808517377293153</v>
      </c>
      <c r="AJ46" s="8">
        <v>1</v>
      </c>
      <c r="AK46" s="8">
        <v>1</v>
      </c>
      <c r="AL46" s="8">
        <v>1</v>
      </c>
      <c r="AM46" s="8">
        <v>0</v>
      </c>
      <c r="AN46" s="8">
        <v>1</v>
      </c>
      <c r="AO46" s="8">
        <v>1</v>
      </c>
      <c r="AP46" s="8">
        <v>1</v>
      </c>
      <c r="AQ46" s="8">
        <v>1</v>
      </c>
      <c r="AR46" s="8">
        <v>0</v>
      </c>
      <c r="AS46" s="48">
        <v>0</v>
      </c>
      <c r="AT46" s="48">
        <v>0.91360555854653913</v>
      </c>
      <c r="AU46" s="13">
        <v>0</v>
      </c>
      <c r="AW46" s="50">
        <v>0</v>
      </c>
      <c r="AX46" s="50"/>
      <c r="AY46" s="50"/>
      <c r="AZ46" s="8">
        <f>COUNTIFS($AU$11:$AU$5010,"="&amp;AW46)</f>
        <v>2172</v>
      </c>
      <c r="BA46" s="8">
        <f>+AZ46</f>
        <v>2172</v>
      </c>
      <c r="BB46" s="9">
        <f>+BA46/$BA$52</f>
        <v>0.43440000000000001</v>
      </c>
      <c r="BC46" s="7">
        <f>1-BB46</f>
        <v>0.56559999999999999</v>
      </c>
    </row>
    <row r="47" spans="4:55" x14ac:dyDescent="0.25">
      <c r="D47" s="8">
        <v>43</v>
      </c>
      <c r="E47" s="8">
        <f t="shared" ca="1" si="7"/>
        <v>8.4334955797183975E-2</v>
      </c>
      <c r="F47" s="21">
        <f t="shared" ca="1" si="8"/>
        <v>310.00011225688581</v>
      </c>
      <c r="G47" s="21"/>
      <c r="H47" s="8">
        <v>43</v>
      </c>
      <c r="I47" s="21">
        <f t="shared" ca="1" si="9"/>
        <v>0.14603997669242141</v>
      </c>
      <c r="J47" s="21">
        <f t="shared" ca="1" si="10"/>
        <v>2.3184774587830965</v>
      </c>
      <c r="K47" s="2"/>
      <c r="M47" s="45"/>
      <c r="N47" s="45"/>
      <c r="O47" s="45">
        <v>45108</v>
      </c>
      <c r="Q47" s="26">
        <v>44</v>
      </c>
      <c r="R47" s="42">
        <f t="shared" ca="1" si="4"/>
        <v>44713</v>
      </c>
      <c r="S47" s="26" t="str">
        <f ca="1">IFERROR(IF(VLOOKUP(R47,$M$5:$M$504,1,0)&gt;0,$M$3,""),IFERROR(IF(VLOOKUP(R47,$N$5:$N$504,1,0)&gt;0,$N$3,""),IFERROR(IF(VLOOKUP(R47,#REF!,1,0)&gt;0,#REF!,""),IFERROR(IF(VLOOKUP(R47,#REF!,1,0)&gt;0,#REF!,""),IFERROR(IF(VLOOKUP(R47,$O$5:$O$244,1,0)&gt;0,$O$3,""),"ERROR")))))</f>
        <v>CAMBIO MES</v>
      </c>
      <c r="T47" s="26" t="str">
        <f ca="1">IFERROR(IF(VLOOKUP(R47,$M$5:$M$504,1,0)&gt;0,$M$4,""),IFERROR(IF(VLOOKUP(R47,$N$5:$N$504,1,0)&gt;0,$N$4,""),IFERROR(IF(VLOOKUP(R47,#REF!,1,0)&gt;0,#REF!,""),IFERROR(IF(VLOOKUP(R47,#REF!,1,0)&gt;0,#REF!,""),IFERROR(IF(VLOOKUP(R47,$O$5:$O$244,1,0)&gt;0,$O$3,""),"ERROR")))))</f>
        <v>CAMBIO MES</v>
      </c>
      <c r="U47" s="26">
        <f t="shared" ca="1" si="11"/>
        <v>1</v>
      </c>
      <c r="V47" s="26">
        <f t="shared" ca="1" si="5"/>
        <v>1</v>
      </c>
      <c r="W47" s="26">
        <f t="shared" ca="1" si="0"/>
        <v>23.536136327478744</v>
      </c>
      <c r="X47" s="26">
        <f t="shared" ca="1" si="1"/>
        <v>2022</v>
      </c>
      <c r="Y47" s="26">
        <f t="shared" ca="1" si="2"/>
        <v>6</v>
      </c>
      <c r="AF47" s="8">
        <v>37</v>
      </c>
      <c r="AG47" s="8">
        <v>1</v>
      </c>
      <c r="AH47" s="8">
        <v>0.444628161811644</v>
      </c>
      <c r="AI47" s="8">
        <v>1</v>
      </c>
      <c r="AJ47" s="8">
        <v>0</v>
      </c>
      <c r="AK47" s="8">
        <v>1</v>
      </c>
      <c r="AL47" s="8">
        <v>0.47401322933534779</v>
      </c>
      <c r="AM47" s="8">
        <v>0.47846199748023682</v>
      </c>
      <c r="AN47" s="8">
        <v>0.78884501773591764</v>
      </c>
      <c r="AO47" s="8">
        <v>1</v>
      </c>
      <c r="AP47" s="8">
        <v>1</v>
      </c>
      <c r="AQ47" s="8">
        <v>0.97203732645987961</v>
      </c>
      <c r="AR47" s="8">
        <v>1</v>
      </c>
      <c r="AS47" s="48">
        <v>0.35158648764439521</v>
      </c>
      <c r="AT47" s="48">
        <v>0.932999519440178</v>
      </c>
      <c r="AU47" s="13">
        <v>0</v>
      </c>
      <c r="AW47" s="50">
        <v>1</v>
      </c>
      <c r="AX47" s="50"/>
      <c r="AY47" s="50"/>
      <c r="AZ47" s="8">
        <f t="shared" ref="AZ47:AZ58" si="24">COUNTIFS($AU$11:$AU$5010,"="&amp;AW47)</f>
        <v>1668</v>
      </c>
      <c r="BA47" s="8">
        <f>+BA46+AZ47</f>
        <v>3840</v>
      </c>
      <c r="BB47" s="9">
        <f t="shared" ref="BB47:BB52" si="25">+BA47/$BA$52</f>
        <v>0.76800000000000002</v>
      </c>
      <c r="BC47" s="7">
        <f t="shared" ref="BC47:BC58" si="26">1-BB47</f>
        <v>0.23199999999999998</v>
      </c>
    </row>
    <row r="48" spans="4:55" x14ac:dyDescent="0.25">
      <c r="D48" s="8">
        <v>44</v>
      </c>
      <c r="E48" s="8">
        <f t="shared" ca="1" si="7"/>
        <v>0.77061902682186079</v>
      </c>
      <c r="F48" s="21">
        <f t="shared" ca="1" si="8"/>
        <v>37.204305564794552</v>
      </c>
      <c r="G48" s="21"/>
      <c r="H48" s="8">
        <v>44</v>
      </c>
      <c r="I48" s="21">
        <f t="shared" ca="1" si="9"/>
        <v>0.46531908229494956</v>
      </c>
      <c r="J48" s="21">
        <f t="shared" ca="1" si="10"/>
        <v>26.96301589952688</v>
      </c>
      <c r="K48" s="2"/>
      <c r="M48" s="45"/>
      <c r="N48" s="45"/>
      <c r="O48" s="45">
        <v>45139</v>
      </c>
      <c r="Q48" s="26">
        <v>45</v>
      </c>
      <c r="R48" s="42">
        <f t="shared" ca="1" si="4"/>
        <v>44736.536136327479</v>
      </c>
      <c r="S48" s="26" t="str">
        <f ca="1">IFERROR(IF(VLOOKUP(R48,$M$5:$M$504,1,0)&gt;0,$M$3,""),IFERROR(IF(VLOOKUP(R48,$N$5:$N$504,1,0)&gt;0,$N$3,""),IFERROR(IF(VLOOKUP(R48,#REF!,1,0)&gt;0,#REF!,""),IFERROR(IF(VLOOKUP(R48,#REF!,1,0)&gt;0,#REF!,""),IFERROR(IF(VLOOKUP(R48,$O$5:$O$244,1,0)&gt;0,$O$3,""),"ERROR")))))</f>
        <v>EQUIPO 1</v>
      </c>
      <c r="T48" s="26" t="str">
        <f ca="1">IFERROR(IF(VLOOKUP(R48,$M$5:$M$504,1,0)&gt;0,$M$4,""),IFERROR(IF(VLOOKUP(R48,$N$5:$N$504,1,0)&gt;0,$N$4,""),IFERROR(IF(VLOOKUP(R48,#REF!,1,0)&gt;0,#REF!,""),IFERROR(IF(VLOOKUP(R48,#REF!,1,0)&gt;0,#REF!,""),IFERROR(IF(VLOOKUP(R48,$O$5:$O$244,1,0)&gt;0,$O$3,""),"ERROR")))))</f>
        <v>INICIO</v>
      </c>
      <c r="U48" s="26">
        <f t="shared" ca="1" si="11"/>
        <v>0</v>
      </c>
      <c r="V48" s="26">
        <f t="shared" ca="1" si="5"/>
        <v>0</v>
      </c>
      <c r="W48" s="26">
        <f t="shared" ca="1" si="0"/>
        <v>6.4638636725212564</v>
      </c>
      <c r="X48" s="26">
        <f t="shared" ca="1" si="1"/>
        <v>2022</v>
      </c>
      <c r="Y48" s="26">
        <f t="shared" ca="1" si="2"/>
        <v>6</v>
      </c>
      <c r="AF48" s="8">
        <v>38</v>
      </c>
      <c r="AG48" s="8">
        <v>1</v>
      </c>
      <c r="AH48" s="8">
        <v>0</v>
      </c>
      <c r="AI48" s="8">
        <v>1</v>
      </c>
      <c r="AJ48" s="8">
        <v>1</v>
      </c>
      <c r="AK48" s="8">
        <v>0.69075688164194882</v>
      </c>
      <c r="AL48" s="8">
        <v>1</v>
      </c>
      <c r="AM48" s="8">
        <v>0.80728413803303889</v>
      </c>
      <c r="AN48" s="8">
        <v>1</v>
      </c>
      <c r="AO48" s="8">
        <v>1</v>
      </c>
      <c r="AP48" s="8">
        <v>1</v>
      </c>
      <c r="AQ48" s="8">
        <v>1</v>
      </c>
      <c r="AR48" s="8">
        <v>0.8005108557591748</v>
      </c>
      <c r="AS48" s="48">
        <v>0</v>
      </c>
      <c r="AT48" s="48">
        <v>0.86289792586531022</v>
      </c>
      <c r="AU48" s="13">
        <v>3</v>
      </c>
      <c r="AW48" s="50">
        <v>2</v>
      </c>
      <c r="AX48" s="50"/>
      <c r="AY48" s="50"/>
      <c r="AZ48" s="8">
        <f t="shared" si="24"/>
        <v>793</v>
      </c>
      <c r="BA48" s="8">
        <f t="shared" ref="BA48:BA58" si="27">+BA47+AZ48</f>
        <v>4633</v>
      </c>
      <c r="BB48" s="9">
        <f t="shared" si="25"/>
        <v>0.92659999999999998</v>
      </c>
      <c r="BC48" s="7">
        <f t="shared" si="26"/>
        <v>7.3400000000000021E-2</v>
      </c>
    </row>
    <row r="49" spans="4:55" x14ac:dyDescent="0.25">
      <c r="D49" s="8">
        <v>45</v>
      </c>
      <c r="E49" s="8">
        <f t="shared" ca="1" si="7"/>
        <v>0.10879334991342182</v>
      </c>
      <c r="F49" s="21">
        <f t="shared" ca="1" si="8"/>
        <v>279.83147772232161</v>
      </c>
      <c r="G49" s="21"/>
      <c r="H49" s="8">
        <v>45</v>
      </c>
      <c r="I49" s="21">
        <f t="shared" ca="1" si="9"/>
        <v>0.41477826257900707</v>
      </c>
      <c r="J49" s="21">
        <f t="shared" ca="1" si="10"/>
        <v>23.078264966630343</v>
      </c>
      <c r="K49" s="2"/>
      <c r="M49" s="45"/>
      <c r="N49" s="45"/>
      <c r="O49" s="45">
        <v>45170</v>
      </c>
      <c r="Q49" s="26">
        <v>46</v>
      </c>
      <c r="R49" s="42">
        <f t="shared" ca="1" si="4"/>
        <v>44743</v>
      </c>
      <c r="S49" s="26" t="str">
        <f ca="1">IFERROR(IF(VLOOKUP(R49,$M$5:$M$504,1,0)&gt;0,$M$3,""),IFERROR(IF(VLOOKUP(R49,$N$5:$N$504,1,0)&gt;0,$N$3,""),IFERROR(IF(VLOOKUP(R49,#REF!,1,0)&gt;0,#REF!,""),IFERROR(IF(VLOOKUP(R49,#REF!,1,0)&gt;0,#REF!,""),IFERROR(IF(VLOOKUP(R49,$O$5:$O$244,1,0)&gt;0,$O$3,""),"ERROR")))))</f>
        <v>CAMBIO MES</v>
      </c>
      <c r="T49" s="26" t="str">
        <f ca="1">IFERROR(IF(VLOOKUP(R49,$M$5:$M$504,1,0)&gt;0,$M$4,""),IFERROR(IF(VLOOKUP(R49,$N$5:$N$504,1,0)&gt;0,$N$4,""),IFERROR(IF(VLOOKUP(R49,#REF!,1,0)&gt;0,#REF!,""),IFERROR(IF(VLOOKUP(R49,#REF!,1,0)&gt;0,#REF!,""),IFERROR(IF(VLOOKUP(R49,$O$5:$O$244,1,0)&gt;0,$O$3,""),"ERROR")))))</f>
        <v>CAMBIO MES</v>
      </c>
      <c r="U49" s="26">
        <f t="shared" ca="1" si="11"/>
        <v>0</v>
      </c>
      <c r="V49" s="26">
        <f t="shared" ca="1" si="5"/>
        <v>0</v>
      </c>
      <c r="W49" s="26">
        <f t="shared" ca="1" si="0"/>
        <v>20.723649070641841</v>
      </c>
      <c r="X49" s="26">
        <f t="shared" ca="1" si="1"/>
        <v>2022</v>
      </c>
      <c r="Y49" s="26">
        <f t="shared" ca="1" si="2"/>
        <v>7</v>
      </c>
      <c r="AF49" s="8">
        <v>39</v>
      </c>
      <c r="AG49" s="8">
        <v>1</v>
      </c>
      <c r="AH49" s="8">
        <v>0.73890997494137467</v>
      </c>
      <c r="AI49" s="8">
        <v>1</v>
      </c>
      <c r="AJ49" s="8">
        <v>1</v>
      </c>
      <c r="AK49" s="8">
        <v>1</v>
      </c>
      <c r="AL49" s="8">
        <v>1</v>
      </c>
      <c r="AM49" s="8">
        <v>1</v>
      </c>
      <c r="AN49" s="8">
        <v>1</v>
      </c>
      <c r="AO49" s="8">
        <v>1</v>
      </c>
      <c r="AP49" s="8">
        <v>0.117540397687633</v>
      </c>
      <c r="AQ49" s="8">
        <v>0.19011457893138867</v>
      </c>
      <c r="AR49" s="8">
        <v>0.54966033146258508</v>
      </c>
      <c r="AS49" s="48">
        <v>0</v>
      </c>
      <c r="AT49" s="48">
        <v>1</v>
      </c>
      <c r="AU49" s="13">
        <v>2</v>
      </c>
      <c r="AW49" s="50">
        <v>3</v>
      </c>
      <c r="AX49" s="50"/>
      <c r="AY49" s="50"/>
      <c r="AZ49" s="8">
        <f t="shared" si="24"/>
        <v>289</v>
      </c>
      <c r="BA49" s="8">
        <f t="shared" si="27"/>
        <v>4922</v>
      </c>
      <c r="BB49" s="9">
        <f t="shared" si="25"/>
        <v>0.98440000000000005</v>
      </c>
      <c r="BC49" s="7">
        <f t="shared" si="26"/>
        <v>1.5599999999999947E-2</v>
      </c>
    </row>
    <row r="50" spans="4:55" x14ac:dyDescent="0.25">
      <c r="D50" s="8">
        <v>46</v>
      </c>
      <c r="E50" s="8">
        <f t="shared" ca="1" si="7"/>
        <v>0.85545308269577491</v>
      </c>
      <c r="F50" s="21">
        <f t="shared" ca="1" si="8"/>
        <v>22.962635719747123</v>
      </c>
      <c r="G50" s="21"/>
      <c r="H50" s="8">
        <v>46</v>
      </c>
      <c r="I50" s="21">
        <f t="shared" ca="1" si="9"/>
        <v>0.61193653079903643</v>
      </c>
      <c r="J50" s="21">
        <f t="shared" ca="1" si="10"/>
        <v>38.215142743825169</v>
      </c>
      <c r="K50" s="2"/>
      <c r="M50" s="45"/>
      <c r="N50" s="45"/>
      <c r="O50" s="45">
        <v>45200</v>
      </c>
      <c r="Q50" s="26">
        <v>47</v>
      </c>
      <c r="R50" s="42">
        <f t="shared" ca="1" si="4"/>
        <v>44763.723649070642</v>
      </c>
      <c r="S50" s="26" t="str">
        <f ca="1">IFERROR(IF(VLOOKUP(R50,$M$5:$M$504,1,0)&gt;0,$M$3,""),IFERROR(IF(VLOOKUP(R50,$N$5:$N$504,1,0)&gt;0,$N$3,""),IFERROR(IF(VLOOKUP(R50,#REF!,1,0)&gt;0,#REF!,""),IFERROR(IF(VLOOKUP(R50,#REF!,1,0)&gt;0,#REF!,""),IFERROR(IF(VLOOKUP(R50,$O$5:$O$244,1,0)&gt;0,$O$3,""),"ERROR")))))</f>
        <v>EQUIPO 1</v>
      </c>
      <c r="T50" s="26" t="str">
        <f ca="1">IFERROR(IF(VLOOKUP(R50,$M$5:$M$504,1,0)&gt;0,$M$4,""),IFERROR(IF(VLOOKUP(R50,$N$5:$N$504,1,0)&gt;0,$N$4,""),IFERROR(IF(VLOOKUP(R50,#REF!,1,0)&gt;0,#REF!,""),IFERROR(IF(VLOOKUP(R50,#REF!,1,0)&gt;0,#REF!,""),IFERROR(IF(VLOOKUP(R50,$O$5:$O$244,1,0)&gt;0,$O$3,""),"ERROR")))))</f>
        <v>FIN</v>
      </c>
      <c r="U50" s="26">
        <f t="shared" ca="1" si="11"/>
        <v>1</v>
      </c>
      <c r="V50" s="26">
        <f t="shared" ca="1" si="5"/>
        <v>1</v>
      </c>
      <c r="W50" s="26">
        <f t="shared" ca="1" si="0"/>
        <v>6.1737191295760567</v>
      </c>
      <c r="X50" s="26">
        <f t="shared" ca="1" si="1"/>
        <v>2022</v>
      </c>
      <c r="Y50" s="26">
        <f t="shared" ca="1" si="2"/>
        <v>7</v>
      </c>
      <c r="AF50" s="8">
        <v>40</v>
      </c>
      <c r="AG50" s="8">
        <v>1</v>
      </c>
      <c r="AH50" s="8">
        <v>0.72447276298173946</v>
      </c>
      <c r="AI50" s="8">
        <v>1</v>
      </c>
      <c r="AJ50" s="8">
        <v>1</v>
      </c>
      <c r="AK50" s="8">
        <v>0.83230999841039344</v>
      </c>
      <c r="AL50" s="8">
        <v>0.92269897092313236</v>
      </c>
      <c r="AM50" s="8">
        <v>0.26376331520183277</v>
      </c>
      <c r="AN50" s="8">
        <v>1</v>
      </c>
      <c r="AO50" s="8">
        <v>1</v>
      </c>
      <c r="AP50" s="8">
        <v>1</v>
      </c>
      <c r="AQ50" s="8">
        <v>1</v>
      </c>
      <c r="AR50" s="8">
        <v>0.62331418178913622</v>
      </c>
      <c r="AS50" s="48">
        <v>0.93723780529305056</v>
      </c>
      <c r="AT50" s="48">
        <v>0.8827544786830589</v>
      </c>
      <c r="AU50" s="13">
        <v>0</v>
      </c>
      <c r="AW50" s="50">
        <v>4</v>
      </c>
      <c r="AX50" s="50"/>
      <c r="AY50" s="50"/>
      <c r="AZ50" s="8">
        <f t="shared" si="24"/>
        <v>67</v>
      </c>
      <c r="BA50" s="8">
        <f t="shared" si="27"/>
        <v>4989</v>
      </c>
      <c r="BB50" s="9">
        <f t="shared" si="25"/>
        <v>0.99780000000000002</v>
      </c>
      <c r="BC50" s="7">
        <f t="shared" si="26"/>
        <v>2.1999999999999797E-3</v>
      </c>
    </row>
    <row r="51" spans="4:55" x14ac:dyDescent="0.25">
      <c r="D51" s="8">
        <v>47</v>
      </c>
      <c r="E51" s="8">
        <f t="shared" ca="1" si="7"/>
        <v>0.46472032858360801</v>
      </c>
      <c r="F51" s="21">
        <f t="shared" ca="1" si="8"/>
        <v>102.79926856302367</v>
      </c>
      <c r="G51" s="21"/>
      <c r="H51" s="8">
        <v>47</v>
      </c>
      <c r="I51" s="21">
        <f t="shared" ca="1" si="9"/>
        <v>0.48564398201315107</v>
      </c>
      <c r="J51" s="21">
        <f t="shared" ca="1" si="10"/>
        <v>28.509573059373441</v>
      </c>
      <c r="K51" s="2"/>
      <c r="M51" s="45"/>
      <c r="N51" s="45"/>
      <c r="O51" s="45">
        <v>45231</v>
      </c>
      <c r="Q51" s="26">
        <v>48</v>
      </c>
      <c r="R51" s="42">
        <f t="shared" ca="1" si="4"/>
        <v>44769.897368200218</v>
      </c>
      <c r="S51" s="26" t="str">
        <f ca="1">IFERROR(IF(VLOOKUP(R51,$M$5:$M$504,1,0)&gt;0,$M$3,""),IFERROR(IF(VLOOKUP(R51,$N$5:$N$504,1,0)&gt;0,$N$3,""),IFERROR(IF(VLOOKUP(R51,#REF!,1,0)&gt;0,#REF!,""),IFERROR(IF(VLOOKUP(R51,#REF!,1,0)&gt;0,#REF!,""),IFERROR(IF(VLOOKUP(R51,$O$5:$O$244,1,0)&gt;0,$O$3,""),"ERROR")))))</f>
        <v>EQUIPO 1</v>
      </c>
      <c r="T51" s="26" t="str">
        <f ca="1">IFERROR(IF(VLOOKUP(R51,$M$5:$M$504,1,0)&gt;0,$M$4,""),IFERROR(IF(VLOOKUP(R51,$N$5:$N$504,1,0)&gt;0,$N$4,""),IFERROR(IF(VLOOKUP(R51,#REF!,1,0)&gt;0,#REF!,""),IFERROR(IF(VLOOKUP(R51,#REF!,1,0)&gt;0,#REF!,""),IFERROR(IF(VLOOKUP(R51,$O$5:$O$244,1,0)&gt;0,$O$3,""),"ERROR")))))</f>
        <v>INICIO</v>
      </c>
      <c r="U51" s="26">
        <f t="shared" ca="1" si="11"/>
        <v>0</v>
      </c>
      <c r="V51" s="26">
        <f t="shared" ca="1" si="5"/>
        <v>0</v>
      </c>
      <c r="W51" s="26">
        <f t="shared" ca="1" si="0"/>
        <v>4.1026317997821025</v>
      </c>
      <c r="X51" s="26">
        <f t="shared" ca="1" si="1"/>
        <v>2022</v>
      </c>
      <c r="Y51" s="26">
        <f t="shared" ca="1" si="2"/>
        <v>7</v>
      </c>
      <c r="AF51" s="8">
        <v>41</v>
      </c>
      <c r="AG51" s="8">
        <v>1</v>
      </c>
      <c r="AH51" s="8">
        <v>1</v>
      </c>
      <c r="AI51" s="8">
        <v>1</v>
      </c>
      <c r="AJ51" s="8">
        <v>1</v>
      </c>
      <c r="AK51" s="8">
        <v>0.85644357505319224</v>
      </c>
      <c r="AL51" s="8">
        <v>1</v>
      </c>
      <c r="AM51" s="8">
        <v>1</v>
      </c>
      <c r="AN51" s="8">
        <v>0.98883068518977868</v>
      </c>
      <c r="AO51" s="8">
        <v>1</v>
      </c>
      <c r="AP51" s="8">
        <v>1</v>
      </c>
      <c r="AQ51" s="8">
        <v>0</v>
      </c>
      <c r="AR51" s="8">
        <v>1</v>
      </c>
      <c r="AS51" s="48">
        <v>0</v>
      </c>
      <c r="AT51" s="48">
        <v>0.68692461162646479</v>
      </c>
      <c r="AU51" s="13">
        <v>0</v>
      </c>
      <c r="AW51" s="50">
        <v>5</v>
      </c>
      <c r="AX51" s="50"/>
      <c r="AY51" s="50"/>
      <c r="AZ51" s="8">
        <f t="shared" si="24"/>
        <v>10</v>
      </c>
      <c r="BA51" s="8">
        <f t="shared" si="27"/>
        <v>4999</v>
      </c>
      <c r="BB51" s="9">
        <f t="shared" si="25"/>
        <v>0.99980000000000002</v>
      </c>
      <c r="BC51" s="7">
        <f t="shared" si="26"/>
        <v>1.9999999999997797E-4</v>
      </c>
    </row>
    <row r="52" spans="4:55" x14ac:dyDescent="0.25">
      <c r="D52" s="8">
        <v>48</v>
      </c>
      <c r="E52" s="8">
        <f t="shared" ca="1" si="7"/>
        <v>0.67998011258442603</v>
      </c>
      <c r="F52" s="21">
        <f t="shared" ca="1" si="8"/>
        <v>53.835653772741971</v>
      </c>
      <c r="G52" s="21"/>
      <c r="H52" s="8">
        <v>48</v>
      </c>
      <c r="I52" s="21">
        <f t="shared" ca="1" si="9"/>
        <v>0.50799760486868584</v>
      </c>
      <c r="J52" s="21">
        <f t="shared" ca="1" si="10"/>
        <v>30.207376314594736</v>
      </c>
      <c r="K52" s="2"/>
      <c r="M52" s="45"/>
      <c r="N52" s="45"/>
      <c r="O52" s="45">
        <v>45261</v>
      </c>
      <c r="Q52" s="26">
        <v>49</v>
      </c>
      <c r="R52" s="42">
        <f t="shared" ca="1" si="4"/>
        <v>44774</v>
      </c>
      <c r="S52" s="26" t="str">
        <f ca="1">IFERROR(IF(VLOOKUP(R52,$M$5:$M$504,1,0)&gt;0,$M$3,""),IFERROR(IF(VLOOKUP(R52,$N$5:$N$504,1,0)&gt;0,$N$3,""),IFERROR(IF(VLOOKUP(R52,#REF!,1,0)&gt;0,#REF!,""),IFERROR(IF(VLOOKUP(R52,#REF!,1,0)&gt;0,#REF!,""),IFERROR(IF(VLOOKUP(R52,$O$5:$O$244,1,0)&gt;0,$O$3,""),"ERROR")))))</f>
        <v>CAMBIO MES</v>
      </c>
      <c r="T52" s="26" t="str">
        <f ca="1">IFERROR(IF(VLOOKUP(R52,$M$5:$M$504,1,0)&gt;0,$M$4,""),IFERROR(IF(VLOOKUP(R52,$N$5:$N$504,1,0)&gt;0,$N$4,""),IFERROR(IF(VLOOKUP(R52,#REF!,1,0)&gt;0,#REF!,""),IFERROR(IF(VLOOKUP(R52,#REF!,1,0)&gt;0,#REF!,""),IFERROR(IF(VLOOKUP(R52,$O$5:$O$244,1,0)&gt;0,$O$3,""),"ERROR")))))</f>
        <v>CAMBIO MES</v>
      </c>
      <c r="U52" s="26">
        <f t="shared" ca="1" si="11"/>
        <v>0</v>
      </c>
      <c r="V52" s="26">
        <f t="shared" ca="1" si="5"/>
        <v>0</v>
      </c>
      <c r="W52" s="26">
        <f t="shared" ca="1" si="0"/>
        <v>31</v>
      </c>
      <c r="X52" s="26">
        <f t="shared" ca="1" si="1"/>
        <v>2022</v>
      </c>
      <c r="Y52" s="26">
        <f t="shared" ca="1" si="2"/>
        <v>8</v>
      </c>
      <c r="AF52" s="8">
        <v>42</v>
      </c>
      <c r="AG52" s="8">
        <v>0</v>
      </c>
      <c r="AH52" s="8">
        <v>0</v>
      </c>
      <c r="AI52" s="8">
        <v>1</v>
      </c>
      <c r="AJ52" s="8">
        <v>0.42631909596554274</v>
      </c>
      <c r="AK52" s="8">
        <v>1</v>
      </c>
      <c r="AL52" s="8">
        <v>0.87069162228532759</v>
      </c>
      <c r="AM52" s="8">
        <v>1</v>
      </c>
      <c r="AN52" s="8">
        <v>1</v>
      </c>
      <c r="AO52" s="8">
        <v>4.3577928716937702E-3</v>
      </c>
      <c r="AP52" s="8">
        <v>1</v>
      </c>
      <c r="AQ52" s="8">
        <v>0</v>
      </c>
      <c r="AR52" s="8">
        <v>1</v>
      </c>
      <c r="AS52" s="48">
        <v>0</v>
      </c>
      <c r="AT52" s="48">
        <v>0.75082863816626255</v>
      </c>
      <c r="AU52" s="13">
        <v>0</v>
      </c>
      <c r="AW52" s="50">
        <v>6</v>
      </c>
      <c r="AX52" s="50"/>
      <c r="AY52" s="50"/>
      <c r="AZ52" s="8">
        <f t="shared" si="24"/>
        <v>1</v>
      </c>
      <c r="BA52" s="8">
        <f t="shared" si="27"/>
        <v>5000</v>
      </c>
      <c r="BB52" s="9">
        <f t="shared" si="25"/>
        <v>1</v>
      </c>
      <c r="BC52" s="7">
        <f t="shared" si="26"/>
        <v>0</v>
      </c>
    </row>
    <row r="53" spans="4:55" x14ac:dyDescent="0.25">
      <c r="D53" s="8">
        <v>49</v>
      </c>
      <c r="E53" s="8">
        <f t="shared" ca="1" si="7"/>
        <v>0.99698976813102969</v>
      </c>
      <c r="F53" s="21">
        <f t="shared" ca="1" si="8"/>
        <v>0.55715513067262101</v>
      </c>
      <c r="G53" s="21"/>
      <c r="H53" s="8">
        <v>49</v>
      </c>
      <c r="I53" s="21">
        <f t="shared" ca="1" si="9"/>
        <v>0.49856312793271496</v>
      </c>
      <c r="J53" s="21">
        <f t="shared" ca="1" si="10"/>
        <v>29.490884145670673</v>
      </c>
      <c r="K53" s="2"/>
      <c r="M53" s="45"/>
      <c r="N53" s="45"/>
      <c r="O53" s="45">
        <v>45292</v>
      </c>
      <c r="Q53" s="26">
        <v>50</v>
      </c>
      <c r="R53" s="42">
        <f t="shared" ca="1" si="4"/>
        <v>44805</v>
      </c>
      <c r="S53" s="26" t="str">
        <f ca="1">IFERROR(IF(VLOOKUP(R53,$M$5:$M$504,1,0)&gt;0,$M$3,""),IFERROR(IF(VLOOKUP(R53,$N$5:$N$504,1,0)&gt;0,$N$3,""),IFERROR(IF(VLOOKUP(R53,#REF!,1,0)&gt;0,#REF!,""),IFERROR(IF(VLOOKUP(R53,#REF!,1,0)&gt;0,#REF!,""),IFERROR(IF(VLOOKUP(R53,$O$5:$O$244,1,0)&gt;0,$O$3,""),"ERROR")))))</f>
        <v>CAMBIO MES</v>
      </c>
      <c r="T53" s="26" t="str">
        <f ca="1">IFERROR(IF(VLOOKUP(R53,$M$5:$M$504,1,0)&gt;0,$M$4,""),IFERROR(IF(VLOOKUP(R53,$N$5:$N$504,1,0)&gt;0,$N$4,""),IFERROR(IF(VLOOKUP(R53,#REF!,1,0)&gt;0,#REF!,""),IFERROR(IF(VLOOKUP(R53,#REF!,1,0)&gt;0,#REF!,""),IFERROR(IF(VLOOKUP(R53,$O$5:$O$244,1,0)&gt;0,$O$3,""),"ERROR")))))</f>
        <v>CAMBIO MES</v>
      </c>
      <c r="U53" s="26">
        <f t="shared" ca="1" si="11"/>
        <v>0</v>
      </c>
      <c r="V53" s="26">
        <f t="shared" ca="1" si="5"/>
        <v>0</v>
      </c>
      <c r="W53" s="26">
        <f t="shared" ca="1" si="0"/>
        <v>30</v>
      </c>
      <c r="X53" s="26">
        <f t="shared" ca="1" si="1"/>
        <v>2022</v>
      </c>
      <c r="Y53" s="26">
        <f t="shared" ca="1" si="2"/>
        <v>9</v>
      </c>
      <c r="AF53" s="8">
        <v>43</v>
      </c>
      <c r="AG53" s="8">
        <v>1</v>
      </c>
      <c r="AH53" s="8">
        <v>1</v>
      </c>
      <c r="AI53" s="8">
        <v>1</v>
      </c>
      <c r="AJ53" s="8">
        <v>1</v>
      </c>
      <c r="AK53" s="8">
        <v>0.30135784988083142</v>
      </c>
      <c r="AL53" s="8">
        <v>3.992236343935171E-2</v>
      </c>
      <c r="AM53" s="8">
        <v>0</v>
      </c>
      <c r="AN53" s="8">
        <v>0.83829238293448372</v>
      </c>
      <c r="AO53" s="8">
        <v>0</v>
      </c>
      <c r="AP53" s="8">
        <v>1</v>
      </c>
      <c r="AQ53" s="8">
        <v>0.13801161869026449</v>
      </c>
      <c r="AR53" s="8">
        <v>1</v>
      </c>
      <c r="AS53" s="48">
        <v>0</v>
      </c>
      <c r="AT53" s="48">
        <v>0.74591150621507618</v>
      </c>
      <c r="AU53" s="13">
        <v>1</v>
      </c>
      <c r="AW53" s="50"/>
      <c r="AX53" s="50"/>
      <c r="AY53" s="50"/>
      <c r="AZ53" s="8"/>
      <c r="BA53" s="8"/>
      <c r="BB53" s="9"/>
      <c r="BC53" s="7"/>
    </row>
    <row r="54" spans="4:55" x14ac:dyDescent="0.25">
      <c r="D54" s="8">
        <v>50</v>
      </c>
      <c r="E54" s="8">
        <f t="shared" ca="1" si="7"/>
        <v>0.70263064363364125</v>
      </c>
      <c r="F54" s="21">
        <f t="shared" ca="1" si="8"/>
        <v>49.515534643818341</v>
      </c>
      <c r="G54" s="21"/>
      <c r="H54" s="8">
        <v>50</v>
      </c>
      <c r="I54" s="21">
        <f t="shared" ca="1" si="9"/>
        <v>0.75551007318348318</v>
      </c>
      <c r="J54" s="21">
        <f t="shared" ca="1" si="10"/>
        <v>50.562471150931117</v>
      </c>
      <c r="K54" s="2"/>
      <c r="M54" s="45"/>
      <c r="N54" s="45"/>
      <c r="O54" s="45">
        <v>45323</v>
      </c>
      <c r="Q54" s="26">
        <v>51</v>
      </c>
      <c r="R54" s="42">
        <f t="shared" ca="1" si="4"/>
        <v>44835</v>
      </c>
      <c r="S54" s="26" t="str">
        <f ca="1">IFERROR(IF(VLOOKUP(R54,$M$5:$M$504,1,0)&gt;0,$M$3,""),IFERROR(IF(VLOOKUP(R54,$N$5:$N$504,1,0)&gt;0,$N$3,""),IFERROR(IF(VLOOKUP(R54,#REF!,1,0)&gt;0,#REF!,""),IFERROR(IF(VLOOKUP(R54,#REF!,1,0)&gt;0,#REF!,""),IFERROR(IF(VLOOKUP(R54,$O$5:$O$244,1,0)&gt;0,$O$3,""),"ERROR")))))</f>
        <v>CAMBIO MES</v>
      </c>
      <c r="T54" s="26" t="str">
        <f ca="1">IFERROR(IF(VLOOKUP(R54,$M$5:$M$504,1,0)&gt;0,$M$4,""),IFERROR(IF(VLOOKUP(R54,$N$5:$N$504,1,0)&gt;0,$N$4,""),IFERROR(IF(VLOOKUP(R54,#REF!,1,0)&gt;0,#REF!,""),IFERROR(IF(VLOOKUP(R54,#REF!,1,0)&gt;0,#REF!,""),IFERROR(IF(VLOOKUP(R54,$O$5:$O$244,1,0)&gt;0,$O$3,""),"ERROR")))))</f>
        <v>CAMBIO MES</v>
      </c>
      <c r="U54" s="26">
        <f t="shared" ca="1" si="11"/>
        <v>0</v>
      </c>
      <c r="V54" s="26">
        <f t="shared" ca="1" si="5"/>
        <v>0</v>
      </c>
      <c r="W54" s="26">
        <f t="shared" ca="1" si="0"/>
        <v>7.5530729077290744</v>
      </c>
      <c r="X54" s="26">
        <f t="shared" ca="1" si="1"/>
        <v>2022</v>
      </c>
      <c r="Y54" s="26">
        <f t="shared" ca="1" si="2"/>
        <v>10</v>
      </c>
      <c r="AF54" s="8">
        <v>44</v>
      </c>
      <c r="AG54" s="8">
        <v>1</v>
      </c>
      <c r="AH54" s="8">
        <v>1</v>
      </c>
      <c r="AI54" s="8">
        <v>0.98835907173305448</v>
      </c>
      <c r="AJ54" s="8">
        <v>1</v>
      </c>
      <c r="AK54" s="8">
        <v>1</v>
      </c>
      <c r="AL54" s="8">
        <v>0</v>
      </c>
      <c r="AM54" s="8">
        <v>0.75871898958857564</v>
      </c>
      <c r="AN54" s="8">
        <v>1</v>
      </c>
      <c r="AO54" s="8">
        <v>1</v>
      </c>
      <c r="AP54" s="8">
        <v>1</v>
      </c>
      <c r="AQ54" s="8">
        <v>1</v>
      </c>
      <c r="AR54" s="8">
        <v>1</v>
      </c>
      <c r="AS54" s="48">
        <v>0.22397889716376085</v>
      </c>
      <c r="AT54" s="48">
        <v>0.76734554152337719</v>
      </c>
      <c r="AU54" s="13">
        <v>0</v>
      </c>
      <c r="AW54" s="50"/>
      <c r="AX54" s="50"/>
      <c r="AY54" s="50"/>
      <c r="AZ54" s="8"/>
      <c r="BA54" s="8"/>
      <c r="BB54" s="9"/>
      <c r="BC54" s="7"/>
    </row>
    <row r="55" spans="4:55" x14ac:dyDescent="0.25">
      <c r="D55" s="8">
        <v>51</v>
      </c>
      <c r="E55" s="8">
        <f t="shared" ca="1" si="7"/>
        <v>0.15673878024408683</v>
      </c>
      <c r="F55" s="21">
        <f t="shared" ca="1" si="8"/>
        <v>236.21644475408203</v>
      </c>
      <c r="G55" s="21"/>
      <c r="H55" s="8">
        <v>51</v>
      </c>
      <c r="I55" s="21">
        <f t="shared" ca="1" si="9"/>
        <v>0.48189238748889918</v>
      </c>
      <c r="J55" s="21">
        <f t="shared" ca="1" si="10"/>
        <v>28.224441039305177</v>
      </c>
      <c r="K55" s="2"/>
      <c r="M55" s="45"/>
      <c r="N55" s="45"/>
      <c r="O55" s="45">
        <v>45352</v>
      </c>
      <c r="Q55" s="26">
        <v>52</v>
      </c>
      <c r="R55" s="42">
        <f t="shared" ca="1" si="4"/>
        <v>44842.553072907729</v>
      </c>
      <c r="S55" s="26" t="str">
        <f ca="1">IFERROR(IF(VLOOKUP(R55,$M$5:$M$504,1,0)&gt;0,$M$3,""),IFERROR(IF(VLOOKUP(R55,$N$5:$N$504,1,0)&gt;0,$N$3,""),IFERROR(IF(VLOOKUP(R55,#REF!,1,0)&gt;0,#REF!,""),IFERROR(IF(VLOOKUP(R55,#REF!,1,0)&gt;0,#REF!,""),IFERROR(IF(VLOOKUP(R55,$O$5:$O$244,1,0)&gt;0,$O$3,""),"ERROR")))))</f>
        <v>EQUIPO 1</v>
      </c>
      <c r="T55" s="26" t="str">
        <f ca="1">IFERROR(IF(VLOOKUP(R55,$M$5:$M$504,1,0)&gt;0,$M$4,""),IFERROR(IF(VLOOKUP(R55,$N$5:$N$504,1,0)&gt;0,$N$4,""),IFERROR(IF(VLOOKUP(R55,#REF!,1,0)&gt;0,#REF!,""),IFERROR(IF(VLOOKUP(R55,#REF!,1,0)&gt;0,#REF!,""),IFERROR(IF(VLOOKUP(R55,$O$5:$O$244,1,0)&gt;0,$O$3,""),"ERROR")))))</f>
        <v>FIN</v>
      </c>
      <c r="U55" s="26">
        <f t="shared" ca="1" si="11"/>
        <v>1</v>
      </c>
      <c r="V55" s="26">
        <f t="shared" ca="1" si="5"/>
        <v>1</v>
      </c>
      <c r="W55" s="26">
        <f t="shared" ca="1" si="0"/>
        <v>23.446927092270926</v>
      </c>
      <c r="X55" s="26">
        <f t="shared" ca="1" si="1"/>
        <v>2022</v>
      </c>
      <c r="Y55" s="26">
        <f t="shared" ca="1" si="2"/>
        <v>10</v>
      </c>
      <c r="AF55" s="8">
        <v>45</v>
      </c>
      <c r="AG55" s="8">
        <v>1</v>
      </c>
      <c r="AH55" s="8">
        <v>0.86444187504093861</v>
      </c>
      <c r="AI55" s="8">
        <v>1</v>
      </c>
      <c r="AJ55" s="8">
        <v>1</v>
      </c>
      <c r="AK55" s="8">
        <v>0.12885909696178127</v>
      </c>
      <c r="AL55" s="8">
        <v>1</v>
      </c>
      <c r="AM55" s="8">
        <v>1</v>
      </c>
      <c r="AN55" s="8">
        <v>0.50034805908522217</v>
      </c>
      <c r="AO55" s="8">
        <v>0.79086522837969819</v>
      </c>
      <c r="AP55" s="8">
        <v>1</v>
      </c>
      <c r="AQ55" s="8">
        <v>1</v>
      </c>
      <c r="AR55" s="8">
        <v>0</v>
      </c>
      <c r="AS55" s="48">
        <v>0</v>
      </c>
      <c r="AT55" s="48">
        <v>0.88907056566238507</v>
      </c>
      <c r="AU55" s="13">
        <v>0</v>
      </c>
      <c r="AW55" s="50"/>
      <c r="AX55" s="50"/>
      <c r="AY55" s="50"/>
      <c r="AZ55" s="8"/>
      <c r="BA55" s="8"/>
      <c r="BB55" s="9"/>
      <c r="BC55" s="7"/>
    </row>
    <row r="56" spans="4:55" x14ac:dyDescent="0.25">
      <c r="D56" s="8">
        <v>52</v>
      </c>
      <c r="E56" s="8">
        <f t="shared" ca="1" si="7"/>
        <v>0.49060859094719356</v>
      </c>
      <c r="F56" s="21">
        <f t="shared" ca="1" si="8"/>
        <v>95.933382155264894</v>
      </c>
      <c r="G56" s="21"/>
      <c r="H56" s="8">
        <v>52</v>
      </c>
      <c r="I56" s="21">
        <f t="shared" ca="1" si="9"/>
        <v>0.61935287984311926</v>
      </c>
      <c r="J56" s="21">
        <f t="shared" ca="1" si="10"/>
        <v>38.803233321440771</v>
      </c>
      <c r="K56" s="2"/>
      <c r="M56" s="45"/>
      <c r="N56" s="45"/>
      <c r="O56" s="45">
        <v>45383</v>
      </c>
      <c r="Q56" s="26">
        <v>53</v>
      </c>
      <c r="R56" s="42">
        <f t="shared" ca="1" si="4"/>
        <v>44866</v>
      </c>
      <c r="S56" s="26" t="str">
        <f ca="1">IFERROR(IF(VLOOKUP(R56,$M$5:$M$504,1,0)&gt;0,$M$3,""),IFERROR(IF(VLOOKUP(R56,$N$5:$N$504,1,0)&gt;0,$N$3,""),IFERROR(IF(VLOOKUP(R56,#REF!,1,0)&gt;0,#REF!,""),IFERROR(IF(VLOOKUP(R56,#REF!,1,0)&gt;0,#REF!,""),IFERROR(IF(VLOOKUP(R56,$O$5:$O$244,1,0)&gt;0,$O$3,""),"ERROR")))))</f>
        <v>CAMBIO MES</v>
      </c>
      <c r="T56" s="26" t="str">
        <f ca="1">IFERROR(IF(VLOOKUP(R56,$M$5:$M$504,1,0)&gt;0,$M$4,""),IFERROR(IF(VLOOKUP(R56,$N$5:$N$504,1,0)&gt;0,$N$4,""),IFERROR(IF(VLOOKUP(R56,#REF!,1,0)&gt;0,#REF!,""),IFERROR(IF(VLOOKUP(R56,#REF!,1,0)&gt;0,#REF!,""),IFERROR(IF(VLOOKUP(R56,$O$5:$O$244,1,0)&gt;0,$O$3,""),"ERROR")))))</f>
        <v>CAMBIO MES</v>
      </c>
      <c r="U56" s="26">
        <f t="shared" ca="1" si="11"/>
        <v>1</v>
      </c>
      <c r="V56" s="26">
        <f t="shared" ca="1" si="5"/>
        <v>1</v>
      </c>
      <c r="W56" s="26">
        <f t="shared" ca="1" si="0"/>
        <v>30</v>
      </c>
      <c r="X56" s="26">
        <f t="shared" ca="1" si="1"/>
        <v>2022</v>
      </c>
      <c r="Y56" s="26">
        <f t="shared" ca="1" si="2"/>
        <v>11</v>
      </c>
      <c r="AF56" s="8">
        <v>46</v>
      </c>
      <c r="AG56" s="8">
        <v>0.79876784080120311</v>
      </c>
      <c r="AH56" s="8">
        <v>1</v>
      </c>
      <c r="AI56" s="8">
        <v>1</v>
      </c>
      <c r="AJ56" s="8">
        <v>1</v>
      </c>
      <c r="AK56" s="8">
        <v>0.99900705761660169</v>
      </c>
      <c r="AL56" s="8">
        <v>1</v>
      </c>
      <c r="AM56" s="8">
        <v>1</v>
      </c>
      <c r="AN56" s="8">
        <v>0.26420709831384764</v>
      </c>
      <c r="AO56" s="8">
        <v>0.16806022709206445</v>
      </c>
      <c r="AP56" s="8">
        <v>1</v>
      </c>
      <c r="AQ56" s="8">
        <v>1</v>
      </c>
      <c r="AR56" s="8">
        <v>0.48580396087533201</v>
      </c>
      <c r="AS56" s="48">
        <v>4.2289338959380987E-2</v>
      </c>
      <c r="AT56" s="48">
        <v>0.91826440033968137</v>
      </c>
      <c r="AU56" s="13">
        <v>0</v>
      </c>
      <c r="AW56" s="50"/>
      <c r="AX56" s="50"/>
      <c r="AY56" s="50"/>
      <c r="AZ56" s="8"/>
      <c r="BA56" s="8"/>
      <c r="BB56" s="9"/>
      <c r="BC56" s="7"/>
    </row>
    <row r="57" spans="4:55" x14ac:dyDescent="0.25">
      <c r="D57" s="8">
        <v>53</v>
      </c>
      <c r="E57" s="8">
        <f t="shared" ca="1" si="7"/>
        <v>0.21763212135817767</v>
      </c>
      <c r="F57" s="21">
        <f t="shared" ca="1" si="8"/>
        <v>196.58342194928423</v>
      </c>
      <c r="G57" s="21"/>
      <c r="H57" s="8">
        <v>53</v>
      </c>
      <c r="I57" s="21">
        <f t="shared" ca="1" si="9"/>
        <v>0.61014399749285708</v>
      </c>
      <c r="J57" s="21">
        <f t="shared" ca="1" si="10"/>
        <v>38.073495292248289</v>
      </c>
      <c r="K57" s="2"/>
      <c r="M57" s="45"/>
      <c r="N57" s="45"/>
      <c r="O57" s="45">
        <v>45413</v>
      </c>
      <c r="Q57" s="26">
        <v>54</v>
      </c>
      <c r="R57" s="42">
        <f t="shared" ca="1" si="4"/>
        <v>44896</v>
      </c>
      <c r="S57" s="26" t="str">
        <f ca="1">IFERROR(IF(VLOOKUP(R57,$M$5:$M$504,1,0)&gt;0,$M$3,""),IFERROR(IF(VLOOKUP(R57,$N$5:$N$504,1,0)&gt;0,$N$3,""),IFERROR(IF(VLOOKUP(R57,#REF!,1,0)&gt;0,#REF!,""),IFERROR(IF(VLOOKUP(R57,#REF!,1,0)&gt;0,#REF!,""),IFERROR(IF(VLOOKUP(R57,$O$5:$O$244,1,0)&gt;0,$O$3,""),"ERROR")))))</f>
        <v>CAMBIO MES</v>
      </c>
      <c r="T57" s="26" t="str">
        <f ca="1">IFERROR(IF(VLOOKUP(R57,$M$5:$M$504,1,0)&gt;0,$M$4,""),IFERROR(IF(VLOOKUP(R57,$N$5:$N$504,1,0)&gt;0,$N$4,""),IFERROR(IF(VLOOKUP(R57,#REF!,1,0)&gt;0,#REF!,""),IFERROR(IF(VLOOKUP(R57,#REF!,1,0)&gt;0,#REF!,""),IFERROR(IF(VLOOKUP(R57,$O$5:$O$244,1,0)&gt;0,$O$3,""),"ERROR")))))</f>
        <v>CAMBIO MES</v>
      </c>
      <c r="U57" s="26">
        <f t="shared" ca="1" si="11"/>
        <v>1</v>
      </c>
      <c r="V57" s="26">
        <f t="shared" ca="1" si="5"/>
        <v>1</v>
      </c>
      <c r="W57" s="26">
        <f t="shared" ca="1" si="0"/>
        <v>31</v>
      </c>
      <c r="X57" s="26">
        <f t="shared" ca="1" si="1"/>
        <v>2022</v>
      </c>
      <c r="Y57" s="26">
        <f t="shared" ca="1" si="2"/>
        <v>12</v>
      </c>
      <c r="AF57" s="8">
        <v>47</v>
      </c>
      <c r="AG57" s="8">
        <v>1</v>
      </c>
      <c r="AH57" s="8">
        <v>1</v>
      </c>
      <c r="AI57" s="8">
        <v>5.004103547041943E-2</v>
      </c>
      <c r="AJ57" s="8">
        <v>1</v>
      </c>
      <c r="AK57" s="8">
        <v>1</v>
      </c>
      <c r="AL57" s="8">
        <v>1</v>
      </c>
      <c r="AM57" s="8">
        <v>1</v>
      </c>
      <c r="AN57" s="8">
        <v>1</v>
      </c>
      <c r="AO57" s="8">
        <v>1</v>
      </c>
      <c r="AP57" s="8">
        <v>1</v>
      </c>
      <c r="AQ57" s="8">
        <v>0.76735158917120616</v>
      </c>
      <c r="AR57" s="8">
        <v>1</v>
      </c>
      <c r="AS57" s="48">
        <v>0.14874068326559306</v>
      </c>
      <c r="AT57" s="48">
        <v>0.72855009440536378</v>
      </c>
      <c r="AU57" s="13">
        <v>1</v>
      </c>
      <c r="AW57" s="50"/>
      <c r="AZ57" s="8"/>
      <c r="BA57" s="8"/>
      <c r="BB57" s="9"/>
      <c r="BC57" s="7"/>
    </row>
    <row r="58" spans="4:55" x14ac:dyDescent="0.25">
      <c r="D58" s="8">
        <v>54</v>
      </c>
      <c r="E58" s="8">
        <f t="shared" ca="1" si="7"/>
        <v>0.5500059018550405</v>
      </c>
      <c r="F58" s="21">
        <f t="shared" ca="1" si="8"/>
        <v>81.356740420202485</v>
      </c>
      <c r="G58" s="21"/>
      <c r="H58" s="8">
        <v>54</v>
      </c>
      <c r="I58" s="21">
        <f t="shared" ca="1" si="9"/>
        <v>0.46652797252476719</v>
      </c>
      <c r="J58" s="21">
        <f t="shared" ca="1" si="10"/>
        <v>27.055155015473304</v>
      </c>
      <c r="K58" s="2"/>
      <c r="M58" s="45"/>
      <c r="N58" s="45"/>
      <c r="O58" s="45">
        <v>45444</v>
      </c>
      <c r="Q58" s="26">
        <v>55</v>
      </c>
      <c r="R58" s="42">
        <f t="shared" ca="1" si="4"/>
        <v>44927</v>
      </c>
      <c r="S58" s="26" t="str">
        <f ca="1">IFERROR(IF(VLOOKUP(R58,$M$5:$M$504,1,0)&gt;0,$M$3,""),IFERROR(IF(VLOOKUP(R58,$N$5:$N$504,1,0)&gt;0,$N$3,""),IFERROR(IF(VLOOKUP(R58,#REF!,1,0)&gt;0,#REF!,""),IFERROR(IF(VLOOKUP(R58,#REF!,1,0)&gt;0,#REF!,""),IFERROR(IF(VLOOKUP(R58,$O$5:$O$244,1,0)&gt;0,$O$3,""),"ERROR")))))</f>
        <v>CAMBIO MES</v>
      </c>
      <c r="T58" s="26" t="str">
        <f ca="1">IFERROR(IF(VLOOKUP(R58,$M$5:$M$504,1,0)&gt;0,$M$4,""),IFERROR(IF(VLOOKUP(R58,$N$5:$N$504,1,0)&gt;0,$N$4,""),IFERROR(IF(VLOOKUP(R58,#REF!,1,0)&gt;0,#REF!,""),IFERROR(IF(VLOOKUP(R58,#REF!,1,0)&gt;0,#REF!,""),IFERROR(IF(VLOOKUP(R58,$O$5:$O$244,1,0)&gt;0,$O$3,""),"ERROR")))))</f>
        <v>CAMBIO MES</v>
      </c>
      <c r="U58" s="26">
        <f t="shared" ca="1" si="11"/>
        <v>1</v>
      </c>
      <c r="V58" s="26">
        <f t="shared" ca="1" si="5"/>
        <v>1</v>
      </c>
      <c r="W58" s="26">
        <f t="shared" ca="1" si="0"/>
        <v>31</v>
      </c>
      <c r="X58" s="26">
        <f t="shared" ca="1" si="1"/>
        <v>2023</v>
      </c>
      <c r="Y58" s="26">
        <f t="shared" ca="1" si="2"/>
        <v>1</v>
      </c>
      <c r="AF58" s="8">
        <v>48</v>
      </c>
      <c r="AG58" s="8">
        <v>1</v>
      </c>
      <c r="AH58" s="8">
        <v>1</v>
      </c>
      <c r="AI58" s="8">
        <v>1</v>
      </c>
      <c r="AJ58" s="8">
        <v>1</v>
      </c>
      <c r="AK58" s="8">
        <v>0.93388721180188794</v>
      </c>
      <c r="AL58" s="8">
        <v>1</v>
      </c>
      <c r="AM58" s="8">
        <v>1</v>
      </c>
      <c r="AN58" s="8">
        <v>0.94302881594241272</v>
      </c>
      <c r="AO58" s="8">
        <v>0.31008231996286972</v>
      </c>
      <c r="AP58" s="8">
        <v>1</v>
      </c>
      <c r="AQ58" s="8">
        <v>1</v>
      </c>
      <c r="AR58" s="8">
        <v>1</v>
      </c>
      <c r="AS58" s="48">
        <v>0</v>
      </c>
      <c r="AT58" s="48">
        <v>0.83773535090890927</v>
      </c>
      <c r="AU58" s="13">
        <v>2</v>
      </c>
      <c r="AW58" s="50"/>
      <c r="AZ58" s="8"/>
      <c r="BA58" s="8"/>
      <c r="BB58" s="9"/>
      <c r="BC58" s="7"/>
    </row>
    <row r="59" spans="4:55" x14ac:dyDescent="0.25">
      <c r="D59" s="8">
        <v>55</v>
      </c>
      <c r="E59" s="8">
        <f t="shared" ca="1" si="7"/>
        <v>0.92190830272149416</v>
      </c>
      <c r="F59" s="21">
        <f t="shared" ca="1" si="8"/>
        <v>12.418933263531956</v>
      </c>
      <c r="G59" s="21"/>
      <c r="H59" s="8">
        <v>55</v>
      </c>
      <c r="I59" s="21">
        <f t="shared" ca="1" si="9"/>
        <v>0.92893585541615964</v>
      </c>
      <c r="J59" s="21">
        <f t="shared" ca="1" si="10"/>
        <v>74.071187604198428</v>
      </c>
      <c r="K59" s="2"/>
      <c r="M59" s="45"/>
      <c r="N59" s="45"/>
      <c r="O59" s="45">
        <v>45474</v>
      </c>
      <c r="Q59" s="26">
        <v>56</v>
      </c>
      <c r="R59" s="42">
        <f t="shared" ca="1" si="4"/>
        <v>44958</v>
      </c>
      <c r="S59" s="26" t="str">
        <f ca="1">IFERROR(IF(VLOOKUP(R59,$M$5:$M$504,1,0)&gt;0,$M$3,""),IFERROR(IF(VLOOKUP(R59,$N$5:$N$504,1,0)&gt;0,$N$3,""),IFERROR(IF(VLOOKUP(R59,#REF!,1,0)&gt;0,#REF!,""),IFERROR(IF(VLOOKUP(R59,#REF!,1,0)&gt;0,#REF!,""),IFERROR(IF(VLOOKUP(R59,$O$5:$O$244,1,0)&gt;0,$O$3,""),"ERROR")))))</f>
        <v>CAMBIO MES</v>
      </c>
      <c r="T59" s="26" t="str">
        <f ca="1">IFERROR(IF(VLOOKUP(R59,$M$5:$M$504,1,0)&gt;0,$M$4,""),IFERROR(IF(VLOOKUP(R59,$N$5:$N$504,1,0)&gt;0,$N$4,""),IFERROR(IF(VLOOKUP(R59,#REF!,1,0)&gt;0,#REF!,""),IFERROR(IF(VLOOKUP(R59,#REF!,1,0)&gt;0,#REF!,""),IFERROR(IF(VLOOKUP(R59,$O$5:$O$244,1,0)&gt;0,$O$3,""),"ERROR")))))</f>
        <v>CAMBIO MES</v>
      </c>
      <c r="U59" s="26">
        <f t="shared" ca="1" si="11"/>
        <v>1</v>
      </c>
      <c r="V59" s="26">
        <f t="shared" ca="1" si="5"/>
        <v>1</v>
      </c>
      <c r="W59" s="26">
        <f t="shared" ca="1" si="0"/>
        <v>28</v>
      </c>
      <c r="X59" s="26">
        <f t="shared" ca="1" si="1"/>
        <v>2023</v>
      </c>
      <c r="Y59" s="26">
        <f t="shared" ca="1" si="2"/>
        <v>2</v>
      </c>
      <c r="AF59" s="8">
        <v>49</v>
      </c>
      <c r="AG59" s="8">
        <v>1</v>
      </c>
      <c r="AH59" s="8">
        <v>1</v>
      </c>
      <c r="AI59" s="8">
        <v>1</v>
      </c>
      <c r="AJ59" s="8">
        <v>1</v>
      </c>
      <c r="AK59" s="8">
        <v>0.35999031032265666</v>
      </c>
      <c r="AL59" s="8">
        <v>1</v>
      </c>
      <c r="AM59" s="8">
        <v>1</v>
      </c>
      <c r="AN59" s="8">
        <v>1</v>
      </c>
      <c r="AO59" s="8">
        <v>1</v>
      </c>
      <c r="AP59" s="8">
        <v>0.4367600086226312</v>
      </c>
      <c r="AQ59" s="8">
        <v>1</v>
      </c>
      <c r="AR59" s="8">
        <v>0.80482091924322074</v>
      </c>
      <c r="AS59" s="48">
        <v>0.30776749092474348</v>
      </c>
      <c r="AT59" s="48">
        <v>0.6610354061397542</v>
      </c>
      <c r="AU59" s="13">
        <v>2</v>
      </c>
    </row>
    <row r="60" spans="4:55" x14ac:dyDescent="0.25">
      <c r="D60" s="8">
        <v>56</v>
      </c>
      <c r="E60" s="8">
        <f t="shared" ca="1" si="7"/>
        <v>0.73526965902559316</v>
      </c>
      <c r="F60" s="21">
        <f t="shared" ca="1" si="8"/>
        <v>43.490158290312841</v>
      </c>
      <c r="G60" s="21"/>
      <c r="H60" s="8">
        <v>56</v>
      </c>
      <c r="I60" s="21">
        <f t="shared" ca="1" si="9"/>
        <v>0.15893998150963073</v>
      </c>
      <c r="J60" s="21">
        <f t="shared" ca="1" si="10"/>
        <v>0.65992493341046909</v>
      </c>
      <c r="K60" s="2"/>
      <c r="M60" s="45"/>
      <c r="N60" s="45"/>
      <c r="O60" s="45">
        <v>45505</v>
      </c>
      <c r="Q60" s="26">
        <v>57</v>
      </c>
      <c r="R60" s="42">
        <f t="shared" ca="1" si="4"/>
        <v>44986</v>
      </c>
      <c r="S60" s="26" t="str">
        <f ca="1">IFERROR(IF(VLOOKUP(R60,$M$5:$M$504,1,0)&gt;0,$M$3,""),IFERROR(IF(VLOOKUP(R60,$N$5:$N$504,1,0)&gt;0,$N$3,""),IFERROR(IF(VLOOKUP(R60,#REF!,1,0)&gt;0,#REF!,""),IFERROR(IF(VLOOKUP(R60,#REF!,1,0)&gt;0,#REF!,""),IFERROR(IF(VLOOKUP(R60,$O$5:$O$244,1,0)&gt;0,$O$3,""),"ERROR")))))</f>
        <v>CAMBIO MES</v>
      </c>
      <c r="T60" s="26" t="str">
        <f ca="1">IFERROR(IF(VLOOKUP(R60,$M$5:$M$504,1,0)&gt;0,$M$4,""),IFERROR(IF(VLOOKUP(R60,$N$5:$N$504,1,0)&gt;0,$N$4,""),IFERROR(IF(VLOOKUP(R60,#REF!,1,0)&gt;0,#REF!,""),IFERROR(IF(VLOOKUP(R60,#REF!,1,0)&gt;0,#REF!,""),IFERROR(IF(VLOOKUP(R60,$O$5:$O$244,1,0)&gt;0,$O$3,""),"ERROR")))))</f>
        <v>CAMBIO MES</v>
      </c>
      <c r="U60" s="26">
        <f t="shared" ca="1" si="11"/>
        <v>1</v>
      </c>
      <c r="V60" s="26">
        <f t="shared" ca="1" si="5"/>
        <v>1</v>
      </c>
      <c r="W60" s="26">
        <f t="shared" ca="1" si="0"/>
        <v>31</v>
      </c>
      <c r="X60" s="26">
        <f t="shared" ca="1" si="1"/>
        <v>2023</v>
      </c>
      <c r="Y60" s="26">
        <f t="shared" ca="1" si="2"/>
        <v>3</v>
      </c>
      <c r="AF60" s="8">
        <v>50</v>
      </c>
      <c r="AG60" s="8">
        <v>1</v>
      </c>
      <c r="AH60" s="8">
        <v>1</v>
      </c>
      <c r="AI60" s="8">
        <v>1</v>
      </c>
      <c r="AJ60" s="8">
        <v>0.13703126281907316</v>
      </c>
      <c r="AK60" s="8">
        <v>1</v>
      </c>
      <c r="AL60" s="8">
        <v>1</v>
      </c>
      <c r="AM60" s="8">
        <v>1</v>
      </c>
      <c r="AN60" s="8">
        <v>0.26485229994878245</v>
      </c>
      <c r="AO60" s="8">
        <v>1</v>
      </c>
      <c r="AP60" s="8">
        <v>1</v>
      </c>
      <c r="AQ60" s="8">
        <v>1</v>
      </c>
      <c r="AR60" s="8">
        <v>0.98377914802662303</v>
      </c>
      <c r="AS60" s="48">
        <v>0.43820288602558627</v>
      </c>
      <c r="AT60" s="48">
        <v>0.73270008686388932</v>
      </c>
      <c r="AU60" s="13">
        <v>0</v>
      </c>
    </row>
    <row r="61" spans="4:55" x14ac:dyDescent="0.25">
      <c r="D61" s="8">
        <v>57</v>
      </c>
      <c r="E61" s="8">
        <f t="shared" ca="1" si="7"/>
        <v>0.8512510812507017</v>
      </c>
      <c r="F61" s="21">
        <f t="shared" ca="1" si="8"/>
        <v>23.644359077264106</v>
      </c>
      <c r="G61" s="21"/>
      <c r="H61" s="8">
        <v>57</v>
      </c>
      <c r="I61" s="21">
        <f t="shared" ca="1" si="9"/>
        <v>0.83851526643533159</v>
      </c>
      <c r="J61" s="21">
        <f t="shared" ca="1" si="10"/>
        <v>59.543339773336413</v>
      </c>
      <c r="K61" s="2"/>
      <c r="M61" s="45"/>
      <c r="N61" s="45"/>
      <c r="O61" s="45">
        <v>45536</v>
      </c>
      <c r="Q61" s="26">
        <v>58</v>
      </c>
      <c r="R61" s="42">
        <f t="shared" ca="1" si="4"/>
        <v>45017</v>
      </c>
      <c r="S61" s="26" t="str">
        <f ca="1">IFERROR(IF(VLOOKUP(R61,$M$5:$M$504,1,0)&gt;0,$M$3,""),IFERROR(IF(VLOOKUP(R61,$N$5:$N$504,1,0)&gt;0,$N$3,""),IFERROR(IF(VLOOKUP(R61,#REF!,1,0)&gt;0,#REF!,""),IFERROR(IF(VLOOKUP(R61,#REF!,1,0)&gt;0,#REF!,""),IFERROR(IF(VLOOKUP(R61,$O$5:$O$244,1,0)&gt;0,$O$3,""),"ERROR")))))</f>
        <v>CAMBIO MES</v>
      </c>
      <c r="T61" s="26" t="str">
        <f ca="1">IFERROR(IF(VLOOKUP(R61,$M$5:$M$504,1,0)&gt;0,$M$4,""),IFERROR(IF(VLOOKUP(R61,$N$5:$N$504,1,0)&gt;0,$N$4,""),IFERROR(IF(VLOOKUP(R61,#REF!,1,0)&gt;0,#REF!,""),IFERROR(IF(VLOOKUP(R61,#REF!,1,0)&gt;0,#REF!,""),IFERROR(IF(VLOOKUP(R61,$O$5:$O$244,1,0)&gt;0,$O$3,""),"ERROR")))))</f>
        <v>CAMBIO MES</v>
      </c>
      <c r="U61" s="26">
        <f t="shared" ca="1" si="11"/>
        <v>1</v>
      </c>
      <c r="V61" s="26">
        <f t="shared" ca="1" si="5"/>
        <v>1</v>
      </c>
      <c r="W61" s="26">
        <f t="shared" ca="1" si="0"/>
        <v>6.5137428801026545</v>
      </c>
      <c r="X61" s="26">
        <f t="shared" ca="1" si="1"/>
        <v>2023</v>
      </c>
      <c r="Y61" s="26">
        <f t="shared" ca="1" si="2"/>
        <v>4</v>
      </c>
      <c r="AF61" s="8">
        <v>51</v>
      </c>
      <c r="AG61" s="8">
        <v>6.4044850802137288E-2</v>
      </c>
      <c r="AH61" s="8">
        <v>1</v>
      </c>
      <c r="AI61" s="8">
        <v>1</v>
      </c>
      <c r="AJ61" s="8">
        <v>1</v>
      </c>
      <c r="AK61" s="8">
        <v>1</v>
      </c>
      <c r="AL61" s="8">
        <v>1</v>
      </c>
      <c r="AM61" s="8">
        <v>1</v>
      </c>
      <c r="AN61" s="8">
        <v>1</v>
      </c>
      <c r="AO61" s="8">
        <v>1</v>
      </c>
      <c r="AP61" s="8">
        <v>0.48446559705823139</v>
      </c>
      <c r="AQ61" s="8">
        <v>1</v>
      </c>
      <c r="AR61" s="8">
        <v>1</v>
      </c>
      <c r="AS61" s="48">
        <v>2.8812609481505089E-2</v>
      </c>
      <c r="AT61" s="48">
        <v>0.62668027930180559</v>
      </c>
      <c r="AU61" s="13">
        <v>0</v>
      </c>
    </row>
    <row r="62" spans="4:55" x14ac:dyDescent="0.25">
      <c r="D62" s="8">
        <v>58</v>
      </c>
      <c r="E62" s="8">
        <f t="shared" ca="1" si="7"/>
        <v>0.51630062192472981</v>
      </c>
      <c r="F62" s="21">
        <f t="shared" ca="1" si="8"/>
        <v>89.441084706908626</v>
      </c>
      <c r="G62" s="21"/>
      <c r="H62" s="8">
        <v>58</v>
      </c>
      <c r="I62" s="21">
        <f t="shared" ca="1" si="9"/>
        <v>0.8599477826096148</v>
      </c>
      <c r="J62" s="21">
        <f t="shared" ca="1" si="10"/>
        <v>62.321765115242357</v>
      </c>
      <c r="K62" s="2"/>
      <c r="M62" s="45"/>
      <c r="N62" s="45"/>
      <c r="O62" s="45">
        <v>45566</v>
      </c>
      <c r="Q62" s="26">
        <v>59</v>
      </c>
      <c r="R62" s="42">
        <f t="shared" ca="1" si="4"/>
        <v>45023.513742880103</v>
      </c>
      <c r="S62" s="26" t="str">
        <f ca="1">IFERROR(IF(VLOOKUP(R62,$M$5:$M$504,1,0)&gt;0,$M$3,""),IFERROR(IF(VLOOKUP(R62,$N$5:$N$504,1,0)&gt;0,$N$3,""),IFERROR(IF(VLOOKUP(R62,#REF!,1,0)&gt;0,#REF!,""),IFERROR(IF(VLOOKUP(R62,#REF!,1,0)&gt;0,#REF!,""),IFERROR(IF(VLOOKUP(R62,$O$5:$O$244,1,0)&gt;0,$O$3,""),"ERROR")))))</f>
        <v>EQUIPO 1</v>
      </c>
      <c r="T62" s="26" t="str">
        <f ca="1">IFERROR(IF(VLOOKUP(R62,$M$5:$M$504,1,0)&gt;0,$M$4,""),IFERROR(IF(VLOOKUP(R62,$N$5:$N$504,1,0)&gt;0,$N$4,""),IFERROR(IF(VLOOKUP(R62,#REF!,1,0)&gt;0,#REF!,""),IFERROR(IF(VLOOKUP(R62,#REF!,1,0)&gt;0,#REF!,""),IFERROR(IF(VLOOKUP(R62,$O$5:$O$244,1,0)&gt;0,$O$3,""),"ERROR")))))</f>
        <v>INICIO</v>
      </c>
      <c r="U62" s="26">
        <f t="shared" ca="1" si="11"/>
        <v>0</v>
      </c>
      <c r="V62" s="26">
        <f t="shared" ca="1" si="5"/>
        <v>0</v>
      </c>
      <c r="W62" s="26">
        <f t="shared" ca="1" si="0"/>
        <v>23.486257119897346</v>
      </c>
      <c r="X62" s="26">
        <f t="shared" ca="1" si="1"/>
        <v>2023</v>
      </c>
      <c r="Y62" s="26">
        <f t="shared" ca="1" si="2"/>
        <v>4</v>
      </c>
      <c r="AF62" s="8">
        <v>52</v>
      </c>
      <c r="AG62" s="8">
        <v>1</v>
      </c>
      <c r="AH62" s="8">
        <v>1</v>
      </c>
      <c r="AI62" s="8">
        <v>4.086217601974157E-2</v>
      </c>
      <c r="AJ62" s="8">
        <v>0.69464074160932798</v>
      </c>
      <c r="AK62" s="8">
        <v>1</v>
      </c>
      <c r="AL62" s="8">
        <v>0</v>
      </c>
      <c r="AM62" s="8">
        <v>1</v>
      </c>
      <c r="AN62" s="8">
        <v>1</v>
      </c>
      <c r="AO62" s="8">
        <v>1</v>
      </c>
      <c r="AP62" s="8">
        <v>0.67684243156151258</v>
      </c>
      <c r="AQ62" s="8">
        <v>0.41096859079795345</v>
      </c>
      <c r="AR62" s="8">
        <v>1</v>
      </c>
      <c r="AS62" s="48">
        <v>0</v>
      </c>
      <c r="AT62" s="48">
        <v>1</v>
      </c>
      <c r="AU62" s="13">
        <v>1</v>
      </c>
    </row>
    <row r="63" spans="4:55" x14ac:dyDescent="0.25">
      <c r="D63" s="8">
        <v>59</v>
      </c>
      <c r="E63" s="8">
        <f t="shared" ca="1" si="7"/>
        <v>0.98364210502327099</v>
      </c>
      <c r="F63" s="21">
        <f t="shared" ca="1" si="8"/>
        <v>2.7626664819831266</v>
      </c>
      <c r="G63" s="21"/>
      <c r="H63" s="8">
        <v>59</v>
      </c>
      <c r="I63" s="21">
        <f t="shared" ca="1" si="9"/>
        <v>0.51299672922726414</v>
      </c>
      <c r="J63" s="21">
        <f t="shared" ca="1" si="10"/>
        <v>30.587142226948167</v>
      </c>
      <c r="K63" s="2"/>
      <c r="M63" s="45"/>
      <c r="N63" s="45"/>
      <c r="O63" s="45">
        <v>45597</v>
      </c>
      <c r="Q63" s="26">
        <v>60</v>
      </c>
      <c r="R63" s="42">
        <f t="shared" ca="1" si="4"/>
        <v>45047</v>
      </c>
      <c r="S63" s="26" t="str">
        <f ca="1">IFERROR(IF(VLOOKUP(R63,$M$5:$M$504,1,0)&gt;0,$M$3,""),IFERROR(IF(VLOOKUP(R63,$N$5:$N$504,1,0)&gt;0,$N$3,""),IFERROR(IF(VLOOKUP(R63,#REF!,1,0)&gt;0,#REF!,""),IFERROR(IF(VLOOKUP(R63,#REF!,1,0)&gt;0,#REF!,""),IFERROR(IF(VLOOKUP(R63,$O$5:$O$244,1,0)&gt;0,$O$3,""),"ERROR")))))</f>
        <v>CAMBIO MES</v>
      </c>
      <c r="T63" s="26" t="str">
        <f ca="1">IFERROR(IF(VLOOKUP(R63,$M$5:$M$504,1,0)&gt;0,$M$4,""),IFERROR(IF(VLOOKUP(R63,$N$5:$N$504,1,0)&gt;0,$N$4,""),IFERROR(IF(VLOOKUP(R63,#REF!,1,0)&gt;0,#REF!,""),IFERROR(IF(VLOOKUP(R63,#REF!,1,0)&gt;0,#REF!,""),IFERROR(IF(VLOOKUP(R63,$O$5:$O$244,1,0)&gt;0,$O$3,""),"ERROR")))))</f>
        <v>CAMBIO MES</v>
      </c>
      <c r="U63" s="26">
        <f t="shared" ca="1" si="11"/>
        <v>0</v>
      </c>
      <c r="V63" s="26">
        <f t="shared" ca="1" si="5"/>
        <v>0</v>
      </c>
      <c r="W63" s="26">
        <f t="shared" ca="1" si="0"/>
        <v>25.356315256314701</v>
      </c>
      <c r="X63" s="26">
        <f t="shared" ca="1" si="1"/>
        <v>2023</v>
      </c>
      <c r="Y63" s="26">
        <f t="shared" ca="1" si="2"/>
        <v>5</v>
      </c>
      <c r="AF63" s="8">
        <v>53</v>
      </c>
      <c r="AG63" s="8">
        <v>1</v>
      </c>
      <c r="AH63" s="8">
        <v>0.58234179320165169</v>
      </c>
      <c r="AI63" s="8">
        <v>1</v>
      </c>
      <c r="AJ63" s="8">
        <v>1</v>
      </c>
      <c r="AK63" s="8">
        <v>1</v>
      </c>
      <c r="AL63" s="8">
        <v>1</v>
      </c>
      <c r="AM63" s="8">
        <v>1</v>
      </c>
      <c r="AN63" s="8">
        <v>1</v>
      </c>
      <c r="AO63" s="8">
        <v>1</v>
      </c>
      <c r="AP63" s="8">
        <v>1</v>
      </c>
      <c r="AQ63" s="8">
        <v>1</v>
      </c>
      <c r="AR63" s="8">
        <v>0.80291546438938011</v>
      </c>
      <c r="AS63" s="48">
        <v>0.22521297743956634</v>
      </c>
      <c r="AT63" s="48">
        <v>0.72645675678070065</v>
      </c>
      <c r="AU63" s="13">
        <v>1</v>
      </c>
    </row>
    <row r="64" spans="4:55" x14ac:dyDescent="0.25">
      <c r="D64" s="8">
        <v>60</v>
      </c>
      <c r="E64" s="8">
        <f t="shared" ca="1" si="7"/>
        <v>0.34934464124246378</v>
      </c>
      <c r="F64" s="21">
        <f t="shared" ca="1" si="8"/>
        <v>138.52146415170685</v>
      </c>
      <c r="G64" s="21"/>
      <c r="H64" s="8">
        <v>60</v>
      </c>
      <c r="I64" s="21">
        <f t="shared" ca="1" si="9"/>
        <v>0.30094423215828869</v>
      </c>
      <c r="J64" s="21">
        <f t="shared" ca="1" si="10"/>
        <v>13.795212053330726</v>
      </c>
      <c r="K64" s="2"/>
      <c r="M64" s="45"/>
      <c r="N64" s="45"/>
      <c r="O64" s="45">
        <v>45627</v>
      </c>
      <c r="Q64" s="26">
        <v>61</v>
      </c>
      <c r="R64" s="42">
        <f t="shared" ca="1" si="4"/>
        <v>45072.356315256315</v>
      </c>
      <c r="S64" s="26" t="str">
        <f ca="1">IFERROR(IF(VLOOKUP(R64,$M$5:$M$504,1,0)&gt;0,$M$3,""),IFERROR(IF(VLOOKUP(R64,$N$5:$N$504,1,0)&gt;0,$N$3,""),IFERROR(IF(VLOOKUP(R64,#REF!,1,0)&gt;0,#REF!,""),IFERROR(IF(VLOOKUP(R64,#REF!,1,0)&gt;0,#REF!,""),IFERROR(IF(VLOOKUP(R64,$O$5:$O$244,1,0)&gt;0,$O$3,""),"ERROR")))))</f>
        <v>EQUIPO 1</v>
      </c>
      <c r="T64" s="26" t="str">
        <f ca="1">IFERROR(IF(VLOOKUP(R64,$M$5:$M$504,1,0)&gt;0,$M$4,""),IFERROR(IF(VLOOKUP(R64,$N$5:$N$504,1,0)&gt;0,$N$4,""),IFERROR(IF(VLOOKUP(R64,#REF!,1,0)&gt;0,#REF!,""),IFERROR(IF(VLOOKUP(R64,#REF!,1,0)&gt;0,#REF!,""),IFERROR(IF(VLOOKUP(R64,$O$5:$O$244,1,0)&gt;0,$O$3,""),"ERROR")))))</f>
        <v>FIN</v>
      </c>
      <c r="U64" s="26">
        <f t="shared" ca="1" si="11"/>
        <v>1</v>
      </c>
      <c r="V64" s="26">
        <f t="shared" ca="1" si="5"/>
        <v>1</v>
      </c>
      <c r="W64" s="26">
        <f t="shared" ca="1" si="0"/>
        <v>5.6436847436852986</v>
      </c>
      <c r="X64" s="26">
        <f t="shared" ca="1" si="1"/>
        <v>2023</v>
      </c>
      <c r="Y64" s="26">
        <f t="shared" ca="1" si="2"/>
        <v>5</v>
      </c>
      <c r="AF64" s="8">
        <v>54</v>
      </c>
      <c r="AG64" s="8">
        <v>0.28400135683618682</v>
      </c>
      <c r="AH64" s="8">
        <v>0.15078932126561995</v>
      </c>
      <c r="AI64" s="8">
        <v>1</v>
      </c>
      <c r="AJ64" s="8">
        <v>0.53542762169114821</v>
      </c>
      <c r="AK64" s="8">
        <v>1</v>
      </c>
      <c r="AL64" s="8">
        <v>1</v>
      </c>
      <c r="AM64" s="8">
        <v>1</v>
      </c>
      <c r="AN64" s="8">
        <v>0.87974210348282567</v>
      </c>
      <c r="AO64" s="8">
        <v>1</v>
      </c>
      <c r="AP64" s="8">
        <v>1</v>
      </c>
      <c r="AQ64" s="8">
        <v>1</v>
      </c>
      <c r="AR64" s="8">
        <v>0.43556061770129506</v>
      </c>
      <c r="AS64" s="48">
        <v>0</v>
      </c>
      <c r="AT64" s="48">
        <v>0.70694528738730855</v>
      </c>
      <c r="AU64" s="13">
        <v>1</v>
      </c>
    </row>
    <row r="65" spans="4:50" x14ac:dyDescent="0.25">
      <c r="D65" s="8">
        <v>61</v>
      </c>
      <c r="E65" s="8">
        <f t="shared" ca="1" si="7"/>
        <v>0.82200187661975654</v>
      </c>
      <c r="F65" s="21">
        <f t="shared" ca="1" si="8"/>
        <v>28.452434826422458</v>
      </c>
      <c r="G65" s="21"/>
      <c r="H65" s="8">
        <v>61</v>
      </c>
      <c r="I65" s="21">
        <f t="shared" ca="1" si="9"/>
        <v>6.1375671325213599E-2</v>
      </c>
      <c r="J65" s="21">
        <f t="shared" ca="1" si="10"/>
        <v>17.155958810168876</v>
      </c>
      <c r="K65" s="2"/>
      <c r="M65" s="45"/>
      <c r="N65" s="45"/>
      <c r="O65" s="45">
        <v>45658</v>
      </c>
      <c r="Q65" s="26">
        <v>62</v>
      </c>
      <c r="R65" s="42">
        <f t="shared" ca="1" si="4"/>
        <v>45078</v>
      </c>
      <c r="S65" s="26" t="str">
        <f ca="1">IFERROR(IF(VLOOKUP(R65,$M$5:$M$504,1,0)&gt;0,$M$3,""),IFERROR(IF(VLOOKUP(R65,$N$5:$N$504,1,0)&gt;0,$N$3,""),IFERROR(IF(VLOOKUP(R65,#REF!,1,0)&gt;0,#REF!,""),IFERROR(IF(VLOOKUP(R65,#REF!,1,0)&gt;0,#REF!,""),IFERROR(IF(VLOOKUP(R65,$O$5:$O$244,1,0)&gt;0,$O$3,""),"ERROR")))))</f>
        <v>CAMBIO MES</v>
      </c>
      <c r="T65" s="26" t="str">
        <f ca="1">IFERROR(IF(VLOOKUP(R65,$M$5:$M$504,1,0)&gt;0,$M$4,""),IFERROR(IF(VLOOKUP(R65,$N$5:$N$504,1,0)&gt;0,$N$4,""),IFERROR(IF(VLOOKUP(R65,#REF!,1,0)&gt;0,#REF!,""),IFERROR(IF(VLOOKUP(R65,#REF!,1,0)&gt;0,#REF!,""),IFERROR(IF(VLOOKUP(R65,$O$5:$O$244,1,0)&gt;0,$O$3,""),"ERROR")))))</f>
        <v>CAMBIO MES</v>
      </c>
      <c r="U65" s="26">
        <f t="shared" ca="1" si="11"/>
        <v>1</v>
      </c>
      <c r="V65" s="26">
        <f t="shared" ca="1" si="5"/>
        <v>1</v>
      </c>
      <c r="W65" s="26">
        <f t="shared" ca="1" si="0"/>
        <v>30</v>
      </c>
      <c r="X65" s="26">
        <f t="shared" ca="1" si="1"/>
        <v>2023</v>
      </c>
      <c r="Y65" s="26">
        <f t="shared" ca="1" si="2"/>
        <v>6</v>
      </c>
      <c r="AF65" s="8">
        <v>55</v>
      </c>
      <c r="AG65" s="8">
        <v>1</v>
      </c>
      <c r="AH65" s="8">
        <v>0.37646473389291452</v>
      </c>
      <c r="AI65" s="8">
        <v>1</v>
      </c>
      <c r="AJ65" s="8">
        <v>1</v>
      </c>
      <c r="AK65" s="8">
        <v>1</v>
      </c>
      <c r="AL65" s="8">
        <v>0</v>
      </c>
      <c r="AM65" s="8">
        <v>0.62653350203453884</v>
      </c>
      <c r="AN65" s="8">
        <v>1</v>
      </c>
      <c r="AO65" s="8">
        <v>1</v>
      </c>
      <c r="AP65" s="8">
        <v>1</v>
      </c>
      <c r="AQ65" s="8">
        <v>1</v>
      </c>
      <c r="AR65" s="8">
        <v>1</v>
      </c>
      <c r="AS65" s="48">
        <v>0</v>
      </c>
      <c r="AT65" s="48">
        <v>0.8596487175694576</v>
      </c>
      <c r="AU65" s="13">
        <v>4</v>
      </c>
    </row>
    <row r="66" spans="4:50" x14ac:dyDescent="0.25">
      <c r="D66" s="8">
        <v>62</v>
      </c>
      <c r="E66" s="8">
        <f t="shared" ca="1" si="7"/>
        <v>0.73322573026009197</v>
      </c>
      <c r="F66" s="21">
        <f t="shared" ca="1" si="8"/>
        <v>43.860967055314802</v>
      </c>
      <c r="G66" s="21"/>
      <c r="H66" s="8">
        <v>62</v>
      </c>
      <c r="I66" s="21">
        <f t="shared" ca="1" si="9"/>
        <v>0.77758549162102886</v>
      </c>
      <c r="J66" s="21">
        <f t="shared" ca="1" si="10"/>
        <v>52.747745734866186</v>
      </c>
      <c r="K66" s="2"/>
      <c r="M66" s="45"/>
      <c r="N66" s="45"/>
      <c r="O66" s="45">
        <v>45689</v>
      </c>
      <c r="Q66" s="26">
        <v>63</v>
      </c>
      <c r="R66" s="42">
        <f t="shared" ca="1" si="4"/>
        <v>45108</v>
      </c>
      <c r="S66" s="26" t="str">
        <f ca="1">IFERROR(IF(VLOOKUP(R66,$M$5:$M$504,1,0)&gt;0,$M$3,""),IFERROR(IF(VLOOKUP(R66,$N$5:$N$504,1,0)&gt;0,$N$3,""),IFERROR(IF(VLOOKUP(R66,#REF!,1,0)&gt;0,#REF!,""),IFERROR(IF(VLOOKUP(R66,#REF!,1,0)&gt;0,#REF!,""),IFERROR(IF(VLOOKUP(R66,$O$5:$O$244,1,0)&gt;0,$O$3,""),"ERROR")))))</f>
        <v>CAMBIO MES</v>
      </c>
      <c r="T66" s="26" t="str">
        <f ca="1">IFERROR(IF(VLOOKUP(R66,$M$5:$M$504,1,0)&gt;0,$M$4,""),IFERROR(IF(VLOOKUP(R66,$N$5:$N$504,1,0)&gt;0,$N$4,""),IFERROR(IF(VLOOKUP(R66,#REF!,1,0)&gt;0,#REF!,""),IFERROR(IF(VLOOKUP(R66,#REF!,1,0)&gt;0,#REF!,""),IFERROR(IF(VLOOKUP(R66,$O$5:$O$244,1,0)&gt;0,$O$3,""),"ERROR")))))</f>
        <v>CAMBIO MES</v>
      </c>
      <c r="U66" s="26">
        <f t="shared" ca="1" si="11"/>
        <v>1</v>
      </c>
      <c r="V66" s="26">
        <f t="shared" ca="1" si="5"/>
        <v>1</v>
      </c>
      <c r="W66" s="26">
        <f t="shared" ca="1" si="0"/>
        <v>31</v>
      </c>
      <c r="X66" s="26">
        <f t="shared" ca="1" si="1"/>
        <v>2023</v>
      </c>
      <c r="Y66" s="26">
        <f t="shared" ca="1" si="2"/>
        <v>7</v>
      </c>
      <c r="AF66" s="8">
        <v>56</v>
      </c>
      <c r="AG66" s="8">
        <v>1</v>
      </c>
      <c r="AH66" s="8">
        <v>0</v>
      </c>
      <c r="AI66" s="8">
        <v>1</v>
      </c>
      <c r="AJ66" s="8">
        <v>1</v>
      </c>
      <c r="AK66" s="8">
        <v>1</v>
      </c>
      <c r="AL66" s="8">
        <v>0</v>
      </c>
      <c r="AM66" s="8">
        <v>1</v>
      </c>
      <c r="AN66" s="8">
        <v>1</v>
      </c>
      <c r="AO66" s="8">
        <v>1</v>
      </c>
      <c r="AP66" s="8">
        <v>0</v>
      </c>
      <c r="AQ66" s="8">
        <v>0.8086602063570657</v>
      </c>
      <c r="AR66" s="8">
        <v>1</v>
      </c>
      <c r="AS66" s="48">
        <v>0</v>
      </c>
      <c r="AT66" s="48">
        <v>0.76284358111702144</v>
      </c>
      <c r="AU66" s="13">
        <v>0</v>
      </c>
    </row>
    <row r="67" spans="4:50" x14ac:dyDescent="0.25">
      <c r="D67" s="8">
        <v>63</v>
      </c>
      <c r="E67" s="8">
        <f t="shared" ca="1" si="7"/>
        <v>0.30324725959160093</v>
      </c>
      <c r="F67" s="21">
        <f t="shared" ca="1" si="8"/>
        <v>156.01656066389384</v>
      </c>
      <c r="G67" s="21"/>
      <c r="H67" s="8">
        <v>63</v>
      </c>
      <c r="I67" s="21">
        <f t="shared" ca="1" si="9"/>
        <v>0.14595972886747466</v>
      </c>
      <c r="J67" s="21">
        <f t="shared" ca="1" si="10"/>
        <v>2.32909484709905</v>
      </c>
      <c r="K67" s="2"/>
      <c r="M67" s="45"/>
      <c r="N67" s="45"/>
      <c r="O67" s="45">
        <v>45717</v>
      </c>
      <c r="Q67" s="26">
        <v>64</v>
      </c>
      <c r="R67" s="42">
        <f t="shared" ca="1" si="4"/>
        <v>45139</v>
      </c>
      <c r="S67" s="26" t="str">
        <f ca="1">IFERROR(IF(VLOOKUP(R67,$M$5:$M$504,1,0)&gt;0,$M$3,""),IFERROR(IF(VLOOKUP(R67,$N$5:$N$504,1,0)&gt;0,$N$3,""),IFERROR(IF(VLOOKUP(R67,#REF!,1,0)&gt;0,#REF!,""),IFERROR(IF(VLOOKUP(R67,#REF!,1,0)&gt;0,#REF!,""),IFERROR(IF(VLOOKUP(R67,$O$5:$O$244,1,0)&gt;0,$O$3,""),"ERROR")))))</f>
        <v>CAMBIO MES</v>
      </c>
      <c r="T67" s="26" t="str">
        <f ca="1">IFERROR(IF(VLOOKUP(R67,$M$5:$M$504,1,0)&gt;0,$M$4,""),IFERROR(IF(VLOOKUP(R67,$N$5:$N$504,1,0)&gt;0,$N$4,""),IFERROR(IF(VLOOKUP(R67,#REF!,1,0)&gt;0,#REF!,""),IFERROR(IF(VLOOKUP(R67,#REF!,1,0)&gt;0,#REF!,""),IFERROR(IF(VLOOKUP(R67,$O$5:$O$244,1,0)&gt;0,$O$3,""),"ERROR")))))</f>
        <v>CAMBIO MES</v>
      </c>
      <c r="U67" s="26">
        <f t="shared" ca="1" si="11"/>
        <v>1</v>
      </c>
      <c r="V67" s="26">
        <f t="shared" ca="1" si="5"/>
        <v>1</v>
      </c>
      <c r="W67" s="26">
        <f t="shared" ca="1" si="0"/>
        <v>31</v>
      </c>
      <c r="X67" s="26">
        <f t="shared" ca="1" si="1"/>
        <v>2023</v>
      </c>
      <c r="Y67" s="26">
        <f t="shared" ca="1" si="2"/>
        <v>8</v>
      </c>
      <c r="AF67" s="8">
        <v>57</v>
      </c>
      <c r="AG67" s="8">
        <v>1</v>
      </c>
      <c r="AH67" s="8">
        <v>1</v>
      </c>
      <c r="AI67" s="8">
        <v>0.284865088803335</v>
      </c>
      <c r="AJ67" s="8">
        <v>1</v>
      </c>
      <c r="AK67" s="8">
        <v>1</v>
      </c>
      <c r="AL67" s="8">
        <v>0.87312896690685493</v>
      </c>
      <c r="AM67" s="8">
        <v>0.72573347317407866</v>
      </c>
      <c r="AN67" s="8">
        <v>0.95057846154996961</v>
      </c>
      <c r="AO67" s="8">
        <v>1</v>
      </c>
      <c r="AP67" s="8">
        <v>1</v>
      </c>
      <c r="AQ67" s="8">
        <v>1</v>
      </c>
      <c r="AR67" s="8">
        <v>0.75292300850560423</v>
      </c>
      <c r="AS67" s="48">
        <v>1</v>
      </c>
      <c r="AT67" s="48">
        <v>1</v>
      </c>
      <c r="AU67" s="13">
        <v>1</v>
      </c>
    </row>
    <row r="68" spans="4:50" x14ac:dyDescent="0.25">
      <c r="D68" s="8">
        <v>64</v>
      </c>
      <c r="E68" s="8">
        <f t="shared" ca="1" si="7"/>
        <v>0.76824556933436761</v>
      </c>
      <c r="F68" s="21">
        <f t="shared" ca="1" si="8"/>
        <v>37.619131794264035</v>
      </c>
      <c r="G68" s="21"/>
      <c r="H68" s="8">
        <v>64</v>
      </c>
      <c r="I68" s="21">
        <f t="shared" ca="1" si="9"/>
        <v>0.58171217560032074</v>
      </c>
      <c r="J68" s="21">
        <f t="shared" ca="1" si="10"/>
        <v>35.849232883865191</v>
      </c>
      <c r="K68" s="2"/>
      <c r="M68" s="45"/>
      <c r="N68" s="45"/>
      <c r="O68" s="45">
        <v>45748</v>
      </c>
      <c r="Q68" s="26">
        <v>65</v>
      </c>
      <c r="R68" s="42">
        <f t="shared" ca="1" si="4"/>
        <v>45170</v>
      </c>
      <c r="S68" s="26" t="str">
        <f ca="1">IFERROR(IF(VLOOKUP(R68,$M$5:$M$504,1,0)&gt;0,$M$3,""),IFERROR(IF(VLOOKUP(R68,$N$5:$N$504,1,0)&gt;0,$N$3,""),IFERROR(IF(VLOOKUP(R68,#REF!,1,0)&gt;0,#REF!,""),IFERROR(IF(VLOOKUP(R68,#REF!,1,0)&gt;0,#REF!,""),IFERROR(IF(VLOOKUP(R68,$O$5:$O$244,1,0)&gt;0,$O$3,""),"ERROR")))))</f>
        <v>CAMBIO MES</v>
      </c>
      <c r="T68" s="26" t="str">
        <f ca="1">IFERROR(IF(VLOOKUP(R68,$M$5:$M$504,1,0)&gt;0,$M$4,""),IFERROR(IF(VLOOKUP(R68,$N$5:$N$504,1,0)&gt;0,$N$4,""),IFERROR(IF(VLOOKUP(R68,#REF!,1,0)&gt;0,#REF!,""),IFERROR(IF(VLOOKUP(R68,#REF!,1,0)&gt;0,#REF!,""),IFERROR(IF(VLOOKUP(R68,$O$5:$O$244,1,0)&gt;0,$O$3,""),"ERROR")))))</f>
        <v>CAMBIO MES</v>
      </c>
      <c r="U68" s="26">
        <f t="shared" ca="1" si="11"/>
        <v>1</v>
      </c>
      <c r="V68" s="26">
        <f t="shared" ca="1" si="5"/>
        <v>1</v>
      </c>
      <c r="W68" s="26">
        <f t="shared" ref="W68:W104" ca="1" si="28">(R69-R68)</f>
        <v>25.254090904432815</v>
      </c>
      <c r="X68" s="26">
        <f t="shared" ref="X68:X104" ca="1" si="29">YEAR(R68)</f>
        <v>2023</v>
      </c>
      <c r="Y68" s="26">
        <f t="shared" ref="Y68:Y104" ca="1" si="30">MONTH(R68)</f>
        <v>9</v>
      </c>
      <c r="AF68" s="8">
        <v>58</v>
      </c>
      <c r="AG68" s="8">
        <v>0.87080278421302448</v>
      </c>
      <c r="AH68" s="8">
        <v>1</v>
      </c>
      <c r="AI68" s="8">
        <v>1</v>
      </c>
      <c r="AJ68" s="8">
        <v>0.22557952156591152</v>
      </c>
      <c r="AK68" s="8">
        <v>1</v>
      </c>
      <c r="AL68" s="8">
        <v>1</v>
      </c>
      <c r="AM68" s="8">
        <v>1</v>
      </c>
      <c r="AN68" s="8">
        <v>0.84407906702225799</v>
      </c>
      <c r="AO68" s="8">
        <v>0.57718121509848663</v>
      </c>
      <c r="AP68" s="8">
        <v>1</v>
      </c>
      <c r="AQ68" s="8">
        <v>0.481901043492932</v>
      </c>
      <c r="AR68" s="8">
        <v>0.70398399568605985</v>
      </c>
      <c r="AS68" s="48">
        <v>0.86312197782606215</v>
      </c>
      <c r="AT68" s="48">
        <v>0.80759184321522959</v>
      </c>
      <c r="AU68" s="13">
        <v>0</v>
      </c>
    </row>
    <row r="69" spans="4:50" x14ac:dyDescent="0.25">
      <c r="D69" s="8">
        <v>65</v>
      </c>
      <c r="E69" s="8">
        <f t="shared" ca="1" si="7"/>
        <v>0.37557599947644926</v>
      </c>
      <c r="F69" s="21">
        <f t="shared" ca="1" si="8"/>
        <v>129.51857737934483</v>
      </c>
      <c r="G69" s="21"/>
      <c r="H69" s="8">
        <v>65</v>
      </c>
      <c r="I69" s="21">
        <f t="shared" ca="1" si="9"/>
        <v>2.7910382703505432E-2</v>
      </c>
      <c r="J69" s="21">
        <f t="shared" ca="1" si="10"/>
        <v>28.338194496008157</v>
      </c>
      <c r="K69" s="2"/>
      <c r="M69" s="45"/>
      <c r="N69" s="45"/>
      <c r="O69" s="45">
        <v>45778</v>
      </c>
      <c r="Q69" s="26">
        <v>66</v>
      </c>
      <c r="R69" s="42">
        <f t="shared" ref="R69:R104" ca="1" si="31">SMALL($M$5:$O$504,Q69)</f>
        <v>45195.254090904433</v>
      </c>
      <c r="S69" s="26" t="str">
        <f ca="1">IFERROR(IF(VLOOKUP(R69,$M$5:$M$504,1,0)&gt;0,$M$3,""),IFERROR(IF(VLOOKUP(R69,$N$5:$N$504,1,0)&gt;0,$N$3,""),IFERROR(IF(VLOOKUP(R69,#REF!,1,0)&gt;0,#REF!,""),IFERROR(IF(VLOOKUP(R69,#REF!,1,0)&gt;0,#REF!,""),IFERROR(IF(VLOOKUP(R69,$O$5:$O$244,1,0)&gt;0,$O$3,""),"ERROR")))))</f>
        <v>EQUIPO 1</v>
      </c>
      <c r="T69" s="26" t="str">
        <f ca="1">IFERROR(IF(VLOOKUP(R69,$M$5:$M$504,1,0)&gt;0,$M$4,""),IFERROR(IF(VLOOKUP(R69,$N$5:$N$504,1,0)&gt;0,$N$4,""),IFERROR(IF(VLOOKUP(R69,#REF!,1,0)&gt;0,#REF!,""),IFERROR(IF(VLOOKUP(R69,#REF!,1,0)&gt;0,#REF!,""),IFERROR(IF(VLOOKUP(R69,$O$5:$O$244,1,0)&gt;0,$O$3,""),"ERROR")))))</f>
        <v>INICIO</v>
      </c>
      <c r="U69" s="26">
        <f t="shared" ca="1" si="11"/>
        <v>0</v>
      </c>
      <c r="V69" s="26">
        <f t="shared" ref="V69:V104" ca="1" si="32">U69</f>
        <v>0</v>
      </c>
      <c r="W69" s="26">
        <f t="shared" ca="1" si="28"/>
        <v>4.4277307225202094</v>
      </c>
      <c r="X69" s="26">
        <f t="shared" ca="1" si="29"/>
        <v>2023</v>
      </c>
      <c r="Y69" s="26">
        <f t="shared" ca="1" si="30"/>
        <v>9</v>
      </c>
      <c r="AF69" s="8">
        <v>59</v>
      </c>
      <c r="AG69" s="8">
        <v>1</v>
      </c>
      <c r="AH69" s="8">
        <v>1</v>
      </c>
      <c r="AI69" s="8">
        <v>1</v>
      </c>
      <c r="AJ69" s="8">
        <v>1</v>
      </c>
      <c r="AK69" s="8">
        <v>1</v>
      </c>
      <c r="AL69" s="8">
        <v>0.73756455187491765</v>
      </c>
      <c r="AM69" s="8">
        <v>1</v>
      </c>
      <c r="AN69" s="8">
        <v>1</v>
      </c>
      <c r="AO69" s="8">
        <v>0.16862703259515305</v>
      </c>
      <c r="AP69" s="8">
        <v>0</v>
      </c>
      <c r="AQ69" s="8">
        <v>0.1785739185885177</v>
      </c>
      <c r="AR69" s="8">
        <v>0.41848865621385256</v>
      </c>
      <c r="AS69" s="48">
        <v>0</v>
      </c>
      <c r="AT69" s="48">
        <v>0.88408771338380243</v>
      </c>
      <c r="AU69" s="13">
        <v>2</v>
      </c>
    </row>
    <row r="70" spans="4:50" x14ac:dyDescent="0.25">
      <c r="D70" s="8">
        <v>66</v>
      </c>
      <c r="E70" s="8">
        <f t="shared" ref="E70:E133" ca="1" si="33">RAND()</f>
        <v>0.22145973086988835</v>
      </c>
      <c r="F70" s="21">
        <f t="shared" ref="F70:F133" ca="1" si="34">$B$6*(-LN(E70))^(1/$B$7)</f>
        <v>194.46521509254106</v>
      </c>
      <c r="G70" s="21"/>
      <c r="H70" s="8">
        <v>66</v>
      </c>
      <c r="I70" s="21">
        <f t="shared" ref="I70:I133" ca="1" si="35">RAND()</f>
        <v>0.20598794336082304</v>
      </c>
      <c r="J70" s="21">
        <f t="shared" ref="J70:J133" ca="1" si="36">ABS(NORMINV(I70,$B$11,$B$13))</f>
        <v>4.7448783545880424</v>
      </c>
      <c r="K70" s="2"/>
      <c r="M70" s="45"/>
      <c r="N70" s="45"/>
      <c r="O70" s="45">
        <v>45809</v>
      </c>
      <c r="Q70" s="26">
        <v>67</v>
      </c>
      <c r="R70" s="42">
        <f t="shared" ca="1" si="31"/>
        <v>45199.681821626953</v>
      </c>
      <c r="S70" s="26" t="str">
        <f ca="1">IFERROR(IF(VLOOKUP(R70,$M$5:$M$504,1,0)&gt;0,$M$3,""),IFERROR(IF(VLOOKUP(R70,$N$5:$N$504,1,0)&gt;0,$N$3,""),IFERROR(IF(VLOOKUP(R70,#REF!,1,0)&gt;0,#REF!,""),IFERROR(IF(VLOOKUP(R70,#REF!,1,0)&gt;0,#REF!,""),IFERROR(IF(VLOOKUP(R70,$O$5:$O$244,1,0)&gt;0,$O$3,""),"ERROR")))))</f>
        <v>EQUIPO 1</v>
      </c>
      <c r="T70" s="26" t="str">
        <f ca="1">IFERROR(IF(VLOOKUP(R70,$M$5:$M$504,1,0)&gt;0,$M$4,""),IFERROR(IF(VLOOKUP(R70,$N$5:$N$504,1,0)&gt;0,$N$4,""),IFERROR(IF(VLOOKUP(R70,#REF!,1,0)&gt;0,#REF!,""),IFERROR(IF(VLOOKUP(R70,#REF!,1,0)&gt;0,#REF!,""),IFERROR(IF(VLOOKUP(R70,$O$5:$O$244,1,0)&gt;0,$O$3,""),"ERROR")))))</f>
        <v>FIN</v>
      </c>
      <c r="U70" s="26">
        <f t="shared" ca="1" si="11"/>
        <v>1</v>
      </c>
      <c r="V70" s="26">
        <f t="shared" ca="1" si="32"/>
        <v>1</v>
      </c>
      <c r="W70" s="26">
        <f t="shared" ca="1" si="28"/>
        <v>0.31817837304697605</v>
      </c>
      <c r="X70" s="26">
        <f t="shared" ca="1" si="29"/>
        <v>2023</v>
      </c>
      <c r="Y70" s="26">
        <f t="shared" ca="1" si="30"/>
        <v>9</v>
      </c>
      <c r="AF70" s="8">
        <v>60</v>
      </c>
      <c r="AG70" s="8">
        <v>0.6433044778713074</v>
      </c>
      <c r="AH70" s="8">
        <v>0.84559474171926141</v>
      </c>
      <c r="AI70" s="8">
        <v>1</v>
      </c>
      <c r="AJ70" s="8">
        <v>1</v>
      </c>
      <c r="AK70" s="8">
        <v>1</v>
      </c>
      <c r="AL70" s="8">
        <v>0.13013853012913992</v>
      </c>
      <c r="AM70" s="8">
        <v>1</v>
      </c>
      <c r="AN70" s="8">
        <v>3.6343687283665681E-2</v>
      </c>
      <c r="AO70" s="8">
        <v>1</v>
      </c>
      <c r="AP70" s="8">
        <v>1</v>
      </c>
      <c r="AQ70" s="8">
        <v>1</v>
      </c>
      <c r="AR70" s="8">
        <v>1</v>
      </c>
      <c r="AS70" s="48">
        <v>0.36554312126123301</v>
      </c>
      <c r="AT70" s="48">
        <v>0.74713703755929994</v>
      </c>
      <c r="AU70" s="13">
        <v>1</v>
      </c>
    </row>
    <row r="71" spans="4:50" x14ac:dyDescent="0.25">
      <c r="D71" s="8">
        <v>67</v>
      </c>
      <c r="E71" s="8">
        <f t="shared" ca="1" si="33"/>
        <v>0.58171992416146756</v>
      </c>
      <c r="F71" s="21">
        <f t="shared" ca="1" si="34"/>
        <v>74.148835969199482</v>
      </c>
      <c r="G71" s="21"/>
      <c r="H71" s="8">
        <v>67</v>
      </c>
      <c r="I71" s="21">
        <f t="shared" ca="1" si="35"/>
        <v>9.9431161834491077E-2</v>
      </c>
      <c r="J71" s="21">
        <f t="shared" ca="1" si="36"/>
        <v>9.3237140419895042</v>
      </c>
      <c r="K71" s="2"/>
      <c r="M71" s="45"/>
      <c r="N71" s="45"/>
      <c r="O71" s="45">
        <v>45839</v>
      </c>
      <c r="Q71" s="26">
        <v>68</v>
      </c>
      <c r="R71" s="42">
        <f t="shared" ca="1" si="31"/>
        <v>45200</v>
      </c>
      <c r="S71" s="26" t="str">
        <f ca="1">IFERROR(IF(VLOOKUP(R71,$M$5:$M$504,1,0)&gt;0,$M$3,""),IFERROR(IF(VLOOKUP(R71,$N$5:$N$504,1,0)&gt;0,$N$3,""),IFERROR(IF(VLOOKUP(R71,#REF!,1,0)&gt;0,#REF!,""),IFERROR(IF(VLOOKUP(R71,#REF!,1,0)&gt;0,#REF!,""),IFERROR(IF(VLOOKUP(R71,$O$5:$O$244,1,0)&gt;0,$O$3,""),"ERROR")))))</f>
        <v>CAMBIO MES</v>
      </c>
      <c r="T71" s="26" t="str">
        <f ca="1">IFERROR(IF(VLOOKUP(R71,$M$5:$M$504,1,0)&gt;0,$M$4,""),IFERROR(IF(VLOOKUP(R71,$N$5:$N$504,1,0)&gt;0,$N$4,""),IFERROR(IF(VLOOKUP(R71,#REF!,1,0)&gt;0,#REF!,""),IFERROR(IF(VLOOKUP(R71,#REF!,1,0)&gt;0,#REF!,""),IFERROR(IF(VLOOKUP(R71,$O$5:$O$244,1,0)&gt;0,$O$3,""),"ERROR")))))</f>
        <v>CAMBIO MES</v>
      </c>
      <c r="U71" s="26">
        <f t="shared" ref="U71:U104" ca="1" si="37">IF(S71&lt;&gt;$U$3,U70,IF(T71="INICIO",0,IF(T71="FIN",1,"ERROR")))</f>
        <v>1</v>
      </c>
      <c r="V71" s="26">
        <f t="shared" ca="1" si="32"/>
        <v>1</v>
      </c>
      <c r="W71" s="26">
        <f t="shared" ca="1" si="28"/>
        <v>31</v>
      </c>
      <c r="X71" s="26">
        <f t="shared" ca="1" si="29"/>
        <v>2023</v>
      </c>
      <c r="Y71" s="26">
        <f t="shared" ca="1" si="30"/>
        <v>10</v>
      </c>
      <c r="AF71" s="8">
        <v>61</v>
      </c>
      <c r="AG71" s="8">
        <v>0.66510267614484619</v>
      </c>
      <c r="AH71" s="8">
        <v>1</v>
      </c>
      <c r="AI71" s="8">
        <v>1</v>
      </c>
      <c r="AJ71" s="8">
        <v>1</v>
      </c>
      <c r="AK71" s="8">
        <v>1</v>
      </c>
      <c r="AL71" s="8">
        <v>0.1770444714949311</v>
      </c>
      <c r="AM71" s="8">
        <v>1</v>
      </c>
      <c r="AN71" s="8">
        <v>1</v>
      </c>
      <c r="AO71" s="8">
        <v>1</v>
      </c>
      <c r="AP71" s="8">
        <v>9.6237215220753569E-2</v>
      </c>
      <c r="AQ71" s="8">
        <v>0.42357261153083525</v>
      </c>
      <c r="AR71" s="8">
        <v>1</v>
      </c>
      <c r="AS71" s="48">
        <v>0</v>
      </c>
      <c r="AT71" s="48">
        <v>0.77545634271130082</v>
      </c>
      <c r="AU71" s="13">
        <v>0</v>
      </c>
    </row>
    <row r="72" spans="4:50" x14ac:dyDescent="0.25">
      <c r="D72" s="8">
        <v>68</v>
      </c>
      <c r="E72" s="8">
        <f t="shared" ca="1" si="33"/>
        <v>0.28086098349357413</v>
      </c>
      <c r="F72" s="21">
        <f t="shared" ca="1" si="34"/>
        <v>165.44663911736191</v>
      </c>
      <c r="G72" s="21"/>
      <c r="H72" s="8">
        <v>68</v>
      </c>
      <c r="I72" s="21">
        <f t="shared" ca="1" si="35"/>
        <v>0.67069452347885095</v>
      </c>
      <c r="J72" s="21">
        <f t="shared" ca="1" si="36"/>
        <v>42.985537478582891</v>
      </c>
      <c r="K72" s="2"/>
      <c r="M72" s="45"/>
      <c r="N72" s="45"/>
      <c r="O72" s="45">
        <v>45870</v>
      </c>
      <c r="Q72" s="26">
        <v>69</v>
      </c>
      <c r="R72" s="42">
        <f t="shared" ca="1" si="31"/>
        <v>45231</v>
      </c>
      <c r="S72" s="26" t="str">
        <f ca="1">IFERROR(IF(VLOOKUP(R72,$M$5:$M$504,1,0)&gt;0,$M$3,""),IFERROR(IF(VLOOKUP(R72,$N$5:$N$504,1,0)&gt;0,$N$3,""),IFERROR(IF(VLOOKUP(R72,#REF!,1,0)&gt;0,#REF!,""),IFERROR(IF(VLOOKUP(R72,#REF!,1,0)&gt;0,#REF!,""),IFERROR(IF(VLOOKUP(R72,$O$5:$O$244,1,0)&gt;0,$O$3,""),"ERROR")))))</f>
        <v>CAMBIO MES</v>
      </c>
      <c r="T72" s="26" t="str">
        <f ca="1">IFERROR(IF(VLOOKUP(R72,$M$5:$M$504,1,0)&gt;0,$M$4,""),IFERROR(IF(VLOOKUP(R72,$N$5:$N$504,1,0)&gt;0,$N$4,""),IFERROR(IF(VLOOKUP(R72,#REF!,1,0)&gt;0,#REF!,""),IFERROR(IF(VLOOKUP(R72,#REF!,1,0)&gt;0,#REF!,""),IFERROR(IF(VLOOKUP(R72,$O$5:$O$244,1,0)&gt;0,$O$3,""),"ERROR")))))</f>
        <v>CAMBIO MES</v>
      </c>
      <c r="U72" s="26">
        <f t="shared" ca="1" si="37"/>
        <v>1</v>
      </c>
      <c r="V72" s="26">
        <f t="shared" ca="1" si="32"/>
        <v>1</v>
      </c>
      <c r="W72" s="26">
        <f t="shared" ca="1" si="28"/>
        <v>30</v>
      </c>
      <c r="X72" s="26">
        <f t="shared" ca="1" si="29"/>
        <v>2023</v>
      </c>
      <c r="Y72" s="26">
        <f t="shared" ca="1" si="30"/>
        <v>11</v>
      </c>
      <c r="AF72" s="8">
        <v>62</v>
      </c>
      <c r="AG72" s="8">
        <v>1</v>
      </c>
      <c r="AH72" s="8">
        <v>0.71688584744411599</v>
      </c>
      <c r="AI72" s="8">
        <v>0.75553358233516899</v>
      </c>
      <c r="AJ72" s="8">
        <v>1</v>
      </c>
      <c r="AK72" s="8">
        <v>1</v>
      </c>
      <c r="AL72" s="8">
        <v>0</v>
      </c>
      <c r="AM72" s="8">
        <v>1</v>
      </c>
      <c r="AN72" s="8">
        <v>0.84750204576618759</v>
      </c>
      <c r="AO72" s="8">
        <v>1</v>
      </c>
      <c r="AP72" s="8">
        <v>1</v>
      </c>
      <c r="AQ72" s="8">
        <v>1</v>
      </c>
      <c r="AR72" s="8">
        <v>1</v>
      </c>
      <c r="AS72" s="48">
        <v>1</v>
      </c>
      <c r="AT72" s="48">
        <v>0.84765055165725778</v>
      </c>
      <c r="AU72" s="13">
        <v>2</v>
      </c>
    </row>
    <row r="73" spans="4:50" x14ac:dyDescent="0.25">
      <c r="D73" s="8">
        <v>69</v>
      </c>
      <c r="E73" s="8">
        <f t="shared" ca="1" si="33"/>
        <v>0.25480008872405113</v>
      </c>
      <c r="F73" s="21">
        <f t="shared" ca="1" si="34"/>
        <v>177.37394534740082</v>
      </c>
      <c r="G73" s="21"/>
      <c r="H73" s="8">
        <v>69</v>
      </c>
      <c r="I73" s="21">
        <f t="shared" ca="1" si="35"/>
        <v>0.31300210815921803</v>
      </c>
      <c r="J73" s="21">
        <f t="shared" ca="1" si="36"/>
        <v>14.835201335460972</v>
      </c>
      <c r="K73" s="2"/>
      <c r="M73" s="45"/>
      <c r="N73" s="45"/>
      <c r="O73" s="45">
        <v>45901</v>
      </c>
      <c r="Q73" s="26">
        <v>70</v>
      </c>
      <c r="R73" s="42">
        <f t="shared" ca="1" si="31"/>
        <v>45261</v>
      </c>
      <c r="S73" s="26" t="str">
        <f ca="1">IFERROR(IF(VLOOKUP(R73,$M$5:$M$504,1,0)&gt;0,$M$3,""),IFERROR(IF(VLOOKUP(R73,$N$5:$N$504,1,0)&gt;0,$N$3,""),IFERROR(IF(VLOOKUP(R73,#REF!,1,0)&gt;0,#REF!,""),IFERROR(IF(VLOOKUP(R73,#REF!,1,0)&gt;0,#REF!,""),IFERROR(IF(VLOOKUP(R73,$O$5:$O$244,1,0)&gt;0,$O$3,""),"ERROR")))))</f>
        <v>CAMBIO MES</v>
      </c>
      <c r="T73" s="26" t="str">
        <f ca="1">IFERROR(IF(VLOOKUP(R73,$M$5:$M$504,1,0)&gt;0,$M$4,""),IFERROR(IF(VLOOKUP(R73,$N$5:$N$504,1,0)&gt;0,$N$4,""),IFERROR(IF(VLOOKUP(R73,#REF!,1,0)&gt;0,#REF!,""),IFERROR(IF(VLOOKUP(R73,#REF!,1,0)&gt;0,#REF!,""),IFERROR(IF(VLOOKUP(R73,$O$5:$O$244,1,0)&gt;0,$O$3,""),"ERROR")))))</f>
        <v>CAMBIO MES</v>
      </c>
      <c r="U73" s="26">
        <f t="shared" ca="1" si="37"/>
        <v>1</v>
      </c>
      <c r="V73" s="26">
        <f t="shared" ca="1" si="32"/>
        <v>1</v>
      </c>
      <c r="W73" s="26">
        <f t="shared" ca="1" si="28"/>
        <v>31</v>
      </c>
      <c r="X73" s="26">
        <f t="shared" ca="1" si="29"/>
        <v>2023</v>
      </c>
      <c r="Y73" s="26">
        <f t="shared" ca="1" si="30"/>
        <v>12</v>
      </c>
      <c r="AF73" s="8">
        <v>63</v>
      </c>
      <c r="AG73" s="8">
        <v>1</v>
      </c>
      <c r="AH73" s="8">
        <v>1</v>
      </c>
      <c r="AI73" s="8">
        <v>1</v>
      </c>
      <c r="AJ73" s="8">
        <v>1</v>
      </c>
      <c r="AK73" s="8">
        <v>1</v>
      </c>
      <c r="AL73" s="8">
        <v>1</v>
      </c>
      <c r="AM73" s="8">
        <v>0.82535750350742154</v>
      </c>
      <c r="AN73" s="8">
        <v>1</v>
      </c>
      <c r="AO73" s="8">
        <v>1</v>
      </c>
      <c r="AP73" s="8">
        <v>1</v>
      </c>
      <c r="AQ73" s="8">
        <v>0</v>
      </c>
      <c r="AR73" s="8">
        <v>1</v>
      </c>
      <c r="AS73" s="48">
        <v>0.34910959365351441</v>
      </c>
      <c r="AT73" s="48">
        <v>0.65417610802769433</v>
      </c>
      <c r="AU73" s="13">
        <v>0</v>
      </c>
    </row>
    <row r="74" spans="4:50" x14ac:dyDescent="0.25">
      <c r="D74" s="8">
        <v>70</v>
      </c>
      <c r="E74" s="8">
        <f t="shared" ca="1" si="33"/>
        <v>0.42279481156664112</v>
      </c>
      <c r="F74" s="21">
        <f t="shared" ca="1" si="34"/>
        <v>114.70802857785762</v>
      </c>
      <c r="G74" s="21"/>
      <c r="H74" s="8">
        <v>70</v>
      </c>
      <c r="I74" s="21">
        <f t="shared" ca="1" si="35"/>
        <v>0.33420107980038671</v>
      </c>
      <c r="J74" s="21">
        <f t="shared" ca="1" si="36"/>
        <v>16.623142914596258</v>
      </c>
      <c r="K74" s="2"/>
      <c r="M74" s="45"/>
      <c r="N74" s="45"/>
      <c r="O74" s="45">
        <v>45931</v>
      </c>
      <c r="Q74" s="26">
        <v>71</v>
      </c>
      <c r="R74" s="42">
        <f t="shared" ca="1" si="31"/>
        <v>45292</v>
      </c>
      <c r="S74" s="26" t="str">
        <f ca="1">IFERROR(IF(VLOOKUP(R74,$M$5:$M$504,1,0)&gt;0,$M$3,""),IFERROR(IF(VLOOKUP(R74,$N$5:$N$504,1,0)&gt;0,$N$3,""),IFERROR(IF(VLOOKUP(R74,#REF!,1,0)&gt;0,#REF!,""),IFERROR(IF(VLOOKUP(R74,#REF!,1,0)&gt;0,#REF!,""),IFERROR(IF(VLOOKUP(R74,$O$5:$O$244,1,0)&gt;0,$O$3,""),"ERROR")))))</f>
        <v>CAMBIO MES</v>
      </c>
      <c r="T74" s="26" t="str">
        <f ca="1">IFERROR(IF(VLOOKUP(R74,$M$5:$M$504,1,0)&gt;0,$M$4,""),IFERROR(IF(VLOOKUP(R74,$N$5:$N$504,1,0)&gt;0,$N$4,""),IFERROR(IF(VLOOKUP(R74,#REF!,1,0)&gt;0,#REF!,""),IFERROR(IF(VLOOKUP(R74,#REF!,1,0)&gt;0,#REF!,""),IFERROR(IF(VLOOKUP(R74,$O$5:$O$244,1,0)&gt;0,$O$3,""),"ERROR")))))</f>
        <v>CAMBIO MES</v>
      </c>
      <c r="U74" s="26">
        <f t="shared" ca="1" si="37"/>
        <v>1</v>
      </c>
      <c r="V74" s="26">
        <f t="shared" ca="1" si="32"/>
        <v>1</v>
      </c>
      <c r="W74" s="26">
        <f t="shared" ca="1" si="28"/>
        <v>31</v>
      </c>
      <c r="X74" s="26">
        <f t="shared" ca="1" si="29"/>
        <v>2024</v>
      </c>
      <c r="Y74" s="26">
        <f t="shared" ca="1" si="30"/>
        <v>1</v>
      </c>
      <c r="AF74" s="8">
        <v>64</v>
      </c>
      <c r="AG74" s="8">
        <v>8.2338741089775028E-2</v>
      </c>
      <c r="AH74" s="8">
        <v>0.1189992207312441</v>
      </c>
      <c r="AI74" s="8">
        <v>3.7101162232800328E-2</v>
      </c>
      <c r="AJ74" s="8">
        <v>0</v>
      </c>
      <c r="AK74" s="8">
        <v>0.25143791520977465</v>
      </c>
      <c r="AL74" s="8">
        <v>0.7357387519679226</v>
      </c>
      <c r="AM74" s="8">
        <v>1</v>
      </c>
      <c r="AN74" s="8">
        <v>1.0436193199571026E-2</v>
      </c>
      <c r="AO74" s="8">
        <v>1</v>
      </c>
      <c r="AP74" s="8">
        <v>0.79247900176250696</v>
      </c>
      <c r="AQ74" s="8">
        <v>0</v>
      </c>
      <c r="AR74" s="8">
        <v>0</v>
      </c>
      <c r="AS74" s="48">
        <v>0.55205069531051165</v>
      </c>
      <c r="AT74" s="48">
        <v>0.75674857005619678</v>
      </c>
      <c r="AU74" s="13">
        <v>2</v>
      </c>
    </row>
    <row r="75" spans="4:50" x14ac:dyDescent="0.25">
      <c r="D75" s="8">
        <v>71</v>
      </c>
      <c r="E75" s="8">
        <f t="shared" ca="1" si="33"/>
        <v>0.76023875308854427</v>
      </c>
      <c r="F75" s="21">
        <f t="shared" ca="1" si="34"/>
        <v>39.025980729728502</v>
      </c>
      <c r="G75" s="21"/>
      <c r="H75" s="8">
        <v>71</v>
      </c>
      <c r="I75" s="21">
        <f t="shared" ca="1" si="35"/>
        <v>0.65253203266026338</v>
      </c>
      <c r="J75" s="21">
        <f t="shared" ca="1" si="36"/>
        <v>41.480870581562975</v>
      </c>
      <c r="K75" s="2"/>
      <c r="M75" s="45"/>
      <c r="N75" s="45"/>
      <c r="O75" s="45">
        <v>45962</v>
      </c>
      <c r="Q75" s="26">
        <v>72</v>
      </c>
      <c r="R75" s="42">
        <f t="shared" ca="1" si="31"/>
        <v>45323</v>
      </c>
      <c r="S75" s="26" t="str">
        <f ca="1">IFERROR(IF(VLOOKUP(R75,$M$5:$M$504,1,0)&gt;0,$M$3,""),IFERROR(IF(VLOOKUP(R75,$N$5:$N$504,1,0)&gt;0,$N$3,""),IFERROR(IF(VLOOKUP(R75,#REF!,1,0)&gt;0,#REF!,""),IFERROR(IF(VLOOKUP(R75,#REF!,1,0)&gt;0,#REF!,""),IFERROR(IF(VLOOKUP(R75,$O$5:$O$244,1,0)&gt;0,$O$3,""),"ERROR")))))</f>
        <v>CAMBIO MES</v>
      </c>
      <c r="T75" s="26" t="str">
        <f ca="1">IFERROR(IF(VLOOKUP(R75,$M$5:$M$504,1,0)&gt;0,$M$4,""),IFERROR(IF(VLOOKUP(R75,$N$5:$N$504,1,0)&gt;0,$N$4,""),IFERROR(IF(VLOOKUP(R75,#REF!,1,0)&gt;0,#REF!,""),IFERROR(IF(VLOOKUP(R75,#REF!,1,0)&gt;0,#REF!,""),IFERROR(IF(VLOOKUP(R75,$O$5:$O$244,1,0)&gt;0,$O$3,""),"ERROR")))))</f>
        <v>CAMBIO MES</v>
      </c>
      <c r="U75" s="26">
        <f t="shared" ca="1" si="37"/>
        <v>1</v>
      </c>
      <c r="V75" s="26">
        <f t="shared" ca="1" si="32"/>
        <v>1</v>
      </c>
      <c r="W75" s="26">
        <f t="shared" ca="1" si="28"/>
        <v>29</v>
      </c>
      <c r="X75" s="26">
        <f t="shared" ca="1" si="29"/>
        <v>2024</v>
      </c>
      <c r="Y75" s="26">
        <f t="shared" ca="1" si="30"/>
        <v>2</v>
      </c>
      <c r="AF75" s="8">
        <v>65</v>
      </c>
      <c r="AG75" s="8">
        <v>1</v>
      </c>
      <c r="AH75" s="8">
        <v>0.83711245725992611</v>
      </c>
      <c r="AI75" s="8">
        <v>1</v>
      </c>
      <c r="AJ75" s="8">
        <v>0.34286912543466314</v>
      </c>
      <c r="AK75" s="8">
        <v>0.62677028875951957</v>
      </c>
      <c r="AL75" s="8">
        <v>1</v>
      </c>
      <c r="AM75" s="8">
        <v>0.9019126343907462</v>
      </c>
      <c r="AN75" s="8">
        <v>1</v>
      </c>
      <c r="AO75" s="8">
        <v>0</v>
      </c>
      <c r="AP75" s="8">
        <v>0.82413411039986739</v>
      </c>
      <c r="AQ75" s="8">
        <v>0</v>
      </c>
      <c r="AR75" s="8">
        <v>0.82574641244038149</v>
      </c>
      <c r="AS75" s="48">
        <v>0.12547380115841708</v>
      </c>
      <c r="AT75" s="48">
        <v>0.7734007048750916</v>
      </c>
      <c r="AU75" s="13">
        <v>3</v>
      </c>
    </row>
    <row r="76" spans="4:50" x14ac:dyDescent="0.25">
      <c r="D76" s="8">
        <v>72</v>
      </c>
      <c r="E76" s="8">
        <f t="shared" ca="1" si="33"/>
        <v>0.72101181445185347</v>
      </c>
      <c r="F76" s="21">
        <f t="shared" ca="1" si="34"/>
        <v>46.094566783565263</v>
      </c>
      <c r="G76" s="21"/>
      <c r="H76" s="8">
        <v>72</v>
      </c>
      <c r="I76" s="21">
        <f t="shared" ca="1" si="35"/>
        <v>0.48010654245327489</v>
      </c>
      <c r="J76" s="21">
        <f t="shared" ca="1" si="36"/>
        <v>28.088670390762509</v>
      </c>
      <c r="K76" s="2"/>
      <c r="M76" s="45"/>
      <c r="N76" s="45"/>
      <c r="O76" s="45">
        <v>45992</v>
      </c>
      <c r="Q76" s="26">
        <v>73</v>
      </c>
      <c r="R76" s="42">
        <f t="shared" ca="1" si="31"/>
        <v>45352</v>
      </c>
      <c r="S76" s="26" t="str">
        <f ca="1">IFERROR(IF(VLOOKUP(R76,$M$5:$M$504,1,0)&gt;0,$M$3,""),IFERROR(IF(VLOOKUP(R76,$N$5:$N$504,1,0)&gt;0,$N$3,""),IFERROR(IF(VLOOKUP(R76,#REF!,1,0)&gt;0,#REF!,""),IFERROR(IF(VLOOKUP(R76,#REF!,1,0)&gt;0,#REF!,""),IFERROR(IF(VLOOKUP(R76,$O$5:$O$244,1,0)&gt;0,$O$3,""),"ERROR")))))</f>
        <v>CAMBIO MES</v>
      </c>
      <c r="T76" s="26" t="str">
        <f ca="1">IFERROR(IF(VLOOKUP(R76,$M$5:$M$504,1,0)&gt;0,$M$4,""),IFERROR(IF(VLOOKUP(R76,$N$5:$N$504,1,0)&gt;0,$N$4,""),IFERROR(IF(VLOOKUP(R76,#REF!,1,0)&gt;0,#REF!,""),IFERROR(IF(VLOOKUP(R76,#REF!,1,0)&gt;0,#REF!,""),IFERROR(IF(VLOOKUP(R76,$O$5:$O$244,1,0)&gt;0,$O$3,""),"ERROR")))))</f>
        <v>CAMBIO MES</v>
      </c>
      <c r="U76" s="26">
        <f t="shared" ca="1" si="37"/>
        <v>1</v>
      </c>
      <c r="V76" s="26">
        <f t="shared" ca="1" si="32"/>
        <v>1</v>
      </c>
      <c r="W76" s="26">
        <f t="shared" ca="1" si="28"/>
        <v>31</v>
      </c>
      <c r="X76" s="26">
        <f t="shared" ca="1" si="29"/>
        <v>2024</v>
      </c>
      <c r="Y76" s="26">
        <f t="shared" ca="1" si="30"/>
        <v>3</v>
      </c>
      <c r="AF76" s="8">
        <v>66</v>
      </c>
      <c r="AG76" s="8">
        <v>1</v>
      </c>
      <c r="AH76" s="8">
        <v>1</v>
      </c>
      <c r="AI76" s="8">
        <v>1</v>
      </c>
      <c r="AJ76" s="8">
        <v>0.6479462545847734</v>
      </c>
      <c r="AK76" s="8">
        <v>0.52899831733333069</v>
      </c>
      <c r="AL76" s="8">
        <v>1</v>
      </c>
      <c r="AM76" s="8">
        <v>1</v>
      </c>
      <c r="AN76" s="8">
        <v>1</v>
      </c>
      <c r="AO76" s="8">
        <v>0.61831338290285198</v>
      </c>
      <c r="AP76" s="8">
        <v>0.9985313461152292</v>
      </c>
      <c r="AQ76" s="8">
        <v>1</v>
      </c>
      <c r="AR76" s="8">
        <v>1</v>
      </c>
      <c r="AS76" s="48">
        <v>0.30579561874013356</v>
      </c>
      <c r="AT76" s="48">
        <v>0.73659878873476781</v>
      </c>
      <c r="AU76" s="13">
        <v>1</v>
      </c>
    </row>
    <row r="77" spans="4:50" x14ac:dyDescent="0.25">
      <c r="D77" s="8">
        <v>73</v>
      </c>
      <c r="E77" s="8">
        <f t="shared" ca="1" si="33"/>
        <v>0.45000157326037693</v>
      </c>
      <c r="F77" s="21">
        <f t="shared" ca="1" si="34"/>
        <v>106.8620998787799</v>
      </c>
      <c r="G77" s="21"/>
      <c r="H77" s="8">
        <v>73</v>
      </c>
      <c r="I77" s="21">
        <f t="shared" ca="1" si="35"/>
        <v>0.79337133226278511</v>
      </c>
      <c r="J77" s="21">
        <f t="shared" ca="1" si="36"/>
        <v>54.387060372311723</v>
      </c>
      <c r="K77" s="2"/>
      <c r="M77" s="45"/>
      <c r="N77" s="45"/>
      <c r="O77" s="45">
        <v>46023</v>
      </c>
      <c r="Q77" s="26">
        <v>74</v>
      </c>
      <c r="R77" s="42">
        <f t="shared" ca="1" si="31"/>
        <v>45383</v>
      </c>
      <c r="S77" s="26" t="str">
        <f ca="1">IFERROR(IF(VLOOKUP(R77,$M$5:$M$504,1,0)&gt;0,$M$3,""),IFERROR(IF(VLOOKUP(R77,$N$5:$N$504,1,0)&gt;0,$N$3,""),IFERROR(IF(VLOOKUP(R77,#REF!,1,0)&gt;0,#REF!,""),IFERROR(IF(VLOOKUP(R77,#REF!,1,0)&gt;0,#REF!,""),IFERROR(IF(VLOOKUP(R77,$O$5:$O$244,1,0)&gt;0,$O$3,""),"ERROR")))))</f>
        <v>CAMBIO MES</v>
      </c>
      <c r="T77" s="26" t="str">
        <f ca="1">IFERROR(IF(VLOOKUP(R77,$M$5:$M$504,1,0)&gt;0,$M$4,""),IFERROR(IF(VLOOKUP(R77,$N$5:$N$504,1,0)&gt;0,$N$4,""),IFERROR(IF(VLOOKUP(R77,#REF!,1,0)&gt;0,#REF!,""),IFERROR(IF(VLOOKUP(R77,#REF!,1,0)&gt;0,#REF!,""),IFERROR(IF(VLOOKUP(R77,$O$5:$O$244,1,0)&gt;0,$O$3,""),"ERROR")))))</f>
        <v>CAMBIO MES</v>
      </c>
      <c r="U77" s="26">
        <f t="shared" ca="1" si="37"/>
        <v>1</v>
      </c>
      <c r="V77" s="26">
        <f t="shared" ca="1" si="32"/>
        <v>1</v>
      </c>
      <c r="W77" s="26">
        <f t="shared" ca="1" si="28"/>
        <v>30</v>
      </c>
      <c r="X77" s="26">
        <f t="shared" ca="1" si="29"/>
        <v>2024</v>
      </c>
      <c r="Y77" s="26">
        <f t="shared" ca="1" si="30"/>
        <v>4</v>
      </c>
      <c r="AF77" s="8">
        <v>67</v>
      </c>
      <c r="AG77" s="8">
        <v>1</v>
      </c>
      <c r="AH77" s="8">
        <v>0.86245357852307536</v>
      </c>
      <c r="AI77" s="8">
        <v>1</v>
      </c>
      <c r="AJ77" s="8">
        <v>1</v>
      </c>
      <c r="AK77" s="8">
        <v>1.661583250355644E-2</v>
      </c>
      <c r="AL77" s="8">
        <v>1</v>
      </c>
      <c r="AM77" s="8">
        <v>0.53636769630764081</v>
      </c>
      <c r="AN77" s="8">
        <v>0.30041434132069678</v>
      </c>
      <c r="AO77" s="8">
        <v>0.19765979669124742</v>
      </c>
      <c r="AP77" s="8">
        <v>1</v>
      </c>
      <c r="AQ77" s="8">
        <v>1</v>
      </c>
      <c r="AR77" s="8">
        <v>1</v>
      </c>
      <c r="AS77" s="48">
        <v>0.35605053529773917</v>
      </c>
      <c r="AT77" s="48">
        <v>0.68418752183321996</v>
      </c>
      <c r="AU77" s="13">
        <v>2</v>
      </c>
    </row>
    <row r="78" spans="4:50" x14ac:dyDescent="0.25">
      <c r="D78" s="8">
        <v>74</v>
      </c>
      <c r="E78" s="8">
        <f t="shared" ca="1" si="33"/>
        <v>0.8984086910673621</v>
      </c>
      <c r="F78" s="21">
        <f t="shared" ca="1" si="34"/>
        <v>16.10371045601449</v>
      </c>
      <c r="G78" s="21"/>
      <c r="H78" s="8">
        <v>74</v>
      </c>
      <c r="I78" s="21">
        <f t="shared" ca="1" si="35"/>
        <v>0.1333809995360633</v>
      </c>
      <c r="J78" s="21">
        <f t="shared" ca="1" si="36"/>
        <v>4.0447329436870447</v>
      </c>
      <c r="K78" s="2"/>
      <c r="M78" s="45"/>
      <c r="N78" s="45"/>
      <c r="O78" s="45">
        <v>46054</v>
      </c>
      <c r="Q78" s="26">
        <v>75</v>
      </c>
      <c r="R78" s="42">
        <f t="shared" ca="1" si="31"/>
        <v>45413</v>
      </c>
      <c r="S78" s="26" t="str">
        <f ca="1">IFERROR(IF(VLOOKUP(R78,$M$5:$M$504,1,0)&gt;0,$M$3,""),IFERROR(IF(VLOOKUP(R78,$N$5:$N$504,1,0)&gt;0,$N$3,""),IFERROR(IF(VLOOKUP(R78,#REF!,1,0)&gt;0,#REF!,""),IFERROR(IF(VLOOKUP(R78,#REF!,1,0)&gt;0,#REF!,""),IFERROR(IF(VLOOKUP(R78,$O$5:$O$244,1,0)&gt;0,$O$3,""),"ERROR")))))</f>
        <v>CAMBIO MES</v>
      </c>
      <c r="T78" s="26" t="str">
        <f ca="1">IFERROR(IF(VLOOKUP(R78,$M$5:$M$504,1,0)&gt;0,$M$4,""),IFERROR(IF(VLOOKUP(R78,$N$5:$N$504,1,0)&gt;0,$N$4,""),IFERROR(IF(VLOOKUP(R78,#REF!,1,0)&gt;0,#REF!,""),IFERROR(IF(VLOOKUP(R78,#REF!,1,0)&gt;0,#REF!,""),IFERROR(IF(VLOOKUP(R78,$O$5:$O$244,1,0)&gt;0,$O$3,""),"ERROR")))))</f>
        <v>CAMBIO MES</v>
      </c>
      <c r="U78" s="26">
        <f t="shared" ca="1" si="37"/>
        <v>1</v>
      </c>
      <c r="V78" s="26">
        <f t="shared" ca="1" si="32"/>
        <v>1</v>
      </c>
      <c r="W78" s="26">
        <f t="shared" ca="1" si="28"/>
        <v>31</v>
      </c>
      <c r="X78" s="26">
        <f t="shared" ca="1" si="29"/>
        <v>2024</v>
      </c>
      <c r="Y78" s="26">
        <f t="shared" ca="1" si="30"/>
        <v>5</v>
      </c>
      <c r="AF78" s="8">
        <v>68</v>
      </c>
      <c r="AG78" s="8">
        <v>0</v>
      </c>
      <c r="AH78" s="8">
        <v>1</v>
      </c>
      <c r="AI78" s="8">
        <v>0.75652608166907864</v>
      </c>
      <c r="AJ78" s="8">
        <v>0.45178798925189767</v>
      </c>
      <c r="AK78" s="8">
        <v>1</v>
      </c>
      <c r="AL78" s="8">
        <v>1</v>
      </c>
      <c r="AM78" s="8">
        <v>0.55540918098549519</v>
      </c>
      <c r="AN78" s="8">
        <v>1</v>
      </c>
      <c r="AO78" s="8">
        <v>0.31861806889258637</v>
      </c>
      <c r="AP78" s="8">
        <v>1</v>
      </c>
      <c r="AQ78" s="8">
        <v>1</v>
      </c>
      <c r="AR78" s="8">
        <v>1</v>
      </c>
      <c r="AS78" s="48">
        <v>0</v>
      </c>
      <c r="AT78" s="48">
        <v>0.74836720390453038</v>
      </c>
      <c r="AU78" s="13">
        <v>1</v>
      </c>
    </row>
    <row r="79" spans="4:50" x14ac:dyDescent="0.25">
      <c r="D79" s="8">
        <v>75</v>
      </c>
      <c r="E79" s="8">
        <f t="shared" ca="1" si="33"/>
        <v>0.27729574059578288</v>
      </c>
      <c r="F79" s="21">
        <f t="shared" ca="1" si="34"/>
        <v>167.01430069661936</v>
      </c>
      <c r="G79" s="21"/>
      <c r="H79" s="8">
        <v>75</v>
      </c>
      <c r="I79" s="21">
        <f t="shared" ca="1" si="35"/>
        <v>0.99152727590339451</v>
      </c>
      <c r="J79" s="21">
        <f t="shared" ca="1" si="36"/>
        <v>101.94242443694648</v>
      </c>
      <c r="K79" s="2"/>
      <c r="M79" s="45"/>
      <c r="N79" s="45"/>
      <c r="O79" s="45">
        <v>46082</v>
      </c>
      <c r="Q79" s="26">
        <v>76</v>
      </c>
      <c r="R79" s="42">
        <f t="shared" ca="1" si="31"/>
        <v>45444</v>
      </c>
      <c r="S79" s="26" t="str">
        <f ca="1">IFERROR(IF(VLOOKUP(R79,$M$5:$M$504,1,0)&gt;0,$M$3,""),IFERROR(IF(VLOOKUP(R79,$N$5:$N$504,1,0)&gt;0,$N$3,""),IFERROR(IF(VLOOKUP(R79,#REF!,1,0)&gt;0,#REF!,""),IFERROR(IF(VLOOKUP(R79,#REF!,1,0)&gt;0,#REF!,""),IFERROR(IF(VLOOKUP(R79,$O$5:$O$244,1,0)&gt;0,$O$3,""),"ERROR")))))</f>
        <v>CAMBIO MES</v>
      </c>
      <c r="T79" s="26" t="str">
        <f ca="1">IFERROR(IF(VLOOKUP(R79,$M$5:$M$504,1,0)&gt;0,$M$4,""),IFERROR(IF(VLOOKUP(R79,$N$5:$N$504,1,0)&gt;0,$N$4,""),IFERROR(IF(VLOOKUP(R79,#REF!,1,0)&gt;0,#REF!,""),IFERROR(IF(VLOOKUP(R79,#REF!,1,0)&gt;0,#REF!,""),IFERROR(IF(VLOOKUP(R79,$O$5:$O$244,1,0)&gt;0,$O$3,""),"ERROR")))))</f>
        <v>CAMBIO MES</v>
      </c>
      <c r="U79" s="26">
        <f t="shared" ca="1" si="37"/>
        <v>1</v>
      </c>
      <c r="V79" s="26">
        <f t="shared" ca="1" si="32"/>
        <v>1</v>
      </c>
      <c r="W79" s="26">
        <f t="shared" ca="1" si="28"/>
        <v>17.808730112032208</v>
      </c>
      <c r="X79" s="26">
        <f t="shared" ca="1" si="29"/>
        <v>2024</v>
      </c>
      <c r="Y79" s="26">
        <f t="shared" ca="1" si="30"/>
        <v>6</v>
      </c>
      <c r="AF79" s="8">
        <v>69</v>
      </c>
      <c r="AG79" s="8">
        <v>1</v>
      </c>
      <c r="AH79" s="8">
        <v>1</v>
      </c>
      <c r="AI79" s="8">
        <v>1</v>
      </c>
      <c r="AJ79" s="8">
        <v>0.60799020832855599</v>
      </c>
      <c r="AK79" s="8">
        <v>1</v>
      </c>
      <c r="AL79" s="8">
        <v>1</v>
      </c>
      <c r="AM79" s="8">
        <v>0</v>
      </c>
      <c r="AN79" s="8">
        <v>1</v>
      </c>
      <c r="AO79" s="8">
        <v>1</v>
      </c>
      <c r="AP79" s="8">
        <v>0.85682333031323765</v>
      </c>
      <c r="AQ79" s="8">
        <v>1</v>
      </c>
      <c r="AR79" s="8">
        <v>1</v>
      </c>
      <c r="AS79" s="48">
        <v>0</v>
      </c>
      <c r="AT79" s="48">
        <v>0.90782860670348775</v>
      </c>
      <c r="AU79" s="13">
        <v>1</v>
      </c>
      <c r="AW79" s="6" t="s">
        <v>79</v>
      </c>
      <c r="AX79" s="6"/>
    </row>
    <row r="80" spans="4:50" x14ac:dyDescent="0.25">
      <c r="D80" s="8">
        <v>76</v>
      </c>
      <c r="E80" s="8">
        <f t="shared" ca="1" si="33"/>
        <v>0.48550320327861796</v>
      </c>
      <c r="F80" s="21">
        <f t="shared" ca="1" si="34"/>
        <v>97.260539498491397</v>
      </c>
      <c r="G80" s="21"/>
      <c r="H80" s="8">
        <v>76</v>
      </c>
      <c r="I80" s="21">
        <f t="shared" ca="1" si="35"/>
        <v>0.16547339585771648</v>
      </c>
      <c r="J80" s="21">
        <f t="shared" ca="1" si="36"/>
        <v>0.1464035165861759</v>
      </c>
      <c r="K80" s="2"/>
      <c r="M80" s="45"/>
      <c r="N80" s="45"/>
      <c r="O80" s="45">
        <v>46113</v>
      </c>
      <c r="Q80" s="26">
        <v>77</v>
      </c>
      <c r="R80" s="42">
        <f t="shared" ca="1" si="31"/>
        <v>45461.808730112032</v>
      </c>
      <c r="S80" s="26" t="str">
        <f ca="1">IFERROR(IF(VLOOKUP(R80,$M$5:$M$504,1,0)&gt;0,$M$3,""),IFERROR(IF(VLOOKUP(R80,$N$5:$N$504,1,0)&gt;0,$N$3,""),IFERROR(IF(VLOOKUP(R80,#REF!,1,0)&gt;0,#REF!,""),IFERROR(IF(VLOOKUP(R80,#REF!,1,0)&gt;0,#REF!,""),IFERROR(IF(VLOOKUP(R80,$O$5:$O$244,1,0)&gt;0,$O$3,""),"ERROR")))))</f>
        <v>EQUIPO 1</v>
      </c>
      <c r="T80" s="26" t="str">
        <f ca="1">IFERROR(IF(VLOOKUP(R80,$M$5:$M$504,1,0)&gt;0,$M$4,""),IFERROR(IF(VLOOKUP(R80,$N$5:$N$504,1,0)&gt;0,$N$4,""),IFERROR(IF(VLOOKUP(R80,#REF!,1,0)&gt;0,#REF!,""),IFERROR(IF(VLOOKUP(R80,#REF!,1,0)&gt;0,#REF!,""),IFERROR(IF(VLOOKUP(R80,$O$5:$O$244,1,0)&gt;0,$O$3,""),"ERROR")))))</f>
        <v>INICIO</v>
      </c>
      <c r="U80" s="26">
        <f t="shared" ca="1" si="37"/>
        <v>0</v>
      </c>
      <c r="V80" s="26">
        <f t="shared" ca="1" si="32"/>
        <v>0</v>
      </c>
      <c r="W80" s="26">
        <f t="shared" ca="1" si="28"/>
        <v>10.39910475142824</v>
      </c>
      <c r="X80" s="26">
        <f t="shared" ca="1" si="29"/>
        <v>2024</v>
      </c>
      <c r="Y80" s="26">
        <f t="shared" ca="1" si="30"/>
        <v>6</v>
      </c>
      <c r="AF80" s="8">
        <v>70</v>
      </c>
      <c r="AG80" s="8">
        <v>1</v>
      </c>
      <c r="AH80" s="8">
        <v>0.95068452859543739</v>
      </c>
      <c r="AI80" s="8">
        <v>0.9070372090779617</v>
      </c>
      <c r="AJ80" s="8">
        <v>1</v>
      </c>
      <c r="AK80" s="8">
        <v>1</v>
      </c>
      <c r="AL80" s="8">
        <v>1</v>
      </c>
      <c r="AM80" s="8">
        <v>0.84978272833846391</v>
      </c>
      <c r="AN80" s="8">
        <v>0.90989726700143125</v>
      </c>
      <c r="AO80" s="8">
        <v>0</v>
      </c>
      <c r="AP80" s="8">
        <v>1</v>
      </c>
      <c r="AQ80" s="8">
        <v>1</v>
      </c>
      <c r="AR80" s="8">
        <v>1</v>
      </c>
      <c r="AS80" s="48">
        <v>0</v>
      </c>
      <c r="AT80" s="48">
        <v>0.85839970872684845</v>
      </c>
      <c r="AU80" s="13">
        <v>1</v>
      </c>
      <c r="AW80" s="6" t="s">
        <v>38</v>
      </c>
      <c r="AX80" s="51">
        <f>MAX(AS11:AS1010)</f>
        <v>1</v>
      </c>
    </row>
    <row r="81" spans="4:56" x14ac:dyDescent="0.25">
      <c r="D81" s="8">
        <v>77</v>
      </c>
      <c r="E81" s="8">
        <f t="shared" ca="1" si="33"/>
        <v>0.42957155240552536</v>
      </c>
      <c r="F81" s="21">
        <f t="shared" ca="1" si="34"/>
        <v>112.71072654179792</v>
      </c>
      <c r="G81" s="21"/>
      <c r="H81" s="8">
        <v>77</v>
      </c>
      <c r="I81" s="21">
        <f t="shared" ca="1" si="35"/>
        <v>0.52188889019375473</v>
      </c>
      <c r="J81" s="21">
        <f t="shared" ca="1" si="36"/>
        <v>31.263070406284349</v>
      </c>
      <c r="K81" s="2"/>
      <c r="M81" s="45"/>
      <c r="N81" s="45"/>
      <c r="O81" s="45">
        <v>46143</v>
      </c>
      <c r="Q81" s="26">
        <v>78</v>
      </c>
      <c r="R81" s="42">
        <f t="shared" ca="1" si="31"/>
        <v>45472.20783486346</v>
      </c>
      <c r="S81" s="26" t="str">
        <f ca="1">IFERROR(IF(VLOOKUP(R81,$M$5:$M$504,1,0)&gt;0,$M$3,""),IFERROR(IF(VLOOKUP(R81,$N$5:$N$504,1,0)&gt;0,$N$3,""),IFERROR(IF(VLOOKUP(R81,#REF!,1,0)&gt;0,#REF!,""),IFERROR(IF(VLOOKUP(R81,#REF!,1,0)&gt;0,#REF!,""),IFERROR(IF(VLOOKUP(R81,$O$5:$O$244,1,0)&gt;0,$O$3,""),"ERROR")))))</f>
        <v>EQUIPO 1</v>
      </c>
      <c r="T81" s="26" t="str">
        <f ca="1">IFERROR(IF(VLOOKUP(R81,$M$5:$M$504,1,0)&gt;0,$M$4,""),IFERROR(IF(VLOOKUP(R81,$N$5:$N$504,1,0)&gt;0,$N$4,""),IFERROR(IF(VLOOKUP(R81,#REF!,1,0)&gt;0,#REF!,""),IFERROR(IF(VLOOKUP(R81,#REF!,1,0)&gt;0,#REF!,""),IFERROR(IF(VLOOKUP(R81,$O$5:$O$244,1,0)&gt;0,$O$3,""),"ERROR")))))</f>
        <v>FIN</v>
      </c>
      <c r="U81" s="26">
        <f t="shared" ca="1" si="37"/>
        <v>1</v>
      </c>
      <c r="V81" s="26">
        <f t="shared" ca="1" si="32"/>
        <v>1</v>
      </c>
      <c r="W81" s="26">
        <f t="shared" ca="1" si="28"/>
        <v>1.7921651365395519</v>
      </c>
      <c r="X81" s="26">
        <f t="shared" ca="1" si="29"/>
        <v>2024</v>
      </c>
      <c r="Y81" s="26">
        <f t="shared" ca="1" si="30"/>
        <v>6</v>
      </c>
      <c r="AF81" s="8">
        <v>71</v>
      </c>
      <c r="AG81" s="8">
        <v>1</v>
      </c>
      <c r="AH81" s="8">
        <v>1</v>
      </c>
      <c r="AI81" s="8">
        <v>0.12835984028765046</v>
      </c>
      <c r="AJ81" s="8">
        <v>0.82767332652074399</v>
      </c>
      <c r="AK81" s="8">
        <v>0.19327031975192385</v>
      </c>
      <c r="AL81" s="8">
        <v>4.3060356601684661E-2</v>
      </c>
      <c r="AM81" s="8">
        <v>0.87698016688063363</v>
      </c>
      <c r="AN81" s="8">
        <v>1</v>
      </c>
      <c r="AO81" s="8">
        <v>0.92879520215016476</v>
      </c>
      <c r="AP81" s="8">
        <v>1</v>
      </c>
      <c r="AQ81" s="8">
        <v>0</v>
      </c>
      <c r="AR81" s="8">
        <v>1</v>
      </c>
      <c r="AS81" s="48">
        <v>0</v>
      </c>
      <c r="AT81" s="48">
        <v>0.53091675069672295</v>
      </c>
      <c r="AU81" s="13">
        <v>1</v>
      </c>
      <c r="AW81" s="6" t="s">
        <v>41</v>
      </c>
      <c r="AX81" s="51">
        <f>MIN(AS11:AS1010)</f>
        <v>0</v>
      </c>
    </row>
    <row r="82" spans="4:56" x14ac:dyDescent="0.25">
      <c r="D82" s="8">
        <v>78</v>
      </c>
      <c r="E82" s="8">
        <f t="shared" ca="1" si="33"/>
        <v>0.42836866814443597</v>
      </c>
      <c r="F82" s="21">
        <f t="shared" ca="1" si="34"/>
        <v>113.06309773221709</v>
      </c>
      <c r="G82" s="21"/>
      <c r="H82" s="8">
        <v>78</v>
      </c>
      <c r="I82" s="21">
        <f t="shared" ca="1" si="35"/>
        <v>0.15003782891016937</v>
      </c>
      <c r="J82" s="21">
        <f t="shared" ca="1" si="36"/>
        <v>1.7944076188506308</v>
      </c>
      <c r="K82" s="2"/>
      <c r="M82" s="45"/>
      <c r="N82" s="45"/>
      <c r="O82" s="45">
        <v>46174</v>
      </c>
      <c r="Q82" s="26">
        <v>79</v>
      </c>
      <c r="R82" s="42">
        <f t="shared" ca="1" si="31"/>
        <v>45474</v>
      </c>
      <c r="S82" s="26" t="str">
        <f ca="1">IFERROR(IF(VLOOKUP(R82,$M$5:$M$504,1,0)&gt;0,$M$3,""),IFERROR(IF(VLOOKUP(R82,$N$5:$N$504,1,0)&gt;0,$N$3,""),IFERROR(IF(VLOOKUP(R82,#REF!,1,0)&gt;0,#REF!,""),IFERROR(IF(VLOOKUP(R82,#REF!,1,0)&gt;0,#REF!,""),IFERROR(IF(VLOOKUP(R82,$O$5:$O$244,1,0)&gt;0,$O$3,""),"ERROR")))))</f>
        <v>CAMBIO MES</v>
      </c>
      <c r="T82" s="26" t="str">
        <f ca="1">IFERROR(IF(VLOOKUP(R82,$M$5:$M$504,1,0)&gt;0,$M$4,""),IFERROR(IF(VLOOKUP(R82,$N$5:$N$504,1,0)&gt;0,$N$4,""),IFERROR(IF(VLOOKUP(R82,#REF!,1,0)&gt;0,#REF!,""),IFERROR(IF(VLOOKUP(R82,#REF!,1,0)&gt;0,#REF!,""),IFERROR(IF(VLOOKUP(R82,$O$5:$O$244,1,0)&gt;0,$O$3,""),"ERROR")))))</f>
        <v>CAMBIO MES</v>
      </c>
      <c r="U82" s="26">
        <f t="shared" ca="1" si="37"/>
        <v>1</v>
      </c>
      <c r="V82" s="26">
        <f t="shared" ca="1" si="32"/>
        <v>1</v>
      </c>
      <c r="W82" s="26">
        <f t="shared" ca="1" si="28"/>
        <v>31</v>
      </c>
      <c r="X82" s="26">
        <f t="shared" ca="1" si="29"/>
        <v>2024</v>
      </c>
      <c r="Y82" s="26">
        <f t="shared" ca="1" si="30"/>
        <v>7</v>
      </c>
      <c r="AF82" s="8">
        <v>72</v>
      </c>
      <c r="AG82" s="8">
        <v>1</v>
      </c>
      <c r="AH82" s="8">
        <v>1</v>
      </c>
      <c r="AI82" s="8">
        <v>1</v>
      </c>
      <c r="AJ82" s="8">
        <v>1</v>
      </c>
      <c r="AK82" s="8">
        <v>0.72025188868147161</v>
      </c>
      <c r="AL82" s="8">
        <v>1</v>
      </c>
      <c r="AM82" s="8">
        <v>0.33502680051840855</v>
      </c>
      <c r="AN82" s="8">
        <v>1</v>
      </c>
      <c r="AO82" s="8">
        <v>1</v>
      </c>
      <c r="AP82" s="8">
        <v>1</v>
      </c>
      <c r="AQ82" s="8">
        <v>1</v>
      </c>
      <c r="AR82" s="8">
        <v>1</v>
      </c>
      <c r="AS82" s="48">
        <v>0</v>
      </c>
      <c r="AT82" s="48">
        <v>0.92374068513231145</v>
      </c>
      <c r="AU82" s="13">
        <v>3</v>
      </c>
      <c r="AW82" s="6" t="s">
        <v>46</v>
      </c>
      <c r="AX82" s="6">
        <f>ROUNDUP(1+3.3*LOG10(5000),0)</f>
        <v>14</v>
      </c>
      <c r="AY82" t="s">
        <v>72</v>
      </c>
    </row>
    <row r="83" spans="4:56" x14ac:dyDescent="0.25">
      <c r="D83" s="8">
        <v>79</v>
      </c>
      <c r="E83" s="8">
        <f t="shared" ca="1" si="33"/>
        <v>0.96949222657161604</v>
      </c>
      <c r="F83" s="21">
        <f t="shared" ca="1" si="34"/>
        <v>5.0038560176434048</v>
      </c>
      <c r="G83" s="21"/>
      <c r="H83" s="8">
        <v>79</v>
      </c>
      <c r="I83" s="21">
        <f t="shared" ca="1" si="35"/>
        <v>0.76632544583085871</v>
      </c>
      <c r="J83" s="21">
        <f t="shared" ca="1" si="36"/>
        <v>51.618776886688195</v>
      </c>
      <c r="K83" s="2"/>
      <c r="M83" s="45"/>
      <c r="N83" s="45"/>
      <c r="O83" s="45">
        <v>46204</v>
      </c>
      <c r="Q83" s="26">
        <v>80</v>
      </c>
      <c r="R83" s="42">
        <f t="shared" ca="1" si="31"/>
        <v>45505</v>
      </c>
      <c r="S83" s="26" t="str">
        <f ca="1">IFERROR(IF(VLOOKUP(R83,$M$5:$M$504,1,0)&gt;0,$M$3,""),IFERROR(IF(VLOOKUP(R83,$N$5:$N$504,1,0)&gt;0,$N$3,""),IFERROR(IF(VLOOKUP(R83,#REF!,1,0)&gt;0,#REF!,""),IFERROR(IF(VLOOKUP(R83,#REF!,1,0)&gt;0,#REF!,""),IFERROR(IF(VLOOKUP(R83,$O$5:$O$244,1,0)&gt;0,$O$3,""),"ERROR")))))</f>
        <v>CAMBIO MES</v>
      </c>
      <c r="T83" s="26" t="str">
        <f ca="1">IFERROR(IF(VLOOKUP(R83,$M$5:$M$504,1,0)&gt;0,$M$4,""),IFERROR(IF(VLOOKUP(R83,$N$5:$N$504,1,0)&gt;0,$N$4,""),IFERROR(IF(VLOOKUP(R83,#REF!,1,0)&gt;0,#REF!,""),IFERROR(IF(VLOOKUP(R83,#REF!,1,0)&gt;0,#REF!,""),IFERROR(IF(VLOOKUP(R83,$O$5:$O$244,1,0)&gt;0,$O$3,""),"ERROR")))))</f>
        <v>CAMBIO MES</v>
      </c>
      <c r="U83" s="26">
        <f t="shared" ca="1" si="37"/>
        <v>1</v>
      </c>
      <c r="V83" s="26">
        <f t="shared" ca="1" si="32"/>
        <v>1</v>
      </c>
      <c r="W83" s="26">
        <f t="shared" ca="1" si="28"/>
        <v>31</v>
      </c>
      <c r="X83" s="26">
        <f t="shared" ca="1" si="29"/>
        <v>2024</v>
      </c>
      <c r="Y83" s="26">
        <f t="shared" ca="1" si="30"/>
        <v>8</v>
      </c>
      <c r="AF83" s="8">
        <v>73</v>
      </c>
      <c r="AG83" s="8">
        <v>1</v>
      </c>
      <c r="AH83" s="8">
        <v>1</v>
      </c>
      <c r="AI83" s="8">
        <v>0.36565534912205616</v>
      </c>
      <c r="AJ83" s="8">
        <v>1</v>
      </c>
      <c r="AK83" s="8">
        <v>1</v>
      </c>
      <c r="AL83" s="8">
        <v>1</v>
      </c>
      <c r="AM83" s="8">
        <v>1</v>
      </c>
      <c r="AN83" s="8">
        <v>1</v>
      </c>
      <c r="AO83" s="8">
        <v>1</v>
      </c>
      <c r="AP83" s="8">
        <v>0.11904031163735894</v>
      </c>
      <c r="AQ83" s="8">
        <v>1</v>
      </c>
      <c r="AR83" s="8">
        <v>1</v>
      </c>
      <c r="AS83" s="48">
        <v>0</v>
      </c>
      <c r="AT83" s="48">
        <v>1</v>
      </c>
      <c r="AU83" s="13">
        <v>1</v>
      </c>
      <c r="AW83" s="6" t="s">
        <v>157</v>
      </c>
      <c r="AX83" s="43">
        <f>(AX80-AX81)/ROUNDUP(AX82,0)</f>
        <v>7.1428571428571425E-2</v>
      </c>
    </row>
    <row r="84" spans="4:56" x14ac:dyDescent="0.25">
      <c r="D84" s="8">
        <v>80</v>
      </c>
      <c r="E84" s="8">
        <f t="shared" ca="1" si="33"/>
        <v>0.56158843114252821</v>
      </c>
      <c r="F84" s="21">
        <f t="shared" ca="1" si="34"/>
        <v>78.681985861671606</v>
      </c>
      <c r="G84" s="21"/>
      <c r="H84" s="8">
        <v>80</v>
      </c>
      <c r="I84" s="21">
        <f t="shared" ca="1" si="35"/>
        <v>0.21458955103790167</v>
      </c>
      <c r="J84" s="21">
        <f t="shared" ca="1" si="36"/>
        <v>5.6484218312487222</v>
      </c>
      <c r="K84" s="2"/>
      <c r="M84" s="45"/>
      <c r="N84" s="45"/>
      <c r="O84" s="45">
        <v>46235</v>
      </c>
      <c r="Q84" s="26">
        <v>81</v>
      </c>
      <c r="R84" s="42">
        <f t="shared" ca="1" si="31"/>
        <v>45536</v>
      </c>
      <c r="S84" s="26" t="str">
        <f ca="1">IFERROR(IF(VLOOKUP(R84,$M$5:$M$504,1,0)&gt;0,$M$3,""),IFERROR(IF(VLOOKUP(R84,$N$5:$N$504,1,0)&gt;0,$N$3,""),IFERROR(IF(VLOOKUP(R84,#REF!,1,0)&gt;0,#REF!,""),IFERROR(IF(VLOOKUP(R84,#REF!,1,0)&gt;0,#REF!,""),IFERROR(IF(VLOOKUP(R84,$O$5:$O$244,1,0)&gt;0,$O$3,""),"ERROR")))))</f>
        <v>CAMBIO MES</v>
      </c>
      <c r="T84" s="26" t="str">
        <f ca="1">IFERROR(IF(VLOOKUP(R84,$M$5:$M$504,1,0)&gt;0,$M$4,""),IFERROR(IF(VLOOKUP(R84,$N$5:$N$504,1,0)&gt;0,$N$4,""),IFERROR(IF(VLOOKUP(R84,#REF!,1,0)&gt;0,#REF!,""),IFERROR(IF(VLOOKUP(R84,#REF!,1,0)&gt;0,#REF!,""),IFERROR(IF(VLOOKUP(R84,$O$5:$O$244,1,0)&gt;0,$O$3,""),"ERROR")))))</f>
        <v>CAMBIO MES</v>
      </c>
      <c r="U84" s="26">
        <f t="shared" ca="1" si="37"/>
        <v>1</v>
      </c>
      <c r="V84" s="26">
        <f t="shared" ca="1" si="32"/>
        <v>1</v>
      </c>
      <c r="W84" s="26">
        <f t="shared" ca="1" si="28"/>
        <v>29.85870160045306</v>
      </c>
      <c r="X84" s="26">
        <f t="shared" ca="1" si="29"/>
        <v>2024</v>
      </c>
      <c r="Y84" s="26">
        <f t="shared" ca="1" si="30"/>
        <v>9</v>
      </c>
      <c r="AF84" s="8">
        <v>74</v>
      </c>
      <c r="AG84" s="8">
        <v>0.11169911882297451</v>
      </c>
      <c r="AH84" s="8">
        <v>1</v>
      </c>
      <c r="AI84" s="8">
        <v>1</v>
      </c>
      <c r="AJ84" s="8">
        <v>0</v>
      </c>
      <c r="AK84" s="8">
        <v>0.36692166872085036</v>
      </c>
      <c r="AL84" s="8">
        <v>0.34790659474844382</v>
      </c>
      <c r="AM84" s="8">
        <v>0.99310589178569519</v>
      </c>
      <c r="AN84" s="8">
        <v>1</v>
      </c>
      <c r="AO84" s="8">
        <v>1</v>
      </c>
      <c r="AP84" s="8">
        <v>1</v>
      </c>
      <c r="AQ84" s="8">
        <v>0.51819745789374183</v>
      </c>
      <c r="AR84" s="8">
        <v>1</v>
      </c>
      <c r="AS84" s="48">
        <v>0</v>
      </c>
      <c r="AT84" s="48">
        <v>0.94439574241716329</v>
      </c>
      <c r="AU84" s="13">
        <v>1</v>
      </c>
      <c r="BB84" s="58" t="s">
        <v>52</v>
      </c>
      <c r="BC84" s="58"/>
    </row>
    <row r="85" spans="4:56" x14ac:dyDescent="0.25">
      <c r="D85" s="8">
        <v>81</v>
      </c>
      <c r="E85" s="8">
        <f t="shared" ca="1" si="33"/>
        <v>0.74748274650745827</v>
      </c>
      <c r="F85" s="21">
        <f t="shared" ca="1" si="34"/>
        <v>41.291680589530806</v>
      </c>
      <c r="G85" s="21"/>
      <c r="H85" s="8">
        <v>81</v>
      </c>
      <c r="I85" s="21">
        <f t="shared" ca="1" si="35"/>
        <v>7.4726099654344402E-2</v>
      </c>
      <c r="J85" s="21">
        <f t="shared" ca="1" si="36"/>
        <v>14.070103454140465</v>
      </c>
      <c r="K85" s="2"/>
      <c r="M85" s="45"/>
      <c r="N85" s="45"/>
      <c r="O85" s="45">
        <v>46266</v>
      </c>
      <c r="Q85" s="26">
        <v>82</v>
      </c>
      <c r="R85" s="42">
        <f t="shared" ca="1" si="31"/>
        <v>45565.858701600453</v>
      </c>
      <c r="S85" s="26" t="str">
        <f ca="1">IFERROR(IF(VLOOKUP(R85,$M$5:$M$504,1,0)&gt;0,$M$3,""),IFERROR(IF(VLOOKUP(R85,$N$5:$N$504,1,0)&gt;0,$N$3,""),IFERROR(IF(VLOOKUP(R85,#REF!,1,0)&gt;0,#REF!,""),IFERROR(IF(VLOOKUP(R85,#REF!,1,0)&gt;0,#REF!,""),IFERROR(IF(VLOOKUP(R85,$O$5:$O$244,1,0)&gt;0,$O$3,""),"ERROR")))))</f>
        <v>EQUIPO 1</v>
      </c>
      <c r="T85" s="26" t="str">
        <f ca="1">IFERROR(IF(VLOOKUP(R85,$M$5:$M$504,1,0)&gt;0,$M$4,""),IFERROR(IF(VLOOKUP(R85,$N$5:$N$504,1,0)&gt;0,$N$4,""),IFERROR(IF(VLOOKUP(R85,#REF!,1,0)&gt;0,#REF!,""),IFERROR(IF(VLOOKUP(R85,#REF!,1,0)&gt;0,#REF!,""),IFERROR(IF(VLOOKUP(R85,$O$5:$O$244,1,0)&gt;0,$O$3,""),"ERROR")))))</f>
        <v>INICIO</v>
      </c>
      <c r="U85" s="26">
        <f t="shared" ca="1" si="37"/>
        <v>0</v>
      </c>
      <c r="V85" s="26">
        <f t="shared" ca="1" si="32"/>
        <v>0</v>
      </c>
      <c r="W85" s="26">
        <f t="shared" ca="1" si="28"/>
        <v>0.14129839954694035</v>
      </c>
      <c r="X85" s="26">
        <f t="shared" ca="1" si="29"/>
        <v>2024</v>
      </c>
      <c r="Y85" s="26">
        <f t="shared" ca="1" si="30"/>
        <v>9</v>
      </c>
      <c r="AF85" s="8">
        <v>75</v>
      </c>
      <c r="AG85" s="8">
        <v>1</v>
      </c>
      <c r="AH85" s="8">
        <v>1</v>
      </c>
      <c r="AI85" s="8">
        <v>1</v>
      </c>
      <c r="AJ85" s="8">
        <v>1</v>
      </c>
      <c r="AK85" s="8">
        <v>0.87297505746110182</v>
      </c>
      <c r="AL85" s="8">
        <v>1.5805723378192246E-2</v>
      </c>
      <c r="AM85" s="8">
        <v>1</v>
      </c>
      <c r="AN85" s="8">
        <v>1</v>
      </c>
      <c r="AO85" s="8">
        <v>1</v>
      </c>
      <c r="AP85" s="8">
        <v>1</v>
      </c>
      <c r="AQ85" s="8">
        <v>1</v>
      </c>
      <c r="AR85" s="8">
        <v>0.95935976585362015</v>
      </c>
      <c r="AS85" s="48">
        <v>0.4667273178734655</v>
      </c>
      <c r="AT85" s="48">
        <v>0.77808099222570426</v>
      </c>
      <c r="AU85" s="13">
        <v>1</v>
      </c>
      <c r="AW85" s="58" t="s">
        <v>57</v>
      </c>
      <c r="AX85" s="58" t="s">
        <v>32</v>
      </c>
      <c r="AY85" s="58" t="s">
        <v>33</v>
      </c>
      <c r="AZ85" s="6" t="s">
        <v>55</v>
      </c>
      <c r="BA85" s="6" t="s">
        <v>56</v>
      </c>
      <c r="BB85" s="58" t="s">
        <v>58</v>
      </c>
      <c r="BC85" s="58" t="s">
        <v>59</v>
      </c>
    </row>
    <row r="86" spans="4:56" x14ac:dyDescent="0.25">
      <c r="D86" s="8">
        <v>82</v>
      </c>
      <c r="E86" s="8">
        <f t="shared" ca="1" si="33"/>
        <v>0.86235518728906146</v>
      </c>
      <c r="F86" s="21">
        <f t="shared" ca="1" si="34"/>
        <v>21.847394676933035</v>
      </c>
      <c r="G86" s="21"/>
      <c r="H86" s="8">
        <v>82</v>
      </c>
      <c r="I86" s="21">
        <f t="shared" ca="1" si="35"/>
        <v>0.68776391637229917</v>
      </c>
      <c r="J86" s="21">
        <f t="shared" ca="1" si="36"/>
        <v>44.430340293706898</v>
      </c>
      <c r="K86" s="2"/>
      <c r="M86" s="45"/>
      <c r="N86" s="45"/>
      <c r="O86" s="45">
        <v>46296</v>
      </c>
      <c r="Q86" s="26">
        <v>83</v>
      </c>
      <c r="R86" s="42">
        <f t="shared" ca="1" si="31"/>
        <v>45566</v>
      </c>
      <c r="S86" s="26" t="str">
        <f ca="1">IFERROR(IF(VLOOKUP(R86,$M$5:$M$504,1,0)&gt;0,$M$3,""),IFERROR(IF(VLOOKUP(R86,$N$5:$N$504,1,0)&gt;0,$N$3,""),IFERROR(IF(VLOOKUP(R86,#REF!,1,0)&gt;0,#REF!,""),IFERROR(IF(VLOOKUP(R86,#REF!,1,0)&gt;0,#REF!,""),IFERROR(IF(VLOOKUP(R86,$O$5:$O$244,1,0)&gt;0,$O$3,""),"ERROR")))))</f>
        <v>CAMBIO MES</v>
      </c>
      <c r="T86" s="26" t="str">
        <f ca="1">IFERROR(IF(VLOOKUP(R86,$M$5:$M$504,1,0)&gt;0,$M$4,""),IFERROR(IF(VLOOKUP(R86,$N$5:$N$504,1,0)&gt;0,$N$4,""),IFERROR(IF(VLOOKUP(R86,#REF!,1,0)&gt;0,#REF!,""),IFERROR(IF(VLOOKUP(R86,#REF!,1,0)&gt;0,#REF!,""),IFERROR(IF(VLOOKUP(R86,$O$5:$O$244,1,0)&gt;0,$O$3,""),"ERROR")))))</f>
        <v>CAMBIO MES</v>
      </c>
      <c r="U86" s="26">
        <f t="shared" ca="1" si="37"/>
        <v>0</v>
      </c>
      <c r="V86" s="26">
        <f t="shared" ca="1" si="32"/>
        <v>0</v>
      </c>
      <c r="W86" s="26">
        <f t="shared" ca="1" si="28"/>
        <v>31</v>
      </c>
      <c r="X86" s="26">
        <f t="shared" ca="1" si="29"/>
        <v>2024</v>
      </c>
      <c r="Y86" s="26">
        <f t="shared" ca="1" si="30"/>
        <v>10</v>
      </c>
      <c r="AF86" s="8">
        <v>76</v>
      </c>
      <c r="AG86" s="8">
        <v>0.63790901793489019</v>
      </c>
      <c r="AH86" s="8">
        <v>1</v>
      </c>
      <c r="AI86" s="8">
        <v>1</v>
      </c>
      <c r="AJ86" s="8">
        <v>1</v>
      </c>
      <c r="AK86" s="8">
        <v>0.81456721700669732</v>
      </c>
      <c r="AL86" s="8">
        <v>1</v>
      </c>
      <c r="AM86" s="8">
        <v>1</v>
      </c>
      <c r="AN86" s="8">
        <v>0.44203689972228827</v>
      </c>
      <c r="AO86" s="8">
        <v>0.51066457156024014</v>
      </c>
      <c r="AP86" s="8">
        <v>1</v>
      </c>
      <c r="AQ86" s="8">
        <v>0.54765965116603188</v>
      </c>
      <c r="AR86" s="8">
        <v>1</v>
      </c>
      <c r="AS86" s="48">
        <v>0</v>
      </c>
      <c r="AT86" s="48">
        <v>0.92343124378919494</v>
      </c>
      <c r="AU86" s="13">
        <v>1</v>
      </c>
      <c r="AW86" s="7">
        <f>+AVERAGE(AX86:AY86)</f>
        <v>3.5714285714285712E-2</v>
      </c>
      <c r="AX86" s="7">
        <f>+AX81</f>
        <v>0</v>
      </c>
      <c r="AY86" s="7">
        <f>+AX86+$AX$83</f>
        <v>7.1428571428571425E-2</v>
      </c>
      <c r="AZ86" s="8">
        <f>COUNTIFS($AS$11:$AS$5010,"&gt;="&amp;AX86,$AS$11:$AS$5010,"&lt;="&amp;AY86)</f>
        <v>3108</v>
      </c>
      <c r="BA86" s="8">
        <f>+AZ86</f>
        <v>3108</v>
      </c>
      <c r="BB86" s="9">
        <f>+BA86/$BA$99</f>
        <v>0.62160000000000004</v>
      </c>
      <c r="BC86" s="7">
        <f>1-BB86</f>
        <v>0.37839999999999996</v>
      </c>
      <c r="BD86">
        <f>BA86/$BA$18</f>
        <v>0.94756097560975605</v>
      </c>
    </row>
    <row r="87" spans="4:56" x14ac:dyDescent="0.25">
      <c r="D87" s="8">
        <v>83</v>
      </c>
      <c r="E87" s="8">
        <f t="shared" ca="1" si="33"/>
        <v>0.80785021838686866</v>
      </c>
      <c r="F87" s="21">
        <f t="shared" ca="1" si="34"/>
        <v>30.821482829910959</v>
      </c>
      <c r="G87" s="21"/>
      <c r="H87" s="8">
        <v>83</v>
      </c>
      <c r="I87" s="21">
        <f t="shared" ca="1" si="35"/>
        <v>0.78959078806356098</v>
      </c>
      <c r="J87" s="21">
        <f t="shared" ca="1" si="36"/>
        <v>53.987985970793666</v>
      </c>
      <c r="K87" s="2"/>
      <c r="M87" s="45"/>
      <c r="N87" s="45"/>
      <c r="O87" s="45">
        <v>46327</v>
      </c>
      <c r="Q87" s="26">
        <v>84</v>
      </c>
      <c r="R87" s="42">
        <f t="shared" ca="1" si="31"/>
        <v>45597</v>
      </c>
      <c r="S87" s="26" t="str">
        <f ca="1">IFERROR(IF(VLOOKUP(R87,$M$5:$M$504,1,0)&gt;0,$M$3,""),IFERROR(IF(VLOOKUP(R87,$N$5:$N$504,1,0)&gt;0,$N$3,""),IFERROR(IF(VLOOKUP(R87,#REF!,1,0)&gt;0,#REF!,""),IFERROR(IF(VLOOKUP(R87,#REF!,1,0)&gt;0,#REF!,""),IFERROR(IF(VLOOKUP(R87,$O$5:$O$244,1,0)&gt;0,$O$3,""),"ERROR")))))</f>
        <v>CAMBIO MES</v>
      </c>
      <c r="T87" s="26" t="str">
        <f ca="1">IFERROR(IF(VLOOKUP(R87,$M$5:$M$504,1,0)&gt;0,$M$4,""),IFERROR(IF(VLOOKUP(R87,$N$5:$N$504,1,0)&gt;0,$N$4,""),IFERROR(IF(VLOOKUP(R87,#REF!,1,0)&gt;0,#REF!,""),IFERROR(IF(VLOOKUP(R87,#REF!,1,0)&gt;0,#REF!,""),IFERROR(IF(VLOOKUP(R87,$O$5:$O$244,1,0)&gt;0,$O$3,""),"ERROR")))))</f>
        <v>CAMBIO MES</v>
      </c>
      <c r="U87" s="26">
        <f t="shared" ca="1" si="37"/>
        <v>0</v>
      </c>
      <c r="V87" s="26">
        <f t="shared" ca="1" si="32"/>
        <v>0</v>
      </c>
      <c r="W87" s="26">
        <f t="shared" ca="1" si="28"/>
        <v>3.5280840911946143</v>
      </c>
      <c r="X87" s="26">
        <f t="shared" ca="1" si="29"/>
        <v>2024</v>
      </c>
      <c r="Y87" s="26">
        <f t="shared" ca="1" si="30"/>
        <v>11</v>
      </c>
      <c r="AF87" s="8">
        <v>77</v>
      </c>
      <c r="AG87" s="8">
        <v>1</v>
      </c>
      <c r="AH87" s="8">
        <v>1</v>
      </c>
      <c r="AI87" s="8">
        <v>6.0005893793723154E-2</v>
      </c>
      <c r="AJ87" s="8">
        <v>1</v>
      </c>
      <c r="AK87" s="8">
        <v>0</v>
      </c>
      <c r="AL87" s="8">
        <v>1</v>
      </c>
      <c r="AM87" s="8">
        <v>1</v>
      </c>
      <c r="AN87" s="8">
        <v>1</v>
      </c>
      <c r="AO87" s="8">
        <v>0.94838596363139616</v>
      </c>
      <c r="AP87" s="8">
        <v>0</v>
      </c>
      <c r="AQ87" s="8">
        <v>1</v>
      </c>
      <c r="AR87" s="8">
        <v>1</v>
      </c>
      <c r="AS87" s="48">
        <v>0</v>
      </c>
      <c r="AT87" s="48">
        <v>0.82634075249805217</v>
      </c>
      <c r="AU87" s="13">
        <v>2</v>
      </c>
      <c r="AW87" s="7">
        <f>+AVERAGE(AX87:AY87)</f>
        <v>0.10714285714285714</v>
      </c>
      <c r="AX87" s="7">
        <f>+AY86</f>
        <v>7.1428571428571425E-2</v>
      </c>
      <c r="AY87" s="7">
        <f t="shared" ref="AY87:AY99" si="38">+AX87+$AX$83</f>
        <v>0.14285714285714285</v>
      </c>
      <c r="AZ87" s="8">
        <f t="shared" ref="AZ87:AZ99" si="39">COUNTIFS($AS$11:$AS$5010,"&gt;="&amp;AX87,$AS$11:$AS$5010,"&lt;="&amp;AY87)</f>
        <v>300</v>
      </c>
      <c r="BA87" s="8">
        <f t="shared" ref="BA87:BA99" si="40">+BA86+AZ87</f>
        <v>3408</v>
      </c>
      <c r="BB87" s="9">
        <f t="shared" ref="BB87:BB99" si="41">+BA87/$BA$99</f>
        <v>0.68159999999999998</v>
      </c>
      <c r="BC87" s="7">
        <f t="shared" ref="BC87:BC99" si="42">1-BB87</f>
        <v>0.31840000000000002</v>
      </c>
      <c r="BD87">
        <f t="shared" ref="BD87:BD96" si="43">BA87/$BA$18</f>
        <v>1.0390243902439025</v>
      </c>
    </row>
    <row r="88" spans="4:56" x14ac:dyDescent="0.25">
      <c r="D88" s="8">
        <v>84</v>
      </c>
      <c r="E88" s="8">
        <f t="shared" ca="1" si="33"/>
        <v>0.99187944511380499</v>
      </c>
      <c r="F88" s="21">
        <f t="shared" ca="1" si="34"/>
        <v>1.4225880042475441</v>
      </c>
      <c r="G88" s="21"/>
      <c r="H88" s="8">
        <v>84</v>
      </c>
      <c r="I88" s="21">
        <f t="shared" ca="1" si="35"/>
        <v>0.28643455616863678</v>
      </c>
      <c r="J88" s="21">
        <f t="shared" ca="1" si="36"/>
        <v>12.518426370112046</v>
      </c>
      <c r="K88" s="2"/>
      <c r="M88" s="45"/>
      <c r="N88" s="45"/>
      <c r="O88" s="45">
        <v>46357</v>
      </c>
      <c r="Q88" s="26">
        <v>85</v>
      </c>
      <c r="R88" s="42">
        <f t="shared" ca="1" si="31"/>
        <v>45600.528084091195</v>
      </c>
      <c r="S88" s="26" t="str">
        <f ca="1">IFERROR(IF(VLOOKUP(R88,$M$5:$M$504,1,0)&gt;0,$M$3,""),IFERROR(IF(VLOOKUP(R88,$N$5:$N$504,1,0)&gt;0,$N$3,""),IFERROR(IF(VLOOKUP(R88,#REF!,1,0)&gt;0,#REF!,""),IFERROR(IF(VLOOKUP(R88,#REF!,1,0)&gt;0,#REF!,""),IFERROR(IF(VLOOKUP(R88,$O$5:$O$244,1,0)&gt;0,$O$3,""),"ERROR")))))</f>
        <v>EQUIPO 1</v>
      </c>
      <c r="T88" s="26" t="str">
        <f ca="1">IFERROR(IF(VLOOKUP(R88,$M$5:$M$504,1,0)&gt;0,$M$4,""),IFERROR(IF(VLOOKUP(R88,$N$5:$N$504,1,0)&gt;0,$N$4,""),IFERROR(IF(VLOOKUP(R88,#REF!,1,0)&gt;0,#REF!,""),IFERROR(IF(VLOOKUP(R88,#REF!,1,0)&gt;0,#REF!,""),IFERROR(IF(VLOOKUP(R88,$O$5:$O$244,1,0)&gt;0,$O$3,""),"ERROR")))))</f>
        <v>FIN</v>
      </c>
      <c r="U88" s="26">
        <f t="shared" ca="1" si="37"/>
        <v>1</v>
      </c>
      <c r="V88" s="26">
        <f t="shared" ca="1" si="32"/>
        <v>1</v>
      </c>
      <c r="W88" s="26">
        <f t="shared" ca="1" si="28"/>
        <v>26.471915908805386</v>
      </c>
      <c r="X88" s="26">
        <f t="shared" ca="1" si="29"/>
        <v>2024</v>
      </c>
      <c r="Y88" s="26">
        <f t="shared" ca="1" si="30"/>
        <v>11</v>
      </c>
      <c r="AF88" s="8">
        <v>78</v>
      </c>
      <c r="AG88" s="8">
        <v>0.14220889978722909</v>
      </c>
      <c r="AH88" s="8">
        <v>0.22387542069606883</v>
      </c>
      <c r="AI88" s="8">
        <v>0</v>
      </c>
      <c r="AJ88" s="8">
        <v>1</v>
      </c>
      <c r="AK88" s="8">
        <v>1</v>
      </c>
      <c r="AL88" s="8">
        <v>0.22898660218367392</v>
      </c>
      <c r="AM88" s="8">
        <v>1</v>
      </c>
      <c r="AN88" s="8">
        <v>1</v>
      </c>
      <c r="AO88" s="8">
        <v>1</v>
      </c>
      <c r="AP88" s="8">
        <v>1</v>
      </c>
      <c r="AQ88" s="8">
        <v>0.84502980595401211</v>
      </c>
      <c r="AR88" s="8">
        <v>1</v>
      </c>
      <c r="AS88" s="48">
        <v>0.28467116251633873</v>
      </c>
      <c r="AT88" s="48">
        <v>0.83211776916462332</v>
      </c>
      <c r="AU88" s="13">
        <v>2</v>
      </c>
      <c r="AW88" s="7">
        <f t="shared" ref="AW88:AW99" si="44">+AVERAGE(AX88:AY88)</f>
        <v>0.17857142857142855</v>
      </c>
      <c r="AX88" s="7">
        <f t="shared" ref="AX88:AX99" si="45">+AY87</f>
        <v>0.14285714285714285</v>
      </c>
      <c r="AY88" s="7">
        <f t="shared" si="38"/>
        <v>0.21428571428571427</v>
      </c>
      <c r="AZ88" s="8">
        <f t="shared" si="39"/>
        <v>307</v>
      </c>
      <c r="BA88" s="8">
        <f t="shared" si="40"/>
        <v>3715</v>
      </c>
      <c r="BB88" s="9">
        <f t="shared" si="41"/>
        <v>0.74299999999999999</v>
      </c>
      <c r="BC88" s="7">
        <f t="shared" si="42"/>
        <v>0.25700000000000001</v>
      </c>
      <c r="BD88">
        <f t="shared" si="43"/>
        <v>1.1326219512195121</v>
      </c>
    </row>
    <row r="89" spans="4:56" x14ac:dyDescent="0.25">
      <c r="D89" s="8">
        <v>85</v>
      </c>
      <c r="E89" s="8">
        <f t="shared" ca="1" si="33"/>
        <v>0.84198528905718117</v>
      </c>
      <c r="F89" s="21">
        <f t="shared" ca="1" si="34"/>
        <v>25.15532884798354</v>
      </c>
      <c r="G89" s="21"/>
      <c r="H89" s="8">
        <v>85</v>
      </c>
      <c r="I89" s="21">
        <f t="shared" ca="1" si="35"/>
        <v>0.63096764697710472</v>
      </c>
      <c r="J89" s="21">
        <f t="shared" ca="1" si="36"/>
        <v>39.731356203119773</v>
      </c>
      <c r="K89" s="2"/>
      <c r="M89" s="45"/>
      <c r="N89" s="45"/>
      <c r="O89" s="45">
        <v>46388</v>
      </c>
      <c r="Q89" s="26">
        <v>86</v>
      </c>
      <c r="R89" s="42">
        <f t="shared" ca="1" si="31"/>
        <v>45627</v>
      </c>
      <c r="S89" s="26" t="str">
        <f ca="1">IFERROR(IF(VLOOKUP(R89,$M$5:$M$504,1,0)&gt;0,$M$3,""),IFERROR(IF(VLOOKUP(R89,$N$5:$N$504,1,0)&gt;0,$N$3,""),IFERROR(IF(VLOOKUP(R89,#REF!,1,0)&gt;0,#REF!,""),IFERROR(IF(VLOOKUP(R89,#REF!,1,0)&gt;0,#REF!,""),IFERROR(IF(VLOOKUP(R89,$O$5:$O$244,1,0)&gt;0,$O$3,""),"ERROR")))))</f>
        <v>CAMBIO MES</v>
      </c>
      <c r="T89" s="26" t="str">
        <f ca="1">IFERROR(IF(VLOOKUP(R89,$M$5:$M$504,1,0)&gt;0,$M$4,""),IFERROR(IF(VLOOKUP(R89,$N$5:$N$504,1,0)&gt;0,$N$4,""),IFERROR(IF(VLOOKUP(R89,#REF!,1,0)&gt;0,#REF!,""),IFERROR(IF(VLOOKUP(R89,#REF!,1,0)&gt;0,#REF!,""),IFERROR(IF(VLOOKUP(R89,$O$5:$O$244,1,0)&gt;0,$O$3,""),"ERROR")))))</f>
        <v>CAMBIO MES</v>
      </c>
      <c r="U89" s="26">
        <f t="shared" ca="1" si="37"/>
        <v>1</v>
      </c>
      <c r="V89" s="26">
        <f t="shared" ca="1" si="32"/>
        <v>1</v>
      </c>
      <c r="W89" s="26">
        <f t="shared" ca="1" si="28"/>
        <v>31</v>
      </c>
      <c r="X89" s="26">
        <f t="shared" ca="1" si="29"/>
        <v>2024</v>
      </c>
      <c r="Y89" s="26">
        <f t="shared" ca="1" si="30"/>
        <v>12</v>
      </c>
      <c r="AF89" s="8">
        <v>79</v>
      </c>
      <c r="AG89" s="8">
        <v>1</v>
      </c>
      <c r="AH89" s="8">
        <v>0.61047276213841017</v>
      </c>
      <c r="AI89" s="8">
        <v>0.34151289656367756</v>
      </c>
      <c r="AJ89" s="8">
        <v>1</v>
      </c>
      <c r="AK89" s="8">
        <v>1</v>
      </c>
      <c r="AL89" s="8">
        <v>1</v>
      </c>
      <c r="AM89" s="8">
        <v>0.51856053354910525</v>
      </c>
      <c r="AN89" s="8">
        <v>0.45545516103025407</v>
      </c>
      <c r="AO89" s="8">
        <v>0.77561699020200947</v>
      </c>
      <c r="AP89" s="8">
        <v>0.89285656215102904</v>
      </c>
      <c r="AQ89" s="8">
        <v>0.55290466542476979</v>
      </c>
      <c r="AR89" s="8">
        <v>1</v>
      </c>
      <c r="AS89" s="48">
        <v>0.21532538412819641</v>
      </c>
      <c r="AT89" s="48">
        <v>0.90837124792722612</v>
      </c>
      <c r="AU89" s="13">
        <v>0</v>
      </c>
      <c r="AW89" s="7">
        <f t="shared" si="44"/>
        <v>0.25</v>
      </c>
      <c r="AX89" s="7">
        <f t="shared" si="45"/>
        <v>0.21428571428571427</v>
      </c>
      <c r="AY89" s="7">
        <f t="shared" si="38"/>
        <v>0.2857142857142857</v>
      </c>
      <c r="AZ89" s="8">
        <f t="shared" si="39"/>
        <v>213</v>
      </c>
      <c r="BA89" s="8">
        <f t="shared" si="40"/>
        <v>3928</v>
      </c>
      <c r="BB89" s="9">
        <f t="shared" si="41"/>
        <v>0.78559999999999997</v>
      </c>
      <c r="BC89" s="7">
        <f t="shared" si="42"/>
        <v>0.21440000000000003</v>
      </c>
      <c r="BD89">
        <f t="shared" si="43"/>
        <v>1.1975609756097561</v>
      </c>
    </row>
    <row r="90" spans="4:56" x14ac:dyDescent="0.25">
      <c r="D90" s="8">
        <v>86</v>
      </c>
      <c r="E90" s="8">
        <f t="shared" ca="1" si="33"/>
        <v>0.5870515395950765</v>
      </c>
      <c r="F90" s="21">
        <f t="shared" ca="1" si="34"/>
        <v>72.971807789596426</v>
      </c>
      <c r="G90" s="21"/>
      <c r="H90" s="8">
        <v>86</v>
      </c>
      <c r="I90" s="21">
        <f t="shared" ca="1" si="35"/>
        <v>0.54596227300653077</v>
      </c>
      <c r="J90" s="21">
        <f t="shared" ca="1" si="36"/>
        <v>33.09811831687103</v>
      </c>
      <c r="K90" s="2"/>
      <c r="M90" s="45"/>
      <c r="N90" s="45"/>
      <c r="O90" s="45">
        <v>46419</v>
      </c>
      <c r="Q90" s="26">
        <v>87</v>
      </c>
      <c r="R90" s="42">
        <f t="shared" ca="1" si="31"/>
        <v>45658</v>
      </c>
      <c r="S90" s="26" t="str">
        <f ca="1">IFERROR(IF(VLOOKUP(R90,$M$5:$M$504,1,0)&gt;0,$M$3,""),IFERROR(IF(VLOOKUP(R90,$N$5:$N$504,1,0)&gt;0,$N$3,""),IFERROR(IF(VLOOKUP(R90,#REF!,1,0)&gt;0,#REF!,""),IFERROR(IF(VLOOKUP(R90,#REF!,1,0)&gt;0,#REF!,""),IFERROR(IF(VLOOKUP(R90,$O$5:$O$244,1,0)&gt;0,$O$3,""),"ERROR")))))</f>
        <v>CAMBIO MES</v>
      </c>
      <c r="T90" s="26" t="str">
        <f ca="1">IFERROR(IF(VLOOKUP(R90,$M$5:$M$504,1,0)&gt;0,$M$4,""),IFERROR(IF(VLOOKUP(R90,$N$5:$N$504,1,0)&gt;0,$N$4,""),IFERROR(IF(VLOOKUP(R90,#REF!,1,0)&gt;0,#REF!,""),IFERROR(IF(VLOOKUP(R90,#REF!,1,0)&gt;0,#REF!,""),IFERROR(IF(VLOOKUP(R90,$O$5:$O$244,1,0)&gt;0,$O$3,""),"ERROR")))))</f>
        <v>CAMBIO MES</v>
      </c>
      <c r="U90" s="26">
        <f t="shared" ca="1" si="37"/>
        <v>1</v>
      </c>
      <c r="V90" s="26">
        <f t="shared" ca="1" si="32"/>
        <v>1</v>
      </c>
      <c r="W90" s="26">
        <f t="shared" ca="1" si="28"/>
        <v>31</v>
      </c>
      <c r="X90" s="26">
        <f t="shared" ca="1" si="29"/>
        <v>2025</v>
      </c>
      <c r="Y90" s="26">
        <f t="shared" ca="1" si="30"/>
        <v>1</v>
      </c>
      <c r="AF90" s="8">
        <v>80</v>
      </c>
      <c r="AG90" s="8">
        <v>1</v>
      </c>
      <c r="AH90" s="8">
        <v>1</v>
      </c>
      <c r="AI90" s="8">
        <v>1</v>
      </c>
      <c r="AJ90" s="8">
        <v>1</v>
      </c>
      <c r="AK90" s="8">
        <v>1</v>
      </c>
      <c r="AL90" s="8">
        <v>1</v>
      </c>
      <c r="AM90" s="8">
        <v>1</v>
      </c>
      <c r="AN90" s="8">
        <v>1</v>
      </c>
      <c r="AO90" s="8">
        <v>1</v>
      </c>
      <c r="AP90" s="8">
        <v>1</v>
      </c>
      <c r="AQ90" s="8">
        <v>1</v>
      </c>
      <c r="AR90" s="8">
        <v>1</v>
      </c>
      <c r="AS90" s="48">
        <v>0</v>
      </c>
      <c r="AT90" s="48">
        <v>0.7557318560673244</v>
      </c>
      <c r="AU90" s="13">
        <v>1</v>
      </c>
      <c r="AW90" s="7">
        <f t="shared" si="44"/>
        <v>0.3214285714285714</v>
      </c>
      <c r="AX90" s="7">
        <f t="shared" si="45"/>
        <v>0.2857142857142857</v>
      </c>
      <c r="AY90" s="7">
        <f t="shared" si="38"/>
        <v>0.3571428571428571</v>
      </c>
      <c r="AZ90" s="8">
        <f t="shared" si="39"/>
        <v>194</v>
      </c>
      <c r="BA90" s="8">
        <f t="shared" si="40"/>
        <v>4122</v>
      </c>
      <c r="BB90" s="9">
        <f t="shared" si="41"/>
        <v>0.82440000000000002</v>
      </c>
      <c r="BC90" s="7">
        <f t="shared" si="42"/>
        <v>0.17559999999999998</v>
      </c>
      <c r="BD90">
        <f t="shared" si="43"/>
        <v>1.2567073170731706</v>
      </c>
    </row>
    <row r="91" spans="4:56" x14ac:dyDescent="0.25">
      <c r="D91" s="8">
        <v>87</v>
      </c>
      <c r="E91" s="8">
        <f t="shared" ca="1" si="33"/>
        <v>0.43443123803167538</v>
      </c>
      <c r="F91" s="21">
        <f t="shared" ca="1" si="34"/>
        <v>111.29642976397894</v>
      </c>
      <c r="G91" s="21"/>
      <c r="H91" s="8">
        <v>87</v>
      </c>
      <c r="I91" s="21">
        <f t="shared" ca="1" si="35"/>
        <v>0.23547446082724022</v>
      </c>
      <c r="J91" s="21">
        <f t="shared" ca="1" si="36"/>
        <v>7.7588467669801986</v>
      </c>
      <c r="K91" s="2"/>
      <c r="M91" s="45"/>
      <c r="N91" s="45"/>
      <c r="O91" s="45">
        <v>46447</v>
      </c>
      <c r="Q91" s="26">
        <v>88</v>
      </c>
      <c r="R91" s="42">
        <f t="shared" ca="1" si="31"/>
        <v>45689</v>
      </c>
      <c r="S91" s="26" t="str">
        <f ca="1">IFERROR(IF(VLOOKUP(R91,$M$5:$M$504,1,0)&gt;0,$M$3,""),IFERROR(IF(VLOOKUP(R91,$N$5:$N$504,1,0)&gt;0,$N$3,""),IFERROR(IF(VLOOKUP(R91,#REF!,1,0)&gt;0,#REF!,""),IFERROR(IF(VLOOKUP(R91,#REF!,1,0)&gt;0,#REF!,""),IFERROR(IF(VLOOKUP(R91,$O$5:$O$244,1,0)&gt;0,$O$3,""),"ERROR")))))</f>
        <v>CAMBIO MES</v>
      </c>
      <c r="T91" s="26" t="str">
        <f ca="1">IFERROR(IF(VLOOKUP(R91,$M$5:$M$504,1,0)&gt;0,$M$4,""),IFERROR(IF(VLOOKUP(R91,$N$5:$N$504,1,0)&gt;0,$N$4,""),IFERROR(IF(VLOOKUP(R91,#REF!,1,0)&gt;0,#REF!,""),IFERROR(IF(VLOOKUP(R91,#REF!,1,0)&gt;0,#REF!,""),IFERROR(IF(VLOOKUP(R91,$O$5:$O$244,1,0)&gt;0,$O$3,""),"ERROR")))))</f>
        <v>CAMBIO MES</v>
      </c>
      <c r="U91" s="26">
        <f t="shared" ca="1" si="37"/>
        <v>1</v>
      </c>
      <c r="V91" s="26">
        <f t="shared" ca="1" si="32"/>
        <v>1</v>
      </c>
      <c r="W91" s="26">
        <f t="shared" ca="1" si="28"/>
        <v>28</v>
      </c>
      <c r="X91" s="26">
        <f t="shared" ca="1" si="29"/>
        <v>2025</v>
      </c>
      <c r="Y91" s="26">
        <f t="shared" ca="1" si="30"/>
        <v>2</v>
      </c>
      <c r="AF91" s="8">
        <v>81</v>
      </c>
      <c r="AG91" s="8">
        <v>1</v>
      </c>
      <c r="AH91" s="8">
        <v>0</v>
      </c>
      <c r="AI91" s="8">
        <v>4.0844351003010336E-2</v>
      </c>
      <c r="AJ91" s="8">
        <v>0.22631150013112347</v>
      </c>
      <c r="AK91" s="8">
        <v>0.74712508250142429</v>
      </c>
      <c r="AL91" s="8">
        <v>0.98666288704844196</v>
      </c>
      <c r="AM91" s="8">
        <v>1</v>
      </c>
      <c r="AN91" s="8">
        <v>3.2536886880763866E-2</v>
      </c>
      <c r="AO91" s="8">
        <v>1</v>
      </c>
      <c r="AP91" s="8">
        <v>1</v>
      </c>
      <c r="AQ91" s="8">
        <v>1</v>
      </c>
      <c r="AR91" s="8">
        <v>1</v>
      </c>
      <c r="AS91" s="48">
        <v>0.24651581134633987</v>
      </c>
      <c r="AT91" s="48">
        <v>0.719882942595374</v>
      </c>
      <c r="AU91" s="13">
        <v>2</v>
      </c>
      <c r="AW91" s="7">
        <f t="shared" si="44"/>
        <v>0.39285714285714279</v>
      </c>
      <c r="AX91" s="7">
        <f t="shared" si="45"/>
        <v>0.3571428571428571</v>
      </c>
      <c r="AY91" s="7">
        <f t="shared" si="38"/>
        <v>0.42857142857142849</v>
      </c>
      <c r="AZ91" s="8">
        <f t="shared" si="39"/>
        <v>155</v>
      </c>
      <c r="BA91" s="8">
        <f t="shared" si="40"/>
        <v>4277</v>
      </c>
      <c r="BB91" s="9">
        <f t="shared" si="41"/>
        <v>0.85540000000000005</v>
      </c>
      <c r="BC91" s="7">
        <f t="shared" si="42"/>
        <v>0.14459999999999995</v>
      </c>
      <c r="BD91">
        <f t="shared" si="43"/>
        <v>1.3039634146341463</v>
      </c>
    </row>
    <row r="92" spans="4:56" x14ac:dyDescent="0.25">
      <c r="D92" s="8">
        <v>88</v>
      </c>
      <c r="E92" s="8">
        <f t="shared" ca="1" si="33"/>
        <v>0.45831207461733026</v>
      </c>
      <c r="F92" s="21">
        <f t="shared" ca="1" si="34"/>
        <v>104.55328260666556</v>
      </c>
      <c r="G92" s="21"/>
      <c r="H92" s="8">
        <v>88</v>
      </c>
      <c r="I92" s="21">
        <f t="shared" ca="1" si="35"/>
        <v>9.077692201314802E-2</v>
      </c>
      <c r="J92" s="21">
        <f t="shared" ca="1" si="36"/>
        <v>10.874434945918544</v>
      </c>
      <c r="K92" s="2"/>
      <c r="M92" s="45"/>
      <c r="N92" s="45"/>
      <c r="O92" s="45">
        <v>46478</v>
      </c>
      <c r="Q92" s="26">
        <v>89</v>
      </c>
      <c r="R92" s="42">
        <f t="shared" ca="1" si="31"/>
        <v>45717</v>
      </c>
      <c r="S92" s="26" t="str">
        <f ca="1">IFERROR(IF(VLOOKUP(R92,$M$5:$M$504,1,0)&gt;0,$M$3,""),IFERROR(IF(VLOOKUP(R92,$N$5:$N$504,1,0)&gt;0,$N$3,""),IFERROR(IF(VLOOKUP(R92,#REF!,1,0)&gt;0,#REF!,""),IFERROR(IF(VLOOKUP(R92,#REF!,1,0)&gt;0,#REF!,""),IFERROR(IF(VLOOKUP(R92,$O$5:$O$244,1,0)&gt;0,$O$3,""),"ERROR")))))</f>
        <v>CAMBIO MES</v>
      </c>
      <c r="T92" s="26" t="str">
        <f ca="1">IFERROR(IF(VLOOKUP(R92,$M$5:$M$504,1,0)&gt;0,$M$4,""),IFERROR(IF(VLOOKUP(R92,$N$5:$N$504,1,0)&gt;0,$N$4,""),IFERROR(IF(VLOOKUP(R92,#REF!,1,0)&gt;0,#REF!,""),IFERROR(IF(VLOOKUP(R92,#REF!,1,0)&gt;0,#REF!,""),IFERROR(IF(VLOOKUP(R92,$O$5:$O$244,1,0)&gt;0,$O$3,""),"ERROR")))))</f>
        <v>CAMBIO MES</v>
      </c>
      <c r="U92" s="26">
        <f t="shared" ca="1" si="37"/>
        <v>1</v>
      </c>
      <c r="V92" s="26">
        <f t="shared" ca="1" si="32"/>
        <v>1</v>
      </c>
      <c r="W92" s="26">
        <f t="shared" ca="1" si="28"/>
        <v>31</v>
      </c>
      <c r="X92" s="26">
        <f t="shared" ca="1" si="29"/>
        <v>2025</v>
      </c>
      <c r="Y92" s="26">
        <f t="shared" ca="1" si="30"/>
        <v>3</v>
      </c>
      <c r="AF92" s="8">
        <v>82</v>
      </c>
      <c r="AG92" s="8">
        <v>1</v>
      </c>
      <c r="AH92" s="8">
        <v>1</v>
      </c>
      <c r="AI92" s="8">
        <v>0.98849097319086265</v>
      </c>
      <c r="AJ92" s="8">
        <v>1</v>
      </c>
      <c r="AK92" s="8">
        <v>0.18583376806688442</v>
      </c>
      <c r="AL92" s="8">
        <v>1</v>
      </c>
      <c r="AM92" s="8">
        <v>1</v>
      </c>
      <c r="AN92" s="8">
        <v>1</v>
      </c>
      <c r="AO92" s="8">
        <v>1</v>
      </c>
      <c r="AP92" s="8">
        <v>1</v>
      </c>
      <c r="AQ92" s="8">
        <v>1</v>
      </c>
      <c r="AR92" s="8">
        <v>1</v>
      </c>
      <c r="AS92" s="48">
        <v>0</v>
      </c>
      <c r="AT92" s="48">
        <v>0.86562757704210425</v>
      </c>
      <c r="AU92" s="13">
        <v>0</v>
      </c>
      <c r="AW92" s="7">
        <f t="shared" si="44"/>
        <v>0.46428571428571419</v>
      </c>
      <c r="AX92" s="7">
        <f t="shared" si="45"/>
        <v>0.42857142857142849</v>
      </c>
      <c r="AY92" s="7">
        <f t="shared" si="38"/>
        <v>0.49999999999999989</v>
      </c>
      <c r="AZ92" s="8">
        <f t="shared" si="39"/>
        <v>114</v>
      </c>
      <c r="BA92" s="8">
        <f t="shared" si="40"/>
        <v>4391</v>
      </c>
      <c r="BB92" s="9">
        <f t="shared" si="41"/>
        <v>0.87819999999999998</v>
      </c>
      <c r="BC92" s="7">
        <f t="shared" si="42"/>
        <v>0.12180000000000002</v>
      </c>
      <c r="BD92">
        <f t="shared" si="43"/>
        <v>1.3387195121951219</v>
      </c>
    </row>
    <row r="93" spans="4:56" x14ac:dyDescent="0.25">
      <c r="D93" s="8">
        <v>89</v>
      </c>
      <c r="E93" s="8">
        <f t="shared" ca="1" si="33"/>
        <v>0.57544885431638193</v>
      </c>
      <c r="F93" s="21">
        <f t="shared" ca="1" si="34"/>
        <v>75.54565905414006</v>
      </c>
      <c r="G93" s="21"/>
      <c r="H93" s="8">
        <v>89</v>
      </c>
      <c r="I93" s="21">
        <f t="shared" ca="1" si="35"/>
        <v>0.47124496383724901</v>
      </c>
      <c r="J93" s="21">
        <f t="shared" ca="1" si="36"/>
        <v>27.414457268831946</v>
      </c>
      <c r="K93" s="2"/>
      <c r="M93" s="45"/>
      <c r="N93" s="45"/>
      <c r="O93" s="45">
        <v>46508</v>
      </c>
      <c r="Q93" s="26">
        <v>90</v>
      </c>
      <c r="R93" s="42">
        <f t="shared" ca="1" si="31"/>
        <v>45748</v>
      </c>
      <c r="S93" s="26" t="str">
        <f ca="1">IFERROR(IF(VLOOKUP(R93,$M$5:$M$504,1,0)&gt;0,$M$3,""),IFERROR(IF(VLOOKUP(R93,$N$5:$N$504,1,0)&gt;0,$N$3,""),IFERROR(IF(VLOOKUP(R93,#REF!,1,0)&gt;0,#REF!,""),IFERROR(IF(VLOOKUP(R93,#REF!,1,0)&gt;0,#REF!,""),IFERROR(IF(VLOOKUP(R93,$O$5:$O$244,1,0)&gt;0,$O$3,""),"ERROR")))))</f>
        <v>CAMBIO MES</v>
      </c>
      <c r="T93" s="26" t="str">
        <f ca="1">IFERROR(IF(VLOOKUP(R93,$M$5:$M$504,1,0)&gt;0,$M$4,""),IFERROR(IF(VLOOKUP(R93,$N$5:$N$504,1,0)&gt;0,$N$4,""),IFERROR(IF(VLOOKUP(R93,#REF!,1,0)&gt;0,#REF!,""),IFERROR(IF(VLOOKUP(R93,#REF!,1,0)&gt;0,#REF!,""),IFERROR(IF(VLOOKUP(R93,$O$5:$O$244,1,0)&gt;0,$O$3,""),"ERROR")))))</f>
        <v>CAMBIO MES</v>
      </c>
      <c r="U93" s="26">
        <f t="shared" ca="1" si="37"/>
        <v>1</v>
      </c>
      <c r="V93" s="26">
        <f t="shared" ca="1" si="32"/>
        <v>1</v>
      </c>
      <c r="W93" s="26">
        <f t="shared" ca="1" si="28"/>
        <v>18.523086175642675</v>
      </c>
      <c r="X93" s="26">
        <f t="shared" ca="1" si="29"/>
        <v>2025</v>
      </c>
      <c r="Y93" s="26">
        <f t="shared" ca="1" si="30"/>
        <v>4</v>
      </c>
      <c r="AF93" s="8">
        <v>83</v>
      </c>
      <c r="AG93" s="8">
        <v>1</v>
      </c>
      <c r="AH93" s="8">
        <v>1</v>
      </c>
      <c r="AI93" s="8">
        <v>0.66043113949103094</v>
      </c>
      <c r="AJ93" s="8">
        <v>1</v>
      </c>
      <c r="AK93" s="8">
        <v>0.9212905187194983</v>
      </c>
      <c r="AL93" s="8">
        <v>0.24110105929527587</v>
      </c>
      <c r="AM93" s="8">
        <v>1</v>
      </c>
      <c r="AN93" s="8">
        <v>1</v>
      </c>
      <c r="AO93" s="8">
        <v>1</v>
      </c>
      <c r="AP93" s="8">
        <v>1</v>
      </c>
      <c r="AQ93" s="8">
        <v>0.56399059916414751</v>
      </c>
      <c r="AR93" s="8">
        <v>0.45824833650371027</v>
      </c>
      <c r="AS93" s="48">
        <v>0.91476114982933432</v>
      </c>
      <c r="AT93" s="48">
        <v>0.7695989075014551</v>
      </c>
      <c r="AU93" s="13">
        <v>0</v>
      </c>
      <c r="AW93" s="7">
        <f t="shared" si="44"/>
        <v>0.53571428571428559</v>
      </c>
      <c r="AX93" s="7">
        <f t="shared" si="45"/>
        <v>0.49999999999999989</v>
      </c>
      <c r="AY93" s="7">
        <f t="shared" si="38"/>
        <v>0.57142857142857129</v>
      </c>
      <c r="AZ93" s="8">
        <f t="shared" si="39"/>
        <v>110</v>
      </c>
      <c r="BA93" s="8">
        <f t="shared" si="40"/>
        <v>4501</v>
      </c>
      <c r="BB93" s="9">
        <f t="shared" si="41"/>
        <v>0.9002</v>
      </c>
      <c r="BC93" s="7">
        <f t="shared" si="42"/>
        <v>9.98E-2</v>
      </c>
      <c r="BD93">
        <f t="shared" si="43"/>
        <v>1.3722560975609757</v>
      </c>
    </row>
    <row r="94" spans="4:56" x14ac:dyDescent="0.25">
      <c r="D94" s="8">
        <v>90</v>
      </c>
      <c r="E94" s="8">
        <f t="shared" ca="1" si="33"/>
        <v>0.27280268850446299</v>
      </c>
      <c r="F94" s="21">
        <f t="shared" ca="1" si="34"/>
        <v>169.01756985442589</v>
      </c>
      <c r="G94" s="21"/>
      <c r="H94" s="8">
        <v>90</v>
      </c>
      <c r="I94" s="21">
        <f t="shared" ca="1" si="35"/>
        <v>0.88193905501987691</v>
      </c>
      <c r="J94" s="21">
        <f t="shared" ca="1" si="36"/>
        <v>65.492228567013967</v>
      </c>
      <c r="K94" s="2"/>
      <c r="M94" s="45"/>
      <c r="N94" s="45"/>
      <c r="O94" s="45">
        <v>46539</v>
      </c>
      <c r="Q94" s="26">
        <v>91</v>
      </c>
      <c r="R94" s="42">
        <f t="shared" ca="1" si="31"/>
        <v>45766.523086175643</v>
      </c>
      <c r="S94" s="26" t="str">
        <f ca="1">IFERROR(IF(VLOOKUP(R94,$M$5:$M$504,1,0)&gt;0,$M$3,""),IFERROR(IF(VLOOKUP(R94,$N$5:$N$504,1,0)&gt;0,$N$3,""),IFERROR(IF(VLOOKUP(R94,#REF!,1,0)&gt;0,#REF!,""),IFERROR(IF(VLOOKUP(R94,#REF!,1,0)&gt;0,#REF!,""),IFERROR(IF(VLOOKUP(R94,$O$5:$O$244,1,0)&gt;0,$O$3,""),"ERROR")))))</f>
        <v>EQUIPO 1</v>
      </c>
      <c r="T94" s="26" t="str">
        <f ca="1">IFERROR(IF(VLOOKUP(R94,$M$5:$M$504,1,0)&gt;0,$M$4,""),IFERROR(IF(VLOOKUP(R94,$N$5:$N$504,1,0)&gt;0,$N$4,""),IFERROR(IF(VLOOKUP(R94,#REF!,1,0)&gt;0,#REF!,""),IFERROR(IF(VLOOKUP(R94,#REF!,1,0)&gt;0,#REF!,""),IFERROR(IF(VLOOKUP(R94,$O$5:$O$244,1,0)&gt;0,$O$3,""),"ERROR")))))</f>
        <v>INICIO</v>
      </c>
      <c r="U94" s="26">
        <f t="shared" ca="1" si="37"/>
        <v>0</v>
      </c>
      <c r="V94" s="26">
        <f t="shared" ca="1" si="32"/>
        <v>0</v>
      </c>
      <c r="W94" s="26">
        <f t="shared" ca="1" si="28"/>
        <v>11.476913824357325</v>
      </c>
      <c r="X94" s="26">
        <f t="shared" ca="1" si="29"/>
        <v>2025</v>
      </c>
      <c r="Y94" s="26">
        <f t="shared" ca="1" si="30"/>
        <v>4</v>
      </c>
      <c r="AF94" s="8">
        <v>84</v>
      </c>
      <c r="AG94" s="8">
        <v>1</v>
      </c>
      <c r="AH94" s="8">
        <v>1</v>
      </c>
      <c r="AI94" s="8">
        <v>1</v>
      </c>
      <c r="AJ94" s="8">
        <v>1</v>
      </c>
      <c r="AK94" s="8">
        <v>1</v>
      </c>
      <c r="AL94" s="8">
        <v>1</v>
      </c>
      <c r="AM94" s="8">
        <v>0</v>
      </c>
      <c r="AN94" s="8">
        <v>1</v>
      </c>
      <c r="AO94" s="8">
        <v>0.73634144857302697</v>
      </c>
      <c r="AP94" s="8">
        <v>1</v>
      </c>
      <c r="AQ94" s="8">
        <v>0</v>
      </c>
      <c r="AR94" s="8">
        <v>1</v>
      </c>
      <c r="AS94" s="48">
        <v>0.16795385364724399</v>
      </c>
      <c r="AT94" s="48">
        <v>0.87752807005954436</v>
      </c>
      <c r="AU94" s="13">
        <v>1</v>
      </c>
      <c r="AW94" s="7">
        <f t="shared" si="44"/>
        <v>0.60714285714285698</v>
      </c>
      <c r="AX94" s="7">
        <f t="shared" si="45"/>
        <v>0.57142857142857129</v>
      </c>
      <c r="AY94" s="7">
        <f t="shared" si="38"/>
        <v>0.64285714285714268</v>
      </c>
      <c r="AZ94" s="8">
        <f t="shared" si="39"/>
        <v>87</v>
      </c>
      <c r="BA94" s="8">
        <f t="shared" si="40"/>
        <v>4588</v>
      </c>
      <c r="BB94" s="9">
        <f t="shared" si="41"/>
        <v>0.91759999999999997</v>
      </c>
      <c r="BC94" s="7">
        <f t="shared" si="42"/>
        <v>8.2400000000000029E-2</v>
      </c>
      <c r="BD94">
        <f t="shared" si="43"/>
        <v>1.398780487804878</v>
      </c>
    </row>
    <row r="95" spans="4:56" x14ac:dyDescent="0.25">
      <c r="D95" s="8">
        <v>91</v>
      </c>
      <c r="E95" s="8">
        <f t="shared" ca="1" si="33"/>
        <v>0.53231920683871625</v>
      </c>
      <c r="F95" s="21">
        <f t="shared" ca="1" si="34"/>
        <v>85.541023904416363</v>
      </c>
      <c r="G95" s="21"/>
      <c r="H95" s="8">
        <v>91</v>
      </c>
      <c r="I95" s="21">
        <f t="shared" ca="1" si="35"/>
        <v>0.93768818770074125</v>
      </c>
      <c r="J95" s="21">
        <f t="shared" ca="1" si="36"/>
        <v>76.123442209251181</v>
      </c>
      <c r="K95" s="2"/>
      <c r="M95" s="45"/>
      <c r="N95" s="45"/>
      <c r="O95" s="45">
        <v>46569</v>
      </c>
      <c r="Q95" s="26">
        <v>92</v>
      </c>
      <c r="R95" s="42">
        <f t="shared" ca="1" si="31"/>
        <v>45778</v>
      </c>
      <c r="S95" s="26" t="str">
        <f ca="1">IFERROR(IF(VLOOKUP(R95,$M$5:$M$504,1,0)&gt;0,$M$3,""),IFERROR(IF(VLOOKUP(R95,$N$5:$N$504,1,0)&gt;0,$N$3,""),IFERROR(IF(VLOOKUP(R95,#REF!,1,0)&gt;0,#REF!,""),IFERROR(IF(VLOOKUP(R95,#REF!,1,0)&gt;0,#REF!,""),IFERROR(IF(VLOOKUP(R95,$O$5:$O$244,1,0)&gt;0,$O$3,""),"ERROR")))))</f>
        <v>CAMBIO MES</v>
      </c>
      <c r="T95" s="26" t="str">
        <f ca="1">IFERROR(IF(VLOOKUP(R95,$M$5:$M$504,1,0)&gt;0,$M$4,""),IFERROR(IF(VLOOKUP(R95,$N$5:$N$504,1,0)&gt;0,$N$4,""),IFERROR(IF(VLOOKUP(R95,#REF!,1,0)&gt;0,#REF!,""),IFERROR(IF(VLOOKUP(R95,#REF!,1,0)&gt;0,#REF!,""),IFERROR(IF(VLOOKUP(R95,$O$5:$O$244,1,0)&gt;0,$O$3,""),"ERROR")))))</f>
        <v>CAMBIO MES</v>
      </c>
      <c r="U95" s="26">
        <f t="shared" ca="1" si="37"/>
        <v>0</v>
      </c>
      <c r="V95" s="26">
        <f t="shared" ca="1" si="32"/>
        <v>0</v>
      </c>
      <c r="W95" s="26">
        <f t="shared" ca="1" si="28"/>
        <v>31</v>
      </c>
      <c r="X95" s="26">
        <f t="shared" ca="1" si="29"/>
        <v>2025</v>
      </c>
      <c r="Y95" s="26">
        <f t="shared" ca="1" si="30"/>
        <v>5</v>
      </c>
      <c r="AF95" s="8">
        <v>85</v>
      </c>
      <c r="AG95" s="8">
        <v>1</v>
      </c>
      <c r="AH95" s="8">
        <v>0.73528445787061558</v>
      </c>
      <c r="AI95" s="8">
        <v>0.12325662159785297</v>
      </c>
      <c r="AJ95" s="8">
        <v>1</v>
      </c>
      <c r="AK95" s="8">
        <v>1</v>
      </c>
      <c r="AL95" s="8">
        <v>0.10773886366999554</v>
      </c>
      <c r="AM95" s="8">
        <v>1</v>
      </c>
      <c r="AN95" s="8">
        <v>1</v>
      </c>
      <c r="AO95" s="8">
        <v>0.61461942953537796</v>
      </c>
      <c r="AP95" s="8">
        <v>1</v>
      </c>
      <c r="AQ95" s="8">
        <v>0.43483329229226608</v>
      </c>
      <c r="AR95" s="8">
        <v>1</v>
      </c>
      <c r="AS95" s="48">
        <v>0</v>
      </c>
      <c r="AT95" s="48">
        <v>0.90580381518600617</v>
      </c>
      <c r="AU95" s="13">
        <v>0</v>
      </c>
      <c r="AW95" s="7">
        <f t="shared" si="44"/>
        <v>0.67857142857142838</v>
      </c>
      <c r="AX95" s="7">
        <f t="shared" si="45"/>
        <v>0.64285714285714268</v>
      </c>
      <c r="AY95" s="7">
        <f t="shared" si="38"/>
        <v>0.71428571428571408</v>
      </c>
      <c r="AZ95" s="8">
        <f t="shared" si="39"/>
        <v>60</v>
      </c>
      <c r="BA95" s="8">
        <f t="shared" si="40"/>
        <v>4648</v>
      </c>
      <c r="BB95" s="9">
        <f t="shared" si="41"/>
        <v>0.92959999999999998</v>
      </c>
      <c r="BC95" s="7">
        <f t="shared" si="42"/>
        <v>7.0400000000000018E-2</v>
      </c>
      <c r="BD95">
        <f t="shared" si="43"/>
        <v>1.4170731707317072</v>
      </c>
    </row>
    <row r="96" spans="4:56" x14ac:dyDescent="0.25">
      <c r="D96" s="8">
        <v>92</v>
      </c>
      <c r="E96" s="8">
        <f t="shared" ca="1" si="33"/>
        <v>0.44864097540200909</v>
      </c>
      <c r="F96" s="21">
        <f t="shared" ca="1" si="34"/>
        <v>107.24386080193959</v>
      </c>
      <c r="G96" s="21"/>
      <c r="H96" s="8">
        <v>92</v>
      </c>
      <c r="I96" s="21">
        <f t="shared" ca="1" si="35"/>
        <v>0.16827473111223579</v>
      </c>
      <c r="J96" s="21">
        <f t="shared" ca="1" si="36"/>
        <v>0.48581069951215383</v>
      </c>
      <c r="K96" s="2"/>
      <c r="M96" s="45"/>
      <c r="N96" s="45"/>
      <c r="O96" s="45">
        <v>46600</v>
      </c>
      <c r="Q96" s="26">
        <v>93</v>
      </c>
      <c r="R96" s="42">
        <f t="shared" ca="1" si="31"/>
        <v>45809</v>
      </c>
      <c r="S96" s="26" t="str">
        <f ca="1">IFERROR(IF(VLOOKUP(R96,$M$5:$M$504,1,0)&gt;0,$M$3,""),IFERROR(IF(VLOOKUP(R96,$N$5:$N$504,1,0)&gt;0,$N$3,""),IFERROR(IF(VLOOKUP(R96,#REF!,1,0)&gt;0,#REF!,""),IFERROR(IF(VLOOKUP(R96,#REF!,1,0)&gt;0,#REF!,""),IFERROR(IF(VLOOKUP(R96,$O$5:$O$244,1,0)&gt;0,$O$3,""),"ERROR")))))</f>
        <v>CAMBIO MES</v>
      </c>
      <c r="T96" s="26" t="str">
        <f ca="1">IFERROR(IF(VLOOKUP(R96,$M$5:$M$504,1,0)&gt;0,$M$4,""),IFERROR(IF(VLOOKUP(R96,$N$5:$N$504,1,0)&gt;0,$N$4,""),IFERROR(IF(VLOOKUP(R96,#REF!,1,0)&gt;0,#REF!,""),IFERROR(IF(VLOOKUP(R96,#REF!,1,0)&gt;0,#REF!,""),IFERROR(IF(VLOOKUP(R96,$O$5:$O$244,1,0)&gt;0,$O$3,""),"ERROR")))))</f>
        <v>CAMBIO MES</v>
      </c>
      <c r="U96" s="26">
        <f t="shared" ca="1" si="37"/>
        <v>0</v>
      </c>
      <c r="V96" s="26">
        <f t="shared" ca="1" si="32"/>
        <v>0</v>
      </c>
      <c r="W96" s="26">
        <f t="shared" ca="1" si="28"/>
        <v>26.535944415663835</v>
      </c>
      <c r="X96" s="26">
        <f t="shared" ca="1" si="29"/>
        <v>2025</v>
      </c>
      <c r="Y96" s="26">
        <f t="shared" ca="1" si="30"/>
        <v>6</v>
      </c>
      <c r="AF96" s="8">
        <v>86</v>
      </c>
      <c r="AG96" s="8">
        <v>1</v>
      </c>
      <c r="AH96" s="8">
        <v>0.16728115012535585</v>
      </c>
      <c r="AI96" s="8">
        <v>1</v>
      </c>
      <c r="AJ96" s="8">
        <v>1</v>
      </c>
      <c r="AK96" s="8">
        <v>0.97697574189242586</v>
      </c>
      <c r="AL96" s="8">
        <v>1</v>
      </c>
      <c r="AM96" s="8">
        <v>0</v>
      </c>
      <c r="AN96" s="8">
        <v>1</v>
      </c>
      <c r="AO96" s="8">
        <v>1</v>
      </c>
      <c r="AP96" s="8">
        <v>1</v>
      </c>
      <c r="AQ96" s="8">
        <v>0.84980872342687996</v>
      </c>
      <c r="AR96" s="8">
        <v>0.87332669781279681</v>
      </c>
      <c r="AS96" s="48">
        <v>0.20338705622089037</v>
      </c>
      <c r="AT96" s="48">
        <v>1</v>
      </c>
      <c r="AU96" s="13">
        <v>1</v>
      </c>
      <c r="AW96" s="7">
        <f t="shared" si="44"/>
        <v>0.74999999999999978</v>
      </c>
      <c r="AX96" s="7">
        <f t="shared" si="45"/>
        <v>0.71428571428571408</v>
      </c>
      <c r="AY96" s="7">
        <f t="shared" si="38"/>
        <v>0.78571428571428548</v>
      </c>
      <c r="AZ96" s="8">
        <f t="shared" si="39"/>
        <v>69</v>
      </c>
      <c r="BA96" s="8">
        <f t="shared" si="40"/>
        <v>4717</v>
      </c>
      <c r="BB96" s="9">
        <f t="shared" si="41"/>
        <v>0.94340000000000002</v>
      </c>
      <c r="BC96" s="7">
        <f t="shared" si="42"/>
        <v>5.6599999999999984E-2</v>
      </c>
      <c r="BD96">
        <f t="shared" si="43"/>
        <v>1.4381097560975609</v>
      </c>
    </row>
    <row r="97" spans="4:57" x14ac:dyDescent="0.25">
      <c r="D97" s="8">
        <v>93</v>
      </c>
      <c r="E97" s="8">
        <f t="shared" ca="1" si="33"/>
        <v>0.15055782631730819</v>
      </c>
      <c r="F97" s="21">
        <f t="shared" ca="1" si="34"/>
        <v>241.04512838929168</v>
      </c>
      <c r="G97" s="21"/>
      <c r="H97" s="8">
        <v>93</v>
      </c>
      <c r="I97" s="21">
        <f t="shared" ca="1" si="35"/>
        <v>0.15974550516199915</v>
      </c>
      <c r="J97" s="21">
        <f t="shared" ca="1" si="36"/>
        <v>0.55935584244209835</v>
      </c>
      <c r="K97" s="2"/>
      <c r="M97" s="45"/>
      <c r="N97" s="45"/>
      <c r="O97" s="45">
        <v>46631</v>
      </c>
      <c r="Q97" s="26">
        <v>94</v>
      </c>
      <c r="R97" s="42">
        <f t="shared" ca="1" si="31"/>
        <v>45835.535944415664</v>
      </c>
      <c r="S97" s="26" t="str">
        <f ca="1">IFERROR(IF(VLOOKUP(R97,$M$5:$M$504,1,0)&gt;0,$M$3,""),IFERROR(IF(VLOOKUP(R97,$N$5:$N$504,1,0)&gt;0,$N$3,""),IFERROR(IF(VLOOKUP(R97,#REF!,1,0)&gt;0,#REF!,""),IFERROR(IF(VLOOKUP(R97,#REF!,1,0)&gt;0,#REF!,""),IFERROR(IF(VLOOKUP(R97,$O$5:$O$244,1,0)&gt;0,$O$3,""),"ERROR")))))</f>
        <v>EQUIPO 1</v>
      </c>
      <c r="T97" s="26" t="str">
        <f ca="1">IFERROR(IF(VLOOKUP(R97,$M$5:$M$504,1,0)&gt;0,$M$4,""),IFERROR(IF(VLOOKUP(R97,$N$5:$N$504,1,0)&gt;0,$N$4,""),IFERROR(IF(VLOOKUP(R97,#REF!,1,0)&gt;0,#REF!,""),IFERROR(IF(VLOOKUP(R97,#REF!,1,0)&gt;0,#REF!,""),IFERROR(IF(VLOOKUP(R97,$O$5:$O$244,1,0)&gt;0,$O$3,""),"ERROR")))))</f>
        <v>FIN</v>
      </c>
      <c r="U97" s="26">
        <f t="shared" ca="1" si="37"/>
        <v>1</v>
      </c>
      <c r="V97" s="26">
        <f t="shared" ca="1" si="32"/>
        <v>1</v>
      </c>
      <c r="W97" s="26">
        <f t="shared" ca="1" si="28"/>
        <v>3.4640555843361653</v>
      </c>
      <c r="X97" s="26">
        <f t="shared" ca="1" si="29"/>
        <v>2025</v>
      </c>
      <c r="Y97" s="26">
        <f t="shared" ca="1" si="30"/>
        <v>6</v>
      </c>
      <c r="AF97" s="8">
        <v>87</v>
      </c>
      <c r="AG97" s="8">
        <v>0</v>
      </c>
      <c r="AH97" s="8">
        <v>1</v>
      </c>
      <c r="AI97" s="8">
        <v>1</v>
      </c>
      <c r="AJ97" s="8">
        <v>0.81167455334846939</v>
      </c>
      <c r="AK97" s="8">
        <v>0.92514751808865248</v>
      </c>
      <c r="AL97" s="8">
        <v>1</v>
      </c>
      <c r="AM97" s="8">
        <v>1</v>
      </c>
      <c r="AN97" s="8">
        <v>0.42690594431628742</v>
      </c>
      <c r="AO97" s="8">
        <v>1</v>
      </c>
      <c r="AP97" s="8">
        <v>0.78668613422492095</v>
      </c>
      <c r="AQ97" s="8">
        <v>1</v>
      </c>
      <c r="AR97" s="8">
        <v>1</v>
      </c>
      <c r="AS97" s="48">
        <v>0</v>
      </c>
      <c r="AT97" s="48">
        <v>0.67981146832498285</v>
      </c>
      <c r="AU97" s="13">
        <v>2</v>
      </c>
      <c r="AW97" s="7">
        <f t="shared" si="44"/>
        <v>0.82142857142857117</v>
      </c>
      <c r="AX97" s="7">
        <f t="shared" si="45"/>
        <v>0.78571428571428548</v>
      </c>
      <c r="AY97" s="7">
        <f t="shared" si="38"/>
        <v>0.85714285714285687</v>
      </c>
      <c r="AZ97" s="8">
        <f>COUNTIFS($AS$11:$AS$5010,"&gt;="&amp;AX97,$AS$11:$AS$5010,"&lt;="&amp;AY97)</f>
        <v>44</v>
      </c>
      <c r="BA97" s="8">
        <f t="shared" si="40"/>
        <v>4761</v>
      </c>
      <c r="BB97" s="9">
        <f>+BA97/$BA$99</f>
        <v>0.95220000000000005</v>
      </c>
      <c r="BC97" s="7">
        <f>1-BB97</f>
        <v>4.7799999999999954E-2</v>
      </c>
      <c r="BD97" t="s">
        <v>83</v>
      </c>
    </row>
    <row r="98" spans="4:57" x14ac:dyDescent="0.25">
      <c r="D98" s="8">
        <v>94</v>
      </c>
      <c r="E98" s="8">
        <f t="shared" ca="1" si="33"/>
        <v>0.40998709989334037</v>
      </c>
      <c r="F98" s="21">
        <f t="shared" ca="1" si="34"/>
        <v>118.5658086076721</v>
      </c>
      <c r="G98" s="21"/>
      <c r="H98" s="8">
        <v>94</v>
      </c>
      <c r="I98" s="21">
        <f t="shared" ca="1" si="35"/>
        <v>0.85558486730272942</v>
      </c>
      <c r="J98" s="21">
        <f t="shared" ca="1" si="36"/>
        <v>61.734225969847259</v>
      </c>
      <c r="K98" s="2"/>
      <c r="M98" s="45"/>
      <c r="N98" s="45"/>
      <c r="O98" s="45">
        <v>46661</v>
      </c>
      <c r="Q98" s="26">
        <v>95</v>
      </c>
      <c r="R98" s="42">
        <f t="shared" ca="1" si="31"/>
        <v>45839</v>
      </c>
      <c r="S98" s="26" t="str">
        <f ca="1">IFERROR(IF(VLOOKUP(R98,$M$5:$M$504,1,0)&gt;0,$M$3,""),IFERROR(IF(VLOOKUP(R98,$N$5:$N$504,1,0)&gt;0,$N$3,""),IFERROR(IF(VLOOKUP(R98,#REF!,1,0)&gt;0,#REF!,""),IFERROR(IF(VLOOKUP(R98,#REF!,1,0)&gt;0,#REF!,""),IFERROR(IF(VLOOKUP(R98,$O$5:$O$244,1,0)&gt;0,$O$3,""),"ERROR")))))</f>
        <v>CAMBIO MES</v>
      </c>
      <c r="T98" s="26" t="str">
        <f ca="1">IFERROR(IF(VLOOKUP(R98,$M$5:$M$504,1,0)&gt;0,$M$4,""),IFERROR(IF(VLOOKUP(R98,$N$5:$N$504,1,0)&gt;0,$N$4,""),IFERROR(IF(VLOOKUP(R98,#REF!,1,0)&gt;0,#REF!,""),IFERROR(IF(VLOOKUP(R98,#REF!,1,0)&gt;0,#REF!,""),IFERROR(IF(VLOOKUP(R98,$O$5:$O$244,1,0)&gt;0,$O$3,""),"ERROR")))))</f>
        <v>CAMBIO MES</v>
      </c>
      <c r="U98" s="26">
        <f t="shared" ca="1" si="37"/>
        <v>1</v>
      </c>
      <c r="V98" s="26">
        <f t="shared" ca="1" si="32"/>
        <v>1</v>
      </c>
      <c r="W98" s="26">
        <f t="shared" ca="1" si="28"/>
        <v>31</v>
      </c>
      <c r="X98" s="26">
        <f t="shared" ca="1" si="29"/>
        <v>2025</v>
      </c>
      <c r="Y98" s="26">
        <f t="shared" ca="1" si="30"/>
        <v>7</v>
      </c>
      <c r="AF98" s="8">
        <v>88</v>
      </c>
      <c r="AG98" s="8">
        <v>1</v>
      </c>
      <c r="AH98" s="8">
        <v>0.88630449917634124</v>
      </c>
      <c r="AI98" s="8">
        <v>0.74330792679064606</v>
      </c>
      <c r="AJ98" s="8">
        <v>0.68473186063274627</v>
      </c>
      <c r="AK98" s="8">
        <v>1</v>
      </c>
      <c r="AL98" s="8">
        <v>0.92077593550056913</v>
      </c>
      <c r="AM98" s="8">
        <v>1</v>
      </c>
      <c r="AN98" s="8">
        <v>0.35633191507053374</v>
      </c>
      <c r="AO98" s="8">
        <v>1</v>
      </c>
      <c r="AP98" s="8">
        <v>1</v>
      </c>
      <c r="AQ98" s="8">
        <v>1</v>
      </c>
      <c r="AR98" s="8">
        <v>1</v>
      </c>
      <c r="AS98" s="48">
        <v>0.1536654126777042</v>
      </c>
      <c r="AT98" s="48">
        <v>0.8257679155438481</v>
      </c>
      <c r="AU98" s="13">
        <v>1</v>
      </c>
      <c r="AW98" s="7">
        <f t="shared" si="44"/>
        <v>0.89285714285714257</v>
      </c>
      <c r="AX98" s="7">
        <f t="shared" si="45"/>
        <v>0.85714285714285687</v>
      </c>
      <c r="AY98" s="7">
        <f t="shared" si="38"/>
        <v>0.92857142857142827</v>
      </c>
      <c r="AZ98" s="8">
        <f t="shared" si="39"/>
        <v>38</v>
      </c>
      <c r="BA98" s="8">
        <f t="shared" si="40"/>
        <v>4799</v>
      </c>
      <c r="BB98" s="9">
        <f t="shared" si="41"/>
        <v>0.95979999999999999</v>
      </c>
      <c r="BC98" s="7">
        <f t="shared" si="42"/>
        <v>4.0200000000000014E-2</v>
      </c>
      <c r="BD98">
        <v>30</v>
      </c>
      <c r="BE98" s="100">
        <f>AX86+(AX83/AZ86)*((BD98*BA99/100)-BA84)</f>
        <v>3.4473248758963043E-2</v>
      </c>
    </row>
    <row r="99" spans="4:57" x14ac:dyDescent="0.25">
      <c r="D99" s="8">
        <v>95</v>
      </c>
      <c r="E99" s="8">
        <f t="shared" ca="1" si="33"/>
        <v>0.32406619514239499</v>
      </c>
      <c r="F99" s="21">
        <f t="shared" ca="1" si="34"/>
        <v>147.82341934095385</v>
      </c>
      <c r="G99" s="21"/>
      <c r="H99" s="8">
        <v>95</v>
      </c>
      <c r="I99" s="21">
        <f t="shared" ca="1" si="35"/>
        <v>0.3781820901798163</v>
      </c>
      <c r="J99" s="21">
        <f t="shared" ca="1" si="36"/>
        <v>20.200538978053622</v>
      </c>
      <c r="K99" s="2"/>
      <c r="M99" s="45"/>
      <c r="N99" s="45"/>
      <c r="O99" s="45">
        <v>46692</v>
      </c>
      <c r="Q99" s="26">
        <v>96</v>
      </c>
      <c r="R99" s="42">
        <f t="shared" ca="1" si="31"/>
        <v>45870</v>
      </c>
      <c r="S99" s="26" t="str">
        <f ca="1">IFERROR(IF(VLOOKUP(R99,$M$5:$M$504,1,0)&gt;0,$M$3,""),IFERROR(IF(VLOOKUP(R99,$N$5:$N$504,1,0)&gt;0,$N$3,""),IFERROR(IF(VLOOKUP(R99,#REF!,1,0)&gt;0,#REF!,""),IFERROR(IF(VLOOKUP(R99,#REF!,1,0)&gt;0,#REF!,""),IFERROR(IF(VLOOKUP(R99,$O$5:$O$244,1,0)&gt;0,$O$3,""),"ERROR")))))</f>
        <v>CAMBIO MES</v>
      </c>
      <c r="T99" s="26" t="str">
        <f ca="1">IFERROR(IF(VLOOKUP(R99,$M$5:$M$504,1,0)&gt;0,$M$4,""),IFERROR(IF(VLOOKUP(R99,$N$5:$N$504,1,0)&gt;0,$N$4,""),IFERROR(IF(VLOOKUP(R99,#REF!,1,0)&gt;0,#REF!,""),IFERROR(IF(VLOOKUP(R99,#REF!,1,0)&gt;0,#REF!,""),IFERROR(IF(VLOOKUP(R99,$O$5:$O$244,1,0)&gt;0,$O$3,""),"ERROR")))))</f>
        <v>CAMBIO MES</v>
      </c>
      <c r="U99" s="26">
        <f t="shared" ca="1" si="37"/>
        <v>1</v>
      </c>
      <c r="V99" s="26">
        <f t="shared" ca="1" si="32"/>
        <v>1</v>
      </c>
      <c r="W99" s="26">
        <f t="shared" ca="1" si="28"/>
        <v>31</v>
      </c>
      <c r="X99" s="26">
        <f t="shared" ca="1" si="29"/>
        <v>2025</v>
      </c>
      <c r="Y99" s="26">
        <f t="shared" ca="1" si="30"/>
        <v>8</v>
      </c>
      <c r="AF99" s="8">
        <v>89</v>
      </c>
      <c r="AG99" s="8">
        <v>1</v>
      </c>
      <c r="AH99" s="8">
        <v>1</v>
      </c>
      <c r="AI99" s="8">
        <v>0.40713577987926619</v>
      </c>
      <c r="AJ99" s="8">
        <v>1</v>
      </c>
      <c r="AK99" s="8">
        <v>0.53380244389043052</v>
      </c>
      <c r="AL99" s="8">
        <v>0.62782963732679486</v>
      </c>
      <c r="AM99" s="8">
        <v>0.5585344840198353</v>
      </c>
      <c r="AN99" s="8">
        <v>1</v>
      </c>
      <c r="AO99" s="8">
        <v>1</v>
      </c>
      <c r="AP99" s="8">
        <v>1</v>
      </c>
      <c r="AQ99" s="8">
        <v>0.19091432392766972</v>
      </c>
      <c r="AR99" s="8">
        <v>0.96810556935252534</v>
      </c>
      <c r="AS99" s="48">
        <v>8.2787795230556627E-2</v>
      </c>
      <c r="AT99" s="48">
        <v>0.99752661549216715</v>
      </c>
      <c r="AU99" s="13">
        <v>2</v>
      </c>
      <c r="AW99" s="7">
        <f t="shared" si="44"/>
        <v>0.96428571428571397</v>
      </c>
      <c r="AX99" s="7">
        <f t="shared" si="45"/>
        <v>0.92857142857142827</v>
      </c>
      <c r="AY99" s="7">
        <f t="shared" si="38"/>
        <v>0.99999999999999967</v>
      </c>
      <c r="AZ99" s="8">
        <f t="shared" si="39"/>
        <v>201</v>
      </c>
      <c r="BA99" s="8">
        <f t="shared" si="40"/>
        <v>5000</v>
      </c>
      <c r="BB99" s="9">
        <f t="shared" si="41"/>
        <v>1</v>
      </c>
      <c r="BC99" s="7">
        <f t="shared" si="42"/>
        <v>0</v>
      </c>
    </row>
    <row r="100" spans="4:57" x14ac:dyDescent="0.25">
      <c r="D100" s="8">
        <v>96</v>
      </c>
      <c r="E100" s="8">
        <f t="shared" ca="1" si="33"/>
        <v>0.53012427921036398</v>
      </c>
      <c r="F100" s="21">
        <f t="shared" ca="1" si="34"/>
        <v>86.069059713538806</v>
      </c>
      <c r="G100" s="21"/>
      <c r="H100" s="8">
        <v>96</v>
      </c>
      <c r="I100" s="21">
        <f t="shared" ca="1" si="35"/>
        <v>0.15729372573618383</v>
      </c>
      <c r="J100" s="21">
        <f t="shared" ca="1" si="36"/>
        <v>0.86650308525197772</v>
      </c>
      <c r="K100" s="2"/>
      <c r="M100" s="45"/>
      <c r="N100" s="45"/>
      <c r="O100" s="45">
        <v>46722</v>
      </c>
      <c r="Q100" s="26">
        <v>97</v>
      </c>
      <c r="R100" s="42">
        <f t="shared" ca="1" si="31"/>
        <v>45901</v>
      </c>
      <c r="S100" s="26" t="str">
        <f ca="1">IFERROR(IF(VLOOKUP(R100,$M$5:$M$504,1,0)&gt;0,$M$3,""),IFERROR(IF(VLOOKUP(R100,$N$5:$N$504,1,0)&gt;0,$N$3,""),IFERROR(IF(VLOOKUP(R100,#REF!,1,0)&gt;0,#REF!,""),IFERROR(IF(VLOOKUP(R100,#REF!,1,0)&gt;0,#REF!,""),IFERROR(IF(VLOOKUP(R100,$O$5:$O$244,1,0)&gt;0,$O$3,""),"ERROR")))))</f>
        <v>CAMBIO MES</v>
      </c>
      <c r="T100" s="26" t="str">
        <f ca="1">IFERROR(IF(VLOOKUP(R100,$M$5:$M$504,1,0)&gt;0,$M$4,""),IFERROR(IF(VLOOKUP(R100,$N$5:$N$504,1,0)&gt;0,$N$4,""),IFERROR(IF(VLOOKUP(R100,#REF!,1,0)&gt;0,#REF!,""),IFERROR(IF(VLOOKUP(R100,#REF!,1,0)&gt;0,#REF!,""),IFERROR(IF(VLOOKUP(R100,$O$5:$O$244,1,0)&gt;0,$O$3,""),"ERROR")))))</f>
        <v>CAMBIO MES</v>
      </c>
      <c r="U100" s="26">
        <f t="shared" ca="1" si="37"/>
        <v>1</v>
      </c>
      <c r="V100" s="26">
        <f t="shared" ca="1" si="32"/>
        <v>1</v>
      </c>
      <c r="W100" s="26">
        <f t="shared" ca="1" si="28"/>
        <v>30</v>
      </c>
      <c r="X100" s="26">
        <f t="shared" ca="1" si="29"/>
        <v>2025</v>
      </c>
      <c r="Y100" s="26">
        <f t="shared" ca="1" si="30"/>
        <v>9</v>
      </c>
      <c r="AF100" s="8">
        <v>90</v>
      </c>
      <c r="AG100" s="8">
        <v>0.79293638684588763</v>
      </c>
      <c r="AH100" s="8">
        <v>0.96695001778581557</v>
      </c>
      <c r="AI100" s="8">
        <v>0.71795962910396005</v>
      </c>
      <c r="AJ100" s="8">
        <v>1</v>
      </c>
      <c r="AK100" s="8">
        <v>1</v>
      </c>
      <c r="AL100" s="8">
        <v>1</v>
      </c>
      <c r="AM100" s="8">
        <v>0</v>
      </c>
      <c r="AN100" s="8">
        <v>1</v>
      </c>
      <c r="AO100" s="8">
        <v>1</v>
      </c>
      <c r="AP100" s="8">
        <v>0</v>
      </c>
      <c r="AQ100" s="8">
        <v>8.95488109565728E-2</v>
      </c>
      <c r="AR100" s="8">
        <v>0.91907076451025205</v>
      </c>
      <c r="AS100" s="48">
        <v>0</v>
      </c>
      <c r="AT100" s="48">
        <v>0.87521484521997472</v>
      </c>
      <c r="AU100" s="13">
        <v>0</v>
      </c>
    </row>
    <row r="101" spans="4:57" x14ac:dyDescent="0.25">
      <c r="D101" s="8">
        <v>97</v>
      </c>
      <c r="E101" s="8">
        <f t="shared" ca="1" si="33"/>
        <v>2.7142832770077896E-2</v>
      </c>
      <c r="F101" s="21">
        <f t="shared" ca="1" si="34"/>
        <v>442.350974655286</v>
      </c>
      <c r="G101" s="21"/>
      <c r="H101" s="8">
        <v>97</v>
      </c>
      <c r="I101" s="21">
        <f t="shared" ca="1" si="35"/>
        <v>0.90884304444541131</v>
      </c>
      <c r="J101" s="21">
        <f t="shared" ca="1" si="36"/>
        <v>70.004096213702724</v>
      </c>
      <c r="K101" s="2"/>
      <c r="M101" s="45"/>
      <c r="N101" s="45"/>
      <c r="O101" s="45">
        <v>46753</v>
      </c>
      <c r="Q101" s="26">
        <v>98</v>
      </c>
      <c r="R101" s="42">
        <f t="shared" ca="1" si="31"/>
        <v>45931</v>
      </c>
      <c r="S101" s="26" t="str">
        <f ca="1">IFERROR(IF(VLOOKUP(R101,$M$5:$M$504,1,0)&gt;0,$M$3,""),IFERROR(IF(VLOOKUP(R101,$N$5:$N$504,1,0)&gt;0,$N$3,""),IFERROR(IF(VLOOKUP(R101,#REF!,1,0)&gt;0,#REF!,""),IFERROR(IF(VLOOKUP(R101,#REF!,1,0)&gt;0,#REF!,""),IFERROR(IF(VLOOKUP(R101,$O$5:$O$244,1,0)&gt;0,$O$3,""),"ERROR")))))</f>
        <v>CAMBIO MES</v>
      </c>
      <c r="T101" s="26" t="str">
        <f ca="1">IFERROR(IF(VLOOKUP(R101,$M$5:$M$504,1,0)&gt;0,$M$4,""),IFERROR(IF(VLOOKUP(R101,$N$5:$N$504,1,0)&gt;0,$N$4,""),IFERROR(IF(VLOOKUP(R101,#REF!,1,0)&gt;0,#REF!,""),IFERROR(IF(VLOOKUP(R101,#REF!,1,0)&gt;0,#REF!,""),IFERROR(IF(VLOOKUP(R101,$O$5:$O$244,1,0)&gt;0,$O$3,""),"ERROR")))))</f>
        <v>CAMBIO MES</v>
      </c>
      <c r="U101" s="26">
        <f t="shared" ca="1" si="37"/>
        <v>1</v>
      </c>
      <c r="V101" s="26">
        <f t="shared" ca="1" si="32"/>
        <v>1</v>
      </c>
      <c r="W101" s="26">
        <f t="shared" ca="1" si="28"/>
        <v>31</v>
      </c>
      <c r="X101" s="26">
        <f t="shared" ca="1" si="29"/>
        <v>2025</v>
      </c>
      <c r="Y101" s="26">
        <f t="shared" ca="1" si="30"/>
        <v>10</v>
      </c>
      <c r="AF101" s="8">
        <v>91</v>
      </c>
      <c r="AG101" s="8">
        <v>0.30410767451276993</v>
      </c>
      <c r="AH101" s="8">
        <v>1</v>
      </c>
      <c r="AI101" s="8">
        <v>1</v>
      </c>
      <c r="AJ101" s="8">
        <v>1</v>
      </c>
      <c r="AK101" s="8">
        <v>1</v>
      </c>
      <c r="AL101" s="8">
        <v>1</v>
      </c>
      <c r="AM101" s="8">
        <v>1</v>
      </c>
      <c r="AN101" s="8">
        <v>1</v>
      </c>
      <c r="AO101" s="8">
        <v>0.90875576004376246</v>
      </c>
      <c r="AP101" s="8">
        <v>0.576041285577371</v>
      </c>
      <c r="AQ101" s="8">
        <v>6.7355634558771277E-2</v>
      </c>
      <c r="AR101" s="8">
        <v>0.92168547561666325</v>
      </c>
      <c r="AS101" s="48">
        <v>5.0667802419671455E-2</v>
      </c>
      <c r="AT101" s="48">
        <v>0.69172599139140545</v>
      </c>
      <c r="AU101" s="13">
        <v>1</v>
      </c>
    </row>
    <row r="102" spans="4:57" x14ac:dyDescent="0.25">
      <c r="D102" s="8">
        <v>98</v>
      </c>
      <c r="E102" s="8">
        <f t="shared" ca="1" si="33"/>
        <v>0.79443972907742189</v>
      </c>
      <c r="F102" s="21">
        <f t="shared" ca="1" si="34"/>
        <v>33.094513825673538</v>
      </c>
      <c r="G102" s="21"/>
      <c r="H102" s="8">
        <v>98</v>
      </c>
      <c r="I102" s="21">
        <f t="shared" ca="1" si="35"/>
        <v>0.95646048471138545</v>
      </c>
      <c r="J102" s="21">
        <f t="shared" ca="1" si="36"/>
        <v>81.43603263510785</v>
      </c>
      <c r="K102" s="2"/>
      <c r="M102" s="45"/>
      <c r="N102" s="45"/>
      <c r="O102" s="45">
        <v>46784</v>
      </c>
      <c r="Q102" s="26">
        <v>99</v>
      </c>
      <c r="R102" s="42">
        <f t="shared" ca="1" si="31"/>
        <v>45962</v>
      </c>
      <c r="S102" s="26" t="str">
        <f ca="1">IFERROR(IF(VLOOKUP(R102,$M$5:$M$504,1,0)&gt;0,$M$3,""),IFERROR(IF(VLOOKUP(R102,$N$5:$N$504,1,0)&gt;0,$N$3,""),IFERROR(IF(VLOOKUP(R102,#REF!,1,0)&gt;0,#REF!,""),IFERROR(IF(VLOOKUP(R102,#REF!,1,0)&gt;0,#REF!,""),IFERROR(IF(VLOOKUP(R102,$O$5:$O$244,1,0)&gt;0,$O$3,""),"ERROR")))))</f>
        <v>CAMBIO MES</v>
      </c>
      <c r="T102" s="26" t="str">
        <f ca="1">IFERROR(IF(VLOOKUP(R102,$M$5:$M$504,1,0)&gt;0,$M$4,""),IFERROR(IF(VLOOKUP(R102,$N$5:$N$504,1,0)&gt;0,$N$4,""),IFERROR(IF(VLOOKUP(R102,#REF!,1,0)&gt;0,#REF!,""),IFERROR(IF(VLOOKUP(R102,#REF!,1,0)&gt;0,#REF!,""),IFERROR(IF(VLOOKUP(R102,$O$5:$O$244,1,0)&gt;0,$O$3,""),"ERROR")))))</f>
        <v>CAMBIO MES</v>
      </c>
      <c r="U102" s="26">
        <f t="shared" ca="1" si="37"/>
        <v>1</v>
      </c>
      <c r="V102" s="26">
        <f t="shared" ca="1" si="32"/>
        <v>1</v>
      </c>
      <c r="W102" s="26">
        <f t="shared" ca="1" si="28"/>
        <v>30</v>
      </c>
      <c r="X102" s="26">
        <f t="shared" ca="1" si="29"/>
        <v>2025</v>
      </c>
      <c r="Y102" s="26">
        <f t="shared" ca="1" si="30"/>
        <v>11</v>
      </c>
      <c r="AF102" s="8">
        <v>92</v>
      </c>
      <c r="AG102" s="8">
        <v>0.37027162090793531</v>
      </c>
      <c r="AH102" s="8">
        <v>1</v>
      </c>
      <c r="AI102" s="8">
        <v>1</v>
      </c>
      <c r="AJ102" s="8">
        <v>1</v>
      </c>
      <c r="AK102" s="8">
        <v>1</v>
      </c>
      <c r="AL102" s="8">
        <v>0.93879631368278449</v>
      </c>
      <c r="AM102" s="8">
        <v>1</v>
      </c>
      <c r="AN102" s="8">
        <v>1</v>
      </c>
      <c r="AO102" s="8">
        <v>0.59662183585654327</v>
      </c>
      <c r="AP102" s="8">
        <v>0.85796440879940128</v>
      </c>
      <c r="AQ102" s="8">
        <v>1</v>
      </c>
      <c r="AR102" s="8">
        <v>1</v>
      </c>
      <c r="AS102" s="48">
        <v>0</v>
      </c>
      <c r="AT102" s="48">
        <v>0.80926224032603522</v>
      </c>
      <c r="AU102" s="13">
        <v>0</v>
      </c>
    </row>
    <row r="103" spans="4:57" x14ac:dyDescent="0.25">
      <c r="D103" s="8">
        <v>99</v>
      </c>
      <c r="E103" s="8">
        <f t="shared" ca="1" si="33"/>
        <v>0.60734636278574583</v>
      </c>
      <c r="F103" s="21">
        <f t="shared" ca="1" si="34"/>
        <v>68.576735140962114</v>
      </c>
      <c r="G103" s="21"/>
      <c r="H103" s="8">
        <v>99</v>
      </c>
      <c r="I103" s="21">
        <f t="shared" ca="1" si="35"/>
        <v>0.15071561072560025</v>
      </c>
      <c r="J103" s="21">
        <f t="shared" ca="1" si="36"/>
        <v>1.7064868620951046</v>
      </c>
      <c r="K103" s="2"/>
      <c r="M103" s="45"/>
      <c r="N103" s="45"/>
      <c r="O103" s="45">
        <v>46813</v>
      </c>
      <c r="Q103" s="26">
        <v>100</v>
      </c>
      <c r="R103" s="42">
        <f t="shared" ca="1" si="31"/>
        <v>45992</v>
      </c>
      <c r="S103" s="26" t="str">
        <f ca="1">IFERROR(IF(VLOOKUP(R103,$M$5:$M$504,1,0)&gt;0,$M$3,""),IFERROR(IF(VLOOKUP(R103,$N$5:$N$504,1,0)&gt;0,$N$3,""),IFERROR(IF(VLOOKUP(R103,#REF!,1,0)&gt;0,#REF!,""),IFERROR(IF(VLOOKUP(R103,#REF!,1,0)&gt;0,#REF!,""),IFERROR(IF(VLOOKUP(R103,$O$5:$O$244,1,0)&gt;0,$O$3,""),"ERROR")))))</f>
        <v>CAMBIO MES</v>
      </c>
      <c r="T103" s="26" t="str">
        <f ca="1">IFERROR(IF(VLOOKUP(R103,$M$5:$M$504,1,0)&gt;0,$M$4,""),IFERROR(IF(VLOOKUP(R103,$N$5:$N$504,1,0)&gt;0,$N$4,""),IFERROR(IF(VLOOKUP(R103,#REF!,1,0)&gt;0,#REF!,""),IFERROR(IF(VLOOKUP(R103,#REF!,1,0)&gt;0,#REF!,""),IFERROR(IF(VLOOKUP(R103,$O$5:$O$244,1,0)&gt;0,$O$3,""),"ERROR")))))</f>
        <v>CAMBIO MES</v>
      </c>
      <c r="U103" s="26">
        <f t="shared" ca="1" si="37"/>
        <v>1</v>
      </c>
      <c r="V103" s="26">
        <f t="shared" ca="1" si="32"/>
        <v>1</v>
      </c>
      <c r="W103" s="26">
        <f t="shared" ca="1" si="28"/>
        <v>31</v>
      </c>
      <c r="X103" s="26">
        <f t="shared" ca="1" si="29"/>
        <v>2025</v>
      </c>
      <c r="Y103" s="26">
        <f t="shared" ca="1" si="30"/>
        <v>12</v>
      </c>
      <c r="AF103" s="8">
        <v>93</v>
      </c>
      <c r="AG103" s="8">
        <v>1</v>
      </c>
      <c r="AH103" s="8">
        <v>1</v>
      </c>
      <c r="AI103" s="8">
        <v>0.36153255575575921</v>
      </c>
      <c r="AJ103" s="8">
        <v>1</v>
      </c>
      <c r="AK103" s="8">
        <v>1</v>
      </c>
      <c r="AL103" s="8">
        <v>1</v>
      </c>
      <c r="AM103" s="8">
        <v>9.7016200035971945E-2</v>
      </c>
      <c r="AN103" s="8">
        <v>1</v>
      </c>
      <c r="AO103" s="8">
        <v>1</v>
      </c>
      <c r="AP103" s="8">
        <v>0.86976241941503696</v>
      </c>
      <c r="AQ103" s="8">
        <v>1</v>
      </c>
      <c r="AR103" s="8">
        <v>0.61520605950429474</v>
      </c>
      <c r="AS103" s="48">
        <v>0</v>
      </c>
      <c r="AT103" s="48">
        <v>0.79773179859346355</v>
      </c>
      <c r="AU103" s="13">
        <v>0</v>
      </c>
    </row>
    <row r="104" spans="4:57" x14ac:dyDescent="0.25">
      <c r="D104" s="8">
        <v>100</v>
      </c>
      <c r="E104" s="8">
        <f t="shared" ca="1" si="33"/>
        <v>0.20162158974531585</v>
      </c>
      <c r="F104" s="21">
        <f t="shared" ca="1" si="34"/>
        <v>205.85090815457409</v>
      </c>
      <c r="G104" s="21"/>
      <c r="H104" s="8">
        <v>100</v>
      </c>
      <c r="I104" s="21">
        <f t="shared" ca="1" si="35"/>
        <v>0.72501237907444871</v>
      </c>
      <c r="J104" s="21">
        <f t="shared" ca="1" si="36"/>
        <v>47.710597447454134</v>
      </c>
      <c r="K104" s="2"/>
      <c r="M104" s="45"/>
      <c r="N104" s="45"/>
      <c r="O104" s="45">
        <v>46844</v>
      </c>
      <c r="Q104" s="26">
        <v>101</v>
      </c>
      <c r="R104" s="42">
        <f t="shared" ca="1" si="31"/>
        <v>46023</v>
      </c>
      <c r="S104" s="26" t="str">
        <f ca="1">IFERROR(IF(VLOOKUP(R104,$M$5:$M$504,1,0)&gt;0,$M$3,""),IFERROR(IF(VLOOKUP(R104,$N$5:$N$504,1,0)&gt;0,$N$3,""),IFERROR(IF(VLOOKUP(R104,#REF!,1,0)&gt;0,#REF!,""),IFERROR(IF(VLOOKUP(R104,#REF!,1,0)&gt;0,#REF!,""),IFERROR(IF(VLOOKUP(R104,$O$5:$O$244,1,0)&gt;0,$O$3,""),"ERROR")))))</f>
        <v>CAMBIO MES</v>
      </c>
      <c r="T104" s="26" t="str">
        <f ca="1">IFERROR(IF(VLOOKUP(R104,$M$5:$M$504,1,0)&gt;0,$M$4,""),IFERROR(IF(VLOOKUP(R104,$N$5:$N$504,1,0)&gt;0,$N$4,""),IFERROR(IF(VLOOKUP(R104,#REF!,1,0)&gt;0,#REF!,""),IFERROR(IF(VLOOKUP(R104,#REF!,1,0)&gt;0,#REF!,""),IFERROR(IF(VLOOKUP(R104,$O$5:$O$244,1,0)&gt;0,$O$3,""),"ERROR")))))</f>
        <v>CAMBIO MES</v>
      </c>
      <c r="U104" s="26">
        <f t="shared" ca="1" si="37"/>
        <v>1</v>
      </c>
      <c r="V104" s="26">
        <f t="shared" ca="1" si="32"/>
        <v>1</v>
      </c>
      <c r="W104" s="26">
        <f t="shared" ca="1" si="28"/>
        <v>31</v>
      </c>
      <c r="X104" s="26">
        <f t="shared" ca="1" si="29"/>
        <v>2026</v>
      </c>
      <c r="Y104" s="26">
        <f t="shared" ca="1" si="30"/>
        <v>1</v>
      </c>
      <c r="AF104" s="8">
        <v>94</v>
      </c>
      <c r="AG104" s="8">
        <v>1</v>
      </c>
      <c r="AH104" s="8">
        <v>1</v>
      </c>
      <c r="AI104" s="8">
        <v>1</v>
      </c>
      <c r="AJ104" s="8">
        <v>1</v>
      </c>
      <c r="AK104" s="8">
        <v>0.38908566044143122</v>
      </c>
      <c r="AL104" s="8">
        <v>0.59915116163222892</v>
      </c>
      <c r="AM104" s="8">
        <v>0.66506830778962467</v>
      </c>
      <c r="AN104" s="8">
        <v>1</v>
      </c>
      <c r="AO104" s="8">
        <v>0.95910370143125567</v>
      </c>
      <c r="AP104" s="8">
        <v>0.77154335249196593</v>
      </c>
      <c r="AQ104" s="8">
        <v>0</v>
      </c>
      <c r="AR104" s="8">
        <v>5.2419044705710537E-2</v>
      </c>
      <c r="AS104" s="48">
        <v>0</v>
      </c>
      <c r="AT104" s="48">
        <v>0.61896151394606413</v>
      </c>
      <c r="AU104" s="13">
        <v>0</v>
      </c>
    </row>
    <row r="105" spans="4:57" x14ac:dyDescent="0.25">
      <c r="D105" s="8">
        <v>101</v>
      </c>
      <c r="E105" s="8">
        <f t="shared" ca="1" si="33"/>
        <v>0.43101848039935498</v>
      </c>
      <c r="F105" s="21">
        <f t="shared" ca="1" si="34"/>
        <v>112.2880812705228</v>
      </c>
      <c r="G105" s="21"/>
      <c r="H105" s="8">
        <v>101</v>
      </c>
      <c r="I105" s="21">
        <f t="shared" ca="1" si="35"/>
        <v>0.4627775637659528</v>
      </c>
      <c r="J105" s="21">
        <f t="shared" ca="1" si="36"/>
        <v>26.769226004447923</v>
      </c>
      <c r="K105" s="2"/>
      <c r="M105" s="45"/>
      <c r="N105" s="45"/>
      <c r="O105" s="45">
        <v>46874</v>
      </c>
      <c r="Q105" s="26">
        <v>102</v>
      </c>
      <c r="R105" s="42">
        <f t="shared" ref="R105:R119" ca="1" si="46">SMALL($M$5:$O$504,Q105)</f>
        <v>46054</v>
      </c>
      <c r="S105" s="26" t="str">
        <f ca="1">IFERROR(IF(VLOOKUP(R105,$M$5:$M$504,1,0)&gt;0,$M$3,""),IFERROR(IF(VLOOKUP(R105,$N$5:$N$504,1,0)&gt;0,$N$3,""),IFERROR(IF(VLOOKUP(R105,#REF!,1,0)&gt;0,#REF!,""),IFERROR(IF(VLOOKUP(R105,#REF!,1,0)&gt;0,#REF!,""),IFERROR(IF(VLOOKUP(R105,$O$5:$O$244,1,0)&gt;0,$O$3,""),"ERROR")))))</f>
        <v>CAMBIO MES</v>
      </c>
      <c r="T105" s="26" t="str">
        <f ca="1">IFERROR(IF(VLOOKUP(R105,$M$5:$M$504,1,0)&gt;0,$M$4,""),IFERROR(IF(VLOOKUP(R105,$N$5:$N$504,1,0)&gt;0,$N$4,""),IFERROR(IF(VLOOKUP(R105,#REF!,1,0)&gt;0,#REF!,""),IFERROR(IF(VLOOKUP(R105,#REF!,1,0)&gt;0,#REF!,""),IFERROR(IF(VLOOKUP(R105,$O$5:$O$244,1,0)&gt;0,$O$3,""),"ERROR")))))</f>
        <v>CAMBIO MES</v>
      </c>
      <c r="U105" s="26">
        <f t="shared" ref="U105:U119" ca="1" si="47">IF(S105&lt;&gt;$U$3,U104,IF(T105="INICIO",0,IF(T105="FIN",1,"ERROR")))</f>
        <v>1</v>
      </c>
      <c r="V105" s="26">
        <f t="shared" ref="V105:V119" ca="1" si="48">U105</f>
        <v>1</v>
      </c>
      <c r="W105" s="26">
        <f t="shared" ref="W105:W119" ca="1" si="49">(R106-R105)</f>
        <v>28</v>
      </c>
      <c r="X105" s="26">
        <f t="shared" ref="X105:X119" ca="1" si="50">YEAR(R105)</f>
        <v>2026</v>
      </c>
      <c r="Y105" s="26">
        <f t="shared" ref="Y105:Y119" ca="1" si="51">MONTH(R105)</f>
        <v>2</v>
      </c>
      <c r="AF105" s="8">
        <v>95</v>
      </c>
      <c r="AG105" s="8">
        <v>1</v>
      </c>
      <c r="AH105" s="8">
        <v>1</v>
      </c>
      <c r="AI105" s="8">
        <v>1</v>
      </c>
      <c r="AJ105" s="8">
        <v>1</v>
      </c>
      <c r="AK105" s="8">
        <v>0.78238654082533976</v>
      </c>
      <c r="AL105" s="8">
        <v>0</v>
      </c>
      <c r="AM105" s="8">
        <v>1</v>
      </c>
      <c r="AN105" s="8">
        <v>0.99639109778875157</v>
      </c>
      <c r="AO105" s="8">
        <v>1</v>
      </c>
      <c r="AP105" s="8">
        <v>1</v>
      </c>
      <c r="AQ105" s="8">
        <v>0.87064298145754337</v>
      </c>
      <c r="AR105" s="8">
        <v>1</v>
      </c>
      <c r="AS105" s="48">
        <v>0</v>
      </c>
      <c r="AT105" s="48">
        <v>0.98461740331944358</v>
      </c>
      <c r="AU105" s="13">
        <v>3</v>
      </c>
    </row>
    <row r="106" spans="4:57" x14ac:dyDescent="0.25">
      <c r="D106" s="8">
        <v>102</v>
      </c>
      <c r="E106" s="8">
        <f t="shared" ca="1" si="33"/>
        <v>0.9972448882025301</v>
      </c>
      <c r="F106" s="21">
        <f t="shared" ca="1" si="34"/>
        <v>0.51249318852635206</v>
      </c>
      <c r="G106" s="21"/>
      <c r="H106" s="8">
        <v>102</v>
      </c>
      <c r="I106" s="21">
        <f t="shared" ca="1" si="35"/>
        <v>0.82514647114634831</v>
      </c>
      <c r="J106" s="21">
        <f t="shared" ca="1" si="36"/>
        <v>57.931118137678382</v>
      </c>
      <c r="K106" s="2"/>
      <c r="M106" s="45"/>
      <c r="N106" s="45"/>
      <c r="O106" s="45">
        <v>46905</v>
      </c>
      <c r="Q106" s="26">
        <v>103</v>
      </c>
      <c r="R106" s="42">
        <f t="shared" ca="1" si="46"/>
        <v>46082</v>
      </c>
      <c r="S106" s="26" t="str">
        <f ca="1">IFERROR(IF(VLOOKUP(R106,$M$5:$M$504,1,0)&gt;0,$M$3,""),IFERROR(IF(VLOOKUP(R106,$N$5:$N$504,1,0)&gt;0,$N$3,""),IFERROR(IF(VLOOKUP(R106,#REF!,1,0)&gt;0,#REF!,""),IFERROR(IF(VLOOKUP(R106,#REF!,1,0)&gt;0,#REF!,""),IFERROR(IF(VLOOKUP(R106,$O$5:$O$244,1,0)&gt;0,$O$3,""),"ERROR")))))</f>
        <v>CAMBIO MES</v>
      </c>
      <c r="T106" s="26" t="str">
        <f ca="1">IFERROR(IF(VLOOKUP(R106,$M$5:$M$504,1,0)&gt;0,$M$4,""),IFERROR(IF(VLOOKUP(R106,$N$5:$N$504,1,0)&gt;0,$N$4,""),IFERROR(IF(VLOOKUP(R106,#REF!,1,0)&gt;0,#REF!,""),IFERROR(IF(VLOOKUP(R106,#REF!,1,0)&gt;0,#REF!,""),IFERROR(IF(VLOOKUP(R106,$O$5:$O$244,1,0)&gt;0,$O$3,""),"ERROR")))))</f>
        <v>CAMBIO MES</v>
      </c>
      <c r="U106" s="26">
        <f t="shared" ca="1" si="47"/>
        <v>1</v>
      </c>
      <c r="V106" s="26">
        <f t="shared" ca="1" si="48"/>
        <v>1</v>
      </c>
      <c r="W106" s="26">
        <f t="shared" ca="1" si="49"/>
        <v>31</v>
      </c>
      <c r="X106" s="26">
        <f t="shared" ca="1" si="50"/>
        <v>2026</v>
      </c>
      <c r="Y106" s="26">
        <f t="shared" ca="1" si="51"/>
        <v>3</v>
      </c>
      <c r="AF106" s="8">
        <v>96</v>
      </c>
      <c r="AG106" s="8">
        <v>1</v>
      </c>
      <c r="AH106" s="8">
        <v>0.95842064531098003</v>
      </c>
      <c r="AI106" s="8">
        <v>8.9429791275301068E-2</v>
      </c>
      <c r="AJ106" s="8">
        <v>1</v>
      </c>
      <c r="AK106" s="8">
        <v>0</v>
      </c>
      <c r="AL106" s="8">
        <v>1</v>
      </c>
      <c r="AM106" s="8">
        <v>0.21902190815660194</v>
      </c>
      <c r="AN106" s="8">
        <v>1</v>
      </c>
      <c r="AO106" s="8">
        <v>1</v>
      </c>
      <c r="AP106" s="8">
        <v>0.33747326371291908</v>
      </c>
      <c r="AQ106" s="8">
        <v>0.28974188814972879</v>
      </c>
      <c r="AR106" s="8">
        <v>1</v>
      </c>
      <c r="AS106" s="48">
        <v>8.6438043723202074E-2</v>
      </c>
      <c r="AT106" s="48">
        <v>0.79488499384337141</v>
      </c>
      <c r="AU106" s="13">
        <v>3</v>
      </c>
    </row>
    <row r="107" spans="4:57" x14ac:dyDescent="0.25">
      <c r="D107" s="8">
        <v>103</v>
      </c>
      <c r="E107" s="8">
        <f t="shared" ca="1" si="33"/>
        <v>0.39900911693674079</v>
      </c>
      <c r="F107" s="21">
        <f t="shared" ca="1" si="34"/>
        <v>121.96322369245121</v>
      </c>
      <c r="G107" s="21"/>
      <c r="H107" s="8">
        <v>103</v>
      </c>
      <c r="I107" s="21">
        <f t="shared" ca="1" si="35"/>
        <v>0.35239355419975837</v>
      </c>
      <c r="J107" s="21">
        <f t="shared" ca="1" si="36"/>
        <v>18.122034268622173</v>
      </c>
      <c r="K107" s="2"/>
      <c r="M107" s="45"/>
      <c r="N107" s="45"/>
      <c r="O107" s="45">
        <v>46935</v>
      </c>
      <c r="Q107" s="26">
        <v>104</v>
      </c>
      <c r="R107" s="42">
        <f t="shared" ca="1" si="46"/>
        <v>46113</v>
      </c>
      <c r="S107" s="26" t="str">
        <f ca="1">IFERROR(IF(VLOOKUP(R107,$M$5:$M$504,1,0)&gt;0,$M$3,""),IFERROR(IF(VLOOKUP(R107,$N$5:$N$504,1,0)&gt;0,$N$3,""),IFERROR(IF(VLOOKUP(R107,#REF!,1,0)&gt;0,#REF!,""),IFERROR(IF(VLOOKUP(R107,#REF!,1,0)&gt;0,#REF!,""),IFERROR(IF(VLOOKUP(R107,$O$5:$O$244,1,0)&gt;0,$O$3,""),"ERROR")))))</f>
        <v>CAMBIO MES</v>
      </c>
      <c r="T107" s="26" t="str">
        <f ca="1">IFERROR(IF(VLOOKUP(R107,$M$5:$M$504,1,0)&gt;0,$M$4,""),IFERROR(IF(VLOOKUP(R107,$N$5:$N$504,1,0)&gt;0,$N$4,""),IFERROR(IF(VLOOKUP(R107,#REF!,1,0)&gt;0,#REF!,""),IFERROR(IF(VLOOKUP(R107,#REF!,1,0)&gt;0,#REF!,""),IFERROR(IF(VLOOKUP(R107,$O$5:$O$244,1,0)&gt;0,$O$3,""),"ERROR")))))</f>
        <v>CAMBIO MES</v>
      </c>
      <c r="U107" s="26">
        <f t="shared" ca="1" si="47"/>
        <v>1</v>
      </c>
      <c r="V107" s="26">
        <f t="shared" ca="1" si="48"/>
        <v>1</v>
      </c>
      <c r="W107" s="26">
        <f t="shared" ca="1" si="49"/>
        <v>30</v>
      </c>
      <c r="X107" s="26">
        <f t="shared" ca="1" si="50"/>
        <v>2026</v>
      </c>
      <c r="Y107" s="26">
        <f t="shared" ca="1" si="51"/>
        <v>4</v>
      </c>
      <c r="AF107" s="8">
        <v>97</v>
      </c>
      <c r="AG107" s="8">
        <v>0</v>
      </c>
      <c r="AH107" s="8">
        <v>0.67270525109779555</v>
      </c>
      <c r="AI107" s="8">
        <v>0.17090037346896414</v>
      </c>
      <c r="AJ107" s="8">
        <v>1</v>
      </c>
      <c r="AK107" s="8">
        <v>1</v>
      </c>
      <c r="AL107" s="8">
        <v>1</v>
      </c>
      <c r="AM107" s="8">
        <v>1</v>
      </c>
      <c r="AN107" s="8">
        <v>1</v>
      </c>
      <c r="AO107" s="8">
        <v>0</v>
      </c>
      <c r="AP107" s="8">
        <v>1</v>
      </c>
      <c r="AQ107" s="8">
        <v>0.78781888929297561</v>
      </c>
      <c r="AR107" s="8">
        <v>1</v>
      </c>
      <c r="AS107" s="48">
        <v>0</v>
      </c>
      <c r="AT107" s="48">
        <v>0.75569295100249789</v>
      </c>
      <c r="AU107" s="13">
        <v>0</v>
      </c>
    </row>
    <row r="108" spans="4:57" x14ac:dyDescent="0.25">
      <c r="D108" s="8">
        <v>104</v>
      </c>
      <c r="E108" s="8">
        <f t="shared" ca="1" si="33"/>
        <v>0.36976475583923274</v>
      </c>
      <c r="F108" s="21">
        <f t="shared" ca="1" si="34"/>
        <v>131.46076973967956</v>
      </c>
      <c r="G108" s="21"/>
      <c r="H108" s="8">
        <v>104</v>
      </c>
      <c r="I108" s="21">
        <f t="shared" ca="1" si="35"/>
        <v>0.41815862811464943</v>
      </c>
      <c r="J108" s="21">
        <f t="shared" ca="1" si="36"/>
        <v>23.340744682247795</v>
      </c>
      <c r="K108" s="2"/>
      <c r="M108" s="45"/>
      <c r="N108" s="45"/>
      <c r="O108" s="45">
        <v>46966</v>
      </c>
      <c r="Q108" s="26">
        <v>105</v>
      </c>
      <c r="R108" s="42">
        <f t="shared" ca="1" si="46"/>
        <v>46143</v>
      </c>
      <c r="S108" s="26" t="str">
        <f ca="1">IFERROR(IF(VLOOKUP(R108,$M$5:$M$504,1,0)&gt;0,$M$3,""),IFERROR(IF(VLOOKUP(R108,$N$5:$N$504,1,0)&gt;0,$N$3,""),IFERROR(IF(VLOOKUP(R108,#REF!,1,0)&gt;0,#REF!,""),IFERROR(IF(VLOOKUP(R108,#REF!,1,0)&gt;0,#REF!,""),IFERROR(IF(VLOOKUP(R108,$O$5:$O$244,1,0)&gt;0,$O$3,""),"ERROR")))))</f>
        <v>CAMBIO MES</v>
      </c>
      <c r="T108" s="26" t="str">
        <f ca="1">IFERROR(IF(VLOOKUP(R108,$M$5:$M$504,1,0)&gt;0,$M$4,""),IFERROR(IF(VLOOKUP(R108,$N$5:$N$504,1,0)&gt;0,$N$4,""),IFERROR(IF(VLOOKUP(R108,#REF!,1,0)&gt;0,#REF!,""),IFERROR(IF(VLOOKUP(R108,#REF!,1,0)&gt;0,#REF!,""),IFERROR(IF(VLOOKUP(R108,$O$5:$O$244,1,0)&gt;0,$O$3,""),"ERROR")))))</f>
        <v>CAMBIO MES</v>
      </c>
      <c r="U108" s="26">
        <f t="shared" ca="1" si="47"/>
        <v>1</v>
      </c>
      <c r="V108" s="26">
        <f t="shared" ca="1" si="48"/>
        <v>1</v>
      </c>
      <c r="W108" s="26">
        <f t="shared" ca="1" si="49"/>
        <v>31</v>
      </c>
      <c r="X108" s="26">
        <f t="shared" ca="1" si="50"/>
        <v>2026</v>
      </c>
      <c r="Y108" s="26">
        <f t="shared" ca="1" si="51"/>
        <v>5</v>
      </c>
      <c r="AF108" s="8">
        <v>98</v>
      </c>
      <c r="AG108" s="8">
        <v>0</v>
      </c>
      <c r="AH108" s="8">
        <v>0.26439459403081855</v>
      </c>
      <c r="AI108" s="8">
        <v>1</v>
      </c>
      <c r="AJ108" s="8">
        <v>1</v>
      </c>
      <c r="AK108" s="8">
        <v>1</v>
      </c>
      <c r="AL108" s="8">
        <v>1</v>
      </c>
      <c r="AM108" s="8">
        <v>1</v>
      </c>
      <c r="AN108" s="8">
        <v>1</v>
      </c>
      <c r="AO108" s="8">
        <v>1</v>
      </c>
      <c r="AP108" s="8">
        <v>1</v>
      </c>
      <c r="AQ108" s="8">
        <v>0.914947664259671</v>
      </c>
      <c r="AR108" s="8">
        <v>1</v>
      </c>
      <c r="AS108" s="48">
        <v>0</v>
      </c>
      <c r="AT108" s="48">
        <v>0.71813430465312922</v>
      </c>
      <c r="AU108" s="13">
        <v>5</v>
      </c>
    </row>
    <row r="109" spans="4:57" x14ac:dyDescent="0.25">
      <c r="D109" s="8">
        <v>105</v>
      </c>
      <c r="E109" s="8">
        <f t="shared" ca="1" si="33"/>
        <v>0.37639261044616346</v>
      </c>
      <c r="F109" s="21">
        <f t="shared" ca="1" si="34"/>
        <v>129.24792506537858</v>
      </c>
      <c r="G109" s="21"/>
      <c r="H109" s="8">
        <v>105</v>
      </c>
      <c r="I109" s="21">
        <f t="shared" ca="1" si="35"/>
        <v>0.27660800067245106</v>
      </c>
      <c r="J109" s="21">
        <f t="shared" ca="1" si="36"/>
        <v>11.636314716290066</v>
      </c>
      <c r="K109" s="2"/>
      <c r="M109" s="45"/>
      <c r="N109" s="45"/>
      <c r="O109" s="45">
        <v>46997</v>
      </c>
      <c r="Q109" s="26">
        <v>106</v>
      </c>
      <c r="R109" s="42">
        <f t="shared" ca="1" si="46"/>
        <v>46174</v>
      </c>
      <c r="S109" s="26" t="str">
        <f ca="1">IFERROR(IF(VLOOKUP(R109,$M$5:$M$504,1,0)&gt;0,$M$3,""),IFERROR(IF(VLOOKUP(R109,$N$5:$N$504,1,0)&gt;0,$N$3,""),IFERROR(IF(VLOOKUP(R109,#REF!,1,0)&gt;0,#REF!,""),IFERROR(IF(VLOOKUP(R109,#REF!,1,0)&gt;0,#REF!,""),IFERROR(IF(VLOOKUP(R109,$O$5:$O$244,1,0)&gt;0,$O$3,""),"ERROR")))))</f>
        <v>CAMBIO MES</v>
      </c>
      <c r="T109" s="26" t="str">
        <f ca="1">IFERROR(IF(VLOOKUP(R109,$M$5:$M$504,1,0)&gt;0,$M$4,""),IFERROR(IF(VLOOKUP(R109,$N$5:$N$504,1,0)&gt;0,$N$4,""),IFERROR(IF(VLOOKUP(R109,#REF!,1,0)&gt;0,#REF!,""),IFERROR(IF(VLOOKUP(R109,#REF!,1,0)&gt;0,#REF!,""),IFERROR(IF(VLOOKUP(R109,$O$5:$O$244,1,0)&gt;0,$O$3,""),"ERROR")))))</f>
        <v>CAMBIO MES</v>
      </c>
      <c r="U109" s="26">
        <f t="shared" ca="1" si="47"/>
        <v>1</v>
      </c>
      <c r="V109" s="26">
        <f t="shared" ca="1" si="48"/>
        <v>1</v>
      </c>
      <c r="W109" s="26">
        <f t="shared" ca="1" si="49"/>
        <v>30</v>
      </c>
      <c r="X109" s="26">
        <f t="shared" ca="1" si="50"/>
        <v>2026</v>
      </c>
      <c r="Y109" s="26">
        <f t="shared" ca="1" si="51"/>
        <v>6</v>
      </c>
      <c r="AF109" s="8">
        <v>99</v>
      </c>
      <c r="AG109" s="8">
        <v>1</v>
      </c>
      <c r="AH109" s="8">
        <v>0.76114308328059066</v>
      </c>
      <c r="AI109" s="8">
        <v>1</v>
      </c>
      <c r="AJ109" s="8">
        <v>1</v>
      </c>
      <c r="AK109" s="8">
        <v>1</v>
      </c>
      <c r="AL109" s="8">
        <v>0</v>
      </c>
      <c r="AM109" s="8">
        <v>1</v>
      </c>
      <c r="AN109" s="8">
        <v>0.25065157618073208</v>
      </c>
      <c r="AO109" s="8">
        <v>1</v>
      </c>
      <c r="AP109" s="8">
        <v>0</v>
      </c>
      <c r="AQ109" s="8">
        <v>1</v>
      </c>
      <c r="AR109" s="8">
        <v>1</v>
      </c>
      <c r="AS109" s="48">
        <v>0</v>
      </c>
      <c r="AT109" s="48">
        <v>0.94868264513669143</v>
      </c>
      <c r="AU109" s="13">
        <v>1</v>
      </c>
    </row>
    <row r="110" spans="4:57" x14ac:dyDescent="0.25">
      <c r="D110" s="8">
        <v>106</v>
      </c>
      <c r="E110" s="8">
        <f t="shared" ca="1" si="33"/>
        <v>0.10699782911687361</v>
      </c>
      <c r="F110" s="21">
        <f t="shared" ca="1" si="34"/>
        <v>281.80889115165371</v>
      </c>
      <c r="G110" s="21"/>
      <c r="H110" s="8">
        <v>106</v>
      </c>
      <c r="I110" s="21">
        <f t="shared" ca="1" si="35"/>
        <v>0.93486596130613753</v>
      </c>
      <c r="J110" s="21">
        <f t="shared" ca="1" si="36"/>
        <v>75.438552797483894</v>
      </c>
      <c r="K110" s="2"/>
      <c r="M110" s="45"/>
      <c r="N110" s="45"/>
      <c r="O110" s="45">
        <v>47027</v>
      </c>
      <c r="Q110" s="26">
        <v>107</v>
      </c>
      <c r="R110" s="42">
        <f t="shared" ca="1" si="46"/>
        <v>46204</v>
      </c>
      <c r="S110" s="26" t="str">
        <f ca="1">IFERROR(IF(VLOOKUP(R110,$M$5:$M$504,1,0)&gt;0,$M$3,""),IFERROR(IF(VLOOKUP(R110,$N$5:$N$504,1,0)&gt;0,$N$3,""),IFERROR(IF(VLOOKUP(R110,#REF!,1,0)&gt;0,#REF!,""),IFERROR(IF(VLOOKUP(R110,#REF!,1,0)&gt;0,#REF!,""),IFERROR(IF(VLOOKUP(R110,$O$5:$O$244,1,0)&gt;0,$O$3,""),"ERROR")))))</f>
        <v>CAMBIO MES</v>
      </c>
      <c r="T110" s="26" t="str">
        <f ca="1">IFERROR(IF(VLOOKUP(R110,$M$5:$M$504,1,0)&gt;0,$M$4,""),IFERROR(IF(VLOOKUP(R110,$N$5:$N$504,1,0)&gt;0,$N$4,""),IFERROR(IF(VLOOKUP(R110,#REF!,1,0)&gt;0,#REF!,""),IFERROR(IF(VLOOKUP(R110,#REF!,1,0)&gt;0,#REF!,""),IFERROR(IF(VLOOKUP(R110,$O$5:$O$244,1,0)&gt;0,$O$3,""),"ERROR")))))</f>
        <v>CAMBIO MES</v>
      </c>
      <c r="U110" s="26">
        <f t="shared" ca="1" si="47"/>
        <v>1</v>
      </c>
      <c r="V110" s="26">
        <f t="shared" ca="1" si="48"/>
        <v>1</v>
      </c>
      <c r="W110" s="26">
        <f t="shared" ca="1" si="49"/>
        <v>31</v>
      </c>
      <c r="X110" s="26">
        <f t="shared" ca="1" si="50"/>
        <v>2026</v>
      </c>
      <c r="Y110" s="26">
        <f t="shared" ca="1" si="51"/>
        <v>7</v>
      </c>
      <c r="AF110" s="8">
        <v>100</v>
      </c>
      <c r="AG110" s="8">
        <v>1</v>
      </c>
      <c r="AH110" s="8">
        <v>1</v>
      </c>
      <c r="AI110" s="8">
        <v>0.99786300578970466</v>
      </c>
      <c r="AJ110" s="8">
        <v>8.2035202465825324E-2</v>
      </c>
      <c r="AK110" s="8">
        <v>0</v>
      </c>
      <c r="AL110" s="8">
        <v>0.46405580183951922</v>
      </c>
      <c r="AM110" s="8">
        <v>1.4770488401183919E-2</v>
      </c>
      <c r="AN110" s="8">
        <v>1</v>
      </c>
      <c r="AO110" s="8">
        <v>0.20589439077036029</v>
      </c>
      <c r="AP110" s="8">
        <v>1</v>
      </c>
      <c r="AQ110" s="8">
        <v>1</v>
      </c>
      <c r="AR110" s="8">
        <v>1</v>
      </c>
      <c r="AS110" s="48">
        <v>0</v>
      </c>
      <c r="AT110" s="48">
        <v>0.89535579276360866</v>
      </c>
      <c r="AU110" s="13">
        <v>0</v>
      </c>
    </row>
    <row r="111" spans="4:57" x14ac:dyDescent="0.25">
      <c r="D111" s="8">
        <v>107</v>
      </c>
      <c r="E111" s="8">
        <f t="shared" ca="1" si="33"/>
        <v>0.17723557554041836</v>
      </c>
      <c r="F111" s="21">
        <f t="shared" ca="1" si="34"/>
        <v>221.42826805700966</v>
      </c>
      <c r="G111" s="21"/>
      <c r="H111" s="8">
        <v>107</v>
      </c>
      <c r="I111" s="21">
        <f t="shared" ca="1" si="35"/>
        <v>0.58763060960604441</v>
      </c>
      <c r="J111" s="21">
        <f t="shared" ca="1" si="36"/>
        <v>36.309077945547507</v>
      </c>
      <c r="K111" s="2"/>
      <c r="M111" s="45"/>
      <c r="N111" s="45"/>
      <c r="O111" s="45">
        <v>47058</v>
      </c>
      <c r="Q111" s="26">
        <v>108</v>
      </c>
      <c r="R111" s="42">
        <f t="shared" ca="1" si="46"/>
        <v>46235</v>
      </c>
      <c r="S111" s="26" t="str">
        <f ca="1">IFERROR(IF(VLOOKUP(R111,$M$5:$M$504,1,0)&gt;0,$M$3,""),IFERROR(IF(VLOOKUP(R111,$N$5:$N$504,1,0)&gt;0,$N$3,""),IFERROR(IF(VLOOKUP(R111,#REF!,1,0)&gt;0,#REF!,""),IFERROR(IF(VLOOKUP(R111,#REF!,1,0)&gt;0,#REF!,""),IFERROR(IF(VLOOKUP(R111,$O$5:$O$244,1,0)&gt;0,$O$3,""),"ERROR")))))</f>
        <v>CAMBIO MES</v>
      </c>
      <c r="T111" s="26" t="str">
        <f ca="1">IFERROR(IF(VLOOKUP(R111,$M$5:$M$504,1,0)&gt;0,$M$4,""),IFERROR(IF(VLOOKUP(R111,$N$5:$N$504,1,0)&gt;0,$N$4,""),IFERROR(IF(VLOOKUP(R111,#REF!,1,0)&gt;0,#REF!,""),IFERROR(IF(VLOOKUP(R111,#REF!,1,0)&gt;0,#REF!,""),IFERROR(IF(VLOOKUP(R111,$O$5:$O$244,1,0)&gt;0,$O$3,""),"ERROR")))))</f>
        <v>CAMBIO MES</v>
      </c>
      <c r="U111" s="26">
        <f t="shared" ca="1" si="47"/>
        <v>1</v>
      </c>
      <c r="V111" s="26">
        <f t="shared" ca="1" si="48"/>
        <v>1</v>
      </c>
      <c r="W111" s="26">
        <f t="shared" ca="1" si="49"/>
        <v>31</v>
      </c>
      <c r="X111" s="26">
        <f t="shared" ca="1" si="50"/>
        <v>2026</v>
      </c>
      <c r="Y111" s="26">
        <f t="shared" ca="1" si="51"/>
        <v>8</v>
      </c>
      <c r="AF111" s="8">
        <v>101</v>
      </c>
      <c r="AG111" s="8">
        <v>0.2063788643415225</v>
      </c>
      <c r="AH111" s="8">
        <v>1</v>
      </c>
      <c r="AI111" s="8">
        <v>0.69692476281136717</v>
      </c>
      <c r="AJ111" s="8">
        <v>1</v>
      </c>
      <c r="AK111" s="8">
        <v>0.48658203801554217</v>
      </c>
      <c r="AL111" s="8">
        <v>1</v>
      </c>
      <c r="AM111" s="8">
        <v>1</v>
      </c>
      <c r="AN111" s="8">
        <v>1</v>
      </c>
      <c r="AO111" s="8">
        <v>1</v>
      </c>
      <c r="AP111" s="8">
        <v>1</v>
      </c>
      <c r="AQ111" s="8">
        <v>0.1758936178169582</v>
      </c>
      <c r="AR111" s="8">
        <v>0.85883435682250908</v>
      </c>
      <c r="AS111" s="48">
        <v>0.23177477984089428</v>
      </c>
      <c r="AT111" s="48">
        <v>0.87231431153703765</v>
      </c>
      <c r="AU111" s="13">
        <v>1</v>
      </c>
    </row>
    <row r="112" spans="4:57" x14ac:dyDescent="0.25">
      <c r="D112" s="8">
        <v>108</v>
      </c>
      <c r="E112" s="8">
        <f t="shared" ca="1" si="33"/>
        <v>0.49177260203202733</v>
      </c>
      <c r="F112" s="21">
        <f t="shared" ca="1" si="34"/>
        <v>95.632572308101871</v>
      </c>
      <c r="G112" s="21"/>
      <c r="H112" s="8">
        <v>108</v>
      </c>
      <c r="I112" s="21">
        <f t="shared" ca="1" si="35"/>
        <v>5.1735651976474339E-2</v>
      </c>
      <c r="J112" s="21">
        <f t="shared" ca="1" si="36"/>
        <v>19.728817208500068</v>
      </c>
      <c r="K112" s="2"/>
      <c r="M112" s="45"/>
      <c r="N112" s="45"/>
      <c r="O112" s="45">
        <v>47088</v>
      </c>
      <c r="Q112" s="26">
        <v>109</v>
      </c>
      <c r="R112" s="42">
        <f t="shared" ca="1" si="46"/>
        <v>46266</v>
      </c>
      <c r="S112" s="26" t="str">
        <f ca="1">IFERROR(IF(VLOOKUP(R112,$M$5:$M$504,1,0)&gt;0,$M$3,""),IFERROR(IF(VLOOKUP(R112,$N$5:$N$504,1,0)&gt;0,$N$3,""),IFERROR(IF(VLOOKUP(R112,#REF!,1,0)&gt;0,#REF!,""),IFERROR(IF(VLOOKUP(R112,#REF!,1,0)&gt;0,#REF!,""),IFERROR(IF(VLOOKUP(R112,$O$5:$O$244,1,0)&gt;0,$O$3,""),"ERROR")))))</f>
        <v>CAMBIO MES</v>
      </c>
      <c r="T112" s="26" t="str">
        <f ca="1">IFERROR(IF(VLOOKUP(R112,$M$5:$M$504,1,0)&gt;0,$M$4,""),IFERROR(IF(VLOOKUP(R112,$N$5:$N$504,1,0)&gt;0,$N$4,""),IFERROR(IF(VLOOKUP(R112,#REF!,1,0)&gt;0,#REF!,""),IFERROR(IF(VLOOKUP(R112,#REF!,1,0)&gt;0,#REF!,""),IFERROR(IF(VLOOKUP(R112,$O$5:$O$244,1,0)&gt;0,$O$3,""),"ERROR")))))</f>
        <v>CAMBIO MES</v>
      </c>
      <c r="U112" s="26">
        <f t="shared" ca="1" si="47"/>
        <v>1</v>
      </c>
      <c r="V112" s="26">
        <f t="shared" ca="1" si="48"/>
        <v>1</v>
      </c>
      <c r="W112" s="26">
        <f t="shared" ca="1" si="49"/>
        <v>30</v>
      </c>
      <c r="X112" s="26">
        <f t="shared" ca="1" si="50"/>
        <v>2026</v>
      </c>
      <c r="Y112" s="26">
        <f t="shared" ca="1" si="51"/>
        <v>9</v>
      </c>
      <c r="AF112" s="8">
        <v>102</v>
      </c>
      <c r="AG112" s="8">
        <v>1</v>
      </c>
      <c r="AH112" s="8">
        <v>1</v>
      </c>
      <c r="AI112" s="8">
        <v>0.68674507747792013</v>
      </c>
      <c r="AJ112" s="8">
        <v>1</v>
      </c>
      <c r="AK112" s="8">
        <v>0.22527713002754382</v>
      </c>
      <c r="AL112" s="8">
        <v>0.58567082293375283</v>
      </c>
      <c r="AM112" s="8">
        <v>0.52968060067101874</v>
      </c>
      <c r="AN112" s="8">
        <v>1</v>
      </c>
      <c r="AO112" s="8">
        <v>0.50432731925320695</v>
      </c>
      <c r="AP112" s="8">
        <v>0.58730605554216797</v>
      </c>
      <c r="AQ112" s="8">
        <v>0.81437652006983019</v>
      </c>
      <c r="AR112" s="8">
        <v>1</v>
      </c>
      <c r="AS112" s="48">
        <v>0</v>
      </c>
      <c r="AT112" s="48">
        <v>0.81001404070214456</v>
      </c>
      <c r="AU112" s="13">
        <v>1</v>
      </c>
    </row>
    <row r="113" spans="4:47" x14ac:dyDescent="0.25">
      <c r="D113" s="8">
        <v>109</v>
      </c>
      <c r="E113" s="8">
        <f t="shared" ca="1" si="33"/>
        <v>0.46617058946060963</v>
      </c>
      <c r="F113" s="21">
        <f t="shared" ca="1" si="34"/>
        <v>102.40542078404367</v>
      </c>
      <c r="G113" s="21"/>
      <c r="H113" s="8">
        <v>109</v>
      </c>
      <c r="I113" s="21">
        <f t="shared" ca="1" si="35"/>
        <v>0.37113814861156247</v>
      </c>
      <c r="J113" s="21">
        <f t="shared" ca="1" si="36"/>
        <v>19.637597176023867</v>
      </c>
      <c r="K113" s="2"/>
      <c r="M113" s="45"/>
      <c r="N113" s="45"/>
      <c r="O113" s="45">
        <v>47119</v>
      </c>
      <c r="Q113" s="26">
        <v>110</v>
      </c>
      <c r="R113" s="42">
        <f t="shared" ca="1" si="46"/>
        <v>46296</v>
      </c>
      <c r="S113" s="26" t="str">
        <f ca="1">IFERROR(IF(VLOOKUP(R113,$M$5:$M$504,1,0)&gt;0,$M$3,""),IFERROR(IF(VLOOKUP(R113,$N$5:$N$504,1,0)&gt;0,$N$3,""),IFERROR(IF(VLOOKUP(R113,#REF!,1,0)&gt;0,#REF!,""),IFERROR(IF(VLOOKUP(R113,#REF!,1,0)&gt;0,#REF!,""),IFERROR(IF(VLOOKUP(R113,$O$5:$O$244,1,0)&gt;0,$O$3,""),"ERROR")))))</f>
        <v>CAMBIO MES</v>
      </c>
      <c r="T113" s="26" t="str">
        <f ca="1">IFERROR(IF(VLOOKUP(R113,$M$5:$M$504,1,0)&gt;0,$M$4,""),IFERROR(IF(VLOOKUP(R113,$N$5:$N$504,1,0)&gt;0,$N$4,""),IFERROR(IF(VLOOKUP(R113,#REF!,1,0)&gt;0,#REF!,""),IFERROR(IF(VLOOKUP(R113,#REF!,1,0)&gt;0,#REF!,""),IFERROR(IF(VLOOKUP(R113,$O$5:$O$244,1,0)&gt;0,$O$3,""),"ERROR")))))</f>
        <v>CAMBIO MES</v>
      </c>
      <c r="U113" s="26">
        <f t="shared" ca="1" si="47"/>
        <v>1</v>
      </c>
      <c r="V113" s="26">
        <f t="shared" ca="1" si="48"/>
        <v>1</v>
      </c>
      <c r="W113" s="26">
        <f t="shared" ca="1" si="49"/>
        <v>15.409237949890667</v>
      </c>
      <c r="X113" s="26">
        <f t="shared" ca="1" si="50"/>
        <v>2026</v>
      </c>
      <c r="Y113" s="26">
        <f t="shared" ca="1" si="51"/>
        <v>10</v>
      </c>
      <c r="AF113" s="8">
        <v>103</v>
      </c>
      <c r="AG113" s="8">
        <v>1</v>
      </c>
      <c r="AH113" s="8">
        <v>0.74310105307163865</v>
      </c>
      <c r="AI113" s="8">
        <v>0.41628994838068928</v>
      </c>
      <c r="AJ113" s="8">
        <v>0</v>
      </c>
      <c r="AK113" s="8">
        <v>0.61458646311192777</v>
      </c>
      <c r="AL113" s="8">
        <v>1</v>
      </c>
      <c r="AM113" s="8">
        <v>0.88704486531670201</v>
      </c>
      <c r="AN113" s="8">
        <v>0.44077173550120335</v>
      </c>
      <c r="AO113" s="8">
        <v>0.4142611752858405</v>
      </c>
      <c r="AP113" s="8">
        <v>0.10508958259038816</v>
      </c>
      <c r="AQ113" s="8">
        <v>1</v>
      </c>
      <c r="AR113" s="8">
        <v>0.33457545599629801</v>
      </c>
      <c r="AS113" s="48">
        <v>0</v>
      </c>
      <c r="AT113" s="48">
        <v>0.85490850230815663</v>
      </c>
      <c r="AU113" s="13">
        <v>0</v>
      </c>
    </row>
    <row r="114" spans="4:47" x14ac:dyDescent="0.25">
      <c r="D114" s="8">
        <v>110</v>
      </c>
      <c r="E114" s="8">
        <f t="shared" ca="1" si="33"/>
        <v>0.94725955960857944</v>
      </c>
      <c r="F114" s="21">
        <f t="shared" ca="1" si="34"/>
        <v>8.4722233657765429</v>
      </c>
      <c r="G114" s="21"/>
      <c r="H114" s="8">
        <v>110</v>
      </c>
      <c r="I114" s="21">
        <f t="shared" ca="1" si="35"/>
        <v>0.63532272987203564</v>
      </c>
      <c r="J114" s="21">
        <f t="shared" ca="1" si="36"/>
        <v>40.081784572942034</v>
      </c>
      <c r="K114" s="2"/>
      <c r="M114" s="45"/>
      <c r="N114" s="45"/>
      <c r="O114" s="45">
        <v>47150</v>
      </c>
      <c r="Q114" s="26">
        <v>111</v>
      </c>
      <c r="R114" s="42">
        <f t="shared" ca="1" si="46"/>
        <v>46311.409237949891</v>
      </c>
      <c r="S114" s="26" t="str">
        <f ca="1">IFERROR(IF(VLOOKUP(R114,$M$5:$M$504,1,0)&gt;0,$M$3,""),IFERROR(IF(VLOOKUP(R114,$N$5:$N$504,1,0)&gt;0,$N$3,""),IFERROR(IF(VLOOKUP(R114,#REF!,1,0)&gt;0,#REF!,""),IFERROR(IF(VLOOKUP(R114,#REF!,1,0)&gt;0,#REF!,""),IFERROR(IF(VLOOKUP(R114,$O$5:$O$244,1,0)&gt;0,$O$3,""),"ERROR")))))</f>
        <v>EQUIPO 1</v>
      </c>
      <c r="T114" s="26" t="str">
        <f ca="1">IFERROR(IF(VLOOKUP(R114,$M$5:$M$504,1,0)&gt;0,$M$4,""),IFERROR(IF(VLOOKUP(R114,$N$5:$N$504,1,0)&gt;0,$N$4,""),IFERROR(IF(VLOOKUP(R114,#REF!,1,0)&gt;0,#REF!,""),IFERROR(IF(VLOOKUP(R114,#REF!,1,0)&gt;0,#REF!,""),IFERROR(IF(VLOOKUP(R114,$O$5:$O$244,1,0)&gt;0,$O$3,""),"ERROR")))))</f>
        <v>INICIO</v>
      </c>
      <c r="U114" s="26">
        <f t="shared" ca="1" si="47"/>
        <v>0</v>
      </c>
      <c r="V114" s="26">
        <f t="shared" ca="1" si="48"/>
        <v>0</v>
      </c>
      <c r="W114" s="26">
        <f t="shared" ca="1" si="49"/>
        <v>15.590762050109333</v>
      </c>
      <c r="X114" s="26">
        <f t="shared" ca="1" si="50"/>
        <v>2026</v>
      </c>
      <c r="Y114" s="26">
        <f t="shared" ca="1" si="51"/>
        <v>10</v>
      </c>
      <c r="AF114" s="8">
        <v>104</v>
      </c>
      <c r="AG114" s="8">
        <v>0.96524976861227541</v>
      </c>
      <c r="AH114" s="8">
        <v>0.79924048116481572</v>
      </c>
      <c r="AI114" s="8">
        <v>0.19444936589711542</v>
      </c>
      <c r="AJ114" s="8">
        <v>1</v>
      </c>
      <c r="AK114" s="8">
        <v>1</v>
      </c>
      <c r="AL114" s="8">
        <v>1</v>
      </c>
      <c r="AM114" s="8">
        <v>1</v>
      </c>
      <c r="AN114" s="8">
        <v>0.10911185617019768</v>
      </c>
      <c r="AO114" s="8">
        <v>0</v>
      </c>
      <c r="AP114" s="8">
        <v>1</v>
      </c>
      <c r="AQ114" s="8">
        <v>1</v>
      </c>
      <c r="AR114" s="8">
        <v>1</v>
      </c>
      <c r="AS114" s="48">
        <v>5.3184048075749044E-2</v>
      </c>
      <c r="AT114" s="48">
        <v>0.8139044063289973</v>
      </c>
      <c r="AU114" s="13">
        <v>1</v>
      </c>
    </row>
    <row r="115" spans="4:47" x14ac:dyDescent="0.25">
      <c r="D115" s="8">
        <v>111</v>
      </c>
      <c r="E115" s="8">
        <f t="shared" ca="1" si="33"/>
        <v>0.6325089392177724</v>
      </c>
      <c r="F115" s="21">
        <f t="shared" ca="1" si="34"/>
        <v>63.30418235667608</v>
      </c>
      <c r="G115" s="21"/>
      <c r="H115" s="8">
        <v>111</v>
      </c>
      <c r="I115" s="21">
        <f t="shared" ca="1" si="35"/>
        <v>0.86357798039458922</v>
      </c>
      <c r="J115" s="21">
        <f t="shared" ca="1" si="36"/>
        <v>62.820180860902667</v>
      </c>
      <c r="K115" s="2"/>
      <c r="M115" s="45"/>
      <c r="N115" s="45"/>
      <c r="O115" s="45">
        <v>47178</v>
      </c>
      <c r="Q115" s="26">
        <v>112</v>
      </c>
      <c r="R115" s="42">
        <f t="shared" ca="1" si="46"/>
        <v>46327</v>
      </c>
      <c r="S115" s="26" t="str">
        <f ca="1">IFERROR(IF(VLOOKUP(R115,$M$5:$M$504,1,0)&gt;0,$M$3,""),IFERROR(IF(VLOOKUP(R115,$N$5:$N$504,1,0)&gt;0,$N$3,""),IFERROR(IF(VLOOKUP(R115,#REF!,1,0)&gt;0,#REF!,""),IFERROR(IF(VLOOKUP(R115,#REF!,1,0)&gt;0,#REF!,""),IFERROR(IF(VLOOKUP(R115,$O$5:$O$244,1,0)&gt;0,$O$3,""),"ERROR")))))</f>
        <v>CAMBIO MES</v>
      </c>
      <c r="T115" s="26" t="str">
        <f ca="1">IFERROR(IF(VLOOKUP(R115,$M$5:$M$504,1,0)&gt;0,$M$4,""),IFERROR(IF(VLOOKUP(R115,$N$5:$N$504,1,0)&gt;0,$N$4,""),IFERROR(IF(VLOOKUP(R115,#REF!,1,0)&gt;0,#REF!,""),IFERROR(IF(VLOOKUP(R115,#REF!,1,0)&gt;0,#REF!,""),IFERROR(IF(VLOOKUP(R115,$O$5:$O$244,1,0)&gt;0,$O$3,""),"ERROR")))))</f>
        <v>CAMBIO MES</v>
      </c>
      <c r="U115" s="26">
        <f t="shared" ca="1" si="47"/>
        <v>0</v>
      </c>
      <c r="V115" s="26">
        <f t="shared" ca="1" si="48"/>
        <v>0</v>
      </c>
      <c r="W115" s="26">
        <f t="shared" ca="1" si="49"/>
        <v>22.983153608161956</v>
      </c>
      <c r="X115" s="26">
        <f t="shared" ca="1" si="50"/>
        <v>2026</v>
      </c>
      <c r="Y115" s="26">
        <f t="shared" ca="1" si="51"/>
        <v>11</v>
      </c>
      <c r="AF115" s="8">
        <v>105</v>
      </c>
      <c r="AG115" s="8">
        <v>0.3520875853054965</v>
      </c>
      <c r="AH115" s="8">
        <v>1</v>
      </c>
      <c r="AI115" s="8">
        <v>0.83337189724918592</v>
      </c>
      <c r="AJ115" s="8">
        <v>9.0918564026651438E-2</v>
      </c>
      <c r="AK115" s="8">
        <v>1</v>
      </c>
      <c r="AL115" s="8">
        <v>0.90338643381862005</v>
      </c>
      <c r="AM115" s="8">
        <v>0.69213438209713318</v>
      </c>
      <c r="AN115" s="8">
        <v>1</v>
      </c>
      <c r="AO115" s="8">
        <v>1</v>
      </c>
      <c r="AP115" s="8">
        <v>1</v>
      </c>
      <c r="AQ115" s="8">
        <v>1</v>
      </c>
      <c r="AR115" s="8">
        <v>0</v>
      </c>
      <c r="AS115" s="48">
        <v>0</v>
      </c>
      <c r="AT115" s="48">
        <v>0.75089291094111399</v>
      </c>
      <c r="AU115" s="13">
        <v>0</v>
      </c>
    </row>
    <row r="116" spans="4:47" x14ac:dyDescent="0.25">
      <c r="D116" s="8">
        <v>112</v>
      </c>
      <c r="E116" s="8">
        <f t="shared" ca="1" si="33"/>
        <v>0.63456034327627486</v>
      </c>
      <c r="F116" s="21">
        <f t="shared" ca="1" si="34"/>
        <v>62.882487004144117</v>
      </c>
      <c r="G116" s="21"/>
      <c r="H116" s="8">
        <v>112</v>
      </c>
      <c r="I116" s="21">
        <f t="shared" ca="1" si="35"/>
        <v>0.332580745179339</v>
      </c>
      <c r="J116" s="21">
        <f t="shared" ca="1" si="36"/>
        <v>16.488143817413764</v>
      </c>
      <c r="K116" s="2"/>
      <c r="M116" s="45"/>
      <c r="N116" s="45"/>
      <c r="O116" s="45">
        <v>47209</v>
      </c>
      <c r="Q116" s="26">
        <v>113</v>
      </c>
      <c r="R116" s="42">
        <f t="shared" ca="1" si="46"/>
        <v>46349.983153608162</v>
      </c>
      <c r="S116" s="26" t="str">
        <f ca="1">IFERROR(IF(VLOOKUP(R116,$M$5:$M$504,1,0)&gt;0,$M$3,""),IFERROR(IF(VLOOKUP(R116,$N$5:$N$504,1,0)&gt;0,$N$3,""),IFERROR(IF(VLOOKUP(R116,#REF!,1,0)&gt;0,#REF!,""),IFERROR(IF(VLOOKUP(R116,#REF!,1,0)&gt;0,#REF!,""),IFERROR(IF(VLOOKUP(R116,$O$5:$O$244,1,0)&gt;0,$O$3,""),"ERROR")))))</f>
        <v>EQUIPO 1</v>
      </c>
      <c r="T116" s="26" t="str">
        <f ca="1">IFERROR(IF(VLOOKUP(R116,$M$5:$M$504,1,0)&gt;0,$M$4,""),IFERROR(IF(VLOOKUP(R116,$N$5:$N$504,1,0)&gt;0,$N$4,""),IFERROR(IF(VLOOKUP(R116,#REF!,1,0)&gt;0,#REF!,""),IFERROR(IF(VLOOKUP(R116,#REF!,1,0)&gt;0,#REF!,""),IFERROR(IF(VLOOKUP(R116,$O$5:$O$244,1,0)&gt;0,$O$3,""),"ERROR")))))</f>
        <v>FIN</v>
      </c>
      <c r="U116" s="26">
        <f t="shared" ca="1" si="47"/>
        <v>1</v>
      </c>
      <c r="V116" s="26">
        <f t="shared" ca="1" si="48"/>
        <v>1</v>
      </c>
      <c r="W116" s="26">
        <f t="shared" ca="1" si="49"/>
        <v>3.7031044237955939</v>
      </c>
      <c r="X116" s="26">
        <f t="shared" ca="1" si="50"/>
        <v>2026</v>
      </c>
      <c r="Y116" s="26">
        <f t="shared" ca="1" si="51"/>
        <v>11</v>
      </c>
      <c r="AF116" s="8">
        <v>106</v>
      </c>
      <c r="AG116" s="8">
        <v>1</v>
      </c>
      <c r="AH116" s="8">
        <v>1</v>
      </c>
      <c r="AI116" s="8">
        <v>0</v>
      </c>
      <c r="AJ116" s="8">
        <v>1</v>
      </c>
      <c r="AK116" s="8">
        <v>0</v>
      </c>
      <c r="AL116" s="8">
        <v>1</v>
      </c>
      <c r="AM116" s="8">
        <v>1</v>
      </c>
      <c r="AN116" s="8">
        <v>1</v>
      </c>
      <c r="AO116" s="8">
        <v>1</v>
      </c>
      <c r="AP116" s="8">
        <v>0.18085677654838242</v>
      </c>
      <c r="AQ116" s="8">
        <v>1</v>
      </c>
      <c r="AR116" s="8">
        <v>1</v>
      </c>
      <c r="AS116" s="48">
        <v>0.12407390377859795</v>
      </c>
      <c r="AT116" s="48">
        <v>0.83553447443748707</v>
      </c>
      <c r="AU116" s="13">
        <v>1</v>
      </c>
    </row>
    <row r="117" spans="4:47" x14ac:dyDescent="0.25">
      <c r="D117" s="8">
        <v>113</v>
      </c>
      <c r="E117" s="8">
        <f t="shared" ca="1" si="33"/>
        <v>0.76092529112581875</v>
      </c>
      <c r="F117" s="21">
        <f t="shared" ca="1" si="34"/>
        <v>38.904896339302923</v>
      </c>
      <c r="G117" s="21"/>
      <c r="H117" s="8">
        <v>113</v>
      </c>
      <c r="I117" s="21">
        <f t="shared" ca="1" si="35"/>
        <v>0.22317767258968313</v>
      </c>
      <c r="J117" s="21">
        <f t="shared" ca="1" si="36"/>
        <v>6.5297775058737599</v>
      </c>
      <c r="K117" s="2"/>
      <c r="M117" s="45"/>
      <c r="N117" s="45"/>
      <c r="O117" s="45">
        <v>47239</v>
      </c>
      <c r="Q117" s="26">
        <v>114</v>
      </c>
      <c r="R117" s="42">
        <f t="shared" ca="1" si="46"/>
        <v>46353.686258031958</v>
      </c>
      <c r="S117" s="26" t="str">
        <f ca="1">IFERROR(IF(VLOOKUP(R117,$M$5:$M$504,1,0)&gt;0,$M$3,""),IFERROR(IF(VLOOKUP(R117,$N$5:$N$504,1,0)&gt;0,$N$3,""),IFERROR(IF(VLOOKUP(R117,#REF!,1,0)&gt;0,#REF!,""),IFERROR(IF(VLOOKUP(R117,#REF!,1,0)&gt;0,#REF!,""),IFERROR(IF(VLOOKUP(R117,$O$5:$O$244,1,0)&gt;0,$O$3,""),"ERROR")))))</f>
        <v>EQUIPO 1</v>
      </c>
      <c r="T117" s="26" t="str">
        <f ca="1">IFERROR(IF(VLOOKUP(R117,$M$5:$M$504,1,0)&gt;0,$M$4,""),IFERROR(IF(VLOOKUP(R117,$N$5:$N$504,1,0)&gt;0,$N$4,""),IFERROR(IF(VLOOKUP(R117,#REF!,1,0)&gt;0,#REF!,""),IFERROR(IF(VLOOKUP(R117,#REF!,1,0)&gt;0,#REF!,""),IFERROR(IF(VLOOKUP(R117,$O$5:$O$244,1,0)&gt;0,$O$3,""),"ERROR")))))</f>
        <v>INICIO</v>
      </c>
      <c r="U117" s="26">
        <f t="shared" ca="1" si="47"/>
        <v>0</v>
      </c>
      <c r="V117" s="26">
        <f t="shared" ca="1" si="48"/>
        <v>0</v>
      </c>
      <c r="W117" s="26">
        <f t="shared" ca="1" si="49"/>
        <v>3.31374196804245</v>
      </c>
      <c r="X117" s="26">
        <f t="shared" ca="1" si="50"/>
        <v>2026</v>
      </c>
      <c r="Y117" s="26">
        <f t="shared" ca="1" si="51"/>
        <v>11</v>
      </c>
      <c r="AF117" s="8">
        <v>107</v>
      </c>
      <c r="AG117" s="8">
        <v>1</v>
      </c>
      <c r="AH117" s="8">
        <v>0</v>
      </c>
      <c r="AI117" s="8">
        <v>8.3754110418545497E-2</v>
      </c>
      <c r="AJ117" s="8">
        <v>1</v>
      </c>
      <c r="AK117" s="8">
        <v>0</v>
      </c>
      <c r="AL117" s="8">
        <v>1</v>
      </c>
      <c r="AM117" s="8">
        <v>1</v>
      </c>
      <c r="AN117" s="8">
        <v>1</v>
      </c>
      <c r="AO117" s="8">
        <v>4.5423653304169417E-3</v>
      </c>
      <c r="AP117" s="8">
        <v>1</v>
      </c>
      <c r="AQ117" s="8">
        <v>1</v>
      </c>
      <c r="AR117" s="8">
        <v>6.5383679356009153E-2</v>
      </c>
      <c r="AS117" s="48">
        <v>0</v>
      </c>
      <c r="AT117" s="48">
        <v>0.94293104733515065</v>
      </c>
      <c r="AU117" s="13">
        <v>3</v>
      </c>
    </row>
    <row r="118" spans="4:47" x14ac:dyDescent="0.25">
      <c r="D118" s="8">
        <v>114</v>
      </c>
      <c r="E118" s="8">
        <f t="shared" ca="1" si="33"/>
        <v>0.95130256044623329</v>
      </c>
      <c r="F118" s="21">
        <f t="shared" ca="1" si="34"/>
        <v>7.8433181924992139</v>
      </c>
      <c r="G118" s="21"/>
      <c r="H118" s="8">
        <v>114</v>
      </c>
      <c r="I118" s="21">
        <f t="shared" ca="1" si="35"/>
        <v>0.24599908879950594</v>
      </c>
      <c r="J118" s="21">
        <f t="shared" ca="1" si="36"/>
        <v>8.7828901720324488</v>
      </c>
      <c r="K118" s="2"/>
      <c r="M118" s="45"/>
      <c r="N118" s="45"/>
      <c r="O118" s="45">
        <v>47270</v>
      </c>
      <c r="Q118" s="26">
        <v>115</v>
      </c>
      <c r="R118" s="42">
        <f t="shared" ca="1" si="46"/>
        <v>46357</v>
      </c>
      <c r="S118" s="26" t="str">
        <f ca="1">IFERROR(IF(VLOOKUP(R118,$M$5:$M$504,1,0)&gt;0,$M$3,""),IFERROR(IF(VLOOKUP(R118,$N$5:$N$504,1,0)&gt;0,$N$3,""),IFERROR(IF(VLOOKUP(R118,#REF!,1,0)&gt;0,#REF!,""),IFERROR(IF(VLOOKUP(R118,#REF!,1,0)&gt;0,#REF!,""),IFERROR(IF(VLOOKUP(R118,$O$5:$O$244,1,0)&gt;0,$O$3,""),"ERROR")))))</f>
        <v>CAMBIO MES</v>
      </c>
      <c r="T118" s="26" t="str">
        <f ca="1">IFERROR(IF(VLOOKUP(R118,$M$5:$M$504,1,0)&gt;0,$M$4,""),IFERROR(IF(VLOOKUP(R118,$N$5:$N$504,1,0)&gt;0,$N$4,""),IFERROR(IF(VLOOKUP(R118,#REF!,1,0)&gt;0,#REF!,""),IFERROR(IF(VLOOKUP(R118,#REF!,1,0)&gt;0,#REF!,""),IFERROR(IF(VLOOKUP(R118,$O$5:$O$244,1,0)&gt;0,$O$3,""),"ERROR")))))</f>
        <v>CAMBIO MES</v>
      </c>
      <c r="U118" s="26">
        <f t="shared" ca="1" si="47"/>
        <v>0</v>
      </c>
      <c r="V118" s="26">
        <f t="shared" ca="1" si="48"/>
        <v>0</v>
      </c>
      <c r="W118" s="26">
        <f t="shared" ca="1" si="49"/>
        <v>31</v>
      </c>
      <c r="X118" s="26">
        <f t="shared" ca="1" si="50"/>
        <v>2026</v>
      </c>
      <c r="Y118" s="26">
        <f t="shared" ca="1" si="51"/>
        <v>12</v>
      </c>
      <c r="AF118" s="8">
        <v>108</v>
      </c>
      <c r="AG118" s="8">
        <v>1</v>
      </c>
      <c r="AH118" s="8">
        <v>0.82276112082217878</v>
      </c>
      <c r="AI118" s="8">
        <v>1</v>
      </c>
      <c r="AJ118" s="8">
        <v>0.83766757135575365</v>
      </c>
      <c r="AK118" s="8">
        <v>1</v>
      </c>
      <c r="AL118" s="8">
        <v>0</v>
      </c>
      <c r="AM118" s="8">
        <v>1</v>
      </c>
      <c r="AN118" s="8">
        <v>1</v>
      </c>
      <c r="AO118" s="8">
        <v>1</v>
      </c>
      <c r="AP118" s="8">
        <v>0.76231126580880237</v>
      </c>
      <c r="AQ118" s="8">
        <v>1</v>
      </c>
      <c r="AR118" s="8">
        <v>0.90151268257778283</v>
      </c>
      <c r="AS118" s="48">
        <v>0</v>
      </c>
      <c r="AT118" s="48">
        <v>0.98840437294892991</v>
      </c>
      <c r="AU118" s="13">
        <v>1</v>
      </c>
    </row>
    <row r="119" spans="4:47" x14ac:dyDescent="0.25">
      <c r="D119" s="8">
        <v>115</v>
      </c>
      <c r="E119" s="8">
        <f t="shared" ca="1" si="33"/>
        <v>0.19789336885348829</v>
      </c>
      <c r="F119" s="21">
        <f t="shared" ca="1" si="34"/>
        <v>208.11059293294838</v>
      </c>
      <c r="G119" s="21"/>
      <c r="H119" s="8">
        <v>115</v>
      </c>
      <c r="I119" s="21">
        <f t="shared" ca="1" si="35"/>
        <v>0.52305488672125855</v>
      </c>
      <c r="J119" s="21">
        <f t="shared" ca="1" si="36"/>
        <v>31.351756586445145</v>
      </c>
      <c r="K119" s="2"/>
      <c r="M119" s="45"/>
      <c r="N119" s="45"/>
      <c r="O119" s="45">
        <v>47300</v>
      </c>
      <c r="Q119" s="26">
        <v>116</v>
      </c>
      <c r="R119" s="42">
        <f t="shared" ca="1" si="46"/>
        <v>46388</v>
      </c>
      <c r="S119" s="26" t="str">
        <f ca="1">IFERROR(IF(VLOOKUP(R119,$M$5:$M$504,1,0)&gt;0,$M$3,""),IFERROR(IF(VLOOKUP(R119,$N$5:$N$504,1,0)&gt;0,$N$3,""),IFERROR(IF(VLOOKUP(R119,#REF!,1,0)&gt;0,#REF!,""),IFERROR(IF(VLOOKUP(R119,#REF!,1,0)&gt;0,#REF!,""),IFERROR(IF(VLOOKUP(R119,$O$5:$O$244,1,0)&gt;0,$O$3,""),"ERROR")))))</f>
        <v>CAMBIO MES</v>
      </c>
      <c r="T119" s="26" t="str">
        <f ca="1">IFERROR(IF(VLOOKUP(R119,$M$5:$M$504,1,0)&gt;0,$M$4,""),IFERROR(IF(VLOOKUP(R119,$N$5:$N$504,1,0)&gt;0,$N$4,""),IFERROR(IF(VLOOKUP(R119,#REF!,1,0)&gt;0,#REF!,""),IFERROR(IF(VLOOKUP(R119,#REF!,1,0)&gt;0,#REF!,""),IFERROR(IF(VLOOKUP(R119,$O$5:$O$244,1,0)&gt;0,$O$3,""),"ERROR")))))</f>
        <v>CAMBIO MES</v>
      </c>
      <c r="U119" s="26">
        <f t="shared" ca="1" si="47"/>
        <v>0</v>
      </c>
      <c r="V119" s="26">
        <f t="shared" ca="1" si="48"/>
        <v>0</v>
      </c>
      <c r="W119" s="26">
        <f t="shared" ca="1" si="49"/>
        <v>7.6550608791148989</v>
      </c>
      <c r="X119" s="26">
        <f t="shared" ca="1" si="50"/>
        <v>2027</v>
      </c>
      <c r="Y119" s="26">
        <f t="shared" ca="1" si="51"/>
        <v>1</v>
      </c>
      <c r="AF119" s="8">
        <v>109</v>
      </c>
      <c r="AG119" s="8">
        <v>1</v>
      </c>
      <c r="AH119" s="8">
        <v>0.4464251370918646</v>
      </c>
      <c r="AI119" s="8">
        <v>1</v>
      </c>
      <c r="AJ119" s="8">
        <v>0.78121674327630897</v>
      </c>
      <c r="AK119" s="8">
        <v>1</v>
      </c>
      <c r="AL119" s="8">
        <v>1</v>
      </c>
      <c r="AM119" s="8">
        <v>1</v>
      </c>
      <c r="AN119" s="8">
        <v>0.28835379720488075</v>
      </c>
      <c r="AO119" s="8">
        <v>1</v>
      </c>
      <c r="AP119" s="8">
        <v>1</v>
      </c>
      <c r="AQ119" s="8">
        <v>1</v>
      </c>
      <c r="AR119" s="8">
        <v>3.313442659559622E-2</v>
      </c>
      <c r="AS119" s="48">
        <v>6.0242303797548954E-2</v>
      </c>
      <c r="AT119" s="48">
        <v>0.77333171619752217</v>
      </c>
      <c r="AU119" s="13">
        <v>1</v>
      </c>
    </row>
    <row r="120" spans="4:47" x14ac:dyDescent="0.25">
      <c r="D120" s="8">
        <v>116</v>
      </c>
      <c r="E120" s="8">
        <f t="shared" ca="1" si="33"/>
        <v>0.10328960554377586</v>
      </c>
      <c r="F120" s="21">
        <f t="shared" ca="1" si="34"/>
        <v>285.99718679928355</v>
      </c>
      <c r="G120" s="21"/>
      <c r="H120" s="8">
        <v>116</v>
      </c>
      <c r="I120" s="21">
        <f t="shared" ca="1" si="35"/>
        <v>0.63512545376033491</v>
      </c>
      <c r="J120" s="21">
        <f t="shared" ca="1" si="36"/>
        <v>40.06588089654295</v>
      </c>
      <c r="K120" s="2"/>
      <c r="M120" s="45"/>
      <c r="N120" s="45"/>
      <c r="O120" s="45">
        <v>47331</v>
      </c>
      <c r="Q120" s="26">
        <v>117</v>
      </c>
      <c r="R120" s="42">
        <f t="shared" ref="R120:R174" ca="1" si="52">SMALL($M$5:$O$504,Q120)</f>
        <v>46395.655060879115</v>
      </c>
      <c r="S120" s="26" t="str">
        <f ca="1">IFERROR(IF(VLOOKUP(R120,$M$5:$M$504,1,0)&gt;0,$M$3,""),IFERROR(IF(VLOOKUP(R120,$N$5:$N$504,1,0)&gt;0,$N$3,""),IFERROR(IF(VLOOKUP(R120,#REF!,1,0)&gt;0,#REF!,""),IFERROR(IF(VLOOKUP(R120,#REF!,1,0)&gt;0,#REF!,""),IFERROR(IF(VLOOKUP(R120,$O$5:$O$244,1,0)&gt;0,$O$3,""),"ERROR")))))</f>
        <v>EQUIPO 1</v>
      </c>
      <c r="T120" s="26" t="str">
        <f ca="1">IFERROR(IF(VLOOKUP(R120,$M$5:$M$504,1,0)&gt;0,$M$4,""),IFERROR(IF(VLOOKUP(R120,$N$5:$N$504,1,0)&gt;0,$N$4,""),IFERROR(IF(VLOOKUP(R120,#REF!,1,0)&gt;0,#REF!,""),IFERROR(IF(VLOOKUP(R120,#REF!,1,0)&gt;0,#REF!,""),IFERROR(IF(VLOOKUP(R120,$O$5:$O$244,1,0)&gt;0,$O$3,""),"ERROR")))))</f>
        <v>FIN</v>
      </c>
      <c r="U120" s="26">
        <f t="shared" ref="U120:U174" ca="1" si="53">IF(S120&lt;&gt;$U$3,U119,IF(T120="INICIO",0,IF(T120="FIN",1,"ERROR")))</f>
        <v>1</v>
      </c>
      <c r="V120" s="26">
        <f t="shared" ref="V120:V174" ca="1" si="54">U120</f>
        <v>1</v>
      </c>
      <c r="W120" s="26">
        <f t="shared" ref="W120:W174" ca="1" si="55">(R121-R120)</f>
        <v>23.344939120885101</v>
      </c>
      <c r="X120" s="26">
        <f t="shared" ref="X120:X174" ca="1" si="56">YEAR(R120)</f>
        <v>2027</v>
      </c>
      <c r="Y120" s="26">
        <f t="shared" ref="Y120:Y174" ca="1" si="57">MONTH(R120)</f>
        <v>1</v>
      </c>
      <c r="AF120" s="8">
        <v>110</v>
      </c>
      <c r="AG120" s="8">
        <v>1</v>
      </c>
      <c r="AH120" s="8">
        <v>1</v>
      </c>
      <c r="AI120" s="8">
        <v>0.8377599869183483</v>
      </c>
      <c r="AJ120" s="8">
        <v>1</v>
      </c>
      <c r="AK120" s="8">
        <v>1</v>
      </c>
      <c r="AL120" s="8">
        <v>1</v>
      </c>
      <c r="AM120" s="8">
        <v>2.9453838139400636E-2</v>
      </c>
      <c r="AN120" s="8">
        <v>0.4667167303618513</v>
      </c>
      <c r="AO120" s="8">
        <v>1</v>
      </c>
      <c r="AP120" s="8">
        <v>0.99085511108405044</v>
      </c>
      <c r="AQ120" s="8">
        <v>0.18142130535052275</v>
      </c>
      <c r="AR120" s="8">
        <v>1</v>
      </c>
      <c r="AS120" s="48">
        <v>0</v>
      </c>
      <c r="AT120" s="48">
        <v>0.52343586052888336</v>
      </c>
      <c r="AU120" s="13">
        <v>0</v>
      </c>
    </row>
    <row r="121" spans="4:47" x14ac:dyDescent="0.25">
      <c r="D121" s="8">
        <v>117</v>
      </c>
      <c r="E121" s="8">
        <f t="shared" ca="1" si="33"/>
        <v>0.80264376741080257</v>
      </c>
      <c r="F121" s="21">
        <f t="shared" ca="1" si="34"/>
        <v>31.700625652982279</v>
      </c>
      <c r="G121" s="21"/>
      <c r="H121" s="8">
        <v>117</v>
      </c>
      <c r="I121" s="21">
        <f t="shared" ca="1" si="35"/>
        <v>0.52816544679277933</v>
      </c>
      <c r="J121" s="21">
        <f t="shared" ca="1" si="36"/>
        <v>31.740655222204154</v>
      </c>
      <c r="K121" s="2"/>
      <c r="M121" s="45"/>
      <c r="N121" s="45"/>
      <c r="O121" s="45">
        <v>47362</v>
      </c>
      <c r="Q121" s="26">
        <v>118</v>
      </c>
      <c r="R121" s="42">
        <f t="shared" ca="1" si="52"/>
        <v>46419</v>
      </c>
      <c r="S121" s="26" t="str">
        <f ca="1">IFERROR(IF(VLOOKUP(R121,$M$5:$M$504,1,0)&gt;0,$M$3,""),IFERROR(IF(VLOOKUP(R121,$N$5:$N$504,1,0)&gt;0,$N$3,""),IFERROR(IF(VLOOKUP(R121,#REF!,1,0)&gt;0,#REF!,""),IFERROR(IF(VLOOKUP(R121,#REF!,1,0)&gt;0,#REF!,""),IFERROR(IF(VLOOKUP(R121,$O$5:$O$244,1,0)&gt;0,$O$3,""),"ERROR")))))</f>
        <v>CAMBIO MES</v>
      </c>
      <c r="T121" s="26" t="str">
        <f ca="1">IFERROR(IF(VLOOKUP(R121,$M$5:$M$504,1,0)&gt;0,$M$4,""),IFERROR(IF(VLOOKUP(R121,$N$5:$N$504,1,0)&gt;0,$N$4,""),IFERROR(IF(VLOOKUP(R121,#REF!,1,0)&gt;0,#REF!,""),IFERROR(IF(VLOOKUP(R121,#REF!,1,0)&gt;0,#REF!,""),IFERROR(IF(VLOOKUP(R121,$O$5:$O$244,1,0)&gt;0,$O$3,""),"ERROR")))))</f>
        <v>CAMBIO MES</v>
      </c>
      <c r="U121" s="26">
        <f t="shared" ca="1" si="53"/>
        <v>1</v>
      </c>
      <c r="V121" s="26">
        <f t="shared" ca="1" si="54"/>
        <v>1</v>
      </c>
      <c r="W121" s="26">
        <f t="shared" ca="1" si="55"/>
        <v>28</v>
      </c>
      <c r="X121" s="26">
        <f t="shared" ca="1" si="56"/>
        <v>2027</v>
      </c>
      <c r="Y121" s="26">
        <f t="shared" ca="1" si="57"/>
        <v>2</v>
      </c>
      <c r="AF121" s="8">
        <v>111</v>
      </c>
      <c r="AG121" s="8">
        <v>1</v>
      </c>
      <c r="AH121" s="8">
        <v>0.67077007174365078</v>
      </c>
      <c r="AI121" s="8">
        <v>1</v>
      </c>
      <c r="AJ121" s="8">
        <v>0.28192092217699005</v>
      </c>
      <c r="AK121" s="8">
        <v>0</v>
      </c>
      <c r="AL121" s="8">
        <v>1</v>
      </c>
      <c r="AM121" s="8">
        <v>0.15914790332880652</v>
      </c>
      <c r="AN121" s="8">
        <v>0.37799047001716379</v>
      </c>
      <c r="AO121" s="8">
        <v>0.57288637270927822</v>
      </c>
      <c r="AP121" s="8">
        <v>1</v>
      </c>
      <c r="AQ121" s="8">
        <v>0.24909203841549848</v>
      </c>
      <c r="AR121" s="8">
        <v>0</v>
      </c>
      <c r="AS121" s="48">
        <v>0.75808953302524362</v>
      </c>
      <c r="AT121" s="48">
        <v>0.74025591833928395</v>
      </c>
      <c r="AU121" s="13">
        <v>1</v>
      </c>
    </row>
    <row r="122" spans="4:47" x14ac:dyDescent="0.25">
      <c r="D122" s="8">
        <v>118</v>
      </c>
      <c r="E122" s="8">
        <f t="shared" ca="1" si="33"/>
        <v>0.31502733491458579</v>
      </c>
      <c r="F122" s="21">
        <f t="shared" ca="1" si="34"/>
        <v>151.31730281376508</v>
      </c>
      <c r="G122" s="21"/>
      <c r="H122" s="8">
        <v>118</v>
      </c>
      <c r="I122" s="21">
        <f t="shared" ca="1" si="35"/>
        <v>0.95887388292267517</v>
      </c>
      <c r="J122" s="21">
        <f t="shared" ca="1" si="36"/>
        <v>82.246550692221277</v>
      </c>
      <c r="K122" s="2"/>
      <c r="M122" s="45"/>
      <c r="N122" s="45"/>
      <c r="O122" s="45">
        <v>47392</v>
      </c>
      <c r="Q122" s="26">
        <v>119</v>
      </c>
      <c r="R122" s="42">
        <f t="shared" ca="1" si="52"/>
        <v>46447</v>
      </c>
      <c r="S122" s="26" t="str">
        <f ca="1">IFERROR(IF(VLOOKUP(R122,$M$5:$M$504,1,0)&gt;0,$M$3,""),IFERROR(IF(VLOOKUP(R122,$N$5:$N$504,1,0)&gt;0,$N$3,""),IFERROR(IF(VLOOKUP(R122,#REF!,1,0)&gt;0,#REF!,""),IFERROR(IF(VLOOKUP(R122,#REF!,1,0)&gt;0,#REF!,""),IFERROR(IF(VLOOKUP(R122,$O$5:$O$244,1,0)&gt;0,$O$3,""),"ERROR")))))</f>
        <v>CAMBIO MES</v>
      </c>
      <c r="T122" s="26" t="str">
        <f ca="1">IFERROR(IF(VLOOKUP(R122,$M$5:$M$504,1,0)&gt;0,$M$4,""),IFERROR(IF(VLOOKUP(R122,$N$5:$N$504,1,0)&gt;0,$N$4,""),IFERROR(IF(VLOOKUP(R122,#REF!,1,0)&gt;0,#REF!,""),IFERROR(IF(VLOOKUP(R122,#REF!,1,0)&gt;0,#REF!,""),IFERROR(IF(VLOOKUP(R122,$O$5:$O$244,1,0)&gt;0,$O$3,""),"ERROR")))))</f>
        <v>CAMBIO MES</v>
      </c>
      <c r="U122" s="26">
        <f t="shared" ca="1" si="53"/>
        <v>1</v>
      </c>
      <c r="V122" s="26">
        <f t="shared" ca="1" si="54"/>
        <v>1</v>
      </c>
      <c r="W122" s="26">
        <f t="shared" ca="1" si="55"/>
        <v>31</v>
      </c>
      <c r="X122" s="26">
        <f t="shared" ca="1" si="56"/>
        <v>2027</v>
      </c>
      <c r="Y122" s="26">
        <f t="shared" ca="1" si="57"/>
        <v>3</v>
      </c>
      <c r="AF122" s="8">
        <v>112</v>
      </c>
      <c r="AG122" s="8">
        <v>1</v>
      </c>
      <c r="AH122" s="8">
        <v>1</v>
      </c>
      <c r="AI122" s="8">
        <v>1</v>
      </c>
      <c r="AJ122" s="8">
        <v>1</v>
      </c>
      <c r="AK122" s="8">
        <v>0</v>
      </c>
      <c r="AL122" s="8">
        <v>0.41011747802767784</v>
      </c>
      <c r="AM122" s="8">
        <v>1</v>
      </c>
      <c r="AN122" s="8">
        <v>0</v>
      </c>
      <c r="AO122" s="8">
        <v>1</v>
      </c>
      <c r="AP122" s="8">
        <v>0.93832369531470072</v>
      </c>
      <c r="AQ122" s="8">
        <v>1</v>
      </c>
      <c r="AR122" s="8">
        <v>0.93982866357597938</v>
      </c>
      <c r="AS122" s="48">
        <v>0</v>
      </c>
      <c r="AT122" s="48">
        <v>0.99437698099334815</v>
      </c>
      <c r="AU122" s="13">
        <v>1</v>
      </c>
    </row>
    <row r="123" spans="4:47" x14ac:dyDescent="0.25">
      <c r="D123" s="8">
        <v>119</v>
      </c>
      <c r="E123" s="8">
        <f t="shared" ca="1" si="33"/>
        <v>0.11647747119535445</v>
      </c>
      <c r="F123" s="21">
        <f t="shared" ca="1" si="34"/>
        <v>271.71302862170307</v>
      </c>
      <c r="G123" s="21"/>
      <c r="H123" s="8">
        <v>119</v>
      </c>
      <c r="I123" s="21">
        <f t="shared" ca="1" si="35"/>
        <v>0.20107938799970548</v>
      </c>
      <c r="J123" s="21">
        <f t="shared" ca="1" si="36"/>
        <v>4.2192345811624925</v>
      </c>
      <c r="K123" s="2"/>
      <c r="M123" s="45"/>
      <c r="N123" s="45"/>
      <c r="O123" s="45">
        <v>47423</v>
      </c>
      <c r="Q123" s="26">
        <v>120</v>
      </c>
      <c r="R123" s="42">
        <f t="shared" ca="1" si="52"/>
        <v>46478</v>
      </c>
      <c r="S123" s="26" t="str">
        <f ca="1">IFERROR(IF(VLOOKUP(R123,$M$5:$M$504,1,0)&gt;0,$M$3,""),IFERROR(IF(VLOOKUP(R123,$N$5:$N$504,1,0)&gt;0,$N$3,""),IFERROR(IF(VLOOKUP(R123,#REF!,1,0)&gt;0,#REF!,""),IFERROR(IF(VLOOKUP(R123,#REF!,1,0)&gt;0,#REF!,""),IFERROR(IF(VLOOKUP(R123,$O$5:$O$244,1,0)&gt;0,$O$3,""),"ERROR")))))</f>
        <v>CAMBIO MES</v>
      </c>
      <c r="T123" s="26" t="str">
        <f ca="1">IFERROR(IF(VLOOKUP(R123,$M$5:$M$504,1,0)&gt;0,$M$4,""),IFERROR(IF(VLOOKUP(R123,$N$5:$N$504,1,0)&gt;0,$N$4,""),IFERROR(IF(VLOOKUP(R123,#REF!,1,0)&gt;0,#REF!,""),IFERROR(IF(VLOOKUP(R123,#REF!,1,0)&gt;0,#REF!,""),IFERROR(IF(VLOOKUP(R123,$O$5:$O$244,1,0)&gt;0,$O$3,""),"ERROR")))))</f>
        <v>CAMBIO MES</v>
      </c>
      <c r="U123" s="26">
        <f t="shared" ca="1" si="53"/>
        <v>1</v>
      </c>
      <c r="V123" s="26">
        <f t="shared" ca="1" si="54"/>
        <v>1</v>
      </c>
      <c r="W123" s="26">
        <f t="shared" ca="1" si="55"/>
        <v>30</v>
      </c>
      <c r="X123" s="26">
        <f t="shared" ca="1" si="56"/>
        <v>2027</v>
      </c>
      <c r="Y123" s="26">
        <f t="shared" ca="1" si="57"/>
        <v>4</v>
      </c>
      <c r="AF123" s="8">
        <v>113</v>
      </c>
      <c r="AG123" s="8">
        <v>1</v>
      </c>
      <c r="AH123" s="8">
        <v>1</v>
      </c>
      <c r="AI123" s="8">
        <v>0</v>
      </c>
      <c r="AJ123" s="8">
        <v>1</v>
      </c>
      <c r="AK123" s="8">
        <v>0.48434456838778361</v>
      </c>
      <c r="AL123" s="8">
        <v>1</v>
      </c>
      <c r="AM123" s="8">
        <v>0.7467693194905165</v>
      </c>
      <c r="AN123" s="8">
        <v>1</v>
      </c>
      <c r="AO123" s="8">
        <v>0.20573287261407433</v>
      </c>
      <c r="AP123" s="8">
        <v>0</v>
      </c>
      <c r="AQ123" s="8">
        <v>1</v>
      </c>
      <c r="AR123" s="8">
        <v>1</v>
      </c>
      <c r="AS123" s="48">
        <v>0</v>
      </c>
      <c r="AT123" s="48">
        <v>0.67091058711154539</v>
      </c>
      <c r="AU123" s="13">
        <v>2</v>
      </c>
    </row>
    <row r="124" spans="4:47" x14ac:dyDescent="0.25">
      <c r="D124" s="8">
        <v>120</v>
      </c>
      <c r="E124" s="8">
        <f t="shared" ca="1" si="33"/>
        <v>0.15397295013766532</v>
      </c>
      <c r="F124" s="21">
        <f t="shared" ca="1" si="34"/>
        <v>238.35392549065676</v>
      </c>
      <c r="G124" s="21"/>
      <c r="H124" s="8">
        <v>120</v>
      </c>
      <c r="I124" s="21">
        <f t="shared" ca="1" si="35"/>
        <v>0.69903136062427762</v>
      </c>
      <c r="J124" s="21">
        <f t="shared" ca="1" si="36"/>
        <v>45.402664324269878</v>
      </c>
      <c r="K124" s="2"/>
      <c r="M124" s="45"/>
      <c r="N124" s="45"/>
      <c r="O124" s="45">
        <v>47453</v>
      </c>
      <c r="Q124" s="26">
        <v>121</v>
      </c>
      <c r="R124" s="42">
        <f t="shared" ca="1" si="52"/>
        <v>46508</v>
      </c>
      <c r="S124" s="26" t="str">
        <f ca="1">IFERROR(IF(VLOOKUP(R124,$M$5:$M$504,1,0)&gt;0,$M$3,""),IFERROR(IF(VLOOKUP(R124,$N$5:$N$504,1,0)&gt;0,$N$3,""),IFERROR(IF(VLOOKUP(R124,#REF!,1,0)&gt;0,#REF!,""),IFERROR(IF(VLOOKUP(R124,#REF!,1,0)&gt;0,#REF!,""),IFERROR(IF(VLOOKUP(R124,$O$5:$O$244,1,0)&gt;0,$O$3,""),"ERROR")))))</f>
        <v>CAMBIO MES</v>
      </c>
      <c r="T124" s="26" t="str">
        <f ca="1">IFERROR(IF(VLOOKUP(R124,$M$5:$M$504,1,0)&gt;0,$M$4,""),IFERROR(IF(VLOOKUP(R124,$N$5:$N$504,1,0)&gt;0,$N$4,""),IFERROR(IF(VLOOKUP(R124,#REF!,1,0)&gt;0,#REF!,""),IFERROR(IF(VLOOKUP(R124,#REF!,1,0)&gt;0,#REF!,""),IFERROR(IF(VLOOKUP(R124,$O$5:$O$244,1,0)&gt;0,$O$3,""),"ERROR")))))</f>
        <v>CAMBIO MES</v>
      </c>
      <c r="U124" s="26">
        <f t="shared" ca="1" si="53"/>
        <v>1</v>
      </c>
      <c r="V124" s="26">
        <f t="shared" ca="1" si="54"/>
        <v>1</v>
      </c>
      <c r="W124" s="26">
        <f t="shared" ca="1" si="55"/>
        <v>31</v>
      </c>
      <c r="X124" s="26">
        <f t="shared" ca="1" si="56"/>
        <v>2027</v>
      </c>
      <c r="Y124" s="26">
        <f t="shared" ca="1" si="57"/>
        <v>5</v>
      </c>
      <c r="AF124" s="8">
        <v>114</v>
      </c>
      <c r="AG124" s="8">
        <v>1</v>
      </c>
      <c r="AH124" s="8">
        <v>1</v>
      </c>
      <c r="AI124" s="8">
        <v>1</v>
      </c>
      <c r="AJ124" s="8">
        <v>1</v>
      </c>
      <c r="AK124" s="8">
        <v>0.3723509678748087</v>
      </c>
      <c r="AL124" s="8">
        <v>1</v>
      </c>
      <c r="AM124" s="8">
        <v>1</v>
      </c>
      <c r="AN124" s="8">
        <v>0.58198538551603696</v>
      </c>
      <c r="AO124" s="8">
        <v>0.8636481851356318</v>
      </c>
      <c r="AP124" s="8">
        <v>0.80441257446997749</v>
      </c>
      <c r="AQ124" s="8">
        <v>1</v>
      </c>
      <c r="AR124" s="8">
        <v>0.69544109025446232</v>
      </c>
      <c r="AS124" s="48">
        <v>0</v>
      </c>
      <c r="AT124" s="48">
        <v>0.96815330966436364</v>
      </c>
      <c r="AU124" s="13">
        <v>0</v>
      </c>
    </row>
    <row r="125" spans="4:47" x14ac:dyDescent="0.25">
      <c r="D125" s="8">
        <v>121</v>
      </c>
      <c r="E125" s="8">
        <f t="shared" ca="1" si="33"/>
        <v>0.39764261684237301</v>
      </c>
      <c r="F125" s="21">
        <f t="shared" ca="1" si="34"/>
        <v>122.39223206019194</v>
      </c>
      <c r="G125" s="21"/>
      <c r="H125" s="8">
        <v>121</v>
      </c>
      <c r="I125" s="21">
        <f t="shared" ca="1" si="35"/>
        <v>0.12303766313467734</v>
      </c>
      <c r="J125" s="21">
        <f t="shared" ca="1" si="36"/>
        <v>5.5408679989242202</v>
      </c>
      <c r="K125" s="2"/>
      <c r="M125" s="45"/>
      <c r="N125" s="45"/>
      <c r="O125" s="45">
        <v>47484</v>
      </c>
      <c r="Q125" s="26">
        <v>122</v>
      </c>
      <c r="R125" s="42">
        <f t="shared" ca="1" si="52"/>
        <v>46539</v>
      </c>
      <c r="S125" s="26" t="str">
        <f ca="1">IFERROR(IF(VLOOKUP(R125,$M$5:$M$504,1,0)&gt;0,$M$3,""),IFERROR(IF(VLOOKUP(R125,$N$5:$N$504,1,0)&gt;0,$N$3,""),IFERROR(IF(VLOOKUP(R125,#REF!,1,0)&gt;0,#REF!,""),IFERROR(IF(VLOOKUP(R125,#REF!,1,0)&gt;0,#REF!,""),IFERROR(IF(VLOOKUP(R125,$O$5:$O$244,1,0)&gt;0,$O$3,""),"ERROR")))))</f>
        <v>CAMBIO MES</v>
      </c>
      <c r="T125" s="26" t="str">
        <f ca="1">IFERROR(IF(VLOOKUP(R125,$M$5:$M$504,1,0)&gt;0,$M$4,""),IFERROR(IF(VLOOKUP(R125,$N$5:$N$504,1,0)&gt;0,$N$4,""),IFERROR(IF(VLOOKUP(R125,#REF!,1,0)&gt;0,#REF!,""),IFERROR(IF(VLOOKUP(R125,#REF!,1,0)&gt;0,#REF!,""),IFERROR(IF(VLOOKUP(R125,$O$5:$O$244,1,0)&gt;0,$O$3,""),"ERROR")))))</f>
        <v>CAMBIO MES</v>
      </c>
      <c r="U125" s="26">
        <f t="shared" ca="1" si="53"/>
        <v>1</v>
      </c>
      <c r="V125" s="26">
        <f t="shared" ca="1" si="54"/>
        <v>1</v>
      </c>
      <c r="W125" s="26">
        <f t="shared" ca="1" si="55"/>
        <v>20.780499597989547</v>
      </c>
      <c r="X125" s="26">
        <f t="shared" ca="1" si="56"/>
        <v>2027</v>
      </c>
      <c r="Y125" s="26">
        <f t="shared" ca="1" si="57"/>
        <v>6</v>
      </c>
      <c r="AF125" s="8">
        <v>115</v>
      </c>
      <c r="AG125" s="8">
        <v>1</v>
      </c>
      <c r="AH125" s="8">
        <v>0.98201894759144381</v>
      </c>
      <c r="AI125" s="8">
        <v>1</v>
      </c>
      <c r="AJ125" s="8">
        <v>0.58931701805073922</v>
      </c>
      <c r="AK125" s="8">
        <v>0</v>
      </c>
      <c r="AL125" s="8">
        <v>2.1272317728047104E-2</v>
      </c>
      <c r="AM125" s="8">
        <v>1</v>
      </c>
      <c r="AN125" s="8">
        <v>1</v>
      </c>
      <c r="AO125" s="8">
        <v>1</v>
      </c>
      <c r="AP125" s="8">
        <v>0.59837026338772703</v>
      </c>
      <c r="AQ125" s="8">
        <v>1</v>
      </c>
      <c r="AR125" s="8">
        <v>1</v>
      </c>
      <c r="AS125" s="48">
        <v>0.39656745842113461</v>
      </c>
      <c r="AT125" s="48">
        <v>0.930198423559909</v>
      </c>
      <c r="AU125" s="13">
        <v>0</v>
      </c>
    </row>
    <row r="126" spans="4:47" x14ac:dyDescent="0.25">
      <c r="D126" s="8">
        <v>122</v>
      </c>
      <c r="E126" s="8">
        <f t="shared" ca="1" si="33"/>
        <v>0.32923196255819909</v>
      </c>
      <c r="F126" s="21">
        <f t="shared" ca="1" si="34"/>
        <v>145.86794303462537</v>
      </c>
      <c r="G126" s="21"/>
      <c r="H126" s="8">
        <v>122</v>
      </c>
      <c r="I126" s="21">
        <f t="shared" ca="1" si="35"/>
        <v>0.22885025651524216</v>
      </c>
      <c r="J126" s="21">
        <f t="shared" ca="1" si="36"/>
        <v>7.1013530890015417</v>
      </c>
      <c r="K126" s="2"/>
      <c r="M126" s="45"/>
      <c r="N126" s="45"/>
      <c r="O126" s="45">
        <v>47515</v>
      </c>
      <c r="Q126" s="26">
        <v>123</v>
      </c>
      <c r="R126" s="42">
        <f t="shared" ca="1" si="52"/>
        <v>46559.78049959799</v>
      </c>
      <c r="S126" s="26" t="str">
        <f ca="1">IFERROR(IF(VLOOKUP(R126,$M$5:$M$504,1,0)&gt;0,$M$3,""),IFERROR(IF(VLOOKUP(R126,$N$5:$N$504,1,0)&gt;0,$N$3,""),IFERROR(IF(VLOOKUP(R126,#REF!,1,0)&gt;0,#REF!,""),IFERROR(IF(VLOOKUP(R126,#REF!,1,0)&gt;0,#REF!,""),IFERROR(IF(VLOOKUP(R126,$O$5:$O$244,1,0)&gt;0,$O$3,""),"ERROR")))))</f>
        <v>EQUIPO 1</v>
      </c>
      <c r="T126" s="26" t="str">
        <f ca="1">IFERROR(IF(VLOOKUP(R126,$M$5:$M$504,1,0)&gt;0,$M$4,""),IFERROR(IF(VLOOKUP(R126,$N$5:$N$504,1,0)&gt;0,$N$4,""),IFERROR(IF(VLOOKUP(R126,#REF!,1,0)&gt;0,#REF!,""),IFERROR(IF(VLOOKUP(R126,#REF!,1,0)&gt;0,#REF!,""),IFERROR(IF(VLOOKUP(R126,$O$5:$O$244,1,0)&gt;0,$O$3,""),"ERROR")))))</f>
        <v>INICIO</v>
      </c>
      <c r="U126" s="26">
        <f t="shared" ca="1" si="53"/>
        <v>0</v>
      </c>
      <c r="V126" s="26">
        <f t="shared" ca="1" si="54"/>
        <v>0</v>
      </c>
      <c r="W126" s="26">
        <f t="shared" ca="1" si="55"/>
        <v>9.2195004020104534</v>
      </c>
      <c r="X126" s="26">
        <f t="shared" ca="1" si="56"/>
        <v>2027</v>
      </c>
      <c r="Y126" s="26">
        <f t="shared" ca="1" si="57"/>
        <v>6</v>
      </c>
      <c r="AF126" s="8">
        <v>116</v>
      </c>
      <c r="AG126" s="8">
        <v>0.59676816525790211</v>
      </c>
      <c r="AH126" s="8">
        <v>0</v>
      </c>
      <c r="AI126" s="8">
        <v>1</v>
      </c>
      <c r="AJ126" s="8">
        <v>0</v>
      </c>
      <c r="AK126" s="8">
        <v>0.62873970959457615</v>
      </c>
      <c r="AL126" s="8">
        <v>0.62605428054060519</v>
      </c>
      <c r="AM126" s="8">
        <v>1</v>
      </c>
      <c r="AN126" s="8">
        <v>0</v>
      </c>
      <c r="AO126" s="8">
        <v>1</v>
      </c>
      <c r="AP126" s="8">
        <v>1</v>
      </c>
      <c r="AQ126" s="8">
        <v>1</v>
      </c>
      <c r="AR126" s="8">
        <v>0.759921883806284</v>
      </c>
      <c r="AS126" s="48">
        <v>0</v>
      </c>
      <c r="AT126" s="48">
        <v>0.685645798718308</v>
      </c>
      <c r="AU126" s="13">
        <v>0</v>
      </c>
    </row>
    <row r="127" spans="4:47" x14ac:dyDescent="0.25">
      <c r="D127" s="8">
        <v>123</v>
      </c>
      <c r="E127" s="8">
        <f t="shared" ca="1" si="33"/>
        <v>0.33419111591106443</v>
      </c>
      <c r="F127" s="21">
        <f t="shared" ca="1" si="34"/>
        <v>144.01785270204721</v>
      </c>
      <c r="G127" s="21"/>
      <c r="H127" s="8">
        <v>123</v>
      </c>
      <c r="I127" s="21">
        <f t="shared" ca="1" si="35"/>
        <v>0.43271531081720194</v>
      </c>
      <c r="J127" s="21">
        <f t="shared" ca="1" si="36"/>
        <v>24.465953411477138</v>
      </c>
      <c r="K127" s="2"/>
      <c r="M127" s="45"/>
      <c r="N127" s="45"/>
      <c r="O127" s="45">
        <v>47543</v>
      </c>
      <c r="Q127" s="26">
        <v>124</v>
      </c>
      <c r="R127" s="42">
        <f t="shared" ca="1" si="52"/>
        <v>46569</v>
      </c>
      <c r="S127" s="26" t="str">
        <f ca="1">IFERROR(IF(VLOOKUP(R127,$M$5:$M$504,1,0)&gt;0,$M$3,""),IFERROR(IF(VLOOKUP(R127,$N$5:$N$504,1,0)&gt;0,$N$3,""),IFERROR(IF(VLOOKUP(R127,#REF!,1,0)&gt;0,#REF!,""),IFERROR(IF(VLOOKUP(R127,#REF!,1,0)&gt;0,#REF!,""),IFERROR(IF(VLOOKUP(R127,$O$5:$O$244,1,0)&gt;0,$O$3,""),"ERROR")))))</f>
        <v>CAMBIO MES</v>
      </c>
      <c r="T127" s="26" t="str">
        <f ca="1">IFERROR(IF(VLOOKUP(R127,$M$5:$M$504,1,0)&gt;0,$M$4,""),IFERROR(IF(VLOOKUP(R127,$N$5:$N$504,1,0)&gt;0,$N$4,""),IFERROR(IF(VLOOKUP(R127,#REF!,1,0)&gt;0,#REF!,""),IFERROR(IF(VLOOKUP(R127,#REF!,1,0)&gt;0,#REF!,""),IFERROR(IF(VLOOKUP(R127,$O$5:$O$244,1,0)&gt;0,$O$3,""),"ERROR")))))</f>
        <v>CAMBIO MES</v>
      </c>
      <c r="U127" s="26">
        <f t="shared" ca="1" si="53"/>
        <v>0</v>
      </c>
      <c r="V127" s="26">
        <f t="shared" ca="1" si="54"/>
        <v>0</v>
      </c>
      <c r="W127" s="26">
        <f t="shared" ca="1" si="55"/>
        <v>27.282665975653799</v>
      </c>
      <c r="X127" s="26">
        <f t="shared" ca="1" si="56"/>
        <v>2027</v>
      </c>
      <c r="Y127" s="26">
        <f t="shared" ca="1" si="57"/>
        <v>7</v>
      </c>
      <c r="AF127" s="8">
        <v>117</v>
      </c>
      <c r="AG127" s="8">
        <v>0.61925652001692444</v>
      </c>
      <c r="AH127" s="8">
        <v>1</v>
      </c>
      <c r="AI127" s="8">
        <v>1</v>
      </c>
      <c r="AJ127" s="8">
        <v>1</v>
      </c>
      <c r="AK127" s="8">
        <v>1</v>
      </c>
      <c r="AL127" s="8">
        <v>1</v>
      </c>
      <c r="AM127" s="8">
        <v>0.96407483616114342</v>
      </c>
      <c r="AN127" s="8">
        <v>0.49499770359351158</v>
      </c>
      <c r="AO127" s="8">
        <v>1</v>
      </c>
      <c r="AP127" s="8">
        <v>1</v>
      </c>
      <c r="AQ127" s="8">
        <v>1</v>
      </c>
      <c r="AR127" s="8">
        <v>0.70717298625001401</v>
      </c>
      <c r="AS127" s="48">
        <v>0</v>
      </c>
      <c r="AT127" s="48">
        <v>0.9284023357203034</v>
      </c>
      <c r="AU127" s="13">
        <v>0</v>
      </c>
    </row>
    <row r="128" spans="4:47" x14ac:dyDescent="0.25">
      <c r="D128" s="8">
        <v>124</v>
      </c>
      <c r="E128" s="8">
        <f t="shared" ca="1" si="33"/>
        <v>0.8243381297403154</v>
      </c>
      <c r="F128" s="21">
        <f t="shared" ca="1" si="34"/>
        <v>28.064134010100226</v>
      </c>
      <c r="G128" s="21"/>
      <c r="H128" s="8">
        <v>124</v>
      </c>
      <c r="I128" s="21">
        <f t="shared" ca="1" si="35"/>
        <v>0.94882589051796817</v>
      </c>
      <c r="J128" s="21">
        <f t="shared" ca="1" si="36"/>
        <v>79.090043566840308</v>
      </c>
      <c r="K128" s="2"/>
      <c r="M128" s="45"/>
      <c r="N128" s="45"/>
      <c r="O128" s="45">
        <v>47574</v>
      </c>
      <c r="Q128" s="26">
        <v>125</v>
      </c>
      <c r="R128" s="42">
        <f t="shared" ca="1" si="52"/>
        <v>46596.282665975654</v>
      </c>
      <c r="S128" s="26" t="str">
        <f ca="1">IFERROR(IF(VLOOKUP(R128,$M$5:$M$504,1,0)&gt;0,$M$3,""),IFERROR(IF(VLOOKUP(R128,$N$5:$N$504,1,0)&gt;0,$N$3,""),IFERROR(IF(VLOOKUP(R128,#REF!,1,0)&gt;0,#REF!,""),IFERROR(IF(VLOOKUP(R128,#REF!,1,0)&gt;0,#REF!,""),IFERROR(IF(VLOOKUP(R128,$O$5:$O$244,1,0)&gt;0,$O$3,""),"ERROR")))))</f>
        <v>EQUIPO 1</v>
      </c>
      <c r="T128" s="26" t="str">
        <f ca="1">IFERROR(IF(VLOOKUP(R128,$M$5:$M$504,1,0)&gt;0,$M$4,""),IFERROR(IF(VLOOKUP(R128,$N$5:$N$504,1,0)&gt;0,$N$4,""),IFERROR(IF(VLOOKUP(R128,#REF!,1,0)&gt;0,#REF!,""),IFERROR(IF(VLOOKUP(R128,#REF!,1,0)&gt;0,#REF!,""),IFERROR(IF(VLOOKUP(R128,$O$5:$O$244,1,0)&gt;0,$O$3,""),"ERROR")))))</f>
        <v>FIN</v>
      </c>
      <c r="U128" s="26">
        <f t="shared" ca="1" si="53"/>
        <v>1</v>
      </c>
      <c r="V128" s="26">
        <f t="shared" ca="1" si="54"/>
        <v>1</v>
      </c>
      <c r="W128" s="26">
        <f t="shared" ca="1" si="55"/>
        <v>3.7173340243462007</v>
      </c>
      <c r="X128" s="26">
        <f t="shared" ca="1" si="56"/>
        <v>2027</v>
      </c>
      <c r="Y128" s="26">
        <f t="shared" ca="1" si="57"/>
        <v>7</v>
      </c>
      <c r="AF128" s="8">
        <v>118</v>
      </c>
      <c r="AG128" s="8">
        <v>0.47300951199084068</v>
      </c>
      <c r="AH128" s="8">
        <v>1</v>
      </c>
      <c r="AI128" s="8">
        <v>1</v>
      </c>
      <c r="AJ128" s="8">
        <v>1</v>
      </c>
      <c r="AK128" s="8">
        <v>0.83903607839930638</v>
      </c>
      <c r="AL128" s="8">
        <v>1</v>
      </c>
      <c r="AM128" s="8">
        <v>1</v>
      </c>
      <c r="AN128" s="8">
        <v>1</v>
      </c>
      <c r="AO128" s="8">
        <v>1</v>
      </c>
      <c r="AP128" s="8">
        <v>1</v>
      </c>
      <c r="AQ128" s="8">
        <v>1</v>
      </c>
      <c r="AR128" s="8">
        <v>0.59684650705105835</v>
      </c>
      <c r="AS128" s="48">
        <v>1</v>
      </c>
      <c r="AT128" s="48">
        <v>0.9155595748577855</v>
      </c>
      <c r="AU128" s="13">
        <v>1</v>
      </c>
    </row>
    <row r="129" spans="4:47" x14ac:dyDescent="0.25">
      <c r="D129" s="8">
        <v>125</v>
      </c>
      <c r="E129" s="8">
        <f t="shared" ca="1" si="33"/>
        <v>0.36989263299427599</v>
      </c>
      <c r="F129" s="21">
        <f t="shared" ca="1" si="34"/>
        <v>131.41772322334432</v>
      </c>
      <c r="G129" s="21"/>
      <c r="H129" s="8">
        <v>125</v>
      </c>
      <c r="I129" s="21">
        <f t="shared" ca="1" si="35"/>
        <v>0.79474177935441126</v>
      </c>
      <c r="J129" s="21">
        <f t="shared" ca="1" si="36"/>
        <v>54.532789934300155</v>
      </c>
      <c r="K129" s="2"/>
      <c r="M129" s="45"/>
      <c r="N129" s="45"/>
      <c r="O129" s="45">
        <v>47604</v>
      </c>
      <c r="Q129" s="26">
        <v>126</v>
      </c>
      <c r="R129" s="42">
        <f t="shared" ca="1" si="52"/>
        <v>46600</v>
      </c>
      <c r="S129" s="26" t="str">
        <f ca="1">IFERROR(IF(VLOOKUP(R129,$M$5:$M$504,1,0)&gt;0,$M$3,""),IFERROR(IF(VLOOKUP(R129,$N$5:$N$504,1,0)&gt;0,$N$3,""),IFERROR(IF(VLOOKUP(R129,#REF!,1,0)&gt;0,#REF!,""),IFERROR(IF(VLOOKUP(R129,#REF!,1,0)&gt;0,#REF!,""),IFERROR(IF(VLOOKUP(R129,$O$5:$O$244,1,0)&gt;0,$O$3,""),"ERROR")))))</f>
        <v>CAMBIO MES</v>
      </c>
      <c r="T129" s="26" t="str">
        <f ca="1">IFERROR(IF(VLOOKUP(R129,$M$5:$M$504,1,0)&gt;0,$M$4,""),IFERROR(IF(VLOOKUP(R129,$N$5:$N$504,1,0)&gt;0,$N$4,""),IFERROR(IF(VLOOKUP(R129,#REF!,1,0)&gt;0,#REF!,""),IFERROR(IF(VLOOKUP(R129,#REF!,1,0)&gt;0,#REF!,""),IFERROR(IF(VLOOKUP(R129,$O$5:$O$244,1,0)&gt;0,$O$3,""),"ERROR")))))</f>
        <v>CAMBIO MES</v>
      </c>
      <c r="U129" s="26">
        <f t="shared" ca="1" si="53"/>
        <v>1</v>
      </c>
      <c r="V129" s="26">
        <f t="shared" ca="1" si="54"/>
        <v>1</v>
      </c>
      <c r="W129" s="26">
        <f t="shared" ca="1" si="55"/>
        <v>3.2677676128805615</v>
      </c>
      <c r="X129" s="26">
        <f t="shared" ca="1" si="56"/>
        <v>2027</v>
      </c>
      <c r="Y129" s="26">
        <f t="shared" ca="1" si="57"/>
        <v>8</v>
      </c>
      <c r="AF129" s="8">
        <v>119</v>
      </c>
      <c r="AG129" s="8">
        <v>1</v>
      </c>
      <c r="AH129" s="8">
        <v>1</v>
      </c>
      <c r="AI129" s="8">
        <v>0</v>
      </c>
      <c r="AJ129" s="8">
        <v>0.40291910559099053</v>
      </c>
      <c r="AK129" s="8">
        <v>1</v>
      </c>
      <c r="AL129" s="8">
        <v>1</v>
      </c>
      <c r="AM129" s="8">
        <v>1</v>
      </c>
      <c r="AN129" s="8">
        <v>0</v>
      </c>
      <c r="AO129" s="8">
        <v>0</v>
      </c>
      <c r="AP129" s="8">
        <v>1</v>
      </c>
      <c r="AQ129" s="8">
        <v>0.44805473228601234</v>
      </c>
      <c r="AR129" s="8">
        <v>0</v>
      </c>
      <c r="AS129" s="48">
        <v>0</v>
      </c>
      <c r="AT129" s="48">
        <v>0.87655022480425004</v>
      </c>
      <c r="AU129" s="13">
        <v>2</v>
      </c>
    </row>
    <row r="130" spans="4:47" x14ac:dyDescent="0.25">
      <c r="D130" s="8">
        <v>126</v>
      </c>
      <c r="E130" s="8">
        <f t="shared" ca="1" si="33"/>
        <v>0.99855009261338246</v>
      </c>
      <c r="F130" s="21">
        <f t="shared" ca="1" si="34"/>
        <v>0.2797374059278071</v>
      </c>
      <c r="G130" s="21"/>
      <c r="H130" s="8">
        <v>126</v>
      </c>
      <c r="I130" s="21">
        <f t="shared" ca="1" si="35"/>
        <v>0.17392600152065374</v>
      </c>
      <c r="J130" s="21">
        <f t="shared" ca="1" si="36"/>
        <v>1.1596301791567143</v>
      </c>
      <c r="K130" s="2"/>
      <c r="M130" s="45"/>
      <c r="N130" s="45"/>
      <c r="O130" s="45">
        <v>47635</v>
      </c>
      <c r="Q130" s="26">
        <v>127</v>
      </c>
      <c r="R130" s="42">
        <f t="shared" ca="1" si="52"/>
        <v>46603.267767612881</v>
      </c>
      <c r="S130" s="26" t="str">
        <f ca="1">IFERROR(IF(VLOOKUP(R130,$M$5:$M$504,1,0)&gt;0,$M$3,""),IFERROR(IF(VLOOKUP(R130,$N$5:$N$504,1,0)&gt;0,$N$3,""),IFERROR(IF(VLOOKUP(R130,#REF!,1,0)&gt;0,#REF!,""),IFERROR(IF(VLOOKUP(R130,#REF!,1,0)&gt;0,#REF!,""),IFERROR(IF(VLOOKUP(R130,$O$5:$O$244,1,0)&gt;0,$O$3,""),"ERROR")))))</f>
        <v>EQUIPO 1</v>
      </c>
      <c r="T130" s="26" t="str">
        <f ca="1">IFERROR(IF(VLOOKUP(R130,$M$5:$M$504,1,0)&gt;0,$M$4,""),IFERROR(IF(VLOOKUP(R130,$N$5:$N$504,1,0)&gt;0,$N$4,""),IFERROR(IF(VLOOKUP(R130,#REF!,1,0)&gt;0,#REF!,""),IFERROR(IF(VLOOKUP(R130,#REF!,1,0)&gt;0,#REF!,""),IFERROR(IF(VLOOKUP(R130,$O$5:$O$244,1,0)&gt;0,$O$3,""),"ERROR")))))</f>
        <v>INICIO</v>
      </c>
      <c r="U130" s="26">
        <f t="shared" ca="1" si="53"/>
        <v>0</v>
      </c>
      <c r="V130" s="26">
        <f t="shared" ca="1" si="54"/>
        <v>0</v>
      </c>
      <c r="W130" s="26">
        <f t="shared" ca="1" si="55"/>
        <v>27.732232387119438</v>
      </c>
      <c r="X130" s="26">
        <f t="shared" ca="1" si="56"/>
        <v>2027</v>
      </c>
      <c r="Y130" s="26">
        <f t="shared" ca="1" si="57"/>
        <v>8</v>
      </c>
      <c r="AF130" s="8">
        <v>120</v>
      </c>
      <c r="AG130" s="8">
        <v>1</v>
      </c>
      <c r="AH130" s="8">
        <v>0</v>
      </c>
      <c r="AI130" s="8">
        <v>1</v>
      </c>
      <c r="AJ130" s="8">
        <v>0.36116806639523324</v>
      </c>
      <c r="AK130" s="8">
        <v>0.74891395153873974</v>
      </c>
      <c r="AL130" s="8">
        <v>1</v>
      </c>
      <c r="AM130" s="8">
        <v>0.66832753892489449</v>
      </c>
      <c r="AN130" s="8">
        <v>1</v>
      </c>
      <c r="AO130" s="8">
        <v>1</v>
      </c>
      <c r="AP130" s="8">
        <v>1</v>
      </c>
      <c r="AQ130" s="8">
        <v>1</v>
      </c>
      <c r="AR130" s="8">
        <v>1</v>
      </c>
      <c r="AS130" s="48">
        <v>0.10217909313219171</v>
      </c>
      <c r="AT130" s="48">
        <v>0.52266422237456167</v>
      </c>
      <c r="AU130" s="13">
        <v>1</v>
      </c>
    </row>
    <row r="131" spans="4:47" x14ac:dyDescent="0.25">
      <c r="D131" s="8">
        <v>127</v>
      </c>
      <c r="E131" s="8">
        <f t="shared" ca="1" si="33"/>
        <v>0.33472439013890853</v>
      </c>
      <c r="F131" s="21">
        <f t="shared" ca="1" si="34"/>
        <v>143.82045769696958</v>
      </c>
      <c r="G131" s="21"/>
      <c r="H131" s="8">
        <v>127</v>
      </c>
      <c r="I131" s="21">
        <f t="shared" ca="1" si="35"/>
        <v>0.17199361147284986</v>
      </c>
      <c r="J131" s="21">
        <f t="shared" ca="1" si="36"/>
        <v>0.93082102140591161</v>
      </c>
      <c r="K131" s="2"/>
      <c r="M131" s="45"/>
      <c r="N131" s="45"/>
      <c r="O131" s="45">
        <v>47665</v>
      </c>
      <c r="Q131" s="26">
        <v>128</v>
      </c>
      <c r="R131" s="42">
        <f t="shared" ca="1" si="52"/>
        <v>46631</v>
      </c>
      <c r="S131" s="26" t="str">
        <f ca="1">IFERROR(IF(VLOOKUP(R131,$M$5:$M$504,1,0)&gt;0,$M$3,""),IFERROR(IF(VLOOKUP(R131,$N$5:$N$504,1,0)&gt;0,$N$3,""),IFERROR(IF(VLOOKUP(R131,#REF!,1,0)&gt;0,#REF!,""),IFERROR(IF(VLOOKUP(R131,#REF!,1,0)&gt;0,#REF!,""),IFERROR(IF(VLOOKUP(R131,$O$5:$O$244,1,0)&gt;0,$O$3,""),"ERROR")))))</f>
        <v>CAMBIO MES</v>
      </c>
      <c r="T131" s="26" t="str">
        <f ca="1">IFERROR(IF(VLOOKUP(R131,$M$5:$M$504,1,0)&gt;0,$M$4,""),IFERROR(IF(VLOOKUP(R131,$N$5:$N$504,1,0)&gt;0,$N$4,""),IFERROR(IF(VLOOKUP(R131,#REF!,1,0)&gt;0,#REF!,""),IFERROR(IF(VLOOKUP(R131,#REF!,1,0)&gt;0,#REF!,""),IFERROR(IF(VLOOKUP(R131,$O$5:$O$244,1,0)&gt;0,$O$3,""),"ERROR")))))</f>
        <v>CAMBIO MES</v>
      </c>
      <c r="U131" s="26">
        <f t="shared" ca="1" si="53"/>
        <v>0</v>
      </c>
      <c r="V131" s="26">
        <f t="shared" ca="1" si="54"/>
        <v>0</v>
      </c>
      <c r="W131" s="26">
        <f t="shared" ca="1" si="55"/>
        <v>3.8246576751480461</v>
      </c>
      <c r="X131" s="26">
        <f t="shared" ca="1" si="56"/>
        <v>2027</v>
      </c>
      <c r="Y131" s="26">
        <f t="shared" ca="1" si="57"/>
        <v>9</v>
      </c>
      <c r="AF131" s="8">
        <v>121</v>
      </c>
      <c r="AG131" s="8">
        <v>0.13815187590714026</v>
      </c>
      <c r="AH131" s="8">
        <v>0.56909885468485299</v>
      </c>
      <c r="AI131" s="8">
        <v>1</v>
      </c>
      <c r="AJ131" s="8">
        <v>1</v>
      </c>
      <c r="AK131" s="8">
        <v>0.71195925023540996</v>
      </c>
      <c r="AL131" s="8">
        <v>1</v>
      </c>
      <c r="AM131" s="8">
        <v>1</v>
      </c>
      <c r="AN131" s="8">
        <v>1</v>
      </c>
      <c r="AO131" s="8">
        <v>1</v>
      </c>
      <c r="AP131" s="8">
        <v>0.33949985596700571</v>
      </c>
      <c r="AQ131" s="8">
        <v>1</v>
      </c>
      <c r="AR131" s="8">
        <v>0</v>
      </c>
      <c r="AS131" s="48">
        <v>0.12698924273506912</v>
      </c>
      <c r="AT131" s="48">
        <v>0.61068104438931037</v>
      </c>
      <c r="AU131" s="13">
        <v>0</v>
      </c>
    </row>
    <row r="132" spans="4:47" x14ac:dyDescent="0.25">
      <c r="D132" s="8">
        <v>128</v>
      </c>
      <c r="E132" s="8">
        <f t="shared" ca="1" si="33"/>
        <v>0.23060739534799068</v>
      </c>
      <c r="F132" s="21">
        <f t="shared" ca="1" si="34"/>
        <v>189.54213588915101</v>
      </c>
      <c r="G132" s="21"/>
      <c r="H132" s="8">
        <v>128</v>
      </c>
      <c r="I132" s="21">
        <f t="shared" ca="1" si="35"/>
        <v>0.19418858502183745</v>
      </c>
      <c r="J132" s="21">
        <f t="shared" ca="1" si="36"/>
        <v>3.4681434139059881</v>
      </c>
      <c r="K132" s="2"/>
      <c r="M132" s="45"/>
      <c r="N132" s="45"/>
      <c r="O132" s="45">
        <v>47696</v>
      </c>
      <c r="Q132" s="26">
        <v>129</v>
      </c>
      <c r="R132" s="42">
        <f t="shared" ca="1" si="52"/>
        <v>46634.824657675148</v>
      </c>
      <c r="S132" s="26" t="str">
        <f ca="1">IFERROR(IF(VLOOKUP(R132,$M$5:$M$504,1,0)&gt;0,$M$3,""),IFERROR(IF(VLOOKUP(R132,$N$5:$N$504,1,0)&gt;0,$N$3,""),IFERROR(IF(VLOOKUP(R132,#REF!,1,0)&gt;0,#REF!,""),IFERROR(IF(VLOOKUP(R132,#REF!,1,0)&gt;0,#REF!,""),IFERROR(IF(VLOOKUP(R132,$O$5:$O$244,1,0)&gt;0,$O$3,""),"ERROR")))))</f>
        <v>EQUIPO 1</v>
      </c>
      <c r="T132" s="26" t="str">
        <f ca="1">IFERROR(IF(VLOOKUP(R132,$M$5:$M$504,1,0)&gt;0,$M$4,""),IFERROR(IF(VLOOKUP(R132,$N$5:$N$504,1,0)&gt;0,$N$4,""),IFERROR(IF(VLOOKUP(R132,#REF!,1,0)&gt;0,#REF!,""),IFERROR(IF(VLOOKUP(R132,#REF!,1,0)&gt;0,#REF!,""),IFERROR(IF(VLOOKUP(R132,$O$5:$O$244,1,0)&gt;0,$O$3,""),"ERROR")))))</f>
        <v>FIN</v>
      </c>
      <c r="U132" s="26">
        <f t="shared" ca="1" si="53"/>
        <v>1</v>
      </c>
      <c r="V132" s="26">
        <f t="shared" ca="1" si="54"/>
        <v>1</v>
      </c>
      <c r="W132" s="26">
        <f t="shared" ca="1" si="55"/>
        <v>26.175342324851954</v>
      </c>
      <c r="X132" s="26">
        <f t="shared" ca="1" si="56"/>
        <v>2027</v>
      </c>
      <c r="Y132" s="26">
        <f t="shared" ca="1" si="57"/>
        <v>9</v>
      </c>
      <c r="AF132" s="8">
        <v>122</v>
      </c>
      <c r="AG132" s="8">
        <v>1</v>
      </c>
      <c r="AH132" s="8">
        <v>1</v>
      </c>
      <c r="AI132" s="8">
        <v>1</v>
      </c>
      <c r="AJ132" s="8">
        <v>0.26025047915148508</v>
      </c>
      <c r="AK132" s="8">
        <v>0</v>
      </c>
      <c r="AL132" s="8">
        <v>1</v>
      </c>
      <c r="AM132" s="8">
        <v>1</v>
      </c>
      <c r="AN132" s="8">
        <v>0</v>
      </c>
      <c r="AO132" s="8">
        <v>0.10847542273865353</v>
      </c>
      <c r="AP132" s="8">
        <v>1</v>
      </c>
      <c r="AQ132" s="8">
        <v>1</v>
      </c>
      <c r="AR132" s="8">
        <v>1</v>
      </c>
      <c r="AS132" s="48">
        <v>0</v>
      </c>
      <c r="AT132" s="48">
        <v>0.78632274412489034</v>
      </c>
      <c r="AU132" s="13">
        <v>1</v>
      </c>
    </row>
    <row r="133" spans="4:47" x14ac:dyDescent="0.25">
      <c r="D133" s="8">
        <v>129</v>
      </c>
      <c r="E133" s="8">
        <f t="shared" ca="1" si="33"/>
        <v>0.57701120446129495</v>
      </c>
      <c r="F133" s="21">
        <f t="shared" ca="1" si="34"/>
        <v>75.196391156633908</v>
      </c>
      <c r="G133" s="21"/>
      <c r="H133" s="8">
        <v>129</v>
      </c>
      <c r="I133" s="21">
        <f t="shared" ca="1" si="35"/>
        <v>0.36636987806200061</v>
      </c>
      <c r="J133" s="21">
        <f t="shared" ca="1" si="36"/>
        <v>19.254573888603282</v>
      </c>
      <c r="K133" s="2"/>
      <c r="M133" s="45"/>
      <c r="N133" s="45"/>
      <c r="O133" s="45">
        <v>47727</v>
      </c>
      <c r="Q133" s="26">
        <v>130</v>
      </c>
      <c r="R133" s="42">
        <f t="shared" ca="1" si="52"/>
        <v>46661</v>
      </c>
      <c r="S133" s="26" t="str">
        <f ca="1">IFERROR(IF(VLOOKUP(R133,$M$5:$M$504,1,0)&gt;0,$M$3,""),IFERROR(IF(VLOOKUP(R133,$N$5:$N$504,1,0)&gt;0,$N$3,""),IFERROR(IF(VLOOKUP(R133,#REF!,1,0)&gt;0,#REF!,""),IFERROR(IF(VLOOKUP(R133,#REF!,1,0)&gt;0,#REF!,""),IFERROR(IF(VLOOKUP(R133,$O$5:$O$244,1,0)&gt;0,$O$3,""),"ERROR")))))</f>
        <v>CAMBIO MES</v>
      </c>
      <c r="T133" s="26" t="str">
        <f ca="1">IFERROR(IF(VLOOKUP(R133,$M$5:$M$504,1,0)&gt;0,$M$4,""),IFERROR(IF(VLOOKUP(R133,$N$5:$N$504,1,0)&gt;0,$N$4,""),IFERROR(IF(VLOOKUP(R133,#REF!,1,0)&gt;0,#REF!,""),IFERROR(IF(VLOOKUP(R133,#REF!,1,0)&gt;0,#REF!,""),IFERROR(IF(VLOOKUP(R133,$O$5:$O$244,1,0)&gt;0,$O$3,""),"ERROR")))))</f>
        <v>CAMBIO MES</v>
      </c>
      <c r="U133" s="26">
        <f t="shared" ca="1" si="53"/>
        <v>1</v>
      </c>
      <c r="V133" s="26">
        <f t="shared" ca="1" si="54"/>
        <v>1</v>
      </c>
      <c r="W133" s="26">
        <f t="shared" ca="1" si="55"/>
        <v>31</v>
      </c>
      <c r="X133" s="26">
        <f t="shared" ca="1" si="56"/>
        <v>2027</v>
      </c>
      <c r="Y133" s="26">
        <f t="shared" ca="1" si="57"/>
        <v>10</v>
      </c>
      <c r="AF133" s="8">
        <v>123</v>
      </c>
      <c r="AG133" s="8">
        <v>1</v>
      </c>
      <c r="AH133" s="8">
        <v>1</v>
      </c>
      <c r="AI133" s="8">
        <v>1</v>
      </c>
      <c r="AJ133" s="8">
        <v>0.49034836298039103</v>
      </c>
      <c r="AK133" s="8">
        <v>0.91567062674209498</v>
      </c>
      <c r="AL133" s="8">
        <v>0.99171601227256667</v>
      </c>
      <c r="AM133" s="8">
        <v>1</v>
      </c>
      <c r="AN133" s="8">
        <v>0.24624224181165882</v>
      </c>
      <c r="AO133" s="8">
        <v>0.1547722370441382</v>
      </c>
      <c r="AP133" s="8">
        <v>1</v>
      </c>
      <c r="AQ133" s="8">
        <v>1</v>
      </c>
      <c r="AR133" s="8">
        <v>0.40297120672813991</v>
      </c>
      <c r="AS133" s="48">
        <v>1.2924632749006074E-2</v>
      </c>
      <c r="AT133" s="48">
        <v>0.71619601608479266</v>
      </c>
      <c r="AU133" s="13">
        <v>0</v>
      </c>
    </row>
    <row r="134" spans="4:47" x14ac:dyDescent="0.25">
      <c r="D134" s="8">
        <v>130</v>
      </c>
      <c r="E134" s="8">
        <f t="shared" ref="E134:E197" ca="1" si="58">RAND()</f>
        <v>0.29639323204220436</v>
      </c>
      <c r="F134" s="21">
        <f t="shared" ref="F134:F197" ca="1" si="59">$B$6*(-LN(E134))^(1/$B$7)</f>
        <v>158.83130575199201</v>
      </c>
      <c r="G134" s="21"/>
      <c r="H134" s="8">
        <v>130</v>
      </c>
      <c r="I134" s="21">
        <f t="shared" ref="I134:I197" ca="1" si="60">RAND()</f>
        <v>0.11167478421866006</v>
      </c>
      <c r="J134" s="21">
        <f t="shared" ref="J134:J197" ca="1" si="61">ABS(NORMINV(I134,$B$11,$B$13))</f>
        <v>7.289972546237415</v>
      </c>
      <c r="K134" s="2"/>
      <c r="M134" s="45"/>
      <c r="N134" s="45"/>
      <c r="O134" s="45">
        <v>47757</v>
      </c>
      <c r="Q134" s="26">
        <v>131</v>
      </c>
      <c r="R134" s="42">
        <f t="shared" ca="1" si="52"/>
        <v>46692</v>
      </c>
      <c r="S134" s="26" t="str">
        <f ca="1">IFERROR(IF(VLOOKUP(R134,$M$5:$M$504,1,0)&gt;0,$M$3,""),IFERROR(IF(VLOOKUP(R134,$N$5:$N$504,1,0)&gt;0,$N$3,""),IFERROR(IF(VLOOKUP(R134,#REF!,1,0)&gt;0,#REF!,""),IFERROR(IF(VLOOKUP(R134,#REF!,1,0)&gt;0,#REF!,""),IFERROR(IF(VLOOKUP(R134,$O$5:$O$244,1,0)&gt;0,$O$3,""),"ERROR")))))</f>
        <v>CAMBIO MES</v>
      </c>
      <c r="T134" s="26" t="str">
        <f ca="1">IFERROR(IF(VLOOKUP(R134,$M$5:$M$504,1,0)&gt;0,$M$4,""),IFERROR(IF(VLOOKUP(R134,$N$5:$N$504,1,0)&gt;0,$N$4,""),IFERROR(IF(VLOOKUP(R134,#REF!,1,0)&gt;0,#REF!,""),IFERROR(IF(VLOOKUP(R134,#REF!,1,0)&gt;0,#REF!,""),IFERROR(IF(VLOOKUP(R134,$O$5:$O$244,1,0)&gt;0,$O$3,""),"ERROR")))))</f>
        <v>CAMBIO MES</v>
      </c>
      <c r="U134" s="26">
        <f t="shared" ca="1" si="53"/>
        <v>1</v>
      </c>
      <c r="V134" s="26">
        <f t="shared" ca="1" si="54"/>
        <v>1</v>
      </c>
      <c r="W134" s="26">
        <f t="shared" ca="1" si="55"/>
        <v>3.897096978398622</v>
      </c>
      <c r="X134" s="26">
        <f t="shared" ca="1" si="56"/>
        <v>2027</v>
      </c>
      <c r="Y134" s="26">
        <f t="shared" ca="1" si="57"/>
        <v>11</v>
      </c>
      <c r="AF134" s="8">
        <v>124</v>
      </c>
      <c r="AG134" s="8">
        <v>1</v>
      </c>
      <c r="AH134" s="8">
        <v>1</v>
      </c>
      <c r="AI134" s="8">
        <v>1</v>
      </c>
      <c r="AJ134" s="8">
        <v>1</v>
      </c>
      <c r="AK134" s="8">
        <v>1</v>
      </c>
      <c r="AL134" s="8">
        <v>1</v>
      </c>
      <c r="AM134" s="8">
        <v>0.36329962710278191</v>
      </c>
      <c r="AN134" s="8">
        <v>0.75096653848571981</v>
      </c>
      <c r="AO134" s="8">
        <v>1</v>
      </c>
      <c r="AP134" s="8">
        <v>0.12161486733642843</v>
      </c>
      <c r="AQ134" s="8">
        <v>1</v>
      </c>
      <c r="AR134" s="8">
        <v>0.80532676772958023</v>
      </c>
      <c r="AS134" s="48">
        <v>0</v>
      </c>
      <c r="AT134" s="48">
        <v>0.73534493386619471</v>
      </c>
      <c r="AU134" s="13">
        <v>0</v>
      </c>
    </row>
    <row r="135" spans="4:47" x14ac:dyDescent="0.25">
      <c r="D135" s="8">
        <v>131</v>
      </c>
      <c r="E135" s="8">
        <f t="shared" ca="1" si="58"/>
        <v>0.7566997472932746</v>
      </c>
      <c r="F135" s="21">
        <f t="shared" ca="1" si="59"/>
        <v>39.651527295915045</v>
      </c>
      <c r="G135" s="21"/>
      <c r="H135" s="8">
        <v>131</v>
      </c>
      <c r="I135" s="21">
        <f t="shared" ca="1" si="60"/>
        <v>0.68393637828354026</v>
      </c>
      <c r="J135" s="21">
        <f t="shared" ca="1" si="61"/>
        <v>44.103538073664026</v>
      </c>
      <c r="K135" s="2"/>
      <c r="M135" s="45"/>
      <c r="N135" s="45"/>
      <c r="O135" s="45">
        <v>47788</v>
      </c>
      <c r="Q135" s="26">
        <v>132</v>
      </c>
      <c r="R135" s="42">
        <f t="shared" ca="1" si="52"/>
        <v>46695.897096978399</v>
      </c>
      <c r="S135" s="26" t="str">
        <f ca="1">IFERROR(IF(VLOOKUP(R135,$M$5:$M$504,1,0)&gt;0,$M$3,""),IFERROR(IF(VLOOKUP(R135,$N$5:$N$504,1,0)&gt;0,$N$3,""),IFERROR(IF(VLOOKUP(R135,#REF!,1,0)&gt;0,#REF!,""),IFERROR(IF(VLOOKUP(R135,#REF!,1,0)&gt;0,#REF!,""),IFERROR(IF(VLOOKUP(R135,$O$5:$O$244,1,0)&gt;0,$O$3,""),"ERROR")))))</f>
        <v>EQUIPO 1</v>
      </c>
      <c r="T135" s="26" t="str">
        <f ca="1">IFERROR(IF(VLOOKUP(R135,$M$5:$M$504,1,0)&gt;0,$M$4,""),IFERROR(IF(VLOOKUP(R135,$N$5:$N$504,1,0)&gt;0,$N$4,""),IFERROR(IF(VLOOKUP(R135,#REF!,1,0)&gt;0,#REF!,""),IFERROR(IF(VLOOKUP(R135,#REF!,1,0)&gt;0,#REF!,""),IFERROR(IF(VLOOKUP(R135,$O$5:$O$244,1,0)&gt;0,$O$3,""),"ERROR")))))</f>
        <v>INICIO</v>
      </c>
      <c r="U135" s="26">
        <f t="shared" ca="1" si="53"/>
        <v>0</v>
      </c>
      <c r="V135" s="26">
        <f t="shared" ca="1" si="54"/>
        <v>0</v>
      </c>
      <c r="W135" s="26">
        <f t="shared" ca="1" si="55"/>
        <v>4.0061130771282478</v>
      </c>
      <c r="X135" s="26">
        <f t="shared" ca="1" si="56"/>
        <v>2027</v>
      </c>
      <c r="Y135" s="26">
        <f t="shared" ca="1" si="57"/>
        <v>11</v>
      </c>
      <c r="AF135" s="8">
        <v>125</v>
      </c>
      <c r="AG135" s="8">
        <v>1</v>
      </c>
      <c r="AH135" s="8">
        <v>0.79960050756952639</v>
      </c>
      <c r="AI135" s="8">
        <v>1</v>
      </c>
      <c r="AJ135" s="8">
        <v>1</v>
      </c>
      <c r="AK135" s="8">
        <v>0</v>
      </c>
      <c r="AL135" s="8">
        <v>0.75136127600926561</v>
      </c>
      <c r="AM135" s="8">
        <v>0.69057352866413213</v>
      </c>
      <c r="AN135" s="8">
        <v>1</v>
      </c>
      <c r="AO135" s="8">
        <v>0</v>
      </c>
      <c r="AP135" s="8">
        <v>4.2677622821253362E-2</v>
      </c>
      <c r="AQ135" s="8">
        <v>0</v>
      </c>
      <c r="AR135" s="8">
        <v>1</v>
      </c>
      <c r="AS135" s="48">
        <v>0.22236217923026771</v>
      </c>
      <c r="AT135" s="48">
        <v>0.87913005929815025</v>
      </c>
      <c r="AU135" s="13">
        <v>2</v>
      </c>
    </row>
    <row r="136" spans="4:47" x14ac:dyDescent="0.25">
      <c r="D136" s="8">
        <v>132</v>
      </c>
      <c r="E136" s="8">
        <f t="shared" ca="1" si="58"/>
        <v>3.8311642486855702E-2</v>
      </c>
      <c r="F136" s="21">
        <f t="shared" ca="1" si="59"/>
        <v>402.41252161173503</v>
      </c>
      <c r="G136" s="21"/>
      <c r="H136" s="8">
        <v>132</v>
      </c>
      <c r="I136" s="21">
        <f t="shared" ca="1" si="60"/>
        <v>0.7439056737875992</v>
      </c>
      <c r="J136" s="21">
        <f t="shared" ca="1" si="61"/>
        <v>49.456721940368162</v>
      </c>
      <c r="K136" s="2"/>
      <c r="M136" s="45"/>
      <c r="N136" s="45"/>
      <c r="O136" s="45">
        <v>47818</v>
      </c>
      <c r="Q136" s="26">
        <v>133</v>
      </c>
      <c r="R136" s="42">
        <f t="shared" ca="1" si="52"/>
        <v>46699.903210055527</v>
      </c>
      <c r="S136" s="26" t="str">
        <f ca="1">IFERROR(IF(VLOOKUP(R136,$M$5:$M$504,1,0)&gt;0,$M$3,""),IFERROR(IF(VLOOKUP(R136,$N$5:$N$504,1,0)&gt;0,$N$3,""),IFERROR(IF(VLOOKUP(R136,#REF!,1,0)&gt;0,#REF!,""),IFERROR(IF(VLOOKUP(R136,#REF!,1,0)&gt;0,#REF!,""),IFERROR(IF(VLOOKUP(R136,$O$5:$O$244,1,0)&gt;0,$O$3,""),"ERROR")))))</f>
        <v>EQUIPO 1</v>
      </c>
      <c r="T136" s="26" t="str">
        <f ca="1">IFERROR(IF(VLOOKUP(R136,$M$5:$M$504,1,0)&gt;0,$M$4,""),IFERROR(IF(VLOOKUP(R136,$N$5:$N$504,1,0)&gt;0,$N$4,""),IFERROR(IF(VLOOKUP(R136,#REF!,1,0)&gt;0,#REF!,""),IFERROR(IF(VLOOKUP(R136,#REF!,1,0)&gt;0,#REF!,""),IFERROR(IF(VLOOKUP(R136,$O$5:$O$244,1,0)&gt;0,$O$3,""),"ERROR")))))</f>
        <v>FIN</v>
      </c>
      <c r="U136" s="26">
        <f t="shared" ca="1" si="53"/>
        <v>1</v>
      </c>
      <c r="V136" s="26">
        <f t="shared" ca="1" si="54"/>
        <v>1</v>
      </c>
      <c r="W136" s="26">
        <f t="shared" ca="1" si="55"/>
        <v>22.09678994447313</v>
      </c>
      <c r="X136" s="26">
        <f t="shared" ca="1" si="56"/>
        <v>2027</v>
      </c>
      <c r="Y136" s="26">
        <f t="shared" ca="1" si="57"/>
        <v>11</v>
      </c>
      <c r="AF136" s="8">
        <v>126</v>
      </c>
      <c r="AG136" s="8">
        <v>0.99691492223087885</v>
      </c>
      <c r="AH136" s="8">
        <v>1</v>
      </c>
      <c r="AI136" s="8">
        <v>0.70052455571567407</v>
      </c>
      <c r="AJ136" s="8">
        <v>0.19129533084463521</v>
      </c>
      <c r="AK136" s="8">
        <v>0.11131579141909888</v>
      </c>
      <c r="AL136" s="8">
        <v>1</v>
      </c>
      <c r="AM136" s="8">
        <v>1</v>
      </c>
      <c r="AN136" s="8">
        <v>0</v>
      </c>
      <c r="AO136" s="8">
        <v>1</v>
      </c>
      <c r="AP136" s="8">
        <v>4.811229504177332E-3</v>
      </c>
      <c r="AQ136" s="8">
        <v>0.51361871956517768</v>
      </c>
      <c r="AR136" s="8">
        <v>1</v>
      </c>
      <c r="AS136" s="48">
        <v>0</v>
      </c>
      <c r="AT136" s="48">
        <v>0.78862238838674248</v>
      </c>
      <c r="AU136" s="13">
        <v>2</v>
      </c>
    </row>
    <row r="137" spans="4:47" x14ac:dyDescent="0.25">
      <c r="D137" s="8">
        <v>133</v>
      </c>
      <c r="E137" s="8">
        <f t="shared" ca="1" si="58"/>
        <v>0.44763474845503759</v>
      </c>
      <c r="F137" s="21">
        <f t="shared" ca="1" si="59"/>
        <v>107.52688277215699</v>
      </c>
      <c r="G137" s="21"/>
      <c r="H137" s="8">
        <v>133</v>
      </c>
      <c r="I137" s="21">
        <f t="shared" ca="1" si="60"/>
        <v>0.56433131107334678</v>
      </c>
      <c r="J137" s="21">
        <f t="shared" ca="1" si="61"/>
        <v>34.506666793150401</v>
      </c>
      <c r="K137" s="2"/>
      <c r="M137" s="45"/>
      <c r="N137" s="45"/>
      <c r="O137" s="45">
        <v>47849</v>
      </c>
      <c r="Q137" s="26">
        <v>134</v>
      </c>
      <c r="R137" s="42">
        <f t="shared" ca="1" si="52"/>
        <v>46722</v>
      </c>
      <c r="S137" s="26" t="str">
        <f ca="1">IFERROR(IF(VLOOKUP(R137,$M$5:$M$504,1,0)&gt;0,$M$3,""),IFERROR(IF(VLOOKUP(R137,$N$5:$N$504,1,0)&gt;0,$N$3,""),IFERROR(IF(VLOOKUP(R137,#REF!,1,0)&gt;0,#REF!,""),IFERROR(IF(VLOOKUP(R137,#REF!,1,0)&gt;0,#REF!,""),IFERROR(IF(VLOOKUP(R137,$O$5:$O$244,1,0)&gt;0,$O$3,""),"ERROR")))))</f>
        <v>CAMBIO MES</v>
      </c>
      <c r="T137" s="26" t="str">
        <f ca="1">IFERROR(IF(VLOOKUP(R137,$M$5:$M$504,1,0)&gt;0,$M$4,""),IFERROR(IF(VLOOKUP(R137,$N$5:$N$504,1,0)&gt;0,$N$4,""),IFERROR(IF(VLOOKUP(R137,#REF!,1,0)&gt;0,#REF!,""),IFERROR(IF(VLOOKUP(R137,#REF!,1,0)&gt;0,#REF!,""),IFERROR(IF(VLOOKUP(R137,$O$5:$O$244,1,0)&gt;0,$O$3,""),"ERROR")))))</f>
        <v>CAMBIO MES</v>
      </c>
      <c r="U137" s="26">
        <f t="shared" ca="1" si="53"/>
        <v>1</v>
      </c>
      <c r="V137" s="26">
        <f t="shared" ca="1" si="54"/>
        <v>1</v>
      </c>
      <c r="W137" s="26">
        <f t="shared" ca="1" si="55"/>
        <v>31</v>
      </c>
      <c r="X137" s="26">
        <f t="shared" ca="1" si="56"/>
        <v>2027</v>
      </c>
      <c r="Y137" s="26">
        <f t="shared" ca="1" si="57"/>
        <v>12</v>
      </c>
      <c r="AF137" s="8">
        <v>127</v>
      </c>
      <c r="AG137" s="8">
        <v>0</v>
      </c>
      <c r="AH137" s="8">
        <v>1</v>
      </c>
      <c r="AI137" s="8">
        <v>1</v>
      </c>
      <c r="AJ137" s="8">
        <v>1</v>
      </c>
      <c r="AK137" s="8">
        <v>1</v>
      </c>
      <c r="AL137" s="8">
        <v>0.98496126869504219</v>
      </c>
      <c r="AM137" s="8">
        <v>0.68532731011533365</v>
      </c>
      <c r="AN137" s="8">
        <v>0.21840878245852618</v>
      </c>
      <c r="AO137" s="8">
        <v>1</v>
      </c>
      <c r="AP137" s="8">
        <v>1</v>
      </c>
      <c r="AQ137" s="8">
        <v>0.65510771286717495</v>
      </c>
      <c r="AR137" s="8">
        <v>0.63379182461616324</v>
      </c>
      <c r="AS137" s="48">
        <v>0.13888954745573667</v>
      </c>
      <c r="AT137" s="48">
        <v>0.53520821102803939</v>
      </c>
      <c r="AU137" s="13">
        <v>2</v>
      </c>
    </row>
    <row r="138" spans="4:47" x14ac:dyDescent="0.25">
      <c r="D138" s="8">
        <v>134</v>
      </c>
      <c r="E138" s="8">
        <f t="shared" ca="1" si="58"/>
        <v>0.55664150247895128</v>
      </c>
      <c r="F138" s="21">
        <f t="shared" ca="1" si="59"/>
        <v>79.818239148579806</v>
      </c>
      <c r="G138" s="21"/>
      <c r="H138" s="8">
        <v>134</v>
      </c>
      <c r="I138" s="21">
        <f t="shared" ca="1" si="60"/>
        <v>0.49661092702841581</v>
      </c>
      <c r="J138" s="21">
        <f t="shared" ca="1" si="61"/>
        <v>29.34263175573189</v>
      </c>
      <c r="K138" s="2"/>
      <c r="M138" s="45"/>
      <c r="N138" s="45"/>
      <c r="O138" s="45">
        <v>47880</v>
      </c>
      <c r="Q138" s="26">
        <v>135</v>
      </c>
      <c r="R138" s="42">
        <f t="shared" ca="1" si="52"/>
        <v>46753</v>
      </c>
      <c r="S138" s="26" t="str">
        <f ca="1">IFERROR(IF(VLOOKUP(R138,$M$5:$M$504,1,0)&gt;0,$M$3,""),IFERROR(IF(VLOOKUP(R138,$N$5:$N$504,1,0)&gt;0,$N$3,""),IFERROR(IF(VLOOKUP(R138,#REF!,1,0)&gt;0,#REF!,""),IFERROR(IF(VLOOKUP(R138,#REF!,1,0)&gt;0,#REF!,""),IFERROR(IF(VLOOKUP(R138,$O$5:$O$244,1,0)&gt;0,$O$3,""),"ERROR")))))</f>
        <v>CAMBIO MES</v>
      </c>
      <c r="T138" s="26" t="str">
        <f ca="1">IFERROR(IF(VLOOKUP(R138,$M$5:$M$504,1,0)&gt;0,$M$4,""),IFERROR(IF(VLOOKUP(R138,$N$5:$N$504,1,0)&gt;0,$N$4,""),IFERROR(IF(VLOOKUP(R138,#REF!,1,0)&gt;0,#REF!,""),IFERROR(IF(VLOOKUP(R138,#REF!,1,0)&gt;0,#REF!,""),IFERROR(IF(VLOOKUP(R138,$O$5:$O$244,1,0)&gt;0,$O$3,""),"ERROR")))))</f>
        <v>CAMBIO MES</v>
      </c>
      <c r="U138" s="26">
        <f t="shared" ca="1" si="53"/>
        <v>1</v>
      </c>
      <c r="V138" s="26">
        <f t="shared" ca="1" si="54"/>
        <v>1</v>
      </c>
      <c r="W138" s="26">
        <f t="shared" ca="1" si="55"/>
        <v>31</v>
      </c>
      <c r="X138" s="26">
        <f t="shared" ca="1" si="56"/>
        <v>2028</v>
      </c>
      <c r="Y138" s="26">
        <f t="shared" ca="1" si="57"/>
        <v>1</v>
      </c>
      <c r="AF138" s="8">
        <v>128</v>
      </c>
      <c r="AG138" s="8">
        <v>0.82759510219189147</v>
      </c>
      <c r="AH138" s="8">
        <v>1</v>
      </c>
      <c r="AI138" s="8">
        <v>0.5646319040322616</v>
      </c>
      <c r="AJ138" s="8">
        <v>1</v>
      </c>
      <c r="AK138" s="8">
        <v>0.61166889550405623</v>
      </c>
      <c r="AL138" s="8">
        <v>1</v>
      </c>
      <c r="AM138" s="8">
        <v>0</v>
      </c>
      <c r="AN138" s="8">
        <v>1</v>
      </c>
      <c r="AO138" s="8">
        <v>1</v>
      </c>
      <c r="AP138" s="8">
        <v>1</v>
      </c>
      <c r="AQ138" s="8">
        <v>8.4700137032875017E-2</v>
      </c>
      <c r="AR138" s="8">
        <v>1</v>
      </c>
      <c r="AS138" s="48">
        <v>6.7691061126571453E-3</v>
      </c>
      <c r="AT138" s="48">
        <v>0.71952270776508231</v>
      </c>
      <c r="AU138" s="13">
        <v>0</v>
      </c>
    </row>
    <row r="139" spans="4:47" x14ac:dyDescent="0.25">
      <c r="D139" s="8">
        <v>135</v>
      </c>
      <c r="E139" s="8">
        <f t="shared" ca="1" si="58"/>
        <v>0.39021372578735036</v>
      </c>
      <c r="F139" s="21">
        <f t="shared" ca="1" si="59"/>
        <v>124.7489742201452</v>
      </c>
      <c r="G139" s="21"/>
      <c r="H139" s="8">
        <v>135</v>
      </c>
      <c r="I139" s="21">
        <f t="shared" ca="1" si="60"/>
        <v>0.99134175603688524</v>
      </c>
      <c r="J139" s="21">
        <f t="shared" ca="1" si="61"/>
        <v>101.70093347119084</v>
      </c>
      <c r="K139" s="2"/>
      <c r="M139" s="45"/>
      <c r="N139" s="45"/>
      <c r="O139" s="45">
        <v>47908</v>
      </c>
      <c r="Q139" s="26">
        <v>136</v>
      </c>
      <c r="R139" s="42">
        <f t="shared" ca="1" si="52"/>
        <v>46784</v>
      </c>
      <c r="S139" s="26" t="str">
        <f ca="1">IFERROR(IF(VLOOKUP(R139,$M$5:$M$504,1,0)&gt;0,$M$3,""),IFERROR(IF(VLOOKUP(R139,$N$5:$N$504,1,0)&gt;0,$N$3,""),IFERROR(IF(VLOOKUP(R139,#REF!,1,0)&gt;0,#REF!,""),IFERROR(IF(VLOOKUP(R139,#REF!,1,0)&gt;0,#REF!,""),IFERROR(IF(VLOOKUP(R139,$O$5:$O$244,1,0)&gt;0,$O$3,""),"ERROR")))))</f>
        <v>CAMBIO MES</v>
      </c>
      <c r="T139" s="26" t="str">
        <f ca="1">IFERROR(IF(VLOOKUP(R139,$M$5:$M$504,1,0)&gt;0,$M$4,""),IFERROR(IF(VLOOKUP(R139,$N$5:$N$504,1,0)&gt;0,$N$4,""),IFERROR(IF(VLOOKUP(R139,#REF!,1,0)&gt;0,#REF!,""),IFERROR(IF(VLOOKUP(R139,#REF!,1,0)&gt;0,#REF!,""),IFERROR(IF(VLOOKUP(R139,$O$5:$O$244,1,0)&gt;0,$O$3,""),"ERROR")))))</f>
        <v>CAMBIO MES</v>
      </c>
      <c r="U139" s="26">
        <f t="shared" ca="1" si="53"/>
        <v>1</v>
      </c>
      <c r="V139" s="26">
        <f t="shared" ca="1" si="54"/>
        <v>1</v>
      </c>
      <c r="W139" s="26">
        <f t="shared" ca="1" si="55"/>
        <v>28.535013201188121</v>
      </c>
      <c r="X139" s="26">
        <f t="shared" ca="1" si="56"/>
        <v>2028</v>
      </c>
      <c r="Y139" s="26">
        <f t="shared" ca="1" si="57"/>
        <v>2</v>
      </c>
      <c r="AF139" s="8">
        <v>129</v>
      </c>
      <c r="AG139" s="8">
        <v>1</v>
      </c>
      <c r="AH139" s="8">
        <v>0.66816435273124497</v>
      </c>
      <c r="AI139" s="8">
        <v>1.2508201834627412E-2</v>
      </c>
      <c r="AJ139" s="8">
        <v>1</v>
      </c>
      <c r="AK139" s="8">
        <v>1</v>
      </c>
      <c r="AL139" s="8">
        <v>1</v>
      </c>
      <c r="AM139" s="8">
        <v>1</v>
      </c>
      <c r="AN139" s="8">
        <v>1</v>
      </c>
      <c r="AO139" s="8">
        <v>1</v>
      </c>
      <c r="AP139" s="8">
        <v>1</v>
      </c>
      <c r="AQ139" s="8">
        <v>1</v>
      </c>
      <c r="AR139" s="8">
        <v>1</v>
      </c>
      <c r="AS139" s="48">
        <v>0</v>
      </c>
      <c r="AT139" s="48">
        <v>0.99180413467031325</v>
      </c>
      <c r="AU139" s="13">
        <v>0</v>
      </c>
    </row>
    <row r="140" spans="4:47" x14ac:dyDescent="0.25">
      <c r="D140" s="8">
        <v>136</v>
      </c>
      <c r="E140" s="8">
        <f t="shared" ca="1" si="58"/>
        <v>0.58680446947105136</v>
      </c>
      <c r="F140" s="21">
        <f t="shared" ca="1" si="59"/>
        <v>73.026140836273626</v>
      </c>
      <c r="G140" s="21"/>
      <c r="H140" s="8">
        <v>136</v>
      </c>
      <c r="I140" s="21">
        <f t="shared" ca="1" si="60"/>
        <v>0.95939473463050118</v>
      </c>
      <c r="J140" s="21">
        <f t="shared" ca="1" si="61"/>
        <v>82.42650910489084</v>
      </c>
      <c r="K140" s="2"/>
      <c r="M140" s="45"/>
      <c r="N140" s="45"/>
      <c r="O140" s="45">
        <v>47939</v>
      </c>
      <c r="Q140" s="26">
        <v>137</v>
      </c>
      <c r="R140" s="42">
        <f t="shared" ca="1" si="52"/>
        <v>46812.535013201188</v>
      </c>
      <c r="S140" s="26" t="str">
        <f ca="1">IFERROR(IF(VLOOKUP(R140,$M$5:$M$504,1,0)&gt;0,$M$3,""),IFERROR(IF(VLOOKUP(R140,$N$5:$N$504,1,0)&gt;0,$N$3,""),IFERROR(IF(VLOOKUP(R140,#REF!,1,0)&gt;0,#REF!,""),IFERROR(IF(VLOOKUP(R140,#REF!,1,0)&gt;0,#REF!,""),IFERROR(IF(VLOOKUP(R140,$O$5:$O$244,1,0)&gt;0,$O$3,""),"ERROR")))))</f>
        <v>EQUIPO 1</v>
      </c>
      <c r="T140" s="26" t="str">
        <f ca="1">IFERROR(IF(VLOOKUP(R140,$M$5:$M$504,1,0)&gt;0,$M$4,""),IFERROR(IF(VLOOKUP(R140,$N$5:$N$504,1,0)&gt;0,$N$4,""),IFERROR(IF(VLOOKUP(R140,#REF!,1,0)&gt;0,#REF!,""),IFERROR(IF(VLOOKUP(R140,#REF!,1,0)&gt;0,#REF!,""),IFERROR(IF(VLOOKUP(R140,$O$5:$O$244,1,0)&gt;0,$O$3,""),"ERROR")))))</f>
        <v>INICIO</v>
      </c>
      <c r="U140" s="26">
        <f t="shared" ca="1" si="53"/>
        <v>0</v>
      </c>
      <c r="V140" s="26">
        <f t="shared" ca="1" si="54"/>
        <v>0</v>
      </c>
      <c r="W140" s="26">
        <f t="shared" ca="1" si="55"/>
        <v>0.46498679881187854</v>
      </c>
      <c r="X140" s="26">
        <f t="shared" ca="1" si="56"/>
        <v>2028</v>
      </c>
      <c r="Y140" s="26">
        <f t="shared" ca="1" si="57"/>
        <v>2</v>
      </c>
      <c r="AF140" s="8">
        <v>130</v>
      </c>
      <c r="AG140" s="8">
        <v>1</v>
      </c>
      <c r="AH140" s="8">
        <v>1</v>
      </c>
      <c r="AI140" s="8">
        <v>0.5477788308121343</v>
      </c>
      <c r="AJ140" s="8">
        <v>1</v>
      </c>
      <c r="AK140" s="8">
        <v>1</v>
      </c>
      <c r="AL140" s="8">
        <v>0.98050709991148322</v>
      </c>
      <c r="AM140" s="8">
        <v>1</v>
      </c>
      <c r="AN140" s="8">
        <v>0.59066032445562378</v>
      </c>
      <c r="AO140" s="8">
        <v>1</v>
      </c>
      <c r="AP140" s="8">
        <v>1</v>
      </c>
      <c r="AQ140" s="8">
        <v>0.24437704571367552</v>
      </c>
      <c r="AR140" s="8">
        <v>1</v>
      </c>
      <c r="AS140" s="48">
        <v>0</v>
      </c>
      <c r="AT140" s="48">
        <v>0.85354170327358692</v>
      </c>
      <c r="AU140" s="13">
        <v>1</v>
      </c>
    </row>
    <row r="141" spans="4:47" x14ac:dyDescent="0.25">
      <c r="D141" s="8">
        <v>137</v>
      </c>
      <c r="E141" s="8">
        <f t="shared" ca="1" si="58"/>
        <v>0.34563308885999877</v>
      </c>
      <c r="F141" s="21">
        <f t="shared" ca="1" si="59"/>
        <v>139.84653107853956</v>
      </c>
      <c r="G141" s="21"/>
      <c r="H141" s="8">
        <v>137</v>
      </c>
      <c r="I141" s="21">
        <f t="shared" ca="1" si="60"/>
        <v>0.62406392462967997</v>
      </c>
      <c r="J141" s="21">
        <f t="shared" ca="1" si="61"/>
        <v>39.178597887799093</v>
      </c>
      <c r="K141" s="2"/>
      <c r="M141" s="45"/>
      <c r="N141" s="45"/>
      <c r="O141" s="45">
        <v>47969</v>
      </c>
      <c r="Q141" s="26">
        <v>138</v>
      </c>
      <c r="R141" s="42">
        <f t="shared" ca="1" si="52"/>
        <v>46813</v>
      </c>
      <c r="S141" s="26" t="str">
        <f ca="1">IFERROR(IF(VLOOKUP(R141,$M$5:$M$504,1,0)&gt;0,$M$3,""),IFERROR(IF(VLOOKUP(R141,$N$5:$N$504,1,0)&gt;0,$N$3,""),IFERROR(IF(VLOOKUP(R141,#REF!,1,0)&gt;0,#REF!,""),IFERROR(IF(VLOOKUP(R141,#REF!,1,0)&gt;0,#REF!,""),IFERROR(IF(VLOOKUP(R141,$O$5:$O$244,1,0)&gt;0,$O$3,""),"ERROR")))))</f>
        <v>CAMBIO MES</v>
      </c>
      <c r="T141" s="26" t="str">
        <f ca="1">IFERROR(IF(VLOOKUP(R141,$M$5:$M$504,1,0)&gt;0,$M$4,""),IFERROR(IF(VLOOKUP(R141,$N$5:$N$504,1,0)&gt;0,$N$4,""),IFERROR(IF(VLOOKUP(R141,#REF!,1,0)&gt;0,#REF!,""),IFERROR(IF(VLOOKUP(R141,#REF!,1,0)&gt;0,#REF!,""),IFERROR(IF(VLOOKUP(R141,$O$5:$O$244,1,0)&gt;0,$O$3,""),"ERROR")))))</f>
        <v>CAMBIO MES</v>
      </c>
      <c r="U141" s="26">
        <f t="shared" ca="1" si="53"/>
        <v>0</v>
      </c>
      <c r="V141" s="26">
        <f t="shared" ca="1" si="54"/>
        <v>0</v>
      </c>
      <c r="W141" s="26">
        <f t="shared" ca="1" si="55"/>
        <v>3.1487502447635052</v>
      </c>
      <c r="X141" s="26">
        <f t="shared" ca="1" si="56"/>
        <v>2028</v>
      </c>
      <c r="Y141" s="26">
        <f t="shared" ca="1" si="57"/>
        <v>3</v>
      </c>
      <c r="AF141" s="8">
        <v>131</v>
      </c>
      <c r="AG141" s="8">
        <v>1</v>
      </c>
      <c r="AH141" s="8">
        <v>7.1455524240393836E-2</v>
      </c>
      <c r="AI141" s="8">
        <v>1</v>
      </c>
      <c r="AJ141" s="8">
        <v>0</v>
      </c>
      <c r="AK141" s="8">
        <v>0.10664579729646287</v>
      </c>
      <c r="AL141" s="8">
        <v>1</v>
      </c>
      <c r="AM141" s="8">
        <v>0.15948634330420791</v>
      </c>
      <c r="AN141" s="8">
        <v>1</v>
      </c>
      <c r="AO141" s="8">
        <v>1</v>
      </c>
      <c r="AP141" s="8">
        <v>0.57587644003726912</v>
      </c>
      <c r="AQ141" s="8">
        <v>1</v>
      </c>
      <c r="AR141" s="8">
        <v>1</v>
      </c>
      <c r="AS141" s="48">
        <v>0</v>
      </c>
      <c r="AT141" s="48">
        <v>0.97991920708025226</v>
      </c>
      <c r="AU141" s="13">
        <v>2</v>
      </c>
    </row>
    <row r="142" spans="4:47" x14ac:dyDescent="0.25">
      <c r="D142" s="8">
        <v>138</v>
      </c>
      <c r="E142" s="8">
        <f t="shared" ca="1" si="58"/>
        <v>0.42154773998378436</v>
      </c>
      <c r="F142" s="21">
        <f t="shared" ca="1" si="59"/>
        <v>115.07882580862933</v>
      </c>
      <c r="G142" s="21"/>
      <c r="H142" s="8">
        <v>138</v>
      </c>
      <c r="I142" s="21">
        <f t="shared" ca="1" si="60"/>
        <v>0.19278596891386479</v>
      </c>
      <c r="J142" s="21">
        <f t="shared" ca="1" si="61"/>
        <v>3.3132875043980334</v>
      </c>
      <c r="K142" s="2"/>
      <c r="M142" s="45"/>
      <c r="N142" s="45"/>
      <c r="O142" s="45">
        <v>48000</v>
      </c>
      <c r="Q142" s="26">
        <v>139</v>
      </c>
      <c r="R142" s="42">
        <f t="shared" ca="1" si="52"/>
        <v>46816.148750244764</v>
      </c>
      <c r="S142" s="26" t="str">
        <f ca="1">IFERROR(IF(VLOOKUP(R142,$M$5:$M$504,1,0)&gt;0,$M$3,""),IFERROR(IF(VLOOKUP(R142,$N$5:$N$504,1,0)&gt;0,$N$3,""),IFERROR(IF(VLOOKUP(R142,#REF!,1,0)&gt;0,#REF!,""),IFERROR(IF(VLOOKUP(R142,#REF!,1,0)&gt;0,#REF!,""),IFERROR(IF(VLOOKUP(R142,$O$5:$O$244,1,0)&gt;0,$O$3,""),"ERROR")))))</f>
        <v>EQUIPO 1</v>
      </c>
      <c r="T142" s="26" t="str">
        <f ca="1">IFERROR(IF(VLOOKUP(R142,$M$5:$M$504,1,0)&gt;0,$M$4,""),IFERROR(IF(VLOOKUP(R142,$N$5:$N$504,1,0)&gt;0,$N$4,""),IFERROR(IF(VLOOKUP(R142,#REF!,1,0)&gt;0,#REF!,""),IFERROR(IF(VLOOKUP(R142,#REF!,1,0)&gt;0,#REF!,""),IFERROR(IF(VLOOKUP(R142,$O$5:$O$244,1,0)&gt;0,$O$3,""),"ERROR")))))</f>
        <v>FIN</v>
      </c>
      <c r="U142" s="26">
        <f t="shared" ca="1" si="53"/>
        <v>1</v>
      </c>
      <c r="V142" s="26">
        <f t="shared" ca="1" si="54"/>
        <v>1</v>
      </c>
      <c r="W142" s="26">
        <f t="shared" ca="1" si="55"/>
        <v>22.624063380040752</v>
      </c>
      <c r="X142" s="26">
        <f t="shared" ca="1" si="56"/>
        <v>2028</v>
      </c>
      <c r="Y142" s="26">
        <f t="shared" ca="1" si="57"/>
        <v>3</v>
      </c>
      <c r="AF142" s="8">
        <v>132</v>
      </c>
      <c r="AG142" s="8">
        <v>1</v>
      </c>
      <c r="AH142" s="8">
        <v>1</v>
      </c>
      <c r="AI142" s="8">
        <v>1</v>
      </c>
      <c r="AJ142" s="8">
        <v>1</v>
      </c>
      <c r="AK142" s="8">
        <v>1</v>
      </c>
      <c r="AL142" s="8">
        <v>9.4369844632213554E-2</v>
      </c>
      <c r="AM142" s="8">
        <v>0.5907223206886556</v>
      </c>
      <c r="AN142" s="8">
        <v>1</v>
      </c>
      <c r="AO142" s="8">
        <v>1</v>
      </c>
      <c r="AP142" s="8">
        <v>0.58640162446047928</v>
      </c>
      <c r="AQ142" s="8">
        <v>1</v>
      </c>
      <c r="AR142" s="8">
        <v>1</v>
      </c>
      <c r="AS142" s="48">
        <v>0</v>
      </c>
      <c r="AT142" s="48">
        <v>0.75051420301054239</v>
      </c>
      <c r="AU142" s="13">
        <v>0</v>
      </c>
    </row>
    <row r="143" spans="4:47" x14ac:dyDescent="0.25">
      <c r="D143" s="8">
        <v>139</v>
      </c>
      <c r="E143" s="8">
        <f t="shared" ca="1" si="58"/>
        <v>0.82667655289866349</v>
      </c>
      <c r="F143" s="21">
        <f t="shared" ca="1" si="59"/>
        <v>27.676243731172434</v>
      </c>
      <c r="G143" s="21"/>
      <c r="H143" s="8">
        <v>139</v>
      </c>
      <c r="I143" s="21">
        <f t="shared" ca="1" si="60"/>
        <v>6.78433502513347E-2</v>
      </c>
      <c r="J143" s="21">
        <f t="shared" ca="1" si="61"/>
        <v>15.602403062093195</v>
      </c>
      <c r="K143" s="2"/>
      <c r="M143" s="45"/>
      <c r="N143" s="45"/>
      <c r="O143" s="45">
        <v>48030</v>
      </c>
      <c r="Q143" s="26">
        <v>140</v>
      </c>
      <c r="R143" s="42">
        <f t="shared" ca="1" si="52"/>
        <v>46838.772813624804</v>
      </c>
      <c r="S143" s="26" t="str">
        <f ca="1">IFERROR(IF(VLOOKUP(R143,$M$5:$M$504,1,0)&gt;0,$M$3,""),IFERROR(IF(VLOOKUP(R143,$N$5:$N$504,1,0)&gt;0,$N$3,""),IFERROR(IF(VLOOKUP(R143,#REF!,1,0)&gt;0,#REF!,""),IFERROR(IF(VLOOKUP(R143,#REF!,1,0)&gt;0,#REF!,""),IFERROR(IF(VLOOKUP(R143,$O$5:$O$244,1,0)&gt;0,$O$3,""),"ERROR")))))</f>
        <v>EQUIPO 1</v>
      </c>
      <c r="T143" s="26" t="str">
        <f ca="1">IFERROR(IF(VLOOKUP(R143,$M$5:$M$504,1,0)&gt;0,$M$4,""),IFERROR(IF(VLOOKUP(R143,$N$5:$N$504,1,0)&gt;0,$N$4,""),IFERROR(IF(VLOOKUP(R143,#REF!,1,0)&gt;0,#REF!,""),IFERROR(IF(VLOOKUP(R143,#REF!,1,0)&gt;0,#REF!,""),IFERROR(IF(VLOOKUP(R143,$O$5:$O$244,1,0)&gt;0,$O$3,""),"ERROR")))))</f>
        <v>INICIO</v>
      </c>
      <c r="U143" s="26">
        <f t="shared" ca="1" si="53"/>
        <v>0</v>
      </c>
      <c r="V143" s="26">
        <f t="shared" ca="1" si="54"/>
        <v>0</v>
      </c>
      <c r="W143" s="26">
        <f t="shared" ca="1" si="55"/>
        <v>5.2271863751957426</v>
      </c>
      <c r="X143" s="26">
        <f t="shared" ca="1" si="56"/>
        <v>2028</v>
      </c>
      <c r="Y143" s="26">
        <f t="shared" ca="1" si="57"/>
        <v>3</v>
      </c>
      <c r="AF143" s="8">
        <v>133</v>
      </c>
      <c r="AG143" s="8">
        <v>0.65041691599101126</v>
      </c>
      <c r="AH143" s="8">
        <v>1</v>
      </c>
      <c r="AI143" s="8">
        <v>1</v>
      </c>
      <c r="AJ143" s="8">
        <v>1</v>
      </c>
      <c r="AK143" s="8">
        <v>0</v>
      </c>
      <c r="AL143" s="8">
        <v>0.95894464925489353</v>
      </c>
      <c r="AM143" s="8">
        <v>1</v>
      </c>
      <c r="AN143" s="8">
        <v>0.91930392207347811</v>
      </c>
      <c r="AO143" s="8">
        <v>1</v>
      </c>
      <c r="AP143" s="8">
        <v>1</v>
      </c>
      <c r="AQ143" s="8">
        <v>1</v>
      </c>
      <c r="AR143" s="8">
        <v>0.40669383316191904</v>
      </c>
      <c r="AS143" s="48">
        <v>0.18930044199320642</v>
      </c>
      <c r="AT143" s="48">
        <v>0.96952095598068921</v>
      </c>
      <c r="AU143" s="13">
        <v>0</v>
      </c>
    </row>
    <row r="144" spans="4:47" x14ac:dyDescent="0.25">
      <c r="D144" s="8">
        <v>140</v>
      </c>
      <c r="E144" s="8">
        <f t="shared" ca="1" si="58"/>
        <v>0.32076111642060812</v>
      </c>
      <c r="F144" s="21">
        <f t="shared" ca="1" si="59"/>
        <v>149.09011181300889</v>
      </c>
      <c r="G144" s="21"/>
      <c r="H144" s="8">
        <v>140</v>
      </c>
      <c r="I144" s="21">
        <f t="shared" ca="1" si="60"/>
        <v>0.58563975214243325</v>
      </c>
      <c r="J144" s="21">
        <f t="shared" ca="1" si="61"/>
        <v>36.154226813244676</v>
      </c>
      <c r="K144" s="2"/>
      <c r="M144" s="45"/>
      <c r="N144" s="45"/>
      <c r="O144" s="45">
        <v>48061</v>
      </c>
      <c r="Q144" s="26">
        <v>141</v>
      </c>
      <c r="R144" s="42">
        <f t="shared" ca="1" si="52"/>
        <v>46844</v>
      </c>
      <c r="S144" s="26" t="str">
        <f ca="1">IFERROR(IF(VLOOKUP(R144,$M$5:$M$504,1,0)&gt;0,$M$3,""),IFERROR(IF(VLOOKUP(R144,$N$5:$N$504,1,0)&gt;0,$N$3,""),IFERROR(IF(VLOOKUP(R144,#REF!,1,0)&gt;0,#REF!,""),IFERROR(IF(VLOOKUP(R144,#REF!,1,0)&gt;0,#REF!,""),IFERROR(IF(VLOOKUP(R144,$O$5:$O$244,1,0)&gt;0,$O$3,""),"ERROR")))))</f>
        <v>CAMBIO MES</v>
      </c>
      <c r="T144" s="26" t="str">
        <f ca="1">IFERROR(IF(VLOOKUP(R144,$M$5:$M$504,1,0)&gt;0,$M$4,""),IFERROR(IF(VLOOKUP(R144,$N$5:$N$504,1,0)&gt;0,$N$4,""),IFERROR(IF(VLOOKUP(R144,#REF!,1,0)&gt;0,#REF!,""),IFERROR(IF(VLOOKUP(R144,#REF!,1,0)&gt;0,#REF!,""),IFERROR(IF(VLOOKUP(R144,$O$5:$O$244,1,0)&gt;0,$O$3,""),"ERROR")))))</f>
        <v>CAMBIO MES</v>
      </c>
      <c r="U144" s="26">
        <f t="shared" ca="1" si="53"/>
        <v>0</v>
      </c>
      <c r="V144" s="26">
        <f t="shared" ca="1" si="54"/>
        <v>0</v>
      </c>
      <c r="W144" s="26">
        <f t="shared" ca="1" si="55"/>
        <v>8.0342535658201086</v>
      </c>
      <c r="X144" s="26">
        <f t="shared" ca="1" si="56"/>
        <v>2028</v>
      </c>
      <c r="Y144" s="26">
        <f t="shared" ca="1" si="57"/>
        <v>4</v>
      </c>
      <c r="AF144" s="8">
        <v>134</v>
      </c>
      <c r="AG144" s="8">
        <v>0.93500206222069537</v>
      </c>
      <c r="AH144" s="8">
        <v>1</v>
      </c>
      <c r="AI144" s="8">
        <v>1</v>
      </c>
      <c r="AJ144" s="8">
        <v>0.98108008985339745</v>
      </c>
      <c r="AK144" s="8">
        <v>1</v>
      </c>
      <c r="AL144" s="8">
        <v>0.10575089598690586</v>
      </c>
      <c r="AM144" s="8">
        <v>0.7760638118359624</v>
      </c>
      <c r="AN144" s="8">
        <v>0.35528847188693508</v>
      </c>
      <c r="AO144" s="8">
        <v>1</v>
      </c>
      <c r="AP144" s="8">
        <v>1</v>
      </c>
      <c r="AQ144" s="8">
        <v>1</v>
      </c>
      <c r="AR144" s="8">
        <v>0.934237956568165</v>
      </c>
      <c r="AS144" s="48">
        <v>0</v>
      </c>
      <c r="AT144" s="48">
        <v>0.80134617649859985</v>
      </c>
      <c r="AU144" s="13">
        <v>2</v>
      </c>
    </row>
    <row r="145" spans="4:47" x14ac:dyDescent="0.25">
      <c r="D145" s="8">
        <v>141</v>
      </c>
      <c r="E145" s="8">
        <f t="shared" ca="1" si="58"/>
        <v>0.72276313210912502</v>
      </c>
      <c r="F145" s="21">
        <f t="shared" ca="1" si="59"/>
        <v>45.772402066068224</v>
      </c>
      <c r="G145" s="21"/>
      <c r="H145" s="8">
        <v>141</v>
      </c>
      <c r="I145" s="21">
        <f t="shared" ca="1" si="60"/>
        <v>0.20032845016606693</v>
      </c>
      <c r="J145" s="21">
        <f t="shared" ca="1" si="61"/>
        <v>4.1381445371610681</v>
      </c>
      <c r="K145" s="2"/>
      <c r="M145" s="45"/>
      <c r="N145" s="45"/>
      <c r="O145" s="45">
        <v>48092</v>
      </c>
      <c r="Q145" s="26">
        <v>142</v>
      </c>
      <c r="R145" s="42">
        <f t="shared" ca="1" si="52"/>
        <v>46852.03425356582</v>
      </c>
      <c r="S145" s="26" t="str">
        <f ca="1">IFERROR(IF(VLOOKUP(R145,$M$5:$M$504,1,0)&gt;0,$M$3,""),IFERROR(IF(VLOOKUP(R145,$N$5:$N$504,1,0)&gt;0,$N$3,""),IFERROR(IF(VLOOKUP(R145,#REF!,1,0)&gt;0,#REF!,""),IFERROR(IF(VLOOKUP(R145,#REF!,1,0)&gt;0,#REF!,""),IFERROR(IF(VLOOKUP(R145,$O$5:$O$244,1,0)&gt;0,$O$3,""),"ERROR")))))</f>
        <v>EQUIPO 1</v>
      </c>
      <c r="T145" s="26" t="str">
        <f ca="1">IFERROR(IF(VLOOKUP(R145,$M$5:$M$504,1,0)&gt;0,$M$4,""),IFERROR(IF(VLOOKUP(R145,$N$5:$N$504,1,0)&gt;0,$N$4,""),IFERROR(IF(VLOOKUP(R145,#REF!,1,0)&gt;0,#REF!,""),IFERROR(IF(VLOOKUP(R145,#REF!,1,0)&gt;0,#REF!,""),IFERROR(IF(VLOOKUP(R145,$O$5:$O$244,1,0)&gt;0,$O$3,""),"ERROR")))))</f>
        <v>FIN</v>
      </c>
      <c r="U145" s="26">
        <f t="shared" ca="1" si="53"/>
        <v>1</v>
      </c>
      <c r="V145" s="26">
        <f t="shared" ca="1" si="54"/>
        <v>1</v>
      </c>
      <c r="W145" s="26">
        <f t="shared" ca="1" si="55"/>
        <v>21.965746434179891</v>
      </c>
      <c r="X145" s="26">
        <f t="shared" ca="1" si="56"/>
        <v>2028</v>
      </c>
      <c r="Y145" s="26">
        <f t="shared" ca="1" si="57"/>
        <v>4</v>
      </c>
      <c r="AF145" s="8">
        <v>135</v>
      </c>
      <c r="AG145" s="8">
        <v>1</v>
      </c>
      <c r="AH145" s="8">
        <v>1</v>
      </c>
      <c r="AI145" s="8">
        <v>1</v>
      </c>
      <c r="AJ145" s="8">
        <v>0.57286963544102032</v>
      </c>
      <c r="AK145" s="8">
        <v>1</v>
      </c>
      <c r="AL145" s="8">
        <v>0.76897585816429148</v>
      </c>
      <c r="AM145" s="8">
        <v>1</v>
      </c>
      <c r="AN145" s="8">
        <v>1</v>
      </c>
      <c r="AO145" s="8">
        <v>1</v>
      </c>
      <c r="AP145" s="8">
        <v>0.82626581034386504</v>
      </c>
      <c r="AQ145" s="8">
        <v>1</v>
      </c>
      <c r="AR145" s="8">
        <v>1</v>
      </c>
      <c r="AS145" s="48">
        <v>1</v>
      </c>
      <c r="AT145" s="48">
        <v>0.73602322217825344</v>
      </c>
      <c r="AU145" s="13">
        <v>0</v>
      </c>
    </row>
    <row r="146" spans="4:47" x14ac:dyDescent="0.25">
      <c r="D146" s="8">
        <v>142</v>
      </c>
      <c r="E146" s="8">
        <f t="shared" ca="1" si="58"/>
        <v>1.8908115968047534E-2</v>
      </c>
      <c r="F146" s="21">
        <f t="shared" ca="1" si="59"/>
        <v>484.0090526173787</v>
      </c>
      <c r="G146" s="21"/>
      <c r="H146" s="8">
        <v>142</v>
      </c>
      <c r="I146" s="21">
        <f t="shared" ca="1" si="60"/>
        <v>0.52473540344003167</v>
      </c>
      <c r="J146" s="21">
        <f t="shared" ca="1" si="61"/>
        <v>31.479603998149067</v>
      </c>
      <c r="K146" s="2"/>
      <c r="M146" s="45"/>
      <c r="N146" s="45"/>
      <c r="O146" s="45">
        <v>48122</v>
      </c>
      <c r="Q146" s="26">
        <v>143</v>
      </c>
      <c r="R146" s="42">
        <f t="shared" ca="1" si="52"/>
        <v>46874</v>
      </c>
      <c r="S146" s="26" t="str">
        <f ca="1">IFERROR(IF(VLOOKUP(R146,$M$5:$M$504,1,0)&gt;0,$M$3,""),IFERROR(IF(VLOOKUP(R146,$N$5:$N$504,1,0)&gt;0,$N$3,""),IFERROR(IF(VLOOKUP(R146,#REF!,1,0)&gt;0,#REF!,""),IFERROR(IF(VLOOKUP(R146,#REF!,1,0)&gt;0,#REF!,""),IFERROR(IF(VLOOKUP(R146,$O$5:$O$244,1,0)&gt;0,$O$3,""),"ERROR")))))</f>
        <v>CAMBIO MES</v>
      </c>
      <c r="T146" s="26" t="str">
        <f ca="1">IFERROR(IF(VLOOKUP(R146,$M$5:$M$504,1,0)&gt;0,$M$4,""),IFERROR(IF(VLOOKUP(R146,$N$5:$N$504,1,0)&gt;0,$N$4,""),IFERROR(IF(VLOOKUP(R146,#REF!,1,0)&gt;0,#REF!,""),IFERROR(IF(VLOOKUP(R146,#REF!,1,0)&gt;0,#REF!,""),IFERROR(IF(VLOOKUP(R146,$O$5:$O$244,1,0)&gt;0,$O$3,""),"ERROR")))))</f>
        <v>CAMBIO MES</v>
      </c>
      <c r="U146" s="26">
        <f t="shared" ca="1" si="53"/>
        <v>1</v>
      </c>
      <c r="V146" s="26">
        <f t="shared" ca="1" si="54"/>
        <v>1</v>
      </c>
      <c r="W146" s="26">
        <f t="shared" ca="1" si="55"/>
        <v>31</v>
      </c>
      <c r="X146" s="26">
        <f t="shared" ca="1" si="56"/>
        <v>2028</v>
      </c>
      <c r="Y146" s="26">
        <f t="shared" ca="1" si="57"/>
        <v>5</v>
      </c>
      <c r="AF146" s="8">
        <v>136</v>
      </c>
      <c r="AG146" s="8">
        <v>1</v>
      </c>
      <c r="AH146" s="8">
        <v>0.47230017938376739</v>
      </c>
      <c r="AI146" s="8">
        <v>1</v>
      </c>
      <c r="AJ146" s="8">
        <v>1</v>
      </c>
      <c r="AK146" s="8">
        <v>1</v>
      </c>
      <c r="AL146" s="8">
        <v>0.37616877248389452</v>
      </c>
      <c r="AM146" s="8">
        <v>1</v>
      </c>
      <c r="AN146" s="8">
        <v>1</v>
      </c>
      <c r="AO146" s="8">
        <v>1</v>
      </c>
      <c r="AP146" s="8">
        <v>0.52021276591403875</v>
      </c>
      <c r="AQ146" s="8">
        <v>0</v>
      </c>
      <c r="AR146" s="8">
        <v>1</v>
      </c>
      <c r="AS146" s="48">
        <v>0</v>
      </c>
      <c r="AT146" s="48">
        <v>0.9330964000266897</v>
      </c>
      <c r="AU146" s="13">
        <v>3</v>
      </c>
    </row>
    <row r="147" spans="4:47" x14ac:dyDescent="0.25">
      <c r="D147" s="8">
        <v>143</v>
      </c>
      <c r="E147" s="8">
        <f t="shared" ca="1" si="58"/>
        <v>0.59329586997788664</v>
      </c>
      <c r="F147" s="21">
        <f t="shared" ca="1" si="59"/>
        <v>71.6053384875962</v>
      </c>
      <c r="G147" s="21"/>
      <c r="H147" s="8">
        <v>143</v>
      </c>
      <c r="I147" s="21">
        <f t="shared" ca="1" si="60"/>
        <v>0.58104059111987227</v>
      </c>
      <c r="J147" s="21">
        <f t="shared" ca="1" si="61"/>
        <v>35.797145541412931</v>
      </c>
      <c r="K147" s="2"/>
      <c r="M147" s="45"/>
      <c r="N147" s="45"/>
      <c r="O147" s="45">
        <v>48153</v>
      </c>
      <c r="Q147" s="26">
        <v>144</v>
      </c>
      <c r="R147" s="42">
        <f t="shared" ca="1" si="52"/>
        <v>46905</v>
      </c>
      <c r="S147" s="26" t="str">
        <f ca="1">IFERROR(IF(VLOOKUP(R147,$M$5:$M$504,1,0)&gt;0,$M$3,""),IFERROR(IF(VLOOKUP(R147,$N$5:$N$504,1,0)&gt;0,$N$3,""),IFERROR(IF(VLOOKUP(R147,#REF!,1,0)&gt;0,#REF!,""),IFERROR(IF(VLOOKUP(R147,#REF!,1,0)&gt;0,#REF!,""),IFERROR(IF(VLOOKUP(R147,$O$5:$O$244,1,0)&gt;0,$O$3,""),"ERROR")))))</f>
        <v>CAMBIO MES</v>
      </c>
      <c r="T147" s="26" t="str">
        <f ca="1">IFERROR(IF(VLOOKUP(R147,$M$5:$M$504,1,0)&gt;0,$M$4,""),IFERROR(IF(VLOOKUP(R147,$N$5:$N$504,1,0)&gt;0,$N$4,""),IFERROR(IF(VLOOKUP(R147,#REF!,1,0)&gt;0,#REF!,""),IFERROR(IF(VLOOKUP(R147,#REF!,1,0)&gt;0,#REF!,""),IFERROR(IF(VLOOKUP(R147,$O$5:$O$244,1,0)&gt;0,$O$3,""),"ERROR")))))</f>
        <v>CAMBIO MES</v>
      </c>
      <c r="U147" s="26">
        <f t="shared" ca="1" si="53"/>
        <v>1</v>
      </c>
      <c r="V147" s="26">
        <f t="shared" ca="1" si="54"/>
        <v>1</v>
      </c>
      <c r="W147" s="26">
        <f t="shared" ca="1" si="55"/>
        <v>30</v>
      </c>
      <c r="X147" s="26">
        <f t="shared" ca="1" si="56"/>
        <v>2028</v>
      </c>
      <c r="Y147" s="26">
        <f t="shared" ca="1" si="57"/>
        <v>6</v>
      </c>
      <c r="AF147" s="8">
        <v>137</v>
      </c>
      <c r="AG147" s="8">
        <v>0.42136845790552008</v>
      </c>
      <c r="AH147" s="8">
        <v>1</v>
      </c>
      <c r="AI147" s="8">
        <v>0</v>
      </c>
      <c r="AJ147" s="8">
        <v>1</v>
      </c>
      <c r="AK147" s="8">
        <v>0.90642436455316544</v>
      </c>
      <c r="AL147" s="8">
        <v>1</v>
      </c>
      <c r="AM147" s="8">
        <v>1</v>
      </c>
      <c r="AN147" s="8">
        <v>1</v>
      </c>
      <c r="AO147" s="8">
        <v>0.97376615787434273</v>
      </c>
      <c r="AP147" s="8">
        <v>0.50889054972104797</v>
      </c>
      <c r="AQ147" s="8">
        <v>1</v>
      </c>
      <c r="AR147" s="8">
        <v>0.23343007745373348</v>
      </c>
      <c r="AS147" s="48">
        <v>0</v>
      </c>
      <c r="AT147" s="48">
        <v>0.94457989523286157</v>
      </c>
      <c r="AU147" s="13">
        <v>0</v>
      </c>
    </row>
    <row r="148" spans="4:47" x14ac:dyDescent="0.25">
      <c r="D148" s="8">
        <v>144</v>
      </c>
      <c r="E148" s="8">
        <f t="shared" ca="1" si="58"/>
        <v>0.52142641204090245</v>
      </c>
      <c r="F148" s="21">
        <f t="shared" ca="1" si="59"/>
        <v>88.181255991655789</v>
      </c>
      <c r="G148" s="21"/>
      <c r="H148" s="8">
        <v>144</v>
      </c>
      <c r="I148" s="21">
        <f t="shared" ca="1" si="60"/>
        <v>0.50117754251354529</v>
      </c>
      <c r="J148" s="21">
        <f t="shared" ca="1" si="61"/>
        <v>29.689422342512852</v>
      </c>
      <c r="K148" s="2"/>
      <c r="M148" s="45"/>
      <c r="N148" s="45"/>
      <c r="O148" s="45">
        <v>48183</v>
      </c>
      <c r="Q148" s="26">
        <v>145</v>
      </c>
      <c r="R148" s="42">
        <f t="shared" ca="1" si="52"/>
        <v>46935</v>
      </c>
      <c r="S148" s="26" t="str">
        <f ca="1">IFERROR(IF(VLOOKUP(R148,$M$5:$M$504,1,0)&gt;0,$M$3,""),IFERROR(IF(VLOOKUP(R148,$N$5:$N$504,1,0)&gt;0,$N$3,""),IFERROR(IF(VLOOKUP(R148,#REF!,1,0)&gt;0,#REF!,""),IFERROR(IF(VLOOKUP(R148,#REF!,1,0)&gt;0,#REF!,""),IFERROR(IF(VLOOKUP(R148,$O$5:$O$244,1,0)&gt;0,$O$3,""),"ERROR")))))</f>
        <v>CAMBIO MES</v>
      </c>
      <c r="T148" s="26" t="str">
        <f ca="1">IFERROR(IF(VLOOKUP(R148,$M$5:$M$504,1,0)&gt;0,$M$4,""),IFERROR(IF(VLOOKUP(R148,$N$5:$N$504,1,0)&gt;0,$N$4,""),IFERROR(IF(VLOOKUP(R148,#REF!,1,0)&gt;0,#REF!,""),IFERROR(IF(VLOOKUP(R148,#REF!,1,0)&gt;0,#REF!,""),IFERROR(IF(VLOOKUP(R148,$O$5:$O$244,1,0)&gt;0,$O$3,""),"ERROR")))))</f>
        <v>CAMBIO MES</v>
      </c>
      <c r="U148" s="26">
        <f t="shared" ca="1" si="53"/>
        <v>1</v>
      </c>
      <c r="V148" s="26">
        <f t="shared" ca="1" si="54"/>
        <v>1</v>
      </c>
      <c r="W148" s="26">
        <f t="shared" ca="1" si="55"/>
        <v>31</v>
      </c>
      <c r="X148" s="26">
        <f t="shared" ca="1" si="56"/>
        <v>2028</v>
      </c>
      <c r="Y148" s="26">
        <f t="shared" ca="1" si="57"/>
        <v>7</v>
      </c>
      <c r="AF148" s="8">
        <v>138</v>
      </c>
      <c r="AG148" s="8">
        <v>1</v>
      </c>
      <c r="AH148" s="8">
        <v>1</v>
      </c>
      <c r="AI148" s="8">
        <v>1</v>
      </c>
      <c r="AJ148" s="8">
        <v>0.82837897085240308</v>
      </c>
      <c r="AK148" s="8">
        <v>1</v>
      </c>
      <c r="AL148" s="8">
        <v>1</v>
      </c>
      <c r="AM148" s="8">
        <v>1</v>
      </c>
      <c r="AN148" s="8">
        <v>0.91771386367280128</v>
      </c>
      <c r="AO148" s="8">
        <v>1</v>
      </c>
      <c r="AP148" s="8">
        <v>0.72963371662251209</v>
      </c>
      <c r="AQ148" s="8">
        <v>1</v>
      </c>
      <c r="AR148" s="8">
        <v>1</v>
      </c>
      <c r="AS148" s="48">
        <v>0</v>
      </c>
      <c r="AT148" s="48">
        <v>0.65305732921499848</v>
      </c>
      <c r="AU148" s="13">
        <v>2</v>
      </c>
    </row>
    <row r="149" spans="4:47" x14ac:dyDescent="0.25">
      <c r="D149" s="8">
        <v>145</v>
      </c>
      <c r="E149" s="8">
        <f t="shared" ca="1" si="58"/>
        <v>0.49289116785415854</v>
      </c>
      <c r="F149" s="21">
        <f t="shared" ca="1" si="59"/>
        <v>95.34412220577174</v>
      </c>
      <c r="G149" s="21"/>
      <c r="H149" s="8">
        <v>145</v>
      </c>
      <c r="I149" s="21">
        <f t="shared" ca="1" si="60"/>
        <v>0.89615806258002673</v>
      </c>
      <c r="J149" s="21">
        <f t="shared" ca="1" si="61"/>
        <v>67.77117782413751</v>
      </c>
      <c r="K149" s="2"/>
      <c r="M149" s="45"/>
      <c r="N149" s="45"/>
      <c r="O149" s="45">
        <v>48214</v>
      </c>
      <c r="Q149" s="26">
        <v>146</v>
      </c>
      <c r="R149" s="42">
        <f t="shared" ca="1" si="52"/>
        <v>46966</v>
      </c>
      <c r="S149" s="26" t="str">
        <f ca="1">IFERROR(IF(VLOOKUP(R149,$M$5:$M$504,1,0)&gt;0,$M$3,""),IFERROR(IF(VLOOKUP(R149,$N$5:$N$504,1,0)&gt;0,$N$3,""),IFERROR(IF(VLOOKUP(R149,#REF!,1,0)&gt;0,#REF!,""),IFERROR(IF(VLOOKUP(R149,#REF!,1,0)&gt;0,#REF!,""),IFERROR(IF(VLOOKUP(R149,$O$5:$O$244,1,0)&gt;0,$O$3,""),"ERROR")))))</f>
        <v>CAMBIO MES</v>
      </c>
      <c r="T149" s="26" t="str">
        <f ca="1">IFERROR(IF(VLOOKUP(R149,$M$5:$M$504,1,0)&gt;0,$M$4,""),IFERROR(IF(VLOOKUP(R149,$N$5:$N$504,1,0)&gt;0,$N$4,""),IFERROR(IF(VLOOKUP(R149,#REF!,1,0)&gt;0,#REF!,""),IFERROR(IF(VLOOKUP(R149,#REF!,1,0)&gt;0,#REF!,""),IFERROR(IF(VLOOKUP(R149,$O$5:$O$244,1,0)&gt;0,$O$3,""),"ERROR")))))</f>
        <v>CAMBIO MES</v>
      </c>
      <c r="U149" s="26">
        <f t="shared" ca="1" si="53"/>
        <v>1</v>
      </c>
      <c r="V149" s="26">
        <f t="shared" ca="1" si="54"/>
        <v>1</v>
      </c>
      <c r="W149" s="26">
        <f t="shared" ca="1" si="55"/>
        <v>31</v>
      </c>
      <c r="X149" s="26">
        <f t="shared" ca="1" si="56"/>
        <v>2028</v>
      </c>
      <c r="Y149" s="26">
        <f t="shared" ca="1" si="57"/>
        <v>8</v>
      </c>
      <c r="AF149" s="8">
        <v>139</v>
      </c>
      <c r="AG149" s="8">
        <v>1</v>
      </c>
      <c r="AH149" s="8">
        <v>1</v>
      </c>
      <c r="AI149" s="8">
        <v>0.83285619853408965</v>
      </c>
      <c r="AJ149" s="8">
        <v>0.206618983373725</v>
      </c>
      <c r="AK149" s="8">
        <v>0.66220836762752899</v>
      </c>
      <c r="AL149" s="8">
        <v>1</v>
      </c>
      <c r="AM149" s="8">
        <v>5.8813086830336793E-2</v>
      </c>
      <c r="AN149" s="8">
        <v>1</v>
      </c>
      <c r="AO149" s="8">
        <v>1</v>
      </c>
      <c r="AP149" s="8">
        <v>1</v>
      </c>
      <c r="AQ149" s="8">
        <v>0.95666372429138091</v>
      </c>
      <c r="AR149" s="8">
        <v>0.86618446934247206</v>
      </c>
      <c r="AS149" s="48">
        <v>0</v>
      </c>
      <c r="AT149" s="48">
        <v>0.7052945360390841</v>
      </c>
      <c r="AU149" s="13">
        <v>1</v>
      </c>
    </row>
    <row r="150" spans="4:47" x14ac:dyDescent="0.25">
      <c r="D150" s="8">
        <v>146</v>
      </c>
      <c r="E150" s="8">
        <f t="shared" ca="1" si="58"/>
        <v>0.38629488071737439</v>
      </c>
      <c r="F150" s="21">
        <f t="shared" ca="1" si="59"/>
        <v>126.00920483429597</v>
      </c>
      <c r="G150" s="21"/>
      <c r="H150" s="8">
        <v>146</v>
      </c>
      <c r="I150" s="21">
        <f t="shared" ca="1" si="60"/>
        <v>0.17646804241450298</v>
      </c>
      <c r="J150" s="21">
        <f t="shared" ca="1" si="61"/>
        <v>1.4581787462101516</v>
      </c>
      <c r="K150" s="2"/>
      <c r="M150" s="45"/>
      <c r="N150" s="45"/>
      <c r="O150" s="45">
        <v>48245</v>
      </c>
      <c r="Q150" s="26">
        <v>147</v>
      </c>
      <c r="R150" s="42">
        <f t="shared" ca="1" si="52"/>
        <v>46997</v>
      </c>
      <c r="S150" s="26" t="str">
        <f ca="1">IFERROR(IF(VLOOKUP(R150,$M$5:$M$504,1,0)&gt;0,$M$3,""),IFERROR(IF(VLOOKUP(R150,$N$5:$N$504,1,0)&gt;0,$N$3,""),IFERROR(IF(VLOOKUP(R150,#REF!,1,0)&gt;0,#REF!,""),IFERROR(IF(VLOOKUP(R150,#REF!,1,0)&gt;0,#REF!,""),IFERROR(IF(VLOOKUP(R150,$O$5:$O$244,1,0)&gt;0,$O$3,""),"ERROR")))))</f>
        <v>CAMBIO MES</v>
      </c>
      <c r="T150" s="26" t="str">
        <f ca="1">IFERROR(IF(VLOOKUP(R150,$M$5:$M$504,1,0)&gt;0,$M$4,""),IFERROR(IF(VLOOKUP(R150,$N$5:$N$504,1,0)&gt;0,$N$4,""),IFERROR(IF(VLOOKUP(R150,#REF!,1,0)&gt;0,#REF!,""),IFERROR(IF(VLOOKUP(R150,#REF!,1,0)&gt;0,#REF!,""),IFERROR(IF(VLOOKUP(R150,$O$5:$O$244,1,0)&gt;0,$O$3,""),"ERROR")))))</f>
        <v>CAMBIO MES</v>
      </c>
      <c r="U150" s="26">
        <f t="shared" ca="1" si="53"/>
        <v>1</v>
      </c>
      <c r="V150" s="26">
        <f t="shared" ca="1" si="54"/>
        <v>1</v>
      </c>
      <c r="W150" s="26">
        <f t="shared" ca="1" si="55"/>
        <v>30</v>
      </c>
      <c r="X150" s="26">
        <f t="shared" ca="1" si="56"/>
        <v>2028</v>
      </c>
      <c r="Y150" s="26">
        <f t="shared" ca="1" si="57"/>
        <v>9</v>
      </c>
      <c r="AF150" s="8">
        <v>140</v>
      </c>
      <c r="AG150" s="8">
        <v>0.30363009144451597</v>
      </c>
      <c r="AH150" s="8">
        <v>1</v>
      </c>
      <c r="AI150" s="8">
        <v>1</v>
      </c>
      <c r="AJ150" s="8">
        <v>1</v>
      </c>
      <c r="AK150" s="8">
        <v>1</v>
      </c>
      <c r="AL150" s="8">
        <v>0</v>
      </c>
      <c r="AM150" s="8">
        <v>0.84852964277477794</v>
      </c>
      <c r="AN150" s="8">
        <v>1</v>
      </c>
      <c r="AO150" s="8">
        <v>1</v>
      </c>
      <c r="AP150" s="8">
        <v>0.51446043624169002</v>
      </c>
      <c r="AQ150" s="8">
        <v>1</v>
      </c>
      <c r="AR150" s="8">
        <v>1</v>
      </c>
      <c r="AS150" s="48">
        <v>0</v>
      </c>
      <c r="AT150" s="48">
        <v>0.72005506185180834</v>
      </c>
      <c r="AU150" s="13">
        <v>3</v>
      </c>
    </row>
    <row r="151" spans="4:47" x14ac:dyDescent="0.25">
      <c r="D151" s="8">
        <v>147</v>
      </c>
      <c r="E151" s="8">
        <f t="shared" ca="1" si="58"/>
        <v>0.1716693105569862</v>
      </c>
      <c r="F151" s="21">
        <f t="shared" ca="1" si="59"/>
        <v>225.27357181386205</v>
      </c>
      <c r="G151" s="21"/>
      <c r="H151" s="8">
        <v>147</v>
      </c>
      <c r="I151" s="21">
        <f t="shared" ca="1" si="60"/>
        <v>0.90500648340635925</v>
      </c>
      <c r="J151" s="21">
        <f t="shared" ca="1" si="61"/>
        <v>69.305880884230618</v>
      </c>
      <c r="K151" s="2"/>
      <c r="M151" s="45"/>
      <c r="N151" s="45"/>
      <c r="O151" s="45">
        <v>48274</v>
      </c>
      <c r="Q151" s="26">
        <v>148</v>
      </c>
      <c r="R151" s="42">
        <f t="shared" ca="1" si="52"/>
        <v>47027</v>
      </c>
      <c r="S151" s="26" t="str">
        <f ca="1">IFERROR(IF(VLOOKUP(R151,$M$5:$M$504,1,0)&gt;0,$M$3,""),IFERROR(IF(VLOOKUP(R151,$N$5:$N$504,1,0)&gt;0,$N$3,""),IFERROR(IF(VLOOKUP(R151,#REF!,1,0)&gt;0,#REF!,""),IFERROR(IF(VLOOKUP(R151,#REF!,1,0)&gt;0,#REF!,""),IFERROR(IF(VLOOKUP(R151,$O$5:$O$244,1,0)&gt;0,$O$3,""),"ERROR")))))</f>
        <v>CAMBIO MES</v>
      </c>
      <c r="T151" s="26" t="str">
        <f ca="1">IFERROR(IF(VLOOKUP(R151,$M$5:$M$504,1,0)&gt;0,$M$4,""),IFERROR(IF(VLOOKUP(R151,$N$5:$N$504,1,0)&gt;0,$N$4,""),IFERROR(IF(VLOOKUP(R151,#REF!,1,0)&gt;0,#REF!,""),IFERROR(IF(VLOOKUP(R151,#REF!,1,0)&gt;0,#REF!,""),IFERROR(IF(VLOOKUP(R151,$O$5:$O$244,1,0)&gt;0,$O$3,""),"ERROR")))))</f>
        <v>CAMBIO MES</v>
      </c>
      <c r="U151" s="26">
        <f t="shared" ca="1" si="53"/>
        <v>1</v>
      </c>
      <c r="V151" s="26">
        <f t="shared" ca="1" si="54"/>
        <v>1</v>
      </c>
      <c r="W151" s="26">
        <f t="shared" ca="1" si="55"/>
        <v>31</v>
      </c>
      <c r="X151" s="26">
        <f t="shared" ca="1" si="56"/>
        <v>2028</v>
      </c>
      <c r="Y151" s="26">
        <f t="shared" ca="1" si="57"/>
        <v>10</v>
      </c>
      <c r="AF151" s="8">
        <v>141</v>
      </c>
      <c r="AG151" s="8">
        <v>1</v>
      </c>
      <c r="AH151" s="8">
        <v>0.50976258839468103</v>
      </c>
      <c r="AI151" s="8">
        <v>1</v>
      </c>
      <c r="AJ151" s="8">
        <v>1</v>
      </c>
      <c r="AK151" s="8">
        <v>1</v>
      </c>
      <c r="AL151" s="8">
        <v>0.53288255089695058</v>
      </c>
      <c r="AM151" s="8">
        <v>1</v>
      </c>
      <c r="AN151" s="8">
        <v>0.14433147621645231</v>
      </c>
      <c r="AO151" s="8">
        <v>0.58438297408089668</v>
      </c>
      <c r="AP151" s="8">
        <v>0.85646263056696625</v>
      </c>
      <c r="AQ151" s="8">
        <v>0.20243732872477266</v>
      </c>
      <c r="AR151" s="8">
        <v>1</v>
      </c>
      <c r="AS151" s="48">
        <v>0</v>
      </c>
      <c r="AT151" s="48">
        <v>0.78445062328555404</v>
      </c>
      <c r="AU151" s="13">
        <v>2</v>
      </c>
    </row>
    <row r="152" spans="4:47" x14ac:dyDescent="0.25">
      <c r="D152" s="8">
        <v>148</v>
      </c>
      <c r="E152" s="8">
        <f t="shared" ca="1" si="58"/>
        <v>0.91691771057073357</v>
      </c>
      <c r="F152" s="21">
        <f t="shared" ca="1" si="59"/>
        <v>13.198556061631924</v>
      </c>
      <c r="G152" s="21"/>
      <c r="H152" s="8">
        <v>148</v>
      </c>
      <c r="I152" s="21">
        <f t="shared" ca="1" si="60"/>
        <v>5.4394374572952486E-4</v>
      </c>
      <c r="J152" s="21">
        <f t="shared" ca="1" si="61"/>
        <v>69.368072591522775</v>
      </c>
      <c r="K152" s="2"/>
      <c r="M152" s="45"/>
      <c r="N152" s="45"/>
      <c r="O152" s="45">
        <v>48305</v>
      </c>
      <c r="Q152" s="26">
        <v>149</v>
      </c>
      <c r="R152" s="42">
        <f t="shared" ca="1" si="52"/>
        <v>47058</v>
      </c>
      <c r="S152" s="26" t="str">
        <f ca="1">IFERROR(IF(VLOOKUP(R152,$M$5:$M$504,1,0)&gt;0,$M$3,""),IFERROR(IF(VLOOKUP(R152,$N$5:$N$504,1,0)&gt;0,$N$3,""),IFERROR(IF(VLOOKUP(R152,#REF!,1,0)&gt;0,#REF!,""),IFERROR(IF(VLOOKUP(R152,#REF!,1,0)&gt;0,#REF!,""),IFERROR(IF(VLOOKUP(R152,$O$5:$O$244,1,0)&gt;0,$O$3,""),"ERROR")))))</f>
        <v>CAMBIO MES</v>
      </c>
      <c r="T152" s="26" t="str">
        <f ca="1">IFERROR(IF(VLOOKUP(R152,$M$5:$M$504,1,0)&gt;0,$M$4,""),IFERROR(IF(VLOOKUP(R152,$N$5:$N$504,1,0)&gt;0,$N$4,""),IFERROR(IF(VLOOKUP(R152,#REF!,1,0)&gt;0,#REF!,""),IFERROR(IF(VLOOKUP(R152,#REF!,1,0)&gt;0,#REF!,""),IFERROR(IF(VLOOKUP(R152,$O$5:$O$244,1,0)&gt;0,$O$3,""),"ERROR")))))</f>
        <v>CAMBIO MES</v>
      </c>
      <c r="U152" s="26">
        <f t="shared" ca="1" si="53"/>
        <v>1</v>
      </c>
      <c r="V152" s="26">
        <f t="shared" ca="1" si="54"/>
        <v>1</v>
      </c>
      <c r="W152" s="26">
        <f t="shared" ca="1" si="55"/>
        <v>21.169501127333206</v>
      </c>
      <c r="X152" s="26">
        <f t="shared" ca="1" si="56"/>
        <v>2028</v>
      </c>
      <c r="Y152" s="26">
        <f t="shared" ca="1" si="57"/>
        <v>11</v>
      </c>
      <c r="AF152" s="8">
        <v>142</v>
      </c>
      <c r="AG152" s="8">
        <v>1</v>
      </c>
      <c r="AH152" s="8">
        <v>0.70636201403015419</v>
      </c>
      <c r="AI152" s="8">
        <v>1</v>
      </c>
      <c r="AJ152" s="8">
        <v>1</v>
      </c>
      <c r="AK152" s="8">
        <v>0.79419475087413427</v>
      </c>
      <c r="AL152" s="8">
        <v>1</v>
      </c>
      <c r="AM152" s="8">
        <v>1</v>
      </c>
      <c r="AN152" s="8">
        <v>0.54524945338691333</v>
      </c>
      <c r="AO152" s="8">
        <v>1</v>
      </c>
      <c r="AP152" s="8">
        <v>1</v>
      </c>
      <c r="AQ152" s="8">
        <v>0.4690396091672786</v>
      </c>
      <c r="AR152" s="8">
        <v>0</v>
      </c>
      <c r="AS152" s="48">
        <v>0</v>
      </c>
      <c r="AT152" s="48">
        <v>0.83310738617340219</v>
      </c>
      <c r="AU152" s="13">
        <v>0</v>
      </c>
    </row>
    <row r="153" spans="4:47" x14ac:dyDescent="0.25">
      <c r="D153" s="8">
        <v>149</v>
      </c>
      <c r="E153" s="8">
        <f t="shared" ca="1" si="58"/>
        <v>0.84057827317657974</v>
      </c>
      <c r="F153" s="21">
        <f t="shared" ca="1" si="59"/>
        <v>25.385724973515213</v>
      </c>
      <c r="G153" s="21"/>
      <c r="H153" s="8">
        <v>149</v>
      </c>
      <c r="I153" s="21">
        <f t="shared" ca="1" si="60"/>
        <v>0.42900572822569294</v>
      </c>
      <c r="J153" s="21">
        <f t="shared" ca="1" si="61"/>
        <v>24.179941700534702</v>
      </c>
      <c r="K153" s="2"/>
      <c r="M153" s="45"/>
      <c r="N153" s="45"/>
      <c r="O153" s="45">
        <v>48335</v>
      </c>
      <c r="Q153" s="26">
        <v>150</v>
      </c>
      <c r="R153" s="42">
        <f t="shared" ca="1" si="52"/>
        <v>47079.169501127333</v>
      </c>
      <c r="S153" s="26" t="str">
        <f ca="1">IFERROR(IF(VLOOKUP(R153,$M$5:$M$504,1,0)&gt;0,$M$3,""),IFERROR(IF(VLOOKUP(R153,$N$5:$N$504,1,0)&gt;0,$N$3,""),IFERROR(IF(VLOOKUP(R153,#REF!,1,0)&gt;0,#REF!,""),IFERROR(IF(VLOOKUP(R153,#REF!,1,0)&gt;0,#REF!,""),IFERROR(IF(VLOOKUP(R153,$O$5:$O$244,1,0)&gt;0,$O$3,""),"ERROR")))))</f>
        <v>EQUIPO 1</v>
      </c>
      <c r="T153" s="26" t="str">
        <f ca="1">IFERROR(IF(VLOOKUP(R153,$M$5:$M$504,1,0)&gt;0,$M$4,""),IFERROR(IF(VLOOKUP(R153,$N$5:$N$504,1,0)&gt;0,$N$4,""),IFERROR(IF(VLOOKUP(R153,#REF!,1,0)&gt;0,#REF!,""),IFERROR(IF(VLOOKUP(R153,#REF!,1,0)&gt;0,#REF!,""),IFERROR(IF(VLOOKUP(R153,$O$5:$O$244,1,0)&gt;0,$O$3,""),"ERROR")))))</f>
        <v>INICIO</v>
      </c>
      <c r="U153" s="26">
        <f t="shared" ca="1" si="53"/>
        <v>0</v>
      </c>
      <c r="V153" s="26">
        <f t="shared" ca="1" si="54"/>
        <v>0</v>
      </c>
      <c r="W153" s="26">
        <f t="shared" ca="1" si="55"/>
        <v>3.675019966380205</v>
      </c>
      <c r="X153" s="26">
        <f t="shared" ca="1" si="56"/>
        <v>2028</v>
      </c>
      <c r="Y153" s="26">
        <f t="shared" ca="1" si="57"/>
        <v>11</v>
      </c>
      <c r="AF153" s="8">
        <v>143</v>
      </c>
      <c r="AG153" s="8">
        <v>1</v>
      </c>
      <c r="AH153" s="8">
        <v>1</v>
      </c>
      <c r="AI153" s="8">
        <v>0.77632708137577044</v>
      </c>
      <c r="AJ153" s="8">
        <v>0.52261967224961459</v>
      </c>
      <c r="AK153" s="8">
        <v>0.10929227277149274</v>
      </c>
      <c r="AL153" s="8">
        <v>1</v>
      </c>
      <c r="AM153" s="8">
        <v>1</v>
      </c>
      <c r="AN153" s="8">
        <v>1</v>
      </c>
      <c r="AO153" s="8">
        <v>0</v>
      </c>
      <c r="AP153" s="8">
        <v>0.61106338389518278</v>
      </c>
      <c r="AQ153" s="8">
        <v>0</v>
      </c>
      <c r="AR153" s="8">
        <v>0</v>
      </c>
      <c r="AS153" s="48">
        <v>0</v>
      </c>
      <c r="AT153" s="48">
        <v>0.53446421240327224</v>
      </c>
      <c r="AU153" s="13">
        <v>1</v>
      </c>
    </row>
    <row r="154" spans="4:47" x14ac:dyDescent="0.25">
      <c r="D154" s="8">
        <v>150</v>
      </c>
      <c r="E154" s="8">
        <f t="shared" ca="1" si="58"/>
        <v>0.40502777928423928</v>
      </c>
      <c r="F154" s="21">
        <f t="shared" ca="1" si="59"/>
        <v>120.08991660177011</v>
      </c>
      <c r="G154" s="21"/>
      <c r="H154" s="8">
        <v>150</v>
      </c>
      <c r="I154" s="21">
        <f t="shared" ca="1" si="60"/>
        <v>8.9566565125215436E-2</v>
      </c>
      <c r="J154" s="21">
        <f t="shared" ca="1" si="61"/>
        <v>11.099921592203685</v>
      </c>
      <c r="K154" s="2"/>
      <c r="M154" s="45"/>
      <c r="N154" s="45"/>
      <c r="O154" s="45">
        <v>48366</v>
      </c>
      <c r="Q154" s="26">
        <v>151</v>
      </c>
      <c r="R154" s="42">
        <f t="shared" ca="1" si="52"/>
        <v>47082.844521093713</v>
      </c>
      <c r="S154" s="26" t="str">
        <f ca="1">IFERROR(IF(VLOOKUP(R154,$M$5:$M$504,1,0)&gt;0,$M$3,""),IFERROR(IF(VLOOKUP(R154,$N$5:$N$504,1,0)&gt;0,$N$3,""),IFERROR(IF(VLOOKUP(R154,#REF!,1,0)&gt;0,#REF!,""),IFERROR(IF(VLOOKUP(R154,#REF!,1,0)&gt;0,#REF!,""),IFERROR(IF(VLOOKUP(R154,$O$5:$O$244,1,0)&gt;0,$O$3,""),"ERROR")))))</f>
        <v>EQUIPO 1</v>
      </c>
      <c r="T154" s="26" t="str">
        <f ca="1">IFERROR(IF(VLOOKUP(R154,$M$5:$M$504,1,0)&gt;0,$M$4,""),IFERROR(IF(VLOOKUP(R154,$N$5:$N$504,1,0)&gt;0,$N$4,""),IFERROR(IF(VLOOKUP(R154,#REF!,1,0)&gt;0,#REF!,""),IFERROR(IF(VLOOKUP(R154,#REF!,1,0)&gt;0,#REF!,""),IFERROR(IF(VLOOKUP(R154,$O$5:$O$244,1,0)&gt;0,$O$3,""),"ERROR")))))</f>
        <v>FIN</v>
      </c>
      <c r="U154" s="26">
        <f t="shared" ca="1" si="53"/>
        <v>1</v>
      </c>
      <c r="V154" s="26">
        <f t="shared" ca="1" si="54"/>
        <v>1</v>
      </c>
      <c r="W154" s="26">
        <f t="shared" ca="1" si="55"/>
        <v>5.1554789062865893</v>
      </c>
      <c r="X154" s="26">
        <f t="shared" ca="1" si="56"/>
        <v>2028</v>
      </c>
      <c r="Y154" s="26">
        <f t="shared" ca="1" si="57"/>
        <v>11</v>
      </c>
      <c r="AF154" s="8">
        <v>144</v>
      </c>
      <c r="AG154" s="8">
        <v>0</v>
      </c>
      <c r="AH154" s="8">
        <v>1</v>
      </c>
      <c r="AI154" s="8">
        <v>1</v>
      </c>
      <c r="AJ154" s="8">
        <v>0.59346898342701027</v>
      </c>
      <c r="AK154" s="8">
        <v>1</v>
      </c>
      <c r="AL154" s="8">
        <v>0.9929487088435659</v>
      </c>
      <c r="AM154" s="8">
        <v>1</v>
      </c>
      <c r="AN154" s="8">
        <v>1</v>
      </c>
      <c r="AO154" s="8">
        <v>1</v>
      </c>
      <c r="AP154" s="8">
        <v>0.79870944298501501</v>
      </c>
      <c r="AQ154" s="8">
        <v>0.86545290036544131</v>
      </c>
      <c r="AR154" s="8">
        <v>0.78139653077279592</v>
      </c>
      <c r="AS154" s="48">
        <v>0</v>
      </c>
      <c r="AT154" s="48">
        <v>0.82690685363611993</v>
      </c>
      <c r="AU154" s="13">
        <v>2</v>
      </c>
    </row>
    <row r="155" spans="4:47" x14ac:dyDescent="0.25">
      <c r="D155" s="8">
        <v>151</v>
      </c>
      <c r="E155" s="8">
        <f t="shared" ca="1" si="58"/>
        <v>0.72678334857202687</v>
      </c>
      <c r="F155" s="21">
        <f t="shared" ca="1" si="59"/>
        <v>45.03527858619465</v>
      </c>
      <c r="G155" s="21"/>
      <c r="H155" s="8">
        <v>151</v>
      </c>
      <c r="I155" s="21">
        <f t="shared" ca="1" si="60"/>
        <v>0.91447219085695974</v>
      </c>
      <c r="J155" s="21">
        <f t="shared" ca="1" si="61"/>
        <v>71.069151782448131</v>
      </c>
      <c r="K155" s="2"/>
      <c r="M155" s="45"/>
      <c r="N155" s="45"/>
      <c r="O155" s="45">
        <v>48396</v>
      </c>
      <c r="Q155" s="26">
        <v>152</v>
      </c>
      <c r="R155" s="42">
        <f t="shared" ca="1" si="52"/>
        <v>47088</v>
      </c>
      <c r="S155" s="26" t="str">
        <f ca="1">IFERROR(IF(VLOOKUP(R155,$M$5:$M$504,1,0)&gt;0,$M$3,""),IFERROR(IF(VLOOKUP(R155,$N$5:$N$504,1,0)&gt;0,$N$3,""),IFERROR(IF(VLOOKUP(R155,#REF!,1,0)&gt;0,#REF!,""),IFERROR(IF(VLOOKUP(R155,#REF!,1,0)&gt;0,#REF!,""),IFERROR(IF(VLOOKUP(R155,$O$5:$O$244,1,0)&gt;0,$O$3,""),"ERROR")))))</f>
        <v>CAMBIO MES</v>
      </c>
      <c r="T155" s="26" t="str">
        <f ca="1">IFERROR(IF(VLOOKUP(R155,$M$5:$M$504,1,0)&gt;0,$M$4,""),IFERROR(IF(VLOOKUP(R155,$N$5:$N$504,1,0)&gt;0,$N$4,""),IFERROR(IF(VLOOKUP(R155,#REF!,1,0)&gt;0,#REF!,""),IFERROR(IF(VLOOKUP(R155,#REF!,1,0)&gt;0,#REF!,""),IFERROR(IF(VLOOKUP(R155,$O$5:$O$244,1,0)&gt;0,$O$3,""),"ERROR")))))</f>
        <v>CAMBIO MES</v>
      </c>
      <c r="U155" s="26">
        <f t="shared" ca="1" si="53"/>
        <v>1</v>
      </c>
      <c r="V155" s="26">
        <f t="shared" ca="1" si="54"/>
        <v>1</v>
      </c>
      <c r="W155" s="26">
        <f t="shared" ca="1" si="55"/>
        <v>31</v>
      </c>
      <c r="X155" s="26">
        <f t="shared" ca="1" si="56"/>
        <v>2028</v>
      </c>
      <c r="Y155" s="26">
        <f t="shared" ca="1" si="57"/>
        <v>12</v>
      </c>
      <c r="AF155" s="8">
        <v>145</v>
      </c>
      <c r="AG155" s="8">
        <v>1</v>
      </c>
      <c r="AH155" s="8">
        <v>0</v>
      </c>
      <c r="AI155" s="8">
        <v>1</v>
      </c>
      <c r="AJ155" s="8">
        <v>1</v>
      </c>
      <c r="AK155" s="8">
        <v>1</v>
      </c>
      <c r="AL155" s="8">
        <v>1</v>
      </c>
      <c r="AM155" s="8">
        <v>1</v>
      </c>
      <c r="AN155" s="8">
        <v>7.2391490144993091E-3</v>
      </c>
      <c r="AO155" s="8">
        <v>1</v>
      </c>
      <c r="AP155" s="8">
        <v>1</v>
      </c>
      <c r="AQ155" s="8">
        <v>1</v>
      </c>
      <c r="AR155" s="8">
        <v>1</v>
      </c>
      <c r="AS155" s="48">
        <v>0</v>
      </c>
      <c r="AT155" s="48">
        <v>0.67508491010431837</v>
      </c>
      <c r="AU155" s="13">
        <v>0</v>
      </c>
    </row>
    <row r="156" spans="4:47" x14ac:dyDescent="0.25">
      <c r="D156" s="8">
        <v>152</v>
      </c>
      <c r="E156" s="8">
        <f t="shared" ca="1" si="58"/>
        <v>0.71689241333445497</v>
      </c>
      <c r="F156" s="21">
        <f t="shared" ca="1" si="59"/>
        <v>46.854902659738087</v>
      </c>
      <c r="G156" s="21"/>
      <c r="H156" s="8">
        <v>152</v>
      </c>
      <c r="I156" s="21">
        <f t="shared" ca="1" si="60"/>
        <v>9.1298265708700477E-2</v>
      </c>
      <c r="J156" s="21">
        <f t="shared" ca="1" si="61"/>
        <v>10.777997210383866</v>
      </c>
      <c r="K156" s="2"/>
      <c r="M156" s="45"/>
      <c r="N156" s="45"/>
      <c r="O156" s="45">
        <v>48427</v>
      </c>
      <c r="Q156" s="26">
        <v>153</v>
      </c>
      <c r="R156" s="42">
        <f t="shared" ca="1" si="52"/>
        <v>47119</v>
      </c>
      <c r="S156" s="26" t="str">
        <f ca="1">IFERROR(IF(VLOOKUP(R156,$M$5:$M$504,1,0)&gt;0,$M$3,""),IFERROR(IF(VLOOKUP(R156,$N$5:$N$504,1,0)&gt;0,$N$3,""),IFERROR(IF(VLOOKUP(R156,#REF!,1,0)&gt;0,#REF!,""),IFERROR(IF(VLOOKUP(R156,#REF!,1,0)&gt;0,#REF!,""),IFERROR(IF(VLOOKUP(R156,$O$5:$O$244,1,0)&gt;0,$O$3,""),"ERROR")))))</f>
        <v>CAMBIO MES</v>
      </c>
      <c r="T156" s="26" t="str">
        <f ca="1">IFERROR(IF(VLOOKUP(R156,$M$5:$M$504,1,0)&gt;0,$M$4,""),IFERROR(IF(VLOOKUP(R156,$N$5:$N$504,1,0)&gt;0,$N$4,""),IFERROR(IF(VLOOKUP(R156,#REF!,1,0)&gt;0,#REF!,""),IFERROR(IF(VLOOKUP(R156,#REF!,1,0)&gt;0,#REF!,""),IFERROR(IF(VLOOKUP(R156,$O$5:$O$244,1,0)&gt;0,$O$3,""),"ERROR")))))</f>
        <v>CAMBIO MES</v>
      </c>
      <c r="U156" s="26">
        <f t="shared" ca="1" si="53"/>
        <v>1</v>
      </c>
      <c r="V156" s="26">
        <f t="shared" ca="1" si="54"/>
        <v>1</v>
      </c>
      <c r="W156" s="26">
        <f t="shared" ca="1" si="55"/>
        <v>31</v>
      </c>
      <c r="X156" s="26">
        <f t="shared" ca="1" si="56"/>
        <v>2029</v>
      </c>
      <c r="Y156" s="26">
        <f t="shared" ca="1" si="57"/>
        <v>1</v>
      </c>
      <c r="AF156" s="8">
        <v>146</v>
      </c>
      <c r="AG156" s="8">
        <v>1</v>
      </c>
      <c r="AH156" s="8">
        <v>1</v>
      </c>
      <c r="AI156" s="8">
        <v>0.96089087874039958</v>
      </c>
      <c r="AJ156" s="8">
        <v>0.31287219671212368</v>
      </c>
      <c r="AK156" s="8">
        <v>0.12430648784521187</v>
      </c>
      <c r="AL156" s="8">
        <v>0.96973991362877621</v>
      </c>
      <c r="AM156" s="8">
        <v>1</v>
      </c>
      <c r="AN156" s="8">
        <v>0</v>
      </c>
      <c r="AO156" s="8">
        <v>1</v>
      </c>
      <c r="AP156" s="8">
        <v>1</v>
      </c>
      <c r="AQ156" s="8">
        <v>1</v>
      </c>
      <c r="AR156" s="8">
        <v>0.4833383020926586</v>
      </c>
      <c r="AS156" s="48">
        <v>0</v>
      </c>
      <c r="AT156" s="48">
        <v>0.81844883963423032</v>
      </c>
      <c r="AU156" s="13">
        <v>2</v>
      </c>
    </row>
    <row r="157" spans="4:47" x14ac:dyDescent="0.25">
      <c r="D157" s="8">
        <v>153</v>
      </c>
      <c r="E157" s="8">
        <f t="shared" ca="1" si="58"/>
        <v>0.989469996484449</v>
      </c>
      <c r="F157" s="21">
        <f t="shared" ca="1" si="59"/>
        <v>1.8192426995178583</v>
      </c>
      <c r="G157" s="21"/>
      <c r="H157" s="8">
        <v>153</v>
      </c>
      <c r="I157" s="21">
        <f t="shared" ca="1" si="60"/>
        <v>0.16881091215288047</v>
      </c>
      <c r="J157" s="21">
        <f t="shared" ca="1" si="61"/>
        <v>0.55035801652985938</v>
      </c>
      <c r="K157" s="2"/>
      <c r="M157" s="45"/>
      <c r="N157" s="45"/>
      <c r="O157" s="45">
        <v>48458</v>
      </c>
      <c r="Q157" s="26">
        <v>154</v>
      </c>
      <c r="R157" s="42">
        <f t="shared" ca="1" si="52"/>
        <v>47150</v>
      </c>
      <c r="S157" s="26" t="str">
        <f ca="1">IFERROR(IF(VLOOKUP(R157,$M$5:$M$504,1,0)&gt;0,$M$3,""),IFERROR(IF(VLOOKUP(R157,$N$5:$N$504,1,0)&gt;0,$N$3,""),IFERROR(IF(VLOOKUP(R157,#REF!,1,0)&gt;0,#REF!,""),IFERROR(IF(VLOOKUP(R157,#REF!,1,0)&gt;0,#REF!,""),IFERROR(IF(VLOOKUP(R157,$O$5:$O$244,1,0)&gt;0,$O$3,""),"ERROR")))))</f>
        <v>CAMBIO MES</v>
      </c>
      <c r="T157" s="26" t="str">
        <f ca="1">IFERROR(IF(VLOOKUP(R157,$M$5:$M$504,1,0)&gt;0,$M$4,""),IFERROR(IF(VLOOKUP(R157,$N$5:$N$504,1,0)&gt;0,$N$4,""),IFERROR(IF(VLOOKUP(R157,#REF!,1,0)&gt;0,#REF!,""),IFERROR(IF(VLOOKUP(R157,#REF!,1,0)&gt;0,#REF!,""),IFERROR(IF(VLOOKUP(R157,$O$5:$O$244,1,0)&gt;0,$O$3,""),"ERROR")))))</f>
        <v>CAMBIO MES</v>
      </c>
      <c r="U157" s="26">
        <f t="shared" ca="1" si="53"/>
        <v>1</v>
      </c>
      <c r="V157" s="26">
        <f t="shared" ca="1" si="54"/>
        <v>1</v>
      </c>
      <c r="W157" s="26">
        <f t="shared" ca="1" si="55"/>
        <v>28</v>
      </c>
      <c r="X157" s="26">
        <f t="shared" ca="1" si="56"/>
        <v>2029</v>
      </c>
      <c r="Y157" s="26">
        <f t="shared" ca="1" si="57"/>
        <v>2</v>
      </c>
      <c r="AF157" s="8">
        <v>147</v>
      </c>
      <c r="AG157" s="8">
        <v>0.58589034734646817</v>
      </c>
      <c r="AH157" s="8">
        <v>0.37216313878525398</v>
      </c>
      <c r="AI157" s="8">
        <v>1</v>
      </c>
      <c r="AJ157" s="8">
        <v>0.93611231725226385</v>
      </c>
      <c r="AK157" s="8">
        <v>4.9998331784022854E-2</v>
      </c>
      <c r="AL157" s="8">
        <v>0.40164416524639818</v>
      </c>
      <c r="AM157" s="8">
        <v>0.73287388214732585</v>
      </c>
      <c r="AN157" s="8">
        <v>0.5396518829192275</v>
      </c>
      <c r="AO157" s="8">
        <v>1</v>
      </c>
      <c r="AP157" s="8">
        <v>1</v>
      </c>
      <c r="AQ157" s="8">
        <v>1</v>
      </c>
      <c r="AR157" s="8">
        <v>0.33107823019658567</v>
      </c>
      <c r="AS157" s="48">
        <v>0</v>
      </c>
      <c r="AT157" s="48">
        <v>0.65507342724011153</v>
      </c>
      <c r="AU157" s="13">
        <v>2</v>
      </c>
    </row>
    <row r="158" spans="4:47" x14ac:dyDescent="0.25">
      <c r="D158" s="8">
        <v>154</v>
      </c>
      <c r="E158" s="8">
        <f t="shared" ca="1" si="58"/>
        <v>2.7334154238989217E-2</v>
      </c>
      <c r="F158" s="21">
        <f t="shared" ca="1" si="59"/>
        <v>441.53928459146283</v>
      </c>
      <c r="G158" s="21"/>
      <c r="H158" s="8">
        <v>154</v>
      </c>
      <c r="I158" s="21">
        <f t="shared" ca="1" si="60"/>
        <v>0.8568086659850046</v>
      </c>
      <c r="J158" s="21">
        <f t="shared" ca="1" si="61"/>
        <v>61.897805471657946</v>
      </c>
      <c r="K158" s="2"/>
      <c r="M158" s="45"/>
      <c r="N158" s="45"/>
      <c r="O158" s="45">
        <v>48488</v>
      </c>
      <c r="Q158" s="26">
        <v>155</v>
      </c>
      <c r="R158" s="42">
        <f t="shared" ca="1" si="52"/>
        <v>47178</v>
      </c>
      <c r="S158" s="26" t="str">
        <f ca="1">IFERROR(IF(VLOOKUP(R158,$M$5:$M$504,1,0)&gt;0,$M$3,""),IFERROR(IF(VLOOKUP(R158,$N$5:$N$504,1,0)&gt;0,$N$3,""),IFERROR(IF(VLOOKUP(R158,#REF!,1,0)&gt;0,#REF!,""),IFERROR(IF(VLOOKUP(R158,#REF!,1,0)&gt;0,#REF!,""),IFERROR(IF(VLOOKUP(R158,$O$5:$O$244,1,0)&gt;0,$O$3,""),"ERROR")))))</f>
        <v>CAMBIO MES</v>
      </c>
      <c r="T158" s="26" t="str">
        <f ca="1">IFERROR(IF(VLOOKUP(R158,$M$5:$M$504,1,0)&gt;0,$M$4,""),IFERROR(IF(VLOOKUP(R158,$N$5:$N$504,1,0)&gt;0,$N$4,""),IFERROR(IF(VLOOKUP(R158,#REF!,1,0)&gt;0,#REF!,""),IFERROR(IF(VLOOKUP(R158,#REF!,1,0)&gt;0,#REF!,""),IFERROR(IF(VLOOKUP(R158,$O$5:$O$244,1,0)&gt;0,$O$3,""),"ERROR")))))</f>
        <v>CAMBIO MES</v>
      </c>
      <c r="U158" s="26">
        <f t="shared" ca="1" si="53"/>
        <v>1</v>
      </c>
      <c r="V158" s="26">
        <f t="shared" ca="1" si="54"/>
        <v>1</v>
      </c>
      <c r="W158" s="26">
        <f t="shared" ca="1" si="55"/>
        <v>31</v>
      </c>
      <c r="X158" s="26">
        <f t="shared" ca="1" si="56"/>
        <v>2029</v>
      </c>
      <c r="Y158" s="26">
        <f t="shared" ca="1" si="57"/>
        <v>3</v>
      </c>
      <c r="AF158" s="8">
        <v>148</v>
      </c>
      <c r="AG158" s="8">
        <v>0.80565754033042114</v>
      </c>
      <c r="AH158" s="8">
        <v>1</v>
      </c>
      <c r="AI158" s="8">
        <v>0.31912864555042397</v>
      </c>
      <c r="AJ158" s="8">
        <v>1</v>
      </c>
      <c r="AK158" s="8">
        <v>1</v>
      </c>
      <c r="AL158" s="8">
        <v>0.91812627615751508</v>
      </c>
      <c r="AM158" s="8">
        <v>0.67980048202345289</v>
      </c>
      <c r="AN158" s="8">
        <v>1</v>
      </c>
      <c r="AO158" s="8">
        <v>1</v>
      </c>
      <c r="AP158" s="8">
        <v>1</v>
      </c>
      <c r="AQ158" s="8">
        <v>1</v>
      </c>
      <c r="AR158" s="8">
        <v>0.15922419284540792</v>
      </c>
      <c r="AS158" s="48">
        <v>0</v>
      </c>
      <c r="AT158" s="48">
        <v>0.89067793469880041</v>
      </c>
      <c r="AU158" s="13">
        <v>2</v>
      </c>
    </row>
    <row r="159" spans="4:47" x14ac:dyDescent="0.25">
      <c r="D159" s="8">
        <v>155</v>
      </c>
      <c r="E159" s="8">
        <f t="shared" ca="1" si="58"/>
        <v>0.4857573615122015</v>
      </c>
      <c r="F159" s="21">
        <f t="shared" ca="1" si="59"/>
        <v>97.194167626785458</v>
      </c>
      <c r="G159" s="21"/>
      <c r="H159" s="8">
        <v>155</v>
      </c>
      <c r="I159" s="21">
        <f t="shared" ca="1" si="60"/>
        <v>0.16091081641156446</v>
      </c>
      <c r="J159" s="21">
        <f t="shared" ca="1" si="61"/>
        <v>0.41445287734006087</v>
      </c>
      <c r="K159" s="2"/>
      <c r="M159" s="45"/>
      <c r="N159" s="45"/>
      <c r="O159" s="45">
        <v>48519</v>
      </c>
      <c r="Q159" s="26">
        <v>156</v>
      </c>
      <c r="R159" s="42">
        <f t="shared" ca="1" si="52"/>
        <v>47209</v>
      </c>
      <c r="S159" s="26" t="str">
        <f ca="1">IFERROR(IF(VLOOKUP(R159,$M$5:$M$504,1,0)&gt;0,$M$3,""),IFERROR(IF(VLOOKUP(R159,$N$5:$N$504,1,0)&gt;0,$N$3,""),IFERROR(IF(VLOOKUP(R159,#REF!,1,0)&gt;0,#REF!,""),IFERROR(IF(VLOOKUP(R159,#REF!,1,0)&gt;0,#REF!,""),IFERROR(IF(VLOOKUP(R159,$O$5:$O$244,1,0)&gt;0,$O$3,""),"ERROR")))))</f>
        <v>CAMBIO MES</v>
      </c>
      <c r="T159" s="26" t="str">
        <f ca="1">IFERROR(IF(VLOOKUP(R159,$M$5:$M$504,1,0)&gt;0,$M$4,""),IFERROR(IF(VLOOKUP(R159,$N$5:$N$504,1,0)&gt;0,$N$4,""),IFERROR(IF(VLOOKUP(R159,#REF!,1,0)&gt;0,#REF!,""),IFERROR(IF(VLOOKUP(R159,#REF!,1,0)&gt;0,#REF!,""),IFERROR(IF(VLOOKUP(R159,$O$5:$O$244,1,0)&gt;0,$O$3,""),"ERROR")))))</f>
        <v>CAMBIO MES</v>
      </c>
      <c r="U159" s="26">
        <f t="shared" ca="1" si="53"/>
        <v>1</v>
      </c>
      <c r="V159" s="26">
        <f t="shared" ca="1" si="54"/>
        <v>1</v>
      </c>
      <c r="W159" s="26">
        <f t="shared" ca="1" si="55"/>
        <v>30</v>
      </c>
      <c r="X159" s="26">
        <f t="shared" ca="1" si="56"/>
        <v>2029</v>
      </c>
      <c r="Y159" s="26">
        <f t="shared" ca="1" si="57"/>
        <v>4</v>
      </c>
      <c r="AF159" s="8">
        <v>149</v>
      </c>
      <c r="AG159" s="8">
        <v>1</v>
      </c>
      <c r="AH159" s="8">
        <v>1</v>
      </c>
      <c r="AI159" s="8">
        <v>0</v>
      </c>
      <c r="AJ159" s="8">
        <v>1</v>
      </c>
      <c r="AK159" s="8">
        <v>1</v>
      </c>
      <c r="AL159" s="8">
        <v>1</v>
      </c>
      <c r="AM159" s="8">
        <v>1</v>
      </c>
      <c r="AN159" s="8">
        <v>1</v>
      </c>
      <c r="AO159" s="8">
        <v>0.2681233963444053</v>
      </c>
      <c r="AP159" s="8">
        <v>0.34416367029775902</v>
      </c>
      <c r="AQ159" s="8">
        <v>1</v>
      </c>
      <c r="AR159" s="8">
        <v>0</v>
      </c>
      <c r="AS159" s="48">
        <v>0</v>
      </c>
      <c r="AT159" s="48">
        <v>0.83097458622571441</v>
      </c>
      <c r="AU159" s="13">
        <v>0</v>
      </c>
    </row>
    <row r="160" spans="4:47" x14ac:dyDescent="0.25">
      <c r="D160" s="8">
        <v>156</v>
      </c>
      <c r="E160" s="8">
        <f t="shared" ca="1" si="58"/>
        <v>0.96032566126279939</v>
      </c>
      <c r="F160" s="21">
        <f t="shared" ca="1" si="59"/>
        <v>6.4377658542706957</v>
      </c>
      <c r="G160" s="21"/>
      <c r="H160" s="8">
        <v>156</v>
      </c>
      <c r="I160" s="21">
        <f t="shared" ca="1" si="60"/>
        <v>0.25077802263502014</v>
      </c>
      <c r="J160" s="21">
        <f t="shared" ca="1" si="61"/>
        <v>9.2400726096854733</v>
      </c>
      <c r="K160" s="2"/>
      <c r="M160" s="45"/>
      <c r="N160" s="45"/>
      <c r="O160" s="45">
        <v>48549</v>
      </c>
      <c r="Q160" s="26">
        <v>157</v>
      </c>
      <c r="R160" s="42">
        <f t="shared" ca="1" si="52"/>
        <v>47239</v>
      </c>
      <c r="S160" s="26" t="str">
        <f ca="1">IFERROR(IF(VLOOKUP(R160,$M$5:$M$504,1,0)&gt;0,$M$3,""),IFERROR(IF(VLOOKUP(R160,$N$5:$N$504,1,0)&gt;0,$N$3,""),IFERROR(IF(VLOOKUP(R160,#REF!,1,0)&gt;0,#REF!,""),IFERROR(IF(VLOOKUP(R160,#REF!,1,0)&gt;0,#REF!,""),IFERROR(IF(VLOOKUP(R160,$O$5:$O$244,1,0)&gt;0,$O$3,""),"ERROR")))))</f>
        <v>CAMBIO MES</v>
      </c>
      <c r="T160" s="26" t="str">
        <f ca="1">IFERROR(IF(VLOOKUP(R160,$M$5:$M$504,1,0)&gt;0,$M$4,""),IFERROR(IF(VLOOKUP(R160,$N$5:$N$504,1,0)&gt;0,$N$4,""),IFERROR(IF(VLOOKUP(R160,#REF!,1,0)&gt;0,#REF!,""),IFERROR(IF(VLOOKUP(R160,#REF!,1,0)&gt;0,#REF!,""),IFERROR(IF(VLOOKUP(R160,$O$5:$O$244,1,0)&gt;0,$O$3,""),"ERROR")))))</f>
        <v>CAMBIO MES</v>
      </c>
      <c r="U160" s="26">
        <f t="shared" ca="1" si="53"/>
        <v>1</v>
      </c>
      <c r="V160" s="26">
        <f t="shared" ca="1" si="54"/>
        <v>1</v>
      </c>
      <c r="W160" s="26">
        <f t="shared" ca="1" si="55"/>
        <v>31</v>
      </c>
      <c r="X160" s="26">
        <f t="shared" ca="1" si="56"/>
        <v>2029</v>
      </c>
      <c r="Y160" s="26">
        <f t="shared" ca="1" si="57"/>
        <v>5</v>
      </c>
      <c r="AF160" s="8">
        <v>150</v>
      </c>
      <c r="AG160" s="8">
        <v>1</v>
      </c>
      <c r="AH160" s="8">
        <v>1</v>
      </c>
      <c r="AI160" s="8">
        <v>0.11514559148429637</v>
      </c>
      <c r="AJ160" s="8">
        <v>0.83495794116048883</v>
      </c>
      <c r="AK160" s="8">
        <v>1</v>
      </c>
      <c r="AL160" s="8">
        <v>0.11066817766938281</v>
      </c>
      <c r="AM160" s="8">
        <v>1</v>
      </c>
      <c r="AN160" s="8">
        <v>1</v>
      </c>
      <c r="AO160" s="8">
        <v>1</v>
      </c>
      <c r="AP160" s="8">
        <v>1</v>
      </c>
      <c r="AQ160" s="8">
        <v>1</v>
      </c>
      <c r="AR160" s="8">
        <v>0.14458879806413955</v>
      </c>
      <c r="AS160" s="48">
        <v>0.28166518805547608</v>
      </c>
      <c r="AT160" s="48">
        <v>0.86859731827420028</v>
      </c>
      <c r="AU160" s="13">
        <v>2</v>
      </c>
    </row>
    <row r="161" spans="4:47" x14ac:dyDescent="0.25">
      <c r="D161" s="8">
        <v>157</v>
      </c>
      <c r="E161" s="8">
        <f t="shared" ca="1" si="58"/>
        <v>0.64886485455565834</v>
      </c>
      <c r="F161" s="21">
        <f t="shared" ca="1" si="59"/>
        <v>59.974560466963148</v>
      </c>
      <c r="G161" s="21"/>
      <c r="H161" s="8">
        <v>157</v>
      </c>
      <c r="I161" s="21">
        <f t="shared" ca="1" si="60"/>
        <v>0.96624677722864749</v>
      </c>
      <c r="J161" s="21">
        <f t="shared" ca="1" si="61"/>
        <v>84.988974359986429</v>
      </c>
      <c r="K161" s="2"/>
      <c r="M161" s="45"/>
      <c r="N161" s="45"/>
      <c r="O161" s="45">
        <v>48580</v>
      </c>
      <c r="Q161" s="26">
        <v>158</v>
      </c>
      <c r="R161" s="42">
        <f t="shared" ca="1" si="52"/>
        <v>47270</v>
      </c>
      <c r="S161" s="26" t="str">
        <f ca="1">IFERROR(IF(VLOOKUP(R161,$M$5:$M$504,1,0)&gt;0,$M$3,""),IFERROR(IF(VLOOKUP(R161,$N$5:$N$504,1,0)&gt;0,$N$3,""),IFERROR(IF(VLOOKUP(R161,#REF!,1,0)&gt;0,#REF!,""),IFERROR(IF(VLOOKUP(R161,#REF!,1,0)&gt;0,#REF!,""),IFERROR(IF(VLOOKUP(R161,$O$5:$O$244,1,0)&gt;0,$O$3,""),"ERROR")))))</f>
        <v>CAMBIO MES</v>
      </c>
      <c r="T161" s="26" t="str">
        <f ca="1">IFERROR(IF(VLOOKUP(R161,$M$5:$M$504,1,0)&gt;0,$M$4,""),IFERROR(IF(VLOOKUP(R161,$N$5:$N$504,1,0)&gt;0,$N$4,""),IFERROR(IF(VLOOKUP(R161,#REF!,1,0)&gt;0,#REF!,""),IFERROR(IF(VLOOKUP(R161,#REF!,1,0)&gt;0,#REF!,""),IFERROR(IF(VLOOKUP(R161,$O$5:$O$244,1,0)&gt;0,$O$3,""),"ERROR")))))</f>
        <v>CAMBIO MES</v>
      </c>
      <c r="U161" s="26">
        <f t="shared" ca="1" si="53"/>
        <v>1</v>
      </c>
      <c r="V161" s="26">
        <f t="shared" ca="1" si="54"/>
        <v>1</v>
      </c>
      <c r="W161" s="26">
        <f t="shared" ca="1" si="55"/>
        <v>8.6240155060877441</v>
      </c>
      <c r="X161" s="26">
        <f t="shared" ca="1" si="56"/>
        <v>2029</v>
      </c>
      <c r="Y161" s="26">
        <f t="shared" ca="1" si="57"/>
        <v>6</v>
      </c>
      <c r="AF161" s="8">
        <v>151</v>
      </c>
      <c r="AG161" s="8">
        <v>1</v>
      </c>
      <c r="AH161" s="8">
        <v>1</v>
      </c>
      <c r="AI161" s="8">
        <v>1</v>
      </c>
      <c r="AJ161" s="8">
        <v>1</v>
      </c>
      <c r="AK161" s="8">
        <v>1</v>
      </c>
      <c r="AL161" s="8">
        <v>0.68193621569128782</v>
      </c>
      <c r="AM161" s="8">
        <v>0.86269900173483038</v>
      </c>
      <c r="AN161" s="8">
        <v>0.44513262684725513</v>
      </c>
      <c r="AO161" s="8">
        <v>1</v>
      </c>
      <c r="AP161" s="8">
        <v>0.66485519950431138</v>
      </c>
      <c r="AQ161" s="8">
        <v>0.37854162822307746</v>
      </c>
      <c r="AR161" s="8">
        <v>0.72152182657901576</v>
      </c>
      <c r="AS161" s="48">
        <v>0</v>
      </c>
      <c r="AT161" s="48">
        <v>1</v>
      </c>
      <c r="AU161" s="13">
        <v>3</v>
      </c>
    </row>
    <row r="162" spans="4:47" x14ac:dyDescent="0.25">
      <c r="D162" s="8">
        <v>158</v>
      </c>
      <c r="E162" s="8">
        <f t="shared" ca="1" si="58"/>
        <v>0.8137132127243909</v>
      </c>
      <c r="F162" s="21">
        <f t="shared" ca="1" si="59"/>
        <v>29.836405829030145</v>
      </c>
      <c r="G162" s="21"/>
      <c r="H162" s="8">
        <v>158</v>
      </c>
      <c r="I162" s="21">
        <f t="shared" ca="1" si="60"/>
        <v>0.24062176099542831</v>
      </c>
      <c r="J162" s="21">
        <f t="shared" ca="1" si="61"/>
        <v>8.2627231990478194</v>
      </c>
      <c r="K162" s="2"/>
      <c r="M162" s="45"/>
      <c r="N162" s="45"/>
      <c r="O162" s="45">
        <v>48611</v>
      </c>
      <c r="Q162" s="26">
        <v>159</v>
      </c>
      <c r="R162" s="42">
        <f t="shared" ca="1" si="52"/>
        <v>47278.624015506088</v>
      </c>
      <c r="S162" s="26" t="str">
        <f ca="1">IFERROR(IF(VLOOKUP(R162,$M$5:$M$504,1,0)&gt;0,$M$3,""),IFERROR(IF(VLOOKUP(R162,$N$5:$N$504,1,0)&gt;0,$N$3,""),IFERROR(IF(VLOOKUP(R162,#REF!,1,0)&gt;0,#REF!,""),IFERROR(IF(VLOOKUP(R162,#REF!,1,0)&gt;0,#REF!,""),IFERROR(IF(VLOOKUP(R162,$O$5:$O$244,1,0)&gt;0,$O$3,""),"ERROR")))))</f>
        <v>EQUIPO 1</v>
      </c>
      <c r="T162" s="26" t="str">
        <f ca="1">IFERROR(IF(VLOOKUP(R162,$M$5:$M$504,1,0)&gt;0,$M$4,""),IFERROR(IF(VLOOKUP(R162,$N$5:$N$504,1,0)&gt;0,$N$4,""),IFERROR(IF(VLOOKUP(R162,#REF!,1,0)&gt;0,#REF!,""),IFERROR(IF(VLOOKUP(R162,#REF!,1,0)&gt;0,#REF!,""),IFERROR(IF(VLOOKUP(R162,$O$5:$O$244,1,0)&gt;0,$O$3,""),"ERROR")))))</f>
        <v>INICIO</v>
      </c>
      <c r="U162" s="26">
        <f t="shared" ca="1" si="53"/>
        <v>0</v>
      </c>
      <c r="V162" s="26">
        <f t="shared" ca="1" si="54"/>
        <v>0</v>
      </c>
      <c r="W162" s="26">
        <f t="shared" ca="1" si="55"/>
        <v>21.375984493912256</v>
      </c>
      <c r="X162" s="26">
        <f t="shared" ca="1" si="56"/>
        <v>2029</v>
      </c>
      <c r="Y162" s="26">
        <f t="shared" ca="1" si="57"/>
        <v>6</v>
      </c>
      <c r="AF162" s="8">
        <v>152</v>
      </c>
      <c r="AG162" s="8">
        <v>1</v>
      </c>
      <c r="AH162" s="8">
        <v>1</v>
      </c>
      <c r="AI162" s="8">
        <v>1</v>
      </c>
      <c r="AJ162" s="8">
        <v>1</v>
      </c>
      <c r="AK162" s="8">
        <v>0.32021446635776701</v>
      </c>
      <c r="AL162" s="8">
        <v>0.32585216182803073</v>
      </c>
      <c r="AM162" s="8">
        <v>1</v>
      </c>
      <c r="AN162" s="8">
        <v>1</v>
      </c>
      <c r="AO162" s="8">
        <v>1</v>
      </c>
      <c r="AP162" s="8">
        <v>1</v>
      </c>
      <c r="AQ162" s="8">
        <v>1</v>
      </c>
      <c r="AR162" s="8">
        <v>1</v>
      </c>
      <c r="AS162" s="48">
        <v>0.25702876998853286</v>
      </c>
      <c r="AT162" s="48">
        <v>0.85639160740572384</v>
      </c>
      <c r="AU162" s="13">
        <v>0</v>
      </c>
    </row>
    <row r="163" spans="4:47" x14ac:dyDescent="0.25">
      <c r="D163" s="8">
        <v>159</v>
      </c>
      <c r="E163" s="8">
        <f t="shared" ca="1" si="58"/>
        <v>0.20850152093903762</v>
      </c>
      <c r="F163" s="21">
        <f t="shared" ca="1" si="59"/>
        <v>201.78471312518519</v>
      </c>
      <c r="G163" s="21"/>
      <c r="H163" s="8">
        <v>159</v>
      </c>
      <c r="I163" s="21">
        <f t="shared" ca="1" si="60"/>
        <v>0.91668760331663102</v>
      </c>
      <c r="J163" s="21">
        <f t="shared" ca="1" si="61"/>
        <v>71.502709255549121</v>
      </c>
      <c r="K163" s="2"/>
      <c r="M163" s="45"/>
      <c r="N163" s="45"/>
      <c r="O163" s="45">
        <v>48639</v>
      </c>
      <c r="Q163" s="26">
        <v>160</v>
      </c>
      <c r="R163" s="42">
        <f t="shared" ca="1" si="52"/>
        <v>47300</v>
      </c>
      <c r="S163" s="26" t="str">
        <f ca="1">IFERROR(IF(VLOOKUP(R163,$M$5:$M$504,1,0)&gt;0,$M$3,""),IFERROR(IF(VLOOKUP(R163,$N$5:$N$504,1,0)&gt;0,$N$3,""),IFERROR(IF(VLOOKUP(R163,#REF!,1,0)&gt;0,#REF!,""),IFERROR(IF(VLOOKUP(R163,#REF!,1,0)&gt;0,#REF!,""),IFERROR(IF(VLOOKUP(R163,$O$5:$O$244,1,0)&gt;0,$O$3,""),"ERROR")))))</f>
        <v>CAMBIO MES</v>
      </c>
      <c r="T163" s="26" t="str">
        <f ca="1">IFERROR(IF(VLOOKUP(R163,$M$5:$M$504,1,0)&gt;0,$M$4,""),IFERROR(IF(VLOOKUP(R163,$N$5:$N$504,1,0)&gt;0,$N$4,""),IFERROR(IF(VLOOKUP(R163,#REF!,1,0)&gt;0,#REF!,""),IFERROR(IF(VLOOKUP(R163,#REF!,1,0)&gt;0,#REF!,""),IFERROR(IF(VLOOKUP(R163,$O$5:$O$244,1,0)&gt;0,$O$3,""),"ERROR")))))</f>
        <v>CAMBIO MES</v>
      </c>
      <c r="U163" s="26">
        <f t="shared" ca="1" si="53"/>
        <v>0</v>
      </c>
      <c r="V163" s="26">
        <f t="shared" ca="1" si="54"/>
        <v>0</v>
      </c>
      <c r="W163" s="26">
        <f t="shared" ca="1" si="55"/>
        <v>23.605723956083239</v>
      </c>
      <c r="X163" s="26">
        <f t="shared" ca="1" si="56"/>
        <v>2029</v>
      </c>
      <c r="Y163" s="26">
        <f t="shared" ca="1" si="57"/>
        <v>7</v>
      </c>
      <c r="AF163" s="8">
        <v>153</v>
      </c>
      <c r="AG163" s="8">
        <v>0.24019311245572153</v>
      </c>
      <c r="AH163" s="8">
        <v>1</v>
      </c>
      <c r="AI163" s="8">
        <v>0</v>
      </c>
      <c r="AJ163" s="8">
        <v>1</v>
      </c>
      <c r="AK163" s="8">
        <v>1</v>
      </c>
      <c r="AL163" s="8">
        <v>1</v>
      </c>
      <c r="AM163" s="8">
        <v>0.57714747201633498</v>
      </c>
      <c r="AN163" s="8">
        <v>1</v>
      </c>
      <c r="AO163" s="8">
        <v>1</v>
      </c>
      <c r="AP163" s="8">
        <v>0.36434895997667954</v>
      </c>
      <c r="AQ163" s="8">
        <v>0.93697049473363825</v>
      </c>
      <c r="AR163" s="8">
        <v>1</v>
      </c>
      <c r="AS163" s="48">
        <v>0</v>
      </c>
      <c r="AT163" s="48">
        <v>0.85602236678616517</v>
      </c>
      <c r="AU163" s="13">
        <v>0</v>
      </c>
    </row>
    <row r="164" spans="4:47" x14ac:dyDescent="0.25">
      <c r="D164" s="8">
        <v>160</v>
      </c>
      <c r="E164" s="8">
        <f t="shared" ca="1" si="58"/>
        <v>0.4845579726664474</v>
      </c>
      <c r="F164" s="21">
        <f t="shared" ca="1" si="59"/>
        <v>97.507661531642043</v>
      </c>
      <c r="G164" s="21"/>
      <c r="H164" s="8">
        <v>160</v>
      </c>
      <c r="I164" s="21">
        <f t="shared" ca="1" si="60"/>
        <v>0.45412678687269425</v>
      </c>
      <c r="J164" s="21">
        <f t="shared" ca="1" si="61"/>
        <v>26.108690010028809</v>
      </c>
      <c r="K164" s="2"/>
      <c r="M164" s="45"/>
      <c r="N164" s="45"/>
      <c r="O164" s="45">
        <v>48670</v>
      </c>
      <c r="Q164" s="26">
        <v>161</v>
      </c>
      <c r="R164" s="42">
        <f t="shared" ca="1" si="52"/>
        <v>47323.605723956083</v>
      </c>
      <c r="S164" s="26" t="str">
        <f ca="1">IFERROR(IF(VLOOKUP(R164,$M$5:$M$504,1,0)&gt;0,$M$3,""),IFERROR(IF(VLOOKUP(R164,$N$5:$N$504,1,0)&gt;0,$N$3,""),IFERROR(IF(VLOOKUP(R164,#REF!,1,0)&gt;0,#REF!,""),IFERROR(IF(VLOOKUP(R164,#REF!,1,0)&gt;0,#REF!,""),IFERROR(IF(VLOOKUP(R164,$O$5:$O$244,1,0)&gt;0,$O$3,""),"ERROR")))))</f>
        <v>EQUIPO 1</v>
      </c>
      <c r="T164" s="26" t="str">
        <f ca="1">IFERROR(IF(VLOOKUP(R164,$M$5:$M$504,1,0)&gt;0,$M$4,""),IFERROR(IF(VLOOKUP(R164,$N$5:$N$504,1,0)&gt;0,$N$4,""),IFERROR(IF(VLOOKUP(R164,#REF!,1,0)&gt;0,#REF!,""),IFERROR(IF(VLOOKUP(R164,#REF!,1,0)&gt;0,#REF!,""),IFERROR(IF(VLOOKUP(R164,$O$5:$O$244,1,0)&gt;0,$O$3,""),"ERROR")))))</f>
        <v>FIN</v>
      </c>
      <c r="U164" s="26">
        <f t="shared" ca="1" si="53"/>
        <v>1</v>
      </c>
      <c r="V164" s="26">
        <f t="shared" ca="1" si="54"/>
        <v>1</v>
      </c>
      <c r="W164" s="26">
        <f t="shared" ca="1" si="55"/>
        <v>7.3942760439167614</v>
      </c>
      <c r="X164" s="26">
        <f t="shared" ca="1" si="56"/>
        <v>2029</v>
      </c>
      <c r="Y164" s="26">
        <f t="shared" ca="1" si="57"/>
        <v>7</v>
      </c>
      <c r="AF164" s="8">
        <v>154</v>
      </c>
      <c r="AG164" s="8">
        <v>0.53973713891900843</v>
      </c>
      <c r="AH164" s="8">
        <v>0.15537804799402824</v>
      </c>
      <c r="AI164" s="8">
        <v>0.77179951018150594</v>
      </c>
      <c r="AJ164" s="8">
        <v>0.38373449622376937</v>
      </c>
      <c r="AK164" s="8">
        <v>0</v>
      </c>
      <c r="AL164" s="8">
        <v>1</v>
      </c>
      <c r="AM164" s="8">
        <v>0.72739715460732934</v>
      </c>
      <c r="AN164" s="8">
        <v>1</v>
      </c>
      <c r="AO164" s="8">
        <v>1</v>
      </c>
      <c r="AP164" s="8">
        <v>0.40259761799966182</v>
      </c>
      <c r="AQ164" s="8">
        <v>0</v>
      </c>
      <c r="AR164" s="8">
        <v>1</v>
      </c>
      <c r="AS164" s="48">
        <v>0</v>
      </c>
      <c r="AT164" s="48">
        <v>0.76669069555518699</v>
      </c>
      <c r="AU164" s="13">
        <v>3</v>
      </c>
    </row>
    <row r="165" spans="4:47" x14ac:dyDescent="0.25">
      <c r="D165" s="8">
        <v>161</v>
      </c>
      <c r="E165" s="8">
        <f t="shared" ca="1" si="58"/>
        <v>0.73502795783235797</v>
      </c>
      <c r="F165" s="21">
        <f t="shared" ca="1" si="59"/>
        <v>43.533963930413137</v>
      </c>
      <c r="G165" s="21"/>
      <c r="H165" s="8">
        <v>161</v>
      </c>
      <c r="I165" s="21">
        <f t="shared" ca="1" si="60"/>
        <v>6.701589467653879E-2</v>
      </c>
      <c r="J165" s="21">
        <f t="shared" ca="1" si="61"/>
        <v>15.794572512969815</v>
      </c>
      <c r="K165" s="2"/>
      <c r="M165" s="45"/>
      <c r="N165" s="45"/>
      <c r="O165" s="45">
        <v>48700</v>
      </c>
      <c r="Q165" s="26">
        <v>162</v>
      </c>
      <c r="R165" s="42">
        <f t="shared" ca="1" si="52"/>
        <v>47331</v>
      </c>
      <c r="S165" s="26" t="str">
        <f ca="1">IFERROR(IF(VLOOKUP(R165,$M$5:$M$504,1,0)&gt;0,$M$3,""),IFERROR(IF(VLOOKUP(R165,$N$5:$N$504,1,0)&gt;0,$N$3,""),IFERROR(IF(VLOOKUP(R165,#REF!,1,0)&gt;0,#REF!,""),IFERROR(IF(VLOOKUP(R165,#REF!,1,0)&gt;0,#REF!,""),IFERROR(IF(VLOOKUP(R165,$O$5:$O$244,1,0)&gt;0,$O$3,""),"ERROR")))))</f>
        <v>CAMBIO MES</v>
      </c>
      <c r="T165" s="26" t="str">
        <f ca="1">IFERROR(IF(VLOOKUP(R165,$M$5:$M$504,1,0)&gt;0,$M$4,""),IFERROR(IF(VLOOKUP(R165,$N$5:$N$504,1,0)&gt;0,$N$4,""),IFERROR(IF(VLOOKUP(R165,#REF!,1,0)&gt;0,#REF!,""),IFERROR(IF(VLOOKUP(R165,#REF!,1,0)&gt;0,#REF!,""),IFERROR(IF(VLOOKUP(R165,$O$5:$O$244,1,0)&gt;0,$O$3,""),"ERROR")))))</f>
        <v>CAMBIO MES</v>
      </c>
      <c r="U165" s="26">
        <f t="shared" ca="1" si="53"/>
        <v>1</v>
      </c>
      <c r="V165" s="26">
        <f t="shared" ca="1" si="54"/>
        <v>1</v>
      </c>
      <c r="W165" s="26">
        <f t="shared" ca="1" si="55"/>
        <v>31</v>
      </c>
      <c r="X165" s="26">
        <f t="shared" ca="1" si="56"/>
        <v>2029</v>
      </c>
      <c r="Y165" s="26">
        <f t="shared" ca="1" si="57"/>
        <v>8</v>
      </c>
      <c r="AF165" s="8">
        <v>155</v>
      </c>
      <c r="AG165" s="8">
        <v>1</v>
      </c>
      <c r="AH165" s="8">
        <v>1</v>
      </c>
      <c r="AI165" s="8">
        <v>1</v>
      </c>
      <c r="AJ165" s="8">
        <v>0</v>
      </c>
      <c r="AK165" s="8">
        <v>1</v>
      </c>
      <c r="AL165" s="8">
        <v>1</v>
      </c>
      <c r="AM165" s="8">
        <v>1</v>
      </c>
      <c r="AN165" s="8">
        <v>0.7590612609867915</v>
      </c>
      <c r="AO165" s="8">
        <v>0.81174130163684211</v>
      </c>
      <c r="AP165" s="8">
        <v>0.76345521002804162</v>
      </c>
      <c r="AQ165" s="8">
        <v>1</v>
      </c>
      <c r="AR165" s="8">
        <v>0.60899003669492813</v>
      </c>
      <c r="AS165" s="48">
        <v>0</v>
      </c>
      <c r="AT165" s="48">
        <v>0.90382769330907442</v>
      </c>
      <c r="AU165" s="13">
        <v>0</v>
      </c>
    </row>
    <row r="166" spans="4:47" x14ac:dyDescent="0.25">
      <c r="D166" s="8">
        <v>162</v>
      </c>
      <c r="E166" s="8">
        <f t="shared" ca="1" si="58"/>
        <v>0.39354078624549593</v>
      </c>
      <c r="F166" s="21">
        <f t="shared" ca="1" si="59"/>
        <v>123.68833983823144</v>
      </c>
      <c r="G166" s="21"/>
      <c r="H166" s="8">
        <v>162</v>
      </c>
      <c r="I166" s="21">
        <f t="shared" ca="1" si="60"/>
        <v>0.19834391542596375</v>
      </c>
      <c r="J166" s="21">
        <f t="shared" ca="1" si="61"/>
        <v>3.9229607280567258</v>
      </c>
      <c r="K166" s="2"/>
      <c r="M166" s="45"/>
      <c r="N166" s="45"/>
      <c r="O166" s="45">
        <v>48731</v>
      </c>
      <c r="Q166" s="26">
        <v>163</v>
      </c>
      <c r="R166" s="42">
        <f t="shared" ca="1" si="52"/>
        <v>47362</v>
      </c>
      <c r="S166" s="26" t="str">
        <f ca="1">IFERROR(IF(VLOOKUP(R166,$M$5:$M$504,1,0)&gt;0,$M$3,""),IFERROR(IF(VLOOKUP(R166,$N$5:$N$504,1,0)&gt;0,$N$3,""),IFERROR(IF(VLOOKUP(R166,#REF!,1,0)&gt;0,#REF!,""),IFERROR(IF(VLOOKUP(R166,#REF!,1,0)&gt;0,#REF!,""),IFERROR(IF(VLOOKUP(R166,$O$5:$O$244,1,0)&gt;0,$O$3,""),"ERROR")))))</f>
        <v>CAMBIO MES</v>
      </c>
      <c r="T166" s="26" t="str">
        <f ca="1">IFERROR(IF(VLOOKUP(R166,$M$5:$M$504,1,0)&gt;0,$M$4,""),IFERROR(IF(VLOOKUP(R166,$N$5:$N$504,1,0)&gt;0,$N$4,""),IFERROR(IF(VLOOKUP(R166,#REF!,1,0)&gt;0,#REF!,""),IFERROR(IF(VLOOKUP(R166,#REF!,1,0)&gt;0,#REF!,""),IFERROR(IF(VLOOKUP(R166,$O$5:$O$244,1,0)&gt;0,$O$3,""),"ERROR")))))</f>
        <v>CAMBIO MES</v>
      </c>
      <c r="U166" s="26">
        <f t="shared" ca="1" si="53"/>
        <v>1</v>
      </c>
      <c r="V166" s="26">
        <f t="shared" ca="1" si="54"/>
        <v>1</v>
      </c>
      <c r="W166" s="26">
        <f t="shared" ca="1" si="55"/>
        <v>0.42330745329672936</v>
      </c>
      <c r="X166" s="26">
        <f t="shared" ca="1" si="56"/>
        <v>2029</v>
      </c>
      <c r="Y166" s="26">
        <f t="shared" ca="1" si="57"/>
        <v>9</v>
      </c>
      <c r="AF166" s="8">
        <v>156</v>
      </c>
      <c r="AG166" s="8">
        <v>1</v>
      </c>
      <c r="AH166" s="8">
        <v>0</v>
      </c>
      <c r="AI166" s="8">
        <v>0.36969372684149177</v>
      </c>
      <c r="AJ166" s="8">
        <v>1</v>
      </c>
      <c r="AK166" s="8">
        <v>0.96277293393171515</v>
      </c>
      <c r="AL166" s="8">
        <v>0.93633030792043426</v>
      </c>
      <c r="AM166" s="8">
        <v>1</v>
      </c>
      <c r="AN166" s="8">
        <v>1</v>
      </c>
      <c r="AO166" s="8">
        <v>1</v>
      </c>
      <c r="AP166" s="8">
        <v>1</v>
      </c>
      <c r="AQ166" s="8">
        <v>0.66364933662601588</v>
      </c>
      <c r="AR166" s="8">
        <v>1</v>
      </c>
      <c r="AS166" s="48">
        <v>0.84333595184674071</v>
      </c>
      <c r="AT166" s="48">
        <v>0.81111928600995731</v>
      </c>
      <c r="AU166" s="13">
        <v>0</v>
      </c>
    </row>
    <row r="167" spans="4:47" x14ac:dyDescent="0.25">
      <c r="D167" s="8">
        <v>163</v>
      </c>
      <c r="E167" s="8">
        <f t="shared" ca="1" si="58"/>
        <v>0.43307696828690168</v>
      </c>
      <c r="F167" s="21">
        <f t="shared" ca="1" si="59"/>
        <v>111.6890716508244</v>
      </c>
      <c r="G167" s="21"/>
      <c r="H167" s="8">
        <v>163</v>
      </c>
      <c r="I167" s="21">
        <f t="shared" ca="1" si="60"/>
        <v>0.88878122940644244</v>
      </c>
      <c r="J167" s="21">
        <f t="shared" ca="1" si="61"/>
        <v>66.562758996307792</v>
      </c>
      <c r="K167" s="2"/>
      <c r="M167" s="45"/>
      <c r="N167" s="45"/>
      <c r="O167" s="45">
        <v>48761</v>
      </c>
      <c r="Q167" s="26">
        <v>164</v>
      </c>
      <c r="R167" s="42">
        <f t="shared" ca="1" si="52"/>
        <v>47362.423307453297</v>
      </c>
      <c r="S167" s="26" t="str">
        <f ca="1">IFERROR(IF(VLOOKUP(R167,$M$5:$M$504,1,0)&gt;0,$M$3,""),IFERROR(IF(VLOOKUP(R167,$N$5:$N$504,1,0)&gt;0,$N$3,""),IFERROR(IF(VLOOKUP(R167,#REF!,1,0)&gt;0,#REF!,""),IFERROR(IF(VLOOKUP(R167,#REF!,1,0)&gt;0,#REF!,""),IFERROR(IF(VLOOKUP(R167,$O$5:$O$244,1,0)&gt;0,$O$3,""),"ERROR")))))</f>
        <v>EQUIPO 1</v>
      </c>
      <c r="T167" s="26" t="str">
        <f ca="1">IFERROR(IF(VLOOKUP(R167,$M$5:$M$504,1,0)&gt;0,$M$4,""),IFERROR(IF(VLOOKUP(R167,$N$5:$N$504,1,0)&gt;0,$N$4,""),IFERROR(IF(VLOOKUP(R167,#REF!,1,0)&gt;0,#REF!,""),IFERROR(IF(VLOOKUP(R167,#REF!,1,0)&gt;0,#REF!,""),IFERROR(IF(VLOOKUP(R167,$O$5:$O$244,1,0)&gt;0,$O$3,""),"ERROR")))))</f>
        <v>INICIO</v>
      </c>
      <c r="U167" s="26">
        <f t="shared" ca="1" si="53"/>
        <v>0</v>
      </c>
      <c r="V167" s="26">
        <f t="shared" ca="1" si="54"/>
        <v>0</v>
      </c>
      <c r="W167" s="26">
        <f t="shared" ca="1" si="55"/>
        <v>0.80922617188480217</v>
      </c>
      <c r="X167" s="26">
        <f t="shared" ca="1" si="56"/>
        <v>2029</v>
      </c>
      <c r="Y167" s="26">
        <f t="shared" ca="1" si="57"/>
        <v>9</v>
      </c>
      <c r="AF167" s="8">
        <v>157</v>
      </c>
      <c r="AG167" s="8">
        <v>1</v>
      </c>
      <c r="AH167" s="8">
        <v>0.46296302156718283</v>
      </c>
      <c r="AI167" s="8">
        <v>1</v>
      </c>
      <c r="AJ167" s="8">
        <v>1</v>
      </c>
      <c r="AK167" s="8">
        <v>0.22445448677876079</v>
      </c>
      <c r="AL167" s="8">
        <v>1</v>
      </c>
      <c r="AM167" s="8">
        <v>1</v>
      </c>
      <c r="AN167" s="8">
        <v>1</v>
      </c>
      <c r="AO167" s="8">
        <v>0.23517036520061083</v>
      </c>
      <c r="AP167" s="8">
        <v>0.37649169195778553</v>
      </c>
      <c r="AQ167" s="8">
        <v>1</v>
      </c>
      <c r="AR167" s="8">
        <v>0</v>
      </c>
      <c r="AS167" s="48">
        <v>0</v>
      </c>
      <c r="AT167" s="48">
        <v>0.69413670738539035</v>
      </c>
      <c r="AU167" s="13">
        <v>2</v>
      </c>
    </row>
    <row r="168" spans="4:47" x14ac:dyDescent="0.25">
      <c r="D168" s="8">
        <v>164</v>
      </c>
      <c r="E168" s="8">
        <f t="shared" ca="1" si="58"/>
        <v>0.87217089950505122</v>
      </c>
      <c r="F168" s="21">
        <f t="shared" ca="1" si="59"/>
        <v>20.270652698845037</v>
      </c>
      <c r="G168" s="21"/>
      <c r="H168" s="8">
        <v>164</v>
      </c>
      <c r="I168" s="21">
        <f t="shared" ca="1" si="60"/>
        <v>0.5219978042943485</v>
      </c>
      <c r="J168" s="21">
        <f t="shared" ca="1" si="61"/>
        <v>31.27135384287163</v>
      </c>
      <c r="K168" s="2"/>
      <c r="M168" s="45"/>
      <c r="N168" s="45"/>
      <c r="O168" s="45">
        <v>48792</v>
      </c>
      <c r="Q168" s="26">
        <v>165</v>
      </c>
      <c r="R168" s="42">
        <f t="shared" ca="1" si="52"/>
        <v>47363.232533625182</v>
      </c>
      <c r="S168" s="26" t="str">
        <f ca="1">IFERROR(IF(VLOOKUP(R168,$M$5:$M$504,1,0)&gt;0,$M$3,""),IFERROR(IF(VLOOKUP(R168,$N$5:$N$504,1,0)&gt;0,$N$3,""),IFERROR(IF(VLOOKUP(R168,#REF!,1,0)&gt;0,#REF!,""),IFERROR(IF(VLOOKUP(R168,#REF!,1,0)&gt;0,#REF!,""),IFERROR(IF(VLOOKUP(R168,$O$5:$O$244,1,0)&gt;0,$O$3,""),"ERROR")))))</f>
        <v>EQUIPO 1</v>
      </c>
      <c r="T168" s="26" t="str">
        <f ca="1">IFERROR(IF(VLOOKUP(R168,$M$5:$M$504,1,0)&gt;0,$M$4,""),IFERROR(IF(VLOOKUP(R168,$N$5:$N$504,1,0)&gt;0,$N$4,""),IFERROR(IF(VLOOKUP(R168,#REF!,1,0)&gt;0,#REF!,""),IFERROR(IF(VLOOKUP(R168,#REF!,1,0)&gt;0,#REF!,""),IFERROR(IF(VLOOKUP(R168,$O$5:$O$244,1,0)&gt;0,$O$3,""),"ERROR")))))</f>
        <v>FIN</v>
      </c>
      <c r="U168" s="26">
        <f t="shared" ca="1" si="53"/>
        <v>1</v>
      </c>
      <c r="V168" s="26">
        <f t="shared" ca="1" si="54"/>
        <v>1</v>
      </c>
      <c r="W168" s="26">
        <f t="shared" ca="1" si="55"/>
        <v>28.767466374818468</v>
      </c>
      <c r="X168" s="26">
        <f t="shared" ca="1" si="56"/>
        <v>2029</v>
      </c>
      <c r="Y168" s="26">
        <f t="shared" ca="1" si="57"/>
        <v>9</v>
      </c>
      <c r="AF168" s="8">
        <v>158</v>
      </c>
      <c r="AG168" s="8">
        <v>0</v>
      </c>
      <c r="AH168" s="8">
        <v>0.59914116436941967</v>
      </c>
      <c r="AI168" s="8">
        <v>1</v>
      </c>
      <c r="AJ168" s="8">
        <v>1</v>
      </c>
      <c r="AK168" s="8">
        <v>0.90876616290071044</v>
      </c>
      <c r="AL168" s="8">
        <v>1</v>
      </c>
      <c r="AM168" s="8">
        <v>1</v>
      </c>
      <c r="AN168" s="8">
        <v>1</v>
      </c>
      <c r="AO168" s="8">
        <v>0.14921945751266322</v>
      </c>
      <c r="AP168" s="8">
        <v>1</v>
      </c>
      <c r="AQ168" s="8">
        <v>1</v>
      </c>
      <c r="AR168" s="8">
        <v>0.78881348187086031</v>
      </c>
      <c r="AS168" s="48">
        <v>0.20553433976953872</v>
      </c>
      <c r="AT168" s="48">
        <v>0.55394371637364059</v>
      </c>
      <c r="AU168" s="13">
        <v>1</v>
      </c>
    </row>
    <row r="169" spans="4:47" x14ac:dyDescent="0.25">
      <c r="D169" s="8">
        <v>165</v>
      </c>
      <c r="E169" s="8">
        <f t="shared" ca="1" si="58"/>
        <v>0.95026329868320836</v>
      </c>
      <c r="F169" s="21">
        <f t="shared" ca="1" si="59"/>
        <v>8.0050100456604625</v>
      </c>
      <c r="G169" s="21"/>
      <c r="H169" s="8">
        <v>165</v>
      </c>
      <c r="I169" s="21">
        <f t="shared" ca="1" si="60"/>
        <v>0.88903475678140087</v>
      </c>
      <c r="J169" s="21">
        <f t="shared" ca="1" si="61"/>
        <v>66.603318124153134</v>
      </c>
      <c r="K169" s="2"/>
      <c r="M169" s="45"/>
      <c r="N169" s="45"/>
      <c r="O169" s="45">
        <v>48823</v>
      </c>
      <c r="Q169" s="26">
        <v>166</v>
      </c>
      <c r="R169" s="42">
        <f t="shared" ca="1" si="52"/>
        <v>47392</v>
      </c>
      <c r="S169" s="26" t="str">
        <f ca="1">IFERROR(IF(VLOOKUP(R169,$M$5:$M$504,1,0)&gt;0,$M$3,""),IFERROR(IF(VLOOKUP(R169,$N$5:$N$504,1,0)&gt;0,$N$3,""),IFERROR(IF(VLOOKUP(R169,#REF!,1,0)&gt;0,#REF!,""),IFERROR(IF(VLOOKUP(R169,#REF!,1,0)&gt;0,#REF!,""),IFERROR(IF(VLOOKUP(R169,$O$5:$O$244,1,0)&gt;0,$O$3,""),"ERROR")))))</f>
        <v>CAMBIO MES</v>
      </c>
      <c r="T169" s="26" t="str">
        <f ca="1">IFERROR(IF(VLOOKUP(R169,$M$5:$M$504,1,0)&gt;0,$M$4,""),IFERROR(IF(VLOOKUP(R169,$N$5:$N$504,1,0)&gt;0,$N$4,""),IFERROR(IF(VLOOKUP(R169,#REF!,1,0)&gt;0,#REF!,""),IFERROR(IF(VLOOKUP(R169,#REF!,1,0)&gt;0,#REF!,""),IFERROR(IF(VLOOKUP(R169,$O$5:$O$244,1,0)&gt;0,$O$3,""),"ERROR")))))</f>
        <v>CAMBIO MES</v>
      </c>
      <c r="U169" s="26">
        <f t="shared" ca="1" si="53"/>
        <v>1</v>
      </c>
      <c r="V169" s="26">
        <f t="shared" ca="1" si="54"/>
        <v>1</v>
      </c>
      <c r="W169" s="26">
        <f t="shared" ca="1" si="55"/>
        <v>29.486226305889431</v>
      </c>
      <c r="X169" s="26">
        <f t="shared" ca="1" si="56"/>
        <v>2029</v>
      </c>
      <c r="Y169" s="26">
        <f t="shared" ca="1" si="57"/>
        <v>10</v>
      </c>
      <c r="AF169" s="8">
        <v>159</v>
      </c>
      <c r="AG169" s="8">
        <v>1</v>
      </c>
      <c r="AH169" s="8">
        <v>0.8620125759698567</v>
      </c>
      <c r="AI169" s="8">
        <v>0</v>
      </c>
      <c r="AJ169" s="8">
        <v>0.98943464447099061</v>
      </c>
      <c r="AK169" s="8">
        <v>1</v>
      </c>
      <c r="AL169" s="8">
        <v>0.19267139026099661</v>
      </c>
      <c r="AM169" s="8">
        <v>1</v>
      </c>
      <c r="AN169" s="8">
        <v>1</v>
      </c>
      <c r="AO169" s="8">
        <v>0.35509798811447885</v>
      </c>
      <c r="AP169" s="8">
        <v>0.74830004665460781</v>
      </c>
      <c r="AQ169" s="8">
        <v>0.68041066227160629</v>
      </c>
      <c r="AR169" s="8">
        <v>0.45510445618293166</v>
      </c>
      <c r="AS169" s="48">
        <v>0.65339844408041359</v>
      </c>
      <c r="AT169" s="48">
        <v>0.79977916487040512</v>
      </c>
      <c r="AU169" s="13">
        <v>1</v>
      </c>
    </row>
    <row r="170" spans="4:47" x14ac:dyDescent="0.25">
      <c r="D170" s="8">
        <v>166</v>
      </c>
      <c r="E170" s="8">
        <f t="shared" ca="1" si="58"/>
        <v>0.65548070386068547</v>
      </c>
      <c r="F170" s="21">
        <f t="shared" ca="1" si="59"/>
        <v>58.648409124632884</v>
      </c>
      <c r="G170" s="21"/>
      <c r="H170" s="8">
        <v>166</v>
      </c>
      <c r="I170" s="21">
        <f t="shared" ca="1" si="60"/>
        <v>0.92977708062101905</v>
      </c>
      <c r="J170" s="21">
        <f t="shared" ca="1" si="61"/>
        <v>74.25966813733541</v>
      </c>
      <c r="K170" s="2"/>
      <c r="M170" s="45"/>
      <c r="N170" s="45"/>
      <c r="O170" s="45">
        <v>48853</v>
      </c>
      <c r="Q170" s="26">
        <v>167</v>
      </c>
      <c r="R170" s="42">
        <f t="shared" ca="1" si="52"/>
        <v>47421.486226305889</v>
      </c>
      <c r="S170" s="26" t="str">
        <f ca="1">IFERROR(IF(VLOOKUP(R170,$M$5:$M$504,1,0)&gt;0,$M$3,""),IFERROR(IF(VLOOKUP(R170,$N$5:$N$504,1,0)&gt;0,$N$3,""),IFERROR(IF(VLOOKUP(R170,#REF!,1,0)&gt;0,#REF!,""),IFERROR(IF(VLOOKUP(R170,#REF!,1,0)&gt;0,#REF!,""),IFERROR(IF(VLOOKUP(R170,$O$5:$O$244,1,0)&gt;0,$O$3,""),"ERROR")))))</f>
        <v>EQUIPO 1</v>
      </c>
      <c r="T170" s="26" t="str">
        <f ca="1">IFERROR(IF(VLOOKUP(R170,$M$5:$M$504,1,0)&gt;0,$M$4,""),IFERROR(IF(VLOOKUP(R170,$N$5:$N$504,1,0)&gt;0,$N$4,""),IFERROR(IF(VLOOKUP(R170,#REF!,1,0)&gt;0,#REF!,""),IFERROR(IF(VLOOKUP(R170,#REF!,1,0)&gt;0,#REF!,""),IFERROR(IF(VLOOKUP(R170,$O$5:$O$244,1,0)&gt;0,$O$3,""),"ERROR")))))</f>
        <v>INICIO</v>
      </c>
      <c r="U170" s="26">
        <f t="shared" ca="1" si="53"/>
        <v>0</v>
      </c>
      <c r="V170" s="26">
        <f t="shared" ca="1" si="54"/>
        <v>0</v>
      </c>
      <c r="W170" s="26">
        <f t="shared" ca="1" si="55"/>
        <v>1.5137736941105686</v>
      </c>
      <c r="X170" s="26">
        <f t="shared" ca="1" si="56"/>
        <v>2029</v>
      </c>
      <c r="Y170" s="26">
        <f t="shared" ca="1" si="57"/>
        <v>10</v>
      </c>
      <c r="AF170" s="8">
        <v>160</v>
      </c>
      <c r="AG170" s="8">
        <v>1</v>
      </c>
      <c r="AH170" s="8">
        <v>0.8009785223270488</v>
      </c>
      <c r="AI170" s="8">
        <v>0.90240530009595532</v>
      </c>
      <c r="AJ170" s="8">
        <v>1</v>
      </c>
      <c r="AK170" s="8">
        <v>0</v>
      </c>
      <c r="AL170" s="8">
        <v>1</v>
      </c>
      <c r="AM170" s="8">
        <v>0.37305041198030059</v>
      </c>
      <c r="AN170" s="8">
        <v>0.9608479611237154</v>
      </c>
      <c r="AO170" s="8">
        <v>0.87113542138176858</v>
      </c>
      <c r="AP170" s="8">
        <v>1</v>
      </c>
      <c r="AQ170" s="8">
        <v>0.31085843757634091</v>
      </c>
      <c r="AR170" s="8">
        <v>1</v>
      </c>
      <c r="AS170" s="48">
        <v>0</v>
      </c>
      <c r="AT170" s="48">
        <v>0.72708698799728</v>
      </c>
      <c r="AU170" s="13">
        <v>0</v>
      </c>
    </row>
    <row r="171" spans="4:47" x14ac:dyDescent="0.25">
      <c r="D171" s="8">
        <v>167</v>
      </c>
      <c r="E171" s="8">
        <f t="shared" ca="1" si="58"/>
        <v>0.65153492096338483</v>
      </c>
      <c r="F171" s="21">
        <f t="shared" ca="1" si="59"/>
        <v>59.437942919893267</v>
      </c>
      <c r="G171" s="21"/>
      <c r="H171" s="8">
        <v>167</v>
      </c>
      <c r="I171" s="21">
        <f t="shared" ca="1" si="60"/>
        <v>0.60495752578766726</v>
      </c>
      <c r="J171" s="21">
        <f t="shared" ca="1" si="61"/>
        <v>37.664685394860555</v>
      </c>
      <c r="K171" s="2"/>
      <c r="M171" s="45"/>
      <c r="N171" s="45"/>
      <c r="O171" s="45">
        <v>48884</v>
      </c>
      <c r="Q171" s="26">
        <v>168</v>
      </c>
      <c r="R171" s="42">
        <f t="shared" ca="1" si="52"/>
        <v>47423</v>
      </c>
      <c r="S171" s="26" t="str">
        <f ca="1">IFERROR(IF(VLOOKUP(R171,$M$5:$M$504,1,0)&gt;0,$M$3,""),IFERROR(IF(VLOOKUP(R171,$N$5:$N$504,1,0)&gt;0,$N$3,""),IFERROR(IF(VLOOKUP(R171,#REF!,1,0)&gt;0,#REF!,""),IFERROR(IF(VLOOKUP(R171,#REF!,1,0)&gt;0,#REF!,""),IFERROR(IF(VLOOKUP(R171,$O$5:$O$244,1,0)&gt;0,$O$3,""),"ERROR")))))</f>
        <v>CAMBIO MES</v>
      </c>
      <c r="T171" s="26" t="str">
        <f ca="1">IFERROR(IF(VLOOKUP(R171,$M$5:$M$504,1,0)&gt;0,$M$4,""),IFERROR(IF(VLOOKUP(R171,$N$5:$N$504,1,0)&gt;0,$N$4,""),IFERROR(IF(VLOOKUP(R171,#REF!,1,0)&gt;0,#REF!,""),IFERROR(IF(VLOOKUP(R171,#REF!,1,0)&gt;0,#REF!,""),IFERROR(IF(VLOOKUP(R171,$O$5:$O$244,1,0)&gt;0,$O$3,""),"ERROR")))))</f>
        <v>CAMBIO MES</v>
      </c>
      <c r="U171" s="26">
        <f t="shared" ca="1" si="53"/>
        <v>0</v>
      </c>
      <c r="V171" s="26">
        <f t="shared" ca="1" si="54"/>
        <v>0</v>
      </c>
      <c r="W171" s="26">
        <f t="shared" ca="1" si="55"/>
        <v>0.63290927721391199</v>
      </c>
      <c r="X171" s="26">
        <f t="shared" ca="1" si="56"/>
        <v>2029</v>
      </c>
      <c r="Y171" s="26">
        <f t="shared" ca="1" si="57"/>
        <v>11</v>
      </c>
      <c r="AF171" s="8">
        <v>161</v>
      </c>
      <c r="AG171" s="8">
        <v>1</v>
      </c>
      <c r="AH171" s="8">
        <v>0.64352984389032442</v>
      </c>
      <c r="AI171" s="8">
        <v>1</v>
      </c>
      <c r="AJ171" s="8">
        <v>1</v>
      </c>
      <c r="AK171" s="8">
        <v>1</v>
      </c>
      <c r="AL171" s="8">
        <v>0.35459390265847712</v>
      </c>
      <c r="AM171" s="8">
        <v>0.19878507264577144</v>
      </c>
      <c r="AN171" s="8">
        <v>0.84592476271110728</v>
      </c>
      <c r="AO171" s="8">
        <v>0.68152599375825962</v>
      </c>
      <c r="AP171" s="8">
        <v>1</v>
      </c>
      <c r="AQ171" s="8">
        <v>0</v>
      </c>
      <c r="AR171" s="8">
        <v>1</v>
      </c>
      <c r="AS171" s="48">
        <v>0.46259264911610182</v>
      </c>
      <c r="AT171" s="48">
        <v>0.6016928079803171</v>
      </c>
      <c r="AU171" s="13">
        <v>3</v>
      </c>
    </row>
    <row r="172" spans="4:47" x14ac:dyDescent="0.25">
      <c r="D172" s="8">
        <v>168</v>
      </c>
      <c r="E172" s="8">
        <f t="shared" ca="1" si="58"/>
        <v>7.7763326928263932E-2</v>
      </c>
      <c r="F172" s="21">
        <f t="shared" ca="1" si="59"/>
        <v>319.57248231302549</v>
      </c>
      <c r="G172" s="21"/>
      <c r="H172" s="8">
        <v>168</v>
      </c>
      <c r="I172" s="21">
        <f t="shared" ca="1" si="60"/>
        <v>0.28102541012518645</v>
      </c>
      <c r="J172" s="21">
        <f t="shared" ca="1" si="61"/>
        <v>12.034697876829274</v>
      </c>
      <c r="K172" s="2"/>
      <c r="M172" s="45"/>
      <c r="N172" s="45"/>
      <c r="O172" s="45">
        <v>48914</v>
      </c>
      <c r="Q172" s="26">
        <v>169</v>
      </c>
      <c r="R172" s="42">
        <f t="shared" ca="1" si="52"/>
        <v>47423.632909277214</v>
      </c>
      <c r="S172" s="26" t="str">
        <f ca="1">IFERROR(IF(VLOOKUP(R172,$M$5:$M$504,1,0)&gt;0,$M$3,""),IFERROR(IF(VLOOKUP(R172,$N$5:$N$504,1,0)&gt;0,$N$3,""),IFERROR(IF(VLOOKUP(R172,#REF!,1,0)&gt;0,#REF!,""),IFERROR(IF(VLOOKUP(R172,#REF!,1,0)&gt;0,#REF!,""),IFERROR(IF(VLOOKUP(R172,$O$5:$O$244,1,0)&gt;0,$O$3,""),"ERROR")))))</f>
        <v>EQUIPO 1</v>
      </c>
      <c r="T172" s="26" t="str">
        <f ca="1">IFERROR(IF(VLOOKUP(R172,$M$5:$M$504,1,0)&gt;0,$M$4,""),IFERROR(IF(VLOOKUP(R172,$N$5:$N$504,1,0)&gt;0,$N$4,""),IFERROR(IF(VLOOKUP(R172,#REF!,1,0)&gt;0,#REF!,""),IFERROR(IF(VLOOKUP(R172,#REF!,1,0)&gt;0,#REF!,""),IFERROR(IF(VLOOKUP(R172,$O$5:$O$244,1,0)&gt;0,$O$3,""),"ERROR")))))</f>
        <v>FIN</v>
      </c>
      <c r="U172" s="26">
        <f t="shared" ca="1" si="53"/>
        <v>1</v>
      </c>
      <c r="V172" s="26">
        <f t="shared" ca="1" si="54"/>
        <v>1</v>
      </c>
      <c r="W172" s="26">
        <f t="shared" ca="1" si="55"/>
        <v>29.367090722786088</v>
      </c>
      <c r="X172" s="26">
        <f t="shared" ca="1" si="56"/>
        <v>2029</v>
      </c>
      <c r="Y172" s="26">
        <f t="shared" ca="1" si="57"/>
        <v>11</v>
      </c>
      <c r="AF172" s="8">
        <v>162</v>
      </c>
      <c r="AG172" s="8">
        <v>1</v>
      </c>
      <c r="AH172" s="8">
        <v>1</v>
      </c>
      <c r="AI172" s="8">
        <v>1.660087888153465E-2</v>
      </c>
      <c r="AJ172" s="8">
        <v>1</v>
      </c>
      <c r="AK172" s="8">
        <v>1</v>
      </c>
      <c r="AL172" s="8">
        <v>9.8404498401941959E-2</v>
      </c>
      <c r="AM172" s="8">
        <v>1</v>
      </c>
      <c r="AN172" s="8">
        <v>1</v>
      </c>
      <c r="AO172" s="8">
        <v>1</v>
      </c>
      <c r="AP172" s="8">
        <v>1</v>
      </c>
      <c r="AQ172" s="8">
        <v>1</v>
      </c>
      <c r="AR172" s="8">
        <v>1</v>
      </c>
      <c r="AS172" s="48">
        <v>0</v>
      </c>
      <c r="AT172" s="48">
        <v>0.61939246304985451</v>
      </c>
      <c r="AU172" s="13">
        <v>0</v>
      </c>
    </row>
    <row r="173" spans="4:47" x14ac:dyDescent="0.25">
      <c r="D173" s="8">
        <v>169</v>
      </c>
      <c r="E173" s="8">
        <f t="shared" ca="1" si="58"/>
        <v>5.9332480639604168E-2</v>
      </c>
      <c r="F173" s="21">
        <f t="shared" ca="1" si="59"/>
        <v>351.36730053870298</v>
      </c>
      <c r="G173" s="21"/>
      <c r="H173" s="8">
        <v>169</v>
      </c>
      <c r="I173" s="21">
        <f t="shared" ca="1" si="60"/>
        <v>0.79130404037052782</v>
      </c>
      <c r="J173" s="21">
        <f t="shared" ca="1" si="61"/>
        <v>54.168308646442355</v>
      </c>
      <c r="K173" s="2"/>
      <c r="M173" s="45"/>
      <c r="N173" s="45"/>
      <c r="O173" s="45">
        <v>48945</v>
      </c>
      <c r="Q173" s="26">
        <v>170</v>
      </c>
      <c r="R173" s="42">
        <f t="shared" ca="1" si="52"/>
        <v>47453</v>
      </c>
      <c r="S173" s="26" t="str">
        <f ca="1">IFERROR(IF(VLOOKUP(R173,$M$5:$M$504,1,0)&gt;0,$M$3,""),IFERROR(IF(VLOOKUP(R173,$N$5:$N$504,1,0)&gt;0,$N$3,""),IFERROR(IF(VLOOKUP(R173,#REF!,1,0)&gt;0,#REF!,""),IFERROR(IF(VLOOKUP(R173,#REF!,1,0)&gt;0,#REF!,""),IFERROR(IF(VLOOKUP(R173,$O$5:$O$244,1,0)&gt;0,$O$3,""),"ERROR")))))</f>
        <v>CAMBIO MES</v>
      </c>
      <c r="T173" s="26" t="str">
        <f ca="1">IFERROR(IF(VLOOKUP(R173,$M$5:$M$504,1,0)&gt;0,$M$4,""),IFERROR(IF(VLOOKUP(R173,$N$5:$N$504,1,0)&gt;0,$N$4,""),IFERROR(IF(VLOOKUP(R173,#REF!,1,0)&gt;0,#REF!,""),IFERROR(IF(VLOOKUP(R173,#REF!,1,0)&gt;0,#REF!,""),IFERROR(IF(VLOOKUP(R173,$O$5:$O$244,1,0)&gt;0,$O$3,""),"ERROR")))))</f>
        <v>CAMBIO MES</v>
      </c>
      <c r="U173" s="26">
        <f t="shared" ca="1" si="53"/>
        <v>1</v>
      </c>
      <c r="V173" s="26">
        <f t="shared" ca="1" si="54"/>
        <v>1</v>
      </c>
      <c r="W173" s="26">
        <f t="shared" ca="1" si="55"/>
        <v>31</v>
      </c>
      <c r="X173" s="26">
        <f t="shared" ca="1" si="56"/>
        <v>2029</v>
      </c>
      <c r="Y173" s="26">
        <f t="shared" ca="1" si="57"/>
        <v>12</v>
      </c>
      <c r="AF173" s="8">
        <v>163</v>
      </c>
      <c r="AG173" s="8">
        <v>0.23092530252277707</v>
      </c>
      <c r="AH173" s="8">
        <v>1</v>
      </c>
      <c r="AI173" s="8">
        <v>1</v>
      </c>
      <c r="AJ173" s="8">
        <v>1</v>
      </c>
      <c r="AK173" s="8">
        <v>0.21242931766239287</v>
      </c>
      <c r="AL173" s="8">
        <v>1</v>
      </c>
      <c r="AM173" s="8">
        <v>1</v>
      </c>
      <c r="AN173" s="8">
        <v>1</v>
      </c>
      <c r="AO173" s="8">
        <v>0.7067875761543595</v>
      </c>
      <c r="AP173" s="8">
        <v>1</v>
      </c>
      <c r="AQ173" s="8">
        <v>0.70785066316602752</v>
      </c>
      <c r="AR173" s="8">
        <v>1</v>
      </c>
      <c r="AS173" s="48">
        <v>0</v>
      </c>
      <c r="AT173" s="48">
        <v>0.63739178920609629</v>
      </c>
      <c r="AU173" s="13">
        <v>1</v>
      </c>
    </row>
    <row r="174" spans="4:47" x14ac:dyDescent="0.25">
      <c r="D174" s="8">
        <v>170</v>
      </c>
      <c r="E174" s="8">
        <f t="shared" ca="1" si="58"/>
        <v>0.59084183287565761</v>
      </c>
      <c r="F174" s="21">
        <f t="shared" ca="1" si="59"/>
        <v>72.140830188468414</v>
      </c>
      <c r="G174" s="21"/>
      <c r="H174" s="8">
        <v>170</v>
      </c>
      <c r="I174" s="21">
        <f t="shared" ca="1" si="60"/>
        <v>0.18422059747823938</v>
      </c>
      <c r="J174" s="21">
        <f t="shared" ca="1" si="61"/>
        <v>2.352268294714893</v>
      </c>
      <c r="K174" s="2"/>
      <c r="M174" s="45"/>
      <c r="N174" s="45"/>
      <c r="O174" s="45">
        <v>48976</v>
      </c>
      <c r="Q174" s="26">
        <v>171</v>
      </c>
      <c r="R174" s="42">
        <f t="shared" ca="1" si="52"/>
        <v>47484</v>
      </c>
      <c r="S174" s="26" t="str">
        <f ca="1">IFERROR(IF(VLOOKUP(R174,$M$5:$M$504,1,0)&gt;0,$M$3,""),IFERROR(IF(VLOOKUP(R174,$N$5:$N$504,1,0)&gt;0,$N$3,""),IFERROR(IF(VLOOKUP(R174,#REF!,1,0)&gt;0,#REF!,""),IFERROR(IF(VLOOKUP(R174,#REF!,1,0)&gt;0,#REF!,""),IFERROR(IF(VLOOKUP(R174,$O$5:$O$244,1,0)&gt;0,$O$3,""),"ERROR")))))</f>
        <v>CAMBIO MES</v>
      </c>
      <c r="T174" s="26" t="str">
        <f ca="1">IFERROR(IF(VLOOKUP(R174,$M$5:$M$504,1,0)&gt;0,$M$4,""),IFERROR(IF(VLOOKUP(R174,$N$5:$N$504,1,0)&gt;0,$N$4,""),IFERROR(IF(VLOOKUP(R174,#REF!,1,0)&gt;0,#REF!,""),IFERROR(IF(VLOOKUP(R174,#REF!,1,0)&gt;0,#REF!,""),IFERROR(IF(VLOOKUP(R174,$O$5:$O$244,1,0)&gt;0,$O$3,""),"ERROR")))))</f>
        <v>CAMBIO MES</v>
      </c>
      <c r="U174" s="26">
        <f t="shared" ca="1" si="53"/>
        <v>1</v>
      </c>
      <c r="V174" s="26">
        <f t="shared" ca="1" si="54"/>
        <v>1</v>
      </c>
      <c r="W174" s="26">
        <f t="shared" ca="1" si="55"/>
        <v>31</v>
      </c>
      <c r="X174" s="26">
        <f t="shared" ca="1" si="56"/>
        <v>2030</v>
      </c>
      <c r="Y174" s="26">
        <f t="shared" ca="1" si="57"/>
        <v>1</v>
      </c>
      <c r="AF174" s="8">
        <v>164</v>
      </c>
      <c r="AG174" s="8">
        <v>0.6599223284809399</v>
      </c>
      <c r="AH174" s="8">
        <v>0.659385067029299</v>
      </c>
      <c r="AI174" s="8">
        <v>1</v>
      </c>
      <c r="AJ174" s="8">
        <v>1</v>
      </c>
      <c r="AK174" s="8">
        <v>0.40974200178325482</v>
      </c>
      <c r="AL174" s="8">
        <v>1</v>
      </c>
      <c r="AM174" s="8">
        <v>0</v>
      </c>
      <c r="AN174" s="8">
        <v>1</v>
      </c>
      <c r="AO174" s="8">
        <v>1</v>
      </c>
      <c r="AP174" s="8">
        <v>0.31671600906115455</v>
      </c>
      <c r="AQ174" s="8">
        <v>0.27604934710931656</v>
      </c>
      <c r="AR174" s="8">
        <v>1</v>
      </c>
      <c r="AS174" s="48">
        <v>1</v>
      </c>
      <c r="AT174" s="48">
        <v>0.9643173235737279</v>
      </c>
      <c r="AU174" s="13">
        <v>1</v>
      </c>
    </row>
    <row r="175" spans="4:47" x14ac:dyDescent="0.25">
      <c r="D175" s="8">
        <v>171</v>
      </c>
      <c r="E175" s="8">
        <f t="shared" ca="1" si="58"/>
        <v>0.23150607270331691</v>
      </c>
      <c r="F175" s="21">
        <f t="shared" ca="1" si="59"/>
        <v>189.06865473460147</v>
      </c>
      <c r="G175" s="21"/>
      <c r="H175" s="8">
        <v>171</v>
      </c>
      <c r="I175" s="21">
        <f t="shared" ca="1" si="60"/>
        <v>0.52110680937869724</v>
      </c>
      <c r="J175" s="21">
        <f t="shared" ca="1" si="61"/>
        <v>31.203593045824334</v>
      </c>
      <c r="K175" s="2"/>
      <c r="M175" s="45"/>
      <c r="N175" s="45"/>
      <c r="O175" s="45">
        <v>49004</v>
      </c>
      <c r="Q175" s="26">
        <v>172</v>
      </c>
      <c r="R175" s="42">
        <f t="shared" ref="R175:R185" ca="1" si="62">SMALL($M$5:$O$504,Q175)</f>
        <v>47515</v>
      </c>
      <c r="S175" s="26" t="str">
        <f ca="1">IFERROR(IF(VLOOKUP(R175,$M$5:$M$504,1,0)&gt;0,$M$3,""),IFERROR(IF(VLOOKUP(R175,$N$5:$N$504,1,0)&gt;0,$N$3,""),IFERROR(IF(VLOOKUP(R175,#REF!,1,0)&gt;0,#REF!,""),IFERROR(IF(VLOOKUP(R175,#REF!,1,0)&gt;0,#REF!,""),IFERROR(IF(VLOOKUP(R175,$O$5:$O$244,1,0)&gt;0,$O$3,""),"ERROR")))))</f>
        <v>CAMBIO MES</v>
      </c>
      <c r="T175" s="26" t="str">
        <f ca="1">IFERROR(IF(VLOOKUP(R175,$M$5:$M$504,1,0)&gt;0,$M$4,""),IFERROR(IF(VLOOKUP(R175,$N$5:$N$504,1,0)&gt;0,$N$4,""),IFERROR(IF(VLOOKUP(R175,#REF!,1,0)&gt;0,#REF!,""),IFERROR(IF(VLOOKUP(R175,#REF!,1,0)&gt;0,#REF!,""),IFERROR(IF(VLOOKUP(R175,$O$5:$O$244,1,0)&gt;0,$O$3,""),"ERROR")))))</f>
        <v>CAMBIO MES</v>
      </c>
      <c r="U175" s="26">
        <f t="shared" ref="U175:U185" ca="1" si="63">IF(S175&lt;&gt;$U$3,U174,IF(T175="INICIO",0,IF(T175="FIN",1,"ERROR")))</f>
        <v>1</v>
      </c>
      <c r="V175" s="26">
        <f t="shared" ref="V175:V185" ca="1" si="64">U175</f>
        <v>1</v>
      </c>
      <c r="W175" s="26">
        <f t="shared" ref="W175:W185" ca="1" si="65">(R176-R175)</f>
        <v>28</v>
      </c>
      <c r="X175" s="26">
        <f t="shared" ref="X175:X185" ca="1" si="66">YEAR(R175)</f>
        <v>2030</v>
      </c>
      <c r="Y175" s="26">
        <f t="shared" ref="Y175:Y185" ca="1" si="67">MONTH(R175)</f>
        <v>2</v>
      </c>
      <c r="AF175" s="8">
        <v>165</v>
      </c>
      <c r="AG175" s="8">
        <v>1</v>
      </c>
      <c r="AH175" s="8">
        <v>1</v>
      </c>
      <c r="AI175" s="8">
        <v>0.42869014705290959</v>
      </c>
      <c r="AJ175" s="8">
        <v>1</v>
      </c>
      <c r="AK175" s="8">
        <v>0.99274167066253161</v>
      </c>
      <c r="AL175" s="8">
        <v>0.73239768186079646</v>
      </c>
      <c r="AM175" s="8">
        <v>0.76810966218322241</v>
      </c>
      <c r="AN175" s="8">
        <v>0.88590903971001556</v>
      </c>
      <c r="AO175" s="8">
        <v>0.24396732914586514</v>
      </c>
      <c r="AP175" s="8">
        <v>1</v>
      </c>
      <c r="AQ175" s="8">
        <v>0.50448048701412818</v>
      </c>
      <c r="AR175" s="8">
        <v>1</v>
      </c>
      <c r="AS175" s="48">
        <v>0.38510277206542892</v>
      </c>
      <c r="AT175" s="48">
        <v>0.99516449893321623</v>
      </c>
      <c r="AU175" s="13">
        <v>1</v>
      </c>
    </row>
    <row r="176" spans="4:47" x14ac:dyDescent="0.25">
      <c r="D176" s="8">
        <v>172</v>
      </c>
      <c r="E176" s="8">
        <f t="shared" ca="1" si="58"/>
        <v>0.58107649604605527</v>
      </c>
      <c r="F176" s="21">
        <f t="shared" ca="1" si="59"/>
        <v>74.291532236181752</v>
      </c>
      <c r="G176" s="21"/>
      <c r="H176" s="8">
        <v>172</v>
      </c>
      <c r="I176" s="21">
        <f t="shared" ca="1" si="60"/>
        <v>0.46073145731600451</v>
      </c>
      <c r="J176" s="21">
        <f t="shared" ca="1" si="61"/>
        <v>26.613127276046527</v>
      </c>
      <c r="K176" s="2"/>
      <c r="M176" s="45"/>
      <c r="N176" s="45"/>
      <c r="O176" s="45">
        <v>49035</v>
      </c>
      <c r="Q176" s="26">
        <v>173</v>
      </c>
      <c r="R176" s="42">
        <f t="shared" ca="1" si="62"/>
        <v>47543</v>
      </c>
      <c r="S176" s="26" t="str">
        <f ca="1">IFERROR(IF(VLOOKUP(R176,$M$5:$M$504,1,0)&gt;0,$M$3,""),IFERROR(IF(VLOOKUP(R176,$N$5:$N$504,1,0)&gt;0,$N$3,""),IFERROR(IF(VLOOKUP(R176,#REF!,1,0)&gt;0,#REF!,""),IFERROR(IF(VLOOKUP(R176,#REF!,1,0)&gt;0,#REF!,""),IFERROR(IF(VLOOKUP(R176,$O$5:$O$244,1,0)&gt;0,$O$3,""),"ERROR")))))</f>
        <v>CAMBIO MES</v>
      </c>
      <c r="T176" s="26" t="str">
        <f ca="1">IFERROR(IF(VLOOKUP(R176,$M$5:$M$504,1,0)&gt;0,$M$4,""),IFERROR(IF(VLOOKUP(R176,$N$5:$N$504,1,0)&gt;0,$N$4,""),IFERROR(IF(VLOOKUP(R176,#REF!,1,0)&gt;0,#REF!,""),IFERROR(IF(VLOOKUP(R176,#REF!,1,0)&gt;0,#REF!,""),IFERROR(IF(VLOOKUP(R176,$O$5:$O$244,1,0)&gt;0,$O$3,""),"ERROR")))))</f>
        <v>CAMBIO MES</v>
      </c>
      <c r="U176" s="26">
        <f t="shared" ca="1" si="63"/>
        <v>1</v>
      </c>
      <c r="V176" s="26">
        <f t="shared" ca="1" si="64"/>
        <v>1</v>
      </c>
      <c r="W176" s="26">
        <f t="shared" ca="1" si="65"/>
        <v>31</v>
      </c>
      <c r="X176" s="26">
        <f t="shared" ca="1" si="66"/>
        <v>2030</v>
      </c>
      <c r="Y176" s="26">
        <f t="shared" ca="1" si="67"/>
        <v>3</v>
      </c>
      <c r="AF176" s="8">
        <v>166</v>
      </c>
      <c r="AG176" s="8">
        <v>0.72306293868314242</v>
      </c>
      <c r="AH176" s="8">
        <v>0.9060386794309514</v>
      </c>
      <c r="AI176" s="8">
        <v>1</v>
      </c>
      <c r="AJ176" s="8">
        <v>1</v>
      </c>
      <c r="AK176" s="8">
        <v>0.72353389769611365</v>
      </c>
      <c r="AL176" s="8">
        <v>0.34763594013202237</v>
      </c>
      <c r="AM176" s="8">
        <v>0.45656229761915446</v>
      </c>
      <c r="AN176" s="8">
        <v>1</v>
      </c>
      <c r="AO176" s="8">
        <v>0.28370907337327178</v>
      </c>
      <c r="AP176" s="8">
        <v>1</v>
      </c>
      <c r="AQ176" s="8">
        <v>1</v>
      </c>
      <c r="AR176" s="8">
        <v>0</v>
      </c>
      <c r="AS176" s="48">
        <v>0</v>
      </c>
      <c r="AT176" s="48">
        <v>0.97135317843494706</v>
      </c>
      <c r="AU176" s="13">
        <v>0</v>
      </c>
    </row>
    <row r="177" spans="4:47" x14ac:dyDescent="0.25">
      <c r="D177" s="8">
        <v>173</v>
      </c>
      <c r="E177" s="8">
        <f t="shared" ca="1" si="58"/>
        <v>0.70721262509610672</v>
      </c>
      <c r="F177" s="21">
        <f t="shared" ca="1" si="59"/>
        <v>48.655874823756093</v>
      </c>
      <c r="G177" s="21"/>
      <c r="H177" s="8">
        <v>173</v>
      </c>
      <c r="I177" s="21">
        <f t="shared" ca="1" si="60"/>
        <v>0.92514200315598227</v>
      </c>
      <c r="J177" s="21">
        <f t="shared" ca="1" si="61"/>
        <v>73.24181508839645</v>
      </c>
      <c r="K177" s="2"/>
      <c r="M177" s="45"/>
      <c r="N177" s="45"/>
      <c r="O177" s="45">
        <v>49065</v>
      </c>
      <c r="Q177" s="26">
        <v>174</v>
      </c>
      <c r="R177" s="42">
        <f t="shared" ca="1" si="62"/>
        <v>47574</v>
      </c>
      <c r="S177" s="26" t="str">
        <f ca="1">IFERROR(IF(VLOOKUP(R177,$M$5:$M$504,1,0)&gt;0,$M$3,""),IFERROR(IF(VLOOKUP(R177,$N$5:$N$504,1,0)&gt;0,$N$3,""),IFERROR(IF(VLOOKUP(R177,#REF!,1,0)&gt;0,#REF!,""),IFERROR(IF(VLOOKUP(R177,#REF!,1,0)&gt;0,#REF!,""),IFERROR(IF(VLOOKUP(R177,$O$5:$O$244,1,0)&gt;0,$O$3,""),"ERROR")))))</f>
        <v>CAMBIO MES</v>
      </c>
      <c r="T177" s="26" t="str">
        <f ca="1">IFERROR(IF(VLOOKUP(R177,$M$5:$M$504,1,0)&gt;0,$M$4,""),IFERROR(IF(VLOOKUP(R177,$N$5:$N$504,1,0)&gt;0,$N$4,""),IFERROR(IF(VLOOKUP(R177,#REF!,1,0)&gt;0,#REF!,""),IFERROR(IF(VLOOKUP(R177,#REF!,1,0)&gt;0,#REF!,""),IFERROR(IF(VLOOKUP(R177,$O$5:$O$244,1,0)&gt;0,$O$3,""),"ERROR")))))</f>
        <v>CAMBIO MES</v>
      </c>
      <c r="U177" s="26">
        <f t="shared" ca="1" si="63"/>
        <v>1</v>
      </c>
      <c r="V177" s="26">
        <f t="shared" ca="1" si="64"/>
        <v>1</v>
      </c>
      <c r="W177" s="26">
        <f t="shared" ca="1" si="65"/>
        <v>30</v>
      </c>
      <c r="X177" s="26">
        <f t="shared" ca="1" si="66"/>
        <v>2030</v>
      </c>
      <c r="Y177" s="26">
        <f t="shared" ca="1" si="67"/>
        <v>4</v>
      </c>
      <c r="AF177" s="8">
        <v>167</v>
      </c>
      <c r="AG177" s="8">
        <v>1</v>
      </c>
      <c r="AH177" s="8">
        <v>1</v>
      </c>
      <c r="AI177" s="8">
        <v>1</v>
      </c>
      <c r="AJ177" s="8">
        <v>4.9495748465172559E-2</v>
      </c>
      <c r="AK177" s="8">
        <v>1</v>
      </c>
      <c r="AL177" s="8">
        <v>1</v>
      </c>
      <c r="AM177" s="8">
        <v>1</v>
      </c>
      <c r="AN177" s="8">
        <v>0.43684500330170023</v>
      </c>
      <c r="AO177" s="8">
        <v>0.10266193437006829</v>
      </c>
      <c r="AP177" s="8">
        <v>0.50319858496884751</v>
      </c>
      <c r="AQ177" s="8">
        <v>0</v>
      </c>
      <c r="AR177" s="8">
        <v>1</v>
      </c>
      <c r="AS177" s="48">
        <v>0.74205463157681328</v>
      </c>
      <c r="AT177" s="48">
        <v>0.70086769056978893</v>
      </c>
      <c r="AU177" s="13">
        <v>1</v>
      </c>
    </row>
    <row r="178" spans="4:47" x14ac:dyDescent="0.25">
      <c r="D178" s="8">
        <v>174</v>
      </c>
      <c r="E178" s="8">
        <f t="shared" ca="1" si="58"/>
        <v>0.44160268775240952</v>
      </c>
      <c r="F178" s="21">
        <f t="shared" ca="1" si="59"/>
        <v>109.2360097085174</v>
      </c>
      <c r="G178" s="21"/>
      <c r="H178" s="8">
        <v>174</v>
      </c>
      <c r="I178" s="21">
        <f t="shared" ca="1" si="60"/>
        <v>0.91062337135663263</v>
      </c>
      <c r="J178" s="21">
        <f t="shared" ca="1" si="61"/>
        <v>70.335511558221228</v>
      </c>
      <c r="K178" s="2"/>
      <c r="M178" s="45"/>
      <c r="N178" s="45"/>
      <c r="O178" s="45">
        <v>49096</v>
      </c>
      <c r="Q178" s="26">
        <v>175</v>
      </c>
      <c r="R178" s="42">
        <f t="shared" ca="1" si="62"/>
        <v>47604</v>
      </c>
      <c r="S178" s="26" t="str">
        <f ca="1">IFERROR(IF(VLOOKUP(R178,$M$5:$M$504,1,0)&gt;0,$M$3,""),IFERROR(IF(VLOOKUP(R178,$N$5:$N$504,1,0)&gt;0,$N$3,""),IFERROR(IF(VLOOKUP(R178,#REF!,1,0)&gt;0,#REF!,""),IFERROR(IF(VLOOKUP(R178,#REF!,1,0)&gt;0,#REF!,""),IFERROR(IF(VLOOKUP(R178,$O$5:$O$244,1,0)&gt;0,$O$3,""),"ERROR")))))</f>
        <v>CAMBIO MES</v>
      </c>
      <c r="T178" s="26" t="str">
        <f ca="1">IFERROR(IF(VLOOKUP(R178,$M$5:$M$504,1,0)&gt;0,$M$4,""),IFERROR(IF(VLOOKUP(R178,$N$5:$N$504,1,0)&gt;0,$N$4,""),IFERROR(IF(VLOOKUP(R178,#REF!,1,0)&gt;0,#REF!,""),IFERROR(IF(VLOOKUP(R178,#REF!,1,0)&gt;0,#REF!,""),IFERROR(IF(VLOOKUP(R178,$O$5:$O$244,1,0)&gt;0,$O$3,""),"ERROR")))))</f>
        <v>CAMBIO MES</v>
      </c>
      <c r="U178" s="26">
        <f t="shared" ca="1" si="63"/>
        <v>1</v>
      </c>
      <c r="V178" s="26">
        <f t="shared" ca="1" si="64"/>
        <v>1</v>
      </c>
      <c r="W178" s="26">
        <f t="shared" ca="1" si="65"/>
        <v>31</v>
      </c>
      <c r="X178" s="26">
        <f t="shared" ca="1" si="66"/>
        <v>2030</v>
      </c>
      <c r="Y178" s="26">
        <f t="shared" ca="1" si="67"/>
        <v>5</v>
      </c>
      <c r="AF178" s="8">
        <v>168</v>
      </c>
      <c r="AG178" s="8">
        <v>1</v>
      </c>
      <c r="AH178" s="8">
        <v>0.19007551337719114</v>
      </c>
      <c r="AI178" s="8">
        <v>1</v>
      </c>
      <c r="AJ178" s="8">
        <v>0.32455508005101968</v>
      </c>
      <c r="AK178" s="8">
        <v>0</v>
      </c>
      <c r="AL178" s="8">
        <v>1</v>
      </c>
      <c r="AM178" s="8">
        <v>1</v>
      </c>
      <c r="AN178" s="8">
        <v>0.75441877050874495</v>
      </c>
      <c r="AO178" s="8">
        <v>1</v>
      </c>
      <c r="AP178" s="8">
        <v>0.80755508657204056</v>
      </c>
      <c r="AQ178" s="8">
        <v>0</v>
      </c>
      <c r="AR178" s="8">
        <v>1</v>
      </c>
      <c r="AS178" s="48">
        <v>0</v>
      </c>
      <c r="AT178" s="48">
        <v>0.88513841804980908</v>
      </c>
      <c r="AU178" s="13">
        <v>2</v>
      </c>
    </row>
    <row r="179" spans="4:47" x14ac:dyDescent="0.25">
      <c r="D179" s="8">
        <v>175</v>
      </c>
      <c r="E179" s="8">
        <f t="shared" ca="1" si="58"/>
        <v>0.98628238619445729</v>
      </c>
      <c r="F179" s="21">
        <f t="shared" ca="1" si="59"/>
        <v>2.3375196036575749</v>
      </c>
      <c r="G179" s="21"/>
      <c r="H179" s="8">
        <v>175</v>
      </c>
      <c r="I179" s="21">
        <f t="shared" ca="1" si="60"/>
        <v>0.80136063454846118</v>
      </c>
      <c r="J179" s="21">
        <f t="shared" ca="1" si="61"/>
        <v>55.244921597106007</v>
      </c>
      <c r="K179" s="2"/>
      <c r="M179" s="45"/>
      <c r="N179" s="45"/>
      <c r="O179" s="45">
        <v>49126</v>
      </c>
      <c r="Q179" s="26">
        <v>176</v>
      </c>
      <c r="R179" s="42">
        <f t="shared" ca="1" si="62"/>
        <v>47635</v>
      </c>
      <c r="S179" s="26" t="str">
        <f ca="1">IFERROR(IF(VLOOKUP(R179,$M$5:$M$504,1,0)&gt;0,$M$3,""),IFERROR(IF(VLOOKUP(R179,$N$5:$N$504,1,0)&gt;0,$N$3,""),IFERROR(IF(VLOOKUP(R179,#REF!,1,0)&gt;0,#REF!,""),IFERROR(IF(VLOOKUP(R179,#REF!,1,0)&gt;0,#REF!,""),IFERROR(IF(VLOOKUP(R179,$O$5:$O$244,1,0)&gt;0,$O$3,""),"ERROR")))))</f>
        <v>CAMBIO MES</v>
      </c>
      <c r="T179" s="26" t="str">
        <f ca="1">IFERROR(IF(VLOOKUP(R179,$M$5:$M$504,1,0)&gt;0,$M$4,""),IFERROR(IF(VLOOKUP(R179,$N$5:$N$504,1,0)&gt;0,$N$4,""),IFERROR(IF(VLOOKUP(R179,#REF!,1,0)&gt;0,#REF!,""),IFERROR(IF(VLOOKUP(R179,#REF!,1,0)&gt;0,#REF!,""),IFERROR(IF(VLOOKUP(R179,$O$5:$O$244,1,0)&gt;0,$O$3,""),"ERROR")))))</f>
        <v>CAMBIO MES</v>
      </c>
      <c r="U179" s="26">
        <f t="shared" ca="1" si="63"/>
        <v>1</v>
      </c>
      <c r="V179" s="26">
        <f t="shared" ca="1" si="64"/>
        <v>1</v>
      </c>
      <c r="W179" s="26">
        <f t="shared" ca="1" si="65"/>
        <v>30</v>
      </c>
      <c r="X179" s="26">
        <f t="shared" ca="1" si="66"/>
        <v>2030</v>
      </c>
      <c r="Y179" s="26">
        <f t="shared" ca="1" si="67"/>
        <v>6</v>
      </c>
      <c r="AF179" s="8">
        <v>169</v>
      </c>
      <c r="AG179" s="8">
        <v>1</v>
      </c>
      <c r="AH179" s="8">
        <v>0.13613122523435908</v>
      </c>
      <c r="AI179" s="8">
        <v>0.63788953301404794</v>
      </c>
      <c r="AJ179" s="8">
        <v>0.78309251417886117</v>
      </c>
      <c r="AK179" s="8">
        <v>1</v>
      </c>
      <c r="AL179" s="8">
        <v>1</v>
      </c>
      <c r="AM179" s="8">
        <v>1</v>
      </c>
      <c r="AN179" s="8">
        <v>1</v>
      </c>
      <c r="AO179" s="8">
        <v>1</v>
      </c>
      <c r="AP179" s="8">
        <v>1</v>
      </c>
      <c r="AQ179" s="8">
        <v>0</v>
      </c>
      <c r="AR179" s="8">
        <v>0.1290713520241796</v>
      </c>
      <c r="AS179" s="48">
        <v>0</v>
      </c>
      <c r="AT179" s="48">
        <v>0.61153464931097645</v>
      </c>
      <c r="AU179" s="13">
        <v>0</v>
      </c>
    </row>
    <row r="180" spans="4:47" x14ac:dyDescent="0.25">
      <c r="D180" s="8">
        <v>176</v>
      </c>
      <c r="E180" s="8">
        <f t="shared" ca="1" si="58"/>
        <v>0.5119347766874468</v>
      </c>
      <c r="F180" s="21">
        <f t="shared" ca="1" si="59"/>
        <v>90.523164569078716</v>
      </c>
      <c r="G180" s="21"/>
      <c r="H180" s="8">
        <v>176</v>
      </c>
      <c r="I180" s="21">
        <f t="shared" ca="1" si="60"/>
        <v>0.10039428321637223</v>
      </c>
      <c r="J180" s="21">
        <f t="shared" ca="1" si="61"/>
        <v>9.1573474253239837</v>
      </c>
      <c r="K180" s="2"/>
      <c r="M180" s="45"/>
      <c r="N180" s="45"/>
      <c r="O180" s="45">
        <v>49157</v>
      </c>
      <c r="Q180" s="26">
        <v>177</v>
      </c>
      <c r="R180" s="42">
        <f t="shared" ca="1" si="62"/>
        <v>47665</v>
      </c>
      <c r="S180" s="26" t="str">
        <f ca="1">IFERROR(IF(VLOOKUP(R180,$M$5:$M$504,1,0)&gt;0,$M$3,""),IFERROR(IF(VLOOKUP(R180,$N$5:$N$504,1,0)&gt;0,$N$3,""),IFERROR(IF(VLOOKUP(R180,#REF!,1,0)&gt;0,#REF!,""),IFERROR(IF(VLOOKUP(R180,#REF!,1,0)&gt;0,#REF!,""),IFERROR(IF(VLOOKUP(R180,$O$5:$O$244,1,0)&gt;0,$O$3,""),"ERROR")))))</f>
        <v>CAMBIO MES</v>
      </c>
      <c r="T180" s="26" t="str">
        <f ca="1">IFERROR(IF(VLOOKUP(R180,$M$5:$M$504,1,0)&gt;0,$M$4,""),IFERROR(IF(VLOOKUP(R180,$N$5:$N$504,1,0)&gt;0,$N$4,""),IFERROR(IF(VLOOKUP(R180,#REF!,1,0)&gt;0,#REF!,""),IFERROR(IF(VLOOKUP(R180,#REF!,1,0)&gt;0,#REF!,""),IFERROR(IF(VLOOKUP(R180,$O$5:$O$244,1,0)&gt;0,$O$3,""),"ERROR")))))</f>
        <v>CAMBIO MES</v>
      </c>
      <c r="U180" s="26">
        <f t="shared" ca="1" si="63"/>
        <v>1</v>
      </c>
      <c r="V180" s="26">
        <f t="shared" ca="1" si="64"/>
        <v>1</v>
      </c>
      <c r="W180" s="26">
        <f t="shared" ca="1" si="65"/>
        <v>11.660739764403843</v>
      </c>
      <c r="X180" s="26">
        <f t="shared" ca="1" si="66"/>
        <v>2030</v>
      </c>
      <c r="Y180" s="26">
        <f t="shared" ca="1" si="67"/>
        <v>7</v>
      </c>
      <c r="AF180" s="8">
        <v>170</v>
      </c>
      <c r="AG180" s="8">
        <v>1</v>
      </c>
      <c r="AH180" s="8">
        <v>1</v>
      </c>
      <c r="AI180" s="8">
        <v>1</v>
      </c>
      <c r="AJ180" s="8">
        <v>1</v>
      </c>
      <c r="AK180" s="8">
        <v>1</v>
      </c>
      <c r="AL180" s="8">
        <v>1</v>
      </c>
      <c r="AM180" s="8">
        <v>0.85611588924732662</v>
      </c>
      <c r="AN180" s="8">
        <v>0.90666626401258743</v>
      </c>
      <c r="AO180" s="8">
        <v>1</v>
      </c>
      <c r="AP180" s="8">
        <v>1.6460502027550849E-2</v>
      </c>
      <c r="AQ180" s="8">
        <v>0.24963495707561378</v>
      </c>
      <c r="AR180" s="8">
        <v>1</v>
      </c>
      <c r="AS180" s="48">
        <v>0</v>
      </c>
      <c r="AT180" s="48">
        <v>0.96737387142429598</v>
      </c>
      <c r="AU180" s="13">
        <v>1</v>
      </c>
    </row>
    <row r="181" spans="4:47" x14ac:dyDescent="0.25">
      <c r="D181" s="8">
        <v>177</v>
      </c>
      <c r="E181" s="8">
        <f t="shared" ca="1" si="58"/>
        <v>0.56648341925631329</v>
      </c>
      <c r="F181" s="21">
        <f t="shared" ca="1" si="59"/>
        <v>77.566492586646945</v>
      </c>
      <c r="G181" s="21"/>
      <c r="H181" s="8">
        <v>177</v>
      </c>
      <c r="I181" s="21">
        <f t="shared" ca="1" si="60"/>
        <v>3.2352281978831998E-2</v>
      </c>
      <c r="J181" s="21">
        <f t="shared" ca="1" si="61"/>
        <v>26.364788409688721</v>
      </c>
      <c r="K181" s="2"/>
      <c r="M181" s="45"/>
      <c r="N181" s="45"/>
      <c r="O181" s="45">
        <v>49188</v>
      </c>
      <c r="Q181" s="26">
        <v>178</v>
      </c>
      <c r="R181" s="42">
        <f t="shared" ca="1" si="62"/>
        <v>47676.660739764404</v>
      </c>
      <c r="S181" s="26" t="str">
        <f ca="1">IFERROR(IF(VLOOKUP(R181,$M$5:$M$504,1,0)&gt;0,$M$3,""),IFERROR(IF(VLOOKUP(R181,$N$5:$N$504,1,0)&gt;0,$N$3,""),IFERROR(IF(VLOOKUP(R181,#REF!,1,0)&gt;0,#REF!,""),IFERROR(IF(VLOOKUP(R181,#REF!,1,0)&gt;0,#REF!,""),IFERROR(IF(VLOOKUP(R181,$O$5:$O$244,1,0)&gt;0,$O$3,""),"ERROR")))))</f>
        <v>EQUIPO 1</v>
      </c>
      <c r="T181" s="26" t="str">
        <f ca="1">IFERROR(IF(VLOOKUP(R181,$M$5:$M$504,1,0)&gt;0,$M$4,""),IFERROR(IF(VLOOKUP(R181,$N$5:$N$504,1,0)&gt;0,$N$4,""),IFERROR(IF(VLOOKUP(R181,#REF!,1,0)&gt;0,#REF!,""),IFERROR(IF(VLOOKUP(R181,#REF!,1,0)&gt;0,#REF!,""),IFERROR(IF(VLOOKUP(R181,$O$5:$O$244,1,0)&gt;0,$O$3,""),"ERROR")))))</f>
        <v>INICIO</v>
      </c>
      <c r="U181" s="26">
        <f t="shared" ca="1" si="63"/>
        <v>0</v>
      </c>
      <c r="V181" s="26">
        <f t="shared" ca="1" si="64"/>
        <v>0</v>
      </c>
      <c r="W181" s="26">
        <f t="shared" ca="1" si="65"/>
        <v>19.339260235596157</v>
      </c>
      <c r="X181" s="26">
        <f t="shared" ca="1" si="66"/>
        <v>2030</v>
      </c>
      <c r="Y181" s="26">
        <f t="shared" ca="1" si="67"/>
        <v>7</v>
      </c>
      <c r="AF181" s="8">
        <v>171</v>
      </c>
      <c r="AG181" s="8">
        <v>1</v>
      </c>
      <c r="AH181" s="8">
        <v>0</v>
      </c>
      <c r="AI181" s="8">
        <v>1</v>
      </c>
      <c r="AJ181" s="8">
        <v>1</v>
      </c>
      <c r="AK181" s="8">
        <v>1</v>
      </c>
      <c r="AL181" s="8">
        <v>1</v>
      </c>
      <c r="AM181" s="8">
        <v>1</v>
      </c>
      <c r="AN181" s="8">
        <v>0.92704735545234029</v>
      </c>
      <c r="AO181" s="8">
        <v>1</v>
      </c>
      <c r="AP181" s="8">
        <v>0.77129123616454776</v>
      </c>
      <c r="AQ181" s="8">
        <v>0.25240051101864081</v>
      </c>
      <c r="AR181" s="8">
        <v>1</v>
      </c>
      <c r="AS181" s="48">
        <v>0</v>
      </c>
      <c r="AT181" s="48">
        <v>0.79637714863680253</v>
      </c>
      <c r="AU181" s="13">
        <v>0</v>
      </c>
    </row>
    <row r="182" spans="4:47" x14ac:dyDescent="0.25">
      <c r="D182" s="8">
        <v>178</v>
      </c>
      <c r="E182" s="8">
        <f t="shared" ca="1" si="58"/>
        <v>0.33196954634234699</v>
      </c>
      <c r="F182" s="21">
        <f t="shared" ca="1" si="59"/>
        <v>144.84340522053401</v>
      </c>
      <c r="G182" s="21"/>
      <c r="H182" s="8">
        <v>178</v>
      </c>
      <c r="I182" s="21">
        <f t="shared" ca="1" si="60"/>
        <v>0.79513660356697835</v>
      </c>
      <c r="J182" s="21">
        <f t="shared" ca="1" si="61"/>
        <v>54.574881571295876</v>
      </c>
      <c r="K182" s="2"/>
      <c r="M182" s="45"/>
      <c r="N182" s="45"/>
      <c r="O182" s="45">
        <v>49218</v>
      </c>
      <c r="Q182" s="26">
        <v>179</v>
      </c>
      <c r="R182" s="42">
        <f t="shared" ca="1" si="62"/>
        <v>47696</v>
      </c>
      <c r="S182" s="26" t="str">
        <f ca="1">IFERROR(IF(VLOOKUP(R182,$M$5:$M$504,1,0)&gt;0,$M$3,""),IFERROR(IF(VLOOKUP(R182,$N$5:$N$504,1,0)&gt;0,$N$3,""),IFERROR(IF(VLOOKUP(R182,#REF!,1,0)&gt;0,#REF!,""),IFERROR(IF(VLOOKUP(R182,#REF!,1,0)&gt;0,#REF!,""),IFERROR(IF(VLOOKUP(R182,$O$5:$O$244,1,0)&gt;0,$O$3,""),"ERROR")))))</f>
        <v>CAMBIO MES</v>
      </c>
      <c r="T182" s="26" t="str">
        <f ca="1">IFERROR(IF(VLOOKUP(R182,$M$5:$M$504,1,0)&gt;0,$M$4,""),IFERROR(IF(VLOOKUP(R182,$N$5:$N$504,1,0)&gt;0,$N$4,""),IFERROR(IF(VLOOKUP(R182,#REF!,1,0)&gt;0,#REF!,""),IFERROR(IF(VLOOKUP(R182,#REF!,1,0)&gt;0,#REF!,""),IFERROR(IF(VLOOKUP(R182,$O$5:$O$244,1,0)&gt;0,$O$3,""),"ERROR")))))</f>
        <v>CAMBIO MES</v>
      </c>
      <c r="U182" s="26">
        <f t="shared" ca="1" si="63"/>
        <v>0</v>
      </c>
      <c r="V182" s="26">
        <f t="shared" ca="1" si="64"/>
        <v>0</v>
      </c>
      <c r="W182" s="26">
        <f t="shared" ca="1" si="65"/>
        <v>11.328844801297237</v>
      </c>
      <c r="X182" s="26">
        <f t="shared" ca="1" si="66"/>
        <v>2030</v>
      </c>
      <c r="Y182" s="26">
        <f t="shared" ca="1" si="67"/>
        <v>8</v>
      </c>
      <c r="AF182" s="8">
        <v>172</v>
      </c>
      <c r="AG182" s="8">
        <v>1</v>
      </c>
      <c r="AH182" s="8">
        <v>0.32412918754458325</v>
      </c>
      <c r="AI182" s="8">
        <v>0.70825755081562913</v>
      </c>
      <c r="AJ182" s="8">
        <v>0.62992431073677535</v>
      </c>
      <c r="AK182" s="8">
        <v>1</v>
      </c>
      <c r="AL182" s="8">
        <v>1</v>
      </c>
      <c r="AM182" s="8">
        <v>1</v>
      </c>
      <c r="AN182" s="8">
        <v>1</v>
      </c>
      <c r="AO182" s="8">
        <v>1</v>
      </c>
      <c r="AP182" s="8">
        <v>1</v>
      </c>
      <c r="AQ182" s="8">
        <v>1</v>
      </c>
      <c r="AR182" s="8">
        <v>0.49389216957323728</v>
      </c>
      <c r="AS182" s="48">
        <v>1</v>
      </c>
      <c r="AT182" s="48">
        <v>0.75860689041967833</v>
      </c>
      <c r="AU182" s="13">
        <v>3</v>
      </c>
    </row>
    <row r="183" spans="4:47" x14ac:dyDescent="0.25">
      <c r="D183" s="8">
        <v>179</v>
      </c>
      <c r="E183" s="8">
        <f t="shared" ca="1" si="58"/>
        <v>0.50517991075217783</v>
      </c>
      <c r="F183" s="21">
        <f t="shared" ca="1" si="59"/>
        <v>92.214098134148031</v>
      </c>
      <c r="G183" s="21"/>
      <c r="H183" s="8">
        <v>179</v>
      </c>
      <c r="I183" s="21">
        <f t="shared" ca="1" si="60"/>
        <v>0.93090297556026891</v>
      </c>
      <c r="J183" s="21">
        <f t="shared" ca="1" si="61"/>
        <v>74.514667418082524</v>
      </c>
      <c r="K183" s="2"/>
      <c r="M183" s="45"/>
      <c r="N183" s="45"/>
      <c r="O183" s="45">
        <v>49249</v>
      </c>
      <c r="Q183" s="26">
        <v>180</v>
      </c>
      <c r="R183" s="42">
        <f t="shared" ca="1" si="62"/>
        <v>47707.328844801297</v>
      </c>
      <c r="S183" s="26" t="str">
        <f ca="1">IFERROR(IF(VLOOKUP(R183,$M$5:$M$504,1,0)&gt;0,$M$3,""),IFERROR(IF(VLOOKUP(R183,$N$5:$N$504,1,0)&gt;0,$N$3,""),IFERROR(IF(VLOOKUP(R183,#REF!,1,0)&gt;0,#REF!,""),IFERROR(IF(VLOOKUP(R183,#REF!,1,0)&gt;0,#REF!,""),IFERROR(IF(VLOOKUP(R183,$O$5:$O$244,1,0)&gt;0,$O$3,""),"ERROR")))))</f>
        <v>EQUIPO 1</v>
      </c>
      <c r="T183" s="26" t="str">
        <f ca="1">IFERROR(IF(VLOOKUP(R183,$M$5:$M$504,1,0)&gt;0,$M$4,""),IFERROR(IF(VLOOKUP(R183,$N$5:$N$504,1,0)&gt;0,$N$4,""),IFERROR(IF(VLOOKUP(R183,#REF!,1,0)&gt;0,#REF!,""),IFERROR(IF(VLOOKUP(R183,#REF!,1,0)&gt;0,#REF!,""),IFERROR(IF(VLOOKUP(R183,$O$5:$O$244,1,0)&gt;0,$O$3,""),"ERROR")))))</f>
        <v>FIN</v>
      </c>
      <c r="U183" s="26">
        <f t="shared" ca="1" si="63"/>
        <v>1</v>
      </c>
      <c r="V183" s="26">
        <f t="shared" ca="1" si="64"/>
        <v>1</v>
      </c>
      <c r="W183" s="26">
        <f t="shared" ca="1" si="65"/>
        <v>19.671155198702763</v>
      </c>
      <c r="X183" s="26">
        <f t="shared" ca="1" si="66"/>
        <v>2030</v>
      </c>
      <c r="Y183" s="26">
        <f t="shared" ca="1" si="67"/>
        <v>8</v>
      </c>
      <c r="AF183" s="8">
        <v>173</v>
      </c>
      <c r="AG183" s="8">
        <v>0.29159193873408273</v>
      </c>
      <c r="AH183" s="8">
        <v>0.50208067410702439</v>
      </c>
      <c r="AI183" s="8">
        <v>1</v>
      </c>
      <c r="AJ183" s="8">
        <v>1</v>
      </c>
      <c r="AK183" s="8">
        <v>1</v>
      </c>
      <c r="AL183" s="8">
        <v>0.81970946345342477</v>
      </c>
      <c r="AM183" s="8">
        <v>0.62125661389079812</v>
      </c>
      <c r="AN183" s="8">
        <v>6.7722240285694429E-2</v>
      </c>
      <c r="AO183" s="8">
        <v>0.94997444626618133</v>
      </c>
      <c r="AP183" s="8">
        <v>1</v>
      </c>
      <c r="AQ183" s="8">
        <v>0.83145177400632142</v>
      </c>
      <c r="AR183" s="8">
        <v>1</v>
      </c>
      <c r="AS183" s="48">
        <v>0.24374677252393059</v>
      </c>
      <c r="AT183" s="48">
        <v>0.64145901847348874</v>
      </c>
      <c r="AU183" s="13">
        <v>3</v>
      </c>
    </row>
    <row r="184" spans="4:47" x14ac:dyDescent="0.25">
      <c r="D184" s="8">
        <v>180</v>
      </c>
      <c r="E184" s="8">
        <f t="shared" ca="1" si="58"/>
        <v>0.54411671030903963</v>
      </c>
      <c r="F184" s="21">
        <f t="shared" ca="1" si="59"/>
        <v>82.736288978579324</v>
      </c>
      <c r="G184" s="21"/>
      <c r="H184" s="8">
        <v>180</v>
      </c>
      <c r="I184" s="21">
        <f t="shared" ca="1" si="60"/>
        <v>0.28092928877274304</v>
      </c>
      <c r="J184" s="21">
        <f t="shared" ca="1" si="61"/>
        <v>12.02606168952321</v>
      </c>
      <c r="K184" s="2"/>
      <c r="M184" s="45"/>
      <c r="N184" s="45"/>
      <c r="O184" s="45">
        <v>49279</v>
      </c>
      <c r="Q184" s="26">
        <v>181</v>
      </c>
      <c r="R184" s="42">
        <f t="shared" ca="1" si="62"/>
        <v>47727</v>
      </c>
      <c r="S184" s="26" t="str">
        <f ca="1">IFERROR(IF(VLOOKUP(R184,$M$5:$M$504,1,0)&gt;0,$M$3,""),IFERROR(IF(VLOOKUP(R184,$N$5:$N$504,1,0)&gt;0,$N$3,""),IFERROR(IF(VLOOKUP(R184,#REF!,1,0)&gt;0,#REF!,""),IFERROR(IF(VLOOKUP(R184,#REF!,1,0)&gt;0,#REF!,""),IFERROR(IF(VLOOKUP(R184,$O$5:$O$244,1,0)&gt;0,$O$3,""),"ERROR")))))</f>
        <v>CAMBIO MES</v>
      </c>
      <c r="T184" s="26" t="str">
        <f ca="1">IFERROR(IF(VLOOKUP(R184,$M$5:$M$504,1,0)&gt;0,$M$4,""),IFERROR(IF(VLOOKUP(R184,$N$5:$N$504,1,0)&gt;0,$N$4,""),IFERROR(IF(VLOOKUP(R184,#REF!,1,0)&gt;0,#REF!,""),IFERROR(IF(VLOOKUP(R184,#REF!,1,0)&gt;0,#REF!,""),IFERROR(IF(VLOOKUP(R184,$O$5:$O$244,1,0)&gt;0,$O$3,""),"ERROR")))))</f>
        <v>CAMBIO MES</v>
      </c>
      <c r="U184" s="26">
        <f t="shared" ca="1" si="63"/>
        <v>1</v>
      </c>
      <c r="V184" s="26">
        <f t="shared" ca="1" si="64"/>
        <v>1</v>
      </c>
      <c r="W184" s="26">
        <f t="shared" ca="1" si="65"/>
        <v>30</v>
      </c>
      <c r="X184" s="26">
        <f t="shared" ca="1" si="66"/>
        <v>2030</v>
      </c>
      <c r="Y184" s="26">
        <f t="shared" ca="1" si="67"/>
        <v>9</v>
      </c>
      <c r="AF184" s="8">
        <v>174</v>
      </c>
      <c r="AG184" s="8">
        <v>1</v>
      </c>
      <c r="AH184" s="8">
        <v>1</v>
      </c>
      <c r="AI184" s="8">
        <v>1</v>
      </c>
      <c r="AJ184" s="8">
        <v>1</v>
      </c>
      <c r="AK184" s="8">
        <v>0.86302860607529219</v>
      </c>
      <c r="AL184" s="8">
        <v>0.35136393185433312</v>
      </c>
      <c r="AM184" s="8">
        <v>1</v>
      </c>
      <c r="AN184" s="8">
        <v>0.76102265579749895</v>
      </c>
      <c r="AO184" s="8">
        <v>1</v>
      </c>
      <c r="AP184" s="8">
        <v>1</v>
      </c>
      <c r="AQ184" s="8">
        <v>1</v>
      </c>
      <c r="AR184" s="8">
        <v>1</v>
      </c>
      <c r="AS184" s="48">
        <v>0</v>
      </c>
      <c r="AT184" s="48">
        <v>0.56810895596012512</v>
      </c>
      <c r="AU184" s="13">
        <v>1</v>
      </c>
    </row>
    <row r="185" spans="4:47" x14ac:dyDescent="0.25">
      <c r="D185" s="8">
        <v>181</v>
      </c>
      <c r="E185" s="8">
        <f t="shared" ca="1" si="58"/>
        <v>0.80467032548472694</v>
      </c>
      <c r="F185" s="21">
        <f t="shared" ca="1" si="59"/>
        <v>31.357932646235092</v>
      </c>
      <c r="G185" s="21"/>
      <c r="H185" s="8">
        <v>181</v>
      </c>
      <c r="I185" s="21">
        <f t="shared" ca="1" si="60"/>
        <v>0.62458363964216279</v>
      </c>
      <c r="J185" s="21">
        <f t="shared" ca="1" si="61"/>
        <v>39.220096663721364</v>
      </c>
      <c r="K185" s="2"/>
      <c r="M185" s="45"/>
      <c r="N185" s="45"/>
      <c r="O185" s="45">
        <v>49310</v>
      </c>
      <c r="Q185" s="26">
        <v>182</v>
      </c>
      <c r="R185" s="42">
        <f t="shared" ca="1" si="62"/>
        <v>47757</v>
      </c>
      <c r="S185" s="26" t="str">
        <f ca="1">IFERROR(IF(VLOOKUP(R185,$M$5:$M$504,1,0)&gt;0,$M$3,""),IFERROR(IF(VLOOKUP(R185,$N$5:$N$504,1,0)&gt;0,$N$3,""),IFERROR(IF(VLOOKUP(R185,#REF!,1,0)&gt;0,#REF!,""),IFERROR(IF(VLOOKUP(R185,#REF!,1,0)&gt;0,#REF!,""),IFERROR(IF(VLOOKUP(R185,$O$5:$O$244,1,0)&gt;0,$O$3,""),"ERROR")))))</f>
        <v>CAMBIO MES</v>
      </c>
      <c r="T185" s="26" t="str">
        <f ca="1">IFERROR(IF(VLOOKUP(R185,$M$5:$M$504,1,0)&gt;0,$M$4,""),IFERROR(IF(VLOOKUP(R185,$N$5:$N$504,1,0)&gt;0,$N$4,""),IFERROR(IF(VLOOKUP(R185,#REF!,1,0)&gt;0,#REF!,""),IFERROR(IF(VLOOKUP(R185,#REF!,1,0)&gt;0,#REF!,""),IFERROR(IF(VLOOKUP(R185,$O$5:$O$244,1,0)&gt;0,$O$3,""),"ERROR")))))</f>
        <v>CAMBIO MES</v>
      </c>
      <c r="U185" s="26">
        <f t="shared" ca="1" si="63"/>
        <v>1</v>
      </c>
      <c r="V185" s="26">
        <f t="shared" ca="1" si="64"/>
        <v>1</v>
      </c>
      <c r="W185" s="26">
        <f t="shared" ca="1" si="65"/>
        <v>20.646777958230814</v>
      </c>
      <c r="X185" s="26">
        <f t="shared" ca="1" si="66"/>
        <v>2030</v>
      </c>
      <c r="Y185" s="26">
        <f t="shared" ca="1" si="67"/>
        <v>10</v>
      </c>
      <c r="AF185" s="8">
        <v>175</v>
      </c>
      <c r="AG185" s="8">
        <v>1</v>
      </c>
      <c r="AH185" s="8">
        <v>1</v>
      </c>
      <c r="AI185" s="8">
        <v>1</v>
      </c>
      <c r="AJ185" s="8">
        <v>1</v>
      </c>
      <c r="AK185" s="8">
        <v>0.93673907787160715</v>
      </c>
      <c r="AL185" s="8">
        <v>2.1633157293399562E-2</v>
      </c>
      <c r="AM185" s="8">
        <v>0.11428122360338157</v>
      </c>
      <c r="AN185" s="8">
        <v>0.5055462156439805</v>
      </c>
      <c r="AO185" s="8">
        <v>1</v>
      </c>
      <c r="AP185" s="8">
        <v>1</v>
      </c>
      <c r="AQ185" s="8">
        <v>0</v>
      </c>
      <c r="AR185" s="8">
        <v>1</v>
      </c>
      <c r="AS185" s="48">
        <v>0</v>
      </c>
      <c r="AT185" s="48">
        <v>0.69262818560544048</v>
      </c>
      <c r="AU185" s="13">
        <v>0</v>
      </c>
    </row>
    <row r="186" spans="4:47" x14ac:dyDescent="0.25">
      <c r="D186" s="8">
        <v>182</v>
      </c>
      <c r="E186" s="8">
        <f t="shared" ca="1" si="58"/>
        <v>0.15300182123897377</v>
      </c>
      <c r="F186" s="21">
        <f t="shared" ca="1" si="59"/>
        <v>239.11326530461812</v>
      </c>
      <c r="G186" s="21"/>
      <c r="H186" s="8">
        <v>182</v>
      </c>
      <c r="I186" s="21">
        <f t="shared" ca="1" si="60"/>
        <v>0.79220967671473619</v>
      </c>
      <c r="J186" s="21">
        <f t="shared" ca="1" si="61"/>
        <v>54.263980804424499</v>
      </c>
      <c r="K186" s="2"/>
      <c r="M186" s="45"/>
      <c r="N186" s="45"/>
      <c r="O186" s="45">
        <v>49341</v>
      </c>
      <c r="Q186" s="26">
        <v>183</v>
      </c>
      <c r="R186" s="42">
        <f t="shared" ref="R186:R249" ca="1" si="68">SMALL($M$5:$O$504,Q186)</f>
        <v>47777.646777958231</v>
      </c>
      <c r="S186" s="26" t="str">
        <f ca="1">IFERROR(IF(VLOOKUP(R186,$M$5:$M$504,1,0)&gt;0,$M$3,""),IFERROR(IF(VLOOKUP(R186,$N$5:$N$504,1,0)&gt;0,$N$3,""),IFERROR(IF(VLOOKUP(R186,#REF!,1,0)&gt;0,#REF!,""),IFERROR(IF(VLOOKUP(R186,#REF!,1,0)&gt;0,#REF!,""),IFERROR(IF(VLOOKUP(R186,$O$5:$O$244,1,0)&gt;0,$O$3,""),"ERROR")))))</f>
        <v>EQUIPO 1</v>
      </c>
      <c r="T186" s="26" t="str">
        <f ca="1">IFERROR(IF(VLOOKUP(R186,$M$5:$M$504,1,0)&gt;0,$M$4,""),IFERROR(IF(VLOOKUP(R186,$N$5:$N$504,1,0)&gt;0,$N$4,""),IFERROR(IF(VLOOKUP(R186,#REF!,1,0)&gt;0,#REF!,""),IFERROR(IF(VLOOKUP(R186,#REF!,1,0)&gt;0,#REF!,""),IFERROR(IF(VLOOKUP(R186,$O$5:$O$244,1,0)&gt;0,$O$3,""),"ERROR")))))</f>
        <v>INICIO</v>
      </c>
      <c r="U186" s="26">
        <f t="shared" ref="U186:U249" ca="1" si="69">IF(S186&lt;&gt;$U$3,U185,IF(T186="INICIO",0,IF(T186="FIN",1,"ERROR")))</f>
        <v>0</v>
      </c>
      <c r="V186" s="26">
        <f t="shared" ref="V186:V249" ca="1" si="70">U186</f>
        <v>0</v>
      </c>
      <c r="W186" s="26">
        <f t="shared" ref="W186:W249" ca="1" si="71">(R187-R186)</f>
        <v>10.353222041769186</v>
      </c>
      <c r="X186" s="26">
        <f t="shared" ref="X186:X249" ca="1" si="72">YEAR(R186)</f>
        <v>2030</v>
      </c>
      <c r="Y186" s="26">
        <f t="shared" ref="Y186:Y249" ca="1" si="73">MONTH(R186)</f>
        <v>10</v>
      </c>
      <c r="AF186" s="8">
        <v>176</v>
      </c>
      <c r="AG186" s="8">
        <v>0.2531496288736948</v>
      </c>
      <c r="AH186" s="8">
        <v>0.85668035895962802</v>
      </c>
      <c r="AI186" s="8">
        <v>1</v>
      </c>
      <c r="AJ186" s="8">
        <v>1</v>
      </c>
      <c r="AK186" s="8">
        <v>1</v>
      </c>
      <c r="AL186" s="8">
        <v>1</v>
      </c>
      <c r="AM186" s="8">
        <v>1</v>
      </c>
      <c r="AN186" s="8">
        <v>1</v>
      </c>
      <c r="AO186" s="8">
        <v>0.69919614322498091</v>
      </c>
      <c r="AP186" s="8">
        <v>0</v>
      </c>
      <c r="AQ186" s="8">
        <v>1</v>
      </c>
      <c r="AR186" s="8">
        <v>1</v>
      </c>
      <c r="AS186" s="48">
        <v>0</v>
      </c>
      <c r="AT186" s="48">
        <v>0.74509462752632238</v>
      </c>
      <c r="AU186" s="13">
        <v>0</v>
      </c>
    </row>
    <row r="187" spans="4:47" x14ac:dyDescent="0.25">
      <c r="D187" s="8">
        <v>183</v>
      </c>
      <c r="E187" s="8">
        <f t="shared" ca="1" si="58"/>
        <v>0.90816787706715152</v>
      </c>
      <c r="F187" s="21">
        <f t="shared" ca="1" si="59"/>
        <v>14.568961425598955</v>
      </c>
      <c r="G187" s="21"/>
      <c r="H187" s="8">
        <v>183</v>
      </c>
      <c r="I187" s="21">
        <f t="shared" ca="1" si="60"/>
        <v>9.8503250936530118E-2</v>
      </c>
      <c r="J187" s="21">
        <f t="shared" ca="1" si="61"/>
        <v>9.4851163591520731</v>
      </c>
      <c r="K187" s="2"/>
      <c r="M187" s="45"/>
      <c r="N187" s="45"/>
      <c r="O187" s="45">
        <v>49369</v>
      </c>
      <c r="Q187" s="26">
        <v>184</v>
      </c>
      <c r="R187" s="42">
        <f t="shared" ca="1" si="68"/>
        <v>47788</v>
      </c>
      <c r="S187" s="26" t="str">
        <f ca="1">IFERROR(IF(VLOOKUP(R187,$M$5:$M$504,1,0)&gt;0,$M$3,""),IFERROR(IF(VLOOKUP(R187,$N$5:$N$504,1,0)&gt;0,$N$3,""),IFERROR(IF(VLOOKUP(R187,#REF!,1,0)&gt;0,#REF!,""),IFERROR(IF(VLOOKUP(R187,#REF!,1,0)&gt;0,#REF!,""),IFERROR(IF(VLOOKUP(R187,$O$5:$O$244,1,0)&gt;0,$O$3,""),"ERROR")))))</f>
        <v>CAMBIO MES</v>
      </c>
      <c r="T187" s="26" t="str">
        <f ca="1">IFERROR(IF(VLOOKUP(R187,$M$5:$M$504,1,0)&gt;0,$M$4,""),IFERROR(IF(VLOOKUP(R187,$N$5:$N$504,1,0)&gt;0,$N$4,""),IFERROR(IF(VLOOKUP(R187,#REF!,1,0)&gt;0,#REF!,""),IFERROR(IF(VLOOKUP(R187,#REF!,1,0)&gt;0,#REF!,""),IFERROR(IF(VLOOKUP(R187,$O$5:$O$244,1,0)&gt;0,$O$3,""),"ERROR")))))</f>
        <v>CAMBIO MES</v>
      </c>
      <c r="U187" s="26">
        <f t="shared" ca="1" si="69"/>
        <v>0</v>
      </c>
      <c r="V187" s="26">
        <f t="shared" ca="1" si="70"/>
        <v>0</v>
      </c>
      <c r="W187" s="26">
        <f t="shared" ca="1" si="71"/>
        <v>1.3167159418881056</v>
      </c>
      <c r="X187" s="26">
        <f t="shared" ca="1" si="72"/>
        <v>2030</v>
      </c>
      <c r="Y187" s="26">
        <f t="shared" ca="1" si="73"/>
        <v>11</v>
      </c>
      <c r="AF187" s="8">
        <v>177</v>
      </c>
      <c r="AG187" s="8">
        <v>0.63971690674295512</v>
      </c>
      <c r="AH187" s="8">
        <v>1</v>
      </c>
      <c r="AI187" s="8">
        <v>1</v>
      </c>
      <c r="AJ187" s="8">
        <v>1</v>
      </c>
      <c r="AK187" s="8">
        <v>1</v>
      </c>
      <c r="AL187" s="8">
        <v>1</v>
      </c>
      <c r="AM187" s="8">
        <v>1</v>
      </c>
      <c r="AN187" s="8">
        <v>0.43361157886571283</v>
      </c>
      <c r="AO187" s="8">
        <v>1</v>
      </c>
      <c r="AP187" s="8">
        <v>1</v>
      </c>
      <c r="AQ187" s="8">
        <v>0</v>
      </c>
      <c r="AR187" s="8">
        <v>0.16906083387960191</v>
      </c>
      <c r="AS187" s="48">
        <v>0</v>
      </c>
      <c r="AT187" s="48">
        <v>0.86251180714826747</v>
      </c>
      <c r="AU187" s="13">
        <v>1</v>
      </c>
    </row>
    <row r="188" spans="4:47" x14ac:dyDescent="0.25">
      <c r="D188" s="8">
        <v>184</v>
      </c>
      <c r="E188" s="8">
        <f t="shared" ca="1" si="58"/>
        <v>0.16937564467969302</v>
      </c>
      <c r="F188" s="21">
        <f t="shared" ca="1" si="59"/>
        <v>226.89328277844314</v>
      </c>
      <c r="G188" s="21"/>
      <c r="H188" s="8">
        <v>184</v>
      </c>
      <c r="I188" s="21">
        <f t="shared" ca="1" si="60"/>
        <v>0.39421420680791031</v>
      </c>
      <c r="J188" s="21">
        <f t="shared" ca="1" si="61"/>
        <v>21.470128998722092</v>
      </c>
      <c r="K188" s="2"/>
      <c r="M188" s="45"/>
      <c r="N188" s="45"/>
      <c r="O188" s="45">
        <v>49400</v>
      </c>
      <c r="Q188" s="26">
        <v>185</v>
      </c>
      <c r="R188" s="42">
        <f t="shared" ca="1" si="68"/>
        <v>47789.316715941888</v>
      </c>
      <c r="S188" s="26" t="str">
        <f ca="1">IFERROR(IF(VLOOKUP(R188,$M$5:$M$504,1,0)&gt;0,$M$3,""),IFERROR(IF(VLOOKUP(R188,$N$5:$N$504,1,0)&gt;0,$N$3,""),IFERROR(IF(VLOOKUP(R188,#REF!,1,0)&gt;0,#REF!,""),IFERROR(IF(VLOOKUP(R188,#REF!,1,0)&gt;0,#REF!,""),IFERROR(IF(VLOOKUP(R188,$O$5:$O$244,1,0)&gt;0,$O$3,""),"ERROR")))))</f>
        <v>EQUIPO 1</v>
      </c>
      <c r="T188" s="26" t="str">
        <f ca="1">IFERROR(IF(VLOOKUP(R188,$M$5:$M$504,1,0)&gt;0,$M$4,""),IFERROR(IF(VLOOKUP(R188,$N$5:$N$504,1,0)&gt;0,$N$4,""),IFERROR(IF(VLOOKUP(R188,#REF!,1,0)&gt;0,#REF!,""),IFERROR(IF(VLOOKUP(R188,#REF!,1,0)&gt;0,#REF!,""),IFERROR(IF(VLOOKUP(R188,$O$5:$O$244,1,0)&gt;0,$O$3,""),"ERROR")))))</f>
        <v>FIN</v>
      </c>
      <c r="U188" s="26">
        <f t="shared" ca="1" si="69"/>
        <v>1</v>
      </c>
      <c r="V188" s="26">
        <f t="shared" ca="1" si="70"/>
        <v>1</v>
      </c>
      <c r="W188" s="26">
        <f t="shared" ca="1" si="71"/>
        <v>2.182949593916419</v>
      </c>
      <c r="X188" s="26">
        <f t="shared" ca="1" si="72"/>
        <v>2030</v>
      </c>
      <c r="Y188" s="26">
        <f t="shared" ca="1" si="73"/>
        <v>11</v>
      </c>
      <c r="AF188" s="8">
        <v>178</v>
      </c>
      <c r="AG188" s="8">
        <v>1</v>
      </c>
      <c r="AH188" s="8">
        <v>1</v>
      </c>
      <c r="AI188" s="8">
        <v>0.28585415703433215</v>
      </c>
      <c r="AJ188" s="8">
        <v>0.95337595510718531</v>
      </c>
      <c r="AK188" s="8">
        <v>0.33242583543910914</v>
      </c>
      <c r="AL188" s="8">
        <v>1</v>
      </c>
      <c r="AM188" s="8">
        <v>1</v>
      </c>
      <c r="AN188" s="8">
        <v>0.16289612555368466</v>
      </c>
      <c r="AO188" s="8">
        <v>1</v>
      </c>
      <c r="AP188" s="8">
        <v>0.95596140934386287</v>
      </c>
      <c r="AQ188" s="8">
        <v>0.14758150028064848</v>
      </c>
      <c r="AR188" s="8">
        <v>0</v>
      </c>
      <c r="AS188" s="48">
        <v>0</v>
      </c>
      <c r="AT188" s="48">
        <v>0.78402620986786153</v>
      </c>
      <c r="AU188" s="13">
        <v>1</v>
      </c>
    </row>
    <row r="189" spans="4:47" x14ac:dyDescent="0.25">
      <c r="D189" s="8">
        <v>185</v>
      </c>
      <c r="E189" s="8">
        <f t="shared" ca="1" si="58"/>
        <v>0.88565879386373791</v>
      </c>
      <c r="F189" s="21">
        <f t="shared" ca="1" si="59"/>
        <v>18.120502263631941</v>
      </c>
      <c r="G189" s="21"/>
      <c r="H189" s="8">
        <v>185</v>
      </c>
      <c r="I189" s="21">
        <f t="shared" ca="1" si="60"/>
        <v>0.13583376915798939</v>
      </c>
      <c r="J189" s="21">
        <f t="shared" ca="1" si="61"/>
        <v>3.7017956941917589</v>
      </c>
      <c r="K189" s="2"/>
      <c r="M189" s="45"/>
      <c r="N189" s="45"/>
      <c r="O189" s="45">
        <v>49430</v>
      </c>
      <c r="Q189" s="26">
        <v>186</v>
      </c>
      <c r="R189" s="42">
        <f t="shared" ca="1" si="68"/>
        <v>47791.499665535805</v>
      </c>
      <c r="S189" s="26" t="str">
        <f ca="1">IFERROR(IF(VLOOKUP(R189,$M$5:$M$504,1,0)&gt;0,$M$3,""),IFERROR(IF(VLOOKUP(R189,$N$5:$N$504,1,0)&gt;0,$N$3,""),IFERROR(IF(VLOOKUP(R189,#REF!,1,0)&gt;0,#REF!,""),IFERROR(IF(VLOOKUP(R189,#REF!,1,0)&gt;0,#REF!,""),IFERROR(IF(VLOOKUP(R189,$O$5:$O$244,1,0)&gt;0,$O$3,""),"ERROR")))))</f>
        <v>EQUIPO 1</v>
      </c>
      <c r="T189" s="26" t="str">
        <f ca="1">IFERROR(IF(VLOOKUP(R189,$M$5:$M$504,1,0)&gt;0,$M$4,""),IFERROR(IF(VLOOKUP(R189,$N$5:$N$504,1,0)&gt;0,$N$4,""),IFERROR(IF(VLOOKUP(R189,#REF!,1,0)&gt;0,#REF!,""),IFERROR(IF(VLOOKUP(R189,#REF!,1,0)&gt;0,#REF!,""),IFERROR(IF(VLOOKUP(R189,$O$5:$O$244,1,0)&gt;0,$O$3,""),"ERROR")))))</f>
        <v>INICIO</v>
      </c>
      <c r="U189" s="26">
        <f t="shared" ca="1" si="69"/>
        <v>0</v>
      </c>
      <c r="V189" s="26">
        <f t="shared" ca="1" si="70"/>
        <v>0</v>
      </c>
      <c r="W189" s="26">
        <f t="shared" ca="1" si="71"/>
        <v>26.500334464195475</v>
      </c>
      <c r="X189" s="26">
        <f t="shared" ca="1" si="72"/>
        <v>2030</v>
      </c>
      <c r="Y189" s="26">
        <f t="shared" ca="1" si="73"/>
        <v>11</v>
      </c>
      <c r="AF189" s="8">
        <v>179</v>
      </c>
      <c r="AG189" s="8">
        <v>0.42948845900231858</v>
      </c>
      <c r="AH189" s="8">
        <v>0.15128155570320295</v>
      </c>
      <c r="AI189" s="8">
        <v>0</v>
      </c>
      <c r="AJ189" s="8">
        <v>1</v>
      </c>
      <c r="AK189" s="8">
        <v>1</v>
      </c>
      <c r="AL189" s="8">
        <v>1</v>
      </c>
      <c r="AM189" s="8">
        <v>1</v>
      </c>
      <c r="AN189" s="8">
        <v>1</v>
      </c>
      <c r="AO189" s="8">
        <v>1</v>
      </c>
      <c r="AP189" s="8">
        <v>1</v>
      </c>
      <c r="AQ189" s="8">
        <v>0.10750155668089671</v>
      </c>
      <c r="AR189" s="8">
        <v>1</v>
      </c>
      <c r="AS189" s="48">
        <v>0</v>
      </c>
      <c r="AT189" s="48">
        <v>0.9412709783822496</v>
      </c>
      <c r="AU189" s="13">
        <v>0</v>
      </c>
    </row>
    <row r="190" spans="4:47" x14ac:dyDescent="0.25">
      <c r="D190" s="8">
        <v>186</v>
      </c>
      <c r="E190" s="8">
        <f t="shared" ca="1" si="58"/>
        <v>0.51615823846445175</v>
      </c>
      <c r="F190" s="21">
        <f t="shared" ca="1" si="59"/>
        <v>89.476242624665616</v>
      </c>
      <c r="G190" s="21"/>
      <c r="H190" s="8">
        <v>186</v>
      </c>
      <c r="I190" s="21">
        <f t="shared" ca="1" si="60"/>
        <v>0.46665556818541565</v>
      </c>
      <c r="J190" s="21">
        <f t="shared" ca="1" si="61"/>
        <v>27.064878705083476</v>
      </c>
      <c r="K190" s="2"/>
      <c r="M190" s="45"/>
      <c r="N190" s="45"/>
      <c r="O190" s="45">
        <v>49461</v>
      </c>
      <c r="Q190" s="26">
        <v>187</v>
      </c>
      <c r="R190" s="42">
        <f t="shared" ca="1" si="68"/>
        <v>47818</v>
      </c>
      <c r="S190" s="26" t="str">
        <f ca="1">IFERROR(IF(VLOOKUP(R190,$M$5:$M$504,1,0)&gt;0,$M$3,""),IFERROR(IF(VLOOKUP(R190,$N$5:$N$504,1,0)&gt;0,$N$3,""),IFERROR(IF(VLOOKUP(R190,#REF!,1,0)&gt;0,#REF!,""),IFERROR(IF(VLOOKUP(R190,#REF!,1,0)&gt;0,#REF!,""),IFERROR(IF(VLOOKUP(R190,$O$5:$O$244,1,0)&gt;0,$O$3,""),"ERROR")))))</f>
        <v>CAMBIO MES</v>
      </c>
      <c r="T190" s="26" t="str">
        <f ca="1">IFERROR(IF(VLOOKUP(R190,$M$5:$M$504,1,0)&gt;0,$M$4,""),IFERROR(IF(VLOOKUP(R190,$N$5:$N$504,1,0)&gt;0,$N$4,""),IFERROR(IF(VLOOKUP(R190,#REF!,1,0)&gt;0,#REF!,""),IFERROR(IF(VLOOKUP(R190,#REF!,1,0)&gt;0,#REF!,""),IFERROR(IF(VLOOKUP(R190,$O$5:$O$244,1,0)&gt;0,$O$3,""),"ERROR")))))</f>
        <v>CAMBIO MES</v>
      </c>
      <c r="U190" s="26">
        <f t="shared" ca="1" si="69"/>
        <v>0</v>
      </c>
      <c r="V190" s="26">
        <f t="shared" ca="1" si="70"/>
        <v>0</v>
      </c>
      <c r="W190" s="26">
        <f t="shared" ca="1" si="71"/>
        <v>3.7685944718905375</v>
      </c>
      <c r="X190" s="26">
        <f t="shared" ca="1" si="72"/>
        <v>2030</v>
      </c>
      <c r="Y190" s="26">
        <f t="shared" ca="1" si="73"/>
        <v>12</v>
      </c>
      <c r="AF190" s="8">
        <v>180</v>
      </c>
      <c r="AG190" s="8">
        <v>0.38141171842453919</v>
      </c>
      <c r="AH190" s="8">
        <v>1</v>
      </c>
      <c r="AI190" s="8">
        <v>0.73165883162366829</v>
      </c>
      <c r="AJ190" s="8">
        <v>1</v>
      </c>
      <c r="AK190" s="8">
        <v>1</v>
      </c>
      <c r="AL190" s="8">
        <v>0.20665178749307719</v>
      </c>
      <c r="AM190" s="8">
        <v>1</v>
      </c>
      <c r="AN190" s="8">
        <v>1</v>
      </c>
      <c r="AO190" s="8">
        <v>1</v>
      </c>
      <c r="AP190" s="8">
        <v>1</v>
      </c>
      <c r="AQ190" s="8">
        <v>0.69192498124393753</v>
      </c>
      <c r="AR190" s="8">
        <v>0.95817862629032347</v>
      </c>
      <c r="AS190" s="48">
        <v>0</v>
      </c>
      <c r="AT190" s="48">
        <v>0.97746358745392936</v>
      </c>
      <c r="AU190" s="13">
        <v>0</v>
      </c>
    </row>
    <row r="191" spans="4:47" x14ac:dyDescent="0.25">
      <c r="D191" s="8">
        <v>187</v>
      </c>
      <c r="E191" s="8">
        <f t="shared" ca="1" si="58"/>
        <v>2.5084813678396767E-2</v>
      </c>
      <c r="F191" s="21">
        <f t="shared" ca="1" si="59"/>
        <v>451.45670065713563</v>
      </c>
      <c r="G191" s="21"/>
      <c r="H191" s="8">
        <v>187</v>
      </c>
      <c r="I191" s="21">
        <f t="shared" ca="1" si="60"/>
        <v>5.3540430809473016E-2</v>
      </c>
      <c r="J191" s="21">
        <f t="shared" ca="1" si="61"/>
        <v>19.219882012120493</v>
      </c>
      <c r="K191" s="2"/>
      <c r="M191" s="45"/>
      <c r="N191" s="45"/>
      <c r="O191" s="45">
        <v>49491</v>
      </c>
      <c r="Q191" s="26">
        <v>188</v>
      </c>
      <c r="R191" s="42">
        <f t="shared" ca="1" si="68"/>
        <v>47821.768594471891</v>
      </c>
      <c r="S191" s="26" t="str">
        <f ca="1">IFERROR(IF(VLOOKUP(R191,$M$5:$M$504,1,0)&gt;0,$M$3,""),IFERROR(IF(VLOOKUP(R191,$N$5:$N$504,1,0)&gt;0,$N$3,""),IFERROR(IF(VLOOKUP(R191,#REF!,1,0)&gt;0,#REF!,""),IFERROR(IF(VLOOKUP(R191,#REF!,1,0)&gt;0,#REF!,""),IFERROR(IF(VLOOKUP(R191,$O$5:$O$244,1,0)&gt;0,$O$3,""),"ERROR")))))</f>
        <v>EQUIPO 1</v>
      </c>
      <c r="T191" s="26" t="str">
        <f ca="1">IFERROR(IF(VLOOKUP(R191,$M$5:$M$504,1,0)&gt;0,$M$4,""),IFERROR(IF(VLOOKUP(R191,$N$5:$N$504,1,0)&gt;0,$N$4,""),IFERROR(IF(VLOOKUP(R191,#REF!,1,0)&gt;0,#REF!,""),IFERROR(IF(VLOOKUP(R191,#REF!,1,0)&gt;0,#REF!,""),IFERROR(IF(VLOOKUP(R191,$O$5:$O$244,1,0)&gt;0,$O$3,""),"ERROR")))))</f>
        <v>FIN</v>
      </c>
      <c r="U191" s="26">
        <f t="shared" ca="1" si="69"/>
        <v>1</v>
      </c>
      <c r="V191" s="26">
        <f t="shared" ca="1" si="70"/>
        <v>1</v>
      </c>
      <c r="W191" s="26">
        <f t="shared" ca="1" si="71"/>
        <v>27.231405528109462</v>
      </c>
      <c r="X191" s="26">
        <f t="shared" ca="1" si="72"/>
        <v>2030</v>
      </c>
      <c r="Y191" s="26">
        <f t="shared" ca="1" si="73"/>
        <v>12</v>
      </c>
      <c r="AF191" s="8">
        <v>181</v>
      </c>
      <c r="AG191" s="8">
        <v>1</v>
      </c>
      <c r="AH191" s="8">
        <v>0.98943287079315012</v>
      </c>
      <c r="AI191" s="8">
        <v>1</v>
      </c>
      <c r="AJ191" s="8">
        <v>1</v>
      </c>
      <c r="AK191" s="8">
        <v>0</v>
      </c>
      <c r="AL191" s="8">
        <v>1</v>
      </c>
      <c r="AM191" s="8">
        <v>7.8927066473096927E-2</v>
      </c>
      <c r="AN191" s="8">
        <v>0</v>
      </c>
      <c r="AO191" s="8">
        <v>1</v>
      </c>
      <c r="AP191" s="8">
        <v>0.75544928560726299</v>
      </c>
      <c r="AQ191" s="8">
        <v>0.26716814122870952</v>
      </c>
      <c r="AR191" s="8">
        <v>0.1106817257750663</v>
      </c>
      <c r="AS191" s="48">
        <v>0</v>
      </c>
      <c r="AT191" s="48">
        <v>0.93992674817025745</v>
      </c>
      <c r="AU191" s="13">
        <v>3</v>
      </c>
    </row>
    <row r="192" spans="4:47" x14ac:dyDescent="0.25">
      <c r="D192" s="8">
        <v>188</v>
      </c>
      <c r="E192" s="8">
        <f t="shared" ca="1" si="58"/>
        <v>0.2151463141017349</v>
      </c>
      <c r="F192" s="21">
        <f t="shared" ca="1" si="59"/>
        <v>197.97835434585278</v>
      </c>
      <c r="G192" s="21"/>
      <c r="H192" s="8">
        <v>188</v>
      </c>
      <c r="I192" s="21">
        <f t="shared" ca="1" si="60"/>
        <v>0.23205866501861139</v>
      </c>
      <c r="J192" s="21">
        <f t="shared" ca="1" si="61"/>
        <v>7.4211120378177284</v>
      </c>
      <c r="K192" s="2"/>
      <c r="M192" s="45"/>
      <c r="N192" s="45"/>
      <c r="O192" s="45">
        <v>49522</v>
      </c>
      <c r="Q192" s="26">
        <v>189</v>
      </c>
      <c r="R192" s="42">
        <f t="shared" ca="1" si="68"/>
        <v>47849</v>
      </c>
      <c r="S192" s="26" t="str">
        <f ca="1">IFERROR(IF(VLOOKUP(R192,$M$5:$M$504,1,0)&gt;0,$M$3,""),IFERROR(IF(VLOOKUP(R192,$N$5:$N$504,1,0)&gt;0,$N$3,""),IFERROR(IF(VLOOKUP(R192,#REF!,1,0)&gt;0,#REF!,""),IFERROR(IF(VLOOKUP(R192,#REF!,1,0)&gt;0,#REF!,""),IFERROR(IF(VLOOKUP(R192,$O$5:$O$244,1,0)&gt;0,$O$3,""),"ERROR")))))</f>
        <v>CAMBIO MES</v>
      </c>
      <c r="T192" s="26" t="str">
        <f ca="1">IFERROR(IF(VLOOKUP(R192,$M$5:$M$504,1,0)&gt;0,$M$4,""),IFERROR(IF(VLOOKUP(R192,$N$5:$N$504,1,0)&gt;0,$N$4,""),IFERROR(IF(VLOOKUP(R192,#REF!,1,0)&gt;0,#REF!,""),IFERROR(IF(VLOOKUP(R192,#REF!,1,0)&gt;0,#REF!,""),IFERROR(IF(VLOOKUP(R192,$O$5:$O$244,1,0)&gt;0,$O$3,""),"ERROR")))))</f>
        <v>CAMBIO MES</v>
      </c>
      <c r="U192" s="26">
        <f t="shared" ca="1" si="69"/>
        <v>1</v>
      </c>
      <c r="V192" s="26">
        <f t="shared" ca="1" si="70"/>
        <v>1</v>
      </c>
      <c r="W192" s="26">
        <f t="shared" ca="1" si="71"/>
        <v>31</v>
      </c>
      <c r="X192" s="26">
        <f t="shared" ca="1" si="72"/>
        <v>2031</v>
      </c>
      <c r="Y192" s="26">
        <f t="shared" ca="1" si="73"/>
        <v>1</v>
      </c>
      <c r="AF192" s="8">
        <v>182</v>
      </c>
      <c r="AG192" s="8">
        <v>1</v>
      </c>
      <c r="AH192" s="8">
        <v>0.74956470211951198</v>
      </c>
      <c r="AI192" s="8">
        <v>1</v>
      </c>
      <c r="AJ192" s="8">
        <v>1</v>
      </c>
      <c r="AK192" s="8">
        <v>1</v>
      </c>
      <c r="AL192" s="8">
        <v>1</v>
      </c>
      <c r="AM192" s="8">
        <v>1</v>
      </c>
      <c r="AN192" s="8">
        <v>1</v>
      </c>
      <c r="AO192" s="8">
        <v>1</v>
      </c>
      <c r="AP192" s="8">
        <v>1</v>
      </c>
      <c r="AQ192" s="8">
        <v>1</v>
      </c>
      <c r="AR192" s="8">
        <v>1</v>
      </c>
      <c r="AS192" s="48">
        <v>5.1859451399650425E-2</v>
      </c>
      <c r="AT192" s="48">
        <v>0.61502520147607775</v>
      </c>
      <c r="AU192" s="13">
        <v>2</v>
      </c>
    </row>
    <row r="193" spans="4:47" x14ac:dyDescent="0.25">
      <c r="D193" s="8">
        <v>189</v>
      </c>
      <c r="E193" s="8">
        <f t="shared" ca="1" si="58"/>
        <v>0.69520869801376095</v>
      </c>
      <c r="F193" s="21">
        <f t="shared" ca="1" si="59"/>
        <v>50.918025933439566</v>
      </c>
      <c r="G193" s="21"/>
      <c r="H193" s="8">
        <v>189</v>
      </c>
      <c r="I193" s="21">
        <f t="shared" ca="1" si="60"/>
        <v>0.38118619373932239</v>
      </c>
      <c r="J193" s="21">
        <f t="shared" ca="1" si="61"/>
        <v>20.439627722548018</v>
      </c>
      <c r="K193" s="2"/>
      <c r="M193" s="45"/>
      <c r="N193" s="45"/>
      <c r="O193" s="45">
        <v>49553</v>
      </c>
      <c r="Q193" s="26">
        <v>190</v>
      </c>
      <c r="R193" s="42">
        <f t="shared" ca="1" si="68"/>
        <v>47880</v>
      </c>
      <c r="S193" s="26" t="str">
        <f ca="1">IFERROR(IF(VLOOKUP(R193,$M$5:$M$504,1,0)&gt;0,$M$3,""),IFERROR(IF(VLOOKUP(R193,$N$5:$N$504,1,0)&gt;0,$N$3,""),IFERROR(IF(VLOOKUP(R193,#REF!,1,0)&gt;0,#REF!,""),IFERROR(IF(VLOOKUP(R193,#REF!,1,0)&gt;0,#REF!,""),IFERROR(IF(VLOOKUP(R193,$O$5:$O$244,1,0)&gt;0,$O$3,""),"ERROR")))))</f>
        <v>CAMBIO MES</v>
      </c>
      <c r="T193" s="26" t="str">
        <f ca="1">IFERROR(IF(VLOOKUP(R193,$M$5:$M$504,1,0)&gt;0,$M$4,""),IFERROR(IF(VLOOKUP(R193,$N$5:$N$504,1,0)&gt;0,$N$4,""),IFERROR(IF(VLOOKUP(R193,#REF!,1,0)&gt;0,#REF!,""),IFERROR(IF(VLOOKUP(R193,#REF!,1,0)&gt;0,#REF!,""),IFERROR(IF(VLOOKUP(R193,$O$5:$O$244,1,0)&gt;0,$O$3,""),"ERROR")))))</f>
        <v>CAMBIO MES</v>
      </c>
      <c r="U193" s="26">
        <f t="shared" ca="1" si="69"/>
        <v>1</v>
      </c>
      <c r="V193" s="26">
        <f t="shared" ca="1" si="70"/>
        <v>1</v>
      </c>
      <c r="W193" s="26">
        <f t="shared" ca="1" si="71"/>
        <v>20.52922985303303</v>
      </c>
      <c r="X193" s="26">
        <f t="shared" ca="1" si="72"/>
        <v>2031</v>
      </c>
      <c r="Y193" s="26">
        <f t="shared" ca="1" si="73"/>
        <v>2</v>
      </c>
      <c r="AF193" s="8">
        <v>183</v>
      </c>
      <c r="AG193" s="8">
        <v>1</v>
      </c>
      <c r="AH193" s="8">
        <v>0.88929321002771233</v>
      </c>
      <c r="AI193" s="8">
        <v>1</v>
      </c>
      <c r="AJ193" s="8">
        <v>1</v>
      </c>
      <c r="AK193" s="8">
        <v>1</v>
      </c>
      <c r="AL193" s="8">
        <v>1</v>
      </c>
      <c r="AM193" s="8">
        <v>1</v>
      </c>
      <c r="AN193" s="8">
        <v>1.1105037869832989E-2</v>
      </c>
      <c r="AO193" s="8">
        <v>0.15396896981110331</v>
      </c>
      <c r="AP193" s="8">
        <v>1</v>
      </c>
      <c r="AQ193" s="8">
        <v>1</v>
      </c>
      <c r="AR193" s="8">
        <v>1</v>
      </c>
      <c r="AS193" s="48">
        <v>1</v>
      </c>
      <c r="AT193" s="48">
        <v>1</v>
      </c>
      <c r="AU193" s="13">
        <v>0</v>
      </c>
    </row>
    <row r="194" spans="4:47" x14ac:dyDescent="0.25">
      <c r="D194" s="8">
        <v>190</v>
      </c>
      <c r="E194" s="8">
        <f t="shared" ca="1" si="58"/>
        <v>0.62618238342053556</v>
      </c>
      <c r="F194" s="21">
        <f t="shared" ca="1" si="59"/>
        <v>64.612269458612786</v>
      </c>
      <c r="G194" s="21"/>
      <c r="H194" s="8">
        <v>190</v>
      </c>
      <c r="I194" s="21">
        <f t="shared" ca="1" si="60"/>
        <v>0.37071509069470698</v>
      </c>
      <c r="J194" s="21">
        <f t="shared" ca="1" si="61"/>
        <v>19.603679185297558</v>
      </c>
      <c r="K194" s="2"/>
      <c r="M194" s="45"/>
      <c r="N194" s="45"/>
      <c r="O194" s="45">
        <v>49583</v>
      </c>
      <c r="Q194" s="26">
        <v>191</v>
      </c>
      <c r="R194" s="42">
        <f t="shared" ca="1" si="68"/>
        <v>47900.529229853033</v>
      </c>
      <c r="S194" s="26" t="str">
        <f ca="1">IFERROR(IF(VLOOKUP(R194,$M$5:$M$504,1,0)&gt;0,$M$3,""),IFERROR(IF(VLOOKUP(R194,$N$5:$N$504,1,0)&gt;0,$N$3,""),IFERROR(IF(VLOOKUP(R194,#REF!,1,0)&gt;0,#REF!,""),IFERROR(IF(VLOOKUP(R194,#REF!,1,0)&gt;0,#REF!,""),IFERROR(IF(VLOOKUP(R194,$O$5:$O$244,1,0)&gt;0,$O$3,""),"ERROR")))))</f>
        <v>EQUIPO 1</v>
      </c>
      <c r="T194" s="26" t="str">
        <f ca="1">IFERROR(IF(VLOOKUP(R194,$M$5:$M$504,1,0)&gt;0,$M$4,""),IFERROR(IF(VLOOKUP(R194,$N$5:$N$504,1,0)&gt;0,$N$4,""),IFERROR(IF(VLOOKUP(R194,#REF!,1,0)&gt;0,#REF!,""),IFERROR(IF(VLOOKUP(R194,#REF!,1,0)&gt;0,#REF!,""),IFERROR(IF(VLOOKUP(R194,$O$5:$O$244,1,0)&gt;0,$O$3,""),"ERROR")))))</f>
        <v>INICIO</v>
      </c>
      <c r="U194" s="26">
        <f t="shared" ca="1" si="69"/>
        <v>0</v>
      </c>
      <c r="V194" s="26">
        <f t="shared" ca="1" si="70"/>
        <v>0</v>
      </c>
      <c r="W194" s="26">
        <f t="shared" ca="1" si="71"/>
        <v>7.4707701469669701</v>
      </c>
      <c r="X194" s="26">
        <f t="shared" ca="1" si="72"/>
        <v>2031</v>
      </c>
      <c r="Y194" s="26">
        <f t="shared" ca="1" si="73"/>
        <v>2</v>
      </c>
      <c r="AF194" s="8">
        <v>184</v>
      </c>
      <c r="AG194" s="8">
        <v>1</v>
      </c>
      <c r="AH194" s="8">
        <v>0</v>
      </c>
      <c r="AI194" s="8">
        <v>1</v>
      </c>
      <c r="AJ194" s="8">
        <v>0.2425229082046523</v>
      </c>
      <c r="AK194" s="8">
        <v>1</v>
      </c>
      <c r="AL194" s="8">
        <v>1</v>
      </c>
      <c r="AM194" s="8">
        <v>1</v>
      </c>
      <c r="AN194" s="8">
        <v>1</v>
      </c>
      <c r="AO194" s="8">
        <v>0.4881301758568346</v>
      </c>
      <c r="AP194" s="8">
        <v>1</v>
      </c>
      <c r="AQ194" s="8">
        <v>1</v>
      </c>
      <c r="AR194" s="8">
        <v>1</v>
      </c>
      <c r="AS194" s="48">
        <v>0</v>
      </c>
      <c r="AT194" s="48">
        <v>0.76649775852824797</v>
      </c>
      <c r="AU194" s="13">
        <v>3</v>
      </c>
    </row>
    <row r="195" spans="4:47" x14ac:dyDescent="0.25">
      <c r="D195" s="8">
        <v>191</v>
      </c>
      <c r="E195" s="8">
        <f t="shared" ca="1" si="58"/>
        <v>0.75911166856325873</v>
      </c>
      <c r="F195" s="21">
        <f t="shared" ca="1" si="59"/>
        <v>39.224951332080281</v>
      </c>
      <c r="G195" s="21"/>
      <c r="H195" s="8">
        <v>191</v>
      </c>
      <c r="I195" s="21">
        <f t="shared" ca="1" si="60"/>
        <v>0.33007593321975748</v>
      </c>
      <c r="J195" s="21">
        <f t="shared" ca="1" si="61"/>
        <v>16.278939345558399</v>
      </c>
      <c r="K195" s="2"/>
      <c r="M195" s="45"/>
      <c r="N195" s="45"/>
      <c r="O195" s="45">
        <v>49614</v>
      </c>
      <c r="Q195" s="26">
        <v>192</v>
      </c>
      <c r="R195" s="42">
        <f t="shared" ca="1" si="68"/>
        <v>47908</v>
      </c>
      <c r="S195" s="26" t="str">
        <f ca="1">IFERROR(IF(VLOOKUP(R195,$M$5:$M$504,1,0)&gt;0,$M$3,""),IFERROR(IF(VLOOKUP(R195,$N$5:$N$504,1,0)&gt;0,$N$3,""),IFERROR(IF(VLOOKUP(R195,#REF!,1,0)&gt;0,#REF!,""),IFERROR(IF(VLOOKUP(R195,#REF!,1,0)&gt;0,#REF!,""),IFERROR(IF(VLOOKUP(R195,$O$5:$O$244,1,0)&gt;0,$O$3,""),"ERROR")))))</f>
        <v>CAMBIO MES</v>
      </c>
      <c r="T195" s="26" t="str">
        <f ca="1">IFERROR(IF(VLOOKUP(R195,$M$5:$M$504,1,0)&gt;0,$M$4,""),IFERROR(IF(VLOOKUP(R195,$N$5:$N$504,1,0)&gt;0,$N$4,""),IFERROR(IF(VLOOKUP(R195,#REF!,1,0)&gt;0,#REF!,""),IFERROR(IF(VLOOKUP(R195,#REF!,1,0)&gt;0,#REF!,""),IFERROR(IF(VLOOKUP(R195,$O$5:$O$244,1,0)&gt;0,$O$3,""),"ERROR")))))</f>
        <v>CAMBIO MES</v>
      </c>
      <c r="U195" s="26">
        <f t="shared" ca="1" si="69"/>
        <v>0</v>
      </c>
      <c r="V195" s="26">
        <f t="shared" ca="1" si="70"/>
        <v>0</v>
      </c>
      <c r="W195" s="26">
        <f t="shared" ca="1" si="71"/>
        <v>31</v>
      </c>
      <c r="X195" s="26">
        <f t="shared" ca="1" si="72"/>
        <v>2031</v>
      </c>
      <c r="Y195" s="26">
        <f t="shared" ca="1" si="73"/>
        <v>3</v>
      </c>
      <c r="AF195" s="8">
        <v>185</v>
      </c>
      <c r="AG195" s="8">
        <v>7.5901070813415572E-2</v>
      </c>
      <c r="AH195" s="8">
        <v>0.23881339348476363</v>
      </c>
      <c r="AI195" s="8">
        <v>1</v>
      </c>
      <c r="AJ195" s="8">
        <v>0.78807027172224475</v>
      </c>
      <c r="AK195" s="8">
        <v>0.83585601607562909</v>
      </c>
      <c r="AL195" s="8">
        <v>1</v>
      </c>
      <c r="AM195" s="8">
        <v>1</v>
      </c>
      <c r="AN195" s="8">
        <v>1</v>
      </c>
      <c r="AO195" s="8">
        <v>0</v>
      </c>
      <c r="AP195" s="8">
        <v>0</v>
      </c>
      <c r="AQ195" s="8">
        <v>1</v>
      </c>
      <c r="AR195" s="8">
        <v>1</v>
      </c>
      <c r="AS195" s="48">
        <v>0.31117979321917971</v>
      </c>
      <c r="AT195" s="48">
        <v>0.84890686649177705</v>
      </c>
      <c r="AU195" s="13">
        <v>1</v>
      </c>
    </row>
    <row r="196" spans="4:47" x14ac:dyDescent="0.25">
      <c r="D196" s="8">
        <v>192</v>
      </c>
      <c r="E196" s="8">
        <f t="shared" ca="1" si="58"/>
        <v>0.74143094210142435</v>
      </c>
      <c r="F196" s="21">
        <f t="shared" ca="1" si="59"/>
        <v>42.3774144468751</v>
      </c>
      <c r="G196" s="21"/>
      <c r="H196" s="8">
        <v>192</v>
      </c>
      <c r="I196" s="21">
        <f t="shared" ca="1" si="60"/>
        <v>0.6020814348076563</v>
      </c>
      <c r="J196" s="21">
        <f t="shared" ca="1" si="61"/>
        <v>37.438621253302308</v>
      </c>
      <c r="K196" s="2"/>
      <c r="M196" s="45"/>
      <c r="N196" s="45"/>
      <c r="O196" s="45">
        <v>49644</v>
      </c>
      <c r="Q196" s="26">
        <v>193</v>
      </c>
      <c r="R196" s="42">
        <f t="shared" ca="1" si="68"/>
        <v>47939</v>
      </c>
      <c r="S196" s="26" t="str">
        <f ca="1">IFERROR(IF(VLOOKUP(R196,$M$5:$M$504,1,0)&gt;0,$M$3,""),IFERROR(IF(VLOOKUP(R196,$N$5:$N$504,1,0)&gt;0,$N$3,""),IFERROR(IF(VLOOKUP(R196,#REF!,1,0)&gt;0,#REF!,""),IFERROR(IF(VLOOKUP(R196,#REF!,1,0)&gt;0,#REF!,""),IFERROR(IF(VLOOKUP(R196,$O$5:$O$244,1,0)&gt;0,$O$3,""),"ERROR")))))</f>
        <v>CAMBIO MES</v>
      </c>
      <c r="T196" s="26" t="str">
        <f ca="1">IFERROR(IF(VLOOKUP(R196,$M$5:$M$504,1,0)&gt;0,$M$4,""),IFERROR(IF(VLOOKUP(R196,$N$5:$N$504,1,0)&gt;0,$N$4,""),IFERROR(IF(VLOOKUP(R196,#REF!,1,0)&gt;0,#REF!,""),IFERROR(IF(VLOOKUP(R196,#REF!,1,0)&gt;0,#REF!,""),IFERROR(IF(VLOOKUP(R196,$O$5:$O$244,1,0)&gt;0,$O$3,""),"ERROR")))))</f>
        <v>CAMBIO MES</v>
      </c>
      <c r="U196" s="26">
        <f t="shared" ca="1" si="69"/>
        <v>0</v>
      </c>
      <c r="V196" s="26">
        <f t="shared" ca="1" si="70"/>
        <v>0</v>
      </c>
      <c r="W196" s="26">
        <f t="shared" ca="1" si="71"/>
        <v>23.167575267310895</v>
      </c>
      <c r="X196" s="26">
        <f t="shared" ca="1" si="72"/>
        <v>2031</v>
      </c>
      <c r="Y196" s="26">
        <f t="shared" ca="1" si="73"/>
        <v>4</v>
      </c>
      <c r="AF196" s="8">
        <v>186</v>
      </c>
      <c r="AG196" s="8">
        <v>1</v>
      </c>
      <c r="AH196" s="8">
        <v>0</v>
      </c>
      <c r="AI196" s="8">
        <v>1</v>
      </c>
      <c r="AJ196" s="8">
        <v>0.87465313250334775</v>
      </c>
      <c r="AK196" s="8">
        <v>1</v>
      </c>
      <c r="AL196" s="8">
        <v>1</v>
      </c>
      <c r="AM196" s="8">
        <v>1</v>
      </c>
      <c r="AN196" s="8">
        <v>1</v>
      </c>
      <c r="AO196" s="8">
        <v>1</v>
      </c>
      <c r="AP196" s="8">
        <v>0.40880482484053282</v>
      </c>
      <c r="AQ196" s="8">
        <v>0</v>
      </c>
      <c r="AR196" s="8">
        <v>1</v>
      </c>
      <c r="AS196" s="48">
        <v>0</v>
      </c>
      <c r="AT196" s="48">
        <v>0.842720378850637</v>
      </c>
      <c r="AU196" s="13">
        <v>1</v>
      </c>
    </row>
    <row r="197" spans="4:47" x14ac:dyDescent="0.25">
      <c r="D197" s="8">
        <v>193</v>
      </c>
      <c r="E197" s="8">
        <f t="shared" ca="1" si="58"/>
        <v>0.37811058176504264</v>
      </c>
      <c r="F197" s="21">
        <f t="shared" ca="1" si="59"/>
        <v>128.68033054279243</v>
      </c>
      <c r="G197" s="21"/>
      <c r="H197" s="8">
        <v>193</v>
      </c>
      <c r="I197" s="21">
        <f t="shared" ca="1" si="60"/>
        <v>0.17028610202258754</v>
      </c>
      <c r="J197" s="21">
        <f t="shared" ca="1" si="61"/>
        <v>0.72726981622039943</v>
      </c>
      <c r="K197" s="2"/>
      <c r="M197" s="45"/>
      <c r="N197" s="45"/>
      <c r="O197" s="45">
        <v>49675</v>
      </c>
      <c r="Q197" s="26">
        <v>194</v>
      </c>
      <c r="R197" s="42">
        <f t="shared" ca="1" si="68"/>
        <v>47962.167575267311</v>
      </c>
      <c r="S197" s="26" t="str">
        <f ca="1">IFERROR(IF(VLOOKUP(R197,$M$5:$M$504,1,0)&gt;0,$M$3,""),IFERROR(IF(VLOOKUP(R197,$N$5:$N$504,1,0)&gt;0,$N$3,""),IFERROR(IF(VLOOKUP(R197,#REF!,1,0)&gt;0,#REF!,""),IFERROR(IF(VLOOKUP(R197,#REF!,1,0)&gt;0,#REF!,""),IFERROR(IF(VLOOKUP(R197,$O$5:$O$244,1,0)&gt;0,$O$3,""),"ERROR")))))</f>
        <v>EQUIPO 1</v>
      </c>
      <c r="T197" s="26" t="str">
        <f ca="1">IFERROR(IF(VLOOKUP(R197,$M$5:$M$504,1,0)&gt;0,$M$4,""),IFERROR(IF(VLOOKUP(R197,$N$5:$N$504,1,0)&gt;0,$N$4,""),IFERROR(IF(VLOOKUP(R197,#REF!,1,0)&gt;0,#REF!,""),IFERROR(IF(VLOOKUP(R197,#REF!,1,0)&gt;0,#REF!,""),IFERROR(IF(VLOOKUP(R197,$O$5:$O$244,1,0)&gt;0,$O$3,""),"ERROR")))))</f>
        <v>FIN</v>
      </c>
      <c r="U197" s="26">
        <f t="shared" ca="1" si="69"/>
        <v>1</v>
      </c>
      <c r="V197" s="26">
        <f t="shared" ca="1" si="70"/>
        <v>1</v>
      </c>
      <c r="W197" s="26">
        <f t="shared" ca="1" si="71"/>
        <v>6.8324247326891054</v>
      </c>
      <c r="X197" s="26">
        <f t="shared" ca="1" si="72"/>
        <v>2031</v>
      </c>
      <c r="Y197" s="26">
        <f t="shared" ca="1" si="73"/>
        <v>4</v>
      </c>
      <c r="AF197" s="8">
        <v>187</v>
      </c>
      <c r="AG197" s="8">
        <v>1</v>
      </c>
      <c r="AH197" s="8">
        <v>1</v>
      </c>
      <c r="AI197" s="8">
        <v>0.61058710515851178</v>
      </c>
      <c r="AJ197" s="8">
        <v>1</v>
      </c>
      <c r="AK197" s="8">
        <v>1</v>
      </c>
      <c r="AL197" s="8">
        <v>1</v>
      </c>
      <c r="AM197" s="8">
        <v>0.68023571340017952</v>
      </c>
      <c r="AN197" s="8">
        <v>1</v>
      </c>
      <c r="AO197" s="8">
        <v>1</v>
      </c>
      <c r="AP197" s="8">
        <v>0.37430416018328433</v>
      </c>
      <c r="AQ197" s="8">
        <v>1</v>
      </c>
      <c r="AR197" s="8">
        <v>1</v>
      </c>
      <c r="AS197" s="48">
        <v>0.31596966898068785</v>
      </c>
      <c r="AT197" s="48">
        <v>0.94909199747970174</v>
      </c>
      <c r="AU197" s="13">
        <v>0</v>
      </c>
    </row>
    <row r="198" spans="4:47" x14ac:dyDescent="0.25">
      <c r="D198" s="8">
        <v>194</v>
      </c>
      <c r="E198" s="8">
        <f t="shared" ref="E198:E261" ca="1" si="74">RAND()</f>
        <v>0.92353053779842242</v>
      </c>
      <c r="F198" s="21">
        <f t="shared" ref="F198:F261" ca="1" si="75">$B$6*(-LN(E198))^(1/$B$7)</f>
        <v>12.165781934021345</v>
      </c>
      <c r="G198" s="21"/>
      <c r="H198" s="8">
        <v>194</v>
      </c>
      <c r="I198" s="21">
        <f t="shared" ref="I198:I261" ca="1" si="76">RAND()</f>
        <v>0.81951126392904616</v>
      </c>
      <c r="J198" s="21">
        <f t="shared" ref="J198:J261" ca="1" si="77">ABS(NORMINV(I198,$B$11,$B$13))</f>
        <v>57.275112082281936</v>
      </c>
      <c r="K198" s="2"/>
      <c r="M198" s="45"/>
      <c r="N198" s="45"/>
      <c r="O198" s="45">
        <v>49706</v>
      </c>
      <c r="Q198" s="26">
        <v>195</v>
      </c>
      <c r="R198" s="42">
        <f t="shared" ca="1" si="68"/>
        <v>47969</v>
      </c>
      <c r="S198" s="26" t="str">
        <f ca="1">IFERROR(IF(VLOOKUP(R198,$M$5:$M$504,1,0)&gt;0,$M$3,""),IFERROR(IF(VLOOKUP(R198,$N$5:$N$504,1,0)&gt;0,$N$3,""),IFERROR(IF(VLOOKUP(R198,#REF!,1,0)&gt;0,#REF!,""),IFERROR(IF(VLOOKUP(R198,#REF!,1,0)&gt;0,#REF!,""),IFERROR(IF(VLOOKUP(R198,$O$5:$O$244,1,0)&gt;0,$O$3,""),"ERROR")))))</f>
        <v>CAMBIO MES</v>
      </c>
      <c r="T198" s="26" t="str">
        <f ca="1">IFERROR(IF(VLOOKUP(R198,$M$5:$M$504,1,0)&gt;0,$M$4,""),IFERROR(IF(VLOOKUP(R198,$N$5:$N$504,1,0)&gt;0,$N$4,""),IFERROR(IF(VLOOKUP(R198,#REF!,1,0)&gt;0,#REF!,""),IFERROR(IF(VLOOKUP(R198,#REF!,1,0)&gt;0,#REF!,""),IFERROR(IF(VLOOKUP(R198,$O$5:$O$244,1,0)&gt;0,$O$3,""),"ERROR")))))</f>
        <v>CAMBIO MES</v>
      </c>
      <c r="U198" s="26">
        <f t="shared" ca="1" si="69"/>
        <v>1</v>
      </c>
      <c r="V198" s="26">
        <f t="shared" ca="1" si="70"/>
        <v>1</v>
      </c>
      <c r="W198" s="26">
        <f t="shared" ca="1" si="71"/>
        <v>31</v>
      </c>
      <c r="X198" s="26">
        <f t="shared" ca="1" si="72"/>
        <v>2031</v>
      </c>
      <c r="Y198" s="26">
        <f t="shared" ca="1" si="73"/>
        <v>5</v>
      </c>
      <c r="AF198" s="8">
        <v>188</v>
      </c>
      <c r="AG198" s="8">
        <v>1</v>
      </c>
      <c r="AH198" s="8">
        <v>0.71448818420243954</v>
      </c>
      <c r="AI198" s="8">
        <v>0.88036256849614625</v>
      </c>
      <c r="AJ198" s="8">
        <v>1</v>
      </c>
      <c r="AK198" s="8">
        <v>1</v>
      </c>
      <c r="AL198" s="8">
        <v>1</v>
      </c>
      <c r="AM198" s="8">
        <v>0.72770666726911815</v>
      </c>
      <c r="AN198" s="8">
        <v>1</v>
      </c>
      <c r="AO198" s="8">
        <v>1</v>
      </c>
      <c r="AP198" s="8">
        <v>0.99243613914844786</v>
      </c>
      <c r="AQ198" s="8">
        <v>1</v>
      </c>
      <c r="AR198" s="8">
        <v>1</v>
      </c>
      <c r="AS198" s="48">
        <v>0</v>
      </c>
      <c r="AT198" s="48">
        <v>1</v>
      </c>
      <c r="AU198" s="13">
        <v>2</v>
      </c>
    </row>
    <row r="199" spans="4:47" x14ac:dyDescent="0.25">
      <c r="D199" s="8">
        <v>195</v>
      </c>
      <c r="E199" s="8">
        <f t="shared" ca="1" si="74"/>
        <v>0.19202872383857683</v>
      </c>
      <c r="F199" s="21">
        <f t="shared" ca="1" si="75"/>
        <v>211.74962747373226</v>
      </c>
      <c r="G199" s="21"/>
      <c r="H199" s="8">
        <v>195</v>
      </c>
      <c r="I199" s="21">
        <f t="shared" ca="1" si="76"/>
        <v>0.87192351646387867</v>
      </c>
      <c r="J199" s="21">
        <f t="shared" ca="1" si="77"/>
        <v>64.001534613404601</v>
      </c>
      <c r="K199" s="2"/>
      <c r="M199" s="45"/>
      <c r="N199" s="45"/>
      <c r="O199" s="45">
        <v>49735</v>
      </c>
      <c r="Q199" s="26">
        <v>196</v>
      </c>
      <c r="R199" s="42">
        <f t="shared" ca="1" si="68"/>
        <v>48000</v>
      </c>
      <c r="S199" s="26" t="str">
        <f ca="1">IFERROR(IF(VLOOKUP(R199,$M$5:$M$504,1,0)&gt;0,$M$3,""),IFERROR(IF(VLOOKUP(R199,$N$5:$N$504,1,0)&gt;0,$N$3,""),IFERROR(IF(VLOOKUP(R199,#REF!,1,0)&gt;0,#REF!,""),IFERROR(IF(VLOOKUP(R199,#REF!,1,0)&gt;0,#REF!,""),IFERROR(IF(VLOOKUP(R199,$O$5:$O$244,1,0)&gt;0,$O$3,""),"ERROR")))))</f>
        <v>CAMBIO MES</v>
      </c>
      <c r="T199" s="26" t="str">
        <f ca="1">IFERROR(IF(VLOOKUP(R199,$M$5:$M$504,1,0)&gt;0,$M$4,""),IFERROR(IF(VLOOKUP(R199,$N$5:$N$504,1,0)&gt;0,$N$4,""),IFERROR(IF(VLOOKUP(R199,#REF!,1,0)&gt;0,#REF!,""),IFERROR(IF(VLOOKUP(R199,#REF!,1,0)&gt;0,#REF!,""),IFERROR(IF(VLOOKUP(R199,$O$5:$O$244,1,0)&gt;0,$O$3,""),"ERROR")))))</f>
        <v>CAMBIO MES</v>
      </c>
      <c r="U199" s="26">
        <f t="shared" ca="1" si="69"/>
        <v>1</v>
      </c>
      <c r="V199" s="26">
        <f t="shared" ca="1" si="70"/>
        <v>1</v>
      </c>
      <c r="W199" s="26">
        <f t="shared" ca="1" si="71"/>
        <v>30</v>
      </c>
      <c r="X199" s="26">
        <f t="shared" ca="1" si="72"/>
        <v>2031</v>
      </c>
      <c r="Y199" s="26">
        <f t="shared" ca="1" si="73"/>
        <v>6</v>
      </c>
      <c r="AF199" s="8">
        <v>189</v>
      </c>
      <c r="AG199" s="8">
        <v>1</v>
      </c>
      <c r="AH199" s="8">
        <v>1</v>
      </c>
      <c r="AI199" s="8">
        <v>1</v>
      </c>
      <c r="AJ199" s="8">
        <v>1</v>
      </c>
      <c r="AK199" s="8">
        <v>0</v>
      </c>
      <c r="AL199" s="8">
        <v>1</v>
      </c>
      <c r="AM199" s="8">
        <v>0.21383205585598555</v>
      </c>
      <c r="AN199" s="8">
        <v>1</v>
      </c>
      <c r="AO199" s="8">
        <v>0</v>
      </c>
      <c r="AP199" s="8">
        <v>3.820609544509939E-2</v>
      </c>
      <c r="AQ199" s="8">
        <v>1</v>
      </c>
      <c r="AR199" s="8">
        <v>1</v>
      </c>
      <c r="AS199" s="48">
        <v>0</v>
      </c>
      <c r="AT199" s="48">
        <v>0.84149643599862245</v>
      </c>
      <c r="AU199" s="13">
        <v>1</v>
      </c>
    </row>
    <row r="200" spans="4:47" x14ac:dyDescent="0.25">
      <c r="D200" s="8">
        <v>196</v>
      </c>
      <c r="E200" s="8">
        <f t="shared" ca="1" si="74"/>
        <v>0.89653460738196733</v>
      </c>
      <c r="F200" s="21">
        <f t="shared" ca="1" si="75"/>
        <v>16.399279252469988</v>
      </c>
      <c r="G200" s="21"/>
      <c r="H200" s="8">
        <v>196</v>
      </c>
      <c r="I200" s="21">
        <f t="shared" ca="1" si="76"/>
        <v>0.50359185461761125</v>
      </c>
      <c r="J200" s="21">
        <f t="shared" ca="1" si="77"/>
        <v>29.872768009068739</v>
      </c>
      <c r="K200" s="2"/>
      <c r="M200" s="45"/>
      <c r="N200" s="45"/>
      <c r="O200" s="45">
        <v>49766</v>
      </c>
      <c r="Q200" s="26">
        <v>197</v>
      </c>
      <c r="R200" s="42">
        <f t="shared" ca="1" si="68"/>
        <v>48030</v>
      </c>
      <c r="S200" s="26" t="str">
        <f ca="1">IFERROR(IF(VLOOKUP(R200,$M$5:$M$504,1,0)&gt;0,$M$3,""),IFERROR(IF(VLOOKUP(R200,$N$5:$N$504,1,0)&gt;0,$N$3,""),IFERROR(IF(VLOOKUP(R200,#REF!,1,0)&gt;0,#REF!,""),IFERROR(IF(VLOOKUP(R200,#REF!,1,0)&gt;0,#REF!,""),IFERROR(IF(VLOOKUP(R200,$O$5:$O$244,1,0)&gt;0,$O$3,""),"ERROR")))))</f>
        <v>CAMBIO MES</v>
      </c>
      <c r="T200" s="26" t="str">
        <f ca="1">IFERROR(IF(VLOOKUP(R200,$M$5:$M$504,1,0)&gt;0,$M$4,""),IFERROR(IF(VLOOKUP(R200,$N$5:$N$504,1,0)&gt;0,$N$4,""),IFERROR(IF(VLOOKUP(R200,#REF!,1,0)&gt;0,#REF!,""),IFERROR(IF(VLOOKUP(R200,#REF!,1,0)&gt;0,#REF!,""),IFERROR(IF(VLOOKUP(R200,$O$5:$O$244,1,0)&gt;0,$O$3,""),"ERROR")))))</f>
        <v>CAMBIO MES</v>
      </c>
      <c r="U200" s="26">
        <f t="shared" ca="1" si="69"/>
        <v>1</v>
      </c>
      <c r="V200" s="26">
        <f t="shared" ca="1" si="70"/>
        <v>1</v>
      </c>
      <c r="W200" s="26">
        <f t="shared" ca="1" si="71"/>
        <v>31</v>
      </c>
      <c r="X200" s="26">
        <f t="shared" ca="1" si="72"/>
        <v>2031</v>
      </c>
      <c r="Y200" s="26">
        <f t="shared" ca="1" si="73"/>
        <v>7</v>
      </c>
      <c r="AF200" s="8">
        <v>190</v>
      </c>
      <c r="AG200" s="8">
        <v>1</v>
      </c>
      <c r="AH200" s="8">
        <v>1</v>
      </c>
      <c r="AI200" s="8">
        <v>0</v>
      </c>
      <c r="AJ200" s="8">
        <v>1</v>
      </c>
      <c r="AK200" s="8">
        <v>0.16611041833957349</v>
      </c>
      <c r="AL200" s="8">
        <v>1</v>
      </c>
      <c r="AM200" s="8">
        <v>1</v>
      </c>
      <c r="AN200" s="8">
        <v>0.51814925581152971</v>
      </c>
      <c r="AO200" s="8">
        <v>1</v>
      </c>
      <c r="AP200" s="8">
        <v>1</v>
      </c>
      <c r="AQ200" s="8">
        <v>1</v>
      </c>
      <c r="AR200" s="8">
        <v>0.35050004505507287</v>
      </c>
      <c r="AS200" s="48">
        <v>0</v>
      </c>
      <c r="AT200" s="48">
        <v>0.81143854505678303</v>
      </c>
      <c r="AU200" s="13">
        <v>1</v>
      </c>
    </row>
    <row r="201" spans="4:47" x14ac:dyDescent="0.25">
      <c r="D201" s="8">
        <v>197</v>
      </c>
      <c r="E201" s="8">
        <f t="shared" ca="1" si="74"/>
        <v>1.2325620699316753E-2</v>
      </c>
      <c r="F201" s="21">
        <f t="shared" ca="1" si="75"/>
        <v>533.03535083588599</v>
      </c>
      <c r="G201" s="21"/>
      <c r="H201" s="8">
        <v>197</v>
      </c>
      <c r="I201" s="21">
        <f t="shared" ca="1" si="76"/>
        <v>0.2623491900214755</v>
      </c>
      <c r="J201" s="21">
        <f t="shared" ca="1" si="77"/>
        <v>10.328400798465093</v>
      </c>
      <c r="K201" s="2"/>
      <c r="M201" s="45"/>
      <c r="N201" s="45"/>
      <c r="O201" s="45">
        <v>49796</v>
      </c>
      <c r="Q201" s="26">
        <v>198</v>
      </c>
      <c r="R201" s="42">
        <f t="shared" ca="1" si="68"/>
        <v>48061</v>
      </c>
      <c r="S201" s="26" t="str">
        <f ca="1">IFERROR(IF(VLOOKUP(R201,$M$5:$M$504,1,0)&gt;0,$M$3,""),IFERROR(IF(VLOOKUP(R201,$N$5:$N$504,1,0)&gt;0,$N$3,""),IFERROR(IF(VLOOKUP(R201,#REF!,1,0)&gt;0,#REF!,""),IFERROR(IF(VLOOKUP(R201,#REF!,1,0)&gt;0,#REF!,""),IFERROR(IF(VLOOKUP(R201,$O$5:$O$244,1,0)&gt;0,$O$3,""),"ERROR")))))</f>
        <v>CAMBIO MES</v>
      </c>
      <c r="T201" s="26" t="str">
        <f ca="1">IFERROR(IF(VLOOKUP(R201,$M$5:$M$504,1,0)&gt;0,$M$4,""),IFERROR(IF(VLOOKUP(R201,$N$5:$N$504,1,0)&gt;0,$N$4,""),IFERROR(IF(VLOOKUP(R201,#REF!,1,0)&gt;0,#REF!,""),IFERROR(IF(VLOOKUP(R201,#REF!,1,0)&gt;0,#REF!,""),IFERROR(IF(VLOOKUP(R201,$O$5:$O$244,1,0)&gt;0,$O$3,""),"ERROR")))))</f>
        <v>CAMBIO MES</v>
      </c>
      <c r="U201" s="26">
        <f t="shared" ca="1" si="69"/>
        <v>1</v>
      </c>
      <c r="V201" s="26">
        <f t="shared" ca="1" si="70"/>
        <v>1</v>
      </c>
      <c r="W201" s="26">
        <f t="shared" ca="1" si="71"/>
        <v>17.774216433754191</v>
      </c>
      <c r="X201" s="26">
        <f t="shared" ca="1" si="72"/>
        <v>2031</v>
      </c>
      <c r="Y201" s="26">
        <f t="shared" ca="1" si="73"/>
        <v>8</v>
      </c>
      <c r="AF201" s="8">
        <v>191</v>
      </c>
      <c r="AG201" s="8">
        <v>1</v>
      </c>
      <c r="AH201" s="8">
        <v>0.1929424137243976</v>
      </c>
      <c r="AI201" s="8">
        <v>1</v>
      </c>
      <c r="AJ201" s="8">
        <v>5.5441118399903642E-2</v>
      </c>
      <c r="AK201" s="8">
        <v>1</v>
      </c>
      <c r="AL201" s="8">
        <v>1</v>
      </c>
      <c r="AM201" s="8">
        <v>0</v>
      </c>
      <c r="AN201" s="8">
        <v>1</v>
      </c>
      <c r="AO201" s="8">
        <v>1</v>
      </c>
      <c r="AP201" s="8">
        <v>1</v>
      </c>
      <c r="AQ201" s="8">
        <v>1</v>
      </c>
      <c r="AR201" s="8">
        <v>0.1518374190901898</v>
      </c>
      <c r="AS201" s="48">
        <v>0.38308085900503247</v>
      </c>
      <c r="AT201" s="48">
        <v>0.86677410299060487</v>
      </c>
      <c r="AU201" s="13">
        <v>1</v>
      </c>
    </row>
    <row r="202" spans="4:47" x14ac:dyDescent="0.25">
      <c r="D202" s="8">
        <v>198</v>
      </c>
      <c r="E202" s="8">
        <f t="shared" ca="1" si="74"/>
        <v>0.72559581549545871</v>
      </c>
      <c r="F202" s="21">
        <f t="shared" ca="1" si="75"/>
        <v>45.252669034508756</v>
      </c>
      <c r="G202" s="21"/>
      <c r="H202" s="8">
        <v>198</v>
      </c>
      <c r="I202" s="21">
        <f t="shared" ca="1" si="76"/>
        <v>0.53403896539993501</v>
      </c>
      <c r="J202" s="21">
        <f t="shared" ca="1" si="77"/>
        <v>32.18805283892997</v>
      </c>
      <c r="K202" s="2"/>
      <c r="M202" s="45"/>
      <c r="N202" s="45"/>
      <c r="O202" s="45">
        <v>49827</v>
      </c>
      <c r="Q202" s="26">
        <v>199</v>
      </c>
      <c r="R202" s="42">
        <f t="shared" ca="1" si="68"/>
        <v>48078.774216433754</v>
      </c>
      <c r="S202" s="26" t="str">
        <f ca="1">IFERROR(IF(VLOOKUP(R202,$M$5:$M$504,1,0)&gt;0,$M$3,""),IFERROR(IF(VLOOKUP(R202,$N$5:$N$504,1,0)&gt;0,$N$3,""),IFERROR(IF(VLOOKUP(R202,#REF!,1,0)&gt;0,#REF!,""),IFERROR(IF(VLOOKUP(R202,#REF!,1,0)&gt;0,#REF!,""),IFERROR(IF(VLOOKUP(R202,$O$5:$O$244,1,0)&gt;0,$O$3,""),"ERROR")))))</f>
        <v>EQUIPO 1</v>
      </c>
      <c r="T202" s="26" t="str">
        <f ca="1">IFERROR(IF(VLOOKUP(R202,$M$5:$M$504,1,0)&gt;0,$M$4,""),IFERROR(IF(VLOOKUP(R202,$N$5:$N$504,1,0)&gt;0,$N$4,""),IFERROR(IF(VLOOKUP(R202,#REF!,1,0)&gt;0,#REF!,""),IFERROR(IF(VLOOKUP(R202,#REF!,1,0)&gt;0,#REF!,""),IFERROR(IF(VLOOKUP(R202,$O$5:$O$244,1,0)&gt;0,$O$3,""),"ERROR")))))</f>
        <v>INICIO</v>
      </c>
      <c r="U202" s="26">
        <f t="shared" ca="1" si="69"/>
        <v>0</v>
      </c>
      <c r="V202" s="26">
        <f t="shared" ca="1" si="70"/>
        <v>0</v>
      </c>
      <c r="W202" s="26">
        <f t="shared" ca="1" si="71"/>
        <v>13.225783566245809</v>
      </c>
      <c r="X202" s="26">
        <f t="shared" ca="1" si="72"/>
        <v>2031</v>
      </c>
      <c r="Y202" s="26">
        <f t="shared" ca="1" si="73"/>
        <v>8</v>
      </c>
      <c r="AF202" s="8">
        <v>192</v>
      </c>
      <c r="AG202" s="8">
        <v>1</v>
      </c>
      <c r="AH202" s="8">
        <v>0.70370144341125396</v>
      </c>
      <c r="AI202" s="8">
        <v>1</v>
      </c>
      <c r="AJ202" s="8">
        <v>1</v>
      </c>
      <c r="AK202" s="8">
        <v>1</v>
      </c>
      <c r="AL202" s="8">
        <v>1</v>
      </c>
      <c r="AM202" s="8">
        <v>0</v>
      </c>
      <c r="AN202" s="8">
        <v>1</v>
      </c>
      <c r="AO202" s="8">
        <v>1</v>
      </c>
      <c r="AP202" s="8">
        <v>1</v>
      </c>
      <c r="AQ202" s="8">
        <v>0.36634323065469893</v>
      </c>
      <c r="AR202" s="8">
        <v>1</v>
      </c>
      <c r="AS202" s="48">
        <v>0</v>
      </c>
      <c r="AT202" s="48">
        <v>0.62282783797354446</v>
      </c>
      <c r="AU202" s="13">
        <v>0</v>
      </c>
    </row>
    <row r="203" spans="4:47" x14ac:dyDescent="0.25">
      <c r="D203" s="8">
        <v>199</v>
      </c>
      <c r="E203" s="8">
        <f t="shared" ca="1" si="74"/>
        <v>0.3730281635189483</v>
      </c>
      <c r="F203" s="21">
        <f t="shared" ca="1" si="75"/>
        <v>130.36658934729525</v>
      </c>
      <c r="G203" s="21"/>
      <c r="H203" s="8">
        <v>199</v>
      </c>
      <c r="I203" s="21">
        <f t="shared" ca="1" si="76"/>
        <v>0.60878613472673215</v>
      </c>
      <c r="J203" s="21">
        <f t="shared" ca="1" si="77"/>
        <v>37.966319199284314</v>
      </c>
      <c r="K203" s="2"/>
      <c r="M203" s="45"/>
      <c r="N203" s="45"/>
      <c r="O203" s="45">
        <v>49857</v>
      </c>
      <c r="Q203" s="26">
        <v>200</v>
      </c>
      <c r="R203" s="42">
        <f t="shared" ca="1" si="68"/>
        <v>48092</v>
      </c>
      <c r="S203" s="26" t="str">
        <f ca="1">IFERROR(IF(VLOOKUP(R203,$M$5:$M$504,1,0)&gt;0,$M$3,""),IFERROR(IF(VLOOKUP(R203,$N$5:$N$504,1,0)&gt;0,$N$3,""),IFERROR(IF(VLOOKUP(R203,#REF!,1,0)&gt;0,#REF!,""),IFERROR(IF(VLOOKUP(R203,#REF!,1,0)&gt;0,#REF!,""),IFERROR(IF(VLOOKUP(R203,$O$5:$O$244,1,0)&gt;0,$O$3,""),"ERROR")))))</f>
        <v>CAMBIO MES</v>
      </c>
      <c r="T203" s="26" t="str">
        <f ca="1">IFERROR(IF(VLOOKUP(R203,$M$5:$M$504,1,0)&gt;0,$M$4,""),IFERROR(IF(VLOOKUP(R203,$N$5:$N$504,1,0)&gt;0,$N$4,""),IFERROR(IF(VLOOKUP(R203,#REF!,1,0)&gt;0,#REF!,""),IFERROR(IF(VLOOKUP(R203,#REF!,1,0)&gt;0,#REF!,""),IFERROR(IF(VLOOKUP(R203,$O$5:$O$244,1,0)&gt;0,$O$3,""),"ERROR")))))</f>
        <v>CAMBIO MES</v>
      </c>
      <c r="U203" s="26">
        <f t="shared" ca="1" si="69"/>
        <v>0</v>
      </c>
      <c r="V203" s="26">
        <f t="shared" ca="1" si="70"/>
        <v>0</v>
      </c>
      <c r="W203" s="26">
        <f t="shared" ca="1" si="71"/>
        <v>3.2876663990973611</v>
      </c>
      <c r="X203" s="26">
        <f t="shared" ca="1" si="72"/>
        <v>2031</v>
      </c>
      <c r="Y203" s="26">
        <f t="shared" ca="1" si="73"/>
        <v>9</v>
      </c>
      <c r="AF203" s="8">
        <v>193</v>
      </c>
      <c r="AG203" s="8">
        <v>1</v>
      </c>
      <c r="AH203" s="8">
        <v>1</v>
      </c>
      <c r="AI203" s="8">
        <v>0.44963716010393145</v>
      </c>
      <c r="AJ203" s="8">
        <v>1</v>
      </c>
      <c r="AK203" s="8">
        <v>1</v>
      </c>
      <c r="AL203" s="8">
        <v>0.96205583945023443</v>
      </c>
      <c r="AM203" s="8">
        <v>1</v>
      </c>
      <c r="AN203" s="8">
        <v>0</v>
      </c>
      <c r="AO203" s="8">
        <v>0.93959841459460824</v>
      </c>
      <c r="AP203" s="8">
        <v>1</v>
      </c>
      <c r="AQ203" s="8">
        <v>0.83229168042889801</v>
      </c>
      <c r="AR203" s="8">
        <v>1</v>
      </c>
      <c r="AS203" s="48">
        <v>7.7991941679404894E-3</v>
      </c>
      <c r="AT203" s="48">
        <v>0.86356379604423561</v>
      </c>
      <c r="AU203" s="13">
        <v>3</v>
      </c>
    </row>
    <row r="204" spans="4:47" x14ac:dyDescent="0.25">
      <c r="D204" s="8">
        <v>200</v>
      </c>
      <c r="E204" s="8">
        <f t="shared" ca="1" si="74"/>
        <v>0.3395654614578687</v>
      </c>
      <c r="F204" s="21">
        <f t="shared" ca="1" si="75"/>
        <v>142.04200261401044</v>
      </c>
      <c r="G204" s="21"/>
      <c r="H204" s="8">
        <v>200</v>
      </c>
      <c r="I204" s="21">
        <f t="shared" ca="1" si="76"/>
        <v>0.4985212172120681</v>
      </c>
      <c r="J204" s="21">
        <f t="shared" ca="1" si="77"/>
        <v>29.48770143731312</v>
      </c>
      <c r="K204" s="2"/>
      <c r="M204" s="45"/>
      <c r="N204" s="45"/>
      <c r="O204" s="45">
        <v>49888</v>
      </c>
      <c r="Q204" s="26">
        <v>201</v>
      </c>
      <c r="R204" s="42">
        <f t="shared" ca="1" si="68"/>
        <v>48095.287666399097</v>
      </c>
      <c r="S204" s="26" t="str">
        <f ca="1">IFERROR(IF(VLOOKUP(R204,$M$5:$M$504,1,0)&gt;0,$M$3,""),IFERROR(IF(VLOOKUP(R204,$N$5:$N$504,1,0)&gt;0,$N$3,""),IFERROR(IF(VLOOKUP(R204,#REF!,1,0)&gt;0,#REF!,""),IFERROR(IF(VLOOKUP(R204,#REF!,1,0)&gt;0,#REF!,""),IFERROR(IF(VLOOKUP(R204,$O$5:$O$244,1,0)&gt;0,$O$3,""),"ERROR")))))</f>
        <v>EQUIPO 1</v>
      </c>
      <c r="T204" s="26" t="str">
        <f ca="1">IFERROR(IF(VLOOKUP(R204,$M$5:$M$504,1,0)&gt;0,$M$4,""),IFERROR(IF(VLOOKUP(R204,$N$5:$N$504,1,0)&gt;0,$N$4,""),IFERROR(IF(VLOOKUP(R204,#REF!,1,0)&gt;0,#REF!,""),IFERROR(IF(VLOOKUP(R204,#REF!,1,0)&gt;0,#REF!,""),IFERROR(IF(VLOOKUP(R204,$O$5:$O$244,1,0)&gt;0,$O$3,""),"ERROR")))))</f>
        <v>FIN</v>
      </c>
      <c r="U204" s="26">
        <f t="shared" ca="1" si="69"/>
        <v>1</v>
      </c>
      <c r="V204" s="26">
        <f t="shared" ca="1" si="70"/>
        <v>1</v>
      </c>
      <c r="W204" s="26">
        <f t="shared" ca="1" si="71"/>
        <v>26.712333600902639</v>
      </c>
      <c r="X204" s="26">
        <f t="shared" ca="1" si="72"/>
        <v>2031</v>
      </c>
      <c r="Y204" s="26">
        <f t="shared" ca="1" si="73"/>
        <v>9</v>
      </c>
      <c r="AF204" s="8">
        <v>194</v>
      </c>
      <c r="AG204" s="8">
        <v>0.77403632402462297</v>
      </c>
      <c r="AH204" s="8">
        <v>0.70037770913820296</v>
      </c>
      <c r="AI204" s="8">
        <v>1</v>
      </c>
      <c r="AJ204" s="8">
        <v>0.9643159746403398</v>
      </c>
      <c r="AK204" s="8">
        <v>0.21301137771567277</v>
      </c>
      <c r="AL204" s="8">
        <v>1</v>
      </c>
      <c r="AM204" s="8">
        <v>0.11888158932537583</v>
      </c>
      <c r="AN204" s="8">
        <v>0.63421763155999922</v>
      </c>
      <c r="AO204" s="8">
        <v>1</v>
      </c>
      <c r="AP204" s="8">
        <v>0.63650071665676566</v>
      </c>
      <c r="AQ204" s="8">
        <v>0.42555246115856182</v>
      </c>
      <c r="AR204" s="8">
        <v>1</v>
      </c>
      <c r="AS204" s="48">
        <v>0</v>
      </c>
      <c r="AT204" s="48">
        <v>0.73497750203329304</v>
      </c>
      <c r="AU204" s="13">
        <v>0</v>
      </c>
    </row>
    <row r="205" spans="4:47" x14ac:dyDescent="0.25">
      <c r="D205" s="8">
        <v>201</v>
      </c>
      <c r="E205" s="8">
        <f t="shared" ca="1" si="74"/>
        <v>0.77080009628221646</v>
      </c>
      <c r="F205" s="21">
        <f t="shared" ca="1" si="75"/>
        <v>37.172699622635214</v>
      </c>
      <c r="G205" s="21"/>
      <c r="H205" s="8">
        <v>201</v>
      </c>
      <c r="I205" s="21">
        <f t="shared" ca="1" si="76"/>
        <v>0.59893134665356174</v>
      </c>
      <c r="J205" s="21">
        <f t="shared" ca="1" si="77"/>
        <v>37.191519948165862</v>
      </c>
      <c r="K205" s="2"/>
      <c r="M205" s="45"/>
      <c r="N205" s="45"/>
      <c r="O205" s="45">
        <v>49919</v>
      </c>
      <c r="Q205" s="26">
        <v>202</v>
      </c>
      <c r="R205" s="42">
        <f t="shared" ca="1" si="68"/>
        <v>48122</v>
      </c>
      <c r="S205" s="26" t="str">
        <f ca="1">IFERROR(IF(VLOOKUP(R205,$M$5:$M$504,1,0)&gt;0,$M$3,""),IFERROR(IF(VLOOKUP(R205,$N$5:$N$504,1,0)&gt;0,$N$3,""),IFERROR(IF(VLOOKUP(R205,#REF!,1,0)&gt;0,#REF!,""),IFERROR(IF(VLOOKUP(R205,#REF!,1,0)&gt;0,#REF!,""),IFERROR(IF(VLOOKUP(R205,$O$5:$O$244,1,0)&gt;0,$O$3,""),"ERROR")))))</f>
        <v>CAMBIO MES</v>
      </c>
      <c r="T205" s="26" t="str">
        <f ca="1">IFERROR(IF(VLOOKUP(R205,$M$5:$M$504,1,0)&gt;0,$M$4,""),IFERROR(IF(VLOOKUP(R205,$N$5:$N$504,1,0)&gt;0,$N$4,""),IFERROR(IF(VLOOKUP(R205,#REF!,1,0)&gt;0,#REF!,""),IFERROR(IF(VLOOKUP(R205,#REF!,1,0)&gt;0,#REF!,""),IFERROR(IF(VLOOKUP(R205,$O$5:$O$244,1,0)&gt;0,$O$3,""),"ERROR")))))</f>
        <v>CAMBIO MES</v>
      </c>
      <c r="U205" s="26">
        <f t="shared" ca="1" si="69"/>
        <v>1</v>
      </c>
      <c r="V205" s="26">
        <f t="shared" ca="1" si="70"/>
        <v>1</v>
      </c>
      <c r="W205" s="26">
        <f t="shared" ca="1" si="71"/>
        <v>4.4352628494598321</v>
      </c>
      <c r="X205" s="26">
        <f t="shared" ca="1" si="72"/>
        <v>2031</v>
      </c>
      <c r="Y205" s="26">
        <f t="shared" ca="1" si="73"/>
        <v>10</v>
      </c>
      <c r="AF205" s="8">
        <v>195</v>
      </c>
      <c r="AG205" s="8">
        <v>1</v>
      </c>
      <c r="AH205" s="8">
        <v>1</v>
      </c>
      <c r="AI205" s="8">
        <v>0.51418631815026705</v>
      </c>
      <c r="AJ205" s="8">
        <v>1</v>
      </c>
      <c r="AK205" s="8">
        <v>0</v>
      </c>
      <c r="AL205" s="8">
        <v>1</v>
      </c>
      <c r="AM205" s="8">
        <v>0</v>
      </c>
      <c r="AN205" s="8">
        <v>1</v>
      </c>
      <c r="AO205" s="8">
        <v>0.6103007121593691</v>
      </c>
      <c r="AP205" s="8">
        <v>1</v>
      </c>
      <c r="AQ205" s="8">
        <v>1</v>
      </c>
      <c r="AR205" s="8">
        <v>0.53546989770726328</v>
      </c>
      <c r="AS205" s="48">
        <v>0.48512145315720362</v>
      </c>
      <c r="AT205" s="48">
        <v>0.86617522540170144</v>
      </c>
      <c r="AU205" s="13">
        <v>0</v>
      </c>
    </row>
    <row r="206" spans="4:47" x14ac:dyDescent="0.25">
      <c r="D206" s="8">
        <v>202</v>
      </c>
      <c r="E206" s="8">
        <f t="shared" ca="1" si="74"/>
        <v>0.67562181033135571</v>
      </c>
      <c r="F206" s="21">
        <f t="shared" ca="1" si="75"/>
        <v>54.680849874865395</v>
      </c>
      <c r="G206" s="21"/>
      <c r="H206" s="8">
        <v>202</v>
      </c>
      <c r="I206" s="21">
        <f t="shared" ca="1" si="76"/>
        <v>0.38886158898966394</v>
      </c>
      <c r="J206" s="21">
        <f t="shared" ca="1" si="77"/>
        <v>21.047948412214105</v>
      </c>
      <c r="K206" s="2"/>
      <c r="M206" s="45"/>
      <c r="N206" s="45"/>
      <c r="O206" s="45">
        <v>49949</v>
      </c>
      <c r="Q206" s="26">
        <v>203</v>
      </c>
      <c r="R206" s="42">
        <f t="shared" ca="1" si="68"/>
        <v>48126.43526284946</v>
      </c>
      <c r="S206" s="26" t="str">
        <f ca="1">IFERROR(IF(VLOOKUP(R206,$M$5:$M$504,1,0)&gt;0,$M$3,""),IFERROR(IF(VLOOKUP(R206,$N$5:$N$504,1,0)&gt;0,$N$3,""),IFERROR(IF(VLOOKUP(R206,#REF!,1,0)&gt;0,#REF!,""),IFERROR(IF(VLOOKUP(R206,#REF!,1,0)&gt;0,#REF!,""),IFERROR(IF(VLOOKUP(R206,$O$5:$O$244,1,0)&gt;0,$O$3,""),"ERROR")))))</f>
        <v>EQUIPO 1</v>
      </c>
      <c r="T206" s="26" t="str">
        <f ca="1">IFERROR(IF(VLOOKUP(R206,$M$5:$M$504,1,0)&gt;0,$M$4,""),IFERROR(IF(VLOOKUP(R206,$N$5:$N$504,1,0)&gt;0,$N$4,""),IFERROR(IF(VLOOKUP(R206,#REF!,1,0)&gt;0,#REF!,""),IFERROR(IF(VLOOKUP(R206,#REF!,1,0)&gt;0,#REF!,""),IFERROR(IF(VLOOKUP(R206,$O$5:$O$244,1,0)&gt;0,$O$3,""),"ERROR")))))</f>
        <v>INICIO</v>
      </c>
      <c r="U206" s="26">
        <f t="shared" ca="1" si="69"/>
        <v>0</v>
      </c>
      <c r="V206" s="26">
        <f t="shared" ca="1" si="70"/>
        <v>0</v>
      </c>
      <c r="W206" s="26">
        <f t="shared" ca="1" si="71"/>
        <v>18.570504741634068</v>
      </c>
      <c r="X206" s="26">
        <f t="shared" ca="1" si="72"/>
        <v>2031</v>
      </c>
      <c r="Y206" s="26">
        <f t="shared" ca="1" si="73"/>
        <v>10</v>
      </c>
      <c r="AF206" s="8">
        <v>196</v>
      </c>
      <c r="AG206" s="8">
        <v>0.14889939537463379</v>
      </c>
      <c r="AH206" s="8">
        <v>1</v>
      </c>
      <c r="AI206" s="8">
        <v>1</v>
      </c>
      <c r="AJ206" s="8">
        <v>0.6070070045595154</v>
      </c>
      <c r="AK206" s="8">
        <v>1</v>
      </c>
      <c r="AL206" s="8">
        <v>1</v>
      </c>
      <c r="AM206" s="8">
        <v>1</v>
      </c>
      <c r="AN206" s="8">
        <v>0.25101488751745143</v>
      </c>
      <c r="AO206" s="8">
        <v>1</v>
      </c>
      <c r="AP206" s="8">
        <v>1</v>
      </c>
      <c r="AQ206" s="8">
        <v>1</v>
      </c>
      <c r="AR206" s="8">
        <v>0.38959950427271262</v>
      </c>
      <c r="AS206" s="48">
        <v>0</v>
      </c>
      <c r="AT206" s="48">
        <v>0.99323338120015603</v>
      </c>
      <c r="AU206" s="13">
        <v>2</v>
      </c>
    </row>
    <row r="207" spans="4:47" x14ac:dyDescent="0.25">
      <c r="D207" s="8">
        <v>203</v>
      </c>
      <c r="E207" s="8">
        <f t="shared" ca="1" si="74"/>
        <v>4.1101855323340319E-2</v>
      </c>
      <c r="F207" s="21">
        <f t="shared" ca="1" si="75"/>
        <v>394.23670224558208</v>
      </c>
      <c r="G207" s="21"/>
      <c r="H207" s="8">
        <v>203</v>
      </c>
      <c r="I207" s="21">
        <f t="shared" ca="1" si="76"/>
        <v>0.25257408872967568</v>
      </c>
      <c r="J207" s="21">
        <f t="shared" ca="1" si="77"/>
        <v>9.4106982011249478</v>
      </c>
      <c r="K207" s="2"/>
      <c r="M207" s="45"/>
      <c r="N207" s="45"/>
      <c r="O207" s="45">
        <v>49980</v>
      </c>
      <c r="Q207" s="26">
        <v>204</v>
      </c>
      <c r="R207" s="42">
        <f t="shared" ca="1" si="68"/>
        <v>48145.005767591094</v>
      </c>
      <c r="S207" s="26" t="str">
        <f ca="1">IFERROR(IF(VLOOKUP(R207,$M$5:$M$504,1,0)&gt;0,$M$3,""),IFERROR(IF(VLOOKUP(R207,$N$5:$N$504,1,0)&gt;0,$N$3,""),IFERROR(IF(VLOOKUP(R207,#REF!,1,0)&gt;0,#REF!,""),IFERROR(IF(VLOOKUP(R207,#REF!,1,0)&gt;0,#REF!,""),IFERROR(IF(VLOOKUP(R207,$O$5:$O$244,1,0)&gt;0,$O$3,""),"ERROR")))))</f>
        <v>EQUIPO 1</v>
      </c>
      <c r="T207" s="26" t="str">
        <f ca="1">IFERROR(IF(VLOOKUP(R207,$M$5:$M$504,1,0)&gt;0,$M$4,""),IFERROR(IF(VLOOKUP(R207,$N$5:$N$504,1,0)&gt;0,$N$4,""),IFERROR(IF(VLOOKUP(R207,#REF!,1,0)&gt;0,#REF!,""),IFERROR(IF(VLOOKUP(R207,#REF!,1,0)&gt;0,#REF!,""),IFERROR(IF(VLOOKUP(R207,$O$5:$O$244,1,0)&gt;0,$O$3,""),"ERROR")))))</f>
        <v>FIN</v>
      </c>
      <c r="U207" s="26">
        <f t="shared" ca="1" si="69"/>
        <v>1</v>
      </c>
      <c r="V207" s="26">
        <f t="shared" ca="1" si="70"/>
        <v>1</v>
      </c>
      <c r="W207" s="26">
        <f t="shared" ca="1" si="71"/>
        <v>7.9942324089061003</v>
      </c>
      <c r="X207" s="26">
        <f t="shared" ca="1" si="72"/>
        <v>2031</v>
      </c>
      <c r="Y207" s="26">
        <f t="shared" ca="1" si="73"/>
        <v>10</v>
      </c>
      <c r="AF207" s="8">
        <v>197</v>
      </c>
      <c r="AG207" s="8">
        <v>1</v>
      </c>
      <c r="AH207" s="8">
        <v>1</v>
      </c>
      <c r="AI207" s="8">
        <v>1</v>
      </c>
      <c r="AJ207" s="8">
        <v>1</v>
      </c>
      <c r="AK207" s="8">
        <v>0.18427609992208854</v>
      </c>
      <c r="AL207" s="8">
        <v>1</v>
      </c>
      <c r="AM207" s="8">
        <v>1</v>
      </c>
      <c r="AN207" s="8">
        <v>1</v>
      </c>
      <c r="AO207" s="8">
        <v>0</v>
      </c>
      <c r="AP207" s="8">
        <v>0.13415066551040641</v>
      </c>
      <c r="AQ207" s="8">
        <v>0.48685429429557797</v>
      </c>
      <c r="AR207" s="8">
        <v>1</v>
      </c>
      <c r="AS207" s="48">
        <v>0</v>
      </c>
      <c r="AT207" s="48">
        <v>0.90555922582212112</v>
      </c>
      <c r="AU207" s="13">
        <v>0</v>
      </c>
    </row>
    <row r="208" spans="4:47" x14ac:dyDescent="0.25">
      <c r="D208" s="8">
        <v>204</v>
      </c>
      <c r="E208" s="8">
        <f t="shared" ca="1" si="74"/>
        <v>0.17552098998122101</v>
      </c>
      <c r="F208" s="21">
        <f t="shared" ca="1" si="75"/>
        <v>222.60015104933964</v>
      </c>
      <c r="G208" s="21"/>
      <c r="H208" s="8">
        <v>204</v>
      </c>
      <c r="I208" s="21">
        <f t="shared" ca="1" si="76"/>
        <v>0.39190453841425343</v>
      </c>
      <c r="J208" s="21">
        <f t="shared" ca="1" si="77"/>
        <v>21.28815539200432</v>
      </c>
      <c r="K208" s="2"/>
      <c r="M208" s="45"/>
      <c r="N208" s="45"/>
      <c r="O208" s="45">
        <v>50010</v>
      </c>
      <c r="Q208" s="26">
        <v>205</v>
      </c>
      <c r="R208" s="42">
        <f t="shared" ca="1" si="68"/>
        <v>48153</v>
      </c>
      <c r="S208" s="26" t="str">
        <f ca="1">IFERROR(IF(VLOOKUP(R208,$M$5:$M$504,1,0)&gt;0,$M$3,""),IFERROR(IF(VLOOKUP(R208,$N$5:$N$504,1,0)&gt;0,$N$3,""),IFERROR(IF(VLOOKUP(R208,#REF!,1,0)&gt;0,#REF!,""),IFERROR(IF(VLOOKUP(R208,#REF!,1,0)&gt;0,#REF!,""),IFERROR(IF(VLOOKUP(R208,$O$5:$O$244,1,0)&gt;0,$O$3,""),"ERROR")))))</f>
        <v>CAMBIO MES</v>
      </c>
      <c r="T208" s="26" t="str">
        <f ca="1">IFERROR(IF(VLOOKUP(R208,$M$5:$M$504,1,0)&gt;0,$M$4,""),IFERROR(IF(VLOOKUP(R208,$N$5:$N$504,1,0)&gt;0,$N$4,""),IFERROR(IF(VLOOKUP(R208,#REF!,1,0)&gt;0,#REF!,""),IFERROR(IF(VLOOKUP(R208,#REF!,1,0)&gt;0,#REF!,""),IFERROR(IF(VLOOKUP(R208,$O$5:$O$244,1,0)&gt;0,$O$3,""),"ERROR")))))</f>
        <v>CAMBIO MES</v>
      </c>
      <c r="U208" s="26">
        <f t="shared" ca="1" si="69"/>
        <v>1</v>
      </c>
      <c r="V208" s="26">
        <f t="shared" ca="1" si="70"/>
        <v>1</v>
      </c>
      <c r="W208" s="26">
        <f t="shared" ca="1" si="71"/>
        <v>30</v>
      </c>
      <c r="X208" s="26">
        <f t="shared" ca="1" si="72"/>
        <v>2031</v>
      </c>
      <c r="Y208" s="26">
        <f t="shared" ca="1" si="73"/>
        <v>11</v>
      </c>
      <c r="AF208" s="8">
        <v>198</v>
      </c>
      <c r="AG208" s="8">
        <v>1</v>
      </c>
      <c r="AH208" s="8">
        <v>0.30499079258074097</v>
      </c>
      <c r="AI208" s="8">
        <v>0.32770199160375107</v>
      </c>
      <c r="AJ208" s="8">
        <v>1</v>
      </c>
      <c r="AK208" s="8">
        <v>0.91870586989581726</v>
      </c>
      <c r="AL208" s="8">
        <v>0.39224530161736765</v>
      </c>
      <c r="AM208" s="8">
        <v>1</v>
      </c>
      <c r="AN208" s="8">
        <v>1</v>
      </c>
      <c r="AO208" s="8">
        <v>1</v>
      </c>
      <c r="AP208" s="8">
        <v>1</v>
      </c>
      <c r="AQ208" s="8">
        <v>1</v>
      </c>
      <c r="AR208" s="8">
        <v>1</v>
      </c>
      <c r="AS208" s="48">
        <v>0</v>
      </c>
      <c r="AT208" s="48">
        <v>0.75801457921519466</v>
      </c>
      <c r="AU208" s="13">
        <v>0</v>
      </c>
    </row>
    <row r="209" spans="4:47" x14ac:dyDescent="0.25">
      <c r="D209" s="8">
        <v>205</v>
      </c>
      <c r="E209" s="8">
        <f t="shared" ca="1" si="74"/>
        <v>0.57648692455093986</v>
      </c>
      <c r="F209" s="21">
        <f t="shared" ca="1" si="75"/>
        <v>75.313500986134088</v>
      </c>
      <c r="G209" s="21"/>
      <c r="H209" s="8">
        <v>205</v>
      </c>
      <c r="I209" s="21">
        <f t="shared" ca="1" si="76"/>
        <v>0.15188059433369139</v>
      </c>
      <c r="J209" s="21">
        <f t="shared" ca="1" si="77"/>
        <v>1.5559800356798199</v>
      </c>
      <c r="K209" s="2"/>
      <c r="M209" s="45"/>
      <c r="N209" s="45"/>
      <c r="O209" s="45">
        <v>50041</v>
      </c>
      <c r="Q209" s="26">
        <v>206</v>
      </c>
      <c r="R209" s="42">
        <f t="shared" ca="1" si="68"/>
        <v>48183</v>
      </c>
      <c r="S209" s="26" t="str">
        <f ca="1">IFERROR(IF(VLOOKUP(R209,$M$5:$M$504,1,0)&gt;0,$M$3,""),IFERROR(IF(VLOOKUP(R209,$N$5:$N$504,1,0)&gt;0,$N$3,""),IFERROR(IF(VLOOKUP(R209,#REF!,1,0)&gt;0,#REF!,""),IFERROR(IF(VLOOKUP(R209,#REF!,1,0)&gt;0,#REF!,""),IFERROR(IF(VLOOKUP(R209,$O$5:$O$244,1,0)&gt;0,$O$3,""),"ERROR")))))</f>
        <v>CAMBIO MES</v>
      </c>
      <c r="T209" s="26" t="str">
        <f ca="1">IFERROR(IF(VLOOKUP(R209,$M$5:$M$504,1,0)&gt;0,$M$4,""),IFERROR(IF(VLOOKUP(R209,$N$5:$N$504,1,0)&gt;0,$N$4,""),IFERROR(IF(VLOOKUP(R209,#REF!,1,0)&gt;0,#REF!,""),IFERROR(IF(VLOOKUP(R209,#REF!,1,0)&gt;0,#REF!,""),IFERROR(IF(VLOOKUP(R209,$O$5:$O$244,1,0)&gt;0,$O$3,""),"ERROR")))))</f>
        <v>CAMBIO MES</v>
      </c>
      <c r="U209" s="26">
        <f t="shared" ca="1" si="69"/>
        <v>1</v>
      </c>
      <c r="V209" s="26">
        <f t="shared" ca="1" si="70"/>
        <v>1</v>
      </c>
      <c r="W209" s="26">
        <f t="shared" ca="1" si="71"/>
        <v>31</v>
      </c>
      <c r="X209" s="26">
        <f t="shared" ca="1" si="72"/>
        <v>2031</v>
      </c>
      <c r="Y209" s="26">
        <f t="shared" ca="1" si="73"/>
        <v>12</v>
      </c>
      <c r="AF209" s="8">
        <v>199</v>
      </c>
      <c r="AG209" s="8">
        <v>1</v>
      </c>
      <c r="AH209" s="8">
        <v>1</v>
      </c>
      <c r="AI209" s="8">
        <v>0</v>
      </c>
      <c r="AJ209" s="8">
        <v>0.88485828746173256</v>
      </c>
      <c r="AK209" s="8">
        <v>1</v>
      </c>
      <c r="AL209" s="8">
        <v>1</v>
      </c>
      <c r="AM209" s="8">
        <v>1</v>
      </c>
      <c r="AN209" s="8">
        <v>1</v>
      </c>
      <c r="AO209" s="8">
        <v>1</v>
      </c>
      <c r="AP209" s="8">
        <v>1</v>
      </c>
      <c r="AQ209" s="8">
        <v>0.39443686186229265</v>
      </c>
      <c r="AR209" s="8">
        <v>0</v>
      </c>
      <c r="AS209" s="48">
        <v>8.6941309829032226E-2</v>
      </c>
      <c r="AT209" s="48">
        <v>0.90356128238843614</v>
      </c>
      <c r="AU209" s="13">
        <v>1</v>
      </c>
    </row>
    <row r="210" spans="4:47" x14ac:dyDescent="0.25">
      <c r="D210" s="8">
        <v>206</v>
      </c>
      <c r="E210" s="8">
        <f t="shared" ca="1" si="74"/>
        <v>0.13325030472977728</v>
      </c>
      <c r="F210" s="21">
        <f t="shared" ca="1" si="75"/>
        <v>255.66554474107127</v>
      </c>
      <c r="G210" s="21"/>
      <c r="H210" s="8">
        <v>206</v>
      </c>
      <c r="I210" s="21">
        <f t="shared" ca="1" si="76"/>
        <v>2.6327555654070967E-3</v>
      </c>
      <c r="J210" s="21">
        <f t="shared" ca="1" si="77"/>
        <v>54.9344469464667</v>
      </c>
      <c r="K210" s="2"/>
      <c r="M210" s="45"/>
      <c r="N210" s="45"/>
      <c r="O210" s="45">
        <v>50072</v>
      </c>
      <c r="Q210" s="26">
        <v>207</v>
      </c>
      <c r="R210" s="42">
        <f t="shared" ca="1" si="68"/>
        <v>48214</v>
      </c>
      <c r="S210" s="26" t="str">
        <f ca="1">IFERROR(IF(VLOOKUP(R210,$M$5:$M$504,1,0)&gt;0,$M$3,""),IFERROR(IF(VLOOKUP(R210,$N$5:$N$504,1,0)&gt;0,$N$3,""),IFERROR(IF(VLOOKUP(R210,#REF!,1,0)&gt;0,#REF!,""),IFERROR(IF(VLOOKUP(R210,#REF!,1,0)&gt;0,#REF!,""),IFERROR(IF(VLOOKUP(R210,$O$5:$O$244,1,0)&gt;0,$O$3,""),"ERROR")))))</f>
        <v>CAMBIO MES</v>
      </c>
      <c r="T210" s="26" t="str">
        <f ca="1">IFERROR(IF(VLOOKUP(R210,$M$5:$M$504,1,0)&gt;0,$M$4,""),IFERROR(IF(VLOOKUP(R210,$N$5:$N$504,1,0)&gt;0,$N$4,""),IFERROR(IF(VLOOKUP(R210,#REF!,1,0)&gt;0,#REF!,""),IFERROR(IF(VLOOKUP(R210,#REF!,1,0)&gt;0,#REF!,""),IFERROR(IF(VLOOKUP(R210,$O$5:$O$244,1,0)&gt;0,$O$3,""),"ERROR")))))</f>
        <v>CAMBIO MES</v>
      </c>
      <c r="U210" s="26">
        <f t="shared" ca="1" si="69"/>
        <v>1</v>
      </c>
      <c r="V210" s="26">
        <f t="shared" ca="1" si="70"/>
        <v>1</v>
      </c>
      <c r="W210" s="26">
        <f t="shared" ca="1" si="71"/>
        <v>31</v>
      </c>
      <c r="X210" s="26">
        <f t="shared" ca="1" si="72"/>
        <v>2032</v>
      </c>
      <c r="Y210" s="26">
        <f t="shared" ca="1" si="73"/>
        <v>1</v>
      </c>
      <c r="AF210" s="8">
        <v>200</v>
      </c>
      <c r="AG210" s="8">
        <v>0.89130111829557968</v>
      </c>
      <c r="AH210" s="8">
        <v>1</v>
      </c>
      <c r="AI210" s="8">
        <v>0</v>
      </c>
      <c r="AJ210" s="8">
        <v>0.44769348174838036</v>
      </c>
      <c r="AK210" s="8">
        <v>1</v>
      </c>
      <c r="AL210" s="8">
        <v>1</v>
      </c>
      <c r="AM210" s="8">
        <v>1</v>
      </c>
      <c r="AN210" s="8">
        <v>1</v>
      </c>
      <c r="AO210" s="8">
        <v>1</v>
      </c>
      <c r="AP210" s="8">
        <v>1</v>
      </c>
      <c r="AQ210" s="8">
        <v>1</v>
      </c>
      <c r="AR210" s="8">
        <v>1</v>
      </c>
      <c r="AS210" s="48">
        <v>0</v>
      </c>
      <c r="AT210" s="48">
        <v>0.7870988339975904</v>
      </c>
      <c r="AU210" s="13">
        <v>0</v>
      </c>
    </row>
    <row r="211" spans="4:47" x14ac:dyDescent="0.25">
      <c r="D211" s="8">
        <v>207</v>
      </c>
      <c r="E211" s="8">
        <f t="shared" ca="1" si="74"/>
        <v>0.32469287695179483</v>
      </c>
      <c r="F211" s="21">
        <f t="shared" ca="1" si="75"/>
        <v>147.58462267009099</v>
      </c>
      <c r="G211" s="21"/>
      <c r="H211" s="8">
        <v>207</v>
      </c>
      <c r="I211" s="21">
        <f t="shared" ca="1" si="76"/>
        <v>0.77153615361381034</v>
      </c>
      <c r="J211" s="21">
        <f t="shared" ca="1" si="77"/>
        <v>52.13732657016331</v>
      </c>
      <c r="K211" s="2"/>
      <c r="M211" s="45"/>
      <c r="N211" s="45"/>
      <c r="O211" s="45">
        <v>50100</v>
      </c>
      <c r="Q211" s="26">
        <v>208</v>
      </c>
      <c r="R211" s="42">
        <f t="shared" ca="1" si="68"/>
        <v>48245</v>
      </c>
      <c r="S211" s="26" t="str">
        <f ca="1">IFERROR(IF(VLOOKUP(R211,$M$5:$M$504,1,0)&gt;0,$M$3,""),IFERROR(IF(VLOOKUP(R211,$N$5:$N$504,1,0)&gt;0,$N$3,""),IFERROR(IF(VLOOKUP(R211,#REF!,1,0)&gt;0,#REF!,""),IFERROR(IF(VLOOKUP(R211,#REF!,1,0)&gt;0,#REF!,""),IFERROR(IF(VLOOKUP(R211,$O$5:$O$244,1,0)&gt;0,$O$3,""),"ERROR")))))</f>
        <v>CAMBIO MES</v>
      </c>
      <c r="T211" s="26" t="str">
        <f ca="1">IFERROR(IF(VLOOKUP(R211,$M$5:$M$504,1,0)&gt;0,$M$4,""),IFERROR(IF(VLOOKUP(R211,$N$5:$N$504,1,0)&gt;0,$N$4,""),IFERROR(IF(VLOOKUP(R211,#REF!,1,0)&gt;0,#REF!,""),IFERROR(IF(VLOOKUP(R211,#REF!,1,0)&gt;0,#REF!,""),IFERROR(IF(VLOOKUP(R211,$O$5:$O$244,1,0)&gt;0,$O$3,""),"ERROR")))))</f>
        <v>CAMBIO MES</v>
      </c>
      <c r="U211" s="26">
        <f t="shared" ca="1" si="69"/>
        <v>1</v>
      </c>
      <c r="V211" s="26">
        <f t="shared" ca="1" si="70"/>
        <v>1</v>
      </c>
      <c r="W211" s="26">
        <f t="shared" ca="1" si="71"/>
        <v>29</v>
      </c>
      <c r="X211" s="26">
        <f t="shared" ca="1" si="72"/>
        <v>2032</v>
      </c>
      <c r="Y211" s="26">
        <f t="shared" ca="1" si="73"/>
        <v>2</v>
      </c>
      <c r="AF211" s="8">
        <v>201</v>
      </c>
      <c r="AG211" s="8">
        <v>0.6044193194477796</v>
      </c>
      <c r="AH211" s="8">
        <v>0.25688491405994035</v>
      </c>
      <c r="AI211" s="8">
        <v>1</v>
      </c>
      <c r="AJ211" s="8">
        <v>1</v>
      </c>
      <c r="AK211" s="8">
        <v>0.36687819750542044</v>
      </c>
      <c r="AL211" s="8">
        <v>0.83427593022861402</v>
      </c>
      <c r="AM211" s="8">
        <v>0.83826228559665916</v>
      </c>
      <c r="AN211" s="8">
        <v>1</v>
      </c>
      <c r="AO211" s="8">
        <v>0.88724166000101834</v>
      </c>
      <c r="AP211" s="8">
        <v>1</v>
      </c>
      <c r="AQ211" s="8">
        <v>1</v>
      </c>
      <c r="AR211" s="8">
        <v>0.58222317118868949</v>
      </c>
      <c r="AS211" s="48">
        <v>0.16622111976442586</v>
      </c>
      <c r="AT211" s="48">
        <v>0.9280693980527297</v>
      </c>
      <c r="AU211" s="13">
        <v>0</v>
      </c>
    </row>
    <row r="212" spans="4:47" x14ac:dyDescent="0.25">
      <c r="D212" s="8">
        <v>208</v>
      </c>
      <c r="E212" s="8">
        <f t="shared" ca="1" si="74"/>
        <v>0.57588128417722806</v>
      </c>
      <c r="F212" s="21">
        <f t="shared" ca="1" si="75"/>
        <v>75.448903237416886</v>
      </c>
      <c r="G212" s="21"/>
      <c r="H212" s="8">
        <v>208</v>
      </c>
      <c r="I212" s="21">
        <f t="shared" ca="1" si="76"/>
        <v>0.42064716553231285</v>
      </c>
      <c r="J212" s="21">
        <f t="shared" ca="1" si="77"/>
        <v>23.533674512902891</v>
      </c>
      <c r="K212" s="2"/>
      <c r="M212" s="45"/>
      <c r="N212" s="45"/>
      <c r="O212" s="45">
        <v>50131</v>
      </c>
      <c r="Q212" s="26">
        <v>209</v>
      </c>
      <c r="R212" s="42">
        <f t="shared" ca="1" si="68"/>
        <v>48274</v>
      </c>
      <c r="S212" s="26" t="str">
        <f ca="1">IFERROR(IF(VLOOKUP(R212,$M$5:$M$504,1,0)&gt;0,$M$3,""),IFERROR(IF(VLOOKUP(R212,$N$5:$N$504,1,0)&gt;0,$N$3,""),IFERROR(IF(VLOOKUP(R212,#REF!,1,0)&gt;0,#REF!,""),IFERROR(IF(VLOOKUP(R212,#REF!,1,0)&gt;0,#REF!,""),IFERROR(IF(VLOOKUP(R212,$O$5:$O$244,1,0)&gt;0,$O$3,""),"ERROR")))))</f>
        <v>CAMBIO MES</v>
      </c>
      <c r="T212" s="26" t="str">
        <f ca="1">IFERROR(IF(VLOOKUP(R212,$M$5:$M$504,1,0)&gt;0,$M$4,""),IFERROR(IF(VLOOKUP(R212,$N$5:$N$504,1,0)&gt;0,$N$4,""),IFERROR(IF(VLOOKUP(R212,#REF!,1,0)&gt;0,#REF!,""),IFERROR(IF(VLOOKUP(R212,#REF!,1,0)&gt;0,#REF!,""),IFERROR(IF(VLOOKUP(R212,$O$5:$O$244,1,0)&gt;0,$O$3,""),"ERROR")))))</f>
        <v>CAMBIO MES</v>
      </c>
      <c r="U212" s="26">
        <f t="shared" ca="1" si="69"/>
        <v>1</v>
      </c>
      <c r="V212" s="26">
        <f t="shared" ca="1" si="70"/>
        <v>1</v>
      </c>
      <c r="W212" s="26">
        <f t="shared" ca="1" si="71"/>
        <v>31</v>
      </c>
      <c r="X212" s="26">
        <f t="shared" ca="1" si="72"/>
        <v>2032</v>
      </c>
      <c r="Y212" s="26">
        <f t="shared" ca="1" si="73"/>
        <v>3</v>
      </c>
      <c r="AF212" s="8">
        <v>202</v>
      </c>
      <c r="AG212" s="8">
        <v>0.53835091376024669</v>
      </c>
      <c r="AH212" s="8">
        <v>0.23019627222544972</v>
      </c>
      <c r="AI212" s="8">
        <v>1</v>
      </c>
      <c r="AJ212" s="8">
        <v>1</v>
      </c>
      <c r="AK212" s="8">
        <v>1</v>
      </c>
      <c r="AL212" s="8">
        <v>1</v>
      </c>
      <c r="AM212" s="8">
        <v>0.63867830746734866</v>
      </c>
      <c r="AN212" s="8">
        <v>1</v>
      </c>
      <c r="AO212" s="8">
        <v>1</v>
      </c>
      <c r="AP212" s="8">
        <v>1</v>
      </c>
      <c r="AQ212" s="8">
        <v>1</v>
      </c>
      <c r="AR212" s="8">
        <v>0</v>
      </c>
      <c r="AS212" s="48">
        <v>0.19610748835933214</v>
      </c>
      <c r="AT212" s="48">
        <v>0.85933608169897069</v>
      </c>
      <c r="AU212" s="13">
        <v>0</v>
      </c>
    </row>
    <row r="213" spans="4:47" x14ac:dyDescent="0.25">
      <c r="D213" s="8">
        <v>209</v>
      </c>
      <c r="E213" s="8">
        <f t="shared" ca="1" si="74"/>
        <v>6.6141510385528957E-2</v>
      </c>
      <c r="F213" s="21">
        <f t="shared" ca="1" si="75"/>
        <v>338.62047613173792</v>
      </c>
      <c r="G213" s="21"/>
      <c r="H213" s="8">
        <v>209</v>
      </c>
      <c r="I213" s="21">
        <f t="shared" ca="1" si="76"/>
        <v>0.87417240882538194</v>
      </c>
      <c r="J213" s="21">
        <f t="shared" ca="1" si="77"/>
        <v>64.328953935669603</v>
      </c>
      <c r="K213" s="2"/>
      <c r="M213" s="45"/>
      <c r="N213" s="45"/>
      <c r="O213" s="45">
        <v>50161</v>
      </c>
      <c r="Q213" s="26">
        <v>210</v>
      </c>
      <c r="R213" s="42">
        <f t="shared" ca="1" si="68"/>
        <v>48305</v>
      </c>
      <c r="S213" s="26" t="str">
        <f ca="1">IFERROR(IF(VLOOKUP(R213,$M$5:$M$504,1,0)&gt;0,$M$3,""),IFERROR(IF(VLOOKUP(R213,$N$5:$N$504,1,0)&gt;0,$N$3,""),IFERROR(IF(VLOOKUP(R213,#REF!,1,0)&gt;0,#REF!,""),IFERROR(IF(VLOOKUP(R213,#REF!,1,0)&gt;0,#REF!,""),IFERROR(IF(VLOOKUP(R213,$O$5:$O$244,1,0)&gt;0,$O$3,""),"ERROR")))))</f>
        <v>CAMBIO MES</v>
      </c>
      <c r="T213" s="26" t="str">
        <f ca="1">IFERROR(IF(VLOOKUP(R213,$M$5:$M$504,1,0)&gt;0,$M$4,""),IFERROR(IF(VLOOKUP(R213,$N$5:$N$504,1,0)&gt;0,$N$4,""),IFERROR(IF(VLOOKUP(R213,#REF!,1,0)&gt;0,#REF!,""),IFERROR(IF(VLOOKUP(R213,#REF!,1,0)&gt;0,#REF!,""),IFERROR(IF(VLOOKUP(R213,$O$5:$O$244,1,0)&gt;0,$O$3,""),"ERROR")))))</f>
        <v>CAMBIO MES</v>
      </c>
      <c r="U213" s="26">
        <f t="shared" ca="1" si="69"/>
        <v>1</v>
      </c>
      <c r="V213" s="26">
        <f t="shared" ca="1" si="70"/>
        <v>1</v>
      </c>
      <c r="W213" s="26">
        <f t="shared" ca="1" si="71"/>
        <v>30</v>
      </c>
      <c r="X213" s="26">
        <f t="shared" ca="1" si="72"/>
        <v>2032</v>
      </c>
      <c r="Y213" s="26">
        <f t="shared" ca="1" si="73"/>
        <v>4</v>
      </c>
      <c r="AF213" s="8">
        <v>203</v>
      </c>
      <c r="AG213" s="8">
        <v>1</v>
      </c>
      <c r="AH213" s="8">
        <v>1</v>
      </c>
      <c r="AI213" s="8">
        <v>0.14822807043557049</v>
      </c>
      <c r="AJ213" s="8">
        <v>0</v>
      </c>
      <c r="AK213" s="8">
        <v>1</v>
      </c>
      <c r="AL213" s="8">
        <v>1</v>
      </c>
      <c r="AM213" s="8">
        <v>1</v>
      </c>
      <c r="AN213" s="8">
        <v>1</v>
      </c>
      <c r="AO213" s="8">
        <v>1</v>
      </c>
      <c r="AP213" s="8">
        <v>1</v>
      </c>
      <c r="AQ213" s="8">
        <v>0.15889363061408707</v>
      </c>
      <c r="AR213" s="8">
        <v>1</v>
      </c>
      <c r="AS213" s="48">
        <v>0.30413382322949473</v>
      </c>
      <c r="AT213" s="48">
        <v>1</v>
      </c>
      <c r="AU213" s="13">
        <v>3</v>
      </c>
    </row>
    <row r="214" spans="4:47" x14ac:dyDescent="0.25">
      <c r="D214" s="8">
        <v>210</v>
      </c>
      <c r="E214" s="8">
        <f t="shared" ca="1" si="74"/>
        <v>4.5439850209081478E-2</v>
      </c>
      <c r="F214" s="21">
        <f t="shared" ca="1" si="75"/>
        <v>382.54948728231244</v>
      </c>
      <c r="G214" s="21"/>
      <c r="H214" s="8">
        <v>210</v>
      </c>
      <c r="I214" s="21">
        <f t="shared" ca="1" si="76"/>
        <v>0.24391423072063001</v>
      </c>
      <c r="J214" s="21">
        <f t="shared" ca="1" si="77"/>
        <v>8.581951017131928</v>
      </c>
      <c r="K214" s="2"/>
      <c r="M214" s="45"/>
      <c r="N214" s="45"/>
      <c r="O214" s="45">
        <v>50192</v>
      </c>
      <c r="Q214" s="26">
        <v>211</v>
      </c>
      <c r="R214" s="42">
        <f t="shared" ca="1" si="68"/>
        <v>48335</v>
      </c>
      <c r="S214" s="26" t="str">
        <f ca="1">IFERROR(IF(VLOOKUP(R214,$M$5:$M$504,1,0)&gt;0,$M$3,""),IFERROR(IF(VLOOKUP(R214,$N$5:$N$504,1,0)&gt;0,$N$3,""),IFERROR(IF(VLOOKUP(R214,#REF!,1,0)&gt;0,#REF!,""),IFERROR(IF(VLOOKUP(R214,#REF!,1,0)&gt;0,#REF!,""),IFERROR(IF(VLOOKUP(R214,$O$5:$O$244,1,0)&gt;0,$O$3,""),"ERROR")))))</f>
        <v>CAMBIO MES</v>
      </c>
      <c r="T214" s="26" t="str">
        <f ca="1">IFERROR(IF(VLOOKUP(R214,$M$5:$M$504,1,0)&gt;0,$M$4,""),IFERROR(IF(VLOOKUP(R214,$N$5:$N$504,1,0)&gt;0,$N$4,""),IFERROR(IF(VLOOKUP(R214,#REF!,1,0)&gt;0,#REF!,""),IFERROR(IF(VLOOKUP(R214,#REF!,1,0)&gt;0,#REF!,""),IFERROR(IF(VLOOKUP(R214,$O$5:$O$244,1,0)&gt;0,$O$3,""),"ERROR")))))</f>
        <v>CAMBIO MES</v>
      </c>
      <c r="U214" s="26">
        <f t="shared" ca="1" si="69"/>
        <v>1</v>
      </c>
      <c r="V214" s="26">
        <f t="shared" ca="1" si="70"/>
        <v>1</v>
      </c>
      <c r="W214" s="26">
        <f t="shared" ca="1" si="71"/>
        <v>21.114765923135565</v>
      </c>
      <c r="X214" s="26">
        <f t="shared" ca="1" si="72"/>
        <v>2032</v>
      </c>
      <c r="Y214" s="26">
        <f t="shared" ca="1" si="73"/>
        <v>5</v>
      </c>
      <c r="AF214" s="8">
        <v>204</v>
      </c>
      <c r="AG214" s="8">
        <v>1</v>
      </c>
      <c r="AH214" s="8">
        <v>0.25301651735207997</v>
      </c>
      <c r="AI214" s="8">
        <v>1</v>
      </c>
      <c r="AJ214" s="8">
        <v>1</v>
      </c>
      <c r="AK214" s="8">
        <v>1</v>
      </c>
      <c r="AL214" s="8">
        <v>1</v>
      </c>
      <c r="AM214" s="8">
        <v>1</v>
      </c>
      <c r="AN214" s="8">
        <v>1</v>
      </c>
      <c r="AO214" s="8">
        <v>1</v>
      </c>
      <c r="AP214" s="8">
        <v>1</v>
      </c>
      <c r="AQ214" s="8">
        <v>1</v>
      </c>
      <c r="AR214" s="8">
        <v>1</v>
      </c>
      <c r="AS214" s="48">
        <v>0</v>
      </c>
      <c r="AT214" s="48">
        <v>0.87952821721683239</v>
      </c>
      <c r="AU214" s="13">
        <v>0</v>
      </c>
    </row>
    <row r="215" spans="4:47" x14ac:dyDescent="0.25">
      <c r="D215" s="8">
        <v>211</v>
      </c>
      <c r="E215" s="8">
        <f t="shared" ca="1" si="74"/>
        <v>0.76017145702585964</v>
      </c>
      <c r="F215" s="21">
        <f t="shared" ca="1" si="75"/>
        <v>39.037854345408171</v>
      </c>
      <c r="G215" s="21"/>
      <c r="H215" s="8">
        <v>211</v>
      </c>
      <c r="I215" s="21">
        <f t="shared" ca="1" si="76"/>
        <v>0.58274167488012185</v>
      </c>
      <c r="J215" s="21">
        <f t="shared" ca="1" si="77"/>
        <v>35.92911563257686</v>
      </c>
      <c r="K215" s="2"/>
      <c r="M215" s="45"/>
      <c r="N215" s="45"/>
      <c r="O215" s="45">
        <v>50222</v>
      </c>
      <c r="Q215" s="26">
        <v>212</v>
      </c>
      <c r="R215" s="42">
        <f t="shared" ca="1" si="68"/>
        <v>48356.114765923136</v>
      </c>
      <c r="S215" s="26" t="str">
        <f ca="1">IFERROR(IF(VLOOKUP(R215,$M$5:$M$504,1,0)&gt;0,$M$3,""),IFERROR(IF(VLOOKUP(R215,$N$5:$N$504,1,0)&gt;0,$N$3,""),IFERROR(IF(VLOOKUP(R215,#REF!,1,0)&gt;0,#REF!,""),IFERROR(IF(VLOOKUP(R215,#REF!,1,0)&gt;0,#REF!,""),IFERROR(IF(VLOOKUP(R215,$O$5:$O$244,1,0)&gt;0,$O$3,""),"ERROR")))))</f>
        <v>EQUIPO 1</v>
      </c>
      <c r="T215" s="26" t="str">
        <f ca="1">IFERROR(IF(VLOOKUP(R215,$M$5:$M$504,1,0)&gt;0,$M$4,""),IFERROR(IF(VLOOKUP(R215,$N$5:$N$504,1,0)&gt;0,$N$4,""),IFERROR(IF(VLOOKUP(R215,#REF!,1,0)&gt;0,#REF!,""),IFERROR(IF(VLOOKUP(R215,#REF!,1,0)&gt;0,#REF!,""),IFERROR(IF(VLOOKUP(R215,$O$5:$O$244,1,0)&gt;0,$O$3,""),"ERROR")))))</f>
        <v>INICIO</v>
      </c>
      <c r="U215" s="26">
        <f t="shared" ca="1" si="69"/>
        <v>0</v>
      </c>
      <c r="V215" s="26">
        <f t="shared" ca="1" si="70"/>
        <v>0</v>
      </c>
      <c r="W215" s="26">
        <f t="shared" ca="1" si="71"/>
        <v>9.8852340768644353</v>
      </c>
      <c r="X215" s="26">
        <f t="shared" ca="1" si="72"/>
        <v>2032</v>
      </c>
      <c r="Y215" s="26">
        <f t="shared" ca="1" si="73"/>
        <v>5</v>
      </c>
      <c r="AF215" s="8">
        <v>205</v>
      </c>
      <c r="AG215" s="8">
        <v>1</v>
      </c>
      <c r="AH215" s="8">
        <v>0.44646415662048511</v>
      </c>
      <c r="AI215" s="8">
        <v>1</v>
      </c>
      <c r="AJ215" s="8">
        <v>5.7386451342366245E-2</v>
      </c>
      <c r="AK215" s="8">
        <v>1</v>
      </c>
      <c r="AL215" s="8">
        <v>0</v>
      </c>
      <c r="AM215" s="8">
        <v>1</v>
      </c>
      <c r="AN215" s="8">
        <v>0.12422739918955843</v>
      </c>
      <c r="AO215" s="8">
        <v>1</v>
      </c>
      <c r="AP215" s="8">
        <v>1</v>
      </c>
      <c r="AQ215" s="8">
        <v>1</v>
      </c>
      <c r="AR215" s="8">
        <v>0.60342599112224093</v>
      </c>
      <c r="AS215" s="48">
        <v>0</v>
      </c>
      <c r="AT215" s="48">
        <v>0.58722103536635328</v>
      </c>
      <c r="AU215" s="13">
        <v>0</v>
      </c>
    </row>
    <row r="216" spans="4:47" x14ac:dyDescent="0.25">
      <c r="D216" s="8">
        <v>212</v>
      </c>
      <c r="E216" s="8">
        <f t="shared" ca="1" si="74"/>
        <v>0.91372244580807882</v>
      </c>
      <c r="F216" s="21">
        <f t="shared" ca="1" si="75"/>
        <v>13.698445724825868</v>
      </c>
      <c r="G216" s="21"/>
      <c r="H216" s="8">
        <v>212</v>
      </c>
      <c r="I216" s="21">
        <f t="shared" ca="1" si="76"/>
        <v>1.8297031698312649E-2</v>
      </c>
      <c r="J216" s="21">
        <f t="shared" ca="1" si="77"/>
        <v>33.725712857737093</v>
      </c>
      <c r="K216" s="2"/>
      <c r="M216" s="45"/>
      <c r="N216" s="45"/>
      <c r="O216" s="45">
        <v>50253</v>
      </c>
      <c r="Q216" s="26">
        <v>213</v>
      </c>
      <c r="R216" s="42">
        <f t="shared" ca="1" si="68"/>
        <v>48366</v>
      </c>
      <c r="S216" s="26" t="str">
        <f ca="1">IFERROR(IF(VLOOKUP(R216,$M$5:$M$504,1,0)&gt;0,$M$3,""),IFERROR(IF(VLOOKUP(R216,$N$5:$N$504,1,0)&gt;0,$N$3,""),IFERROR(IF(VLOOKUP(R216,#REF!,1,0)&gt;0,#REF!,""),IFERROR(IF(VLOOKUP(R216,#REF!,1,0)&gt;0,#REF!,""),IFERROR(IF(VLOOKUP(R216,$O$5:$O$244,1,0)&gt;0,$O$3,""),"ERROR")))))</f>
        <v>CAMBIO MES</v>
      </c>
      <c r="T216" s="26" t="str">
        <f ca="1">IFERROR(IF(VLOOKUP(R216,$M$5:$M$504,1,0)&gt;0,$M$4,""),IFERROR(IF(VLOOKUP(R216,$N$5:$N$504,1,0)&gt;0,$N$4,""),IFERROR(IF(VLOOKUP(R216,#REF!,1,0)&gt;0,#REF!,""),IFERROR(IF(VLOOKUP(R216,#REF!,1,0)&gt;0,#REF!,""),IFERROR(IF(VLOOKUP(R216,$O$5:$O$244,1,0)&gt;0,$O$3,""),"ERROR")))))</f>
        <v>CAMBIO MES</v>
      </c>
      <c r="U216" s="26">
        <f t="shared" ca="1" si="69"/>
        <v>0</v>
      </c>
      <c r="V216" s="26">
        <f t="shared" ca="1" si="70"/>
        <v>0</v>
      </c>
      <c r="W216" s="26">
        <f t="shared" ca="1" si="71"/>
        <v>15.969938828704471</v>
      </c>
      <c r="X216" s="26">
        <f t="shared" ca="1" si="72"/>
        <v>2032</v>
      </c>
      <c r="Y216" s="26">
        <f t="shared" ca="1" si="73"/>
        <v>6</v>
      </c>
      <c r="AF216" s="8">
        <v>206</v>
      </c>
      <c r="AG216" s="8">
        <v>1</v>
      </c>
      <c r="AH216" s="8">
        <v>0.9279654177464961</v>
      </c>
      <c r="AI216" s="8">
        <v>0</v>
      </c>
      <c r="AJ216" s="8">
        <v>1</v>
      </c>
      <c r="AK216" s="8">
        <v>1</v>
      </c>
      <c r="AL216" s="8">
        <v>0.48138599043813884</v>
      </c>
      <c r="AM216" s="8">
        <v>3.1462435589938033E-2</v>
      </c>
      <c r="AN216" s="8">
        <v>1</v>
      </c>
      <c r="AO216" s="8">
        <v>1</v>
      </c>
      <c r="AP216" s="8">
        <v>1</v>
      </c>
      <c r="AQ216" s="8">
        <v>1</v>
      </c>
      <c r="AR216" s="8">
        <v>1</v>
      </c>
      <c r="AS216" s="48">
        <v>0</v>
      </c>
      <c r="AT216" s="48">
        <v>0.86197926098925748</v>
      </c>
      <c r="AU216" s="13">
        <v>2</v>
      </c>
    </row>
    <row r="217" spans="4:47" x14ac:dyDescent="0.25">
      <c r="D217" s="8">
        <v>213</v>
      </c>
      <c r="E217" s="8">
        <f t="shared" ca="1" si="74"/>
        <v>0.1242196766068141</v>
      </c>
      <c r="F217" s="21">
        <f t="shared" ca="1" si="75"/>
        <v>264.04412497738582</v>
      </c>
      <c r="G217" s="21"/>
      <c r="H217" s="8">
        <v>213</v>
      </c>
      <c r="I217" s="21">
        <f t="shared" ca="1" si="76"/>
        <v>0.33838080056758979</v>
      </c>
      <c r="J217" s="21">
        <f t="shared" ca="1" si="77"/>
        <v>16.970200162414315</v>
      </c>
      <c r="K217" s="2"/>
      <c r="M217" s="45"/>
      <c r="N217" s="45"/>
      <c r="O217" s="45">
        <v>50284</v>
      </c>
      <c r="Q217" s="26">
        <v>214</v>
      </c>
      <c r="R217" s="42">
        <f t="shared" ca="1" si="68"/>
        <v>48381.969938828704</v>
      </c>
      <c r="S217" s="26" t="str">
        <f ca="1">IFERROR(IF(VLOOKUP(R217,$M$5:$M$504,1,0)&gt;0,$M$3,""),IFERROR(IF(VLOOKUP(R217,$N$5:$N$504,1,0)&gt;0,$N$3,""),IFERROR(IF(VLOOKUP(R217,#REF!,1,0)&gt;0,#REF!,""),IFERROR(IF(VLOOKUP(R217,#REF!,1,0)&gt;0,#REF!,""),IFERROR(IF(VLOOKUP(R217,$O$5:$O$244,1,0)&gt;0,$O$3,""),"ERROR")))))</f>
        <v>EQUIPO 1</v>
      </c>
      <c r="T217" s="26" t="str">
        <f ca="1">IFERROR(IF(VLOOKUP(R217,$M$5:$M$504,1,0)&gt;0,$M$4,""),IFERROR(IF(VLOOKUP(R217,$N$5:$N$504,1,0)&gt;0,$N$4,""),IFERROR(IF(VLOOKUP(R217,#REF!,1,0)&gt;0,#REF!,""),IFERROR(IF(VLOOKUP(R217,#REF!,1,0)&gt;0,#REF!,""),IFERROR(IF(VLOOKUP(R217,$O$5:$O$244,1,0)&gt;0,$O$3,""),"ERROR")))))</f>
        <v>FIN</v>
      </c>
      <c r="U217" s="26">
        <f t="shared" ca="1" si="69"/>
        <v>1</v>
      </c>
      <c r="V217" s="26">
        <f t="shared" ca="1" si="70"/>
        <v>1</v>
      </c>
      <c r="W217" s="26">
        <f t="shared" ca="1" si="71"/>
        <v>14.030061171295529</v>
      </c>
      <c r="X217" s="26">
        <f t="shared" ca="1" si="72"/>
        <v>2032</v>
      </c>
      <c r="Y217" s="26">
        <f t="shared" ca="1" si="73"/>
        <v>6</v>
      </c>
      <c r="AF217" s="8">
        <v>207</v>
      </c>
      <c r="AG217" s="8">
        <v>0.35949688161640697</v>
      </c>
      <c r="AH217" s="8">
        <v>1</v>
      </c>
      <c r="AI217" s="8">
        <v>0</v>
      </c>
      <c r="AJ217" s="8">
        <v>0.50196836320828875</v>
      </c>
      <c r="AK217" s="8">
        <v>0.54995449564153054</v>
      </c>
      <c r="AL217" s="8">
        <v>1</v>
      </c>
      <c r="AM217" s="8">
        <v>0.95216502680353099</v>
      </c>
      <c r="AN217" s="8">
        <v>0.71436537236361131</v>
      </c>
      <c r="AO217" s="8">
        <v>1</v>
      </c>
      <c r="AP217" s="8">
        <v>0.78861843493570871</v>
      </c>
      <c r="AQ217" s="8">
        <v>0.67275639431730572</v>
      </c>
      <c r="AR217" s="8">
        <v>1</v>
      </c>
      <c r="AS217" s="48">
        <v>0</v>
      </c>
      <c r="AT217" s="48">
        <v>0.53199020716633205</v>
      </c>
      <c r="AU217" s="13">
        <v>1</v>
      </c>
    </row>
    <row r="218" spans="4:47" x14ac:dyDescent="0.25">
      <c r="D218" s="8">
        <v>214</v>
      </c>
      <c r="E218" s="8">
        <f t="shared" ca="1" si="74"/>
        <v>0.99718470516877211</v>
      </c>
      <c r="F218" s="21">
        <f t="shared" ca="1" si="75"/>
        <v>0.52304876388146748</v>
      </c>
      <c r="G218" s="21"/>
      <c r="H218" s="8">
        <v>214</v>
      </c>
      <c r="I218" s="21">
        <f t="shared" ca="1" si="76"/>
        <v>0.87467361825857626</v>
      </c>
      <c r="J218" s="21">
        <f t="shared" ca="1" si="77"/>
        <v>64.402480426118004</v>
      </c>
      <c r="K218" s="2"/>
      <c r="M218" s="45"/>
      <c r="N218" s="45"/>
      <c r="O218" s="45">
        <v>50314</v>
      </c>
      <c r="Q218" s="26">
        <v>215</v>
      </c>
      <c r="R218" s="42">
        <f t="shared" ca="1" si="68"/>
        <v>48396</v>
      </c>
      <c r="S218" s="26" t="str">
        <f ca="1">IFERROR(IF(VLOOKUP(R218,$M$5:$M$504,1,0)&gt;0,$M$3,""),IFERROR(IF(VLOOKUP(R218,$N$5:$N$504,1,0)&gt;0,$N$3,""),IFERROR(IF(VLOOKUP(R218,#REF!,1,0)&gt;0,#REF!,""),IFERROR(IF(VLOOKUP(R218,#REF!,1,0)&gt;0,#REF!,""),IFERROR(IF(VLOOKUP(R218,$O$5:$O$244,1,0)&gt;0,$O$3,""),"ERROR")))))</f>
        <v>CAMBIO MES</v>
      </c>
      <c r="T218" s="26" t="str">
        <f ca="1">IFERROR(IF(VLOOKUP(R218,$M$5:$M$504,1,0)&gt;0,$M$4,""),IFERROR(IF(VLOOKUP(R218,$N$5:$N$504,1,0)&gt;0,$N$4,""),IFERROR(IF(VLOOKUP(R218,#REF!,1,0)&gt;0,#REF!,""),IFERROR(IF(VLOOKUP(R218,#REF!,1,0)&gt;0,#REF!,""),IFERROR(IF(VLOOKUP(R218,$O$5:$O$244,1,0)&gt;0,$O$3,""),"ERROR")))))</f>
        <v>CAMBIO MES</v>
      </c>
      <c r="U218" s="26">
        <f t="shared" ca="1" si="69"/>
        <v>1</v>
      </c>
      <c r="V218" s="26">
        <f t="shared" ca="1" si="70"/>
        <v>1</v>
      </c>
      <c r="W218" s="26">
        <f t="shared" ca="1" si="71"/>
        <v>31</v>
      </c>
      <c r="X218" s="26">
        <f t="shared" ca="1" si="72"/>
        <v>2032</v>
      </c>
      <c r="Y218" s="26">
        <f t="shared" ca="1" si="73"/>
        <v>7</v>
      </c>
      <c r="AF218" s="8">
        <v>208</v>
      </c>
      <c r="AG218" s="8">
        <v>1</v>
      </c>
      <c r="AH218" s="8">
        <v>1</v>
      </c>
      <c r="AI218" s="8">
        <v>3.4093101256369281E-2</v>
      </c>
      <c r="AJ218" s="8">
        <v>1</v>
      </c>
      <c r="AK218" s="8">
        <v>1</v>
      </c>
      <c r="AL218" s="8">
        <v>0.3287202369213143</v>
      </c>
      <c r="AM218" s="8">
        <v>1</v>
      </c>
      <c r="AN218" s="8">
        <v>1</v>
      </c>
      <c r="AO218" s="8">
        <v>1</v>
      </c>
      <c r="AP218" s="8">
        <v>1</v>
      </c>
      <c r="AQ218" s="8">
        <v>0</v>
      </c>
      <c r="AR218" s="8">
        <v>1</v>
      </c>
      <c r="AS218" s="48">
        <v>0</v>
      </c>
      <c r="AT218" s="48">
        <v>0.82243500133415792</v>
      </c>
      <c r="AU218" s="13">
        <v>2</v>
      </c>
    </row>
    <row r="219" spans="4:47" x14ac:dyDescent="0.25">
      <c r="D219" s="8">
        <v>215</v>
      </c>
      <c r="E219" s="8">
        <f t="shared" ca="1" si="74"/>
        <v>0.93302011908894122</v>
      </c>
      <c r="F219" s="21">
        <f t="shared" ca="1" si="75"/>
        <v>10.687099116295203</v>
      </c>
      <c r="G219" s="21"/>
      <c r="H219" s="8">
        <v>215</v>
      </c>
      <c r="I219" s="21">
        <f t="shared" ca="1" si="76"/>
        <v>0.89889497495976467</v>
      </c>
      <c r="J219" s="21">
        <f t="shared" ca="1" si="77"/>
        <v>68.235321531709445</v>
      </c>
      <c r="K219" s="2"/>
      <c r="M219" s="45"/>
      <c r="N219" s="45"/>
      <c r="O219" s="45">
        <v>50345</v>
      </c>
      <c r="Q219" s="26">
        <v>216</v>
      </c>
      <c r="R219" s="42">
        <f t="shared" ca="1" si="68"/>
        <v>48427</v>
      </c>
      <c r="S219" s="26" t="str">
        <f ca="1">IFERROR(IF(VLOOKUP(R219,$M$5:$M$504,1,0)&gt;0,$M$3,""),IFERROR(IF(VLOOKUP(R219,$N$5:$N$504,1,0)&gt;0,$N$3,""),IFERROR(IF(VLOOKUP(R219,#REF!,1,0)&gt;0,#REF!,""),IFERROR(IF(VLOOKUP(R219,#REF!,1,0)&gt;0,#REF!,""),IFERROR(IF(VLOOKUP(R219,$O$5:$O$244,1,0)&gt;0,$O$3,""),"ERROR")))))</f>
        <v>CAMBIO MES</v>
      </c>
      <c r="T219" s="26" t="str">
        <f ca="1">IFERROR(IF(VLOOKUP(R219,$M$5:$M$504,1,0)&gt;0,$M$4,""),IFERROR(IF(VLOOKUP(R219,$N$5:$N$504,1,0)&gt;0,$N$4,""),IFERROR(IF(VLOOKUP(R219,#REF!,1,0)&gt;0,#REF!,""),IFERROR(IF(VLOOKUP(R219,#REF!,1,0)&gt;0,#REF!,""),IFERROR(IF(VLOOKUP(R219,$O$5:$O$244,1,0)&gt;0,$O$3,""),"ERROR")))))</f>
        <v>CAMBIO MES</v>
      </c>
      <c r="U219" s="26">
        <f t="shared" ca="1" si="69"/>
        <v>1</v>
      </c>
      <c r="V219" s="26">
        <f t="shared" ca="1" si="70"/>
        <v>1</v>
      </c>
      <c r="W219" s="26">
        <f t="shared" ca="1" si="71"/>
        <v>31</v>
      </c>
      <c r="X219" s="26">
        <f t="shared" ca="1" si="72"/>
        <v>2032</v>
      </c>
      <c r="Y219" s="26">
        <f t="shared" ca="1" si="73"/>
        <v>8</v>
      </c>
      <c r="AF219" s="8">
        <v>209</v>
      </c>
      <c r="AG219" s="8">
        <v>1</v>
      </c>
      <c r="AH219" s="8">
        <v>0.68452207829899892</v>
      </c>
      <c r="AI219" s="8">
        <v>9.3938758220775201E-2</v>
      </c>
      <c r="AJ219" s="8">
        <v>0.32953613850453017</v>
      </c>
      <c r="AK219" s="8">
        <v>1</v>
      </c>
      <c r="AL219" s="8">
        <v>1</v>
      </c>
      <c r="AM219" s="8">
        <v>0</v>
      </c>
      <c r="AN219" s="8">
        <v>1</v>
      </c>
      <c r="AO219" s="8">
        <v>1</v>
      </c>
      <c r="AP219" s="8">
        <v>0.61769282111438972</v>
      </c>
      <c r="AQ219" s="8">
        <v>1</v>
      </c>
      <c r="AR219" s="8">
        <v>1</v>
      </c>
      <c r="AS219" s="48">
        <v>5.9232666737150268E-2</v>
      </c>
      <c r="AT219" s="48">
        <v>0.81092033228350158</v>
      </c>
      <c r="AU219" s="13">
        <v>0</v>
      </c>
    </row>
    <row r="220" spans="4:47" x14ac:dyDescent="0.25">
      <c r="D220" s="8">
        <v>216</v>
      </c>
      <c r="E220" s="8">
        <f t="shared" ca="1" si="74"/>
        <v>0.47770360330742356</v>
      </c>
      <c r="F220" s="21">
        <f t="shared" ca="1" si="75"/>
        <v>99.313068720101683</v>
      </c>
      <c r="G220" s="21"/>
      <c r="H220" s="8">
        <v>216</v>
      </c>
      <c r="I220" s="21">
        <f t="shared" ca="1" si="76"/>
        <v>0.8060120264977505</v>
      </c>
      <c r="J220" s="21">
        <f t="shared" ca="1" si="77"/>
        <v>55.753963218782502</v>
      </c>
      <c r="K220" s="2"/>
      <c r="M220" s="45"/>
      <c r="N220" s="45"/>
      <c r="O220" s="45">
        <v>50375</v>
      </c>
      <c r="Q220" s="26">
        <v>217</v>
      </c>
      <c r="R220" s="42">
        <f t="shared" ca="1" si="68"/>
        <v>48458</v>
      </c>
      <c r="S220" s="26" t="str">
        <f ca="1">IFERROR(IF(VLOOKUP(R220,$M$5:$M$504,1,0)&gt;0,$M$3,""),IFERROR(IF(VLOOKUP(R220,$N$5:$N$504,1,0)&gt;0,$N$3,""),IFERROR(IF(VLOOKUP(R220,#REF!,1,0)&gt;0,#REF!,""),IFERROR(IF(VLOOKUP(R220,#REF!,1,0)&gt;0,#REF!,""),IFERROR(IF(VLOOKUP(R220,$O$5:$O$244,1,0)&gt;0,$O$3,""),"ERROR")))))</f>
        <v>CAMBIO MES</v>
      </c>
      <c r="T220" s="26" t="str">
        <f ca="1">IFERROR(IF(VLOOKUP(R220,$M$5:$M$504,1,0)&gt;0,$M$4,""),IFERROR(IF(VLOOKUP(R220,$N$5:$N$504,1,0)&gt;0,$N$4,""),IFERROR(IF(VLOOKUP(R220,#REF!,1,0)&gt;0,#REF!,""),IFERROR(IF(VLOOKUP(R220,#REF!,1,0)&gt;0,#REF!,""),IFERROR(IF(VLOOKUP(R220,$O$5:$O$244,1,0)&gt;0,$O$3,""),"ERROR")))))</f>
        <v>CAMBIO MES</v>
      </c>
      <c r="U220" s="26">
        <f t="shared" ca="1" si="69"/>
        <v>1</v>
      </c>
      <c r="V220" s="26">
        <f t="shared" ca="1" si="70"/>
        <v>1</v>
      </c>
      <c r="W220" s="26">
        <f t="shared" ca="1" si="71"/>
        <v>30</v>
      </c>
      <c r="X220" s="26">
        <f t="shared" ca="1" si="72"/>
        <v>2032</v>
      </c>
      <c r="Y220" s="26">
        <f t="shared" ca="1" si="73"/>
        <v>9</v>
      </c>
      <c r="AF220" s="8">
        <v>210</v>
      </c>
      <c r="AG220" s="8">
        <v>1</v>
      </c>
      <c r="AH220" s="8">
        <v>1</v>
      </c>
      <c r="AI220" s="8">
        <v>0.77750036695708269</v>
      </c>
      <c r="AJ220" s="8">
        <v>1</v>
      </c>
      <c r="AK220" s="8">
        <v>0</v>
      </c>
      <c r="AL220" s="8">
        <v>1</v>
      </c>
      <c r="AM220" s="8">
        <v>0.55055606922049327</v>
      </c>
      <c r="AN220" s="8">
        <v>0.24606638347317894</v>
      </c>
      <c r="AO220" s="8">
        <v>0.17430966674316248</v>
      </c>
      <c r="AP220" s="8">
        <v>1</v>
      </c>
      <c r="AQ220" s="8">
        <v>1</v>
      </c>
      <c r="AR220" s="8">
        <v>0</v>
      </c>
      <c r="AS220" s="48">
        <v>0</v>
      </c>
      <c r="AT220" s="48">
        <v>0.74227776301246096</v>
      </c>
      <c r="AU220" s="13">
        <v>0</v>
      </c>
    </row>
    <row r="221" spans="4:47" x14ac:dyDescent="0.25">
      <c r="D221" s="8">
        <v>217</v>
      </c>
      <c r="E221" s="8">
        <f t="shared" ca="1" si="74"/>
        <v>0.23423680529240376</v>
      </c>
      <c r="F221" s="21">
        <f t="shared" ca="1" si="75"/>
        <v>187.64068427271397</v>
      </c>
      <c r="G221" s="21"/>
      <c r="H221" s="8">
        <v>217</v>
      </c>
      <c r="I221" s="21">
        <f t="shared" ca="1" si="76"/>
        <v>0.71691244558831169</v>
      </c>
      <c r="J221" s="21">
        <f t="shared" ca="1" si="77"/>
        <v>46.980367060798883</v>
      </c>
      <c r="K221" s="2"/>
      <c r="M221" s="45"/>
      <c r="N221" s="45"/>
      <c r="O221" s="45"/>
      <c r="Q221" s="26">
        <v>218</v>
      </c>
      <c r="R221" s="42">
        <f t="shared" ca="1" si="68"/>
        <v>48488</v>
      </c>
      <c r="S221" s="26" t="str">
        <f ca="1">IFERROR(IF(VLOOKUP(R221,$M$5:$M$504,1,0)&gt;0,$M$3,""),IFERROR(IF(VLOOKUP(R221,$N$5:$N$504,1,0)&gt;0,$N$3,""),IFERROR(IF(VLOOKUP(R221,#REF!,1,0)&gt;0,#REF!,""),IFERROR(IF(VLOOKUP(R221,#REF!,1,0)&gt;0,#REF!,""),IFERROR(IF(VLOOKUP(R221,$O$5:$O$244,1,0)&gt;0,$O$3,""),"ERROR")))))</f>
        <v>CAMBIO MES</v>
      </c>
      <c r="T221" s="26" t="str">
        <f ca="1">IFERROR(IF(VLOOKUP(R221,$M$5:$M$504,1,0)&gt;0,$M$4,""),IFERROR(IF(VLOOKUP(R221,$N$5:$N$504,1,0)&gt;0,$N$4,""),IFERROR(IF(VLOOKUP(R221,#REF!,1,0)&gt;0,#REF!,""),IFERROR(IF(VLOOKUP(R221,#REF!,1,0)&gt;0,#REF!,""),IFERROR(IF(VLOOKUP(R221,$O$5:$O$244,1,0)&gt;0,$O$3,""),"ERROR")))))</f>
        <v>CAMBIO MES</v>
      </c>
      <c r="U221" s="26">
        <f t="shared" ca="1" si="69"/>
        <v>1</v>
      </c>
      <c r="V221" s="26">
        <f t="shared" ca="1" si="70"/>
        <v>1</v>
      </c>
      <c r="W221" s="26">
        <f t="shared" ca="1" si="71"/>
        <v>31</v>
      </c>
      <c r="X221" s="26">
        <f t="shared" ca="1" si="72"/>
        <v>2032</v>
      </c>
      <c r="Y221" s="26">
        <f t="shared" ca="1" si="73"/>
        <v>10</v>
      </c>
      <c r="AF221" s="8">
        <v>211</v>
      </c>
      <c r="AG221" s="8">
        <v>1</v>
      </c>
      <c r="AH221" s="8">
        <v>0.62818056206768758</v>
      </c>
      <c r="AI221" s="8">
        <v>0.79347037043935997</v>
      </c>
      <c r="AJ221" s="8">
        <v>0.22279970990566653</v>
      </c>
      <c r="AK221" s="8">
        <v>0.6173889037226834</v>
      </c>
      <c r="AL221" s="8">
        <v>1</v>
      </c>
      <c r="AM221" s="8">
        <v>1</v>
      </c>
      <c r="AN221" s="8">
        <v>1</v>
      </c>
      <c r="AO221" s="8">
        <v>1</v>
      </c>
      <c r="AP221" s="8">
        <v>1</v>
      </c>
      <c r="AQ221" s="8">
        <v>0.63692157474918831</v>
      </c>
      <c r="AR221" s="8">
        <v>1</v>
      </c>
      <c r="AS221" s="48">
        <v>0</v>
      </c>
      <c r="AT221" s="48">
        <v>0.96648912586166913</v>
      </c>
      <c r="AU221" s="13">
        <v>2</v>
      </c>
    </row>
    <row r="222" spans="4:47" x14ac:dyDescent="0.25">
      <c r="D222" s="8">
        <v>218</v>
      </c>
      <c r="E222" s="8">
        <f t="shared" ca="1" si="74"/>
        <v>0.12279702851172414</v>
      </c>
      <c r="F222" s="21">
        <f t="shared" ca="1" si="75"/>
        <v>265.41778743003829</v>
      </c>
      <c r="G222" s="21"/>
      <c r="H222" s="8">
        <v>218</v>
      </c>
      <c r="I222" s="21">
        <f t="shared" ca="1" si="76"/>
        <v>0.82199065941834148</v>
      </c>
      <c r="J222" s="21">
        <f t="shared" ca="1" si="77"/>
        <v>57.562128131631141</v>
      </c>
      <c r="K222" s="2"/>
      <c r="M222" s="45"/>
      <c r="N222" s="45"/>
      <c r="O222" s="45"/>
      <c r="Q222" s="26">
        <v>219</v>
      </c>
      <c r="R222" s="42">
        <f t="shared" ca="1" si="68"/>
        <v>48519</v>
      </c>
      <c r="S222" s="26" t="str">
        <f ca="1">IFERROR(IF(VLOOKUP(R222,$M$5:$M$504,1,0)&gt;0,$M$3,""),IFERROR(IF(VLOOKUP(R222,$N$5:$N$504,1,0)&gt;0,$N$3,""),IFERROR(IF(VLOOKUP(R222,#REF!,1,0)&gt;0,#REF!,""),IFERROR(IF(VLOOKUP(R222,#REF!,1,0)&gt;0,#REF!,""),IFERROR(IF(VLOOKUP(R222,$O$5:$O$244,1,0)&gt;0,$O$3,""),"ERROR")))))</f>
        <v>CAMBIO MES</v>
      </c>
      <c r="T222" s="26" t="str">
        <f ca="1">IFERROR(IF(VLOOKUP(R222,$M$5:$M$504,1,0)&gt;0,$M$4,""),IFERROR(IF(VLOOKUP(R222,$N$5:$N$504,1,0)&gt;0,$N$4,""),IFERROR(IF(VLOOKUP(R222,#REF!,1,0)&gt;0,#REF!,""),IFERROR(IF(VLOOKUP(R222,#REF!,1,0)&gt;0,#REF!,""),IFERROR(IF(VLOOKUP(R222,$O$5:$O$244,1,0)&gt;0,$O$3,""),"ERROR")))))</f>
        <v>CAMBIO MES</v>
      </c>
      <c r="U222" s="26">
        <f t="shared" ca="1" si="69"/>
        <v>1</v>
      </c>
      <c r="V222" s="26">
        <f t="shared" ca="1" si="70"/>
        <v>1</v>
      </c>
      <c r="W222" s="26">
        <f t="shared" ca="1" si="71"/>
        <v>17.751884518896986</v>
      </c>
      <c r="X222" s="26">
        <f t="shared" ca="1" si="72"/>
        <v>2032</v>
      </c>
      <c r="Y222" s="26">
        <f t="shared" ca="1" si="73"/>
        <v>11</v>
      </c>
      <c r="AF222" s="8">
        <v>212</v>
      </c>
      <c r="AG222" s="8">
        <v>1</v>
      </c>
      <c r="AH222" s="8">
        <v>1</v>
      </c>
      <c r="AI222" s="8">
        <v>1</v>
      </c>
      <c r="AJ222" s="8">
        <v>1</v>
      </c>
      <c r="AK222" s="8">
        <v>0.86993003425807058</v>
      </c>
      <c r="AL222" s="8">
        <v>0.44430308911275157</v>
      </c>
      <c r="AM222" s="8">
        <v>6.8566462493289432E-2</v>
      </c>
      <c r="AN222" s="8">
        <v>1</v>
      </c>
      <c r="AO222" s="8">
        <v>1</v>
      </c>
      <c r="AP222" s="8">
        <v>0.91075839944401638</v>
      </c>
      <c r="AQ222" s="8">
        <v>1</v>
      </c>
      <c r="AR222" s="8">
        <v>1</v>
      </c>
      <c r="AS222" s="48">
        <v>0.2092097492291472</v>
      </c>
      <c r="AT222" s="48">
        <v>0.6982837963711761</v>
      </c>
      <c r="AU222" s="13">
        <v>0</v>
      </c>
    </row>
    <row r="223" spans="4:47" x14ac:dyDescent="0.25">
      <c r="D223" s="8">
        <v>219</v>
      </c>
      <c r="E223" s="8">
        <f t="shared" ca="1" si="74"/>
        <v>1.8471149541088416E-2</v>
      </c>
      <c r="F223" s="21">
        <f t="shared" ca="1" si="75"/>
        <v>486.69548863353123</v>
      </c>
      <c r="G223" s="21"/>
      <c r="H223" s="8">
        <v>219</v>
      </c>
      <c r="I223" s="21">
        <f t="shared" ca="1" si="76"/>
        <v>0.42112308827129463</v>
      </c>
      <c r="J223" s="21">
        <f t="shared" ca="1" si="77"/>
        <v>23.570543316922183</v>
      </c>
      <c r="K223" s="2"/>
      <c r="M223" s="45"/>
      <c r="N223" s="45"/>
      <c r="O223" s="45"/>
      <c r="Q223" s="26">
        <v>220</v>
      </c>
      <c r="R223" s="42">
        <f t="shared" ca="1" si="68"/>
        <v>48536.751884518897</v>
      </c>
      <c r="S223" s="26" t="str">
        <f ca="1">IFERROR(IF(VLOOKUP(R223,$M$5:$M$504,1,0)&gt;0,$M$3,""),IFERROR(IF(VLOOKUP(R223,$N$5:$N$504,1,0)&gt;0,$N$3,""),IFERROR(IF(VLOOKUP(R223,#REF!,1,0)&gt;0,#REF!,""),IFERROR(IF(VLOOKUP(R223,#REF!,1,0)&gt;0,#REF!,""),IFERROR(IF(VLOOKUP(R223,$O$5:$O$244,1,0)&gt;0,$O$3,""),"ERROR")))))</f>
        <v>EQUIPO 1</v>
      </c>
      <c r="T223" s="26" t="str">
        <f ca="1">IFERROR(IF(VLOOKUP(R223,$M$5:$M$504,1,0)&gt;0,$M$4,""),IFERROR(IF(VLOOKUP(R223,$N$5:$N$504,1,0)&gt;0,$N$4,""),IFERROR(IF(VLOOKUP(R223,#REF!,1,0)&gt;0,#REF!,""),IFERROR(IF(VLOOKUP(R223,#REF!,1,0)&gt;0,#REF!,""),IFERROR(IF(VLOOKUP(R223,$O$5:$O$244,1,0)&gt;0,$O$3,""),"ERROR")))))</f>
        <v>INICIO</v>
      </c>
      <c r="U223" s="26">
        <f t="shared" ca="1" si="69"/>
        <v>0</v>
      </c>
      <c r="V223" s="26">
        <f t="shared" ca="1" si="70"/>
        <v>0</v>
      </c>
      <c r="W223" s="26">
        <f t="shared" ca="1" si="71"/>
        <v>12.248115481103014</v>
      </c>
      <c r="X223" s="26">
        <f t="shared" ca="1" si="72"/>
        <v>2032</v>
      </c>
      <c r="Y223" s="26">
        <f t="shared" ca="1" si="73"/>
        <v>11</v>
      </c>
      <c r="AF223" s="8">
        <v>213</v>
      </c>
      <c r="AG223" s="8">
        <v>0</v>
      </c>
      <c r="AH223" s="8">
        <v>1</v>
      </c>
      <c r="AI223" s="8">
        <v>0.14819158014776598</v>
      </c>
      <c r="AJ223" s="8">
        <v>0.22230942417809274</v>
      </c>
      <c r="AK223" s="8">
        <v>1</v>
      </c>
      <c r="AL223" s="8">
        <v>0</v>
      </c>
      <c r="AM223" s="8">
        <v>1</v>
      </c>
      <c r="AN223" s="8">
        <v>1</v>
      </c>
      <c r="AO223" s="8">
        <v>0</v>
      </c>
      <c r="AP223" s="8">
        <v>1</v>
      </c>
      <c r="AQ223" s="8">
        <v>0.88187713449466776</v>
      </c>
      <c r="AR223" s="8">
        <v>0.99958161793620093</v>
      </c>
      <c r="AS223" s="48">
        <v>0</v>
      </c>
      <c r="AT223" s="48">
        <v>0.75454484442897196</v>
      </c>
      <c r="AU223" s="13">
        <v>0</v>
      </c>
    </row>
    <row r="224" spans="4:47" x14ac:dyDescent="0.25">
      <c r="D224" s="8">
        <v>220</v>
      </c>
      <c r="E224" s="8">
        <f t="shared" ca="1" si="74"/>
        <v>0.2174117554432119</v>
      </c>
      <c r="F224" s="21">
        <f t="shared" ca="1" si="75"/>
        <v>196.70646128962554</v>
      </c>
      <c r="G224" s="21"/>
      <c r="H224" s="8">
        <v>220</v>
      </c>
      <c r="I224" s="21">
        <f t="shared" ca="1" si="76"/>
        <v>0.63857320668012774</v>
      </c>
      <c r="J224" s="21">
        <f t="shared" ca="1" si="77"/>
        <v>40.34424610722396</v>
      </c>
      <c r="K224" s="2"/>
      <c r="M224" s="45"/>
      <c r="N224" s="45"/>
      <c r="O224" s="45"/>
      <c r="Q224" s="26">
        <v>221</v>
      </c>
      <c r="R224" s="42">
        <f t="shared" ca="1" si="68"/>
        <v>48549</v>
      </c>
      <c r="S224" s="26" t="str">
        <f ca="1">IFERROR(IF(VLOOKUP(R224,$M$5:$M$504,1,0)&gt;0,$M$3,""),IFERROR(IF(VLOOKUP(R224,$N$5:$N$504,1,0)&gt;0,$N$3,""),IFERROR(IF(VLOOKUP(R224,#REF!,1,0)&gt;0,#REF!,""),IFERROR(IF(VLOOKUP(R224,#REF!,1,0)&gt;0,#REF!,""),IFERROR(IF(VLOOKUP(R224,$O$5:$O$244,1,0)&gt;0,$O$3,""),"ERROR")))))</f>
        <v>CAMBIO MES</v>
      </c>
      <c r="T224" s="26" t="str">
        <f ca="1">IFERROR(IF(VLOOKUP(R224,$M$5:$M$504,1,0)&gt;0,$M$4,""),IFERROR(IF(VLOOKUP(R224,$N$5:$N$504,1,0)&gt;0,$N$4,""),IFERROR(IF(VLOOKUP(R224,#REF!,1,0)&gt;0,#REF!,""),IFERROR(IF(VLOOKUP(R224,#REF!,1,0)&gt;0,#REF!,""),IFERROR(IF(VLOOKUP(R224,$O$5:$O$244,1,0)&gt;0,$O$3,""),"ERROR")))))</f>
        <v>CAMBIO MES</v>
      </c>
      <c r="U224" s="26">
        <f t="shared" ca="1" si="69"/>
        <v>0</v>
      </c>
      <c r="V224" s="26">
        <f t="shared" ca="1" si="70"/>
        <v>0</v>
      </c>
      <c r="W224" s="26">
        <f t="shared" ca="1" si="71"/>
        <v>14.488245780550642</v>
      </c>
      <c r="X224" s="26">
        <f t="shared" ca="1" si="72"/>
        <v>2032</v>
      </c>
      <c r="Y224" s="26">
        <f t="shared" ca="1" si="73"/>
        <v>12</v>
      </c>
      <c r="AF224" s="8">
        <v>214</v>
      </c>
      <c r="AG224" s="8">
        <v>1</v>
      </c>
      <c r="AH224" s="8">
        <v>1</v>
      </c>
      <c r="AI224" s="8">
        <v>0.97301836280389731</v>
      </c>
      <c r="AJ224" s="8">
        <v>1</v>
      </c>
      <c r="AK224" s="8">
        <v>0</v>
      </c>
      <c r="AL224" s="8">
        <v>3.5228057499383188E-2</v>
      </c>
      <c r="AM224" s="8">
        <v>0.9578852735212422</v>
      </c>
      <c r="AN224" s="8">
        <v>0.93711484752120378</v>
      </c>
      <c r="AO224" s="8">
        <v>0.3028767654080487</v>
      </c>
      <c r="AP224" s="8">
        <v>1</v>
      </c>
      <c r="AQ224" s="8">
        <v>1</v>
      </c>
      <c r="AR224" s="8">
        <v>0.44866886192997507</v>
      </c>
      <c r="AS224" s="48">
        <v>1.648224771352327E-2</v>
      </c>
      <c r="AT224" s="48">
        <v>0.57904195389943591</v>
      </c>
      <c r="AU224" s="13">
        <v>1</v>
      </c>
    </row>
    <row r="225" spans="4:47" x14ac:dyDescent="0.25">
      <c r="D225" s="8">
        <v>221</v>
      </c>
      <c r="E225" s="8">
        <f t="shared" ca="1" si="74"/>
        <v>0.69945105748918024</v>
      </c>
      <c r="F225" s="21">
        <f t="shared" ca="1" si="75"/>
        <v>50.114838483492044</v>
      </c>
      <c r="G225" s="21"/>
      <c r="H225" s="8">
        <v>221</v>
      </c>
      <c r="I225" s="21">
        <f t="shared" ca="1" si="76"/>
        <v>0.26842515245108622</v>
      </c>
      <c r="J225" s="21">
        <f t="shared" ca="1" si="77"/>
        <v>10.889983950507794</v>
      </c>
      <c r="K225" s="2"/>
      <c r="M225" s="45"/>
      <c r="N225" s="45"/>
      <c r="O225" s="45"/>
      <c r="Q225" s="26">
        <v>222</v>
      </c>
      <c r="R225" s="42">
        <f t="shared" ca="1" si="68"/>
        <v>48563.488245780551</v>
      </c>
      <c r="S225" s="26" t="str">
        <f ca="1">IFERROR(IF(VLOOKUP(R225,$M$5:$M$504,1,0)&gt;0,$M$3,""),IFERROR(IF(VLOOKUP(R225,$N$5:$N$504,1,0)&gt;0,$N$3,""),IFERROR(IF(VLOOKUP(R225,#REF!,1,0)&gt;0,#REF!,""),IFERROR(IF(VLOOKUP(R225,#REF!,1,0)&gt;0,#REF!,""),IFERROR(IF(VLOOKUP(R225,$O$5:$O$244,1,0)&gt;0,$O$3,""),"ERROR")))))</f>
        <v>EQUIPO 1</v>
      </c>
      <c r="T225" s="26" t="str">
        <f ca="1">IFERROR(IF(VLOOKUP(R225,$M$5:$M$504,1,0)&gt;0,$M$4,""),IFERROR(IF(VLOOKUP(R225,$N$5:$N$504,1,0)&gt;0,$N$4,""),IFERROR(IF(VLOOKUP(R225,#REF!,1,0)&gt;0,#REF!,""),IFERROR(IF(VLOOKUP(R225,#REF!,1,0)&gt;0,#REF!,""),IFERROR(IF(VLOOKUP(R225,$O$5:$O$244,1,0)&gt;0,$O$3,""),"ERROR")))))</f>
        <v>FIN</v>
      </c>
      <c r="U225" s="26">
        <f t="shared" ca="1" si="69"/>
        <v>1</v>
      </c>
      <c r="V225" s="26">
        <f t="shared" ca="1" si="70"/>
        <v>1</v>
      </c>
      <c r="W225" s="26">
        <f t="shared" ca="1" si="71"/>
        <v>16.511754219449358</v>
      </c>
      <c r="X225" s="26">
        <f t="shared" ca="1" si="72"/>
        <v>2032</v>
      </c>
      <c r="Y225" s="26">
        <f t="shared" ca="1" si="73"/>
        <v>12</v>
      </c>
      <c r="AF225" s="8">
        <v>215</v>
      </c>
      <c r="AG225" s="8">
        <v>2.0761620356126748E-2</v>
      </c>
      <c r="AH225" s="8">
        <v>1</v>
      </c>
      <c r="AI225" s="8">
        <v>0</v>
      </c>
      <c r="AJ225" s="8">
        <v>9.4569459946069398E-2</v>
      </c>
      <c r="AK225" s="8">
        <v>0.23811049869114104</v>
      </c>
      <c r="AL225" s="8">
        <v>1</v>
      </c>
      <c r="AM225" s="8">
        <v>0.5620499227722664</v>
      </c>
      <c r="AN225" s="8">
        <v>0.13171562132957926</v>
      </c>
      <c r="AO225" s="8">
        <v>0.35745125810256773</v>
      </c>
      <c r="AP225" s="8">
        <v>1</v>
      </c>
      <c r="AQ225" s="8">
        <v>0.10479692964436253</v>
      </c>
      <c r="AR225" s="8">
        <v>1</v>
      </c>
      <c r="AS225" s="48">
        <v>1</v>
      </c>
      <c r="AT225" s="48">
        <v>0.57635326516038698</v>
      </c>
      <c r="AU225" s="13">
        <v>0</v>
      </c>
    </row>
    <row r="226" spans="4:47" x14ac:dyDescent="0.25">
      <c r="D226" s="8">
        <v>222</v>
      </c>
      <c r="E226" s="8">
        <f t="shared" ca="1" si="74"/>
        <v>0.31033396295367088</v>
      </c>
      <c r="F226" s="21">
        <f t="shared" ca="1" si="75"/>
        <v>153.16921150951381</v>
      </c>
      <c r="G226" s="21"/>
      <c r="H226" s="8">
        <v>222</v>
      </c>
      <c r="I226" s="21">
        <f t="shared" ca="1" si="76"/>
        <v>8.2282823037131858E-2</v>
      </c>
      <c r="J226" s="21">
        <f t="shared" ca="1" si="77"/>
        <v>12.507150433104826</v>
      </c>
      <c r="K226" s="2"/>
      <c r="M226" s="45"/>
      <c r="N226" s="45"/>
      <c r="O226" s="45"/>
      <c r="Q226" s="26">
        <v>223</v>
      </c>
      <c r="R226" s="42">
        <f t="shared" ca="1" si="68"/>
        <v>48580</v>
      </c>
      <c r="S226" s="26" t="str">
        <f ca="1">IFERROR(IF(VLOOKUP(R226,$M$5:$M$504,1,0)&gt;0,$M$3,""),IFERROR(IF(VLOOKUP(R226,$N$5:$N$504,1,0)&gt;0,$N$3,""),IFERROR(IF(VLOOKUP(R226,#REF!,1,0)&gt;0,#REF!,""),IFERROR(IF(VLOOKUP(R226,#REF!,1,0)&gt;0,#REF!,""),IFERROR(IF(VLOOKUP(R226,$O$5:$O$244,1,0)&gt;0,$O$3,""),"ERROR")))))</f>
        <v>CAMBIO MES</v>
      </c>
      <c r="T226" s="26" t="str">
        <f ca="1">IFERROR(IF(VLOOKUP(R226,$M$5:$M$504,1,0)&gt;0,$M$4,""),IFERROR(IF(VLOOKUP(R226,$N$5:$N$504,1,0)&gt;0,$N$4,""),IFERROR(IF(VLOOKUP(R226,#REF!,1,0)&gt;0,#REF!,""),IFERROR(IF(VLOOKUP(R226,#REF!,1,0)&gt;0,#REF!,""),IFERROR(IF(VLOOKUP(R226,$O$5:$O$244,1,0)&gt;0,$O$3,""),"ERROR")))))</f>
        <v>CAMBIO MES</v>
      </c>
      <c r="U226" s="26">
        <f t="shared" ca="1" si="69"/>
        <v>1</v>
      </c>
      <c r="V226" s="26">
        <f t="shared" ca="1" si="70"/>
        <v>1</v>
      </c>
      <c r="W226" s="26">
        <f t="shared" ca="1" si="71"/>
        <v>31</v>
      </c>
      <c r="X226" s="26">
        <f t="shared" ca="1" si="72"/>
        <v>2033</v>
      </c>
      <c r="Y226" s="26">
        <f t="shared" ca="1" si="73"/>
        <v>1</v>
      </c>
      <c r="AF226" s="8">
        <v>216</v>
      </c>
      <c r="AG226" s="8">
        <v>0.69067240860421142</v>
      </c>
      <c r="AH226" s="8">
        <v>0</v>
      </c>
      <c r="AI226" s="8">
        <v>0.4878164811164043</v>
      </c>
      <c r="AJ226" s="8">
        <v>1</v>
      </c>
      <c r="AK226" s="8">
        <v>1</v>
      </c>
      <c r="AL226" s="8">
        <v>1</v>
      </c>
      <c r="AM226" s="8">
        <v>1</v>
      </c>
      <c r="AN226" s="8">
        <v>1</v>
      </c>
      <c r="AO226" s="8">
        <v>1</v>
      </c>
      <c r="AP226" s="8">
        <v>1</v>
      </c>
      <c r="AQ226" s="8">
        <v>0</v>
      </c>
      <c r="AR226" s="8">
        <v>1</v>
      </c>
      <c r="AS226" s="48">
        <v>0</v>
      </c>
      <c r="AT226" s="48">
        <v>0.83827576308187468</v>
      </c>
      <c r="AU226" s="13">
        <v>1</v>
      </c>
    </row>
    <row r="227" spans="4:47" x14ac:dyDescent="0.25">
      <c r="D227" s="8">
        <v>223</v>
      </c>
      <c r="E227" s="8">
        <f t="shared" ca="1" si="74"/>
        <v>0.10868145620488567</v>
      </c>
      <c r="F227" s="21">
        <f t="shared" ca="1" si="75"/>
        <v>279.95377467505978</v>
      </c>
      <c r="G227" s="21"/>
      <c r="H227" s="8">
        <v>223</v>
      </c>
      <c r="I227" s="21">
        <f t="shared" ca="1" si="76"/>
        <v>0.49131360914882605</v>
      </c>
      <c r="J227" s="21">
        <f t="shared" ca="1" si="77"/>
        <v>28.940306047263793</v>
      </c>
      <c r="K227" s="2"/>
      <c r="M227" s="45"/>
      <c r="N227" s="45"/>
      <c r="O227" s="45"/>
      <c r="Q227" s="26">
        <v>224</v>
      </c>
      <c r="R227" s="42">
        <f t="shared" ca="1" si="68"/>
        <v>48611</v>
      </c>
      <c r="S227" s="26" t="str">
        <f ca="1">IFERROR(IF(VLOOKUP(R227,$M$5:$M$504,1,0)&gt;0,$M$3,""),IFERROR(IF(VLOOKUP(R227,$N$5:$N$504,1,0)&gt;0,$N$3,""),IFERROR(IF(VLOOKUP(R227,#REF!,1,0)&gt;0,#REF!,""),IFERROR(IF(VLOOKUP(R227,#REF!,1,0)&gt;0,#REF!,""),IFERROR(IF(VLOOKUP(R227,$O$5:$O$244,1,0)&gt;0,$O$3,""),"ERROR")))))</f>
        <v>CAMBIO MES</v>
      </c>
      <c r="T227" s="26" t="str">
        <f ca="1">IFERROR(IF(VLOOKUP(R227,$M$5:$M$504,1,0)&gt;0,$M$4,""),IFERROR(IF(VLOOKUP(R227,$N$5:$N$504,1,0)&gt;0,$N$4,""),IFERROR(IF(VLOOKUP(R227,#REF!,1,0)&gt;0,#REF!,""),IFERROR(IF(VLOOKUP(R227,#REF!,1,0)&gt;0,#REF!,""),IFERROR(IF(VLOOKUP(R227,$O$5:$O$244,1,0)&gt;0,$O$3,""),"ERROR")))))</f>
        <v>CAMBIO MES</v>
      </c>
      <c r="U227" s="26">
        <f t="shared" ca="1" si="69"/>
        <v>1</v>
      </c>
      <c r="V227" s="26">
        <f t="shared" ca="1" si="70"/>
        <v>1</v>
      </c>
      <c r="W227" s="26">
        <f t="shared" ca="1" si="71"/>
        <v>28</v>
      </c>
      <c r="X227" s="26">
        <f t="shared" ca="1" si="72"/>
        <v>2033</v>
      </c>
      <c r="Y227" s="26">
        <f t="shared" ca="1" si="73"/>
        <v>2</v>
      </c>
      <c r="AF227" s="8">
        <v>217</v>
      </c>
      <c r="AG227" s="8">
        <v>1</v>
      </c>
      <c r="AH227" s="8">
        <v>1</v>
      </c>
      <c r="AI227" s="8">
        <v>0</v>
      </c>
      <c r="AJ227" s="8">
        <v>0.7878056021521237</v>
      </c>
      <c r="AK227" s="8">
        <v>0.75125813171419598</v>
      </c>
      <c r="AL227" s="8">
        <v>1</v>
      </c>
      <c r="AM227" s="8">
        <v>1</v>
      </c>
      <c r="AN227" s="8">
        <v>1</v>
      </c>
      <c r="AO227" s="8">
        <v>1</v>
      </c>
      <c r="AP227" s="8">
        <v>1</v>
      </c>
      <c r="AQ227" s="8">
        <v>1</v>
      </c>
      <c r="AR227" s="8">
        <v>1</v>
      </c>
      <c r="AS227" s="48">
        <v>0</v>
      </c>
      <c r="AT227" s="48">
        <v>0.62636372321472689</v>
      </c>
      <c r="AU227" s="13">
        <v>0</v>
      </c>
    </row>
    <row r="228" spans="4:47" x14ac:dyDescent="0.25">
      <c r="D228" s="8">
        <v>224</v>
      </c>
      <c r="E228" s="8">
        <f t="shared" ca="1" si="74"/>
        <v>0.51566535634431165</v>
      </c>
      <c r="F228" s="21">
        <f t="shared" ca="1" si="75"/>
        <v>89.59801551649096</v>
      </c>
      <c r="G228" s="21"/>
      <c r="H228" s="8">
        <v>224</v>
      </c>
      <c r="I228" s="21">
        <f t="shared" ca="1" si="76"/>
        <v>0.23670283894225219</v>
      </c>
      <c r="J228" s="21">
        <f t="shared" ca="1" si="77"/>
        <v>7.8796391892818143</v>
      </c>
      <c r="K228" s="2"/>
      <c r="M228" s="45"/>
      <c r="N228" s="45"/>
      <c r="O228" s="45"/>
      <c r="Q228" s="26">
        <v>225</v>
      </c>
      <c r="R228" s="42">
        <f t="shared" ca="1" si="68"/>
        <v>48639</v>
      </c>
      <c r="S228" s="26" t="str">
        <f ca="1">IFERROR(IF(VLOOKUP(R228,$M$5:$M$504,1,0)&gt;0,$M$3,""),IFERROR(IF(VLOOKUP(R228,$N$5:$N$504,1,0)&gt;0,$N$3,""),IFERROR(IF(VLOOKUP(R228,#REF!,1,0)&gt;0,#REF!,""),IFERROR(IF(VLOOKUP(R228,#REF!,1,0)&gt;0,#REF!,""),IFERROR(IF(VLOOKUP(R228,$O$5:$O$244,1,0)&gt;0,$O$3,""),"ERROR")))))</f>
        <v>CAMBIO MES</v>
      </c>
      <c r="T228" s="26" t="str">
        <f ca="1">IFERROR(IF(VLOOKUP(R228,$M$5:$M$504,1,0)&gt;0,$M$4,""),IFERROR(IF(VLOOKUP(R228,$N$5:$N$504,1,0)&gt;0,$N$4,""),IFERROR(IF(VLOOKUP(R228,#REF!,1,0)&gt;0,#REF!,""),IFERROR(IF(VLOOKUP(R228,#REF!,1,0)&gt;0,#REF!,""),IFERROR(IF(VLOOKUP(R228,$O$5:$O$244,1,0)&gt;0,$O$3,""),"ERROR")))))</f>
        <v>CAMBIO MES</v>
      </c>
      <c r="U228" s="26">
        <f t="shared" ca="1" si="69"/>
        <v>1</v>
      </c>
      <c r="V228" s="26">
        <f t="shared" ca="1" si="70"/>
        <v>1</v>
      </c>
      <c r="W228" s="26">
        <f t="shared" ca="1" si="71"/>
        <v>31</v>
      </c>
      <c r="X228" s="26">
        <f t="shared" ca="1" si="72"/>
        <v>2033</v>
      </c>
      <c r="Y228" s="26">
        <f t="shared" ca="1" si="73"/>
        <v>3</v>
      </c>
      <c r="AF228" s="8">
        <v>218</v>
      </c>
      <c r="AG228" s="8">
        <v>0.81306645103717112</v>
      </c>
      <c r="AH228" s="8">
        <v>1</v>
      </c>
      <c r="AI228" s="8">
        <v>1</v>
      </c>
      <c r="AJ228" s="8">
        <v>1</v>
      </c>
      <c r="AK228" s="8">
        <v>0.66289388178636488</v>
      </c>
      <c r="AL228" s="8">
        <v>1</v>
      </c>
      <c r="AM228" s="8">
        <v>1</v>
      </c>
      <c r="AN228" s="8">
        <v>1</v>
      </c>
      <c r="AO228" s="8">
        <v>0.22461078616640104</v>
      </c>
      <c r="AP228" s="8">
        <v>0.24770075155139504</v>
      </c>
      <c r="AQ228" s="8">
        <v>1</v>
      </c>
      <c r="AR228" s="8">
        <v>1</v>
      </c>
      <c r="AS228" s="48">
        <v>0.15258855217079173</v>
      </c>
      <c r="AT228" s="48">
        <v>0.92477583797849483</v>
      </c>
      <c r="AU228" s="13">
        <v>1</v>
      </c>
    </row>
    <row r="229" spans="4:47" x14ac:dyDescent="0.25">
      <c r="D229" s="8">
        <v>225</v>
      </c>
      <c r="E229" s="8">
        <f t="shared" ca="1" si="74"/>
        <v>0.48685341144987437</v>
      </c>
      <c r="F229" s="21">
        <f t="shared" ca="1" si="75"/>
        <v>96.908306280589954</v>
      </c>
      <c r="G229" s="21"/>
      <c r="H229" s="8">
        <v>225</v>
      </c>
      <c r="I229" s="21">
        <f t="shared" ca="1" si="76"/>
        <v>0.18596715755666671</v>
      </c>
      <c r="J229" s="21">
        <f t="shared" ca="1" si="77"/>
        <v>2.5504351476245297</v>
      </c>
      <c r="K229" s="2"/>
      <c r="M229" s="45"/>
      <c r="N229" s="45"/>
      <c r="O229" s="45"/>
      <c r="Q229" s="26">
        <v>226</v>
      </c>
      <c r="R229" s="42">
        <f t="shared" ca="1" si="68"/>
        <v>48670</v>
      </c>
      <c r="S229" s="26" t="str">
        <f ca="1">IFERROR(IF(VLOOKUP(R229,$M$5:$M$504,1,0)&gt;0,$M$3,""),IFERROR(IF(VLOOKUP(R229,$N$5:$N$504,1,0)&gt;0,$N$3,""),IFERROR(IF(VLOOKUP(R229,#REF!,1,0)&gt;0,#REF!,""),IFERROR(IF(VLOOKUP(R229,#REF!,1,0)&gt;0,#REF!,""),IFERROR(IF(VLOOKUP(R229,$O$5:$O$244,1,0)&gt;0,$O$3,""),"ERROR")))))</f>
        <v>CAMBIO MES</v>
      </c>
      <c r="T229" s="26" t="str">
        <f ca="1">IFERROR(IF(VLOOKUP(R229,$M$5:$M$504,1,0)&gt;0,$M$4,""),IFERROR(IF(VLOOKUP(R229,$N$5:$N$504,1,0)&gt;0,$N$4,""),IFERROR(IF(VLOOKUP(R229,#REF!,1,0)&gt;0,#REF!,""),IFERROR(IF(VLOOKUP(R229,#REF!,1,0)&gt;0,#REF!,""),IFERROR(IF(VLOOKUP(R229,$O$5:$O$244,1,0)&gt;0,$O$3,""),"ERROR")))))</f>
        <v>CAMBIO MES</v>
      </c>
      <c r="U229" s="26">
        <f t="shared" ca="1" si="69"/>
        <v>1</v>
      </c>
      <c r="V229" s="26">
        <f t="shared" ca="1" si="70"/>
        <v>1</v>
      </c>
      <c r="W229" s="26">
        <f t="shared" ca="1" si="71"/>
        <v>30</v>
      </c>
      <c r="X229" s="26">
        <f t="shared" ca="1" si="72"/>
        <v>2033</v>
      </c>
      <c r="Y229" s="26">
        <f t="shared" ca="1" si="73"/>
        <v>4</v>
      </c>
      <c r="AF229" s="8">
        <v>219</v>
      </c>
      <c r="AG229" s="8">
        <v>1</v>
      </c>
      <c r="AH229" s="8">
        <v>1</v>
      </c>
      <c r="AI229" s="8">
        <v>1</v>
      </c>
      <c r="AJ229" s="8">
        <v>1</v>
      </c>
      <c r="AK229" s="8">
        <v>0.94341476042163486</v>
      </c>
      <c r="AL229" s="8">
        <v>0.26160398021141495</v>
      </c>
      <c r="AM229" s="8">
        <v>1</v>
      </c>
      <c r="AN229" s="8">
        <v>1</v>
      </c>
      <c r="AO229" s="8">
        <v>1</v>
      </c>
      <c r="AP229" s="8">
        <v>1</v>
      </c>
      <c r="AQ229" s="8">
        <v>1</v>
      </c>
      <c r="AR229" s="8">
        <v>1</v>
      </c>
      <c r="AS229" s="48">
        <v>0.212238441301209</v>
      </c>
      <c r="AT229" s="48">
        <v>0.95114081151209762</v>
      </c>
      <c r="AU229" s="13">
        <v>1</v>
      </c>
    </row>
    <row r="230" spans="4:47" x14ac:dyDescent="0.25">
      <c r="D230" s="8">
        <v>226</v>
      </c>
      <c r="E230" s="8">
        <f t="shared" ca="1" si="74"/>
        <v>0.42551293852406524</v>
      </c>
      <c r="F230" s="21">
        <f t="shared" ca="1" si="75"/>
        <v>113.90335812290954</v>
      </c>
      <c r="G230" s="21"/>
      <c r="H230" s="8">
        <v>226</v>
      </c>
      <c r="I230" s="21">
        <f t="shared" ca="1" si="76"/>
        <v>0.36016951570713207</v>
      </c>
      <c r="J230" s="21">
        <f t="shared" ca="1" si="77"/>
        <v>18.754018731009133</v>
      </c>
      <c r="K230" s="2"/>
      <c r="M230" s="45"/>
      <c r="N230" s="45"/>
      <c r="O230" s="45"/>
      <c r="Q230" s="26">
        <v>227</v>
      </c>
      <c r="R230" s="42">
        <f t="shared" ca="1" si="68"/>
        <v>48700</v>
      </c>
      <c r="S230" s="26" t="str">
        <f ca="1">IFERROR(IF(VLOOKUP(R230,$M$5:$M$504,1,0)&gt;0,$M$3,""),IFERROR(IF(VLOOKUP(R230,$N$5:$N$504,1,0)&gt;0,$N$3,""),IFERROR(IF(VLOOKUP(R230,#REF!,1,0)&gt;0,#REF!,""),IFERROR(IF(VLOOKUP(R230,#REF!,1,0)&gt;0,#REF!,""),IFERROR(IF(VLOOKUP(R230,$O$5:$O$244,1,0)&gt;0,$O$3,""),"ERROR")))))</f>
        <v>CAMBIO MES</v>
      </c>
      <c r="T230" s="26" t="str">
        <f ca="1">IFERROR(IF(VLOOKUP(R230,$M$5:$M$504,1,0)&gt;0,$M$4,""),IFERROR(IF(VLOOKUP(R230,$N$5:$N$504,1,0)&gt;0,$N$4,""),IFERROR(IF(VLOOKUP(R230,#REF!,1,0)&gt;0,#REF!,""),IFERROR(IF(VLOOKUP(R230,#REF!,1,0)&gt;0,#REF!,""),IFERROR(IF(VLOOKUP(R230,$O$5:$O$244,1,0)&gt;0,$O$3,""),"ERROR")))))</f>
        <v>CAMBIO MES</v>
      </c>
      <c r="U230" s="26">
        <f t="shared" ca="1" si="69"/>
        <v>1</v>
      </c>
      <c r="V230" s="26">
        <f t="shared" ca="1" si="70"/>
        <v>1</v>
      </c>
      <c r="W230" s="26">
        <f t="shared" ca="1" si="71"/>
        <v>31</v>
      </c>
      <c r="X230" s="26">
        <f t="shared" ca="1" si="72"/>
        <v>2033</v>
      </c>
      <c r="Y230" s="26">
        <f t="shared" ca="1" si="73"/>
        <v>5</v>
      </c>
      <c r="AF230" s="8">
        <v>220</v>
      </c>
      <c r="AG230" s="8">
        <v>0.92682782720798818</v>
      </c>
      <c r="AH230" s="8">
        <v>1</v>
      </c>
      <c r="AI230" s="8">
        <v>1</v>
      </c>
      <c r="AJ230" s="8">
        <v>1</v>
      </c>
      <c r="AK230" s="8">
        <v>1</v>
      </c>
      <c r="AL230" s="8">
        <v>0.84270907457854871</v>
      </c>
      <c r="AM230" s="8">
        <v>0.27370149631667207</v>
      </c>
      <c r="AN230" s="8">
        <v>1</v>
      </c>
      <c r="AO230" s="8">
        <v>0</v>
      </c>
      <c r="AP230" s="8">
        <v>1</v>
      </c>
      <c r="AQ230" s="8">
        <v>0</v>
      </c>
      <c r="AR230" s="8">
        <v>0.78818537726892246</v>
      </c>
      <c r="AS230" s="48">
        <v>0.15445976494999242</v>
      </c>
      <c r="AT230" s="48">
        <v>0.73629432668200179</v>
      </c>
      <c r="AU230" s="13">
        <v>1</v>
      </c>
    </row>
    <row r="231" spans="4:47" x14ac:dyDescent="0.25">
      <c r="D231" s="8">
        <v>227</v>
      </c>
      <c r="E231" s="8">
        <f t="shared" ca="1" si="74"/>
        <v>0.40404939314473465</v>
      </c>
      <c r="F231" s="21">
        <f t="shared" ca="1" si="75"/>
        <v>120.39265727383835</v>
      </c>
      <c r="G231" s="21"/>
      <c r="H231" s="8">
        <v>227</v>
      </c>
      <c r="I231" s="21">
        <f t="shared" ca="1" si="76"/>
        <v>0.52698518175329334</v>
      </c>
      <c r="J231" s="21">
        <f t="shared" ca="1" si="77"/>
        <v>31.650811518972244</v>
      </c>
      <c r="K231" s="2"/>
      <c r="M231" s="45"/>
      <c r="N231" s="45"/>
      <c r="O231" s="45"/>
      <c r="Q231" s="26">
        <v>228</v>
      </c>
      <c r="R231" s="42">
        <f t="shared" ca="1" si="68"/>
        <v>48731</v>
      </c>
      <c r="S231" s="26" t="str">
        <f ca="1">IFERROR(IF(VLOOKUP(R231,$M$5:$M$504,1,0)&gt;0,$M$3,""),IFERROR(IF(VLOOKUP(R231,$N$5:$N$504,1,0)&gt;0,$N$3,""),IFERROR(IF(VLOOKUP(R231,#REF!,1,0)&gt;0,#REF!,""),IFERROR(IF(VLOOKUP(R231,#REF!,1,0)&gt;0,#REF!,""),IFERROR(IF(VLOOKUP(R231,$O$5:$O$244,1,0)&gt;0,$O$3,""),"ERROR")))))</f>
        <v>CAMBIO MES</v>
      </c>
      <c r="T231" s="26" t="str">
        <f ca="1">IFERROR(IF(VLOOKUP(R231,$M$5:$M$504,1,0)&gt;0,$M$4,""),IFERROR(IF(VLOOKUP(R231,$N$5:$N$504,1,0)&gt;0,$N$4,""),IFERROR(IF(VLOOKUP(R231,#REF!,1,0)&gt;0,#REF!,""),IFERROR(IF(VLOOKUP(R231,#REF!,1,0)&gt;0,#REF!,""),IFERROR(IF(VLOOKUP(R231,$O$5:$O$244,1,0)&gt;0,$O$3,""),"ERROR")))))</f>
        <v>CAMBIO MES</v>
      </c>
      <c r="U231" s="26">
        <f t="shared" ca="1" si="69"/>
        <v>1</v>
      </c>
      <c r="V231" s="26">
        <f t="shared" ca="1" si="70"/>
        <v>1</v>
      </c>
      <c r="W231" s="26">
        <f t="shared" ca="1" si="71"/>
        <v>30</v>
      </c>
      <c r="X231" s="26">
        <f t="shared" ca="1" si="72"/>
        <v>2033</v>
      </c>
      <c r="Y231" s="26">
        <f t="shared" ca="1" si="73"/>
        <v>6</v>
      </c>
      <c r="AF231" s="8">
        <v>221</v>
      </c>
      <c r="AG231" s="8">
        <v>0</v>
      </c>
      <c r="AH231" s="8">
        <v>0.46558804339812404</v>
      </c>
      <c r="AI231" s="8">
        <v>1</v>
      </c>
      <c r="AJ231" s="8">
        <v>1</v>
      </c>
      <c r="AK231" s="8">
        <v>1</v>
      </c>
      <c r="AL231" s="8">
        <v>1</v>
      </c>
      <c r="AM231" s="8">
        <v>1</v>
      </c>
      <c r="AN231" s="8">
        <v>1</v>
      </c>
      <c r="AO231" s="8">
        <v>0.98831676024128678</v>
      </c>
      <c r="AP231" s="8">
        <v>1</v>
      </c>
      <c r="AQ231" s="8">
        <v>1</v>
      </c>
      <c r="AR231" s="8">
        <v>0.90997398961495024</v>
      </c>
      <c r="AS231" s="48">
        <v>0.18248654437362954</v>
      </c>
      <c r="AT231" s="48">
        <v>0.61192625938579426</v>
      </c>
      <c r="AU231" s="13">
        <v>1</v>
      </c>
    </row>
    <row r="232" spans="4:47" x14ac:dyDescent="0.25">
      <c r="D232" s="8">
        <v>228</v>
      </c>
      <c r="E232" s="8">
        <f t="shared" ca="1" si="74"/>
        <v>0.71335493861946053</v>
      </c>
      <c r="F232" s="21">
        <f t="shared" ca="1" si="75"/>
        <v>47.51071554113296</v>
      </c>
      <c r="G232" s="21"/>
      <c r="H232" s="8">
        <v>228</v>
      </c>
      <c r="I232" s="21">
        <f t="shared" ca="1" si="76"/>
        <v>0.51836708207559201</v>
      </c>
      <c r="J232" s="21">
        <f t="shared" ca="1" si="77"/>
        <v>30.995283612973797</v>
      </c>
      <c r="K232" s="2"/>
      <c r="M232" s="45"/>
      <c r="N232" s="45"/>
      <c r="O232" s="45"/>
      <c r="Q232" s="26">
        <v>229</v>
      </c>
      <c r="R232" s="42">
        <f t="shared" ca="1" si="68"/>
        <v>48761</v>
      </c>
      <c r="S232" s="26" t="str">
        <f ca="1">IFERROR(IF(VLOOKUP(R232,$M$5:$M$504,1,0)&gt;0,$M$3,""),IFERROR(IF(VLOOKUP(R232,$N$5:$N$504,1,0)&gt;0,$N$3,""),IFERROR(IF(VLOOKUP(R232,#REF!,1,0)&gt;0,#REF!,""),IFERROR(IF(VLOOKUP(R232,#REF!,1,0)&gt;0,#REF!,""),IFERROR(IF(VLOOKUP(R232,$O$5:$O$244,1,0)&gt;0,$O$3,""),"ERROR")))))</f>
        <v>CAMBIO MES</v>
      </c>
      <c r="T232" s="26" t="str">
        <f ca="1">IFERROR(IF(VLOOKUP(R232,$M$5:$M$504,1,0)&gt;0,$M$4,""),IFERROR(IF(VLOOKUP(R232,$N$5:$N$504,1,0)&gt;0,$N$4,""),IFERROR(IF(VLOOKUP(R232,#REF!,1,0)&gt;0,#REF!,""),IFERROR(IF(VLOOKUP(R232,#REF!,1,0)&gt;0,#REF!,""),IFERROR(IF(VLOOKUP(R232,$O$5:$O$244,1,0)&gt;0,$O$3,""),"ERROR")))))</f>
        <v>CAMBIO MES</v>
      </c>
      <c r="U232" s="26">
        <f t="shared" ca="1" si="69"/>
        <v>1</v>
      </c>
      <c r="V232" s="26">
        <f t="shared" ca="1" si="70"/>
        <v>1</v>
      </c>
      <c r="W232" s="26">
        <f t="shared" ca="1" si="71"/>
        <v>31</v>
      </c>
      <c r="X232" s="26">
        <f t="shared" ca="1" si="72"/>
        <v>2033</v>
      </c>
      <c r="Y232" s="26">
        <f t="shared" ca="1" si="73"/>
        <v>7</v>
      </c>
      <c r="AF232" s="8">
        <v>222</v>
      </c>
      <c r="AG232" s="8">
        <v>0.18419024550530594</v>
      </c>
      <c r="AH232" s="8">
        <v>0.18525588902853737</v>
      </c>
      <c r="AI232" s="8">
        <v>1</v>
      </c>
      <c r="AJ232" s="8">
        <v>0.68421746335977029</v>
      </c>
      <c r="AK232" s="8">
        <v>1</v>
      </c>
      <c r="AL232" s="8">
        <v>1</v>
      </c>
      <c r="AM232" s="8">
        <v>0.45093403060778775</v>
      </c>
      <c r="AN232" s="8">
        <v>1</v>
      </c>
      <c r="AO232" s="8">
        <v>8.6343694570920587E-2</v>
      </c>
      <c r="AP232" s="8">
        <v>1</v>
      </c>
      <c r="AQ232" s="8">
        <v>1</v>
      </c>
      <c r="AR232" s="8">
        <v>0.71415264834954983</v>
      </c>
      <c r="AS232" s="48">
        <v>0</v>
      </c>
      <c r="AT232" s="48">
        <v>0.82206611674941188</v>
      </c>
      <c r="AU232" s="13">
        <v>1</v>
      </c>
    </row>
    <row r="233" spans="4:47" x14ac:dyDescent="0.25">
      <c r="D233" s="8">
        <v>229</v>
      </c>
      <c r="E233" s="8">
        <f t="shared" ca="1" si="74"/>
        <v>0.66027866492763454</v>
      </c>
      <c r="F233" s="21">
        <f t="shared" ca="1" si="75"/>
        <v>57.693864873724451</v>
      </c>
      <c r="G233" s="21"/>
      <c r="H233" s="8">
        <v>229</v>
      </c>
      <c r="I233" s="21">
        <f t="shared" ca="1" si="76"/>
        <v>0.76282017321880535</v>
      </c>
      <c r="J233" s="21">
        <f t="shared" ca="1" si="77"/>
        <v>51.273549285835884</v>
      </c>
      <c r="K233" s="2"/>
      <c r="M233" s="1"/>
      <c r="N233" s="45"/>
      <c r="O233" s="45"/>
      <c r="Q233" s="26">
        <v>230</v>
      </c>
      <c r="R233" s="42">
        <f t="shared" ca="1" si="68"/>
        <v>48792</v>
      </c>
      <c r="S233" s="26" t="str">
        <f ca="1">IFERROR(IF(VLOOKUP(R233,$M$5:$M$504,1,0)&gt;0,$M$3,""),IFERROR(IF(VLOOKUP(R233,$N$5:$N$504,1,0)&gt;0,$N$3,""),IFERROR(IF(VLOOKUP(R233,#REF!,1,0)&gt;0,#REF!,""),IFERROR(IF(VLOOKUP(R233,#REF!,1,0)&gt;0,#REF!,""),IFERROR(IF(VLOOKUP(R233,$O$5:$O$244,1,0)&gt;0,$O$3,""),"ERROR")))))</f>
        <v>CAMBIO MES</v>
      </c>
      <c r="T233" s="26" t="str">
        <f ca="1">IFERROR(IF(VLOOKUP(R233,$M$5:$M$504,1,0)&gt;0,$M$4,""),IFERROR(IF(VLOOKUP(R233,$N$5:$N$504,1,0)&gt;0,$N$4,""),IFERROR(IF(VLOOKUP(R233,#REF!,1,0)&gt;0,#REF!,""),IFERROR(IF(VLOOKUP(R233,#REF!,1,0)&gt;0,#REF!,""),IFERROR(IF(VLOOKUP(R233,$O$5:$O$244,1,0)&gt;0,$O$3,""),"ERROR")))))</f>
        <v>CAMBIO MES</v>
      </c>
      <c r="U233" s="26">
        <f t="shared" ca="1" si="69"/>
        <v>1</v>
      </c>
      <c r="V233" s="26">
        <f t="shared" ca="1" si="70"/>
        <v>1</v>
      </c>
      <c r="W233" s="26">
        <f t="shared" ca="1" si="71"/>
        <v>31</v>
      </c>
      <c r="X233" s="26">
        <f t="shared" ca="1" si="72"/>
        <v>2033</v>
      </c>
      <c r="Y233" s="26">
        <f t="shared" ca="1" si="73"/>
        <v>8</v>
      </c>
      <c r="AF233" s="8">
        <v>223</v>
      </c>
      <c r="AG233" s="8">
        <v>1</v>
      </c>
      <c r="AH233" s="8">
        <v>1</v>
      </c>
      <c r="AI233" s="8">
        <v>1</v>
      </c>
      <c r="AJ233" s="8">
        <v>0.25055775513149758</v>
      </c>
      <c r="AK233" s="8">
        <v>1</v>
      </c>
      <c r="AL233" s="8">
        <v>1</v>
      </c>
      <c r="AM233" s="8">
        <v>1</v>
      </c>
      <c r="AN233" s="8">
        <v>1</v>
      </c>
      <c r="AO233" s="8">
        <v>1</v>
      </c>
      <c r="AP233" s="8">
        <v>0.88369129637970711</v>
      </c>
      <c r="AQ233" s="8">
        <v>0.73109018162382811</v>
      </c>
      <c r="AR233" s="8">
        <v>0.9927164539807446</v>
      </c>
      <c r="AS233" s="48">
        <v>0</v>
      </c>
      <c r="AT233" s="48">
        <v>0.55150560246063285</v>
      </c>
      <c r="AU233" s="13">
        <v>1</v>
      </c>
    </row>
    <row r="234" spans="4:47" x14ac:dyDescent="0.25">
      <c r="D234" s="8">
        <v>230</v>
      </c>
      <c r="E234" s="8">
        <f t="shared" ca="1" si="74"/>
        <v>0.1542003223437608</v>
      </c>
      <c r="F234" s="21">
        <f t="shared" ca="1" si="75"/>
        <v>238.17681048497582</v>
      </c>
      <c r="G234" s="21"/>
      <c r="H234" s="8">
        <v>230</v>
      </c>
      <c r="I234" s="21">
        <f t="shared" ca="1" si="76"/>
        <v>7.9968402938679239E-2</v>
      </c>
      <c r="J234" s="21">
        <f t="shared" ca="1" si="77"/>
        <v>12.973859583678696</v>
      </c>
      <c r="K234" s="2"/>
      <c r="M234" s="1"/>
      <c r="N234" s="45"/>
      <c r="O234" s="45"/>
      <c r="Q234" s="26">
        <v>231</v>
      </c>
      <c r="R234" s="42">
        <f t="shared" ca="1" si="68"/>
        <v>48823</v>
      </c>
      <c r="S234" s="26" t="str">
        <f ca="1">IFERROR(IF(VLOOKUP(R234,$M$5:$M$504,1,0)&gt;0,$M$3,""),IFERROR(IF(VLOOKUP(R234,$N$5:$N$504,1,0)&gt;0,$N$3,""),IFERROR(IF(VLOOKUP(R234,#REF!,1,0)&gt;0,#REF!,""),IFERROR(IF(VLOOKUP(R234,#REF!,1,0)&gt;0,#REF!,""),IFERROR(IF(VLOOKUP(R234,$O$5:$O$244,1,0)&gt;0,$O$3,""),"ERROR")))))</f>
        <v>CAMBIO MES</v>
      </c>
      <c r="T234" s="26" t="str">
        <f ca="1">IFERROR(IF(VLOOKUP(R234,$M$5:$M$504,1,0)&gt;0,$M$4,""),IFERROR(IF(VLOOKUP(R234,$N$5:$N$504,1,0)&gt;0,$N$4,""),IFERROR(IF(VLOOKUP(R234,#REF!,1,0)&gt;0,#REF!,""),IFERROR(IF(VLOOKUP(R234,#REF!,1,0)&gt;0,#REF!,""),IFERROR(IF(VLOOKUP(R234,$O$5:$O$244,1,0)&gt;0,$O$3,""),"ERROR")))))</f>
        <v>CAMBIO MES</v>
      </c>
      <c r="U234" s="26">
        <f t="shared" ca="1" si="69"/>
        <v>1</v>
      </c>
      <c r="V234" s="26">
        <f t="shared" ca="1" si="70"/>
        <v>1</v>
      </c>
      <c r="W234" s="26">
        <f t="shared" ca="1" si="71"/>
        <v>6.3497515581766493</v>
      </c>
      <c r="X234" s="26">
        <f t="shared" ca="1" si="72"/>
        <v>2033</v>
      </c>
      <c r="Y234" s="26">
        <f t="shared" ca="1" si="73"/>
        <v>9</v>
      </c>
      <c r="AF234" s="8">
        <v>224</v>
      </c>
      <c r="AG234" s="8">
        <v>0.91364696288679448</v>
      </c>
      <c r="AH234" s="8">
        <v>1</v>
      </c>
      <c r="AI234" s="8">
        <v>1</v>
      </c>
      <c r="AJ234" s="8">
        <v>1</v>
      </c>
      <c r="AK234" s="8">
        <v>1</v>
      </c>
      <c r="AL234" s="8">
        <v>1</v>
      </c>
      <c r="AM234" s="8">
        <v>0</v>
      </c>
      <c r="AN234" s="8">
        <v>0.66203494206814451</v>
      </c>
      <c r="AO234" s="8">
        <v>3.1782272653557202E-2</v>
      </c>
      <c r="AP234" s="8">
        <v>0</v>
      </c>
      <c r="AQ234" s="8">
        <v>1</v>
      </c>
      <c r="AR234" s="8">
        <v>0</v>
      </c>
      <c r="AS234" s="48">
        <v>0.32224610587654751</v>
      </c>
      <c r="AT234" s="48">
        <v>0.75406762480680756</v>
      </c>
      <c r="AU234" s="13">
        <v>0</v>
      </c>
    </row>
    <row r="235" spans="4:47" x14ac:dyDescent="0.25">
      <c r="D235" s="8">
        <v>231</v>
      </c>
      <c r="E235" s="8">
        <f t="shared" ca="1" si="74"/>
        <v>0.814128555448419</v>
      </c>
      <c r="F235" s="21">
        <f t="shared" ca="1" si="75"/>
        <v>29.766816310207101</v>
      </c>
      <c r="G235" s="21"/>
      <c r="H235" s="8">
        <v>231</v>
      </c>
      <c r="I235" s="21">
        <f t="shared" ca="1" si="76"/>
        <v>0.99391923123608605</v>
      </c>
      <c r="J235" s="21">
        <f t="shared" ca="1" si="77"/>
        <v>105.56373960045005</v>
      </c>
      <c r="K235" s="2"/>
      <c r="M235" s="1"/>
      <c r="N235" s="45"/>
      <c r="O235" s="45"/>
      <c r="Q235" s="26">
        <v>232</v>
      </c>
      <c r="R235" s="42">
        <f t="shared" ca="1" si="68"/>
        <v>48829.349751558177</v>
      </c>
      <c r="S235" s="26" t="str">
        <f ca="1">IFERROR(IF(VLOOKUP(R235,$M$5:$M$504,1,0)&gt;0,$M$3,""),IFERROR(IF(VLOOKUP(R235,$N$5:$N$504,1,0)&gt;0,$N$3,""),IFERROR(IF(VLOOKUP(R235,#REF!,1,0)&gt;0,#REF!,""),IFERROR(IF(VLOOKUP(R235,#REF!,1,0)&gt;0,#REF!,""),IFERROR(IF(VLOOKUP(R235,$O$5:$O$244,1,0)&gt;0,$O$3,""),"ERROR")))))</f>
        <v>EQUIPO 1</v>
      </c>
      <c r="T235" s="26" t="str">
        <f ca="1">IFERROR(IF(VLOOKUP(R235,$M$5:$M$504,1,0)&gt;0,$M$4,""),IFERROR(IF(VLOOKUP(R235,$N$5:$N$504,1,0)&gt;0,$N$4,""),IFERROR(IF(VLOOKUP(R235,#REF!,1,0)&gt;0,#REF!,""),IFERROR(IF(VLOOKUP(R235,#REF!,1,0)&gt;0,#REF!,""),IFERROR(IF(VLOOKUP(R235,$O$5:$O$244,1,0)&gt;0,$O$3,""),"ERROR")))))</f>
        <v>INICIO</v>
      </c>
      <c r="U235" s="26">
        <f t="shared" ca="1" si="69"/>
        <v>0</v>
      </c>
      <c r="V235" s="26">
        <f t="shared" ca="1" si="70"/>
        <v>0</v>
      </c>
      <c r="W235" s="26">
        <f t="shared" ca="1" si="71"/>
        <v>23.650248441823351</v>
      </c>
      <c r="X235" s="26">
        <f t="shared" ca="1" si="72"/>
        <v>2033</v>
      </c>
      <c r="Y235" s="26">
        <f t="shared" ca="1" si="73"/>
        <v>9</v>
      </c>
      <c r="AF235" s="8">
        <v>225</v>
      </c>
      <c r="AG235" s="8">
        <v>1</v>
      </c>
      <c r="AH235" s="8">
        <v>1</v>
      </c>
      <c r="AI235" s="8">
        <v>1</v>
      </c>
      <c r="AJ235" s="8">
        <v>0.85939645733548486</v>
      </c>
      <c r="AK235" s="8">
        <v>1</v>
      </c>
      <c r="AL235" s="8">
        <v>1</v>
      </c>
      <c r="AM235" s="8">
        <v>1</v>
      </c>
      <c r="AN235" s="8">
        <v>1</v>
      </c>
      <c r="AO235" s="8">
        <v>0.31844560478469552</v>
      </c>
      <c r="AP235" s="8">
        <v>1</v>
      </c>
      <c r="AQ235" s="8">
        <v>1</v>
      </c>
      <c r="AR235" s="8">
        <v>1</v>
      </c>
      <c r="AS235" s="48">
        <v>0.28370808154868427</v>
      </c>
      <c r="AT235" s="48">
        <v>0.82320666196102221</v>
      </c>
      <c r="AU235" s="13">
        <v>2</v>
      </c>
    </row>
    <row r="236" spans="4:47" x14ac:dyDescent="0.25">
      <c r="D236" s="8">
        <v>232</v>
      </c>
      <c r="E236" s="8">
        <f t="shared" ca="1" si="74"/>
        <v>0.64530161557260157</v>
      </c>
      <c r="F236" s="21">
        <f t="shared" ca="1" si="75"/>
        <v>60.693671720421655</v>
      </c>
      <c r="G236" s="21"/>
      <c r="H236" s="8">
        <v>232</v>
      </c>
      <c r="I236" s="21">
        <f t="shared" ca="1" si="76"/>
        <v>0.31721256666272279</v>
      </c>
      <c r="J236" s="21">
        <f t="shared" ca="1" si="77"/>
        <v>15.194230799015946</v>
      </c>
      <c r="K236" s="2"/>
      <c r="M236" s="1"/>
      <c r="N236" s="45"/>
      <c r="O236" s="45"/>
      <c r="Q236" s="26">
        <v>233</v>
      </c>
      <c r="R236" s="42">
        <f t="shared" ca="1" si="68"/>
        <v>48853</v>
      </c>
      <c r="S236" s="26" t="str">
        <f ca="1">IFERROR(IF(VLOOKUP(R236,$M$5:$M$504,1,0)&gt;0,$M$3,""),IFERROR(IF(VLOOKUP(R236,$N$5:$N$504,1,0)&gt;0,$N$3,""),IFERROR(IF(VLOOKUP(R236,#REF!,1,0)&gt;0,#REF!,""),IFERROR(IF(VLOOKUP(R236,#REF!,1,0)&gt;0,#REF!,""),IFERROR(IF(VLOOKUP(R236,$O$5:$O$244,1,0)&gt;0,$O$3,""),"ERROR")))))</f>
        <v>CAMBIO MES</v>
      </c>
      <c r="T236" s="26" t="str">
        <f ca="1">IFERROR(IF(VLOOKUP(R236,$M$5:$M$504,1,0)&gt;0,$M$4,""),IFERROR(IF(VLOOKUP(R236,$N$5:$N$504,1,0)&gt;0,$N$4,""),IFERROR(IF(VLOOKUP(R236,#REF!,1,0)&gt;0,#REF!,""),IFERROR(IF(VLOOKUP(R236,#REF!,1,0)&gt;0,#REF!,""),IFERROR(IF(VLOOKUP(R236,$O$5:$O$244,1,0)&gt;0,$O$3,""),"ERROR")))))</f>
        <v>CAMBIO MES</v>
      </c>
      <c r="U236" s="26">
        <f t="shared" ca="1" si="69"/>
        <v>0</v>
      </c>
      <c r="V236" s="26">
        <f t="shared" ca="1" si="70"/>
        <v>0</v>
      </c>
      <c r="W236" s="26">
        <f t="shared" ca="1" si="71"/>
        <v>0.18534293807897484</v>
      </c>
      <c r="X236" s="26">
        <f t="shared" ca="1" si="72"/>
        <v>2033</v>
      </c>
      <c r="Y236" s="26">
        <f t="shared" ca="1" si="73"/>
        <v>10</v>
      </c>
      <c r="AF236" s="8">
        <v>226</v>
      </c>
      <c r="AG236" s="8">
        <v>1</v>
      </c>
      <c r="AH236" s="8">
        <v>1</v>
      </c>
      <c r="AI236" s="8">
        <v>1</v>
      </c>
      <c r="AJ236" s="8">
        <v>1</v>
      </c>
      <c r="AK236" s="8">
        <v>0</v>
      </c>
      <c r="AL236" s="8">
        <v>4.8205174467633088E-2</v>
      </c>
      <c r="AM236" s="8">
        <v>1</v>
      </c>
      <c r="AN236" s="8">
        <v>0.60486153060135683</v>
      </c>
      <c r="AO236" s="8">
        <v>1</v>
      </c>
      <c r="AP236" s="8">
        <v>0</v>
      </c>
      <c r="AQ236" s="8">
        <v>2.1204117326366637E-2</v>
      </c>
      <c r="AR236" s="8">
        <v>0.59202057843621358</v>
      </c>
      <c r="AS236" s="48">
        <v>0.24579112294961833</v>
      </c>
      <c r="AT236" s="48">
        <v>0.60991536149368797</v>
      </c>
      <c r="AU236" s="13">
        <v>0</v>
      </c>
    </row>
    <row r="237" spans="4:47" x14ac:dyDescent="0.25">
      <c r="D237" s="8">
        <v>233</v>
      </c>
      <c r="E237" s="8">
        <f t="shared" ca="1" si="74"/>
        <v>2.1781018254604323E-2</v>
      </c>
      <c r="F237" s="21">
        <f t="shared" ca="1" si="75"/>
        <v>467.73737901747586</v>
      </c>
      <c r="G237" s="21"/>
      <c r="H237" s="8">
        <v>233</v>
      </c>
      <c r="I237" s="21">
        <f t="shared" ca="1" si="76"/>
        <v>0.65722866975828287</v>
      </c>
      <c r="J237" s="21">
        <f t="shared" ca="1" si="77"/>
        <v>41.867013803215059</v>
      </c>
      <c r="K237" s="2"/>
      <c r="M237" s="1"/>
      <c r="N237" s="45"/>
      <c r="O237" s="45"/>
      <c r="Q237" s="26">
        <v>234</v>
      </c>
      <c r="R237" s="42">
        <f t="shared" ca="1" si="68"/>
        <v>48853.185342938079</v>
      </c>
      <c r="S237" s="26" t="str">
        <f ca="1">IFERROR(IF(VLOOKUP(R237,$M$5:$M$504,1,0)&gt;0,$M$3,""),IFERROR(IF(VLOOKUP(R237,$N$5:$N$504,1,0)&gt;0,$N$3,""),IFERROR(IF(VLOOKUP(R237,#REF!,1,0)&gt;0,#REF!,""),IFERROR(IF(VLOOKUP(R237,#REF!,1,0)&gt;0,#REF!,""),IFERROR(IF(VLOOKUP(R237,$O$5:$O$244,1,0)&gt;0,$O$3,""),"ERROR")))))</f>
        <v>EQUIPO 1</v>
      </c>
      <c r="T237" s="26" t="str">
        <f ca="1">IFERROR(IF(VLOOKUP(R237,$M$5:$M$504,1,0)&gt;0,$M$4,""),IFERROR(IF(VLOOKUP(R237,$N$5:$N$504,1,0)&gt;0,$N$4,""),IFERROR(IF(VLOOKUP(R237,#REF!,1,0)&gt;0,#REF!,""),IFERROR(IF(VLOOKUP(R237,#REF!,1,0)&gt;0,#REF!,""),IFERROR(IF(VLOOKUP(R237,$O$5:$O$244,1,0)&gt;0,$O$3,""),"ERROR")))))</f>
        <v>FIN</v>
      </c>
      <c r="U237" s="26">
        <f t="shared" ca="1" si="69"/>
        <v>1</v>
      </c>
      <c r="V237" s="26">
        <f t="shared" ca="1" si="70"/>
        <v>1</v>
      </c>
      <c r="W237" s="26">
        <f t="shared" ca="1" si="71"/>
        <v>30.814657061921025</v>
      </c>
      <c r="X237" s="26">
        <f t="shared" ca="1" si="72"/>
        <v>2033</v>
      </c>
      <c r="Y237" s="26">
        <f t="shared" ca="1" si="73"/>
        <v>10</v>
      </c>
      <c r="AF237" s="8">
        <v>227</v>
      </c>
      <c r="AG237" s="8">
        <v>1</v>
      </c>
      <c r="AH237" s="8">
        <v>1</v>
      </c>
      <c r="AI237" s="8">
        <v>1</v>
      </c>
      <c r="AJ237" s="8">
        <v>1</v>
      </c>
      <c r="AK237" s="8">
        <v>9.1975576346392765E-2</v>
      </c>
      <c r="AL237" s="8">
        <v>1</v>
      </c>
      <c r="AM237" s="8">
        <v>1</v>
      </c>
      <c r="AN237" s="8">
        <v>1</v>
      </c>
      <c r="AO237" s="8">
        <v>1</v>
      </c>
      <c r="AP237" s="8">
        <v>0.2730141830296845</v>
      </c>
      <c r="AQ237" s="8">
        <v>1</v>
      </c>
      <c r="AR237" s="8">
        <v>0.81360442924872789</v>
      </c>
      <c r="AS237" s="48">
        <v>0</v>
      </c>
      <c r="AT237" s="48">
        <v>0.86342008443988227</v>
      </c>
      <c r="AU237" s="13">
        <v>0</v>
      </c>
    </row>
    <row r="238" spans="4:47" x14ac:dyDescent="0.25">
      <c r="D238" s="8">
        <v>234</v>
      </c>
      <c r="E238" s="8">
        <f t="shared" ca="1" si="74"/>
        <v>0.56389830094960447</v>
      </c>
      <c r="F238" s="21">
        <f t="shared" ca="1" si="75"/>
        <v>78.154517097132612</v>
      </c>
      <c r="G238" s="21"/>
      <c r="H238" s="8">
        <v>234</v>
      </c>
      <c r="I238" s="21">
        <f t="shared" ca="1" si="76"/>
        <v>0.85316037524457466</v>
      </c>
      <c r="J238" s="21">
        <f t="shared" ca="1" si="77"/>
        <v>61.412891436440326</v>
      </c>
      <c r="K238" s="2"/>
      <c r="M238" s="1"/>
      <c r="N238" s="45"/>
      <c r="O238" s="45"/>
      <c r="Q238" s="26">
        <v>235</v>
      </c>
      <c r="R238" s="42">
        <f t="shared" ca="1" si="68"/>
        <v>48884</v>
      </c>
      <c r="S238" s="26" t="str">
        <f ca="1">IFERROR(IF(VLOOKUP(R238,$M$5:$M$504,1,0)&gt;0,$M$3,""),IFERROR(IF(VLOOKUP(R238,$N$5:$N$504,1,0)&gt;0,$N$3,""),IFERROR(IF(VLOOKUP(R238,#REF!,1,0)&gt;0,#REF!,""),IFERROR(IF(VLOOKUP(R238,#REF!,1,0)&gt;0,#REF!,""),IFERROR(IF(VLOOKUP(R238,$O$5:$O$244,1,0)&gt;0,$O$3,""),"ERROR")))))</f>
        <v>CAMBIO MES</v>
      </c>
      <c r="T238" s="26" t="str">
        <f ca="1">IFERROR(IF(VLOOKUP(R238,$M$5:$M$504,1,0)&gt;0,$M$4,""),IFERROR(IF(VLOOKUP(R238,$N$5:$N$504,1,0)&gt;0,$N$4,""),IFERROR(IF(VLOOKUP(R238,#REF!,1,0)&gt;0,#REF!,""),IFERROR(IF(VLOOKUP(R238,#REF!,1,0)&gt;0,#REF!,""),IFERROR(IF(VLOOKUP(R238,$O$5:$O$244,1,0)&gt;0,$O$3,""),"ERROR")))))</f>
        <v>CAMBIO MES</v>
      </c>
      <c r="U238" s="26">
        <f t="shared" ca="1" si="69"/>
        <v>1</v>
      </c>
      <c r="V238" s="26">
        <f t="shared" ca="1" si="70"/>
        <v>1</v>
      </c>
      <c r="W238" s="26">
        <f t="shared" ca="1" si="71"/>
        <v>30</v>
      </c>
      <c r="X238" s="26">
        <f t="shared" ca="1" si="72"/>
        <v>2033</v>
      </c>
      <c r="Y238" s="26">
        <f t="shared" ca="1" si="73"/>
        <v>11</v>
      </c>
      <c r="AF238" s="8">
        <v>228</v>
      </c>
      <c r="AG238" s="8">
        <v>1</v>
      </c>
      <c r="AH238" s="8">
        <v>1</v>
      </c>
      <c r="AI238" s="8">
        <v>1</v>
      </c>
      <c r="AJ238" s="8">
        <v>1</v>
      </c>
      <c r="AK238" s="8">
        <v>0</v>
      </c>
      <c r="AL238" s="8">
        <v>1</v>
      </c>
      <c r="AM238" s="8">
        <v>1</v>
      </c>
      <c r="AN238" s="8">
        <v>1</v>
      </c>
      <c r="AO238" s="8">
        <v>0</v>
      </c>
      <c r="AP238" s="8">
        <v>1</v>
      </c>
      <c r="AQ238" s="8">
        <v>0.73004432660333507</v>
      </c>
      <c r="AR238" s="8">
        <v>0.36171095569443423</v>
      </c>
      <c r="AS238" s="48">
        <v>0</v>
      </c>
      <c r="AT238" s="48">
        <v>0.65107376702627795</v>
      </c>
      <c r="AU238" s="13">
        <v>0</v>
      </c>
    </row>
    <row r="239" spans="4:47" x14ac:dyDescent="0.25">
      <c r="D239" s="8">
        <v>235</v>
      </c>
      <c r="E239" s="8">
        <f t="shared" ca="1" si="74"/>
        <v>0.5187814423860353</v>
      </c>
      <c r="F239" s="21">
        <f t="shared" ca="1" si="75"/>
        <v>88.82992559001795</v>
      </c>
      <c r="G239" s="21"/>
      <c r="H239" s="8">
        <v>235</v>
      </c>
      <c r="I239" s="21">
        <f t="shared" ca="1" si="76"/>
        <v>0.33655588282048299</v>
      </c>
      <c r="J239" s="21">
        <f t="shared" ca="1" si="77"/>
        <v>16.818877168549548</v>
      </c>
      <c r="K239" s="2"/>
      <c r="M239" s="1"/>
      <c r="N239" s="45"/>
      <c r="O239" s="45"/>
      <c r="Q239" s="26">
        <v>236</v>
      </c>
      <c r="R239" s="42">
        <f t="shared" ca="1" si="68"/>
        <v>48914</v>
      </c>
      <c r="S239" s="26" t="str">
        <f ca="1">IFERROR(IF(VLOOKUP(R239,$M$5:$M$504,1,0)&gt;0,$M$3,""),IFERROR(IF(VLOOKUP(R239,$N$5:$N$504,1,0)&gt;0,$N$3,""),IFERROR(IF(VLOOKUP(R239,#REF!,1,0)&gt;0,#REF!,""),IFERROR(IF(VLOOKUP(R239,#REF!,1,0)&gt;0,#REF!,""),IFERROR(IF(VLOOKUP(R239,$O$5:$O$244,1,0)&gt;0,$O$3,""),"ERROR")))))</f>
        <v>CAMBIO MES</v>
      </c>
      <c r="T239" s="26" t="str">
        <f ca="1">IFERROR(IF(VLOOKUP(R239,$M$5:$M$504,1,0)&gt;0,$M$4,""),IFERROR(IF(VLOOKUP(R239,$N$5:$N$504,1,0)&gt;0,$N$4,""),IFERROR(IF(VLOOKUP(R239,#REF!,1,0)&gt;0,#REF!,""),IFERROR(IF(VLOOKUP(R239,#REF!,1,0)&gt;0,#REF!,""),IFERROR(IF(VLOOKUP(R239,$O$5:$O$244,1,0)&gt;0,$O$3,""),"ERROR")))))</f>
        <v>CAMBIO MES</v>
      </c>
      <c r="U239" s="26">
        <f t="shared" ca="1" si="69"/>
        <v>1</v>
      </c>
      <c r="V239" s="26">
        <f t="shared" ca="1" si="70"/>
        <v>1</v>
      </c>
      <c r="W239" s="26">
        <f t="shared" ca="1" si="71"/>
        <v>31</v>
      </c>
      <c r="X239" s="26">
        <f t="shared" ca="1" si="72"/>
        <v>2033</v>
      </c>
      <c r="Y239" s="26">
        <f t="shared" ca="1" si="73"/>
        <v>12</v>
      </c>
      <c r="AF239" s="8">
        <v>229</v>
      </c>
      <c r="AG239" s="8">
        <v>0.49409226755467955</v>
      </c>
      <c r="AH239" s="8">
        <v>0.86131263476896236</v>
      </c>
      <c r="AI239" s="8">
        <v>0.37457280357381434</v>
      </c>
      <c r="AJ239" s="8">
        <v>1</v>
      </c>
      <c r="AK239" s="8">
        <v>0.62473572944873013</v>
      </c>
      <c r="AL239" s="8">
        <v>0.86961509843531526</v>
      </c>
      <c r="AM239" s="8">
        <v>1</v>
      </c>
      <c r="AN239" s="8">
        <v>0.41370228956445992</v>
      </c>
      <c r="AO239" s="8">
        <v>1</v>
      </c>
      <c r="AP239" s="8">
        <v>1</v>
      </c>
      <c r="AQ239" s="8">
        <v>1</v>
      </c>
      <c r="AR239" s="8">
        <v>1</v>
      </c>
      <c r="AS239" s="48">
        <v>0</v>
      </c>
      <c r="AT239" s="48">
        <v>0.78089491153641821</v>
      </c>
      <c r="AU239" s="13">
        <v>3</v>
      </c>
    </row>
    <row r="240" spans="4:47" x14ac:dyDescent="0.25">
      <c r="D240" s="8">
        <v>236</v>
      </c>
      <c r="E240" s="8">
        <f t="shared" ca="1" si="74"/>
        <v>0.92846617604173842</v>
      </c>
      <c r="F240" s="21">
        <f t="shared" ca="1" si="75"/>
        <v>11.396284592744511</v>
      </c>
      <c r="G240" s="21"/>
      <c r="H240" s="8">
        <v>236</v>
      </c>
      <c r="I240" s="21">
        <f t="shared" ca="1" si="76"/>
        <v>0.25153115779107504</v>
      </c>
      <c r="J240" s="21">
        <f t="shared" ca="1" si="77"/>
        <v>9.3116984901462452</v>
      </c>
      <c r="K240" s="2"/>
      <c r="M240" s="1"/>
      <c r="N240" s="45"/>
      <c r="O240" s="45"/>
      <c r="Q240" s="26">
        <v>237</v>
      </c>
      <c r="R240" s="42">
        <f t="shared" ca="1" si="68"/>
        <v>48945</v>
      </c>
      <c r="S240" s="26" t="str">
        <f ca="1">IFERROR(IF(VLOOKUP(R240,$M$5:$M$504,1,0)&gt;0,$M$3,""),IFERROR(IF(VLOOKUP(R240,$N$5:$N$504,1,0)&gt;0,$N$3,""),IFERROR(IF(VLOOKUP(R240,#REF!,1,0)&gt;0,#REF!,""),IFERROR(IF(VLOOKUP(R240,#REF!,1,0)&gt;0,#REF!,""),IFERROR(IF(VLOOKUP(R240,$O$5:$O$244,1,0)&gt;0,$O$3,""),"ERROR")))))</f>
        <v>CAMBIO MES</v>
      </c>
      <c r="T240" s="26" t="str">
        <f ca="1">IFERROR(IF(VLOOKUP(R240,$M$5:$M$504,1,0)&gt;0,$M$4,""),IFERROR(IF(VLOOKUP(R240,$N$5:$N$504,1,0)&gt;0,$N$4,""),IFERROR(IF(VLOOKUP(R240,#REF!,1,0)&gt;0,#REF!,""),IFERROR(IF(VLOOKUP(R240,#REF!,1,0)&gt;0,#REF!,""),IFERROR(IF(VLOOKUP(R240,$O$5:$O$244,1,0)&gt;0,$O$3,""),"ERROR")))))</f>
        <v>CAMBIO MES</v>
      </c>
      <c r="U240" s="26">
        <f t="shared" ca="1" si="69"/>
        <v>1</v>
      </c>
      <c r="V240" s="26">
        <f t="shared" ca="1" si="70"/>
        <v>1</v>
      </c>
      <c r="W240" s="26">
        <f t="shared" ca="1" si="71"/>
        <v>31</v>
      </c>
      <c r="X240" s="26">
        <f t="shared" ca="1" si="72"/>
        <v>2034</v>
      </c>
      <c r="Y240" s="26">
        <f t="shared" ca="1" si="73"/>
        <v>1</v>
      </c>
      <c r="AF240" s="8">
        <v>230</v>
      </c>
      <c r="AG240" s="8">
        <v>0.55821944739516527</v>
      </c>
      <c r="AH240" s="8">
        <v>6.9736328988126067E-2</v>
      </c>
      <c r="AI240" s="8">
        <v>1</v>
      </c>
      <c r="AJ240" s="8">
        <v>1</v>
      </c>
      <c r="AK240" s="8">
        <v>0.12779887374058635</v>
      </c>
      <c r="AL240" s="8">
        <v>1</v>
      </c>
      <c r="AM240" s="8">
        <v>0.7563566441146371</v>
      </c>
      <c r="AN240" s="8">
        <v>0.90687465559289371</v>
      </c>
      <c r="AO240" s="8">
        <v>1</v>
      </c>
      <c r="AP240" s="8">
        <v>1</v>
      </c>
      <c r="AQ240" s="8">
        <v>1</v>
      </c>
      <c r="AR240" s="8">
        <v>1</v>
      </c>
      <c r="AS240" s="48">
        <v>0.35690377939366347</v>
      </c>
      <c r="AT240" s="48">
        <v>0.5855930634082952</v>
      </c>
      <c r="AU240" s="13">
        <v>0</v>
      </c>
    </row>
    <row r="241" spans="4:47" x14ac:dyDescent="0.25">
      <c r="D241" s="8">
        <v>237</v>
      </c>
      <c r="E241" s="8">
        <f t="shared" ca="1" si="74"/>
        <v>0.11135549241992682</v>
      </c>
      <c r="F241" s="21">
        <f t="shared" ca="1" si="75"/>
        <v>277.06413158343486</v>
      </c>
      <c r="G241" s="21"/>
      <c r="H241" s="8">
        <v>237</v>
      </c>
      <c r="I241" s="21">
        <f t="shared" ca="1" si="76"/>
        <v>0.23356916552124318</v>
      </c>
      <c r="J241" s="21">
        <f t="shared" ca="1" si="77"/>
        <v>7.5707994083092132</v>
      </c>
      <c r="K241" s="2"/>
      <c r="M241" s="1"/>
      <c r="N241" s="45"/>
      <c r="O241" s="45"/>
      <c r="Q241" s="26">
        <v>238</v>
      </c>
      <c r="R241" s="42">
        <f t="shared" ca="1" si="68"/>
        <v>48976</v>
      </c>
      <c r="S241" s="26" t="str">
        <f ca="1">IFERROR(IF(VLOOKUP(R241,$M$5:$M$504,1,0)&gt;0,$M$3,""),IFERROR(IF(VLOOKUP(R241,$N$5:$N$504,1,0)&gt;0,$N$3,""),IFERROR(IF(VLOOKUP(R241,#REF!,1,0)&gt;0,#REF!,""),IFERROR(IF(VLOOKUP(R241,#REF!,1,0)&gt;0,#REF!,""),IFERROR(IF(VLOOKUP(R241,$O$5:$O$244,1,0)&gt;0,$O$3,""),"ERROR")))))</f>
        <v>CAMBIO MES</v>
      </c>
      <c r="T241" s="26" t="str">
        <f ca="1">IFERROR(IF(VLOOKUP(R241,$M$5:$M$504,1,0)&gt;0,$M$4,""),IFERROR(IF(VLOOKUP(R241,$N$5:$N$504,1,0)&gt;0,$N$4,""),IFERROR(IF(VLOOKUP(R241,#REF!,1,0)&gt;0,#REF!,""),IFERROR(IF(VLOOKUP(R241,#REF!,1,0)&gt;0,#REF!,""),IFERROR(IF(VLOOKUP(R241,$O$5:$O$244,1,0)&gt;0,$O$3,""),"ERROR")))))</f>
        <v>CAMBIO MES</v>
      </c>
      <c r="U241" s="26">
        <f t="shared" ca="1" si="69"/>
        <v>1</v>
      </c>
      <c r="V241" s="26">
        <f t="shared" ca="1" si="70"/>
        <v>1</v>
      </c>
      <c r="W241" s="26">
        <f t="shared" ca="1" si="71"/>
        <v>8.6599352556586382</v>
      </c>
      <c r="X241" s="26">
        <f t="shared" ca="1" si="72"/>
        <v>2034</v>
      </c>
      <c r="Y241" s="26">
        <f t="shared" ca="1" si="73"/>
        <v>2</v>
      </c>
      <c r="AF241" s="8">
        <v>231</v>
      </c>
      <c r="AG241" s="8">
        <v>1</v>
      </c>
      <c r="AH241" s="8">
        <v>1</v>
      </c>
      <c r="AI241" s="8">
        <v>1</v>
      </c>
      <c r="AJ241" s="8">
        <v>1</v>
      </c>
      <c r="AK241" s="8">
        <v>1</v>
      </c>
      <c r="AL241" s="8">
        <v>1</v>
      </c>
      <c r="AM241" s="8">
        <v>1</v>
      </c>
      <c r="AN241" s="8">
        <v>1</v>
      </c>
      <c r="AO241" s="8">
        <v>0.5486727495711724</v>
      </c>
      <c r="AP241" s="8">
        <v>1</v>
      </c>
      <c r="AQ241" s="8">
        <v>1</v>
      </c>
      <c r="AR241" s="8">
        <v>1</v>
      </c>
      <c r="AS241" s="48">
        <v>0</v>
      </c>
      <c r="AT241" s="48">
        <v>0.85004906802293079</v>
      </c>
      <c r="AU241" s="13">
        <v>1</v>
      </c>
    </row>
    <row r="242" spans="4:47" x14ac:dyDescent="0.25">
      <c r="D242" s="8">
        <v>238</v>
      </c>
      <c r="E242" s="8">
        <f t="shared" ca="1" si="74"/>
        <v>0.93533638242457828</v>
      </c>
      <c r="F242" s="21">
        <f t="shared" ca="1" si="75"/>
        <v>10.326619613286759</v>
      </c>
      <c r="G242" s="21"/>
      <c r="H242" s="8">
        <v>238</v>
      </c>
      <c r="I242" s="21">
        <f t="shared" ca="1" si="76"/>
        <v>0.38460063543604295</v>
      </c>
      <c r="J242" s="21">
        <f t="shared" ca="1" si="77"/>
        <v>20.71068407046964</v>
      </c>
      <c r="K242" s="2"/>
      <c r="M242" s="1"/>
      <c r="N242" s="45"/>
      <c r="O242" s="45"/>
      <c r="Q242" s="26">
        <v>239</v>
      </c>
      <c r="R242" s="42">
        <f t="shared" ca="1" si="68"/>
        <v>48984.659935255659</v>
      </c>
      <c r="S242" s="26" t="str">
        <f ca="1">IFERROR(IF(VLOOKUP(R242,$M$5:$M$504,1,0)&gt;0,$M$3,""),IFERROR(IF(VLOOKUP(R242,$N$5:$N$504,1,0)&gt;0,$N$3,""),IFERROR(IF(VLOOKUP(R242,#REF!,1,0)&gt;0,#REF!,""),IFERROR(IF(VLOOKUP(R242,#REF!,1,0)&gt;0,#REF!,""),IFERROR(IF(VLOOKUP(R242,$O$5:$O$244,1,0)&gt;0,$O$3,""),"ERROR")))))</f>
        <v>EQUIPO 1</v>
      </c>
      <c r="T242" s="26" t="str">
        <f ca="1">IFERROR(IF(VLOOKUP(R242,$M$5:$M$504,1,0)&gt;0,$M$4,""),IFERROR(IF(VLOOKUP(R242,$N$5:$N$504,1,0)&gt;0,$N$4,""),IFERROR(IF(VLOOKUP(R242,#REF!,1,0)&gt;0,#REF!,""),IFERROR(IF(VLOOKUP(R242,#REF!,1,0)&gt;0,#REF!,""),IFERROR(IF(VLOOKUP(R242,$O$5:$O$244,1,0)&gt;0,$O$3,""),"ERROR")))))</f>
        <v>INICIO</v>
      </c>
      <c r="U242" s="26">
        <f t="shared" ca="1" si="69"/>
        <v>0</v>
      </c>
      <c r="V242" s="26">
        <f t="shared" ca="1" si="70"/>
        <v>0</v>
      </c>
      <c r="W242" s="26">
        <f t="shared" ca="1" si="71"/>
        <v>19.340064744341362</v>
      </c>
      <c r="X242" s="26">
        <f t="shared" ca="1" si="72"/>
        <v>2034</v>
      </c>
      <c r="Y242" s="26">
        <f t="shared" ca="1" si="73"/>
        <v>2</v>
      </c>
      <c r="AF242" s="8">
        <v>232</v>
      </c>
      <c r="AG242" s="8">
        <v>0.35304407310233671</v>
      </c>
      <c r="AH242" s="8">
        <v>1</v>
      </c>
      <c r="AI242" s="8">
        <v>1</v>
      </c>
      <c r="AJ242" s="8">
        <v>1</v>
      </c>
      <c r="AK242" s="8">
        <v>1</v>
      </c>
      <c r="AL242" s="8">
        <v>1</v>
      </c>
      <c r="AM242" s="8">
        <v>8.4945150924003454E-2</v>
      </c>
      <c r="AN242" s="8">
        <v>1</v>
      </c>
      <c r="AO242" s="8">
        <v>1</v>
      </c>
      <c r="AP242" s="8">
        <v>1</v>
      </c>
      <c r="AQ242" s="8">
        <v>0.95268202026418292</v>
      </c>
      <c r="AR242" s="8">
        <v>1</v>
      </c>
      <c r="AS242" s="48">
        <v>0</v>
      </c>
      <c r="AT242" s="48">
        <v>0.34068676001451709</v>
      </c>
      <c r="AU242" s="13">
        <v>0</v>
      </c>
    </row>
    <row r="243" spans="4:47" x14ac:dyDescent="0.25">
      <c r="D243" s="8">
        <v>239</v>
      </c>
      <c r="E243" s="8">
        <f t="shared" ca="1" si="74"/>
        <v>0.79024863560416803</v>
      </c>
      <c r="F243" s="21">
        <f t="shared" ca="1" si="75"/>
        <v>33.810743790530374</v>
      </c>
      <c r="G243" s="21"/>
      <c r="H243" s="8">
        <v>239</v>
      </c>
      <c r="I243" s="21">
        <f t="shared" ca="1" si="76"/>
        <v>0.2763086340133315</v>
      </c>
      <c r="J243" s="21">
        <f t="shared" ca="1" si="77"/>
        <v>11.609204453994519</v>
      </c>
      <c r="K243" s="2"/>
      <c r="M243" s="1"/>
      <c r="N243" s="45"/>
      <c r="O243" s="45"/>
      <c r="Q243" s="26">
        <v>240</v>
      </c>
      <c r="R243" s="42">
        <f t="shared" ca="1" si="68"/>
        <v>49004</v>
      </c>
      <c r="S243" s="26" t="str">
        <f ca="1">IFERROR(IF(VLOOKUP(R243,$M$5:$M$504,1,0)&gt;0,$M$3,""),IFERROR(IF(VLOOKUP(R243,$N$5:$N$504,1,0)&gt;0,$N$3,""),IFERROR(IF(VLOOKUP(R243,#REF!,1,0)&gt;0,#REF!,""),IFERROR(IF(VLOOKUP(R243,#REF!,1,0)&gt;0,#REF!,""),IFERROR(IF(VLOOKUP(R243,$O$5:$O$244,1,0)&gt;0,$O$3,""),"ERROR")))))</f>
        <v>CAMBIO MES</v>
      </c>
      <c r="T243" s="26" t="str">
        <f ca="1">IFERROR(IF(VLOOKUP(R243,$M$5:$M$504,1,0)&gt;0,$M$4,""),IFERROR(IF(VLOOKUP(R243,$N$5:$N$504,1,0)&gt;0,$N$4,""),IFERROR(IF(VLOOKUP(R243,#REF!,1,0)&gt;0,#REF!,""),IFERROR(IF(VLOOKUP(R243,#REF!,1,0)&gt;0,#REF!,""),IFERROR(IF(VLOOKUP(R243,$O$5:$O$244,1,0)&gt;0,$O$3,""),"ERROR")))))</f>
        <v>CAMBIO MES</v>
      </c>
      <c r="U243" s="26">
        <f t="shared" ca="1" si="69"/>
        <v>0</v>
      </c>
      <c r="V243" s="26">
        <f t="shared" ca="1" si="70"/>
        <v>0</v>
      </c>
      <c r="W243" s="26">
        <f t="shared" ca="1" si="71"/>
        <v>31</v>
      </c>
      <c r="X243" s="26">
        <f t="shared" ca="1" si="72"/>
        <v>2034</v>
      </c>
      <c r="Y243" s="26">
        <f t="shared" ca="1" si="73"/>
        <v>3</v>
      </c>
      <c r="AF243" s="8">
        <v>233</v>
      </c>
      <c r="AG243" s="8">
        <v>1</v>
      </c>
      <c r="AH243" s="8">
        <v>0.48023513505904702</v>
      </c>
      <c r="AI243" s="8">
        <v>1</v>
      </c>
      <c r="AJ243" s="8">
        <v>1</v>
      </c>
      <c r="AK243" s="8">
        <v>0.4094443477961543</v>
      </c>
      <c r="AL243" s="8">
        <v>0.81321833071294047</v>
      </c>
      <c r="AM243" s="8">
        <v>1</v>
      </c>
      <c r="AN243" s="8">
        <v>7.0876231102081346E-3</v>
      </c>
      <c r="AO243" s="8">
        <v>1</v>
      </c>
      <c r="AP243" s="8">
        <v>0.86251319229256385</v>
      </c>
      <c r="AQ243" s="8">
        <v>1</v>
      </c>
      <c r="AR243" s="8">
        <v>0.26901978259294052</v>
      </c>
      <c r="AS243" s="48">
        <v>0</v>
      </c>
      <c r="AT243" s="48">
        <v>0.67169262738691082</v>
      </c>
      <c r="AU243" s="13">
        <v>0</v>
      </c>
    </row>
    <row r="244" spans="4:47" x14ac:dyDescent="0.25">
      <c r="D244" s="8">
        <v>240</v>
      </c>
      <c r="E244" s="8">
        <f t="shared" ca="1" si="74"/>
        <v>0.86889619339964508</v>
      </c>
      <c r="F244" s="21">
        <f t="shared" ca="1" si="75"/>
        <v>20.795510484772766</v>
      </c>
      <c r="G244" s="21"/>
      <c r="H244" s="8">
        <v>240</v>
      </c>
      <c r="I244" s="21">
        <f t="shared" ca="1" si="76"/>
        <v>0.66991266095887181</v>
      </c>
      <c r="J244" s="21">
        <f t="shared" ca="1" si="77"/>
        <v>42.920106594981434</v>
      </c>
      <c r="K244" s="2"/>
      <c r="M244" s="1"/>
      <c r="N244" s="45"/>
      <c r="O244" s="45"/>
      <c r="Q244" s="26">
        <v>241</v>
      </c>
      <c r="R244" s="42">
        <f t="shared" ca="1" si="68"/>
        <v>49035</v>
      </c>
      <c r="S244" s="26" t="str">
        <f ca="1">IFERROR(IF(VLOOKUP(R244,$M$5:$M$504,1,0)&gt;0,$M$3,""),IFERROR(IF(VLOOKUP(R244,$N$5:$N$504,1,0)&gt;0,$N$3,""),IFERROR(IF(VLOOKUP(R244,#REF!,1,0)&gt;0,#REF!,""),IFERROR(IF(VLOOKUP(R244,#REF!,1,0)&gt;0,#REF!,""),IFERROR(IF(VLOOKUP(R244,$O$5:$O$244,1,0)&gt;0,$O$3,""),"ERROR")))))</f>
        <v>CAMBIO MES</v>
      </c>
      <c r="T244" s="26" t="str">
        <f ca="1">IFERROR(IF(VLOOKUP(R244,$M$5:$M$504,1,0)&gt;0,$M$4,""),IFERROR(IF(VLOOKUP(R244,$N$5:$N$504,1,0)&gt;0,$N$4,""),IFERROR(IF(VLOOKUP(R244,#REF!,1,0)&gt;0,#REF!,""),IFERROR(IF(VLOOKUP(R244,#REF!,1,0)&gt;0,#REF!,""),IFERROR(IF(VLOOKUP(R244,$O$5:$O$244,1,0)&gt;0,$O$3,""),"ERROR")))))</f>
        <v>CAMBIO MES</v>
      </c>
      <c r="U244" s="26">
        <f t="shared" ca="1" si="69"/>
        <v>0</v>
      </c>
      <c r="V244" s="26">
        <f t="shared" ca="1" si="70"/>
        <v>0</v>
      </c>
      <c r="W244" s="26">
        <f t="shared" ca="1" si="71"/>
        <v>6.6086675971746445E-2</v>
      </c>
      <c r="X244" s="26">
        <f t="shared" ca="1" si="72"/>
        <v>2034</v>
      </c>
      <c r="Y244" s="26">
        <f t="shared" ca="1" si="73"/>
        <v>4</v>
      </c>
      <c r="AF244" s="8">
        <v>234</v>
      </c>
      <c r="AG244" s="8">
        <v>1</v>
      </c>
      <c r="AH244" s="8">
        <v>0.46873755734330708</v>
      </c>
      <c r="AI244" s="8">
        <v>1</v>
      </c>
      <c r="AJ244" s="8">
        <v>0.74197180770861448</v>
      </c>
      <c r="AK244" s="8">
        <v>1</v>
      </c>
      <c r="AL244" s="8">
        <v>0.55239666656464881</v>
      </c>
      <c r="AM244" s="8">
        <v>0.99975749603547759</v>
      </c>
      <c r="AN244" s="8">
        <v>1</v>
      </c>
      <c r="AO244" s="8">
        <v>0</v>
      </c>
      <c r="AP244" s="8">
        <v>0.43946440482719601</v>
      </c>
      <c r="AQ244" s="8">
        <v>1</v>
      </c>
      <c r="AR244" s="8">
        <v>1</v>
      </c>
      <c r="AS244" s="48">
        <v>0</v>
      </c>
      <c r="AT244" s="48">
        <v>0.75395428226636374</v>
      </c>
      <c r="AU244" s="13">
        <v>0</v>
      </c>
    </row>
    <row r="245" spans="4:47" x14ac:dyDescent="0.25">
      <c r="D245" s="8">
        <v>241</v>
      </c>
      <c r="E245" s="8">
        <f t="shared" ca="1" si="74"/>
        <v>0.94277361786586233</v>
      </c>
      <c r="F245" s="21">
        <f t="shared" ca="1" si="75"/>
        <v>9.1698231436594888</v>
      </c>
      <c r="G245" s="21"/>
      <c r="H245" s="8">
        <v>241</v>
      </c>
      <c r="I245" s="21">
        <f t="shared" ca="1" si="76"/>
        <v>9.3548176608598488E-2</v>
      </c>
      <c r="J245" s="21">
        <f t="shared" ca="1" si="77"/>
        <v>10.366428571036323</v>
      </c>
      <c r="K245" s="2"/>
      <c r="M245" s="1"/>
      <c r="N245" s="1"/>
      <c r="Q245" s="26">
        <v>242</v>
      </c>
      <c r="R245" s="42">
        <f t="shared" ca="1" si="68"/>
        <v>49035.066086675972</v>
      </c>
      <c r="S245" s="26" t="str">
        <f ca="1">IFERROR(IF(VLOOKUP(R245,$M$5:$M$504,1,0)&gt;0,$M$3,""),IFERROR(IF(VLOOKUP(R245,$N$5:$N$504,1,0)&gt;0,$N$3,""),IFERROR(IF(VLOOKUP(R245,#REF!,1,0)&gt;0,#REF!,""),IFERROR(IF(VLOOKUP(R245,#REF!,1,0)&gt;0,#REF!,""),IFERROR(IF(VLOOKUP(R245,$O$5:$O$244,1,0)&gt;0,$O$3,""),"ERROR")))))</f>
        <v>EQUIPO 1</v>
      </c>
      <c r="T245" s="26" t="str">
        <f ca="1">IFERROR(IF(VLOOKUP(R245,$M$5:$M$504,1,0)&gt;0,$M$4,""),IFERROR(IF(VLOOKUP(R245,$N$5:$N$504,1,0)&gt;0,$N$4,""),IFERROR(IF(VLOOKUP(R245,#REF!,1,0)&gt;0,#REF!,""),IFERROR(IF(VLOOKUP(R245,#REF!,1,0)&gt;0,#REF!,""),IFERROR(IF(VLOOKUP(R245,$O$5:$O$244,1,0)&gt;0,$O$3,""),"ERROR")))))</f>
        <v>FIN</v>
      </c>
      <c r="U245" s="26">
        <f t="shared" ca="1" si="69"/>
        <v>1</v>
      </c>
      <c r="V245" s="26">
        <f t="shared" ca="1" si="70"/>
        <v>1</v>
      </c>
      <c r="W245" s="26">
        <f t="shared" ca="1" si="71"/>
        <v>29.933913324028254</v>
      </c>
      <c r="X245" s="26">
        <f t="shared" ca="1" si="72"/>
        <v>2034</v>
      </c>
      <c r="Y245" s="26">
        <f t="shared" ca="1" si="73"/>
        <v>4</v>
      </c>
      <c r="AF245" s="8">
        <v>235</v>
      </c>
      <c r="AG245" s="8">
        <v>1</v>
      </c>
      <c r="AH245" s="8">
        <v>0.247114983877639</v>
      </c>
      <c r="AI245" s="8">
        <v>1</v>
      </c>
      <c r="AJ245" s="8">
        <v>0.99250201396983662</v>
      </c>
      <c r="AK245" s="8">
        <v>0.49415413024478533</v>
      </c>
      <c r="AL245" s="8">
        <v>1</v>
      </c>
      <c r="AM245" s="8">
        <v>0.44891764476708507</v>
      </c>
      <c r="AN245" s="8">
        <v>1</v>
      </c>
      <c r="AO245" s="8">
        <v>0.47713573291087719</v>
      </c>
      <c r="AP245" s="8">
        <v>0.67785356037394751</v>
      </c>
      <c r="AQ245" s="8">
        <v>0.53610508932882417</v>
      </c>
      <c r="AR245" s="8">
        <v>1</v>
      </c>
      <c r="AS245" s="48">
        <v>0</v>
      </c>
      <c r="AT245" s="48">
        <v>0.70223410737486269</v>
      </c>
      <c r="AU245" s="13">
        <v>1</v>
      </c>
    </row>
    <row r="246" spans="4:47" x14ac:dyDescent="0.25">
      <c r="D246" s="8">
        <v>242</v>
      </c>
      <c r="E246" s="8">
        <f t="shared" ca="1" si="74"/>
        <v>0.38411257909590724</v>
      </c>
      <c r="F246" s="21">
        <f t="shared" ca="1" si="75"/>
        <v>126.71620824749888</v>
      </c>
      <c r="G246" s="21"/>
      <c r="H246" s="8">
        <v>242</v>
      </c>
      <c r="I246" s="21">
        <f t="shared" ca="1" si="76"/>
        <v>0.88184032559440195</v>
      </c>
      <c r="J246" s="21">
        <f t="shared" ca="1" si="77"/>
        <v>65.477107769045332</v>
      </c>
      <c r="K246" s="2"/>
      <c r="M246" s="1"/>
      <c r="N246" s="1"/>
      <c r="Q246" s="26">
        <v>243</v>
      </c>
      <c r="R246" s="42">
        <f t="shared" ca="1" si="68"/>
        <v>49065</v>
      </c>
      <c r="S246" s="26" t="str">
        <f ca="1">IFERROR(IF(VLOOKUP(R246,$M$5:$M$504,1,0)&gt;0,$M$3,""),IFERROR(IF(VLOOKUP(R246,$N$5:$N$504,1,0)&gt;0,$N$3,""),IFERROR(IF(VLOOKUP(R246,#REF!,1,0)&gt;0,#REF!,""),IFERROR(IF(VLOOKUP(R246,#REF!,1,0)&gt;0,#REF!,""),IFERROR(IF(VLOOKUP(R246,$O$5:$O$244,1,0)&gt;0,$O$3,""),"ERROR")))))</f>
        <v>CAMBIO MES</v>
      </c>
      <c r="T246" s="26" t="str">
        <f ca="1">IFERROR(IF(VLOOKUP(R246,$M$5:$M$504,1,0)&gt;0,$M$4,""),IFERROR(IF(VLOOKUP(R246,$N$5:$N$504,1,0)&gt;0,$N$4,""),IFERROR(IF(VLOOKUP(R246,#REF!,1,0)&gt;0,#REF!,""),IFERROR(IF(VLOOKUP(R246,#REF!,1,0)&gt;0,#REF!,""),IFERROR(IF(VLOOKUP(R246,$O$5:$O$244,1,0)&gt;0,$O$3,""),"ERROR")))))</f>
        <v>CAMBIO MES</v>
      </c>
      <c r="U246" s="26">
        <f t="shared" ca="1" si="69"/>
        <v>1</v>
      </c>
      <c r="V246" s="26">
        <f t="shared" ca="1" si="70"/>
        <v>1</v>
      </c>
      <c r="W246" s="26">
        <f t="shared" ca="1" si="71"/>
        <v>31</v>
      </c>
      <c r="X246" s="26">
        <f t="shared" ca="1" si="72"/>
        <v>2034</v>
      </c>
      <c r="Y246" s="26">
        <f t="shared" ca="1" si="73"/>
        <v>5</v>
      </c>
      <c r="AF246" s="8">
        <v>236</v>
      </c>
      <c r="AG246" s="8">
        <v>0.79887306939335467</v>
      </c>
      <c r="AH246" s="8">
        <v>0.77554373817760536</v>
      </c>
      <c r="AI246" s="8">
        <v>0.95511418363692491</v>
      </c>
      <c r="AJ246" s="8">
        <v>0.96430658602621411</v>
      </c>
      <c r="AK246" s="8">
        <v>0.84762585530669665</v>
      </c>
      <c r="AL246" s="8">
        <v>0.96149276487364355</v>
      </c>
      <c r="AM246" s="8">
        <v>0</v>
      </c>
      <c r="AN246" s="8">
        <v>0.25382845512086211</v>
      </c>
      <c r="AO246" s="8">
        <v>0.99644791074921768</v>
      </c>
      <c r="AP246" s="8">
        <v>1</v>
      </c>
      <c r="AQ246" s="8">
        <v>1</v>
      </c>
      <c r="AR246" s="8">
        <v>0.30132985805563117</v>
      </c>
      <c r="AS246" s="48">
        <v>0.52113147286120998</v>
      </c>
      <c r="AT246" s="48">
        <v>0.56727735928982603</v>
      </c>
      <c r="AU246" s="13">
        <v>1</v>
      </c>
    </row>
    <row r="247" spans="4:47" x14ac:dyDescent="0.25">
      <c r="D247" s="8">
        <v>243</v>
      </c>
      <c r="E247" s="8">
        <f t="shared" ca="1" si="74"/>
        <v>0.81772118832132468</v>
      </c>
      <c r="F247" s="21">
        <f t="shared" ca="1" si="75"/>
        <v>29.16594027755205</v>
      </c>
      <c r="G247" s="21"/>
      <c r="H247" s="8">
        <v>243</v>
      </c>
      <c r="I247" s="21">
        <f t="shared" ca="1" si="76"/>
        <v>0.79847169365358361</v>
      </c>
      <c r="J247" s="21">
        <f t="shared" ca="1" si="77"/>
        <v>54.932375697011807</v>
      </c>
      <c r="K247" s="2"/>
      <c r="M247" s="1"/>
      <c r="N247" s="1"/>
      <c r="Q247" s="26">
        <v>244</v>
      </c>
      <c r="R247" s="42">
        <f t="shared" ca="1" si="68"/>
        <v>49096</v>
      </c>
      <c r="S247" s="26" t="str">
        <f ca="1">IFERROR(IF(VLOOKUP(R247,$M$5:$M$504,1,0)&gt;0,$M$3,""),IFERROR(IF(VLOOKUP(R247,$N$5:$N$504,1,0)&gt;0,$N$3,""),IFERROR(IF(VLOOKUP(R247,#REF!,1,0)&gt;0,#REF!,""),IFERROR(IF(VLOOKUP(R247,#REF!,1,0)&gt;0,#REF!,""),IFERROR(IF(VLOOKUP(R247,$O$5:$O$244,1,0)&gt;0,$O$3,""),"ERROR")))))</f>
        <v>CAMBIO MES</v>
      </c>
      <c r="T247" s="26" t="str">
        <f ca="1">IFERROR(IF(VLOOKUP(R247,$M$5:$M$504,1,0)&gt;0,$M$4,""),IFERROR(IF(VLOOKUP(R247,$N$5:$N$504,1,0)&gt;0,$N$4,""),IFERROR(IF(VLOOKUP(R247,#REF!,1,0)&gt;0,#REF!,""),IFERROR(IF(VLOOKUP(R247,#REF!,1,0)&gt;0,#REF!,""),IFERROR(IF(VLOOKUP(R247,$O$5:$O$244,1,0)&gt;0,$O$3,""),"ERROR")))))</f>
        <v>CAMBIO MES</v>
      </c>
      <c r="U247" s="26">
        <f t="shared" ca="1" si="69"/>
        <v>1</v>
      </c>
      <c r="V247" s="26">
        <f t="shared" ca="1" si="70"/>
        <v>1</v>
      </c>
      <c r="W247" s="26">
        <f t="shared" ca="1" si="71"/>
        <v>30</v>
      </c>
      <c r="X247" s="26">
        <f t="shared" ca="1" si="72"/>
        <v>2034</v>
      </c>
      <c r="Y247" s="26">
        <f t="shared" ca="1" si="73"/>
        <v>6</v>
      </c>
      <c r="AF247" s="8">
        <v>237</v>
      </c>
      <c r="AG247" s="8">
        <v>0.37033425562971856</v>
      </c>
      <c r="AH247" s="8">
        <v>1</v>
      </c>
      <c r="AI247" s="8">
        <v>0.55689401435431074</v>
      </c>
      <c r="AJ247" s="8">
        <v>0.48297891815770222</v>
      </c>
      <c r="AK247" s="8">
        <v>1</v>
      </c>
      <c r="AL247" s="8">
        <v>1</v>
      </c>
      <c r="AM247" s="8">
        <v>1</v>
      </c>
      <c r="AN247" s="8">
        <v>0.11988425576348691</v>
      </c>
      <c r="AO247" s="8">
        <v>1</v>
      </c>
      <c r="AP247" s="8">
        <v>0.58590790301710627</v>
      </c>
      <c r="AQ247" s="8">
        <v>1</v>
      </c>
      <c r="AR247" s="8">
        <v>1</v>
      </c>
      <c r="AS247" s="48">
        <v>0</v>
      </c>
      <c r="AT247" s="48">
        <v>0.76314739740488746</v>
      </c>
      <c r="AU247" s="13">
        <v>2</v>
      </c>
    </row>
    <row r="248" spans="4:47" x14ac:dyDescent="0.25">
      <c r="D248" s="8">
        <v>244</v>
      </c>
      <c r="E248" s="8">
        <f t="shared" ca="1" si="74"/>
        <v>0.11162473888743052</v>
      </c>
      <c r="F248" s="21">
        <f t="shared" ca="1" si="75"/>
        <v>276.77692960174579</v>
      </c>
      <c r="G248" s="21"/>
      <c r="H248" s="8">
        <v>244</v>
      </c>
      <c r="I248" s="21">
        <f t="shared" ca="1" si="76"/>
        <v>0.85916008069282679</v>
      </c>
      <c r="J248" s="21">
        <f t="shared" ca="1" si="77"/>
        <v>62.214779984953601</v>
      </c>
      <c r="K248" s="2"/>
      <c r="M248" s="1"/>
      <c r="N248" s="1"/>
      <c r="Q248" s="26">
        <v>245</v>
      </c>
      <c r="R248" s="42">
        <f t="shared" ca="1" si="68"/>
        <v>49126</v>
      </c>
      <c r="S248" s="26" t="str">
        <f ca="1">IFERROR(IF(VLOOKUP(R248,$M$5:$M$504,1,0)&gt;0,$M$3,""),IFERROR(IF(VLOOKUP(R248,$N$5:$N$504,1,0)&gt;0,$N$3,""),IFERROR(IF(VLOOKUP(R248,#REF!,1,0)&gt;0,#REF!,""),IFERROR(IF(VLOOKUP(R248,#REF!,1,0)&gt;0,#REF!,""),IFERROR(IF(VLOOKUP(R248,$O$5:$O$244,1,0)&gt;0,$O$3,""),"ERROR")))))</f>
        <v>CAMBIO MES</v>
      </c>
      <c r="T248" s="26" t="str">
        <f ca="1">IFERROR(IF(VLOOKUP(R248,$M$5:$M$504,1,0)&gt;0,$M$4,""),IFERROR(IF(VLOOKUP(R248,$N$5:$N$504,1,0)&gt;0,$N$4,""),IFERROR(IF(VLOOKUP(R248,#REF!,1,0)&gt;0,#REF!,""),IFERROR(IF(VLOOKUP(R248,#REF!,1,0)&gt;0,#REF!,""),IFERROR(IF(VLOOKUP(R248,$O$5:$O$244,1,0)&gt;0,$O$3,""),"ERROR")))))</f>
        <v>CAMBIO MES</v>
      </c>
      <c r="U248" s="26">
        <f t="shared" ca="1" si="69"/>
        <v>1</v>
      </c>
      <c r="V248" s="26">
        <f t="shared" ca="1" si="70"/>
        <v>1</v>
      </c>
      <c r="W248" s="26">
        <f t="shared" ca="1" si="71"/>
        <v>31</v>
      </c>
      <c r="X248" s="26">
        <f t="shared" ca="1" si="72"/>
        <v>2034</v>
      </c>
      <c r="Y248" s="26">
        <f t="shared" ca="1" si="73"/>
        <v>7</v>
      </c>
      <c r="AF248" s="8">
        <v>238</v>
      </c>
      <c r="AG248" s="8">
        <v>1</v>
      </c>
      <c r="AH248" s="8">
        <v>0.19877105842663564</v>
      </c>
      <c r="AI248" s="8">
        <v>0.42355694672240191</v>
      </c>
      <c r="AJ248" s="8">
        <v>0.37962629636652612</v>
      </c>
      <c r="AK248" s="8">
        <v>0.7697342620085692</v>
      </c>
      <c r="AL248" s="8">
        <v>0</v>
      </c>
      <c r="AM248" s="8">
        <v>1</v>
      </c>
      <c r="AN248" s="8">
        <v>1</v>
      </c>
      <c r="AO248" s="8">
        <v>1</v>
      </c>
      <c r="AP248" s="8">
        <v>1</v>
      </c>
      <c r="AQ248" s="8">
        <v>0.64901093117296116</v>
      </c>
      <c r="AR248" s="8">
        <v>1</v>
      </c>
      <c r="AS248" s="48">
        <v>0</v>
      </c>
      <c r="AT248" s="48">
        <v>0.76231359322533432</v>
      </c>
      <c r="AU248" s="13">
        <v>1</v>
      </c>
    </row>
    <row r="249" spans="4:47" x14ac:dyDescent="0.25">
      <c r="D249" s="8">
        <v>245</v>
      </c>
      <c r="E249" s="8">
        <f t="shared" ca="1" si="74"/>
        <v>0.37611833488581448</v>
      </c>
      <c r="F249" s="21">
        <f t="shared" ca="1" si="75"/>
        <v>129.33876753196623</v>
      </c>
      <c r="G249" s="21"/>
      <c r="H249" s="8">
        <v>245</v>
      </c>
      <c r="I249" s="21">
        <f t="shared" ca="1" si="76"/>
        <v>6.423347254442846E-2</v>
      </c>
      <c r="J249" s="21">
        <f t="shared" ca="1" si="77"/>
        <v>16.454548521671519</v>
      </c>
      <c r="K249" s="2"/>
      <c r="M249" s="1"/>
      <c r="N249" s="1"/>
      <c r="Q249" s="26">
        <v>246</v>
      </c>
      <c r="R249" s="42">
        <f t="shared" ca="1" si="68"/>
        <v>49157</v>
      </c>
      <c r="S249" s="26" t="str">
        <f ca="1">IFERROR(IF(VLOOKUP(R249,$M$5:$M$504,1,0)&gt;0,$M$3,""),IFERROR(IF(VLOOKUP(R249,$N$5:$N$504,1,0)&gt;0,$N$3,""),IFERROR(IF(VLOOKUP(R249,#REF!,1,0)&gt;0,#REF!,""),IFERROR(IF(VLOOKUP(R249,#REF!,1,0)&gt;0,#REF!,""),IFERROR(IF(VLOOKUP(R249,$O$5:$O$244,1,0)&gt;0,$O$3,""),"ERROR")))))</f>
        <v>CAMBIO MES</v>
      </c>
      <c r="T249" s="26" t="str">
        <f ca="1">IFERROR(IF(VLOOKUP(R249,$M$5:$M$504,1,0)&gt;0,$M$4,""),IFERROR(IF(VLOOKUP(R249,$N$5:$N$504,1,0)&gt;0,$N$4,""),IFERROR(IF(VLOOKUP(R249,#REF!,1,0)&gt;0,#REF!,""),IFERROR(IF(VLOOKUP(R249,#REF!,1,0)&gt;0,#REF!,""),IFERROR(IF(VLOOKUP(R249,$O$5:$O$244,1,0)&gt;0,$O$3,""),"ERROR")))))</f>
        <v>CAMBIO MES</v>
      </c>
      <c r="U249" s="26">
        <f t="shared" ca="1" si="69"/>
        <v>1</v>
      </c>
      <c r="V249" s="26">
        <f t="shared" ca="1" si="70"/>
        <v>1</v>
      </c>
      <c r="W249" s="26">
        <f t="shared" ca="1" si="71"/>
        <v>31</v>
      </c>
      <c r="X249" s="26">
        <f t="shared" ca="1" si="72"/>
        <v>2034</v>
      </c>
      <c r="Y249" s="26">
        <f t="shared" ca="1" si="73"/>
        <v>8</v>
      </c>
      <c r="AF249" s="8">
        <v>239</v>
      </c>
      <c r="AG249" s="8">
        <v>1</v>
      </c>
      <c r="AH249" s="8">
        <v>1</v>
      </c>
      <c r="AI249" s="8">
        <v>1</v>
      </c>
      <c r="AJ249" s="8">
        <v>1</v>
      </c>
      <c r="AK249" s="8">
        <v>1</v>
      </c>
      <c r="AL249" s="8">
        <v>2.7879667540400988E-2</v>
      </c>
      <c r="AM249" s="8">
        <v>0.72050392278399689</v>
      </c>
      <c r="AN249" s="8">
        <v>0.16742146166084679</v>
      </c>
      <c r="AO249" s="8">
        <v>1</v>
      </c>
      <c r="AP249" s="8">
        <v>0.73871506667942854</v>
      </c>
      <c r="AQ249" s="8">
        <v>0.2527485285883207</v>
      </c>
      <c r="AR249" s="8">
        <v>0.5204279636975937</v>
      </c>
      <c r="AS249" s="48">
        <v>0.10840793981873093</v>
      </c>
      <c r="AT249" s="48">
        <v>0.8732052924474486</v>
      </c>
      <c r="AU249" s="13">
        <v>0</v>
      </c>
    </row>
    <row r="250" spans="4:47" x14ac:dyDescent="0.25">
      <c r="D250" s="8">
        <v>246</v>
      </c>
      <c r="E250" s="8">
        <f t="shared" ca="1" si="74"/>
        <v>0.57019815341264302</v>
      </c>
      <c r="F250" s="21">
        <f t="shared" ca="1" si="75"/>
        <v>76.725725474931707</v>
      </c>
      <c r="G250" s="21"/>
      <c r="H250" s="8">
        <v>246</v>
      </c>
      <c r="I250" s="21">
        <f t="shared" ca="1" si="76"/>
        <v>0.77947076345443256</v>
      </c>
      <c r="J250" s="21">
        <f t="shared" ca="1" si="77"/>
        <v>52.939907473143066</v>
      </c>
      <c r="K250" s="2"/>
      <c r="M250" s="1"/>
      <c r="N250" s="1"/>
      <c r="Q250" s="26">
        <v>247</v>
      </c>
      <c r="R250" s="42">
        <f t="shared" ref="R250:R301" ca="1" si="78">SMALL($M$5:$O$504,Q250)</f>
        <v>49188</v>
      </c>
      <c r="S250" s="26" t="str">
        <f ca="1">IFERROR(IF(VLOOKUP(R250,$M$5:$M$504,1,0)&gt;0,$M$3,""),IFERROR(IF(VLOOKUP(R250,$N$5:$N$504,1,0)&gt;0,$N$3,""),IFERROR(IF(VLOOKUP(R250,#REF!,1,0)&gt;0,#REF!,""),IFERROR(IF(VLOOKUP(R250,#REF!,1,0)&gt;0,#REF!,""),IFERROR(IF(VLOOKUP(R250,$O$5:$O$244,1,0)&gt;0,$O$3,""),"ERROR")))))</f>
        <v>CAMBIO MES</v>
      </c>
      <c r="T250" s="26" t="str">
        <f ca="1">IFERROR(IF(VLOOKUP(R250,$M$5:$M$504,1,0)&gt;0,$M$4,""),IFERROR(IF(VLOOKUP(R250,$N$5:$N$504,1,0)&gt;0,$N$4,""),IFERROR(IF(VLOOKUP(R250,#REF!,1,0)&gt;0,#REF!,""),IFERROR(IF(VLOOKUP(R250,#REF!,1,0)&gt;0,#REF!,""),IFERROR(IF(VLOOKUP(R250,$O$5:$O$244,1,0)&gt;0,$O$3,""),"ERROR")))))</f>
        <v>CAMBIO MES</v>
      </c>
      <c r="U250" s="26">
        <f t="shared" ref="U250:U301" ca="1" si="79">IF(S250&lt;&gt;$U$3,U249,IF(T250="INICIO",0,IF(T250="FIN",1,"ERROR")))</f>
        <v>1</v>
      </c>
      <c r="V250" s="26">
        <f t="shared" ref="V250:V301" ca="1" si="80">U250</f>
        <v>1</v>
      </c>
      <c r="W250" s="26">
        <f t="shared" ref="W250:W300" ca="1" si="81">(R251-R250)</f>
        <v>30</v>
      </c>
      <c r="X250" s="26">
        <f t="shared" ref="X250:X301" ca="1" si="82">YEAR(R250)</f>
        <v>2034</v>
      </c>
      <c r="Y250" s="26">
        <f t="shared" ref="Y250:Y301" ca="1" si="83">MONTH(R250)</f>
        <v>9</v>
      </c>
      <c r="AF250" s="8">
        <v>240</v>
      </c>
      <c r="AG250" s="8">
        <v>0.25122781597301291</v>
      </c>
      <c r="AH250" s="8">
        <v>0.61468326428933195</v>
      </c>
      <c r="AI250" s="8">
        <v>0.51334888833568382</v>
      </c>
      <c r="AJ250" s="8">
        <v>1</v>
      </c>
      <c r="AK250" s="8">
        <v>1</v>
      </c>
      <c r="AL250" s="8">
        <v>1</v>
      </c>
      <c r="AM250" s="8">
        <v>1</v>
      </c>
      <c r="AN250" s="8">
        <v>0</v>
      </c>
      <c r="AO250" s="8">
        <v>1</v>
      </c>
      <c r="AP250" s="8">
        <v>1</v>
      </c>
      <c r="AQ250" s="8">
        <v>1</v>
      </c>
      <c r="AR250" s="8">
        <v>0.30377519110028983</v>
      </c>
      <c r="AS250" s="48">
        <v>0</v>
      </c>
      <c r="AT250" s="48">
        <v>0.58120721466819381</v>
      </c>
      <c r="AU250" s="13">
        <v>3</v>
      </c>
    </row>
    <row r="251" spans="4:47" x14ac:dyDescent="0.25">
      <c r="D251" s="8">
        <v>247</v>
      </c>
      <c r="E251" s="8">
        <f t="shared" ca="1" si="74"/>
        <v>0.76248026067988073</v>
      </c>
      <c r="F251" s="21">
        <f t="shared" ca="1" si="75"/>
        <v>38.63096505024383</v>
      </c>
      <c r="G251" s="21"/>
      <c r="H251" s="8">
        <v>247</v>
      </c>
      <c r="I251" s="21">
        <f t="shared" ca="1" si="76"/>
        <v>8.3554828489039945E-2</v>
      </c>
      <c r="J251" s="21">
        <f t="shared" ca="1" si="77"/>
        <v>12.254846505006704</v>
      </c>
      <c r="K251" s="2"/>
      <c r="M251" s="1"/>
      <c r="N251" s="1"/>
      <c r="Q251" s="26">
        <v>248</v>
      </c>
      <c r="R251" s="42">
        <f t="shared" ca="1" si="78"/>
        <v>49218</v>
      </c>
      <c r="S251" s="26" t="str">
        <f ca="1">IFERROR(IF(VLOOKUP(R251,$M$5:$M$504,1,0)&gt;0,$M$3,""),IFERROR(IF(VLOOKUP(R251,$N$5:$N$504,1,0)&gt;0,$N$3,""),IFERROR(IF(VLOOKUP(R251,#REF!,1,0)&gt;0,#REF!,""),IFERROR(IF(VLOOKUP(R251,#REF!,1,0)&gt;0,#REF!,""),IFERROR(IF(VLOOKUP(R251,$O$5:$O$244,1,0)&gt;0,$O$3,""),"ERROR")))))</f>
        <v>CAMBIO MES</v>
      </c>
      <c r="T251" s="26" t="str">
        <f ca="1">IFERROR(IF(VLOOKUP(R251,$M$5:$M$504,1,0)&gt;0,$M$4,""),IFERROR(IF(VLOOKUP(R251,$N$5:$N$504,1,0)&gt;0,$N$4,""),IFERROR(IF(VLOOKUP(R251,#REF!,1,0)&gt;0,#REF!,""),IFERROR(IF(VLOOKUP(R251,#REF!,1,0)&gt;0,#REF!,""),IFERROR(IF(VLOOKUP(R251,$O$5:$O$244,1,0)&gt;0,$O$3,""),"ERROR")))))</f>
        <v>CAMBIO MES</v>
      </c>
      <c r="U251" s="26">
        <f t="shared" ca="1" si="79"/>
        <v>1</v>
      </c>
      <c r="V251" s="26">
        <f t="shared" ca="1" si="80"/>
        <v>1</v>
      </c>
      <c r="W251" s="26">
        <f t="shared" ca="1" si="81"/>
        <v>26.807587664632592</v>
      </c>
      <c r="X251" s="26">
        <f t="shared" ca="1" si="82"/>
        <v>2034</v>
      </c>
      <c r="Y251" s="26">
        <f t="shared" ca="1" si="83"/>
        <v>10</v>
      </c>
      <c r="AF251" s="8">
        <v>241</v>
      </c>
      <c r="AG251" s="8">
        <v>0.84688891330499183</v>
      </c>
      <c r="AH251" s="8">
        <v>1</v>
      </c>
      <c r="AI251" s="8">
        <v>1</v>
      </c>
      <c r="AJ251" s="8">
        <v>1</v>
      </c>
      <c r="AK251" s="8">
        <v>1</v>
      </c>
      <c r="AL251" s="8">
        <v>0.32188802792710097</v>
      </c>
      <c r="AM251" s="8">
        <v>1</v>
      </c>
      <c r="AN251" s="8">
        <v>1</v>
      </c>
      <c r="AO251" s="8">
        <v>1</v>
      </c>
      <c r="AP251" s="8">
        <v>1</v>
      </c>
      <c r="AQ251" s="8">
        <v>1</v>
      </c>
      <c r="AR251" s="8">
        <v>0</v>
      </c>
      <c r="AS251" s="48">
        <v>0.12927491993961607</v>
      </c>
      <c r="AT251" s="48">
        <v>0.81494474076982493</v>
      </c>
      <c r="AU251" s="13">
        <v>0</v>
      </c>
    </row>
    <row r="252" spans="4:47" x14ac:dyDescent="0.25">
      <c r="D252" s="8">
        <v>248</v>
      </c>
      <c r="E252" s="8">
        <f t="shared" ca="1" si="74"/>
        <v>0.61670737122705066</v>
      </c>
      <c r="F252" s="21">
        <f t="shared" ca="1" si="75"/>
        <v>66.593176043987867</v>
      </c>
      <c r="G252" s="21"/>
      <c r="H252" s="8">
        <v>248</v>
      </c>
      <c r="I252" s="21">
        <f t="shared" ca="1" si="76"/>
        <v>0.37681987550289675</v>
      </c>
      <c r="J252" s="21">
        <f t="shared" ca="1" si="77"/>
        <v>20.091931555945418</v>
      </c>
      <c r="K252" s="2"/>
      <c r="M252" s="1"/>
      <c r="N252" s="1"/>
      <c r="Q252" s="26">
        <v>249</v>
      </c>
      <c r="R252" s="42">
        <f t="shared" ca="1" si="78"/>
        <v>49244.807587664633</v>
      </c>
      <c r="S252" s="26" t="str">
        <f ca="1">IFERROR(IF(VLOOKUP(R252,$M$5:$M$504,1,0)&gt;0,$M$3,""),IFERROR(IF(VLOOKUP(R252,$N$5:$N$504,1,0)&gt;0,$N$3,""),IFERROR(IF(VLOOKUP(R252,#REF!,1,0)&gt;0,#REF!,""),IFERROR(IF(VLOOKUP(R252,#REF!,1,0)&gt;0,#REF!,""),IFERROR(IF(VLOOKUP(R252,$O$5:$O$244,1,0)&gt;0,$O$3,""),"ERROR")))))</f>
        <v>EQUIPO 1</v>
      </c>
      <c r="T252" s="26" t="str">
        <f ca="1">IFERROR(IF(VLOOKUP(R252,$M$5:$M$504,1,0)&gt;0,$M$4,""),IFERROR(IF(VLOOKUP(R252,$N$5:$N$504,1,0)&gt;0,$N$4,""),IFERROR(IF(VLOOKUP(R252,#REF!,1,0)&gt;0,#REF!,""),IFERROR(IF(VLOOKUP(R252,#REF!,1,0)&gt;0,#REF!,""),IFERROR(IF(VLOOKUP(R252,$O$5:$O$244,1,0)&gt;0,$O$3,""),"ERROR")))))</f>
        <v>INICIO</v>
      </c>
      <c r="U252" s="26">
        <f t="shared" ca="1" si="79"/>
        <v>0</v>
      </c>
      <c r="V252" s="26">
        <f t="shared" ca="1" si="80"/>
        <v>0</v>
      </c>
      <c r="W252" s="26">
        <f t="shared" ca="1" si="81"/>
        <v>4.1924123353674076</v>
      </c>
      <c r="X252" s="26">
        <f t="shared" ca="1" si="82"/>
        <v>2034</v>
      </c>
      <c r="Y252" s="26">
        <f t="shared" ca="1" si="83"/>
        <v>10</v>
      </c>
      <c r="AF252" s="8">
        <v>242</v>
      </c>
      <c r="AG252" s="8">
        <v>0</v>
      </c>
      <c r="AH252" s="8">
        <v>1</v>
      </c>
      <c r="AI252" s="8">
        <v>1.5015732010426526E-2</v>
      </c>
      <c r="AJ252" s="8">
        <v>0.13062769391957166</v>
      </c>
      <c r="AK252" s="8">
        <v>0.74453824247452316</v>
      </c>
      <c r="AL252" s="8">
        <v>0.55360602953029836</v>
      </c>
      <c r="AM252" s="8">
        <v>1</v>
      </c>
      <c r="AN252" s="8">
        <v>1</v>
      </c>
      <c r="AO252" s="8">
        <v>0.67441772299159009</v>
      </c>
      <c r="AP252" s="8">
        <v>1</v>
      </c>
      <c r="AQ252" s="8">
        <v>0.42495040712601623</v>
      </c>
      <c r="AR252" s="8">
        <v>1</v>
      </c>
      <c r="AS252" s="48">
        <v>7.7438863992292981E-2</v>
      </c>
      <c r="AT252" s="48">
        <v>0.97195910488240167</v>
      </c>
      <c r="AU252" s="13">
        <v>2</v>
      </c>
    </row>
    <row r="253" spans="4:47" x14ac:dyDescent="0.25">
      <c r="D253" s="8">
        <v>249</v>
      </c>
      <c r="E253" s="8">
        <f t="shared" ca="1" si="74"/>
        <v>0.77992725368506155</v>
      </c>
      <c r="F253" s="21">
        <f t="shared" ca="1" si="75"/>
        <v>35.586938903549729</v>
      </c>
      <c r="G253" s="21"/>
      <c r="H253" s="8">
        <v>249</v>
      </c>
      <c r="I253" s="21">
        <f t="shared" ca="1" si="76"/>
        <v>0.27003244539758609</v>
      </c>
      <c r="J253" s="21">
        <f t="shared" ca="1" si="77"/>
        <v>11.037464385520764</v>
      </c>
      <c r="K253" s="2"/>
      <c r="M253" s="1"/>
      <c r="N253" s="1"/>
      <c r="Q253" s="26">
        <v>250</v>
      </c>
      <c r="R253" s="42">
        <f t="shared" ca="1" si="78"/>
        <v>49249</v>
      </c>
      <c r="S253" s="26" t="str">
        <f ca="1">IFERROR(IF(VLOOKUP(R253,$M$5:$M$504,1,0)&gt;0,$M$3,""),IFERROR(IF(VLOOKUP(R253,$N$5:$N$504,1,0)&gt;0,$N$3,""),IFERROR(IF(VLOOKUP(R253,#REF!,1,0)&gt;0,#REF!,""),IFERROR(IF(VLOOKUP(R253,#REF!,1,0)&gt;0,#REF!,""),IFERROR(IF(VLOOKUP(R253,$O$5:$O$244,1,0)&gt;0,$O$3,""),"ERROR")))))</f>
        <v>CAMBIO MES</v>
      </c>
      <c r="T253" s="26" t="str">
        <f ca="1">IFERROR(IF(VLOOKUP(R253,$M$5:$M$504,1,0)&gt;0,$M$4,""),IFERROR(IF(VLOOKUP(R253,$N$5:$N$504,1,0)&gt;0,$N$4,""),IFERROR(IF(VLOOKUP(R253,#REF!,1,0)&gt;0,#REF!,""),IFERROR(IF(VLOOKUP(R253,#REF!,1,0)&gt;0,#REF!,""),IFERROR(IF(VLOOKUP(R253,$O$5:$O$244,1,0)&gt;0,$O$3,""),"ERROR")))))</f>
        <v>CAMBIO MES</v>
      </c>
      <c r="U253" s="26">
        <f t="shared" ca="1" si="79"/>
        <v>0</v>
      </c>
      <c r="V253" s="26">
        <f t="shared" ca="1" si="80"/>
        <v>0</v>
      </c>
      <c r="W253" s="26">
        <f t="shared" ca="1" si="81"/>
        <v>30</v>
      </c>
      <c r="X253" s="26">
        <f t="shared" ca="1" si="82"/>
        <v>2034</v>
      </c>
      <c r="Y253" s="26">
        <f t="shared" ca="1" si="83"/>
        <v>11</v>
      </c>
      <c r="AF253" s="8">
        <v>243</v>
      </c>
      <c r="AG253" s="8">
        <v>1</v>
      </c>
      <c r="AH253" s="8">
        <v>0.89094579126659867</v>
      </c>
      <c r="AI253" s="8">
        <v>1</v>
      </c>
      <c r="AJ253" s="8">
        <v>1</v>
      </c>
      <c r="AK253" s="8">
        <v>1</v>
      </c>
      <c r="AL253" s="8">
        <v>0.63038364542614245</v>
      </c>
      <c r="AM253" s="8">
        <v>0.84862183391176649</v>
      </c>
      <c r="AN253" s="8">
        <v>1</v>
      </c>
      <c r="AO253" s="8">
        <v>1</v>
      </c>
      <c r="AP253" s="8">
        <v>1</v>
      </c>
      <c r="AQ253" s="8">
        <v>1</v>
      </c>
      <c r="AR253" s="8">
        <v>0</v>
      </c>
      <c r="AS253" s="48">
        <v>0.11896691757361363</v>
      </c>
      <c r="AT253" s="48">
        <v>0.99666284521157</v>
      </c>
      <c r="AU253" s="13">
        <v>0</v>
      </c>
    </row>
    <row r="254" spans="4:47" x14ac:dyDescent="0.25">
      <c r="D254" s="8">
        <v>250</v>
      </c>
      <c r="E254" s="8">
        <f t="shared" ca="1" si="74"/>
        <v>0.5332732858739887</v>
      </c>
      <c r="F254" s="21">
        <f t="shared" ca="1" si="75"/>
        <v>85.312116647856001</v>
      </c>
      <c r="G254" s="21"/>
      <c r="H254" s="8">
        <v>250</v>
      </c>
      <c r="I254" s="21">
        <f t="shared" ca="1" si="76"/>
        <v>0.46345444037308625</v>
      </c>
      <c r="J254" s="21">
        <f t="shared" ca="1" si="77"/>
        <v>26.820848598078097</v>
      </c>
      <c r="K254" s="2"/>
      <c r="M254" s="1"/>
      <c r="N254" s="1"/>
      <c r="Q254" s="26">
        <v>251</v>
      </c>
      <c r="R254" s="42">
        <f t="shared" ca="1" si="78"/>
        <v>49279</v>
      </c>
      <c r="S254" s="26" t="str">
        <f ca="1">IFERROR(IF(VLOOKUP(R254,$M$5:$M$504,1,0)&gt;0,$M$3,""),IFERROR(IF(VLOOKUP(R254,$N$5:$N$504,1,0)&gt;0,$N$3,""),IFERROR(IF(VLOOKUP(R254,#REF!,1,0)&gt;0,#REF!,""),IFERROR(IF(VLOOKUP(R254,#REF!,1,0)&gt;0,#REF!,""),IFERROR(IF(VLOOKUP(R254,$O$5:$O$244,1,0)&gt;0,$O$3,""),"ERROR")))))</f>
        <v>CAMBIO MES</v>
      </c>
      <c r="T254" s="26" t="str">
        <f ca="1">IFERROR(IF(VLOOKUP(R254,$M$5:$M$504,1,0)&gt;0,$M$4,""),IFERROR(IF(VLOOKUP(R254,$N$5:$N$504,1,0)&gt;0,$N$4,""),IFERROR(IF(VLOOKUP(R254,#REF!,1,0)&gt;0,#REF!,""),IFERROR(IF(VLOOKUP(R254,#REF!,1,0)&gt;0,#REF!,""),IFERROR(IF(VLOOKUP(R254,$O$5:$O$244,1,0)&gt;0,$O$3,""),"ERROR")))))</f>
        <v>CAMBIO MES</v>
      </c>
      <c r="U254" s="26">
        <f t="shared" ca="1" si="79"/>
        <v>0</v>
      </c>
      <c r="V254" s="26">
        <f t="shared" ca="1" si="80"/>
        <v>0</v>
      </c>
      <c r="W254" s="26">
        <f t="shared" ca="1" si="81"/>
        <v>31</v>
      </c>
      <c r="X254" s="26">
        <f t="shared" ca="1" si="82"/>
        <v>2034</v>
      </c>
      <c r="Y254" s="26">
        <f t="shared" ca="1" si="83"/>
        <v>12</v>
      </c>
      <c r="AF254" s="8">
        <v>244</v>
      </c>
      <c r="AG254" s="8">
        <v>1</v>
      </c>
      <c r="AH254" s="8">
        <v>9.1676176578662963E-2</v>
      </c>
      <c r="AI254" s="8">
        <v>1</v>
      </c>
      <c r="AJ254" s="8">
        <v>0.86884486474979594</v>
      </c>
      <c r="AK254" s="8">
        <v>1</v>
      </c>
      <c r="AL254" s="8">
        <v>1</v>
      </c>
      <c r="AM254" s="8">
        <v>0.74484188184813382</v>
      </c>
      <c r="AN254" s="8">
        <v>1</v>
      </c>
      <c r="AO254" s="8">
        <v>1</v>
      </c>
      <c r="AP254" s="8">
        <v>0.95667618097110296</v>
      </c>
      <c r="AQ254" s="8">
        <v>0.51757952918123917</v>
      </c>
      <c r="AR254" s="8">
        <v>1</v>
      </c>
      <c r="AS254" s="48">
        <v>0.26431781346811123</v>
      </c>
      <c r="AT254" s="48">
        <v>0.74974639357595096</v>
      </c>
      <c r="AU254" s="13">
        <v>2</v>
      </c>
    </row>
    <row r="255" spans="4:47" x14ac:dyDescent="0.25">
      <c r="D255" s="8">
        <v>251</v>
      </c>
      <c r="E255" s="8">
        <f t="shared" ca="1" si="74"/>
        <v>0.77868838424751774</v>
      </c>
      <c r="F255" s="21">
        <f t="shared" ca="1" si="75"/>
        <v>35.80133882468369</v>
      </c>
      <c r="G255" s="21"/>
      <c r="H255" s="8">
        <v>251</v>
      </c>
      <c r="I255" s="21">
        <f t="shared" ca="1" si="76"/>
        <v>0.71880197698087167</v>
      </c>
      <c r="J255" s="21">
        <f t="shared" ca="1" si="77"/>
        <v>47.149797004301398</v>
      </c>
      <c r="K255" s="2"/>
      <c r="M255" s="1"/>
      <c r="N255" s="1"/>
      <c r="Q255" s="26">
        <v>252</v>
      </c>
      <c r="R255" s="42">
        <f t="shared" ca="1" si="78"/>
        <v>49310</v>
      </c>
      <c r="S255" s="26" t="str">
        <f ca="1">IFERROR(IF(VLOOKUP(R255,$M$5:$M$504,1,0)&gt;0,$M$3,""),IFERROR(IF(VLOOKUP(R255,$N$5:$N$504,1,0)&gt;0,$N$3,""),IFERROR(IF(VLOOKUP(R255,#REF!,1,0)&gt;0,#REF!,""),IFERROR(IF(VLOOKUP(R255,#REF!,1,0)&gt;0,#REF!,""),IFERROR(IF(VLOOKUP(R255,$O$5:$O$244,1,0)&gt;0,$O$3,""),"ERROR")))))</f>
        <v>CAMBIO MES</v>
      </c>
      <c r="T255" s="26" t="str">
        <f ca="1">IFERROR(IF(VLOOKUP(R255,$M$5:$M$504,1,0)&gt;0,$M$4,""),IFERROR(IF(VLOOKUP(R255,$N$5:$N$504,1,0)&gt;0,$N$4,""),IFERROR(IF(VLOOKUP(R255,#REF!,1,0)&gt;0,#REF!,""),IFERROR(IF(VLOOKUP(R255,#REF!,1,0)&gt;0,#REF!,""),IFERROR(IF(VLOOKUP(R255,$O$5:$O$244,1,0)&gt;0,$O$3,""),"ERROR")))))</f>
        <v>CAMBIO MES</v>
      </c>
      <c r="U255" s="26">
        <f t="shared" ca="1" si="79"/>
        <v>0</v>
      </c>
      <c r="V255" s="26">
        <f t="shared" ca="1" si="80"/>
        <v>0</v>
      </c>
      <c r="W255" s="26">
        <f t="shared" ca="1" si="81"/>
        <v>19.602249891300744</v>
      </c>
      <c r="X255" s="26">
        <f t="shared" ca="1" si="82"/>
        <v>2035</v>
      </c>
      <c r="Y255" s="26">
        <f t="shared" ca="1" si="83"/>
        <v>1</v>
      </c>
      <c r="AF255" s="8">
        <v>245</v>
      </c>
      <c r="AG255" s="8">
        <v>1</v>
      </c>
      <c r="AH255" s="8">
        <v>0</v>
      </c>
      <c r="AI255" s="8">
        <v>0.98582154990388871</v>
      </c>
      <c r="AJ255" s="8">
        <v>0.34962107060443182</v>
      </c>
      <c r="AK255" s="8">
        <v>1</v>
      </c>
      <c r="AL255" s="8">
        <v>0.42166446152114079</v>
      </c>
      <c r="AM255" s="8">
        <v>1</v>
      </c>
      <c r="AN255" s="8">
        <v>0.75022697557682061</v>
      </c>
      <c r="AO255" s="8">
        <v>0.35080862296235865</v>
      </c>
      <c r="AP255" s="8">
        <v>0.60956965680393738</v>
      </c>
      <c r="AQ255" s="8">
        <v>0.42039476999125325</v>
      </c>
      <c r="AR255" s="8">
        <v>0.98759401751275644</v>
      </c>
      <c r="AS255" s="48">
        <v>9.9569588093154679E-2</v>
      </c>
      <c r="AT255" s="48">
        <v>0.76072261559973109</v>
      </c>
      <c r="AU255" s="13">
        <v>0</v>
      </c>
    </row>
    <row r="256" spans="4:47" x14ac:dyDescent="0.25">
      <c r="D256" s="8">
        <v>252</v>
      </c>
      <c r="E256" s="8">
        <f t="shared" ca="1" si="74"/>
        <v>0.47504675856189105</v>
      </c>
      <c r="F256" s="21">
        <f t="shared" ca="1" si="75"/>
        <v>100.0192938966559</v>
      </c>
      <c r="G256" s="21"/>
      <c r="H256" s="8">
        <v>252</v>
      </c>
      <c r="I256" s="21">
        <f t="shared" ca="1" si="76"/>
        <v>0.46021007222257826</v>
      </c>
      <c r="J256" s="21">
        <f t="shared" ca="1" si="77"/>
        <v>26.573337968086722</v>
      </c>
      <c r="K256" s="2"/>
      <c r="M256" s="1"/>
      <c r="N256" s="1"/>
      <c r="Q256" s="26">
        <v>253</v>
      </c>
      <c r="R256" s="42">
        <f t="shared" ca="1" si="78"/>
        <v>49329.602249891301</v>
      </c>
      <c r="S256" s="26" t="str">
        <f ca="1">IFERROR(IF(VLOOKUP(R256,$M$5:$M$504,1,0)&gt;0,$M$3,""),IFERROR(IF(VLOOKUP(R256,$N$5:$N$504,1,0)&gt;0,$N$3,""),IFERROR(IF(VLOOKUP(R256,#REF!,1,0)&gt;0,#REF!,""),IFERROR(IF(VLOOKUP(R256,#REF!,1,0)&gt;0,#REF!,""),IFERROR(IF(VLOOKUP(R256,$O$5:$O$244,1,0)&gt;0,$O$3,""),"ERROR")))))</f>
        <v>EQUIPO 1</v>
      </c>
      <c r="T256" s="26" t="str">
        <f ca="1">IFERROR(IF(VLOOKUP(R256,$M$5:$M$504,1,0)&gt;0,$M$4,""),IFERROR(IF(VLOOKUP(R256,$N$5:$N$504,1,0)&gt;0,$N$4,""),IFERROR(IF(VLOOKUP(R256,#REF!,1,0)&gt;0,#REF!,""),IFERROR(IF(VLOOKUP(R256,#REF!,1,0)&gt;0,#REF!,""),IFERROR(IF(VLOOKUP(R256,$O$5:$O$244,1,0)&gt;0,$O$3,""),"ERROR")))))</f>
        <v>FIN</v>
      </c>
      <c r="U256" s="26">
        <f t="shared" ca="1" si="79"/>
        <v>1</v>
      </c>
      <c r="V256" s="26">
        <f t="shared" ca="1" si="80"/>
        <v>1</v>
      </c>
      <c r="W256" s="26">
        <f t="shared" ca="1" si="81"/>
        <v>11.397750108699256</v>
      </c>
      <c r="X256" s="26">
        <f t="shared" ca="1" si="82"/>
        <v>2035</v>
      </c>
      <c r="Y256" s="26">
        <f t="shared" ca="1" si="83"/>
        <v>1</v>
      </c>
      <c r="AF256" s="8">
        <v>246</v>
      </c>
      <c r="AG256" s="8">
        <v>1</v>
      </c>
      <c r="AH256" s="8">
        <v>1</v>
      </c>
      <c r="AI256" s="8">
        <v>1</v>
      </c>
      <c r="AJ256" s="8">
        <v>1</v>
      </c>
      <c r="AK256" s="8">
        <v>1</v>
      </c>
      <c r="AL256" s="8">
        <v>1</v>
      </c>
      <c r="AM256" s="8">
        <v>0</v>
      </c>
      <c r="AN256" s="8">
        <v>1</v>
      </c>
      <c r="AO256" s="8">
        <v>0.43229000860592348</v>
      </c>
      <c r="AP256" s="8">
        <v>1</v>
      </c>
      <c r="AQ256" s="8">
        <v>1</v>
      </c>
      <c r="AR256" s="8">
        <v>1</v>
      </c>
      <c r="AS256" s="48">
        <v>0</v>
      </c>
      <c r="AT256" s="48">
        <v>0.81351428159304462</v>
      </c>
      <c r="AU256" s="13">
        <v>2</v>
      </c>
    </row>
    <row r="257" spans="4:47" x14ac:dyDescent="0.25">
      <c r="D257" s="8">
        <v>253</v>
      </c>
      <c r="E257" s="8">
        <f t="shared" ca="1" si="74"/>
        <v>0.4215263509744509</v>
      </c>
      <c r="F257" s="21">
        <f t="shared" ca="1" si="75"/>
        <v>115.08519441843259</v>
      </c>
      <c r="G257" s="21"/>
      <c r="H257" s="8">
        <v>253</v>
      </c>
      <c r="I257" s="21">
        <f t="shared" ca="1" si="76"/>
        <v>0.7668940312844934</v>
      </c>
      <c r="J257" s="21">
        <f t="shared" ca="1" si="77"/>
        <v>51.675045091137051</v>
      </c>
      <c r="K257" s="2"/>
      <c r="M257" s="1"/>
      <c r="N257" s="1"/>
      <c r="Q257" s="26">
        <v>254</v>
      </c>
      <c r="R257" s="42">
        <f t="shared" ca="1" si="78"/>
        <v>49341</v>
      </c>
      <c r="S257" s="26" t="str">
        <f ca="1">IFERROR(IF(VLOOKUP(R257,$M$5:$M$504,1,0)&gt;0,$M$3,""),IFERROR(IF(VLOOKUP(R257,$N$5:$N$504,1,0)&gt;0,$N$3,""),IFERROR(IF(VLOOKUP(R257,#REF!,1,0)&gt;0,#REF!,""),IFERROR(IF(VLOOKUP(R257,#REF!,1,0)&gt;0,#REF!,""),IFERROR(IF(VLOOKUP(R257,$O$5:$O$244,1,0)&gt;0,$O$3,""),"ERROR")))))</f>
        <v>CAMBIO MES</v>
      </c>
      <c r="T257" s="26" t="str">
        <f ca="1">IFERROR(IF(VLOOKUP(R257,$M$5:$M$504,1,0)&gt;0,$M$4,""),IFERROR(IF(VLOOKUP(R257,$N$5:$N$504,1,0)&gt;0,$N$4,""),IFERROR(IF(VLOOKUP(R257,#REF!,1,0)&gt;0,#REF!,""),IFERROR(IF(VLOOKUP(R257,#REF!,1,0)&gt;0,#REF!,""),IFERROR(IF(VLOOKUP(R257,$O$5:$O$244,1,0)&gt;0,$O$3,""),"ERROR")))))</f>
        <v>CAMBIO MES</v>
      </c>
      <c r="U257" s="26">
        <f t="shared" ca="1" si="79"/>
        <v>1</v>
      </c>
      <c r="V257" s="26">
        <f t="shared" ca="1" si="80"/>
        <v>1</v>
      </c>
      <c r="W257" s="26">
        <f t="shared" ca="1" si="81"/>
        <v>28</v>
      </c>
      <c r="X257" s="26">
        <f t="shared" ca="1" si="82"/>
        <v>2035</v>
      </c>
      <c r="Y257" s="26">
        <f t="shared" ca="1" si="83"/>
        <v>2</v>
      </c>
      <c r="AF257" s="8">
        <v>247</v>
      </c>
      <c r="AG257" s="8">
        <v>0.6092270083724044</v>
      </c>
      <c r="AH257" s="8">
        <v>1</v>
      </c>
      <c r="AI257" s="8">
        <v>1</v>
      </c>
      <c r="AJ257" s="8">
        <v>0.68608567120584973</v>
      </c>
      <c r="AK257" s="8">
        <v>1</v>
      </c>
      <c r="AL257" s="8">
        <v>1</v>
      </c>
      <c r="AM257" s="8">
        <v>1</v>
      </c>
      <c r="AN257" s="8">
        <v>1</v>
      </c>
      <c r="AO257" s="8">
        <v>0</v>
      </c>
      <c r="AP257" s="8">
        <v>1</v>
      </c>
      <c r="AQ257" s="8">
        <v>0</v>
      </c>
      <c r="AR257" s="8">
        <v>1</v>
      </c>
      <c r="AS257" s="48">
        <v>0</v>
      </c>
      <c r="AT257" s="48">
        <v>0.98692622002846508</v>
      </c>
      <c r="AU257" s="13">
        <v>1</v>
      </c>
    </row>
    <row r="258" spans="4:47" x14ac:dyDescent="0.25">
      <c r="D258" s="8">
        <v>254</v>
      </c>
      <c r="E258" s="8">
        <f t="shared" ca="1" si="74"/>
        <v>0.37995913491481903</v>
      </c>
      <c r="F258" s="21">
        <f t="shared" ca="1" si="75"/>
        <v>128.07229621032363</v>
      </c>
      <c r="G258" s="21"/>
      <c r="H258" s="8">
        <v>254</v>
      </c>
      <c r="I258" s="21">
        <f t="shared" ca="1" si="76"/>
        <v>0.68981169544494447</v>
      </c>
      <c r="J258" s="21">
        <f t="shared" ca="1" si="77"/>
        <v>44.605892198942669</v>
      </c>
      <c r="K258" s="2"/>
      <c r="M258" s="1"/>
      <c r="N258" s="1"/>
      <c r="Q258" s="26">
        <v>255</v>
      </c>
      <c r="R258" s="42">
        <f t="shared" ca="1" si="78"/>
        <v>49369</v>
      </c>
      <c r="S258" s="26" t="str">
        <f ca="1">IFERROR(IF(VLOOKUP(R258,$M$5:$M$504,1,0)&gt;0,$M$3,""),IFERROR(IF(VLOOKUP(R258,$N$5:$N$504,1,0)&gt;0,$N$3,""),IFERROR(IF(VLOOKUP(R258,#REF!,1,0)&gt;0,#REF!,""),IFERROR(IF(VLOOKUP(R258,#REF!,1,0)&gt;0,#REF!,""),IFERROR(IF(VLOOKUP(R258,$O$5:$O$244,1,0)&gt;0,$O$3,""),"ERROR")))))</f>
        <v>CAMBIO MES</v>
      </c>
      <c r="T258" s="26" t="str">
        <f ca="1">IFERROR(IF(VLOOKUP(R258,$M$5:$M$504,1,0)&gt;0,$M$4,""),IFERROR(IF(VLOOKUP(R258,$N$5:$N$504,1,0)&gt;0,$N$4,""),IFERROR(IF(VLOOKUP(R258,#REF!,1,0)&gt;0,#REF!,""),IFERROR(IF(VLOOKUP(R258,#REF!,1,0)&gt;0,#REF!,""),IFERROR(IF(VLOOKUP(R258,$O$5:$O$244,1,0)&gt;0,$O$3,""),"ERROR")))))</f>
        <v>CAMBIO MES</v>
      </c>
      <c r="U258" s="26">
        <f t="shared" ca="1" si="79"/>
        <v>1</v>
      </c>
      <c r="V258" s="26">
        <f t="shared" ca="1" si="80"/>
        <v>1</v>
      </c>
      <c r="W258" s="26">
        <f t="shared" ca="1" si="81"/>
        <v>31</v>
      </c>
      <c r="X258" s="26">
        <f t="shared" ca="1" si="82"/>
        <v>2035</v>
      </c>
      <c r="Y258" s="26">
        <f t="shared" ca="1" si="83"/>
        <v>3</v>
      </c>
      <c r="AF258" s="8">
        <v>248</v>
      </c>
      <c r="AG258" s="8">
        <v>1</v>
      </c>
      <c r="AH258" s="8">
        <v>0.63208841180624276</v>
      </c>
      <c r="AI258" s="8">
        <v>1</v>
      </c>
      <c r="AJ258" s="8">
        <v>0.13570257684671863</v>
      </c>
      <c r="AK258" s="8">
        <v>0</v>
      </c>
      <c r="AL258" s="8">
        <v>1</v>
      </c>
      <c r="AM258" s="8">
        <v>1</v>
      </c>
      <c r="AN258" s="8">
        <v>0.58496093298796747</v>
      </c>
      <c r="AO258" s="8">
        <v>1</v>
      </c>
      <c r="AP258" s="8">
        <v>1</v>
      </c>
      <c r="AQ258" s="8">
        <v>1</v>
      </c>
      <c r="AR258" s="8">
        <v>1</v>
      </c>
      <c r="AS258" s="48">
        <v>0</v>
      </c>
      <c r="AT258" s="48">
        <v>0.67039554687159064</v>
      </c>
      <c r="AU258" s="13">
        <v>1</v>
      </c>
    </row>
    <row r="259" spans="4:47" x14ac:dyDescent="0.25">
      <c r="D259" s="8">
        <v>255</v>
      </c>
      <c r="E259" s="8">
        <f t="shared" ca="1" si="74"/>
        <v>0.26113808811463601</v>
      </c>
      <c r="F259" s="21">
        <f t="shared" ca="1" si="75"/>
        <v>174.36934611096004</v>
      </c>
      <c r="G259" s="21"/>
      <c r="H259" s="8">
        <v>255</v>
      </c>
      <c r="I259" s="21">
        <f t="shared" ca="1" si="76"/>
        <v>0.29075298616272738</v>
      </c>
      <c r="J259" s="21">
        <f t="shared" ca="1" si="77"/>
        <v>12.901506401780512</v>
      </c>
      <c r="K259" s="2"/>
      <c r="M259" s="1"/>
      <c r="N259" s="1"/>
      <c r="Q259" s="26">
        <v>256</v>
      </c>
      <c r="R259" s="42">
        <f t="shared" ca="1" si="78"/>
        <v>49400</v>
      </c>
      <c r="S259" s="26" t="str">
        <f ca="1">IFERROR(IF(VLOOKUP(R259,$M$5:$M$504,1,0)&gt;0,$M$3,""),IFERROR(IF(VLOOKUP(R259,$N$5:$N$504,1,0)&gt;0,$N$3,""),IFERROR(IF(VLOOKUP(R259,#REF!,1,0)&gt;0,#REF!,""),IFERROR(IF(VLOOKUP(R259,#REF!,1,0)&gt;0,#REF!,""),IFERROR(IF(VLOOKUP(R259,$O$5:$O$244,1,0)&gt;0,$O$3,""),"ERROR")))))</f>
        <v>CAMBIO MES</v>
      </c>
      <c r="T259" s="26" t="str">
        <f ca="1">IFERROR(IF(VLOOKUP(R259,$M$5:$M$504,1,0)&gt;0,$M$4,""),IFERROR(IF(VLOOKUP(R259,$N$5:$N$504,1,0)&gt;0,$N$4,""),IFERROR(IF(VLOOKUP(R259,#REF!,1,0)&gt;0,#REF!,""),IFERROR(IF(VLOOKUP(R259,#REF!,1,0)&gt;0,#REF!,""),IFERROR(IF(VLOOKUP(R259,$O$5:$O$244,1,0)&gt;0,$O$3,""),"ERROR")))))</f>
        <v>CAMBIO MES</v>
      </c>
      <c r="U259" s="26">
        <f t="shared" ca="1" si="79"/>
        <v>1</v>
      </c>
      <c r="V259" s="26">
        <f t="shared" ca="1" si="80"/>
        <v>1</v>
      </c>
      <c r="W259" s="26">
        <f t="shared" ca="1" si="81"/>
        <v>18.647623696429946</v>
      </c>
      <c r="X259" s="26">
        <f t="shared" ca="1" si="82"/>
        <v>2035</v>
      </c>
      <c r="Y259" s="26">
        <f t="shared" ca="1" si="83"/>
        <v>4</v>
      </c>
      <c r="AF259" s="8">
        <v>249</v>
      </c>
      <c r="AG259" s="8">
        <v>1</v>
      </c>
      <c r="AH259" s="8">
        <v>1</v>
      </c>
      <c r="AI259" s="8">
        <v>1</v>
      </c>
      <c r="AJ259" s="8">
        <v>1</v>
      </c>
      <c r="AK259" s="8">
        <v>1</v>
      </c>
      <c r="AL259" s="8">
        <v>0.77416630827913957</v>
      </c>
      <c r="AM259" s="8">
        <v>1</v>
      </c>
      <c r="AN259" s="8">
        <v>0.46149559976836296</v>
      </c>
      <c r="AO259" s="8">
        <v>1</v>
      </c>
      <c r="AP259" s="8">
        <v>1</v>
      </c>
      <c r="AQ259" s="8">
        <v>0.69875619411031953</v>
      </c>
      <c r="AR259" s="8">
        <v>1</v>
      </c>
      <c r="AS259" s="48">
        <v>0</v>
      </c>
      <c r="AT259" s="48">
        <v>0.75319877097220478</v>
      </c>
      <c r="AU259" s="13">
        <v>1</v>
      </c>
    </row>
    <row r="260" spans="4:47" x14ac:dyDescent="0.25">
      <c r="D260" s="8">
        <v>256</v>
      </c>
      <c r="E260" s="8">
        <f t="shared" ca="1" si="74"/>
        <v>0.69508109109469995</v>
      </c>
      <c r="F260" s="21">
        <f t="shared" ca="1" si="75"/>
        <v>50.942248909669161</v>
      </c>
      <c r="G260" s="21"/>
      <c r="H260" s="8">
        <v>256</v>
      </c>
      <c r="I260" s="21">
        <f t="shared" ca="1" si="76"/>
        <v>0.22731846837092884</v>
      </c>
      <c r="J260" s="21">
        <f t="shared" ca="1" si="77"/>
        <v>6.9478045169220763</v>
      </c>
      <c r="K260" s="2"/>
      <c r="M260" s="1"/>
      <c r="N260" s="1"/>
      <c r="Q260" s="26">
        <v>257</v>
      </c>
      <c r="R260" s="42">
        <f t="shared" ca="1" si="78"/>
        <v>49418.64762369643</v>
      </c>
      <c r="S260" s="26" t="str">
        <f ca="1">IFERROR(IF(VLOOKUP(R260,$M$5:$M$504,1,0)&gt;0,$M$3,""),IFERROR(IF(VLOOKUP(R260,$N$5:$N$504,1,0)&gt;0,$N$3,""),IFERROR(IF(VLOOKUP(R260,#REF!,1,0)&gt;0,#REF!,""),IFERROR(IF(VLOOKUP(R260,#REF!,1,0)&gt;0,#REF!,""),IFERROR(IF(VLOOKUP(R260,$O$5:$O$244,1,0)&gt;0,$O$3,""),"ERROR")))))</f>
        <v>EQUIPO 1</v>
      </c>
      <c r="T260" s="26" t="str">
        <f ca="1">IFERROR(IF(VLOOKUP(R260,$M$5:$M$504,1,0)&gt;0,$M$4,""),IFERROR(IF(VLOOKUP(R260,$N$5:$N$504,1,0)&gt;0,$N$4,""),IFERROR(IF(VLOOKUP(R260,#REF!,1,0)&gt;0,#REF!,""),IFERROR(IF(VLOOKUP(R260,#REF!,1,0)&gt;0,#REF!,""),IFERROR(IF(VLOOKUP(R260,$O$5:$O$244,1,0)&gt;0,$O$3,""),"ERROR")))))</f>
        <v>INICIO</v>
      </c>
      <c r="U260" s="26">
        <f t="shared" ca="1" si="79"/>
        <v>0</v>
      </c>
      <c r="V260" s="26">
        <f t="shared" ca="1" si="80"/>
        <v>0</v>
      </c>
      <c r="W260" s="26">
        <f t="shared" ca="1" si="81"/>
        <v>11.352376303570054</v>
      </c>
      <c r="X260" s="26">
        <f t="shared" ca="1" si="82"/>
        <v>2035</v>
      </c>
      <c r="Y260" s="26">
        <f t="shared" ca="1" si="83"/>
        <v>4</v>
      </c>
      <c r="AF260" s="8">
        <v>250</v>
      </c>
      <c r="AG260" s="8">
        <v>1</v>
      </c>
      <c r="AH260" s="8">
        <v>0</v>
      </c>
      <c r="AI260" s="8">
        <v>1</v>
      </c>
      <c r="AJ260" s="8">
        <v>0.59615991417764846</v>
      </c>
      <c r="AK260" s="8">
        <v>1</v>
      </c>
      <c r="AL260" s="8">
        <v>1</v>
      </c>
      <c r="AM260" s="8">
        <v>1</v>
      </c>
      <c r="AN260" s="8">
        <v>0</v>
      </c>
      <c r="AO260" s="8">
        <v>1</v>
      </c>
      <c r="AP260" s="8">
        <v>0</v>
      </c>
      <c r="AQ260" s="8">
        <v>0.55364159866342866</v>
      </c>
      <c r="AR260" s="8">
        <v>1</v>
      </c>
      <c r="AS260" s="48">
        <v>0.24372531285682211</v>
      </c>
      <c r="AT260" s="48">
        <v>0.79954753752260821</v>
      </c>
      <c r="AU260" s="13">
        <v>1</v>
      </c>
    </row>
    <row r="261" spans="4:47" x14ac:dyDescent="0.25">
      <c r="D261" s="8">
        <v>257</v>
      </c>
      <c r="E261" s="8">
        <f t="shared" ca="1" si="74"/>
        <v>0.17583123193428629</v>
      </c>
      <c r="F261" s="21">
        <f t="shared" ca="1" si="75"/>
        <v>222.38728953521334</v>
      </c>
      <c r="G261" s="21"/>
      <c r="H261" s="8">
        <v>257</v>
      </c>
      <c r="I261" s="21">
        <f t="shared" ca="1" si="76"/>
        <v>0.19084909518889015</v>
      </c>
      <c r="J261" s="21">
        <f t="shared" ca="1" si="77"/>
        <v>3.0983106323026277</v>
      </c>
      <c r="K261" s="2"/>
      <c r="M261" s="1"/>
      <c r="N261" s="1"/>
      <c r="Q261" s="26">
        <v>258</v>
      </c>
      <c r="R261" s="42">
        <f t="shared" ca="1" si="78"/>
        <v>49430</v>
      </c>
      <c r="S261" s="26" t="str">
        <f ca="1">IFERROR(IF(VLOOKUP(R261,$M$5:$M$504,1,0)&gt;0,$M$3,""),IFERROR(IF(VLOOKUP(R261,$N$5:$N$504,1,0)&gt;0,$N$3,""),IFERROR(IF(VLOOKUP(R261,#REF!,1,0)&gt;0,#REF!,""),IFERROR(IF(VLOOKUP(R261,#REF!,1,0)&gt;0,#REF!,""),IFERROR(IF(VLOOKUP(R261,$O$5:$O$244,1,0)&gt;0,$O$3,""),"ERROR")))))</f>
        <v>CAMBIO MES</v>
      </c>
      <c r="T261" s="26" t="str">
        <f ca="1">IFERROR(IF(VLOOKUP(R261,$M$5:$M$504,1,0)&gt;0,$M$4,""),IFERROR(IF(VLOOKUP(R261,$N$5:$N$504,1,0)&gt;0,$N$4,""),IFERROR(IF(VLOOKUP(R261,#REF!,1,0)&gt;0,#REF!,""),IFERROR(IF(VLOOKUP(R261,#REF!,1,0)&gt;0,#REF!,""),IFERROR(IF(VLOOKUP(R261,$O$5:$O$244,1,0)&gt;0,$O$3,""),"ERROR")))))</f>
        <v>CAMBIO MES</v>
      </c>
      <c r="U261" s="26">
        <f t="shared" ca="1" si="79"/>
        <v>0</v>
      </c>
      <c r="V261" s="26">
        <f t="shared" ca="1" si="80"/>
        <v>0</v>
      </c>
      <c r="W261" s="26">
        <f t="shared" ca="1" si="81"/>
        <v>31</v>
      </c>
      <c r="X261" s="26">
        <f t="shared" ca="1" si="82"/>
        <v>2035</v>
      </c>
      <c r="Y261" s="26">
        <f t="shared" ca="1" si="83"/>
        <v>5</v>
      </c>
      <c r="AF261" s="8">
        <v>251</v>
      </c>
      <c r="AG261" s="8">
        <v>1</v>
      </c>
      <c r="AH261" s="8">
        <v>1</v>
      </c>
      <c r="AI261" s="8">
        <v>0.69909757597962463</v>
      </c>
      <c r="AJ261" s="8">
        <v>0.55089842896074215</v>
      </c>
      <c r="AK261" s="8">
        <v>1</v>
      </c>
      <c r="AL261" s="8">
        <v>1</v>
      </c>
      <c r="AM261" s="8">
        <v>0</v>
      </c>
      <c r="AN261" s="8">
        <v>0.38640900699312858</v>
      </c>
      <c r="AO261" s="8">
        <v>0.82118039766889217</v>
      </c>
      <c r="AP261" s="8">
        <v>1</v>
      </c>
      <c r="AQ261" s="8">
        <v>1</v>
      </c>
      <c r="AR261" s="8">
        <v>1</v>
      </c>
      <c r="AS261" s="48">
        <v>0</v>
      </c>
      <c r="AT261" s="48">
        <v>0.88354667355900485</v>
      </c>
      <c r="AU261" s="13">
        <v>1</v>
      </c>
    </row>
    <row r="262" spans="4:47" x14ac:dyDescent="0.25">
      <c r="D262" s="8">
        <v>258</v>
      </c>
      <c r="E262" s="8">
        <f t="shared" ref="E262:E325" ca="1" si="84">RAND()</f>
        <v>0.45789964952201978</v>
      </c>
      <c r="F262" s="21">
        <f t="shared" ref="F262:F325" ca="1" si="85">$B$6*(-LN(E262))^(1/$B$7)</f>
        <v>104.6669440503582</v>
      </c>
      <c r="G262" s="21"/>
      <c r="H262" s="8">
        <v>258</v>
      </c>
      <c r="I262" s="21">
        <f t="shared" ref="I262:I325" ca="1" si="86">RAND()</f>
        <v>0.45847654785349501</v>
      </c>
      <c r="J262" s="21">
        <f t="shared" ref="J262:J325" ca="1" si="87">ABS(NORMINV(I262,$B$11,$B$13))</f>
        <v>26.441006774086727</v>
      </c>
      <c r="K262" s="2"/>
      <c r="M262" s="1"/>
      <c r="N262" s="1"/>
      <c r="Q262" s="26">
        <v>259</v>
      </c>
      <c r="R262" s="42">
        <f t="shared" ca="1" si="78"/>
        <v>49461</v>
      </c>
      <c r="S262" s="26" t="str">
        <f ca="1">IFERROR(IF(VLOOKUP(R262,$M$5:$M$504,1,0)&gt;0,$M$3,""),IFERROR(IF(VLOOKUP(R262,$N$5:$N$504,1,0)&gt;0,$N$3,""),IFERROR(IF(VLOOKUP(R262,#REF!,1,0)&gt;0,#REF!,""),IFERROR(IF(VLOOKUP(R262,#REF!,1,0)&gt;0,#REF!,""),IFERROR(IF(VLOOKUP(R262,$O$5:$O$244,1,0)&gt;0,$O$3,""),"ERROR")))))</f>
        <v>CAMBIO MES</v>
      </c>
      <c r="T262" s="26" t="str">
        <f ca="1">IFERROR(IF(VLOOKUP(R262,$M$5:$M$504,1,0)&gt;0,$M$4,""),IFERROR(IF(VLOOKUP(R262,$N$5:$N$504,1,0)&gt;0,$N$4,""),IFERROR(IF(VLOOKUP(R262,#REF!,1,0)&gt;0,#REF!,""),IFERROR(IF(VLOOKUP(R262,#REF!,1,0)&gt;0,#REF!,""),IFERROR(IF(VLOOKUP(R262,$O$5:$O$244,1,0)&gt;0,$O$3,""),"ERROR")))))</f>
        <v>CAMBIO MES</v>
      </c>
      <c r="U262" s="26">
        <f t="shared" ca="1" si="79"/>
        <v>0</v>
      </c>
      <c r="V262" s="26">
        <f t="shared" ca="1" si="80"/>
        <v>0</v>
      </c>
      <c r="W262" s="26">
        <f t="shared" ca="1" si="81"/>
        <v>24.125541090761544</v>
      </c>
      <c r="X262" s="26">
        <f t="shared" ca="1" si="82"/>
        <v>2035</v>
      </c>
      <c r="Y262" s="26">
        <f t="shared" ca="1" si="83"/>
        <v>6</v>
      </c>
      <c r="AF262" s="8">
        <v>252</v>
      </c>
      <c r="AG262" s="8">
        <v>1</v>
      </c>
      <c r="AH262" s="8">
        <v>0.52121438831818523</v>
      </c>
      <c r="AI262" s="8">
        <v>1</v>
      </c>
      <c r="AJ262" s="8">
        <v>0.3590437808491212</v>
      </c>
      <c r="AK262" s="8">
        <v>0.98401059823522852</v>
      </c>
      <c r="AL262" s="8">
        <v>1</v>
      </c>
      <c r="AM262" s="8">
        <v>1</v>
      </c>
      <c r="AN262" s="8">
        <v>1</v>
      </c>
      <c r="AO262" s="8">
        <v>1</v>
      </c>
      <c r="AP262" s="8">
        <v>1</v>
      </c>
      <c r="AQ262" s="8">
        <v>0.78098424416457424</v>
      </c>
      <c r="AR262" s="8">
        <v>1</v>
      </c>
      <c r="AS262" s="48">
        <v>0</v>
      </c>
      <c r="AT262" s="48">
        <v>0.849352747032599</v>
      </c>
      <c r="AU262" s="13">
        <v>2</v>
      </c>
    </row>
    <row r="263" spans="4:47" x14ac:dyDescent="0.25">
      <c r="D263" s="8">
        <v>259</v>
      </c>
      <c r="E263" s="8">
        <f t="shared" ca="1" si="84"/>
        <v>0.95339625342669887</v>
      </c>
      <c r="F263" s="21">
        <f t="shared" ca="1" si="85"/>
        <v>7.5174844614680971</v>
      </c>
      <c r="G263" s="21"/>
      <c r="H263" s="8">
        <v>259</v>
      </c>
      <c r="I263" s="21">
        <f t="shared" ca="1" si="86"/>
        <v>0.56269700249828358</v>
      </c>
      <c r="J263" s="21">
        <f t="shared" ca="1" si="87"/>
        <v>34.380961321351592</v>
      </c>
      <c r="K263" s="2"/>
      <c r="M263" s="1"/>
      <c r="N263" s="1"/>
      <c r="Q263" s="26">
        <v>260</v>
      </c>
      <c r="R263" s="42">
        <f t="shared" ca="1" si="78"/>
        <v>49485.125541090762</v>
      </c>
      <c r="S263" s="26" t="str">
        <f ca="1">IFERROR(IF(VLOOKUP(R263,$M$5:$M$504,1,0)&gt;0,$M$3,""),IFERROR(IF(VLOOKUP(R263,$N$5:$N$504,1,0)&gt;0,$N$3,""),IFERROR(IF(VLOOKUP(R263,#REF!,1,0)&gt;0,#REF!,""),IFERROR(IF(VLOOKUP(R263,#REF!,1,0)&gt;0,#REF!,""),IFERROR(IF(VLOOKUP(R263,$O$5:$O$244,1,0)&gt;0,$O$3,""),"ERROR")))))</f>
        <v>EQUIPO 1</v>
      </c>
      <c r="T263" s="26" t="str">
        <f ca="1">IFERROR(IF(VLOOKUP(R263,$M$5:$M$504,1,0)&gt;0,$M$4,""),IFERROR(IF(VLOOKUP(R263,$N$5:$N$504,1,0)&gt;0,$N$4,""),IFERROR(IF(VLOOKUP(R263,#REF!,1,0)&gt;0,#REF!,""),IFERROR(IF(VLOOKUP(R263,#REF!,1,0)&gt;0,#REF!,""),IFERROR(IF(VLOOKUP(R263,$O$5:$O$244,1,0)&gt;0,$O$3,""),"ERROR")))))</f>
        <v>FIN</v>
      </c>
      <c r="U263" s="26">
        <f t="shared" ca="1" si="79"/>
        <v>1</v>
      </c>
      <c r="V263" s="26">
        <f t="shared" ca="1" si="80"/>
        <v>1</v>
      </c>
      <c r="W263" s="26">
        <f t="shared" ca="1" si="81"/>
        <v>5.8744589092384558</v>
      </c>
      <c r="X263" s="26">
        <f t="shared" ca="1" si="82"/>
        <v>2035</v>
      </c>
      <c r="Y263" s="26">
        <f t="shared" ca="1" si="83"/>
        <v>6</v>
      </c>
      <c r="AF263" s="8">
        <v>253</v>
      </c>
      <c r="AG263" s="8">
        <v>0.18104636519016029</v>
      </c>
      <c r="AH263" s="8">
        <v>1</v>
      </c>
      <c r="AI263" s="8">
        <v>1</v>
      </c>
      <c r="AJ263" s="8">
        <v>0.97746971903591962</v>
      </c>
      <c r="AK263" s="8">
        <v>0.87836846549250747</v>
      </c>
      <c r="AL263" s="8">
        <v>0</v>
      </c>
      <c r="AM263" s="8">
        <v>0.63347875797368147</v>
      </c>
      <c r="AN263" s="8">
        <v>1</v>
      </c>
      <c r="AO263" s="8">
        <v>1</v>
      </c>
      <c r="AP263" s="8">
        <v>0</v>
      </c>
      <c r="AQ263" s="8">
        <v>1</v>
      </c>
      <c r="AR263" s="8">
        <v>0.90838509495064967</v>
      </c>
      <c r="AS263" s="48">
        <v>0.82592023548814697</v>
      </c>
      <c r="AT263" s="48">
        <v>0.79132987130869881</v>
      </c>
      <c r="AU263" s="13">
        <v>3</v>
      </c>
    </row>
    <row r="264" spans="4:47" x14ac:dyDescent="0.25">
      <c r="D264" s="8">
        <v>260</v>
      </c>
      <c r="E264" s="8">
        <f t="shared" ca="1" si="84"/>
        <v>0.37941449129817406</v>
      </c>
      <c r="F264" s="21">
        <f t="shared" ca="1" si="85"/>
        <v>128.25115324328169</v>
      </c>
      <c r="G264" s="21"/>
      <c r="H264" s="8">
        <v>260</v>
      </c>
      <c r="I264" s="21">
        <f t="shared" ca="1" si="86"/>
        <v>0.93649654583853847</v>
      </c>
      <c r="J264" s="21">
        <f t="shared" ca="1" si="87"/>
        <v>75.831373248244262</v>
      </c>
      <c r="K264" s="2"/>
      <c r="M264" s="1"/>
      <c r="N264" s="1"/>
      <c r="Q264" s="26">
        <v>261</v>
      </c>
      <c r="R264" s="42">
        <f t="shared" ca="1" si="78"/>
        <v>49491</v>
      </c>
      <c r="S264" s="26" t="str">
        <f ca="1">IFERROR(IF(VLOOKUP(R264,$M$5:$M$504,1,0)&gt;0,$M$3,""),IFERROR(IF(VLOOKUP(R264,$N$5:$N$504,1,0)&gt;0,$N$3,""),IFERROR(IF(VLOOKUP(R264,#REF!,1,0)&gt;0,#REF!,""),IFERROR(IF(VLOOKUP(R264,#REF!,1,0)&gt;0,#REF!,""),IFERROR(IF(VLOOKUP(R264,$O$5:$O$244,1,0)&gt;0,$O$3,""),"ERROR")))))</f>
        <v>CAMBIO MES</v>
      </c>
      <c r="T264" s="26" t="str">
        <f ca="1">IFERROR(IF(VLOOKUP(R264,$M$5:$M$504,1,0)&gt;0,$M$4,""),IFERROR(IF(VLOOKUP(R264,$N$5:$N$504,1,0)&gt;0,$N$4,""),IFERROR(IF(VLOOKUP(R264,#REF!,1,0)&gt;0,#REF!,""),IFERROR(IF(VLOOKUP(R264,#REF!,1,0)&gt;0,#REF!,""),IFERROR(IF(VLOOKUP(R264,$O$5:$O$244,1,0)&gt;0,$O$3,""),"ERROR")))))</f>
        <v>CAMBIO MES</v>
      </c>
      <c r="U264" s="26">
        <f t="shared" ca="1" si="79"/>
        <v>1</v>
      </c>
      <c r="V264" s="26">
        <f t="shared" ca="1" si="80"/>
        <v>1</v>
      </c>
      <c r="W264" s="26">
        <f t="shared" ca="1" si="81"/>
        <v>31</v>
      </c>
      <c r="X264" s="26">
        <f t="shared" ca="1" si="82"/>
        <v>2035</v>
      </c>
      <c r="Y264" s="26">
        <f t="shared" ca="1" si="83"/>
        <v>7</v>
      </c>
      <c r="AF264" s="8">
        <v>254</v>
      </c>
      <c r="AG264" s="8">
        <v>1</v>
      </c>
      <c r="AH264" s="8">
        <v>1</v>
      </c>
      <c r="AI264" s="8">
        <v>1</v>
      </c>
      <c r="AJ264" s="8">
        <v>1</v>
      </c>
      <c r="AK264" s="8">
        <v>0.7340481470896667</v>
      </c>
      <c r="AL264" s="8">
        <v>1</v>
      </c>
      <c r="AM264" s="8">
        <v>1</v>
      </c>
      <c r="AN264" s="8">
        <v>5.7916118682882253E-2</v>
      </c>
      <c r="AO264" s="8">
        <v>1</v>
      </c>
      <c r="AP264" s="8">
        <v>1</v>
      </c>
      <c r="AQ264" s="8">
        <v>1</v>
      </c>
      <c r="AR264" s="8">
        <v>1</v>
      </c>
      <c r="AS264" s="48">
        <v>8.8221599823737049E-2</v>
      </c>
      <c r="AT264" s="48">
        <v>0.94341733226995539</v>
      </c>
      <c r="AU264" s="13">
        <v>3</v>
      </c>
    </row>
    <row r="265" spans="4:47" x14ac:dyDescent="0.25">
      <c r="D265" s="8">
        <v>261</v>
      </c>
      <c r="E265" s="8">
        <f t="shared" ca="1" si="84"/>
        <v>0.25337315628944324</v>
      </c>
      <c r="F265" s="21">
        <f t="shared" ca="1" si="85"/>
        <v>178.06026158767332</v>
      </c>
      <c r="G265" s="21"/>
      <c r="H265" s="8">
        <v>261</v>
      </c>
      <c r="I265" s="21">
        <f t="shared" ca="1" si="86"/>
        <v>0.18831746552968764</v>
      </c>
      <c r="J265" s="21">
        <f t="shared" ca="1" si="87"/>
        <v>2.8152918875986295</v>
      </c>
      <c r="K265" s="2"/>
      <c r="M265" s="1"/>
      <c r="N265" s="1"/>
      <c r="Q265" s="26">
        <v>262</v>
      </c>
      <c r="R265" s="42">
        <f t="shared" ca="1" si="78"/>
        <v>49522</v>
      </c>
      <c r="S265" s="26" t="str">
        <f ca="1">IFERROR(IF(VLOOKUP(R265,$M$5:$M$504,1,0)&gt;0,$M$3,""),IFERROR(IF(VLOOKUP(R265,$N$5:$N$504,1,0)&gt;0,$N$3,""),IFERROR(IF(VLOOKUP(R265,#REF!,1,0)&gt;0,#REF!,""),IFERROR(IF(VLOOKUP(R265,#REF!,1,0)&gt;0,#REF!,""),IFERROR(IF(VLOOKUP(R265,$O$5:$O$244,1,0)&gt;0,$O$3,""),"ERROR")))))</f>
        <v>CAMBIO MES</v>
      </c>
      <c r="T265" s="26" t="str">
        <f ca="1">IFERROR(IF(VLOOKUP(R265,$M$5:$M$504,1,0)&gt;0,$M$4,""),IFERROR(IF(VLOOKUP(R265,$N$5:$N$504,1,0)&gt;0,$N$4,""),IFERROR(IF(VLOOKUP(R265,#REF!,1,0)&gt;0,#REF!,""),IFERROR(IF(VLOOKUP(R265,#REF!,1,0)&gt;0,#REF!,""),IFERROR(IF(VLOOKUP(R265,$O$5:$O$244,1,0)&gt;0,$O$3,""),"ERROR")))))</f>
        <v>CAMBIO MES</v>
      </c>
      <c r="U265" s="26">
        <f t="shared" ca="1" si="79"/>
        <v>1</v>
      </c>
      <c r="V265" s="26">
        <f t="shared" ca="1" si="80"/>
        <v>1</v>
      </c>
      <c r="W265" s="26">
        <f t="shared" ca="1" si="81"/>
        <v>27.690610647172434</v>
      </c>
      <c r="X265" s="26">
        <f t="shared" ca="1" si="82"/>
        <v>2035</v>
      </c>
      <c r="Y265" s="26">
        <f t="shared" ca="1" si="83"/>
        <v>8</v>
      </c>
      <c r="AF265" s="8">
        <v>255</v>
      </c>
      <c r="AG265" s="8">
        <v>1</v>
      </c>
      <c r="AH265" s="8">
        <v>1</v>
      </c>
      <c r="AI265" s="8">
        <v>1</v>
      </c>
      <c r="AJ265" s="8">
        <v>0.52480538776702212</v>
      </c>
      <c r="AK265" s="8">
        <v>0</v>
      </c>
      <c r="AL265" s="8">
        <v>1</v>
      </c>
      <c r="AM265" s="8">
        <v>1</v>
      </c>
      <c r="AN265" s="8">
        <v>1</v>
      </c>
      <c r="AO265" s="8">
        <v>1</v>
      </c>
      <c r="AP265" s="8">
        <v>0.68411989923216399</v>
      </c>
      <c r="AQ265" s="8">
        <v>1</v>
      </c>
      <c r="AR265" s="8">
        <v>1</v>
      </c>
      <c r="AS265" s="48">
        <v>0.31719065494948034</v>
      </c>
      <c r="AT265" s="48">
        <v>0.97026938268903262</v>
      </c>
      <c r="AU265" s="13">
        <v>1</v>
      </c>
    </row>
    <row r="266" spans="4:47" x14ac:dyDescent="0.25">
      <c r="D266" s="8">
        <v>262</v>
      </c>
      <c r="E266" s="8">
        <f t="shared" ca="1" si="84"/>
        <v>0.31421647413603049</v>
      </c>
      <c r="F266" s="21">
        <f t="shared" ca="1" si="85"/>
        <v>151.63537050097091</v>
      </c>
      <c r="G266" s="21"/>
      <c r="H266" s="8">
        <v>262</v>
      </c>
      <c r="I266" s="21">
        <f t="shared" ca="1" si="86"/>
        <v>0.15177873557116228</v>
      </c>
      <c r="J266" s="21">
        <f t="shared" ca="1" si="87"/>
        <v>1.5691087088262563</v>
      </c>
      <c r="K266" s="2"/>
      <c r="M266" s="1"/>
      <c r="N266" s="1"/>
      <c r="Q266" s="26">
        <v>263</v>
      </c>
      <c r="R266" s="42">
        <f t="shared" ca="1" si="78"/>
        <v>49549.690610647172</v>
      </c>
      <c r="S266" s="26" t="str">
        <f ca="1">IFERROR(IF(VLOOKUP(R266,$M$5:$M$504,1,0)&gt;0,$M$3,""),IFERROR(IF(VLOOKUP(R266,$N$5:$N$504,1,0)&gt;0,$N$3,""),IFERROR(IF(VLOOKUP(R266,#REF!,1,0)&gt;0,#REF!,""),IFERROR(IF(VLOOKUP(R266,#REF!,1,0)&gt;0,#REF!,""),IFERROR(IF(VLOOKUP(R266,$O$5:$O$244,1,0)&gt;0,$O$3,""),"ERROR")))))</f>
        <v>EQUIPO 1</v>
      </c>
      <c r="T266" s="26" t="str">
        <f ca="1">IFERROR(IF(VLOOKUP(R266,$M$5:$M$504,1,0)&gt;0,$M$4,""),IFERROR(IF(VLOOKUP(R266,$N$5:$N$504,1,0)&gt;0,$N$4,""),IFERROR(IF(VLOOKUP(R266,#REF!,1,0)&gt;0,#REF!,""),IFERROR(IF(VLOOKUP(R266,#REF!,1,0)&gt;0,#REF!,""),IFERROR(IF(VLOOKUP(R266,$O$5:$O$244,1,0)&gt;0,$O$3,""),"ERROR")))))</f>
        <v>INICIO</v>
      </c>
      <c r="U266" s="26">
        <f t="shared" ca="1" si="79"/>
        <v>0</v>
      </c>
      <c r="V266" s="26">
        <f t="shared" ca="1" si="80"/>
        <v>0</v>
      </c>
      <c r="W266" s="26">
        <f t="shared" ca="1" si="81"/>
        <v>3.3093893528275657</v>
      </c>
      <c r="X266" s="26">
        <f t="shared" ca="1" si="82"/>
        <v>2035</v>
      </c>
      <c r="Y266" s="26">
        <f t="shared" ca="1" si="83"/>
        <v>8</v>
      </c>
      <c r="AF266" s="8">
        <v>256</v>
      </c>
      <c r="AG266" s="8">
        <v>1</v>
      </c>
      <c r="AH266" s="8">
        <v>0.78026717957930358</v>
      </c>
      <c r="AI266" s="8">
        <v>0.50295423746842238</v>
      </c>
      <c r="AJ266" s="8">
        <v>1</v>
      </c>
      <c r="AK266" s="8">
        <v>1</v>
      </c>
      <c r="AL266" s="8">
        <v>0.19517594829400575</v>
      </c>
      <c r="AM266" s="8">
        <v>0.95615234376976244</v>
      </c>
      <c r="AN266" s="8">
        <v>0.60592628606630772</v>
      </c>
      <c r="AO266" s="8">
        <v>1</v>
      </c>
      <c r="AP266" s="8">
        <v>1</v>
      </c>
      <c r="AQ266" s="8">
        <v>1</v>
      </c>
      <c r="AR266" s="8">
        <v>0</v>
      </c>
      <c r="AS266" s="48">
        <v>0</v>
      </c>
      <c r="AT266" s="48">
        <v>0.70298064599237853</v>
      </c>
      <c r="AU266" s="13">
        <v>2</v>
      </c>
    </row>
    <row r="267" spans="4:47" x14ac:dyDescent="0.25">
      <c r="D267" s="8">
        <v>263</v>
      </c>
      <c r="E267" s="8">
        <f t="shared" ca="1" si="84"/>
        <v>0.35077948905274692</v>
      </c>
      <c r="F267" s="21">
        <f t="shared" ca="1" si="85"/>
        <v>138.01277022456225</v>
      </c>
      <c r="G267" s="21"/>
      <c r="H267" s="8">
        <v>263</v>
      </c>
      <c r="I267" s="21">
        <f t="shared" ca="1" si="86"/>
        <v>0.73933028942362189</v>
      </c>
      <c r="J267" s="21">
        <f t="shared" ca="1" si="87"/>
        <v>49.027995544184435</v>
      </c>
      <c r="K267" s="2"/>
      <c r="M267" s="1"/>
      <c r="N267" s="1"/>
      <c r="Q267" s="26">
        <v>264</v>
      </c>
      <c r="R267" s="42">
        <f t="shared" ca="1" si="78"/>
        <v>49553</v>
      </c>
      <c r="S267" s="26" t="str">
        <f ca="1">IFERROR(IF(VLOOKUP(R267,$M$5:$M$504,1,0)&gt;0,$M$3,""),IFERROR(IF(VLOOKUP(R267,$N$5:$N$504,1,0)&gt;0,$N$3,""),IFERROR(IF(VLOOKUP(R267,#REF!,1,0)&gt;0,#REF!,""),IFERROR(IF(VLOOKUP(R267,#REF!,1,0)&gt;0,#REF!,""),IFERROR(IF(VLOOKUP(R267,$O$5:$O$244,1,0)&gt;0,$O$3,""),"ERROR")))))</f>
        <v>CAMBIO MES</v>
      </c>
      <c r="T267" s="26" t="str">
        <f ca="1">IFERROR(IF(VLOOKUP(R267,$M$5:$M$504,1,0)&gt;0,$M$4,""),IFERROR(IF(VLOOKUP(R267,$N$5:$N$504,1,0)&gt;0,$N$4,""),IFERROR(IF(VLOOKUP(R267,#REF!,1,0)&gt;0,#REF!,""),IFERROR(IF(VLOOKUP(R267,#REF!,1,0)&gt;0,#REF!,""),IFERROR(IF(VLOOKUP(R267,$O$5:$O$244,1,0)&gt;0,$O$3,""),"ERROR")))))</f>
        <v>CAMBIO MES</v>
      </c>
      <c r="U267" s="26">
        <f t="shared" ca="1" si="79"/>
        <v>0</v>
      </c>
      <c r="V267" s="26">
        <f t="shared" ca="1" si="80"/>
        <v>0</v>
      </c>
      <c r="W267" s="26">
        <f t="shared" ca="1" si="81"/>
        <v>20.266837498158566</v>
      </c>
      <c r="X267" s="26">
        <f t="shared" ca="1" si="82"/>
        <v>2035</v>
      </c>
      <c r="Y267" s="26">
        <f t="shared" ca="1" si="83"/>
        <v>9</v>
      </c>
      <c r="AF267" s="8">
        <v>257</v>
      </c>
      <c r="AG267" s="8">
        <v>1</v>
      </c>
      <c r="AH267" s="8">
        <v>0.3754102845297374</v>
      </c>
      <c r="AI267" s="8">
        <v>0.58668450292011143</v>
      </c>
      <c r="AJ267" s="8">
        <v>1</v>
      </c>
      <c r="AK267" s="8">
        <v>1</v>
      </c>
      <c r="AL267" s="8">
        <v>1.4875479061932614E-2</v>
      </c>
      <c r="AM267" s="8">
        <v>0</v>
      </c>
      <c r="AN267" s="8">
        <v>4.5916719022986191E-2</v>
      </c>
      <c r="AO267" s="8">
        <v>1</v>
      </c>
      <c r="AP267" s="8">
        <v>0.92457000306369019</v>
      </c>
      <c r="AQ267" s="8">
        <v>0.89284731771767833</v>
      </c>
      <c r="AR267" s="8">
        <v>1</v>
      </c>
      <c r="AS267" s="48">
        <v>0</v>
      </c>
      <c r="AT267" s="48">
        <v>1</v>
      </c>
      <c r="AU267" s="13">
        <v>2</v>
      </c>
    </row>
    <row r="268" spans="4:47" x14ac:dyDescent="0.25">
      <c r="D268" s="8">
        <v>264</v>
      </c>
      <c r="E268" s="8">
        <f t="shared" ca="1" si="84"/>
        <v>0.39272043731207207</v>
      </c>
      <c r="F268" s="21">
        <f t="shared" ca="1" si="85"/>
        <v>123.94907541854242</v>
      </c>
      <c r="G268" s="21"/>
      <c r="H268" s="8">
        <v>264</v>
      </c>
      <c r="I268" s="21">
        <f t="shared" ca="1" si="86"/>
        <v>0.53189966247384768</v>
      </c>
      <c r="J268" s="21">
        <f t="shared" ca="1" si="87"/>
        <v>32.025037653392161</v>
      </c>
      <c r="K268" s="2"/>
      <c r="M268" s="1"/>
      <c r="N268" s="1"/>
      <c r="Q268" s="26">
        <v>265</v>
      </c>
      <c r="R268" s="42">
        <f t="shared" ca="1" si="78"/>
        <v>49573.266837498159</v>
      </c>
      <c r="S268" s="26" t="str">
        <f ca="1">IFERROR(IF(VLOOKUP(R268,$M$5:$M$504,1,0)&gt;0,$M$3,""),IFERROR(IF(VLOOKUP(R268,$N$5:$N$504,1,0)&gt;0,$N$3,""),IFERROR(IF(VLOOKUP(R268,#REF!,1,0)&gt;0,#REF!,""),IFERROR(IF(VLOOKUP(R268,#REF!,1,0)&gt;0,#REF!,""),IFERROR(IF(VLOOKUP(R268,$O$5:$O$244,1,0)&gt;0,$O$3,""),"ERROR")))))</f>
        <v>EQUIPO 1</v>
      </c>
      <c r="T268" s="26" t="str">
        <f ca="1">IFERROR(IF(VLOOKUP(R268,$M$5:$M$504,1,0)&gt;0,$M$4,""),IFERROR(IF(VLOOKUP(R268,$N$5:$N$504,1,0)&gt;0,$N$4,""),IFERROR(IF(VLOOKUP(R268,#REF!,1,0)&gt;0,#REF!,""),IFERROR(IF(VLOOKUP(R268,#REF!,1,0)&gt;0,#REF!,""),IFERROR(IF(VLOOKUP(R268,$O$5:$O$244,1,0)&gt;0,$O$3,""),"ERROR")))))</f>
        <v>FIN</v>
      </c>
      <c r="U268" s="26">
        <f t="shared" ca="1" si="79"/>
        <v>1</v>
      </c>
      <c r="V268" s="26">
        <f t="shared" ca="1" si="80"/>
        <v>1</v>
      </c>
      <c r="W268" s="26">
        <f t="shared" ca="1" si="81"/>
        <v>9.7331625018414343</v>
      </c>
      <c r="X268" s="26">
        <f t="shared" ca="1" si="82"/>
        <v>2035</v>
      </c>
      <c r="Y268" s="26">
        <f t="shared" ca="1" si="83"/>
        <v>9</v>
      </c>
      <c r="AF268" s="8">
        <v>258</v>
      </c>
      <c r="AG268" s="8">
        <v>1</v>
      </c>
      <c r="AH268" s="8">
        <v>1</v>
      </c>
      <c r="AI268" s="8">
        <v>1</v>
      </c>
      <c r="AJ268" s="8">
        <v>0.71423872047016634</v>
      </c>
      <c r="AK268" s="8">
        <v>1</v>
      </c>
      <c r="AL268" s="8">
        <v>1</v>
      </c>
      <c r="AM268" s="8">
        <v>0.10045463704004613</v>
      </c>
      <c r="AN268" s="8">
        <v>1</v>
      </c>
      <c r="AO268" s="8">
        <v>1</v>
      </c>
      <c r="AP268" s="8">
        <v>1</v>
      </c>
      <c r="AQ268" s="8">
        <v>0.38413457395799921</v>
      </c>
      <c r="AR268" s="8">
        <v>1</v>
      </c>
      <c r="AS268" s="48">
        <v>0.18500857830757364</v>
      </c>
      <c r="AT268" s="48">
        <v>0.92095899221954602</v>
      </c>
      <c r="AU268" s="13">
        <v>1</v>
      </c>
    </row>
    <row r="269" spans="4:47" x14ac:dyDescent="0.25">
      <c r="D269" s="8">
        <v>265</v>
      </c>
      <c r="E269" s="8">
        <f t="shared" ca="1" si="84"/>
        <v>0.50224515576213324</v>
      </c>
      <c r="F269" s="21">
        <f t="shared" ca="1" si="85"/>
        <v>92.955204962259899</v>
      </c>
      <c r="G269" s="21"/>
      <c r="H269" s="8">
        <v>265</v>
      </c>
      <c r="I269" s="21">
        <f t="shared" ca="1" si="86"/>
        <v>0.8114559710220034</v>
      </c>
      <c r="J269" s="21">
        <f t="shared" ca="1" si="87"/>
        <v>56.3592847962435</v>
      </c>
      <c r="K269" s="2"/>
      <c r="M269" s="1"/>
      <c r="N269" s="1"/>
      <c r="Q269" s="26">
        <v>266</v>
      </c>
      <c r="R269" s="42">
        <f t="shared" ca="1" si="78"/>
        <v>49583</v>
      </c>
      <c r="S269" s="26" t="str">
        <f ca="1">IFERROR(IF(VLOOKUP(R269,$M$5:$M$504,1,0)&gt;0,$M$3,""),IFERROR(IF(VLOOKUP(R269,$N$5:$N$504,1,0)&gt;0,$N$3,""),IFERROR(IF(VLOOKUP(R269,#REF!,1,0)&gt;0,#REF!,""),IFERROR(IF(VLOOKUP(R269,#REF!,1,0)&gt;0,#REF!,""),IFERROR(IF(VLOOKUP(R269,$O$5:$O$244,1,0)&gt;0,$O$3,""),"ERROR")))))</f>
        <v>CAMBIO MES</v>
      </c>
      <c r="T269" s="26" t="str">
        <f ca="1">IFERROR(IF(VLOOKUP(R269,$M$5:$M$504,1,0)&gt;0,$M$4,""),IFERROR(IF(VLOOKUP(R269,$N$5:$N$504,1,0)&gt;0,$N$4,""),IFERROR(IF(VLOOKUP(R269,#REF!,1,0)&gt;0,#REF!,""),IFERROR(IF(VLOOKUP(R269,#REF!,1,0)&gt;0,#REF!,""),IFERROR(IF(VLOOKUP(R269,$O$5:$O$244,1,0)&gt;0,$O$3,""),"ERROR")))))</f>
        <v>CAMBIO MES</v>
      </c>
      <c r="U269" s="26">
        <f t="shared" ca="1" si="79"/>
        <v>1</v>
      </c>
      <c r="V269" s="26">
        <f t="shared" ca="1" si="80"/>
        <v>1</v>
      </c>
      <c r="W269" s="26">
        <f t="shared" ca="1" si="81"/>
        <v>31</v>
      </c>
      <c r="X269" s="26">
        <f t="shared" ca="1" si="82"/>
        <v>2035</v>
      </c>
      <c r="Y269" s="26">
        <f t="shared" ca="1" si="83"/>
        <v>10</v>
      </c>
      <c r="AF269" s="8">
        <v>259</v>
      </c>
      <c r="AG269" s="8">
        <v>0.5482196124512777</v>
      </c>
      <c r="AH269" s="8">
        <v>1</v>
      </c>
      <c r="AI269" s="8">
        <v>0.77658298394911274</v>
      </c>
      <c r="AJ269" s="8">
        <v>1</v>
      </c>
      <c r="AK269" s="8">
        <v>1</v>
      </c>
      <c r="AL269" s="8">
        <v>0</v>
      </c>
      <c r="AM269" s="8">
        <v>1</v>
      </c>
      <c r="AN269" s="8">
        <v>0.62804103069661765</v>
      </c>
      <c r="AO269" s="8">
        <v>0.97646087508789303</v>
      </c>
      <c r="AP269" s="8">
        <v>1</v>
      </c>
      <c r="AQ269" s="8">
        <v>1</v>
      </c>
      <c r="AR269" s="8">
        <v>0.66801008173182885</v>
      </c>
      <c r="AS269" s="48">
        <v>1</v>
      </c>
      <c r="AT269" s="48">
        <v>0.85289988113351545</v>
      </c>
      <c r="AU269" s="13">
        <v>1</v>
      </c>
    </row>
    <row r="270" spans="4:47" x14ac:dyDescent="0.25">
      <c r="D270" s="8">
        <v>266</v>
      </c>
      <c r="E270" s="8">
        <f t="shared" ca="1" si="84"/>
        <v>9.796486551037531E-2</v>
      </c>
      <c r="F270" s="21">
        <f t="shared" ca="1" si="85"/>
        <v>292.27498217801315</v>
      </c>
      <c r="G270" s="21"/>
      <c r="H270" s="8">
        <v>266</v>
      </c>
      <c r="I270" s="21">
        <f t="shared" ca="1" si="86"/>
        <v>0.92186634321939487</v>
      </c>
      <c r="J270" s="21">
        <f t="shared" ca="1" si="87"/>
        <v>72.551152114423445</v>
      </c>
      <c r="K270" s="2"/>
      <c r="M270" s="1"/>
      <c r="N270" s="1"/>
      <c r="Q270" s="26">
        <v>267</v>
      </c>
      <c r="R270" s="42">
        <f t="shared" ca="1" si="78"/>
        <v>49614</v>
      </c>
      <c r="S270" s="26" t="str">
        <f ca="1">IFERROR(IF(VLOOKUP(R270,$M$5:$M$504,1,0)&gt;0,$M$3,""),IFERROR(IF(VLOOKUP(R270,$N$5:$N$504,1,0)&gt;0,$N$3,""),IFERROR(IF(VLOOKUP(R270,#REF!,1,0)&gt;0,#REF!,""),IFERROR(IF(VLOOKUP(R270,#REF!,1,0)&gt;0,#REF!,""),IFERROR(IF(VLOOKUP(R270,$O$5:$O$244,1,0)&gt;0,$O$3,""),"ERROR")))))</f>
        <v>CAMBIO MES</v>
      </c>
      <c r="T270" s="26" t="str">
        <f ca="1">IFERROR(IF(VLOOKUP(R270,$M$5:$M$504,1,0)&gt;0,$M$4,""),IFERROR(IF(VLOOKUP(R270,$N$5:$N$504,1,0)&gt;0,$N$4,""),IFERROR(IF(VLOOKUP(R270,#REF!,1,0)&gt;0,#REF!,""),IFERROR(IF(VLOOKUP(R270,#REF!,1,0)&gt;0,#REF!,""),IFERROR(IF(VLOOKUP(R270,$O$5:$O$244,1,0)&gt;0,$O$3,""),"ERROR")))))</f>
        <v>CAMBIO MES</v>
      </c>
      <c r="U270" s="26">
        <f t="shared" ca="1" si="79"/>
        <v>1</v>
      </c>
      <c r="V270" s="26">
        <f t="shared" ca="1" si="80"/>
        <v>1</v>
      </c>
      <c r="W270" s="26">
        <f t="shared" ca="1" si="81"/>
        <v>30</v>
      </c>
      <c r="X270" s="26">
        <f t="shared" ca="1" si="82"/>
        <v>2035</v>
      </c>
      <c r="Y270" s="26">
        <f t="shared" ca="1" si="83"/>
        <v>11</v>
      </c>
      <c r="AF270" s="8">
        <v>260</v>
      </c>
      <c r="AG270" s="8">
        <v>0.66080869890344818</v>
      </c>
      <c r="AH270" s="8">
        <v>0.49435496524477329</v>
      </c>
      <c r="AI270" s="8">
        <v>1</v>
      </c>
      <c r="AJ270" s="8">
        <v>0.69034905815472791</v>
      </c>
      <c r="AK270" s="8">
        <v>0.1101500958893373</v>
      </c>
      <c r="AL270" s="8">
        <v>0.87493371381375862</v>
      </c>
      <c r="AM270" s="8">
        <v>0.75493560243170754</v>
      </c>
      <c r="AN270" s="8">
        <v>1</v>
      </c>
      <c r="AO270" s="8">
        <v>1</v>
      </c>
      <c r="AP270" s="8">
        <v>1</v>
      </c>
      <c r="AQ270" s="8">
        <v>1</v>
      </c>
      <c r="AR270" s="8">
        <v>0</v>
      </c>
      <c r="AS270" s="48">
        <v>0</v>
      </c>
      <c r="AT270" s="48">
        <v>0.69155192193648962</v>
      </c>
      <c r="AU270" s="13">
        <v>2</v>
      </c>
    </row>
    <row r="271" spans="4:47" x14ac:dyDescent="0.25">
      <c r="D271" s="8">
        <v>267</v>
      </c>
      <c r="E271" s="8">
        <f t="shared" ca="1" si="84"/>
        <v>0.47222842738838278</v>
      </c>
      <c r="F271" s="21">
        <f t="shared" ca="1" si="85"/>
        <v>100.77243723557707</v>
      </c>
      <c r="G271" s="21"/>
      <c r="H271" s="8">
        <v>267</v>
      </c>
      <c r="I271" s="21">
        <f t="shared" ca="1" si="86"/>
        <v>0.62197325881180421</v>
      </c>
      <c r="J271" s="21">
        <f t="shared" ca="1" si="87"/>
        <v>39.011840647243986</v>
      </c>
      <c r="K271" s="2"/>
      <c r="M271" s="1"/>
      <c r="N271" s="1"/>
      <c r="Q271" s="26">
        <v>268</v>
      </c>
      <c r="R271" s="42">
        <f t="shared" ca="1" si="78"/>
        <v>49644</v>
      </c>
      <c r="S271" s="26" t="str">
        <f ca="1">IFERROR(IF(VLOOKUP(R271,$M$5:$M$504,1,0)&gt;0,$M$3,""),IFERROR(IF(VLOOKUP(R271,$N$5:$N$504,1,0)&gt;0,$N$3,""),IFERROR(IF(VLOOKUP(R271,#REF!,1,0)&gt;0,#REF!,""),IFERROR(IF(VLOOKUP(R271,#REF!,1,0)&gt;0,#REF!,""),IFERROR(IF(VLOOKUP(R271,$O$5:$O$244,1,0)&gt;0,$O$3,""),"ERROR")))))</f>
        <v>CAMBIO MES</v>
      </c>
      <c r="T271" s="26" t="str">
        <f ca="1">IFERROR(IF(VLOOKUP(R271,$M$5:$M$504,1,0)&gt;0,$M$4,""),IFERROR(IF(VLOOKUP(R271,$N$5:$N$504,1,0)&gt;0,$N$4,""),IFERROR(IF(VLOOKUP(R271,#REF!,1,0)&gt;0,#REF!,""),IFERROR(IF(VLOOKUP(R271,#REF!,1,0)&gt;0,#REF!,""),IFERROR(IF(VLOOKUP(R271,$O$5:$O$244,1,0)&gt;0,$O$3,""),"ERROR")))))</f>
        <v>CAMBIO MES</v>
      </c>
      <c r="U271" s="26">
        <f t="shared" ca="1" si="79"/>
        <v>1</v>
      </c>
      <c r="V271" s="26">
        <f t="shared" ca="1" si="80"/>
        <v>1</v>
      </c>
      <c r="W271" s="26">
        <f t="shared" ca="1" si="81"/>
        <v>3.0454107383338851</v>
      </c>
      <c r="X271" s="26">
        <f t="shared" ca="1" si="82"/>
        <v>2035</v>
      </c>
      <c r="Y271" s="26">
        <f t="shared" ca="1" si="83"/>
        <v>12</v>
      </c>
      <c r="AF271" s="8">
        <v>261</v>
      </c>
      <c r="AG271" s="8">
        <v>1</v>
      </c>
      <c r="AH271" s="8">
        <v>0.65499370487876674</v>
      </c>
      <c r="AI271" s="8">
        <v>1</v>
      </c>
      <c r="AJ271" s="8">
        <v>1</v>
      </c>
      <c r="AK271" s="8">
        <v>0.82715137812873207</v>
      </c>
      <c r="AL271" s="8">
        <v>1</v>
      </c>
      <c r="AM271" s="8">
        <v>0.61890594428428636</v>
      </c>
      <c r="AN271" s="8">
        <v>1</v>
      </c>
      <c r="AO271" s="8">
        <v>1</v>
      </c>
      <c r="AP271" s="8">
        <v>0.64439011367451915</v>
      </c>
      <c r="AQ271" s="8">
        <v>1</v>
      </c>
      <c r="AR271" s="8">
        <v>1</v>
      </c>
      <c r="AS271" s="48">
        <v>0</v>
      </c>
      <c r="AT271" s="48">
        <v>0.87725334588586978</v>
      </c>
      <c r="AU271" s="13">
        <v>0</v>
      </c>
    </row>
    <row r="272" spans="4:47" x14ac:dyDescent="0.25">
      <c r="D272" s="8">
        <v>268</v>
      </c>
      <c r="E272" s="8">
        <f t="shared" ca="1" si="84"/>
        <v>0.86084485641508934</v>
      </c>
      <c r="F272" s="21">
        <f t="shared" ca="1" si="85"/>
        <v>22.090961134302074</v>
      </c>
      <c r="G272" s="21"/>
      <c r="H272" s="8">
        <v>268</v>
      </c>
      <c r="I272" s="21">
        <f t="shared" ca="1" si="86"/>
        <v>0.27972826874185375</v>
      </c>
      <c r="J272" s="21">
        <f t="shared" ca="1" si="87"/>
        <v>11.918033191301571</v>
      </c>
      <c r="K272" s="2"/>
      <c r="M272" s="1"/>
      <c r="N272" s="1"/>
      <c r="Q272" s="26">
        <v>269</v>
      </c>
      <c r="R272" s="42">
        <f t="shared" ca="1" si="78"/>
        <v>49647.045410738334</v>
      </c>
      <c r="S272" s="26" t="str">
        <f ca="1">IFERROR(IF(VLOOKUP(R272,$M$5:$M$504,1,0)&gt;0,$M$3,""),IFERROR(IF(VLOOKUP(R272,$N$5:$N$504,1,0)&gt;0,$N$3,""),IFERROR(IF(VLOOKUP(R272,#REF!,1,0)&gt;0,#REF!,""),IFERROR(IF(VLOOKUP(R272,#REF!,1,0)&gt;0,#REF!,""),IFERROR(IF(VLOOKUP(R272,$O$5:$O$244,1,0)&gt;0,$O$3,""),"ERROR")))))</f>
        <v>EQUIPO 1</v>
      </c>
      <c r="T272" s="26" t="str">
        <f ca="1">IFERROR(IF(VLOOKUP(R272,$M$5:$M$504,1,0)&gt;0,$M$4,""),IFERROR(IF(VLOOKUP(R272,$N$5:$N$504,1,0)&gt;0,$N$4,""),IFERROR(IF(VLOOKUP(R272,#REF!,1,0)&gt;0,#REF!,""),IFERROR(IF(VLOOKUP(R272,#REF!,1,0)&gt;0,#REF!,""),IFERROR(IF(VLOOKUP(R272,$O$5:$O$244,1,0)&gt;0,$O$3,""),"ERROR")))))</f>
        <v>INICIO</v>
      </c>
      <c r="U272" s="26">
        <f t="shared" ca="1" si="79"/>
        <v>0</v>
      </c>
      <c r="V272" s="26">
        <f t="shared" ca="1" si="80"/>
        <v>0</v>
      </c>
      <c r="W272" s="26">
        <f t="shared" ca="1" si="81"/>
        <v>16.846725719857204</v>
      </c>
      <c r="X272" s="26">
        <f t="shared" ca="1" si="82"/>
        <v>2035</v>
      </c>
      <c r="Y272" s="26">
        <f t="shared" ca="1" si="83"/>
        <v>12</v>
      </c>
      <c r="AF272" s="8">
        <v>262</v>
      </c>
      <c r="AG272" s="8">
        <v>1</v>
      </c>
      <c r="AH272" s="8">
        <v>1</v>
      </c>
      <c r="AI272" s="8">
        <v>1</v>
      </c>
      <c r="AJ272" s="8">
        <v>1</v>
      </c>
      <c r="AK272" s="8">
        <v>1</v>
      </c>
      <c r="AL272" s="8">
        <v>0.58254920478915062</v>
      </c>
      <c r="AM272" s="8">
        <v>1</v>
      </c>
      <c r="AN272" s="8">
        <v>0.99619332328227517</v>
      </c>
      <c r="AO272" s="8">
        <v>1</v>
      </c>
      <c r="AP272" s="8">
        <v>1</v>
      </c>
      <c r="AQ272" s="8">
        <v>1</v>
      </c>
      <c r="AR272" s="8">
        <v>0.35690252099096054</v>
      </c>
      <c r="AS272" s="48">
        <v>7.9166719910825772E-2</v>
      </c>
      <c r="AT272" s="48">
        <v>0.78204523888938859</v>
      </c>
      <c r="AU272" s="13">
        <v>0</v>
      </c>
    </row>
    <row r="273" spans="4:47" x14ac:dyDescent="0.25">
      <c r="D273" s="8">
        <v>269</v>
      </c>
      <c r="E273" s="8">
        <f t="shared" ca="1" si="84"/>
        <v>0.37323757047207329</v>
      </c>
      <c r="F273" s="21">
        <f t="shared" ca="1" si="85"/>
        <v>130.29668584735816</v>
      </c>
      <c r="G273" s="21"/>
      <c r="H273" s="8">
        <v>269</v>
      </c>
      <c r="I273" s="21">
        <f t="shared" ca="1" si="86"/>
        <v>0.33870460333097641</v>
      </c>
      <c r="J273" s="21">
        <f t="shared" ca="1" si="87"/>
        <v>16.997017040139724</v>
      </c>
      <c r="K273" s="2"/>
      <c r="M273" s="1"/>
      <c r="N273" s="1"/>
      <c r="Q273" s="26">
        <v>270</v>
      </c>
      <c r="R273" s="42">
        <f t="shared" ca="1" si="78"/>
        <v>49663.892136458191</v>
      </c>
      <c r="S273" s="26" t="str">
        <f ca="1">IFERROR(IF(VLOOKUP(R273,$M$5:$M$504,1,0)&gt;0,$M$3,""),IFERROR(IF(VLOOKUP(R273,$N$5:$N$504,1,0)&gt;0,$N$3,""),IFERROR(IF(VLOOKUP(R273,#REF!,1,0)&gt;0,#REF!,""),IFERROR(IF(VLOOKUP(R273,#REF!,1,0)&gt;0,#REF!,""),IFERROR(IF(VLOOKUP(R273,$O$5:$O$244,1,0)&gt;0,$O$3,""),"ERROR")))))</f>
        <v>EQUIPO 1</v>
      </c>
      <c r="T273" s="26" t="str">
        <f ca="1">IFERROR(IF(VLOOKUP(R273,$M$5:$M$504,1,0)&gt;0,$M$4,""),IFERROR(IF(VLOOKUP(R273,$N$5:$N$504,1,0)&gt;0,$N$4,""),IFERROR(IF(VLOOKUP(R273,#REF!,1,0)&gt;0,#REF!,""),IFERROR(IF(VLOOKUP(R273,#REF!,1,0)&gt;0,#REF!,""),IFERROR(IF(VLOOKUP(R273,$O$5:$O$244,1,0)&gt;0,$O$3,""),"ERROR")))))</f>
        <v>FIN</v>
      </c>
      <c r="U273" s="26">
        <f t="shared" ca="1" si="79"/>
        <v>1</v>
      </c>
      <c r="V273" s="26">
        <f t="shared" ca="1" si="80"/>
        <v>1</v>
      </c>
      <c r="W273" s="26">
        <f t="shared" ca="1" si="81"/>
        <v>11.107863541808911</v>
      </c>
      <c r="X273" s="26">
        <f t="shared" ca="1" si="82"/>
        <v>2035</v>
      </c>
      <c r="Y273" s="26">
        <f t="shared" ca="1" si="83"/>
        <v>12</v>
      </c>
      <c r="AF273" s="8">
        <v>263</v>
      </c>
      <c r="AG273" s="8">
        <v>0.92476601667693747</v>
      </c>
      <c r="AH273" s="8">
        <v>0.22593473326820199</v>
      </c>
      <c r="AI273" s="8">
        <v>0</v>
      </c>
      <c r="AJ273" s="8">
        <v>1</v>
      </c>
      <c r="AK273" s="8">
        <v>1</v>
      </c>
      <c r="AL273" s="8">
        <v>0.69717087272462475</v>
      </c>
      <c r="AM273" s="8">
        <v>1</v>
      </c>
      <c r="AN273" s="8">
        <v>1</v>
      </c>
      <c r="AO273" s="8">
        <v>0.19594464275360224</v>
      </c>
      <c r="AP273" s="8">
        <v>0</v>
      </c>
      <c r="AQ273" s="8">
        <v>0</v>
      </c>
      <c r="AR273" s="8">
        <v>0</v>
      </c>
      <c r="AS273" s="48">
        <v>0</v>
      </c>
      <c r="AT273" s="48">
        <v>0.67390625879416888</v>
      </c>
      <c r="AU273" s="13">
        <v>3</v>
      </c>
    </row>
    <row r="274" spans="4:47" x14ac:dyDescent="0.25">
      <c r="D274" s="8">
        <v>270</v>
      </c>
      <c r="E274" s="8">
        <f t="shared" ca="1" si="84"/>
        <v>0.61706067188025671</v>
      </c>
      <c r="F274" s="21">
        <f t="shared" ca="1" si="85"/>
        <v>66.518834139751007</v>
      </c>
      <c r="G274" s="21"/>
      <c r="H274" s="8">
        <v>270</v>
      </c>
      <c r="I274" s="21">
        <f t="shared" ca="1" si="86"/>
        <v>0.15217038422362172</v>
      </c>
      <c r="J274" s="21">
        <f t="shared" ca="1" si="87"/>
        <v>1.5186607021626344</v>
      </c>
      <c r="K274" s="2"/>
      <c r="M274" s="1"/>
      <c r="N274" s="1"/>
      <c r="Q274" s="26">
        <v>271</v>
      </c>
      <c r="R274" s="42">
        <f t="shared" ca="1" si="78"/>
        <v>49675</v>
      </c>
      <c r="S274" s="26" t="str">
        <f ca="1">IFERROR(IF(VLOOKUP(R274,$M$5:$M$504,1,0)&gt;0,$M$3,""),IFERROR(IF(VLOOKUP(R274,$N$5:$N$504,1,0)&gt;0,$N$3,""),IFERROR(IF(VLOOKUP(R274,#REF!,1,0)&gt;0,#REF!,""),IFERROR(IF(VLOOKUP(R274,#REF!,1,0)&gt;0,#REF!,""),IFERROR(IF(VLOOKUP(R274,$O$5:$O$244,1,0)&gt;0,$O$3,""),"ERROR")))))</f>
        <v>CAMBIO MES</v>
      </c>
      <c r="T274" s="26" t="str">
        <f ca="1">IFERROR(IF(VLOOKUP(R274,$M$5:$M$504,1,0)&gt;0,$M$4,""),IFERROR(IF(VLOOKUP(R274,$N$5:$N$504,1,0)&gt;0,$N$4,""),IFERROR(IF(VLOOKUP(R274,#REF!,1,0)&gt;0,#REF!,""),IFERROR(IF(VLOOKUP(R274,#REF!,1,0)&gt;0,#REF!,""),IFERROR(IF(VLOOKUP(R274,$O$5:$O$244,1,0)&gt;0,$O$3,""),"ERROR")))))</f>
        <v>CAMBIO MES</v>
      </c>
      <c r="U274" s="26">
        <f t="shared" ca="1" si="79"/>
        <v>1</v>
      </c>
      <c r="V274" s="26">
        <f t="shared" ca="1" si="80"/>
        <v>1</v>
      </c>
      <c r="W274" s="26">
        <f t="shared" ca="1" si="81"/>
        <v>31</v>
      </c>
      <c r="X274" s="26">
        <f t="shared" ca="1" si="82"/>
        <v>2036</v>
      </c>
      <c r="Y274" s="26">
        <f t="shared" ca="1" si="83"/>
        <v>1</v>
      </c>
      <c r="AF274" s="8">
        <v>264</v>
      </c>
      <c r="AG274" s="8">
        <v>1</v>
      </c>
      <c r="AH274" s="8">
        <v>0.85506353985355033</v>
      </c>
      <c r="AI274" s="8">
        <v>1</v>
      </c>
      <c r="AJ274" s="8">
        <v>1</v>
      </c>
      <c r="AK274" s="8">
        <v>0.12486525852915703</v>
      </c>
      <c r="AL274" s="8">
        <v>1</v>
      </c>
      <c r="AM274" s="8">
        <v>0.75430153071295447</v>
      </c>
      <c r="AN274" s="8">
        <v>1</v>
      </c>
      <c r="AO274" s="8">
        <v>1</v>
      </c>
      <c r="AP274" s="8">
        <v>0</v>
      </c>
      <c r="AQ274" s="8">
        <v>1</v>
      </c>
      <c r="AR274" s="8">
        <v>0</v>
      </c>
      <c r="AS274" s="48">
        <v>0.15813305784441972</v>
      </c>
      <c r="AT274" s="48">
        <v>0.8122985131263355</v>
      </c>
      <c r="AU274" s="13">
        <v>0</v>
      </c>
    </row>
    <row r="275" spans="4:47" x14ac:dyDescent="0.25">
      <c r="D275" s="8">
        <v>271</v>
      </c>
      <c r="E275" s="8">
        <f t="shared" ca="1" si="84"/>
        <v>0.33628202760701309</v>
      </c>
      <c r="F275" s="21">
        <f t="shared" ca="1" si="85"/>
        <v>143.24558870334923</v>
      </c>
      <c r="G275" s="21"/>
      <c r="H275" s="8">
        <v>271</v>
      </c>
      <c r="I275" s="21">
        <f t="shared" ca="1" si="86"/>
        <v>0.95795505239329137</v>
      </c>
      <c r="J275" s="21">
        <f t="shared" ca="1" si="87"/>
        <v>81.933543312932528</v>
      </c>
      <c r="K275" s="2"/>
      <c r="M275" s="1"/>
      <c r="N275" s="1"/>
      <c r="Q275" s="26">
        <v>272</v>
      </c>
      <c r="R275" s="42">
        <f t="shared" ca="1" si="78"/>
        <v>49706</v>
      </c>
      <c r="S275" s="26" t="str">
        <f ca="1">IFERROR(IF(VLOOKUP(R275,$M$5:$M$504,1,0)&gt;0,$M$3,""),IFERROR(IF(VLOOKUP(R275,$N$5:$N$504,1,0)&gt;0,$N$3,""),IFERROR(IF(VLOOKUP(R275,#REF!,1,0)&gt;0,#REF!,""),IFERROR(IF(VLOOKUP(R275,#REF!,1,0)&gt;0,#REF!,""),IFERROR(IF(VLOOKUP(R275,$O$5:$O$244,1,0)&gt;0,$O$3,""),"ERROR")))))</f>
        <v>CAMBIO MES</v>
      </c>
      <c r="T275" s="26" t="str">
        <f ca="1">IFERROR(IF(VLOOKUP(R275,$M$5:$M$504,1,0)&gt;0,$M$4,""),IFERROR(IF(VLOOKUP(R275,$N$5:$N$504,1,0)&gt;0,$N$4,""),IFERROR(IF(VLOOKUP(R275,#REF!,1,0)&gt;0,#REF!,""),IFERROR(IF(VLOOKUP(R275,#REF!,1,0)&gt;0,#REF!,""),IFERROR(IF(VLOOKUP(R275,$O$5:$O$244,1,0)&gt;0,$O$3,""),"ERROR")))))</f>
        <v>CAMBIO MES</v>
      </c>
      <c r="U275" s="26">
        <f t="shared" ca="1" si="79"/>
        <v>1</v>
      </c>
      <c r="V275" s="26">
        <f t="shared" ca="1" si="80"/>
        <v>1</v>
      </c>
      <c r="W275" s="26">
        <f t="shared" ca="1" si="81"/>
        <v>29</v>
      </c>
      <c r="X275" s="26">
        <f t="shared" ca="1" si="82"/>
        <v>2036</v>
      </c>
      <c r="Y275" s="26">
        <f t="shared" ca="1" si="83"/>
        <v>2</v>
      </c>
      <c r="AF275" s="8">
        <v>265</v>
      </c>
      <c r="AG275" s="8">
        <v>0.38416031447911425</v>
      </c>
      <c r="AH275" s="8">
        <v>0.90531077505771207</v>
      </c>
      <c r="AI275" s="8">
        <v>0.97413427293682731</v>
      </c>
      <c r="AJ275" s="8">
        <v>0.8748186931562183</v>
      </c>
      <c r="AK275" s="8">
        <v>1</v>
      </c>
      <c r="AL275" s="8">
        <v>1</v>
      </c>
      <c r="AM275" s="8">
        <v>1</v>
      </c>
      <c r="AN275" s="8">
        <v>0.27398241343020813</v>
      </c>
      <c r="AO275" s="8">
        <v>1</v>
      </c>
      <c r="AP275" s="8">
        <v>1</v>
      </c>
      <c r="AQ275" s="8">
        <v>0.90623370018608207</v>
      </c>
      <c r="AR275" s="8">
        <v>1</v>
      </c>
      <c r="AS275" s="48">
        <v>0.27445610083786082</v>
      </c>
      <c r="AT275" s="48">
        <v>0.96213821056675664</v>
      </c>
      <c r="AU275" s="13">
        <v>3</v>
      </c>
    </row>
    <row r="276" spans="4:47" x14ac:dyDescent="0.25">
      <c r="D276" s="8">
        <v>272</v>
      </c>
      <c r="E276" s="8">
        <f t="shared" ca="1" si="84"/>
        <v>0.82847089107238769</v>
      </c>
      <c r="F276" s="21">
        <f t="shared" ca="1" si="85"/>
        <v>27.379122360962295</v>
      </c>
      <c r="G276" s="21"/>
      <c r="H276" s="8">
        <v>272</v>
      </c>
      <c r="I276" s="21">
        <f t="shared" ca="1" si="86"/>
        <v>0.16105439025824253</v>
      </c>
      <c r="J276" s="21">
        <f t="shared" ca="1" si="87"/>
        <v>0.39664738330116833</v>
      </c>
      <c r="K276" s="2"/>
      <c r="M276" s="1"/>
      <c r="N276" s="1"/>
      <c r="Q276" s="26">
        <v>273</v>
      </c>
      <c r="R276" s="42">
        <f t="shared" ca="1" si="78"/>
        <v>49735</v>
      </c>
      <c r="S276" s="26" t="str">
        <f ca="1">IFERROR(IF(VLOOKUP(R276,$M$5:$M$504,1,0)&gt;0,$M$3,""),IFERROR(IF(VLOOKUP(R276,$N$5:$N$504,1,0)&gt;0,$N$3,""),IFERROR(IF(VLOOKUP(R276,#REF!,1,0)&gt;0,#REF!,""),IFERROR(IF(VLOOKUP(R276,#REF!,1,0)&gt;0,#REF!,""),IFERROR(IF(VLOOKUP(R276,$O$5:$O$244,1,0)&gt;0,$O$3,""),"ERROR")))))</f>
        <v>CAMBIO MES</v>
      </c>
      <c r="T276" s="26" t="str">
        <f ca="1">IFERROR(IF(VLOOKUP(R276,$M$5:$M$504,1,0)&gt;0,$M$4,""),IFERROR(IF(VLOOKUP(R276,$N$5:$N$504,1,0)&gt;0,$N$4,""),IFERROR(IF(VLOOKUP(R276,#REF!,1,0)&gt;0,#REF!,""),IFERROR(IF(VLOOKUP(R276,#REF!,1,0)&gt;0,#REF!,""),IFERROR(IF(VLOOKUP(R276,$O$5:$O$244,1,0)&gt;0,$O$3,""),"ERROR")))))</f>
        <v>CAMBIO MES</v>
      </c>
      <c r="U276" s="26">
        <f t="shared" ca="1" si="79"/>
        <v>1</v>
      </c>
      <c r="V276" s="26">
        <f t="shared" ca="1" si="80"/>
        <v>1</v>
      </c>
      <c r="W276" s="26">
        <f t="shared" ca="1" si="81"/>
        <v>8.6491823035976267</v>
      </c>
      <c r="X276" s="26">
        <f t="shared" ca="1" si="82"/>
        <v>2036</v>
      </c>
      <c r="Y276" s="26">
        <f t="shared" ca="1" si="83"/>
        <v>3</v>
      </c>
      <c r="AF276" s="8">
        <v>266</v>
      </c>
      <c r="AG276" s="8">
        <v>1</v>
      </c>
      <c r="AH276" s="8">
        <v>1</v>
      </c>
      <c r="AI276" s="8">
        <v>1</v>
      </c>
      <c r="AJ276" s="8">
        <v>1</v>
      </c>
      <c r="AK276" s="8">
        <v>0</v>
      </c>
      <c r="AL276" s="8">
        <v>0.19335810804671685</v>
      </c>
      <c r="AM276" s="8">
        <v>0.40423441342817013</v>
      </c>
      <c r="AN276" s="8">
        <v>0.71093258859881669</v>
      </c>
      <c r="AO276" s="8">
        <v>1</v>
      </c>
      <c r="AP276" s="8">
        <v>1</v>
      </c>
      <c r="AQ276" s="8">
        <v>1</v>
      </c>
      <c r="AR276" s="8">
        <v>1</v>
      </c>
      <c r="AS276" s="48">
        <v>0.20917775045018061</v>
      </c>
      <c r="AT276" s="48">
        <v>0.94496896034174394</v>
      </c>
      <c r="AU276" s="13">
        <v>1</v>
      </c>
    </row>
    <row r="277" spans="4:47" x14ac:dyDescent="0.25">
      <c r="D277" s="8">
        <v>273</v>
      </c>
      <c r="E277" s="8">
        <f t="shared" ca="1" si="84"/>
        <v>0.84677802993434681</v>
      </c>
      <c r="F277" s="21">
        <f t="shared" ca="1" si="85"/>
        <v>24.372431329294187</v>
      </c>
      <c r="G277" s="21"/>
      <c r="H277" s="8">
        <v>273</v>
      </c>
      <c r="I277" s="21">
        <f t="shared" ca="1" si="86"/>
        <v>0.90166854869999347</v>
      </c>
      <c r="J277" s="21">
        <f t="shared" ca="1" si="87"/>
        <v>68.715121422082404</v>
      </c>
      <c r="K277" s="2"/>
      <c r="M277" s="1"/>
      <c r="N277" s="1"/>
      <c r="Q277" s="26">
        <v>274</v>
      </c>
      <c r="R277" s="42">
        <f t="shared" ca="1" si="78"/>
        <v>49743.649182303598</v>
      </c>
      <c r="S277" s="26" t="str">
        <f ca="1">IFERROR(IF(VLOOKUP(R277,$M$5:$M$504,1,0)&gt;0,$M$3,""),IFERROR(IF(VLOOKUP(R277,$N$5:$N$504,1,0)&gt;0,$N$3,""),IFERROR(IF(VLOOKUP(R277,#REF!,1,0)&gt;0,#REF!,""),IFERROR(IF(VLOOKUP(R277,#REF!,1,0)&gt;0,#REF!,""),IFERROR(IF(VLOOKUP(R277,$O$5:$O$244,1,0)&gt;0,$O$3,""),"ERROR")))))</f>
        <v>EQUIPO 1</v>
      </c>
      <c r="T277" s="26" t="str">
        <f ca="1">IFERROR(IF(VLOOKUP(R277,$M$5:$M$504,1,0)&gt;0,$M$4,""),IFERROR(IF(VLOOKUP(R277,$N$5:$N$504,1,0)&gt;0,$N$4,""),IFERROR(IF(VLOOKUP(R277,#REF!,1,0)&gt;0,#REF!,""),IFERROR(IF(VLOOKUP(R277,#REF!,1,0)&gt;0,#REF!,""),IFERROR(IF(VLOOKUP(R277,$O$5:$O$244,1,0)&gt;0,$O$3,""),"ERROR")))))</f>
        <v>INICIO</v>
      </c>
      <c r="U277" s="26">
        <f t="shared" ca="1" si="79"/>
        <v>0</v>
      </c>
      <c r="V277" s="26">
        <f t="shared" ca="1" si="80"/>
        <v>0</v>
      </c>
      <c r="W277" s="26">
        <f t="shared" ca="1" si="81"/>
        <v>6.9132433030463289</v>
      </c>
      <c r="X277" s="26">
        <f t="shared" ca="1" si="82"/>
        <v>2036</v>
      </c>
      <c r="Y277" s="26">
        <f t="shared" ca="1" si="83"/>
        <v>3</v>
      </c>
      <c r="AF277" s="8">
        <v>267</v>
      </c>
      <c r="AG277" s="8">
        <v>1</v>
      </c>
      <c r="AH277" s="8">
        <v>1</v>
      </c>
      <c r="AI277" s="8">
        <v>8.2691070294165378E-2</v>
      </c>
      <c r="AJ277" s="8">
        <v>1</v>
      </c>
      <c r="AK277" s="8">
        <v>0.44957062604765768</v>
      </c>
      <c r="AL277" s="8">
        <v>1</v>
      </c>
      <c r="AM277" s="8">
        <v>0.39548880775292938</v>
      </c>
      <c r="AN277" s="8">
        <v>0.86527507968369921</v>
      </c>
      <c r="AO277" s="8">
        <v>4.4070766125029574E-2</v>
      </c>
      <c r="AP277" s="8">
        <v>0.37713552452248311</v>
      </c>
      <c r="AQ277" s="8">
        <v>1</v>
      </c>
      <c r="AR277" s="8">
        <v>0.14141958582589606</v>
      </c>
      <c r="AS277" s="48">
        <v>0</v>
      </c>
      <c r="AT277" s="48">
        <v>0.81294542496297539</v>
      </c>
      <c r="AU277" s="13">
        <v>0</v>
      </c>
    </row>
    <row r="278" spans="4:47" x14ac:dyDescent="0.25">
      <c r="D278" s="8">
        <v>274</v>
      </c>
      <c r="E278" s="8">
        <f t="shared" ca="1" si="84"/>
        <v>0.79763209639296029</v>
      </c>
      <c r="F278" s="21">
        <f t="shared" ca="1" si="85"/>
        <v>32.550856126320809</v>
      </c>
      <c r="G278" s="21"/>
      <c r="H278" s="8">
        <v>274</v>
      </c>
      <c r="I278" s="21">
        <f t="shared" ca="1" si="86"/>
        <v>0.63717050911289652</v>
      </c>
      <c r="J278" s="21">
        <f t="shared" ca="1" si="87"/>
        <v>40.230886752169418</v>
      </c>
      <c r="K278" s="2"/>
      <c r="M278" s="1"/>
      <c r="N278" s="1"/>
      <c r="Q278" s="26">
        <v>275</v>
      </c>
      <c r="R278" s="42">
        <f t="shared" ca="1" si="78"/>
        <v>49750.562425606644</v>
      </c>
      <c r="S278" s="26" t="str">
        <f ca="1">IFERROR(IF(VLOOKUP(R278,$M$5:$M$504,1,0)&gt;0,$M$3,""),IFERROR(IF(VLOOKUP(R278,$N$5:$N$504,1,0)&gt;0,$N$3,""),IFERROR(IF(VLOOKUP(R278,#REF!,1,0)&gt;0,#REF!,""),IFERROR(IF(VLOOKUP(R278,#REF!,1,0)&gt;0,#REF!,""),IFERROR(IF(VLOOKUP(R278,$O$5:$O$244,1,0)&gt;0,$O$3,""),"ERROR")))))</f>
        <v>EQUIPO 1</v>
      </c>
      <c r="T278" s="26" t="str">
        <f ca="1">IFERROR(IF(VLOOKUP(R278,$M$5:$M$504,1,0)&gt;0,$M$4,""),IFERROR(IF(VLOOKUP(R278,$N$5:$N$504,1,0)&gt;0,$N$4,""),IFERROR(IF(VLOOKUP(R278,#REF!,1,0)&gt;0,#REF!,""),IFERROR(IF(VLOOKUP(R278,#REF!,1,0)&gt;0,#REF!,""),IFERROR(IF(VLOOKUP(R278,$O$5:$O$244,1,0)&gt;0,$O$3,""),"ERROR")))))</f>
        <v>FIN</v>
      </c>
      <c r="U278" s="26">
        <f t="shared" ca="1" si="79"/>
        <v>1</v>
      </c>
      <c r="V278" s="26">
        <f t="shared" ca="1" si="80"/>
        <v>1</v>
      </c>
      <c r="W278" s="26">
        <f t="shared" ca="1" si="81"/>
        <v>15.437574393356044</v>
      </c>
      <c r="X278" s="26">
        <f t="shared" ca="1" si="82"/>
        <v>2036</v>
      </c>
      <c r="Y278" s="26">
        <f t="shared" ca="1" si="83"/>
        <v>3</v>
      </c>
      <c r="AF278" s="8">
        <v>268</v>
      </c>
      <c r="AG278" s="8">
        <v>0.67674001279562124</v>
      </c>
      <c r="AH278" s="8">
        <v>0</v>
      </c>
      <c r="AI278" s="8">
        <v>1</v>
      </c>
      <c r="AJ278" s="8">
        <v>1</v>
      </c>
      <c r="AK278" s="8">
        <v>0</v>
      </c>
      <c r="AL278" s="8">
        <v>0.33374328355251542</v>
      </c>
      <c r="AM278" s="8">
        <v>1</v>
      </c>
      <c r="AN278" s="8">
        <v>0</v>
      </c>
      <c r="AO278" s="8">
        <v>1</v>
      </c>
      <c r="AP278" s="8">
        <v>0.39818663122728581</v>
      </c>
      <c r="AQ278" s="8">
        <v>1</v>
      </c>
      <c r="AR278" s="8">
        <v>1</v>
      </c>
      <c r="AS278" s="48">
        <v>0.34867473046469966</v>
      </c>
      <c r="AT278" s="48">
        <v>0.84468741211938525</v>
      </c>
      <c r="AU278" s="13">
        <v>0</v>
      </c>
    </row>
    <row r="279" spans="4:47" x14ac:dyDescent="0.25">
      <c r="D279" s="8">
        <v>275</v>
      </c>
      <c r="E279" s="8">
        <f t="shared" ca="1" si="84"/>
        <v>0.88956017260526643</v>
      </c>
      <c r="F279" s="21">
        <f t="shared" ca="1" si="85"/>
        <v>17.501853497079885</v>
      </c>
      <c r="G279" s="21"/>
      <c r="H279" s="8">
        <v>275</v>
      </c>
      <c r="I279" s="21">
        <f t="shared" ca="1" si="86"/>
        <v>0.25479951039279469</v>
      </c>
      <c r="J279" s="21">
        <f t="shared" ca="1" si="87"/>
        <v>9.6212285034671474</v>
      </c>
      <c r="K279" s="2"/>
      <c r="M279" s="1"/>
      <c r="N279" s="1"/>
      <c r="Q279" s="26">
        <v>276</v>
      </c>
      <c r="R279" s="42">
        <f t="shared" ca="1" si="78"/>
        <v>49766</v>
      </c>
      <c r="S279" s="26" t="str">
        <f ca="1">IFERROR(IF(VLOOKUP(R279,$M$5:$M$504,1,0)&gt;0,$M$3,""),IFERROR(IF(VLOOKUP(R279,$N$5:$N$504,1,0)&gt;0,$N$3,""),IFERROR(IF(VLOOKUP(R279,#REF!,1,0)&gt;0,#REF!,""),IFERROR(IF(VLOOKUP(R279,#REF!,1,0)&gt;0,#REF!,""),IFERROR(IF(VLOOKUP(R279,$O$5:$O$244,1,0)&gt;0,$O$3,""),"ERROR")))))</f>
        <v>CAMBIO MES</v>
      </c>
      <c r="T279" s="26" t="str">
        <f ca="1">IFERROR(IF(VLOOKUP(R279,$M$5:$M$504,1,0)&gt;0,$M$4,""),IFERROR(IF(VLOOKUP(R279,$N$5:$N$504,1,0)&gt;0,$N$4,""),IFERROR(IF(VLOOKUP(R279,#REF!,1,0)&gt;0,#REF!,""),IFERROR(IF(VLOOKUP(R279,#REF!,1,0)&gt;0,#REF!,""),IFERROR(IF(VLOOKUP(R279,$O$5:$O$244,1,0)&gt;0,$O$3,""),"ERROR")))))</f>
        <v>CAMBIO MES</v>
      </c>
      <c r="U279" s="26">
        <f t="shared" ca="1" si="79"/>
        <v>1</v>
      </c>
      <c r="V279" s="26">
        <f t="shared" ca="1" si="80"/>
        <v>1</v>
      </c>
      <c r="W279" s="26">
        <f t="shared" ca="1" si="81"/>
        <v>21.584630120407382</v>
      </c>
      <c r="X279" s="26">
        <f t="shared" ca="1" si="82"/>
        <v>2036</v>
      </c>
      <c r="Y279" s="26">
        <f t="shared" ca="1" si="83"/>
        <v>4</v>
      </c>
      <c r="AF279" s="8">
        <v>269</v>
      </c>
      <c r="AG279" s="8">
        <v>1</v>
      </c>
      <c r="AH279" s="8">
        <v>0.65160607785920932</v>
      </c>
      <c r="AI279" s="8">
        <v>0.10317162650232692</v>
      </c>
      <c r="AJ279" s="8">
        <v>1</v>
      </c>
      <c r="AK279" s="8">
        <v>0</v>
      </c>
      <c r="AL279" s="8">
        <v>1</v>
      </c>
      <c r="AM279" s="8">
        <v>0.50303776349662055</v>
      </c>
      <c r="AN279" s="8">
        <v>0.23852590409238003</v>
      </c>
      <c r="AO279" s="8">
        <v>1</v>
      </c>
      <c r="AP279" s="8">
        <v>0</v>
      </c>
      <c r="AQ279" s="8">
        <v>1</v>
      </c>
      <c r="AR279" s="8">
        <v>0.88762609453260666</v>
      </c>
      <c r="AS279" s="48">
        <v>0.780201378386846</v>
      </c>
      <c r="AT279" s="48">
        <v>0.81276252849969599</v>
      </c>
      <c r="AU279" s="13">
        <v>0</v>
      </c>
    </row>
    <row r="280" spans="4:47" x14ac:dyDescent="0.25">
      <c r="D280" s="8">
        <v>276</v>
      </c>
      <c r="E280" s="8">
        <f t="shared" ca="1" si="84"/>
        <v>0.397339475574777</v>
      </c>
      <c r="F280" s="21">
        <f t="shared" ca="1" si="85"/>
        <v>122.48758953406701</v>
      </c>
      <c r="G280" s="21"/>
      <c r="H280" s="8">
        <v>276</v>
      </c>
      <c r="I280" s="21">
        <f t="shared" ca="1" si="86"/>
        <v>0.64461781556903974</v>
      </c>
      <c r="J280" s="21">
        <f t="shared" ca="1" si="87"/>
        <v>40.834491169733496</v>
      </c>
      <c r="K280" s="2"/>
      <c r="M280" s="1"/>
      <c r="N280" s="1"/>
      <c r="Q280" s="26">
        <v>277</v>
      </c>
      <c r="R280" s="42">
        <f t="shared" ca="1" si="78"/>
        <v>49787.584630120407</v>
      </c>
      <c r="S280" s="26" t="str">
        <f ca="1">IFERROR(IF(VLOOKUP(R280,$M$5:$M$504,1,0)&gt;0,$M$3,""),IFERROR(IF(VLOOKUP(R280,$N$5:$N$504,1,0)&gt;0,$N$3,""),IFERROR(IF(VLOOKUP(R280,#REF!,1,0)&gt;0,#REF!,""),IFERROR(IF(VLOOKUP(R280,#REF!,1,0)&gt;0,#REF!,""),IFERROR(IF(VLOOKUP(R280,$O$5:$O$244,1,0)&gt;0,$O$3,""),"ERROR")))))</f>
        <v>EQUIPO 1</v>
      </c>
      <c r="T280" s="26" t="str">
        <f ca="1">IFERROR(IF(VLOOKUP(R280,$M$5:$M$504,1,0)&gt;0,$M$4,""),IFERROR(IF(VLOOKUP(R280,$N$5:$N$504,1,0)&gt;0,$N$4,""),IFERROR(IF(VLOOKUP(R280,#REF!,1,0)&gt;0,#REF!,""),IFERROR(IF(VLOOKUP(R280,#REF!,1,0)&gt;0,#REF!,""),IFERROR(IF(VLOOKUP(R280,$O$5:$O$244,1,0)&gt;0,$O$3,""),"ERROR")))))</f>
        <v>INICIO</v>
      </c>
      <c r="U280" s="26">
        <f t="shared" ca="1" si="79"/>
        <v>0</v>
      </c>
      <c r="V280" s="26">
        <f t="shared" ca="1" si="80"/>
        <v>0</v>
      </c>
      <c r="W280" s="26">
        <f t="shared" ca="1" si="81"/>
        <v>8.4153698795926175</v>
      </c>
      <c r="X280" s="26">
        <f t="shared" ca="1" si="82"/>
        <v>2036</v>
      </c>
      <c r="Y280" s="26">
        <f t="shared" ca="1" si="83"/>
        <v>4</v>
      </c>
      <c r="AF280" s="8">
        <v>270</v>
      </c>
      <c r="AG280" s="8">
        <v>1</v>
      </c>
      <c r="AH280" s="8">
        <v>1</v>
      </c>
      <c r="AI280" s="8">
        <v>0.38917933901862972</v>
      </c>
      <c r="AJ280" s="8">
        <v>1</v>
      </c>
      <c r="AK280" s="8">
        <v>0.14504087259129231</v>
      </c>
      <c r="AL280" s="8">
        <v>0.89383174142179389</v>
      </c>
      <c r="AM280" s="8">
        <v>1</v>
      </c>
      <c r="AN280" s="8">
        <v>0</v>
      </c>
      <c r="AO280" s="8">
        <v>1</v>
      </c>
      <c r="AP280" s="8">
        <v>0.25173295633548182</v>
      </c>
      <c r="AQ280" s="8">
        <v>0.62214655091908455</v>
      </c>
      <c r="AR280" s="8">
        <v>1</v>
      </c>
      <c r="AS280" s="48">
        <v>0</v>
      </c>
      <c r="AT280" s="48">
        <v>0.69907675625091381</v>
      </c>
      <c r="AU280" s="13">
        <v>0</v>
      </c>
    </row>
    <row r="281" spans="4:47" x14ac:dyDescent="0.25">
      <c r="D281" s="8">
        <v>277</v>
      </c>
      <c r="E281" s="8">
        <f t="shared" ca="1" si="84"/>
        <v>0.84509841488371062</v>
      </c>
      <c r="F281" s="21">
        <f t="shared" ca="1" si="85"/>
        <v>24.646465258577162</v>
      </c>
      <c r="G281" s="21"/>
      <c r="H281" s="8">
        <v>277</v>
      </c>
      <c r="I281" s="21">
        <f t="shared" ca="1" si="86"/>
        <v>0.30153753573886866</v>
      </c>
      <c r="J281" s="21">
        <f t="shared" ca="1" si="87"/>
        <v>13.84681222976598</v>
      </c>
      <c r="K281" s="2"/>
      <c r="M281" s="1"/>
      <c r="N281" s="1"/>
      <c r="Q281" s="26">
        <v>278</v>
      </c>
      <c r="R281" s="42">
        <f t="shared" ca="1" si="78"/>
        <v>49796</v>
      </c>
      <c r="S281" s="26" t="str">
        <f ca="1">IFERROR(IF(VLOOKUP(R281,$M$5:$M$504,1,0)&gt;0,$M$3,""),IFERROR(IF(VLOOKUP(R281,$N$5:$N$504,1,0)&gt;0,$N$3,""),IFERROR(IF(VLOOKUP(R281,#REF!,1,0)&gt;0,#REF!,""),IFERROR(IF(VLOOKUP(R281,#REF!,1,0)&gt;0,#REF!,""),IFERROR(IF(VLOOKUP(R281,$O$5:$O$244,1,0)&gt;0,$O$3,""),"ERROR")))))</f>
        <v>CAMBIO MES</v>
      </c>
      <c r="T281" s="26" t="str">
        <f ca="1">IFERROR(IF(VLOOKUP(R281,$M$5:$M$504,1,0)&gt;0,$M$4,""),IFERROR(IF(VLOOKUP(R281,$N$5:$N$504,1,0)&gt;0,$N$4,""),IFERROR(IF(VLOOKUP(R281,#REF!,1,0)&gt;0,#REF!,""),IFERROR(IF(VLOOKUP(R281,#REF!,1,0)&gt;0,#REF!,""),IFERROR(IF(VLOOKUP(R281,$O$5:$O$244,1,0)&gt;0,$O$3,""),"ERROR")))))</f>
        <v>CAMBIO MES</v>
      </c>
      <c r="U281" s="26">
        <f t="shared" ca="1" si="79"/>
        <v>0</v>
      </c>
      <c r="V281" s="26">
        <f t="shared" ca="1" si="80"/>
        <v>0</v>
      </c>
      <c r="W281" s="26">
        <f t="shared" ca="1" si="81"/>
        <v>15.551347694337892</v>
      </c>
      <c r="X281" s="26">
        <f t="shared" ca="1" si="82"/>
        <v>2036</v>
      </c>
      <c r="Y281" s="26">
        <f t="shared" ca="1" si="83"/>
        <v>5</v>
      </c>
      <c r="AF281" s="8">
        <v>271</v>
      </c>
      <c r="AG281" s="8">
        <v>8.5996784944830817E-2</v>
      </c>
      <c r="AH281" s="8">
        <v>1</v>
      </c>
      <c r="AI281" s="8">
        <v>1</v>
      </c>
      <c r="AJ281" s="8">
        <v>1</v>
      </c>
      <c r="AK281" s="8">
        <v>1</v>
      </c>
      <c r="AL281" s="8">
        <v>1</v>
      </c>
      <c r="AM281" s="8">
        <v>0.83785538263351378</v>
      </c>
      <c r="AN281" s="8">
        <v>1</v>
      </c>
      <c r="AO281" s="8">
        <v>1</v>
      </c>
      <c r="AP281" s="8">
        <v>0.76651987632137586</v>
      </c>
      <c r="AQ281" s="8">
        <v>1</v>
      </c>
      <c r="AR281" s="8">
        <v>1</v>
      </c>
      <c r="AS281" s="48">
        <v>0.89793705515044819</v>
      </c>
      <c r="AT281" s="48">
        <v>0.74798500565650528</v>
      </c>
      <c r="AU281" s="13">
        <v>1</v>
      </c>
    </row>
    <row r="282" spans="4:47" x14ac:dyDescent="0.25">
      <c r="D282" s="8">
        <v>278</v>
      </c>
      <c r="E282" s="8">
        <f t="shared" ca="1" si="84"/>
        <v>2.549038432710149E-3</v>
      </c>
      <c r="F282" s="21">
        <f t="shared" ca="1" si="85"/>
        <v>711.40346991928857</v>
      </c>
      <c r="G282" s="21"/>
      <c r="H282" s="8">
        <v>278</v>
      </c>
      <c r="I282" s="21">
        <f t="shared" ca="1" si="86"/>
        <v>0.62932340320691627</v>
      </c>
      <c r="J282" s="21">
        <f t="shared" ca="1" si="87"/>
        <v>39.59940762295404</v>
      </c>
      <c r="K282" s="2"/>
      <c r="M282" s="1"/>
      <c r="N282" s="1"/>
      <c r="Q282" s="26">
        <v>279</v>
      </c>
      <c r="R282" s="42">
        <f t="shared" ca="1" si="78"/>
        <v>49811.551347694338</v>
      </c>
      <c r="S282" s="26" t="str">
        <f ca="1">IFERROR(IF(VLOOKUP(R282,$M$5:$M$504,1,0)&gt;0,$M$3,""),IFERROR(IF(VLOOKUP(R282,$N$5:$N$504,1,0)&gt;0,$N$3,""),IFERROR(IF(VLOOKUP(R282,#REF!,1,0)&gt;0,#REF!,""),IFERROR(IF(VLOOKUP(R282,#REF!,1,0)&gt;0,#REF!,""),IFERROR(IF(VLOOKUP(R282,$O$5:$O$244,1,0)&gt;0,$O$3,""),"ERROR")))))</f>
        <v>EQUIPO 1</v>
      </c>
      <c r="T282" s="26" t="str">
        <f ca="1">IFERROR(IF(VLOOKUP(R282,$M$5:$M$504,1,0)&gt;0,$M$4,""),IFERROR(IF(VLOOKUP(R282,$N$5:$N$504,1,0)&gt;0,$N$4,""),IFERROR(IF(VLOOKUP(R282,#REF!,1,0)&gt;0,#REF!,""),IFERROR(IF(VLOOKUP(R282,#REF!,1,0)&gt;0,#REF!,""),IFERROR(IF(VLOOKUP(R282,$O$5:$O$244,1,0)&gt;0,$O$3,""),"ERROR")))))</f>
        <v>FIN</v>
      </c>
      <c r="U282" s="26">
        <f t="shared" ca="1" si="79"/>
        <v>1</v>
      </c>
      <c r="V282" s="26">
        <f t="shared" ca="1" si="80"/>
        <v>1</v>
      </c>
      <c r="W282" s="26">
        <f t="shared" ca="1" si="81"/>
        <v>15.448652305662108</v>
      </c>
      <c r="X282" s="26">
        <f t="shared" ca="1" si="82"/>
        <v>2036</v>
      </c>
      <c r="Y282" s="26">
        <f t="shared" ca="1" si="83"/>
        <v>5</v>
      </c>
      <c r="AF282" s="8">
        <v>272</v>
      </c>
      <c r="AG282" s="8">
        <v>1</v>
      </c>
      <c r="AH282" s="8">
        <v>1</v>
      </c>
      <c r="AI282" s="8">
        <v>1</v>
      </c>
      <c r="AJ282" s="8">
        <v>0.82858675957080175</v>
      </c>
      <c r="AK282" s="8">
        <v>1</v>
      </c>
      <c r="AL282" s="8">
        <v>0.45471409030069482</v>
      </c>
      <c r="AM282" s="8">
        <v>0.39832652791360046</v>
      </c>
      <c r="AN282" s="8">
        <v>0.88626892529305956</v>
      </c>
      <c r="AO282" s="8">
        <v>1</v>
      </c>
      <c r="AP282" s="8">
        <v>0</v>
      </c>
      <c r="AQ282" s="8">
        <v>1</v>
      </c>
      <c r="AR282" s="8">
        <v>0.56447473094369582</v>
      </c>
      <c r="AS282" s="48">
        <v>0</v>
      </c>
      <c r="AT282" s="48">
        <v>0.83010026838276407</v>
      </c>
      <c r="AU282" s="13">
        <v>1</v>
      </c>
    </row>
    <row r="283" spans="4:47" x14ac:dyDescent="0.25">
      <c r="D283" s="8">
        <v>279</v>
      </c>
      <c r="E283" s="8">
        <f t="shared" ca="1" si="84"/>
        <v>0.64351349742110542</v>
      </c>
      <c r="F283" s="21">
        <f t="shared" ca="1" si="85"/>
        <v>61.055838027804256</v>
      </c>
      <c r="G283" s="21"/>
      <c r="H283" s="8">
        <v>279</v>
      </c>
      <c r="I283" s="21">
        <f t="shared" ca="1" si="86"/>
        <v>0.32527701153725375</v>
      </c>
      <c r="J283" s="21">
        <f t="shared" ca="1" si="87"/>
        <v>15.876336772095286</v>
      </c>
      <c r="K283" s="2"/>
      <c r="M283" s="1"/>
      <c r="N283" s="1"/>
      <c r="Q283" s="26">
        <v>280</v>
      </c>
      <c r="R283" s="42">
        <f t="shared" ca="1" si="78"/>
        <v>49827</v>
      </c>
      <c r="S283" s="26" t="str">
        <f ca="1">IFERROR(IF(VLOOKUP(R283,$M$5:$M$504,1,0)&gt;0,$M$3,""),IFERROR(IF(VLOOKUP(R283,$N$5:$N$504,1,0)&gt;0,$N$3,""),IFERROR(IF(VLOOKUP(R283,#REF!,1,0)&gt;0,#REF!,""),IFERROR(IF(VLOOKUP(R283,#REF!,1,0)&gt;0,#REF!,""),IFERROR(IF(VLOOKUP(R283,$O$5:$O$244,1,0)&gt;0,$O$3,""),"ERROR")))))</f>
        <v>CAMBIO MES</v>
      </c>
      <c r="T283" s="26" t="str">
        <f ca="1">IFERROR(IF(VLOOKUP(R283,$M$5:$M$504,1,0)&gt;0,$M$4,""),IFERROR(IF(VLOOKUP(R283,$N$5:$N$504,1,0)&gt;0,$N$4,""),IFERROR(IF(VLOOKUP(R283,#REF!,1,0)&gt;0,#REF!,""),IFERROR(IF(VLOOKUP(R283,#REF!,1,0)&gt;0,#REF!,""),IFERROR(IF(VLOOKUP(R283,$O$5:$O$244,1,0)&gt;0,$O$3,""),"ERROR")))))</f>
        <v>CAMBIO MES</v>
      </c>
      <c r="U283" s="26">
        <f t="shared" ca="1" si="79"/>
        <v>1</v>
      </c>
      <c r="V283" s="26">
        <f t="shared" ca="1" si="80"/>
        <v>1</v>
      </c>
      <c r="W283" s="26">
        <f t="shared" ca="1" si="81"/>
        <v>30</v>
      </c>
      <c r="X283" s="26">
        <f t="shared" ca="1" si="82"/>
        <v>2036</v>
      </c>
      <c r="Y283" s="26">
        <f t="shared" ca="1" si="83"/>
        <v>6</v>
      </c>
      <c r="AF283" s="8">
        <v>273</v>
      </c>
      <c r="AG283" s="8">
        <v>1</v>
      </c>
      <c r="AH283" s="8">
        <v>1</v>
      </c>
      <c r="AI283" s="8">
        <v>0.1945564212726294</v>
      </c>
      <c r="AJ283" s="8">
        <v>1</v>
      </c>
      <c r="AK283" s="8">
        <v>1</v>
      </c>
      <c r="AL283" s="8">
        <v>0.97117114212330002</v>
      </c>
      <c r="AM283" s="8">
        <v>1</v>
      </c>
      <c r="AN283" s="8">
        <v>6.3990986916084486E-2</v>
      </c>
      <c r="AO283" s="8">
        <v>1</v>
      </c>
      <c r="AP283" s="8">
        <v>1</v>
      </c>
      <c r="AQ283" s="8">
        <v>1</v>
      </c>
      <c r="AR283" s="8">
        <v>1</v>
      </c>
      <c r="AS283" s="48">
        <v>0.34198187223761728</v>
      </c>
      <c r="AT283" s="48">
        <v>0.6585361101553171</v>
      </c>
      <c r="AU283" s="13">
        <v>0</v>
      </c>
    </row>
    <row r="284" spans="4:47" x14ac:dyDescent="0.25">
      <c r="D284" s="8">
        <v>280</v>
      </c>
      <c r="E284" s="8">
        <f t="shared" ca="1" si="84"/>
        <v>0.47760566778081659</v>
      </c>
      <c r="F284" s="21">
        <f t="shared" ca="1" si="85"/>
        <v>99.339036953011728</v>
      </c>
      <c r="G284" s="21"/>
      <c r="H284" s="8">
        <v>280</v>
      </c>
      <c r="I284" s="21">
        <f t="shared" ca="1" si="86"/>
        <v>0.28140609280829165</v>
      </c>
      <c r="J284" s="21">
        <f t="shared" ca="1" si="87"/>
        <v>12.068886956372417</v>
      </c>
      <c r="K284" s="2"/>
      <c r="M284" s="1"/>
      <c r="N284" s="1"/>
      <c r="Q284" s="26">
        <v>281</v>
      </c>
      <c r="R284" s="42">
        <f t="shared" ca="1" si="78"/>
        <v>49857</v>
      </c>
      <c r="S284" s="26" t="str">
        <f ca="1">IFERROR(IF(VLOOKUP(R284,$M$5:$M$504,1,0)&gt;0,$M$3,""),IFERROR(IF(VLOOKUP(R284,$N$5:$N$504,1,0)&gt;0,$N$3,""),IFERROR(IF(VLOOKUP(R284,#REF!,1,0)&gt;0,#REF!,""),IFERROR(IF(VLOOKUP(R284,#REF!,1,0)&gt;0,#REF!,""),IFERROR(IF(VLOOKUP(R284,$O$5:$O$244,1,0)&gt;0,$O$3,""),"ERROR")))))</f>
        <v>CAMBIO MES</v>
      </c>
      <c r="T284" s="26" t="str">
        <f ca="1">IFERROR(IF(VLOOKUP(R284,$M$5:$M$504,1,0)&gt;0,$M$4,""),IFERROR(IF(VLOOKUP(R284,$N$5:$N$504,1,0)&gt;0,$N$4,""),IFERROR(IF(VLOOKUP(R284,#REF!,1,0)&gt;0,#REF!,""),IFERROR(IF(VLOOKUP(R284,#REF!,1,0)&gt;0,#REF!,""),IFERROR(IF(VLOOKUP(R284,$O$5:$O$244,1,0)&gt;0,$O$3,""),"ERROR")))))</f>
        <v>CAMBIO MES</v>
      </c>
      <c r="U284" s="26">
        <f t="shared" ca="1" si="79"/>
        <v>1</v>
      </c>
      <c r="V284" s="26">
        <f t="shared" ca="1" si="80"/>
        <v>1</v>
      </c>
      <c r="W284" s="26">
        <f t="shared" ca="1" si="81"/>
        <v>31</v>
      </c>
      <c r="X284" s="26">
        <f t="shared" ca="1" si="82"/>
        <v>2036</v>
      </c>
      <c r="Y284" s="26">
        <f t="shared" ca="1" si="83"/>
        <v>7</v>
      </c>
      <c r="AF284" s="8">
        <v>274</v>
      </c>
      <c r="AG284" s="8">
        <v>3.6791439673716894E-3</v>
      </c>
      <c r="AH284" s="8">
        <v>0.5860274588706359</v>
      </c>
      <c r="AI284" s="8">
        <v>1</v>
      </c>
      <c r="AJ284" s="8">
        <v>0.75716759433586656</v>
      </c>
      <c r="AK284" s="8">
        <v>1</v>
      </c>
      <c r="AL284" s="8">
        <v>1</v>
      </c>
      <c r="AM284" s="8">
        <v>0.25324121663100913</v>
      </c>
      <c r="AN284" s="8">
        <v>0.76100949994091227</v>
      </c>
      <c r="AO284" s="8">
        <v>0</v>
      </c>
      <c r="AP284" s="8">
        <v>1</v>
      </c>
      <c r="AQ284" s="8">
        <v>1</v>
      </c>
      <c r="AR284" s="8">
        <v>1</v>
      </c>
      <c r="AS284" s="48">
        <v>0.5579719155477153</v>
      </c>
      <c r="AT284" s="48">
        <v>0.75458018656840786</v>
      </c>
      <c r="AU284" s="13">
        <v>1</v>
      </c>
    </row>
    <row r="285" spans="4:47" x14ac:dyDescent="0.25">
      <c r="D285" s="8">
        <v>281</v>
      </c>
      <c r="E285" s="8">
        <f t="shared" ca="1" si="84"/>
        <v>0.31690398854815072</v>
      </c>
      <c r="F285" s="21">
        <f t="shared" ca="1" si="85"/>
        <v>150.58414038599759</v>
      </c>
      <c r="G285" s="21"/>
      <c r="H285" s="8">
        <v>281</v>
      </c>
      <c r="I285" s="21">
        <f t="shared" ca="1" si="86"/>
        <v>4.5429447781179078E-2</v>
      </c>
      <c r="J285" s="21">
        <f t="shared" ca="1" si="87"/>
        <v>21.626275741847181</v>
      </c>
      <c r="K285" s="2"/>
      <c r="M285" s="1"/>
      <c r="N285" s="1"/>
      <c r="Q285" s="26">
        <v>282</v>
      </c>
      <c r="R285" s="42">
        <f t="shared" ca="1" si="78"/>
        <v>49888</v>
      </c>
      <c r="S285" s="26" t="str">
        <f ca="1">IFERROR(IF(VLOOKUP(R285,$M$5:$M$504,1,0)&gt;0,$M$3,""),IFERROR(IF(VLOOKUP(R285,$N$5:$N$504,1,0)&gt;0,$N$3,""),IFERROR(IF(VLOOKUP(R285,#REF!,1,0)&gt;0,#REF!,""),IFERROR(IF(VLOOKUP(R285,#REF!,1,0)&gt;0,#REF!,""),IFERROR(IF(VLOOKUP(R285,$O$5:$O$244,1,0)&gt;0,$O$3,""),"ERROR")))))</f>
        <v>CAMBIO MES</v>
      </c>
      <c r="T285" s="26" t="str">
        <f ca="1">IFERROR(IF(VLOOKUP(R285,$M$5:$M$504,1,0)&gt;0,$M$4,""),IFERROR(IF(VLOOKUP(R285,$N$5:$N$504,1,0)&gt;0,$N$4,""),IFERROR(IF(VLOOKUP(R285,#REF!,1,0)&gt;0,#REF!,""),IFERROR(IF(VLOOKUP(R285,#REF!,1,0)&gt;0,#REF!,""),IFERROR(IF(VLOOKUP(R285,$O$5:$O$244,1,0)&gt;0,$O$3,""),"ERROR")))))</f>
        <v>CAMBIO MES</v>
      </c>
      <c r="U285" s="26">
        <f t="shared" ca="1" si="79"/>
        <v>1</v>
      </c>
      <c r="V285" s="26">
        <f t="shared" ca="1" si="80"/>
        <v>1</v>
      </c>
      <c r="W285" s="26">
        <f t="shared" ca="1" si="81"/>
        <v>31</v>
      </c>
      <c r="X285" s="26">
        <f t="shared" ca="1" si="82"/>
        <v>2036</v>
      </c>
      <c r="Y285" s="26">
        <f t="shared" ca="1" si="83"/>
        <v>8</v>
      </c>
      <c r="AF285" s="8">
        <v>275</v>
      </c>
      <c r="AG285" s="8">
        <v>1</v>
      </c>
      <c r="AH285" s="8">
        <v>1</v>
      </c>
      <c r="AI285" s="8">
        <v>1</v>
      </c>
      <c r="AJ285" s="8">
        <v>0.44785857038950783</v>
      </c>
      <c r="AK285" s="8">
        <v>1</v>
      </c>
      <c r="AL285" s="8">
        <v>1</v>
      </c>
      <c r="AM285" s="8">
        <v>1</v>
      </c>
      <c r="AN285" s="8">
        <v>1</v>
      </c>
      <c r="AO285" s="8">
        <v>1</v>
      </c>
      <c r="AP285" s="8">
        <v>1</v>
      </c>
      <c r="AQ285" s="8">
        <v>1</v>
      </c>
      <c r="AR285" s="8">
        <v>1</v>
      </c>
      <c r="AS285" s="48">
        <v>0</v>
      </c>
      <c r="AT285" s="48">
        <v>0.94177770902476854</v>
      </c>
      <c r="AU285" s="13">
        <v>2</v>
      </c>
    </row>
    <row r="286" spans="4:47" x14ac:dyDescent="0.25">
      <c r="D286" s="8">
        <v>282</v>
      </c>
      <c r="E286" s="8">
        <f t="shared" ca="1" si="84"/>
        <v>0.95735253579783486</v>
      </c>
      <c r="F286" s="21">
        <f t="shared" ca="1" si="85"/>
        <v>6.9013338743354113</v>
      </c>
      <c r="G286" s="21"/>
      <c r="H286" s="8">
        <v>282</v>
      </c>
      <c r="I286" s="21">
        <f t="shared" ca="1" si="86"/>
        <v>0.66687658995247912</v>
      </c>
      <c r="J286" s="21">
        <f t="shared" ca="1" si="87"/>
        <v>42.666614881816336</v>
      </c>
      <c r="K286" s="2"/>
      <c r="M286" s="1"/>
      <c r="N286" s="1"/>
      <c r="Q286" s="26">
        <v>283</v>
      </c>
      <c r="R286" s="42">
        <f t="shared" ca="1" si="78"/>
        <v>49919</v>
      </c>
      <c r="S286" s="26" t="str">
        <f ca="1">IFERROR(IF(VLOOKUP(R286,$M$5:$M$504,1,0)&gt;0,$M$3,""),IFERROR(IF(VLOOKUP(R286,$N$5:$N$504,1,0)&gt;0,$N$3,""),IFERROR(IF(VLOOKUP(R286,#REF!,1,0)&gt;0,#REF!,""),IFERROR(IF(VLOOKUP(R286,#REF!,1,0)&gt;0,#REF!,""),IFERROR(IF(VLOOKUP(R286,$O$5:$O$244,1,0)&gt;0,$O$3,""),"ERROR")))))</f>
        <v>CAMBIO MES</v>
      </c>
      <c r="T286" s="26" t="str">
        <f ca="1">IFERROR(IF(VLOOKUP(R286,$M$5:$M$504,1,0)&gt;0,$M$4,""),IFERROR(IF(VLOOKUP(R286,$N$5:$N$504,1,0)&gt;0,$N$4,""),IFERROR(IF(VLOOKUP(R286,#REF!,1,0)&gt;0,#REF!,""),IFERROR(IF(VLOOKUP(R286,#REF!,1,0)&gt;0,#REF!,""),IFERROR(IF(VLOOKUP(R286,$O$5:$O$244,1,0)&gt;0,$O$3,""),"ERROR")))))</f>
        <v>CAMBIO MES</v>
      </c>
      <c r="U286" s="26">
        <f t="shared" ca="1" si="79"/>
        <v>1</v>
      </c>
      <c r="V286" s="26">
        <f t="shared" ca="1" si="80"/>
        <v>1</v>
      </c>
      <c r="W286" s="26">
        <f t="shared" ca="1" si="81"/>
        <v>30</v>
      </c>
      <c r="X286" s="26">
        <f t="shared" ca="1" si="82"/>
        <v>2036</v>
      </c>
      <c r="Y286" s="26">
        <f t="shared" ca="1" si="83"/>
        <v>9</v>
      </c>
      <c r="AF286" s="8">
        <v>276</v>
      </c>
      <c r="AG286" s="8">
        <v>1</v>
      </c>
      <c r="AH286" s="8">
        <v>1</v>
      </c>
      <c r="AI286" s="8">
        <v>1</v>
      </c>
      <c r="AJ286" s="8">
        <v>1</v>
      </c>
      <c r="AK286" s="8">
        <v>0.86026861438750202</v>
      </c>
      <c r="AL286" s="8">
        <v>1</v>
      </c>
      <c r="AM286" s="8">
        <v>1</v>
      </c>
      <c r="AN286" s="8">
        <v>1</v>
      </c>
      <c r="AO286" s="8">
        <v>1</v>
      </c>
      <c r="AP286" s="8">
        <v>1</v>
      </c>
      <c r="AQ286" s="8">
        <v>1</v>
      </c>
      <c r="AR286" s="8">
        <v>0.43181613017312032</v>
      </c>
      <c r="AS286" s="48">
        <v>7.2466138983387884E-2</v>
      </c>
      <c r="AT286" s="48">
        <v>0.72294838303153497</v>
      </c>
      <c r="AU286" s="13">
        <v>0</v>
      </c>
    </row>
    <row r="287" spans="4:47" x14ac:dyDescent="0.25">
      <c r="D287" s="8">
        <v>283</v>
      </c>
      <c r="E287" s="8">
        <f t="shared" ca="1" si="84"/>
        <v>0.47867226727655587</v>
      </c>
      <c r="F287" s="21">
        <f t="shared" ca="1" si="85"/>
        <v>99.056485191262468</v>
      </c>
      <c r="G287" s="21"/>
      <c r="H287" s="8">
        <v>283</v>
      </c>
      <c r="I287" s="21">
        <f t="shared" ca="1" si="86"/>
        <v>0.59185798106123499</v>
      </c>
      <c r="J287" s="21">
        <f t="shared" ca="1" si="87"/>
        <v>36.638475108707233</v>
      </c>
      <c r="K287" s="2"/>
      <c r="M287" s="1"/>
      <c r="N287" s="1"/>
      <c r="Q287" s="26">
        <v>284</v>
      </c>
      <c r="R287" s="42">
        <f t="shared" ca="1" si="78"/>
        <v>49949</v>
      </c>
      <c r="S287" s="26" t="str">
        <f ca="1">IFERROR(IF(VLOOKUP(R287,$M$5:$M$504,1,0)&gt;0,$M$3,""),IFERROR(IF(VLOOKUP(R287,$N$5:$N$504,1,0)&gt;0,$N$3,""),IFERROR(IF(VLOOKUP(R287,#REF!,1,0)&gt;0,#REF!,""),IFERROR(IF(VLOOKUP(R287,#REF!,1,0)&gt;0,#REF!,""),IFERROR(IF(VLOOKUP(R287,$O$5:$O$244,1,0)&gt;0,$O$3,""),"ERROR")))))</f>
        <v>CAMBIO MES</v>
      </c>
      <c r="T287" s="26" t="str">
        <f ca="1">IFERROR(IF(VLOOKUP(R287,$M$5:$M$504,1,0)&gt;0,$M$4,""),IFERROR(IF(VLOOKUP(R287,$N$5:$N$504,1,0)&gt;0,$N$4,""),IFERROR(IF(VLOOKUP(R287,#REF!,1,0)&gt;0,#REF!,""),IFERROR(IF(VLOOKUP(R287,#REF!,1,0)&gt;0,#REF!,""),IFERROR(IF(VLOOKUP(R287,$O$5:$O$244,1,0)&gt;0,$O$3,""),"ERROR")))))</f>
        <v>CAMBIO MES</v>
      </c>
      <c r="U287" s="26">
        <f t="shared" ca="1" si="79"/>
        <v>1</v>
      </c>
      <c r="V287" s="26">
        <f t="shared" ca="1" si="80"/>
        <v>1</v>
      </c>
      <c r="W287" s="26">
        <f t="shared" ca="1" si="81"/>
        <v>31</v>
      </c>
      <c r="X287" s="26">
        <f t="shared" ca="1" si="82"/>
        <v>2036</v>
      </c>
      <c r="Y287" s="26">
        <f t="shared" ca="1" si="83"/>
        <v>10</v>
      </c>
      <c r="AF287" s="8">
        <v>277</v>
      </c>
      <c r="AG287" s="8">
        <v>1</v>
      </c>
      <c r="AH287" s="8">
        <v>1</v>
      </c>
      <c r="AI287" s="8">
        <v>0.72069399940359757</v>
      </c>
      <c r="AJ287" s="8">
        <v>1</v>
      </c>
      <c r="AK287" s="8">
        <v>1</v>
      </c>
      <c r="AL287" s="8">
        <v>1</v>
      </c>
      <c r="AM287" s="8">
        <v>0.15234506006879289</v>
      </c>
      <c r="AN287" s="8">
        <v>1</v>
      </c>
      <c r="AO287" s="8">
        <v>1</v>
      </c>
      <c r="AP287" s="8">
        <v>0</v>
      </c>
      <c r="AQ287" s="8">
        <v>1</v>
      </c>
      <c r="AR287" s="8">
        <v>1</v>
      </c>
      <c r="AS287" s="48">
        <v>0</v>
      </c>
      <c r="AT287" s="48">
        <v>0.80249441421579981</v>
      </c>
      <c r="AU287" s="13">
        <v>1</v>
      </c>
    </row>
    <row r="288" spans="4:47" x14ac:dyDescent="0.25">
      <c r="D288" s="8">
        <v>284</v>
      </c>
      <c r="E288" s="8">
        <f t="shared" ca="1" si="84"/>
        <v>0.60034794895684351</v>
      </c>
      <c r="F288" s="21">
        <f t="shared" ca="1" si="85"/>
        <v>70.077397164366033</v>
      </c>
      <c r="G288" s="21"/>
      <c r="H288" s="8">
        <v>284</v>
      </c>
      <c r="I288" s="21">
        <f t="shared" ca="1" si="86"/>
        <v>0.67401950980915637</v>
      </c>
      <c r="J288" s="21">
        <f t="shared" ca="1" si="87"/>
        <v>43.264495210743107</v>
      </c>
      <c r="K288" s="2"/>
      <c r="M288" s="1"/>
      <c r="N288" s="1"/>
      <c r="Q288" s="26">
        <v>285</v>
      </c>
      <c r="R288" s="42">
        <f t="shared" ca="1" si="78"/>
        <v>49980</v>
      </c>
      <c r="S288" s="26" t="str">
        <f ca="1">IFERROR(IF(VLOOKUP(R288,$M$5:$M$504,1,0)&gt;0,$M$3,""),IFERROR(IF(VLOOKUP(R288,$N$5:$N$504,1,0)&gt;0,$N$3,""),IFERROR(IF(VLOOKUP(R288,#REF!,1,0)&gt;0,#REF!,""),IFERROR(IF(VLOOKUP(R288,#REF!,1,0)&gt;0,#REF!,""),IFERROR(IF(VLOOKUP(R288,$O$5:$O$244,1,0)&gt;0,$O$3,""),"ERROR")))))</f>
        <v>CAMBIO MES</v>
      </c>
      <c r="T288" s="26" t="str">
        <f ca="1">IFERROR(IF(VLOOKUP(R288,$M$5:$M$504,1,0)&gt;0,$M$4,""),IFERROR(IF(VLOOKUP(R288,$N$5:$N$504,1,0)&gt;0,$N$4,""),IFERROR(IF(VLOOKUP(R288,#REF!,1,0)&gt;0,#REF!,""),IFERROR(IF(VLOOKUP(R288,#REF!,1,0)&gt;0,#REF!,""),IFERROR(IF(VLOOKUP(R288,$O$5:$O$244,1,0)&gt;0,$O$3,""),"ERROR")))))</f>
        <v>CAMBIO MES</v>
      </c>
      <c r="U288" s="26">
        <f t="shared" ca="1" si="79"/>
        <v>1</v>
      </c>
      <c r="V288" s="26">
        <f t="shared" ca="1" si="80"/>
        <v>1</v>
      </c>
      <c r="W288" s="26">
        <f t="shared" ca="1" si="81"/>
        <v>30</v>
      </c>
      <c r="X288" s="26">
        <f t="shared" ca="1" si="82"/>
        <v>2036</v>
      </c>
      <c r="Y288" s="26">
        <f t="shared" ca="1" si="83"/>
        <v>11</v>
      </c>
      <c r="AF288" s="8">
        <v>278</v>
      </c>
      <c r="AG288" s="8">
        <v>1</v>
      </c>
      <c r="AH288" s="8">
        <v>1</v>
      </c>
      <c r="AI288" s="8">
        <v>1</v>
      </c>
      <c r="AJ288" s="8">
        <v>1</v>
      </c>
      <c r="AK288" s="8">
        <v>1</v>
      </c>
      <c r="AL288" s="8">
        <v>1</v>
      </c>
      <c r="AM288" s="8">
        <v>0</v>
      </c>
      <c r="AN288" s="8">
        <v>1</v>
      </c>
      <c r="AO288" s="8">
        <v>0.34984708825577399</v>
      </c>
      <c r="AP288" s="8">
        <v>0.49987153388980415</v>
      </c>
      <c r="AQ288" s="8">
        <v>0</v>
      </c>
      <c r="AR288" s="8">
        <v>0.31091372271804441</v>
      </c>
      <c r="AS288" s="48">
        <v>0</v>
      </c>
      <c r="AT288" s="48">
        <v>0.89027381959368879</v>
      </c>
      <c r="AU288" s="13">
        <v>1</v>
      </c>
    </row>
    <row r="289" spans="4:47" x14ac:dyDescent="0.25">
      <c r="D289" s="8">
        <v>285</v>
      </c>
      <c r="E289" s="8">
        <f t="shared" ca="1" si="84"/>
        <v>0.53685644217851303</v>
      </c>
      <c r="F289" s="21">
        <f t="shared" ca="1" si="85"/>
        <v>84.455735249596117</v>
      </c>
      <c r="G289" s="21"/>
      <c r="H289" s="8">
        <v>285</v>
      </c>
      <c r="I289" s="21">
        <f t="shared" ca="1" si="86"/>
        <v>0.73179544183514478</v>
      </c>
      <c r="J289" s="21">
        <f t="shared" ca="1" si="87"/>
        <v>48.330291695322579</v>
      </c>
      <c r="K289" s="2"/>
      <c r="M289" s="1"/>
      <c r="N289" s="1"/>
      <c r="Q289" s="26">
        <v>286</v>
      </c>
      <c r="R289" s="42">
        <f t="shared" ca="1" si="78"/>
        <v>50010</v>
      </c>
      <c r="S289" s="26" t="str">
        <f ca="1">IFERROR(IF(VLOOKUP(R289,$M$5:$M$504,1,0)&gt;0,$M$3,""),IFERROR(IF(VLOOKUP(R289,$N$5:$N$504,1,0)&gt;0,$N$3,""),IFERROR(IF(VLOOKUP(R289,#REF!,1,0)&gt;0,#REF!,""),IFERROR(IF(VLOOKUP(R289,#REF!,1,0)&gt;0,#REF!,""),IFERROR(IF(VLOOKUP(R289,$O$5:$O$244,1,0)&gt;0,$O$3,""),"ERROR")))))</f>
        <v>CAMBIO MES</v>
      </c>
      <c r="T289" s="26" t="str">
        <f ca="1">IFERROR(IF(VLOOKUP(R289,$M$5:$M$504,1,0)&gt;0,$M$4,""),IFERROR(IF(VLOOKUP(R289,$N$5:$N$504,1,0)&gt;0,$N$4,""),IFERROR(IF(VLOOKUP(R289,#REF!,1,0)&gt;0,#REF!,""),IFERROR(IF(VLOOKUP(R289,#REF!,1,0)&gt;0,#REF!,""),IFERROR(IF(VLOOKUP(R289,$O$5:$O$244,1,0)&gt;0,$O$3,""),"ERROR")))))</f>
        <v>CAMBIO MES</v>
      </c>
      <c r="U289" s="26">
        <f t="shared" ca="1" si="79"/>
        <v>1</v>
      </c>
      <c r="V289" s="26">
        <f t="shared" ca="1" si="80"/>
        <v>1</v>
      </c>
      <c r="W289" s="26">
        <f t="shared" ca="1" si="81"/>
        <v>31</v>
      </c>
      <c r="X289" s="26">
        <f t="shared" ca="1" si="82"/>
        <v>2036</v>
      </c>
      <c r="Y289" s="26">
        <f t="shared" ca="1" si="83"/>
        <v>12</v>
      </c>
      <c r="AF289" s="8">
        <v>279</v>
      </c>
      <c r="AG289" s="8">
        <v>0.75822566323932405</v>
      </c>
      <c r="AH289" s="8">
        <v>1</v>
      </c>
      <c r="AI289" s="8">
        <v>1</v>
      </c>
      <c r="AJ289" s="8">
        <v>0.92497354005730203</v>
      </c>
      <c r="AK289" s="8">
        <v>1</v>
      </c>
      <c r="AL289" s="8">
        <v>0.41415601206317659</v>
      </c>
      <c r="AM289" s="8">
        <v>0.68961222825483648</v>
      </c>
      <c r="AN289" s="8">
        <v>0</v>
      </c>
      <c r="AO289" s="8">
        <v>1</v>
      </c>
      <c r="AP289" s="8">
        <v>1</v>
      </c>
      <c r="AQ289" s="8">
        <v>1</v>
      </c>
      <c r="AR289" s="8">
        <v>0</v>
      </c>
      <c r="AS289" s="48">
        <v>0</v>
      </c>
      <c r="AT289" s="48">
        <v>0.56832421332028016</v>
      </c>
      <c r="AU289" s="13">
        <v>1</v>
      </c>
    </row>
    <row r="290" spans="4:47" x14ac:dyDescent="0.25">
      <c r="D290" s="8">
        <v>286</v>
      </c>
      <c r="E290" s="8">
        <f t="shared" ca="1" si="84"/>
        <v>0.90531861643019962</v>
      </c>
      <c r="F290" s="21">
        <f t="shared" ca="1" si="85"/>
        <v>15.016311175565962</v>
      </c>
      <c r="G290" s="21"/>
      <c r="H290" s="8">
        <v>286</v>
      </c>
      <c r="I290" s="21">
        <f t="shared" ca="1" si="86"/>
        <v>0.73789730283031041</v>
      </c>
      <c r="J290" s="21">
        <f t="shared" ca="1" si="87"/>
        <v>48.894520855950091</v>
      </c>
      <c r="K290" s="2"/>
      <c r="M290" s="1"/>
      <c r="N290" s="1"/>
      <c r="Q290" s="26">
        <v>287</v>
      </c>
      <c r="R290" s="42">
        <f t="shared" ca="1" si="78"/>
        <v>50041</v>
      </c>
      <c r="S290" s="26" t="str">
        <f ca="1">IFERROR(IF(VLOOKUP(R290,$M$5:$M$504,1,0)&gt;0,$M$3,""),IFERROR(IF(VLOOKUP(R290,$N$5:$N$504,1,0)&gt;0,$N$3,""),IFERROR(IF(VLOOKUP(R290,#REF!,1,0)&gt;0,#REF!,""),IFERROR(IF(VLOOKUP(R290,#REF!,1,0)&gt;0,#REF!,""),IFERROR(IF(VLOOKUP(R290,$O$5:$O$244,1,0)&gt;0,$O$3,""),"ERROR")))))</f>
        <v>CAMBIO MES</v>
      </c>
      <c r="T290" s="26" t="str">
        <f ca="1">IFERROR(IF(VLOOKUP(R290,$M$5:$M$504,1,0)&gt;0,$M$4,""),IFERROR(IF(VLOOKUP(R290,$N$5:$N$504,1,0)&gt;0,$N$4,""),IFERROR(IF(VLOOKUP(R290,#REF!,1,0)&gt;0,#REF!,""),IFERROR(IF(VLOOKUP(R290,#REF!,1,0)&gt;0,#REF!,""),IFERROR(IF(VLOOKUP(R290,$O$5:$O$244,1,0)&gt;0,$O$3,""),"ERROR")))))</f>
        <v>CAMBIO MES</v>
      </c>
      <c r="U290" s="26">
        <f t="shared" ca="1" si="79"/>
        <v>1</v>
      </c>
      <c r="V290" s="26">
        <f t="shared" ca="1" si="80"/>
        <v>1</v>
      </c>
      <c r="W290" s="26">
        <f t="shared" ca="1" si="81"/>
        <v>31</v>
      </c>
      <c r="X290" s="26">
        <f t="shared" ca="1" si="82"/>
        <v>2037</v>
      </c>
      <c r="Y290" s="26">
        <f t="shared" ca="1" si="83"/>
        <v>1</v>
      </c>
      <c r="AF290" s="8">
        <v>280</v>
      </c>
      <c r="AG290" s="8">
        <v>1</v>
      </c>
      <c r="AH290" s="8">
        <v>1</v>
      </c>
      <c r="AI290" s="8">
        <v>1</v>
      </c>
      <c r="AJ290" s="8">
        <v>0.47667320464461227</v>
      </c>
      <c r="AK290" s="8">
        <v>1</v>
      </c>
      <c r="AL290" s="8">
        <v>8.3358035811640238E-2</v>
      </c>
      <c r="AM290" s="8">
        <v>1</v>
      </c>
      <c r="AN290" s="8">
        <v>1</v>
      </c>
      <c r="AO290" s="8">
        <v>1</v>
      </c>
      <c r="AP290" s="8">
        <v>1</v>
      </c>
      <c r="AQ290" s="8">
        <v>0.11994256180114463</v>
      </c>
      <c r="AR290" s="8">
        <v>1</v>
      </c>
      <c r="AS290" s="48">
        <v>0</v>
      </c>
      <c r="AT290" s="48">
        <v>0.84294514897451278</v>
      </c>
      <c r="AU290" s="13">
        <v>1</v>
      </c>
    </row>
    <row r="291" spans="4:47" x14ac:dyDescent="0.25">
      <c r="D291" s="8">
        <v>287</v>
      </c>
      <c r="E291" s="8">
        <f t="shared" ca="1" si="84"/>
        <v>0.76263300433149905</v>
      </c>
      <c r="F291" s="21">
        <f t="shared" ca="1" si="85"/>
        <v>38.604080683149952</v>
      </c>
      <c r="G291" s="21"/>
      <c r="H291" s="8">
        <v>287</v>
      </c>
      <c r="I291" s="21">
        <f t="shared" ca="1" si="86"/>
        <v>0.81903149224556737</v>
      </c>
      <c r="J291" s="21">
        <f t="shared" ca="1" si="87"/>
        <v>57.219859955943306</v>
      </c>
      <c r="K291" s="2"/>
      <c r="M291" s="1"/>
      <c r="N291" s="1"/>
      <c r="Q291" s="26">
        <v>288</v>
      </c>
      <c r="R291" s="42">
        <f t="shared" ca="1" si="78"/>
        <v>50072</v>
      </c>
      <c r="S291" s="26" t="str">
        <f ca="1">IFERROR(IF(VLOOKUP(R291,$M$5:$M$504,1,0)&gt;0,$M$3,""),IFERROR(IF(VLOOKUP(R291,$N$5:$N$504,1,0)&gt;0,$N$3,""),IFERROR(IF(VLOOKUP(R291,#REF!,1,0)&gt;0,#REF!,""),IFERROR(IF(VLOOKUP(R291,#REF!,1,0)&gt;0,#REF!,""),IFERROR(IF(VLOOKUP(R291,$O$5:$O$244,1,0)&gt;0,$O$3,""),"ERROR")))))</f>
        <v>CAMBIO MES</v>
      </c>
      <c r="T291" s="26" t="str">
        <f ca="1">IFERROR(IF(VLOOKUP(R291,$M$5:$M$504,1,0)&gt;0,$M$4,""),IFERROR(IF(VLOOKUP(R291,$N$5:$N$504,1,0)&gt;0,$N$4,""),IFERROR(IF(VLOOKUP(R291,#REF!,1,0)&gt;0,#REF!,""),IFERROR(IF(VLOOKUP(R291,#REF!,1,0)&gt;0,#REF!,""),IFERROR(IF(VLOOKUP(R291,$O$5:$O$244,1,0)&gt;0,$O$3,""),"ERROR")))))</f>
        <v>CAMBIO MES</v>
      </c>
      <c r="U291" s="26">
        <f t="shared" ca="1" si="79"/>
        <v>1</v>
      </c>
      <c r="V291" s="26">
        <f t="shared" ca="1" si="80"/>
        <v>1</v>
      </c>
      <c r="W291" s="26">
        <f t="shared" ca="1" si="81"/>
        <v>28</v>
      </c>
      <c r="X291" s="26">
        <f t="shared" ca="1" si="82"/>
        <v>2037</v>
      </c>
      <c r="Y291" s="26">
        <f t="shared" ca="1" si="83"/>
        <v>2</v>
      </c>
      <c r="AF291" s="8">
        <v>281</v>
      </c>
      <c r="AG291" s="8">
        <v>0.4768905348243988</v>
      </c>
      <c r="AH291" s="8">
        <v>1</v>
      </c>
      <c r="AI291" s="8">
        <v>1</v>
      </c>
      <c r="AJ291" s="8">
        <v>1</v>
      </c>
      <c r="AK291" s="8">
        <v>0</v>
      </c>
      <c r="AL291" s="8">
        <v>1</v>
      </c>
      <c r="AM291" s="8">
        <v>0.82478827699941903</v>
      </c>
      <c r="AN291" s="8">
        <v>0.49751584580489211</v>
      </c>
      <c r="AO291" s="8">
        <v>1</v>
      </c>
      <c r="AP291" s="8">
        <v>0.34901625993018481</v>
      </c>
      <c r="AQ291" s="8">
        <v>0.88772268822309952</v>
      </c>
      <c r="AR291" s="8">
        <v>0.42139085685278499</v>
      </c>
      <c r="AS291" s="48">
        <v>0.10191567561020248</v>
      </c>
      <c r="AT291" s="48">
        <v>0.64314178788967902</v>
      </c>
      <c r="AU291" s="13">
        <v>2</v>
      </c>
    </row>
    <row r="292" spans="4:47" x14ac:dyDescent="0.25">
      <c r="D292" s="8">
        <v>288</v>
      </c>
      <c r="E292" s="8">
        <f t="shared" ca="1" si="84"/>
        <v>0.2446622627052607</v>
      </c>
      <c r="F292" s="21">
        <f t="shared" ca="1" si="85"/>
        <v>182.33204710775777</v>
      </c>
      <c r="G292" s="21"/>
      <c r="H292" s="8">
        <v>288</v>
      </c>
      <c r="I292" s="21">
        <f t="shared" ca="1" si="86"/>
        <v>0.29470464264238583</v>
      </c>
      <c r="J292" s="21">
        <f t="shared" ca="1" si="87"/>
        <v>13.249724911671191</v>
      </c>
      <c r="K292" s="2"/>
      <c r="M292" s="1"/>
      <c r="N292" s="1"/>
      <c r="Q292" s="26">
        <v>289</v>
      </c>
      <c r="R292" s="42">
        <f t="shared" ca="1" si="78"/>
        <v>50100</v>
      </c>
      <c r="S292" s="26" t="str">
        <f ca="1">IFERROR(IF(VLOOKUP(R292,$M$5:$M$504,1,0)&gt;0,$M$3,""),IFERROR(IF(VLOOKUP(R292,$N$5:$N$504,1,0)&gt;0,$N$3,""),IFERROR(IF(VLOOKUP(R292,#REF!,1,0)&gt;0,#REF!,""),IFERROR(IF(VLOOKUP(R292,#REF!,1,0)&gt;0,#REF!,""),IFERROR(IF(VLOOKUP(R292,$O$5:$O$244,1,0)&gt;0,$O$3,""),"ERROR")))))</f>
        <v>CAMBIO MES</v>
      </c>
      <c r="T292" s="26" t="str">
        <f ca="1">IFERROR(IF(VLOOKUP(R292,$M$5:$M$504,1,0)&gt;0,$M$4,""),IFERROR(IF(VLOOKUP(R292,$N$5:$N$504,1,0)&gt;0,$N$4,""),IFERROR(IF(VLOOKUP(R292,#REF!,1,0)&gt;0,#REF!,""),IFERROR(IF(VLOOKUP(R292,#REF!,1,0)&gt;0,#REF!,""),IFERROR(IF(VLOOKUP(R292,$O$5:$O$244,1,0)&gt;0,$O$3,""),"ERROR")))))</f>
        <v>CAMBIO MES</v>
      </c>
      <c r="U292" s="26">
        <f t="shared" ca="1" si="79"/>
        <v>1</v>
      </c>
      <c r="V292" s="26">
        <f t="shared" ca="1" si="80"/>
        <v>1</v>
      </c>
      <c r="W292" s="26">
        <f t="shared" ca="1" si="81"/>
        <v>31</v>
      </c>
      <c r="X292" s="26">
        <f t="shared" ca="1" si="82"/>
        <v>2037</v>
      </c>
      <c r="Y292" s="26">
        <f t="shared" ca="1" si="83"/>
        <v>3</v>
      </c>
      <c r="AF292" s="8">
        <v>282</v>
      </c>
      <c r="AG292" s="8">
        <v>1</v>
      </c>
      <c r="AH292" s="8">
        <v>0</v>
      </c>
      <c r="AI292" s="8">
        <v>1</v>
      </c>
      <c r="AJ292" s="8">
        <v>0.49730070715425728</v>
      </c>
      <c r="AK292" s="8">
        <v>0.26040899785467414</v>
      </c>
      <c r="AL292" s="8">
        <v>1</v>
      </c>
      <c r="AM292" s="8">
        <v>1</v>
      </c>
      <c r="AN292" s="8">
        <v>1</v>
      </c>
      <c r="AO292" s="8">
        <v>1</v>
      </c>
      <c r="AP292" s="8">
        <v>1</v>
      </c>
      <c r="AQ292" s="8">
        <v>1</v>
      </c>
      <c r="AR292" s="8">
        <v>0.74443789825970941</v>
      </c>
      <c r="AS292" s="48">
        <v>0</v>
      </c>
      <c r="AT292" s="48">
        <v>0.7781092876898944</v>
      </c>
      <c r="AU292" s="13">
        <v>0</v>
      </c>
    </row>
    <row r="293" spans="4:47" x14ac:dyDescent="0.25">
      <c r="D293" s="8">
        <v>289</v>
      </c>
      <c r="E293" s="8">
        <f t="shared" ca="1" si="84"/>
        <v>0.13504418586320133</v>
      </c>
      <c r="F293" s="21">
        <f t="shared" ca="1" si="85"/>
        <v>254.06707233455876</v>
      </c>
      <c r="G293" s="21"/>
      <c r="H293" s="8">
        <v>289</v>
      </c>
      <c r="I293" s="21">
        <f t="shared" ca="1" si="86"/>
        <v>0.21209606795333236</v>
      </c>
      <c r="J293" s="21">
        <f t="shared" ca="1" si="87"/>
        <v>5.3887182500157706</v>
      </c>
      <c r="K293" s="2"/>
      <c r="M293" s="1"/>
      <c r="N293" s="1"/>
      <c r="Q293" s="26">
        <v>290</v>
      </c>
      <c r="R293" s="42">
        <f t="shared" ca="1" si="78"/>
        <v>50131</v>
      </c>
      <c r="S293" s="26" t="str">
        <f ca="1">IFERROR(IF(VLOOKUP(R293,$M$5:$M$504,1,0)&gt;0,$M$3,""),IFERROR(IF(VLOOKUP(R293,$N$5:$N$504,1,0)&gt;0,$N$3,""),IFERROR(IF(VLOOKUP(R293,#REF!,1,0)&gt;0,#REF!,""),IFERROR(IF(VLOOKUP(R293,#REF!,1,0)&gt;0,#REF!,""),IFERROR(IF(VLOOKUP(R293,$O$5:$O$244,1,0)&gt;0,$O$3,""),"ERROR")))))</f>
        <v>CAMBIO MES</v>
      </c>
      <c r="T293" s="26" t="str">
        <f ca="1">IFERROR(IF(VLOOKUP(R293,$M$5:$M$504,1,0)&gt;0,$M$4,""),IFERROR(IF(VLOOKUP(R293,$N$5:$N$504,1,0)&gt;0,$N$4,""),IFERROR(IF(VLOOKUP(R293,#REF!,1,0)&gt;0,#REF!,""),IFERROR(IF(VLOOKUP(R293,#REF!,1,0)&gt;0,#REF!,""),IFERROR(IF(VLOOKUP(R293,$O$5:$O$244,1,0)&gt;0,$O$3,""),"ERROR")))))</f>
        <v>CAMBIO MES</v>
      </c>
      <c r="U293" s="26">
        <f t="shared" ca="1" si="79"/>
        <v>1</v>
      </c>
      <c r="V293" s="26">
        <f t="shared" ca="1" si="80"/>
        <v>1</v>
      </c>
      <c r="W293" s="26">
        <f t="shared" ca="1" si="81"/>
        <v>30</v>
      </c>
      <c r="X293" s="26">
        <f t="shared" ca="1" si="82"/>
        <v>2037</v>
      </c>
      <c r="Y293" s="26">
        <f t="shared" ca="1" si="83"/>
        <v>4</v>
      </c>
      <c r="AF293" s="8">
        <v>283</v>
      </c>
      <c r="AG293" s="8">
        <v>1</v>
      </c>
      <c r="AH293" s="8">
        <v>1</v>
      </c>
      <c r="AI293" s="8">
        <v>1</v>
      </c>
      <c r="AJ293" s="8">
        <v>1</v>
      </c>
      <c r="AK293" s="8">
        <v>0.3422012557432848</v>
      </c>
      <c r="AL293" s="8">
        <v>0.26823750883025543</v>
      </c>
      <c r="AM293" s="8">
        <v>1</v>
      </c>
      <c r="AN293" s="8">
        <v>1</v>
      </c>
      <c r="AO293" s="8">
        <v>1</v>
      </c>
      <c r="AP293" s="8">
        <v>0.68777937719888516</v>
      </c>
      <c r="AQ293" s="8">
        <v>1</v>
      </c>
      <c r="AR293" s="8">
        <v>1</v>
      </c>
      <c r="AS293" s="48">
        <v>0.51874682784352144</v>
      </c>
      <c r="AT293" s="48">
        <v>0.67112543719650442</v>
      </c>
      <c r="AU293" s="13">
        <v>0</v>
      </c>
    </row>
    <row r="294" spans="4:47" x14ac:dyDescent="0.25">
      <c r="D294" s="8">
        <v>290</v>
      </c>
      <c r="E294" s="8">
        <f t="shared" ca="1" si="84"/>
        <v>0.91718761683723649</v>
      </c>
      <c r="F294" s="21">
        <f t="shared" ca="1" si="85"/>
        <v>13.156357264989305</v>
      </c>
      <c r="G294" s="21"/>
      <c r="H294" s="8">
        <v>290</v>
      </c>
      <c r="I294" s="21">
        <f t="shared" ca="1" si="86"/>
        <v>7.6757307556367782E-2</v>
      </c>
      <c r="J294" s="21">
        <f t="shared" ca="1" si="87"/>
        <v>13.63861619340905</v>
      </c>
      <c r="K294" s="2"/>
      <c r="M294" s="1"/>
      <c r="N294" s="1"/>
      <c r="Q294" s="26">
        <v>291</v>
      </c>
      <c r="R294" s="42">
        <f t="shared" ca="1" si="78"/>
        <v>50161</v>
      </c>
      <c r="S294" s="26" t="str">
        <f ca="1">IFERROR(IF(VLOOKUP(R294,$M$5:$M$504,1,0)&gt;0,$M$3,""),IFERROR(IF(VLOOKUP(R294,$N$5:$N$504,1,0)&gt;0,$N$3,""),IFERROR(IF(VLOOKUP(R294,#REF!,1,0)&gt;0,#REF!,""),IFERROR(IF(VLOOKUP(R294,#REF!,1,0)&gt;0,#REF!,""),IFERROR(IF(VLOOKUP(R294,$O$5:$O$244,1,0)&gt;0,$O$3,""),"ERROR")))))</f>
        <v>CAMBIO MES</v>
      </c>
      <c r="T294" s="26" t="str">
        <f ca="1">IFERROR(IF(VLOOKUP(R294,$M$5:$M$504,1,0)&gt;0,$M$4,""),IFERROR(IF(VLOOKUP(R294,$N$5:$N$504,1,0)&gt;0,$N$4,""),IFERROR(IF(VLOOKUP(R294,#REF!,1,0)&gt;0,#REF!,""),IFERROR(IF(VLOOKUP(R294,#REF!,1,0)&gt;0,#REF!,""),IFERROR(IF(VLOOKUP(R294,$O$5:$O$244,1,0)&gt;0,$O$3,""),"ERROR")))))</f>
        <v>CAMBIO MES</v>
      </c>
      <c r="U294" s="26">
        <f t="shared" ca="1" si="79"/>
        <v>1</v>
      </c>
      <c r="V294" s="26">
        <f t="shared" ca="1" si="80"/>
        <v>1</v>
      </c>
      <c r="W294" s="26">
        <f t="shared" ca="1" si="81"/>
        <v>31</v>
      </c>
      <c r="X294" s="26">
        <f t="shared" ca="1" si="82"/>
        <v>2037</v>
      </c>
      <c r="Y294" s="26">
        <f t="shared" ca="1" si="83"/>
        <v>5</v>
      </c>
      <c r="AF294" s="8">
        <v>284</v>
      </c>
      <c r="AG294" s="8">
        <v>0.84697177010492586</v>
      </c>
      <c r="AH294" s="8">
        <v>1</v>
      </c>
      <c r="AI294" s="8">
        <v>0.74215670090756425</v>
      </c>
      <c r="AJ294" s="8">
        <v>1</v>
      </c>
      <c r="AK294" s="8">
        <v>0.27734830424061885</v>
      </c>
      <c r="AL294" s="8">
        <v>0.41998852827455269</v>
      </c>
      <c r="AM294" s="8">
        <v>0</v>
      </c>
      <c r="AN294" s="8">
        <v>1</v>
      </c>
      <c r="AO294" s="8">
        <v>1</v>
      </c>
      <c r="AP294" s="8">
        <v>0.51492641052003996</v>
      </c>
      <c r="AQ294" s="8">
        <v>1</v>
      </c>
      <c r="AR294" s="8">
        <v>1</v>
      </c>
      <c r="AS294" s="48">
        <v>0</v>
      </c>
      <c r="AT294" s="48">
        <v>0.86842435929086614</v>
      </c>
      <c r="AU294" s="13">
        <v>0</v>
      </c>
    </row>
    <row r="295" spans="4:47" x14ac:dyDescent="0.25">
      <c r="D295" s="8">
        <v>291</v>
      </c>
      <c r="E295" s="8">
        <f t="shared" ca="1" si="84"/>
        <v>0.80208518251155281</v>
      </c>
      <c r="F295" s="21">
        <f t="shared" ca="1" si="85"/>
        <v>31.795194879963105</v>
      </c>
      <c r="G295" s="21"/>
      <c r="H295" s="8">
        <v>291</v>
      </c>
      <c r="I295" s="21">
        <f t="shared" ca="1" si="86"/>
        <v>0.61659783476611163</v>
      </c>
      <c r="J295" s="21">
        <f t="shared" ca="1" si="87"/>
        <v>38.584374659672918</v>
      </c>
      <c r="K295" s="2"/>
      <c r="M295" s="1"/>
      <c r="N295" s="1"/>
      <c r="Q295" s="26">
        <v>292</v>
      </c>
      <c r="R295" s="42">
        <f t="shared" ca="1" si="78"/>
        <v>50192</v>
      </c>
      <c r="S295" s="26" t="str">
        <f ca="1">IFERROR(IF(VLOOKUP(R295,$M$5:$M$504,1,0)&gt;0,$M$3,""),IFERROR(IF(VLOOKUP(R295,$N$5:$N$504,1,0)&gt;0,$N$3,""),IFERROR(IF(VLOOKUP(R295,#REF!,1,0)&gt;0,#REF!,""),IFERROR(IF(VLOOKUP(R295,#REF!,1,0)&gt;0,#REF!,""),IFERROR(IF(VLOOKUP(R295,$O$5:$O$244,1,0)&gt;0,$O$3,""),"ERROR")))))</f>
        <v>CAMBIO MES</v>
      </c>
      <c r="T295" s="26" t="str">
        <f ca="1">IFERROR(IF(VLOOKUP(R295,$M$5:$M$504,1,0)&gt;0,$M$4,""),IFERROR(IF(VLOOKUP(R295,$N$5:$N$504,1,0)&gt;0,$N$4,""),IFERROR(IF(VLOOKUP(R295,#REF!,1,0)&gt;0,#REF!,""),IFERROR(IF(VLOOKUP(R295,#REF!,1,0)&gt;0,#REF!,""),IFERROR(IF(VLOOKUP(R295,$O$5:$O$244,1,0)&gt;0,$O$3,""),"ERROR")))))</f>
        <v>CAMBIO MES</v>
      </c>
      <c r="U295" s="26">
        <f t="shared" ca="1" si="79"/>
        <v>1</v>
      </c>
      <c r="V295" s="26">
        <f t="shared" ca="1" si="80"/>
        <v>1</v>
      </c>
      <c r="W295" s="26">
        <f t="shared" ca="1" si="81"/>
        <v>30</v>
      </c>
      <c r="X295" s="26">
        <f t="shared" ca="1" si="82"/>
        <v>2037</v>
      </c>
      <c r="Y295" s="26">
        <f t="shared" ca="1" si="83"/>
        <v>6</v>
      </c>
      <c r="AF295" s="8">
        <v>285</v>
      </c>
      <c r="AG295" s="8">
        <v>1</v>
      </c>
      <c r="AH295" s="8">
        <v>1</v>
      </c>
      <c r="AI295" s="8">
        <v>0.31578550121165821</v>
      </c>
      <c r="AJ295" s="8">
        <v>1</v>
      </c>
      <c r="AK295" s="8">
        <v>0.67003051052175111</v>
      </c>
      <c r="AL295" s="8">
        <v>0.36957870701589857</v>
      </c>
      <c r="AM295" s="8">
        <v>0.96069629995772921</v>
      </c>
      <c r="AN295" s="8">
        <v>0.17171412888813892</v>
      </c>
      <c r="AO295" s="8">
        <v>1</v>
      </c>
      <c r="AP295" s="8">
        <v>1</v>
      </c>
      <c r="AQ295" s="8">
        <v>0</v>
      </c>
      <c r="AR295" s="8">
        <v>1</v>
      </c>
      <c r="AS295" s="48">
        <v>2.6285136875715882E-2</v>
      </c>
      <c r="AT295" s="48">
        <v>0.79082114411077831</v>
      </c>
      <c r="AU295" s="13">
        <v>3</v>
      </c>
    </row>
    <row r="296" spans="4:47" x14ac:dyDescent="0.25">
      <c r="D296" s="8">
        <v>292</v>
      </c>
      <c r="E296" s="8">
        <f t="shared" ca="1" si="84"/>
        <v>0.37576088278167796</v>
      </c>
      <c r="F296" s="21">
        <f t="shared" ca="1" si="85"/>
        <v>129.45725238666105</v>
      </c>
      <c r="G296" s="21"/>
      <c r="H296" s="8">
        <v>292</v>
      </c>
      <c r="I296" s="21">
        <f t="shared" ca="1" si="86"/>
        <v>0.82401726576852519</v>
      </c>
      <c r="J296" s="21">
        <f t="shared" ca="1" si="87"/>
        <v>57.79860644547648</v>
      </c>
      <c r="K296" s="2"/>
      <c r="M296" s="1"/>
      <c r="N296" s="1"/>
      <c r="Q296" s="26">
        <v>293</v>
      </c>
      <c r="R296" s="42">
        <f t="shared" ca="1" si="78"/>
        <v>50222</v>
      </c>
      <c r="S296" s="26" t="str">
        <f ca="1">IFERROR(IF(VLOOKUP(R296,$M$5:$M$504,1,0)&gt;0,$M$3,""),IFERROR(IF(VLOOKUP(R296,$N$5:$N$504,1,0)&gt;0,$N$3,""),IFERROR(IF(VLOOKUP(R296,#REF!,1,0)&gt;0,#REF!,""),IFERROR(IF(VLOOKUP(R296,#REF!,1,0)&gt;0,#REF!,""),IFERROR(IF(VLOOKUP(R296,$O$5:$O$244,1,0)&gt;0,$O$3,""),"ERROR")))))</f>
        <v>CAMBIO MES</v>
      </c>
      <c r="T296" s="26" t="str">
        <f ca="1">IFERROR(IF(VLOOKUP(R296,$M$5:$M$504,1,0)&gt;0,$M$4,""),IFERROR(IF(VLOOKUP(R296,$N$5:$N$504,1,0)&gt;0,$N$4,""),IFERROR(IF(VLOOKUP(R296,#REF!,1,0)&gt;0,#REF!,""),IFERROR(IF(VLOOKUP(R296,#REF!,1,0)&gt;0,#REF!,""),IFERROR(IF(VLOOKUP(R296,$O$5:$O$244,1,0)&gt;0,$O$3,""),"ERROR")))))</f>
        <v>CAMBIO MES</v>
      </c>
      <c r="U296" s="26">
        <f t="shared" ca="1" si="79"/>
        <v>1</v>
      </c>
      <c r="V296" s="26">
        <f t="shared" ca="1" si="80"/>
        <v>1</v>
      </c>
      <c r="W296" s="26">
        <f t="shared" ca="1" si="81"/>
        <v>31</v>
      </c>
      <c r="X296" s="26">
        <f t="shared" ca="1" si="82"/>
        <v>2037</v>
      </c>
      <c r="Y296" s="26">
        <f t="shared" ca="1" si="83"/>
        <v>7</v>
      </c>
      <c r="AF296" s="8">
        <v>286</v>
      </c>
      <c r="AG296" s="8">
        <v>1</v>
      </c>
      <c r="AH296" s="8">
        <v>0</v>
      </c>
      <c r="AI296" s="8">
        <v>0.79333008097103541</v>
      </c>
      <c r="AJ296" s="8">
        <v>9.2038721405697285E-2</v>
      </c>
      <c r="AK296" s="8">
        <v>6.8014237407741374E-2</v>
      </c>
      <c r="AL296" s="8">
        <v>1</v>
      </c>
      <c r="AM296" s="8">
        <v>1</v>
      </c>
      <c r="AN296" s="8">
        <v>0</v>
      </c>
      <c r="AO296" s="8">
        <v>0.80899608761028508</v>
      </c>
      <c r="AP296" s="8">
        <v>0.26429082077342053</v>
      </c>
      <c r="AQ296" s="8">
        <v>0.39635627046955052</v>
      </c>
      <c r="AR296" s="8">
        <v>1</v>
      </c>
      <c r="AS296" s="48">
        <v>0.49118002658337168</v>
      </c>
      <c r="AT296" s="48">
        <v>0.7934274929288172</v>
      </c>
      <c r="AU296" s="13">
        <v>1</v>
      </c>
    </row>
    <row r="297" spans="4:47" x14ac:dyDescent="0.25">
      <c r="D297" s="8">
        <v>293</v>
      </c>
      <c r="E297" s="8">
        <f t="shared" ca="1" si="84"/>
        <v>0.63617107814278617</v>
      </c>
      <c r="F297" s="21">
        <f t="shared" ca="1" si="85"/>
        <v>62.552210648306655</v>
      </c>
      <c r="G297" s="21"/>
      <c r="H297" s="8">
        <v>293</v>
      </c>
      <c r="I297" s="21">
        <f t="shared" ca="1" si="86"/>
        <v>0.37255580193981142</v>
      </c>
      <c r="J297" s="21">
        <f t="shared" ca="1" si="87"/>
        <v>19.751164556919864</v>
      </c>
      <c r="K297" s="2"/>
      <c r="M297" s="1"/>
      <c r="N297" s="1"/>
      <c r="Q297" s="26">
        <v>294</v>
      </c>
      <c r="R297" s="42">
        <f t="shared" ca="1" si="78"/>
        <v>50253</v>
      </c>
      <c r="S297" s="26" t="str">
        <f ca="1">IFERROR(IF(VLOOKUP(R297,$M$5:$M$504,1,0)&gt;0,$M$3,""),IFERROR(IF(VLOOKUP(R297,$N$5:$N$504,1,0)&gt;0,$N$3,""),IFERROR(IF(VLOOKUP(R297,#REF!,1,0)&gt;0,#REF!,""),IFERROR(IF(VLOOKUP(R297,#REF!,1,0)&gt;0,#REF!,""),IFERROR(IF(VLOOKUP(R297,$O$5:$O$244,1,0)&gt;0,$O$3,""),"ERROR")))))</f>
        <v>CAMBIO MES</v>
      </c>
      <c r="T297" s="26" t="str">
        <f ca="1">IFERROR(IF(VLOOKUP(R297,$M$5:$M$504,1,0)&gt;0,$M$4,""),IFERROR(IF(VLOOKUP(R297,$N$5:$N$504,1,0)&gt;0,$N$4,""),IFERROR(IF(VLOOKUP(R297,#REF!,1,0)&gt;0,#REF!,""),IFERROR(IF(VLOOKUP(R297,#REF!,1,0)&gt;0,#REF!,""),IFERROR(IF(VLOOKUP(R297,$O$5:$O$244,1,0)&gt;0,$O$3,""),"ERROR")))))</f>
        <v>CAMBIO MES</v>
      </c>
      <c r="U297" s="26">
        <f t="shared" ca="1" si="79"/>
        <v>1</v>
      </c>
      <c r="V297" s="26">
        <f t="shared" ca="1" si="80"/>
        <v>1</v>
      </c>
      <c r="W297" s="26">
        <f t="shared" ca="1" si="81"/>
        <v>31</v>
      </c>
      <c r="X297" s="26">
        <f t="shared" ca="1" si="82"/>
        <v>2037</v>
      </c>
      <c r="Y297" s="26">
        <f t="shared" ca="1" si="83"/>
        <v>8</v>
      </c>
      <c r="AF297" s="8">
        <v>287</v>
      </c>
      <c r="AG297" s="8">
        <v>1</v>
      </c>
      <c r="AH297" s="8">
        <v>1</v>
      </c>
      <c r="AI297" s="8">
        <v>1</v>
      </c>
      <c r="AJ297" s="8">
        <v>0.96251769581601065</v>
      </c>
      <c r="AK297" s="8">
        <v>1</v>
      </c>
      <c r="AL297" s="8">
        <v>1</v>
      </c>
      <c r="AM297" s="8">
        <v>0.6614672825364265</v>
      </c>
      <c r="AN297" s="8">
        <v>1</v>
      </c>
      <c r="AO297" s="8">
        <v>1</v>
      </c>
      <c r="AP297" s="8">
        <v>1</v>
      </c>
      <c r="AQ297" s="8">
        <v>0.12044958196978163</v>
      </c>
      <c r="AR297" s="8">
        <v>0.64844733369517926</v>
      </c>
      <c r="AS297" s="48">
        <v>0</v>
      </c>
      <c r="AT297" s="48">
        <v>1</v>
      </c>
      <c r="AU297" s="13">
        <v>2</v>
      </c>
    </row>
    <row r="298" spans="4:47" x14ac:dyDescent="0.25">
      <c r="D298" s="8">
        <v>294</v>
      </c>
      <c r="E298" s="8">
        <f t="shared" ca="1" si="84"/>
        <v>0.94061914511102096</v>
      </c>
      <c r="F298" s="21">
        <f t="shared" ca="1" si="85"/>
        <v>9.5048653282531443</v>
      </c>
      <c r="G298" s="21"/>
      <c r="H298" s="8">
        <v>294</v>
      </c>
      <c r="I298" s="21">
        <f t="shared" ca="1" si="86"/>
        <v>0.43927026875512121</v>
      </c>
      <c r="J298" s="21">
        <f t="shared" ca="1" si="87"/>
        <v>24.970245609903174</v>
      </c>
      <c r="K298" s="2"/>
      <c r="M298" s="1"/>
      <c r="N298" s="1"/>
      <c r="Q298" s="26">
        <v>295</v>
      </c>
      <c r="R298" s="42">
        <f t="shared" ca="1" si="78"/>
        <v>50284</v>
      </c>
      <c r="S298" s="26" t="str">
        <f ca="1">IFERROR(IF(VLOOKUP(R298,$M$5:$M$504,1,0)&gt;0,$M$3,""),IFERROR(IF(VLOOKUP(R298,$N$5:$N$504,1,0)&gt;0,$N$3,""),IFERROR(IF(VLOOKUP(R298,#REF!,1,0)&gt;0,#REF!,""),IFERROR(IF(VLOOKUP(R298,#REF!,1,0)&gt;0,#REF!,""),IFERROR(IF(VLOOKUP(R298,$O$5:$O$244,1,0)&gt;0,$O$3,""),"ERROR")))))</f>
        <v>CAMBIO MES</v>
      </c>
      <c r="T298" s="26" t="str">
        <f ca="1">IFERROR(IF(VLOOKUP(R298,$M$5:$M$504,1,0)&gt;0,$M$4,""),IFERROR(IF(VLOOKUP(R298,$N$5:$N$504,1,0)&gt;0,$N$4,""),IFERROR(IF(VLOOKUP(R298,#REF!,1,0)&gt;0,#REF!,""),IFERROR(IF(VLOOKUP(R298,#REF!,1,0)&gt;0,#REF!,""),IFERROR(IF(VLOOKUP(R298,$O$5:$O$244,1,0)&gt;0,$O$3,""),"ERROR")))))</f>
        <v>CAMBIO MES</v>
      </c>
      <c r="U298" s="26">
        <f t="shared" ca="1" si="79"/>
        <v>1</v>
      </c>
      <c r="V298" s="26">
        <f t="shared" ca="1" si="80"/>
        <v>1</v>
      </c>
      <c r="W298" s="26">
        <f t="shared" ca="1" si="81"/>
        <v>30</v>
      </c>
      <c r="X298" s="26">
        <f t="shared" ca="1" si="82"/>
        <v>2037</v>
      </c>
      <c r="Y298" s="26">
        <f t="shared" ca="1" si="83"/>
        <v>9</v>
      </c>
      <c r="AF298" s="8">
        <v>288</v>
      </c>
      <c r="AG298" s="8">
        <v>1</v>
      </c>
      <c r="AH298" s="8">
        <v>1</v>
      </c>
      <c r="AI298" s="8">
        <v>1</v>
      </c>
      <c r="AJ298" s="8">
        <v>1</v>
      </c>
      <c r="AK298" s="8">
        <v>1</v>
      </c>
      <c r="AL298" s="8">
        <v>0.35528400221107098</v>
      </c>
      <c r="AM298" s="8">
        <v>1</v>
      </c>
      <c r="AN298" s="8">
        <v>0.97846996566612132</v>
      </c>
      <c r="AO298" s="8">
        <v>1</v>
      </c>
      <c r="AP298" s="8">
        <v>1</v>
      </c>
      <c r="AQ298" s="8">
        <v>1</v>
      </c>
      <c r="AR298" s="8">
        <v>1</v>
      </c>
      <c r="AS298" s="48">
        <v>0.27344935965181016</v>
      </c>
      <c r="AT298" s="48">
        <v>0.73906812173009795</v>
      </c>
      <c r="AU298" s="13">
        <v>1</v>
      </c>
    </row>
    <row r="299" spans="4:47" x14ac:dyDescent="0.25">
      <c r="D299" s="8">
        <v>295</v>
      </c>
      <c r="E299" s="8">
        <f t="shared" ca="1" si="84"/>
        <v>0.40183357459829061</v>
      </c>
      <c r="F299" s="21">
        <f t="shared" ca="1" si="85"/>
        <v>121.08084020193415</v>
      </c>
      <c r="G299" s="21"/>
      <c r="H299" s="8">
        <v>295</v>
      </c>
      <c r="I299" s="21">
        <f t="shared" ca="1" si="86"/>
        <v>0.92535760057166128</v>
      </c>
      <c r="J299" s="21">
        <f t="shared" ca="1" si="87"/>
        <v>73.288074645911479</v>
      </c>
      <c r="K299" s="2"/>
      <c r="M299" s="1"/>
      <c r="N299" s="1"/>
      <c r="Q299" s="26">
        <v>296</v>
      </c>
      <c r="R299" s="42">
        <f t="shared" ca="1" si="78"/>
        <v>50314</v>
      </c>
      <c r="S299" s="26" t="str">
        <f ca="1">IFERROR(IF(VLOOKUP(R299,$M$5:$M$504,1,0)&gt;0,$M$3,""),IFERROR(IF(VLOOKUP(R299,$N$5:$N$504,1,0)&gt;0,$N$3,""),IFERROR(IF(VLOOKUP(R299,#REF!,1,0)&gt;0,#REF!,""),IFERROR(IF(VLOOKUP(R299,#REF!,1,0)&gt;0,#REF!,""),IFERROR(IF(VLOOKUP(R299,$O$5:$O$244,1,0)&gt;0,$O$3,""),"ERROR")))))</f>
        <v>CAMBIO MES</v>
      </c>
      <c r="T299" s="26" t="str">
        <f ca="1">IFERROR(IF(VLOOKUP(R299,$M$5:$M$504,1,0)&gt;0,$M$4,""),IFERROR(IF(VLOOKUP(R299,$N$5:$N$504,1,0)&gt;0,$N$4,""),IFERROR(IF(VLOOKUP(R299,#REF!,1,0)&gt;0,#REF!,""),IFERROR(IF(VLOOKUP(R299,#REF!,1,0)&gt;0,#REF!,""),IFERROR(IF(VLOOKUP(R299,$O$5:$O$244,1,0)&gt;0,$O$3,""),"ERROR")))))</f>
        <v>CAMBIO MES</v>
      </c>
      <c r="U299" s="26">
        <f t="shared" ca="1" si="79"/>
        <v>1</v>
      </c>
      <c r="V299" s="26">
        <f t="shared" ca="1" si="80"/>
        <v>1</v>
      </c>
      <c r="W299" s="26">
        <f t="shared" ca="1" si="81"/>
        <v>31</v>
      </c>
      <c r="X299" s="26">
        <f t="shared" ca="1" si="82"/>
        <v>2037</v>
      </c>
      <c r="Y299" s="26">
        <f t="shared" ca="1" si="83"/>
        <v>10</v>
      </c>
      <c r="AF299" s="8">
        <v>289</v>
      </c>
      <c r="AG299" s="8">
        <v>0.49629082384138112</v>
      </c>
      <c r="AH299" s="8">
        <v>0.27771203490764101</v>
      </c>
      <c r="AI299" s="8">
        <v>0.27525246132497538</v>
      </c>
      <c r="AJ299" s="8">
        <v>1</v>
      </c>
      <c r="AK299" s="8">
        <v>1</v>
      </c>
      <c r="AL299" s="8">
        <v>1</v>
      </c>
      <c r="AM299" s="8">
        <v>1</v>
      </c>
      <c r="AN299" s="8">
        <v>1</v>
      </c>
      <c r="AO299" s="8">
        <v>0.89032136925767802</v>
      </c>
      <c r="AP299" s="8">
        <v>1</v>
      </c>
      <c r="AQ299" s="8">
        <v>1</v>
      </c>
      <c r="AR299" s="8">
        <v>1</v>
      </c>
      <c r="AS299" s="48">
        <v>0</v>
      </c>
      <c r="AT299" s="48">
        <v>0.96088291292875361</v>
      </c>
      <c r="AU299" s="13">
        <v>0</v>
      </c>
    </row>
    <row r="300" spans="4:47" x14ac:dyDescent="0.25">
      <c r="D300" s="8">
        <v>296</v>
      </c>
      <c r="E300" s="8">
        <f t="shared" ca="1" si="84"/>
        <v>0.32029391964709841</v>
      </c>
      <c r="F300" s="21">
        <f t="shared" ca="1" si="85"/>
        <v>149.27016627944775</v>
      </c>
      <c r="G300" s="21"/>
      <c r="H300" s="8">
        <v>296</v>
      </c>
      <c r="I300" s="21">
        <f t="shared" ca="1" si="86"/>
        <v>0.99217966162782512</v>
      </c>
      <c r="J300" s="21">
        <f t="shared" ca="1" si="87"/>
        <v>102.8302298496389</v>
      </c>
      <c r="K300" s="2"/>
      <c r="M300" s="1"/>
      <c r="N300" s="1"/>
      <c r="Q300" s="26">
        <v>297</v>
      </c>
      <c r="R300" s="42">
        <f t="shared" ca="1" si="78"/>
        <v>50345</v>
      </c>
      <c r="S300" s="26" t="str">
        <f ca="1">IFERROR(IF(VLOOKUP(R300,$M$5:$M$504,1,0)&gt;0,$M$3,""),IFERROR(IF(VLOOKUP(R300,$N$5:$N$504,1,0)&gt;0,$N$3,""),IFERROR(IF(VLOOKUP(R300,#REF!,1,0)&gt;0,#REF!,""),IFERROR(IF(VLOOKUP(R300,#REF!,1,0)&gt;0,#REF!,""),IFERROR(IF(VLOOKUP(R300,$O$5:$O$244,1,0)&gt;0,$O$3,""),"ERROR")))))</f>
        <v>CAMBIO MES</v>
      </c>
      <c r="T300" s="26" t="str">
        <f ca="1">IFERROR(IF(VLOOKUP(R300,$M$5:$M$504,1,0)&gt;0,$M$4,""),IFERROR(IF(VLOOKUP(R300,$N$5:$N$504,1,0)&gt;0,$N$4,""),IFERROR(IF(VLOOKUP(R300,#REF!,1,0)&gt;0,#REF!,""),IFERROR(IF(VLOOKUP(R300,#REF!,1,0)&gt;0,#REF!,""),IFERROR(IF(VLOOKUP(R300,$O$5:$O$244,1,0)&gt;0,$O$3,""),"ERROR")))))</f>
        <v>CAMBIO MES</v>
      </c>
      <c r="U300" s="26">
        <f t="shared" ca="1" si="79"/>
        <v>1</v>
      </c>
      <c r="V300" s="26">
        <f t="shared" ca="1" si="80"/>
        <v>1</v>
      </c>
      <c r="W300" s="26">
        <f t="shared" ca="1" si="81"/>
        <v>30</v>
      </c>
      <c r="X300" s="26">
        <f t="shared" ca="1" si="82"/>
        <v>2037</v>
      </c>
      <c r="Y300" s="26">
        <f t="shared" ca="1" si="83"/>
        <v>11</v>
      </c>
      <c r="AF300" s="8">
        <v>290</v>
      </c>
      <c r="AG300" s="8">
        <v>1</v>
      </c>
      <c r="AH300" s="8">
        <v>7.2017138912477616E-2</v>
      </c>
      <c r="AI300" s="8">
        <v>0</v>
      </c>
      <c r="AJ300" s="8">
        <v>1</v>
      </c>
      <c r="AK300" s="8">
        <v>1</v>
      </c>
      <c r="AL300" s="8">
        <v>1</v>
      </c>
      <c r="AM300" s="8">
        <v>1</v>
      </c>
      <c r="AN300" s="8">
        <v>1</v>
      </c>
      <c r="AO300" s="8">
        <v>0.19020676141299192</v>
      </c>
      <c r="AP300" s="8">
        <v>1</v>
      </c>
      <c r="AQ300" s="8">
        <v>1</v>
      </c>
      <c r="AR300" s="8">
        <v>0.69114769778248197</v>
      </c>
      <c r="AS300" s="48">
        <v>0</v>
      </c>
      <c r="AT300" s="48">
        <v>0.71252045237263095</v>
      </c>
      <c r="AU300" s="13">
        <v>1</v>
      </c>
    </row>
    <row r="301" spans="4:47" x14ac:dyDescent="0.25">
      <c r="D301" s="8">
        <v>297</v>
      </c>
      <c r="E301" s="8">
        <f t="shared" ca="1" si="84"/>
        <v>0.27677769844625466</v>
      </c>
      <c r="F301" s="21">
        <f t="shared" ca="1" si="85"/>
        <v>167.24368700407115</v>
      </c>
      <c r="G301" s="21"/>
      <c r="H301" s="8">
        <v>297</v>
      </c>
      <c r="I301" s="21">
        <f t="shared" ca="1" si="86"/>
        <v>0.4241705576150665</v>
      </c>
      <c r="J301" s="21">
        <f t="shared" ca="1" si="87"/>
        <v>23.806415709183085</v>
      </c>
      <c r="K301" s="2"/>
      <c r="M301" s="1"/>
      <c r="N301" s="1"/>
      <c r="Q301" s="26">
        <v>298</v>
      </c>
      <c r="R301" s="42">
        <f t="shared" ca="1" si="78"/>
        <v>50375</v>
      </c>
      <c r="S301" s="26" t="str">
        <f ca="1">IFERROR(IF(VLOOKUP(R301,$M$5:$M$504,1,0)&gt;0,$M$3,""),IFERROR(IF(VLOOKUP(R301,$N$5:$N$504,1,0)&gt;0,$N$3,""),IFERROR(IF(VLOOKUP(R301,#REF!,1,0)&gt;0,#REF!,""),IFERROR(IF(VLOOKUP(R301,#REF!,1,0)&gt;0,#REF!,""),IFERROR(IF(VLOOKUP(R301,$O$5:$O$244,1,0)&gt;0,$O$3,""),"ERROR")))))</f>
        <v>CAMBIO MES</v>
      </c>
      <c r="T301" s="26" t="str">
        <f ca="1">IFERROR(IF(VLOOKUP(R301,$M$5:$M$504,1,0)&gt;0,$M$4,""),IFERROR(IF(VLOOKUP(R301,$N$5:$N$504,1,0)&gt;0,$N$4,""),IFERROR(IF(VLOOKUP(R301,#REF!,1,0)&gt;0,#REF!,""),IFERROR(IF(VLOOKUP(R301,#REF!,1,0)&gt;0,#REF!,""),IFERROR(IF(VLOOKUP(R301,$O$5:$O$244,1,0)&gt;0,$O$3,""),"ERROR")))))</f>
        <v>CAMBIO MES</v>
      </c>
      <c r="U301" s="26">
        <f t="shared" ca="1" si="79"/>
        <v>1</v>
      </c>
      <c r="V301" s="26">
        <f t="shared" ca="1" si="80"/>
        <v>1</v>
      </c>
      <c r="W301" s="26"/>
      <c r="X301" s="26">
        <f t="shared" ca="1" si="82"/>
        <v>2037</v>
      </c>
      <c r="Y301" s="26">
        <f t="shared" ca="1" si="83"/>
        <v>12</v>
      </c>
      <c r="AF301" s="8">
        <v>291</v>
      </c>
      <c r="AG301" s="8">
        <v>0.194298867141873</v>
      </c>
      <c r="AH301" s="8">
        <v>1</v>
      </c>
      <c r="AI301" s="8">
        <v>1</v>
      </c>
      <c r="AJ301" s="8">
        <v>1</v>
      </c>
      <c r="AK301" s="8">
        <v>0.27342529689696909</v>
      </c>
      <c r="AL301" s="8">
        <v>0.96066527329142748</v>
      </c>
      <c r="AM301" s="8">
        <v>0</v>
      </c>
      <c r="AN301" s="8">
        <v>0.14284430496064165</v>
      </c>
      <c r="AO301" s="8">
        <v>1</v>
      </c>
      <c r="AP301" s="8">
        <v>1</v>
      </c>
      <c r="AQ301" s="8">
        <v>1</v>
      </c>
      <c r="AR301" s="8">
        <v>1</v>
      </c>
      <c r="AS301" s="48">
        <v>0</v>
      </c>
      <c r="AT301" s="48">
        <v>0.73749698258257446</v>
      </c>
      <c r="AU301" s="13">
        <v>2</v>
      </c>
    </row>
    <row r="302" spans="4:47" x14ac:dyDescent="0.25">
      <c r="D302" s="8">
        <v>298</v>
      </c>
      <c r="E302" s="8">
        <f t="shared" ca="1" si="84"/>
        <v>0.4573252645671021</v>
      </c>
      <c r="F302" s="21">
        <f t="shared" ca="1" si="85"/>
        <v>104.82539852894332</v>
      </c>
      <c r="G302" s="21"/>
      <c r="H302" s="8">
        <v>298</v>
      </c>
      <c r="I302" s="21">
        <f t="shared" ca="1" si="86"/>
        <v>0.29510955289933183</v>
      </c>
      <c r="J302" s="21">
        <f t="shared" ca="1" si="87"/>
        <v>13.285282976713333</v>
      </c>
      <c r="K302" s="2"/>
      <c r="M302" s="1"/>
      <c r="N302" s="1"/>
      <c r="Q302" s="26"/>
      <c r="R302" s="42"/>
      <c r="S302" s="26"/>
      <c r="T302" s="26"/>
      <c r="U302" s="26"/>
      <c r="V302" s="26"/>
      <c r="W302" s="26"/>
      <c r="X302" s="26"/>
      <c r="Y302" s="26"/>
      <c r="AF302" s="8">
        <v>292</v>
      </c>
      <c r="AG302" s="8">
        <v>0.4439087796565746</v>
      </c>
      <c r="AH302" s="8">
        <v>1</v>
      </c>
      <c r="AI302" s="8">
        <v>0.12000838450847133</v>
      </c>
      <c r="AJ302" s="8">
        <v>1</v>
      </c>
      <c r="AK302" s="8">
        <v>1</v>
      </c>
      <c r="AL302" s="8">
        <v>1</v>
      </c>
      <c r="AM302" s="8">
        <v>1</v>
      </c>
      <c r="AN302" s="8">
        <v>1</v>
      </c>
      <c r="AO302" s="8">
        <v>1</v>
      </c>
      <c r="AP302" s="8">
        <v>0</v>
      </c>
      <c r="AQ302" s="8">
        <v>1</v>
      </c>
      <c r="AR302" s="8">
        <v>0.99172939525822346</v>
      </c>
      <c r="AS302" s="48">
        <v>6.8389504480423524E-2</v>
      </c>
      <c r="AT302" s="48">
        <v>0.91719819882213638</v>
      </c>
      <c r="AU302" s="13">
        <v>1</v>
      </c>
    </row>
    <row r="303" spans="4:47" x14ac:dyDescent="0.25">
      <c r="D303" s="8">
        <v>299</v>
      </c>
      <c r="E303" s="8">
        <f t="shared" ca="1" si="84"/>
        <v>0.46489698119391332</v>
      </c>
      <c r="F303" s="21">
        <f t="shared" ca="1" si="85"/>
        <v>102.75123424197386</v>
      </c>
      <c r="G303" s="21"/>
      <c r="H303" s="8">
        <v>299</v>
      </c>
      <c r="I303" s="21">
        <f t="shared" ca="1" si="86"/>
        <v>0.2545521267267612</v>
      </c>
      <c r="J303" s="21">
        <f t="shared" ca="1" si="87"/>
        <v>9.5978731999299427</v>
      </c>
      <c r="K303" s="2"/>
      <c r="M303" s="1"/>
      <c r="N303" s="1"/>
      <c r="Q303" s="26"/>
      <c r="R303" s="42"/>
      <c r="S303" s="26"/>
      <c r="T303" s="26"/>
      <c r="U303" s="26"/>
      <c r="V303" s="26"/>
      <c r="W303" s="26"/>
      <c r="X303" s="26"/>
      <c r="Y303" s="26"/>
      <c r="AF303" s="8">
        <v>293</v>
      </c>
      <c r="AG303" s="8">
        <v>1</v>
      </c>
      <c r="AH303" s="8">
        <v>1</v>
      </c>
      <c r="AI303" s="8">
        <v>1</v>
      </c>
      <c r="AJ303" s="8">
        <v>0.33185722563527331</v>
      </c>
      <c r="AK303" s="8">
        <v>0.45370246819971549</v>
      </c>
      <c r="AL303" s="8">
        <v>1</v>
      </c>
      <c r="AM303" s="8">
        <v>1</v>
      </c>
      <c r="AN303" s="8">
        <v>1</v>
      </c>
      <c r="AO303" s="8">
        <v>0.52370294436210918</v>
      </c>
      <c r="AP303" s="8">
        <v>1</v>
      </c>
      <c r="AQ303" s="8">
        <v>1</v>
      </c>
      <c r="AR303" s="8">
        <v>1</v>
      </c>
      <c r="AS303" s="48">
        <v>0.31141269792133242</v>
      </c>
      <c r="AT303" s="48">
        <v>0.96714118961745166</v>
      </c>
      <c r="AU303" s="13">
        <v>0</v>
      </c>
    </row>
    <row r="304" spans="4:47" x14ac:dyDescent="0.25">
      <c r="D304" s="8">
        <v>300</v>
      </c>
      <c r="E304" s="8">
        <f t="shared" ca="1" si="84"/>
        <v>0.13297873720238151</v>
      </c>
      <c r="F304" s="21">
        <f t="shared" ca="1" si="85"/>
        <v>255.90935000387898</v>
      </c>
      <c r="G304" s="21"/>
      <c r="H304" s="8">
        <v>300</v>
      </c>
      <c r="I304" s="21">
        <f t="shared" ca="1" si="86"/>
        <v>0.60518887516781339</v>
      </c>
      <c r="J304" s="21">
        <f t="shared" ca="1" si="87"/>
        <v>37.682889089163496</v>
      </c>
      <c r="K304" s="2"/>
      <c r="M304" s="1"/>
      <c r="N304" s="1"/>
      <c r="Q304" s="26"/>
      <c r="R304" s="42"/>
      <c r="S304" s="26"/>
      <c r="T304" s="26"/>
      <c r="U304" s="26"/>
      <c r="V304" s="26"/>
      <c r="W304" s="26"/>
      <c r="X304" s="26"/>
      <c r="Y304" s="26"/>
      <c r="AF304" s="8">
        <v>294</v>
      </c>
      <c r="AG304" s="8">
        <v>0.44622117330483535</v>
      </c>
      <c r="AH304" s="8">
        <v>1</v>
      </c>
      <c r="AI304" s="8">
        <v>1</v>
      </c>
      <c r="AJ304" s="8">
        <v>1</v>
      </c>
      <c r="AK304" s="8">
        <v>0.34890177292090224</v>
      </c>
      <c r="AL304" s="8">
        <v>7.3021159507334232E-2</v>
      </c>
      <c r="AM304" s="8">
        <v>1</v>
      </c>
      <c r="AN304" s="8">
        <v>1</v>
      </c>
      <c r="AO304" s="8">
        <v>1</v>
      </c>
      <c r="AP304" s="8">
        <v>1</v>
      </c>
      <c r="AQ304" s="8">
        <v>1</v>
      </c>
      <c r="AR304" s="8">
        <v>1</v>
      </c>
      <c r="AS304" s="48">
        <v>0</v>
      </c>
      <c r="AT304" s="48">
        <v>0.86822696649298003</v>
      </c>
      <c r="AU304" s="13">
        <v>4</v>
      </c>
    </row>
    <row r="305" spans="4:47" x14ac:dyDescent="0.25">
      <c r="D305" s="8">
        <v>301</v>
      </c>
      <c r="E305" s="8">
        <f t="shared" ca="1" si="84"/>
        <v>0.85358786650449636</v>
      </c>
      <c r="F305" s="21">
        <f t="shared" ca="1" si="85"/>
        <v>23.264981193816876</v>
      </c>
      <c r="G305" s="21"/>
      <c r="H305" s="8">
        <v>301</v>
      </c>
      <c r="I305" s="21">
        <f t="shared" ca="1" si="86"/>
        <v>8.6491914401287007E-2</v>
      </c>
      <c r="J305" s="21">
        <f t="shared" ca="1" si="87"/>
        <v>11.683101175751347</v>
      </c>
      <c r="K305" s="2"/>
      <c r="M305" s="1"/>
      <c r="N305" s="1"/>
      <c r="Q305" s="26"/>
      <c r="R305" s="42"/>
      <c r="S305" s="26"/>
      <c r="T305" s="26"/>
      <c r="U305" s="26"/>
      <c r="V305" s="26"/>
      <c r="W305" s="26"/>
      <c r="X305" s="26"/>
      <c r="Y305" s="26"/>
      <c r="AF305" s="8">
        <v>295</v>
      </c>
      <c r="AG305" s="8">
        <v>0.85432517827528853</v>
      </c>
      <c r="AH305" s="8">
        <v>1</v>
      </c>
      <c r="AI305" s="8">
        <v>1</v>
      </c>
      <c r="AJ305" s="8">
        <v>1</v>
      </c>
      <c r="AK305" s="8">
        <v>0.57121130277781984</v>
      </c>
      <c r="AL305" s="8">
        <v>1</v>
      </c>
      <c r="AM305" s="8">
        <v>1</v>
      </c>
      <c r="AN305" s="8">
        <v>1</v>
      </c>
      <c r="AO305" s="8">
        <v>1</v>
      </c>
      <c r="AP305" s="8">
        <v>0.50818465174985072</v>
      </c>
      <c r="AQ305" s="8">
        <v>0</v>
      </c>
      <c r="AR305" s="8">
        <v>0.21409424751196168</v>
      </c>
      <c r="AS305" s="48">
        <v>0</v>
      </c>
      <c r="AT305" s="48">
        <v>0.94447113908697733</v>
      </c>
      <c r="AU305" s="13">
        <v>3</v>
      </c>
    </row>
    <row r="306" spans="4:47" x14ac:dyDescent="0.25">
      <c r="D306" s="8">
        <v>302</v>
      </c>
      <c r="E306" s="8">
        <f t="shared" ca="1" si="84"/>
        <v>0.60984960556447909</v>
      </c>
      <c r="F306" s="21">
        <f t="shared" ca="1" si="85"/>
        <v>68.043680011749885</v>
      </c>
      <c r="G306" s="21"/>
      <c r="H306" s="8">
        <v>302</v>
      </c>
      <c r="I306" s="21">
        <f t="shared" ca="1" si="86"/>
        <v>0.38010989080320934</v>
      </c>
      <c r="J306" s="21">
        <f t="shared" ca="1" si="87"/>
        <v>20.354033932678675</v>
      </c>
      <c r="K306" s="2"/>
      <c r="M306" s="1"/>
      <c r="N306" s="1"/>
      <c r="Q306" s="26"/>
      <c r="R306" s="42"/>
      <c r="S306" s="26"/>
      <c r="T306" s="26"/>
      <c r="U306" s="26"/>
      <c r="V306" s="26"/>
      <c r="W306" s="26"/>
      <c r="X306" s="26"/>
      <c r="Y306" s="26"/>
      <c r="AF306" s="8">
        <v>296</v>
      </c>
      <c r="AG306" s="8">
        <v>0</v>
      </c>
      <c r="AH306" s="8">
        <v>1</v>
      </c>
      <c r="AI306" s="8">
        <v>1</v>
      </c>
      <c r="AJ306" s="8">
        <v>1</v>
      </c>
      <c r="AK306" s="8">
        <v>1</v>
      </c>
      <c r="AL306" s="8">
        <v>1</v>
      </c>
      <c r="AM306" s="8">
        <v>1</v>
      </c>
      <c r="AN306" s="8">
        <v>1</v>
      </c>
      <c r="AO306" s="8">
        <v>1</v>
      </c>
      <c r="AP306" s="8">
        <v>0.45537588550993652</v>
      </c>
      <c r="AQ306" s="8">
        <v>0.66287883654343505</v>
      </c>
      <c r="AR306" s="8">
        <v>0.64526904162395959</v>
      </c>
      <c r="AS306" s="48">
        <v>0</v>
      </c>
      <c r="AT306" s="48">
        <v>0.49158870628432927</v>
      </c>
      <c r="AU306" s="13">
        <v>0</v>
      </c>
    </row>
    <row r="307" spans="4:47" x14ac:dyDescent="0.25">
      <c r="D307" s="8">
        <v>303</v>
      </c>
      <c r="E307" s="8">
        <f t="shared" ca="1" si="84"/>
        <v>0.58594416388862292</v>
      </c>
      <c r="F307" s="21">
        <f t="shared" ca="1" si="85"/>
        <v>73.215489421030242</v>
      </c>
      <c r="G307" s="21"/>
      <c r="H307" s="8">
        <v>303</v>
      </c>
      <c r="I307" s="21">
        <f t="shared" ca="1" si="86"/>
        <v>7.7184842535553688E-2</v>
      </c>
      <c r="J307" s="21">
        <f t="shared" ca="1" si="87"/>
        <v>13.548904993828188</v>
      </c>
      <c r="K307" s="2"/>
      <c r="M307" s="1"/>
      <c r="N307" s="1"/>
      <c r="Q307" s="26"/>
      <c r="R307" s="42"/>
      <c r="S307" s="26"/>
      <c r="T307" s="26"/>
      <c r="U307" s="26"/>
      <c r="V307" s="26"/>
      <c r="W307" s="26"/>
      <c r="X307" s="26"/>
      <c r="Y307" s="26"/>
      <c r="AF307" s="8">
        <v>297</v>
      </c>
      <c r="AG307" s="8">
        <v>1</v>
      </c>
      <c r="AH307" s="8">
        <v>1</v>
      </c>
      <c r="AI307" s="8">
        <v>1</v>
      </c>
      <c r="AJ307" s="8">
        <v>0.96507340498283156</v>
      </c>
      <c r="AK307" s="8">
        <v>1</v>
      </c>
      <c r="AL307" s="8">
        <v>0.43507085650441391</v>
      </c>
      <c r="AM307" s="8">
        <v>1</v>
      </c>
      <c r="AN307" s="8">
        <v>1</v>
      </c>
      <c r="AO307" s="8">
        <v>1</v>
      </c>
      <c r="AP307" s="8">
        <v>1</v>
      </c>
      <c r="AQ307" s="8">
        <v>0.83381077337544407</v>
      </c>
      <c r="AR307" s="8">
        <v>1</v>
      </c>
      <c r="AS307" s="48">
        <v>1</v>
      </c>
      <c r="AT307" s="48">
        <v>0.73716631104957553</v>
      </c>
      <c r="AU307" s="13">
        <v>0</v>
      </c>
    </row>
    <row r="308" spans="4:47" x14ac:dyDescent="0.25">
      <c r="D308" s="8">
        <v>304</v>
      </c>
      <c r="E308" s="8">
        <f t="shared" ca="1" si="84"/>
        <v>4.4417681506493167E-2</v>
      </c>
      <c r="F308" s="21">
        <f t="shared" ca="1" si="85"/>
        <v>385.20153443594893</v>
      </c>
      <c r="G308" s="21"/>
      <c r="H308" s="8">
        <v>304</v>
      </c>
      <c r="I308" s="21">
        <f t="shared" ca="1" si="86"/>
        <v>0.89776502781002698</v>
      </c>
      <c r="J308" s="21">
        <f t="shared" ca="1" si="87"/>
        <v>68.042603516778456</v>
      </c>
      <c r="K308" s="2"/>
      <c r="M308" s="1"/>
      <c r="N308" s="1"/>
      <c r="Q308" s="26"/>
      <c r="R308" s="42"/>
      <c r="S308" s="26"/>
      <c r="T308" s="26"/>
      <c r="U308" s="26"/>
      <c r="V308" s="26"/>
      <c r="W308" s="26"/>
      <c r="X308" s="26"/>
      <c r="Y308" s="26"/>
      <c r="AF308" s="8">
        <v>298</v>
      </c>
      <c r="AG308" s="8">
        <v>0.96559747953236386</v>
      </c>
      <c r="AH308" s="8">
        <v>1</v>
      </c>
      <c r="AI308" s="8">
        <v>1</v>
      </c>
      <c r="AJ308" s="8">
        <v>1</v>
      </c>
      <c r="AK308" s="8">
        <v>1</v>
      </c>
      <c r="AL308" s="8">
        <v>1</v>
      </c>
      <c r="AM308" s="8">
        <v>0</v>
      </c>
      <c r="AN308" s="8">
        <v>1</v>
      </c>
      <c r="AO308" s="8">
        <v>0</v>
      </c>
      <c r="AP308" s="8">
        <v>1</v>
      </c>
      <c r="AQ308" s="8">
        <v>0.73730400526037554</v>
      </c>
      <c r="AR308" s="8">
        <v>1</v>
      </c>
      <c r="AS308" s="48">
        <v>1</v>
      </c>
      <c r="AT308" s="48">
        <v>0.74861050846165988</v>
      </c>
      <c r="AU308" s="13">
        <v>1</v>
      </c>
    </row>
    <row r="309" spans="4:47" x14ac:dyDescent="0.25">
      <c r="D309" s="8">
        <v>305</v>
      </c>
      <c r="E309" s="8">
        <f t="shared" ca="1" si="84"/>
        <v>0.90364172821902822</v>
      </c>
      <c r="F309" s="21">
        <f t="shared" ca="1" si="85"/>
        <v>15.279865611329228</v>
      </c>
      <c r="G309" s="21"/>
      <c r="H309" s="8">
        <v>305</v>
      </c>
      <c r="I309" s="21">
        <f t="shared" ca="1" si="86"/>
        <v>0.30297317379665134</v>
      </c>
      <c r="J309" s="21">
        <f t="shared" ca="1" si="87"/>
        <v>13.971482574120301</v>
      </c>
      <c r="K309" s="2"/>
      <c r="M309" s="1"/>
      <c r="N309" s="1"/>
      <c r="Q309" s="26"/>
      <c r="R309" s="42"/>
      <c r="S309" s="26"/>
      <c r="T309" s="26"/>
      <c r="U309" s="26"/>
      <c r="V309" s="26"/>
      <c r="W309" s="26"/>
      <c r="X309" s="26"/>
      <c r="Y309" s="26"/>
      <c r="AF309" s="8">
        <v>299</v>
      </c>
      <c r="AG309" s="8">
        <v>0.80337454162086475</v>
      </c>
      <c r="AH309" s="8">
        <v>1</v>
      </c>
      <c r="AI309" s="8">
        <v>0</v>
      </c>
      <c r="AJ309" s="8">
        <v>1</v>
      </c>
      <c r="AK309" s="8">
        <v>1</v>
      </c>
      <c r="AL309" s="8">
        <v>0.55548229713579833</v>
      </c>
      <c r="AM309" s="8">
        <v>0.9296890553075261</v>
      </c>
      <c r="AN309" s="8">
        <v>0.93239581859257492</v>
      </c>
      <c r="AO309" s="8">
        <v>0.51111940497066821</v>
      </c>
      <c r="AP309" s="8">
        <v>9.6652325357530156E-2</v>
      </c>
      <c r="AQ309" s="8">
        <v>0.76505028613416171</v>
      </c>
      <c r="AR309" s="8">
        <v>1</v>
      </c>
      <c r="AS309" s="48">
        <v>0</v>
      </c>
      <c r="AT309" s="48">
        <v>0.84146328268328296</v>
      </c>
      <c r="AU309" s="13">
        <v>1</v>
      </c>
    </row>
    <row r="310" spans="4:47" x14ac:dyDescent="0.25">
      <c r="D310" s="8">
        <v>306</v>
      </c>
      <c r="E310" s="8">
        <f t="shared" ca="1" si="84"/>
        <v>0.9283992376825343</v>
      </c>
      <c r="F310" s="21">
        <f t="shared" ca="1" si="85"/>
        <v>11.406714163132406</v>
      </c>
      <c r="G310" s="21"/>
      <c r="H310" s="8">
        <v>306</v>
      </c>
      <c r="I310" s="21">
        <f t="shared" ca="1" si="86"/>
        <v>0.80281536255744113</v>
      </c>
      <c r="J310" s="21">
        <f t="shared" ca="1" si="87"/>
        <v>55.403341498746109</v>
      </c>
      <c r="K310" s="2"/>
      <c r="M310" s="1"/>
      <c r="N310" s="1"/>
      <c r="Q310" s="26"/>
      <c r="R310" s="42"/>
      <c r="S310" s="26"/>
      <c r="T310" s="26"/>
      <c r="U310" s="26"/>
      <c r="V310" s="26"/>
      <c r="W310" s="26"/>
      <c r="X310" s="26"/>
      <c r="Y310" s="26"/>
      <c r="AF310" s="8">
        <v>300</v>
      </c>
      <c r="AG310" s="8">
        <v>1</v>
      </c>
      <c r="AH310" s="8">
        <v>0</v>
      </c>
      <c r="AI310" s="8">
        <v>1</v>
      </c>
      <c r="AJ310" s="8">
        <v>1</v>
      </c>
      <c r="AK310" s="8">
        <v>0.39004436697629691</v>
      </c>
      <c r="AL310" s="8">
        <v>0.94157963115455157</v>
      </c>
      <c r="AM310" s="8">
        <v>1</v>
      </c>
      <c r="AN310" s="8">
        <v>1</v>
      </c>
      <c r="AO310" s="8">
        <v>0.46512591075249171</v>
      </c>
      <c r="AP310" s="8">
        <v>5.403292521429736E-2</v>
      </c>
      <c r="AQ310" s="8">
        <v>0.95784135483215016</v>
      </c>
      <c r="AR310" s="8">
        <v>0.61254695986703622</v>
      </c>
      <c r="AS310" s="48">
        <v>0.49186991202981106</v>
      </c>
      <c r="AT310" s="48">
        <v>0.69601865357472981</v>
      </c>
      <c r="AU310" s="13">
        <v>0</v>
      </c>
    </row>
    <row r="311" spans="4:47" x14ac:dyDescent="0.25">
      <c r="D311" s="8">
        <v>307</v>
      </c>
      <c r="E311" s="8">
        <f t="shared" ca="1" si="84"/>
        <v>0.88160576500827958</v>
      </c>
      <c r="F311" s="21">
        <f t="shared" ca="1" si="85"/>
        <v>18.764711807177161</v>
      </c>
      <c r="G311" s="21"/>
      <c r="H311" s="8">
        <v>307</v>
      </c>
      <c r="I311" s="21">
        <f t="shared" ca="1" si="86"/>
        <v>0.58068986976370784</v>
      </c>
      <c r="J311" s="21">
        <f t="shared" ca="1" si="87"/>
        <v>35.769951273941771</v>
      </c>
      <c r="K311" s="2"/>
      <c r="M311" s="1"/>
      <c r="N311" s="1"/>
      <c r="Q311" s="26"/>
      <c r="R311" s="42"/>
      <c r="S311" s="26"/>
      <c r="T311" s="26"/>
      <c r="U311" s="26"/>
      <c r="V311" s="26"/>
      <c r="W311" s="26"/>
      <c r="X311" s="26"/>
      <c r="Y311" s="26"/>
      <c r="AF311" s="8">
        <v>301</v>
      </c>
      <c r="AG311" s="8">
        <v>1</v>
      </c>
      <c r="AH311" s="8">
        <v>0.77904048874760135</v>
      </c>
      <c r="AI311" s="8">
        <v>1</v>
      </c>
      <c r="AJ311" s="8">
        <v>1</v>
      </c>
      <c r="AK311" s="8">
        <v>1</v>
      </c>
      <c r="AL311" s="8">
        <v>0.77527629595618541</v>
      </c>
      <c r="AM311" s="8">
        <v>0.4761214008246879</v>
      </c>
      <c r="AN311" s="8">
        <v>0.53752986043072004</v>
      </c>
      <c r="AO311" s="8">
        <v>0.49202356180903734</v>
      </c>
      <c r="AP311" s="8">
        <v>1</v>
      </c>
      <c r="AQ311" s="8">
        <v>1</v>
      </c>
      <c r="AR311" s="8">
        <v>1</v>
      </c>
      <c r="AS311" s="48">
        <v>0.48778068308747607</v>
      </c>
      <c r="AT311" s="48">
        <v>1</v>
      </c>
      <c r="AU311" s="13">
        <v>0</v>
      </c>
    </row>
    <row r="312" spans="4:47" x14ac:dyDescent="0.25">
      <c r="D312" s="8">
        <v>308</v>
      </c>
      <c r="E312" s="8">
        <f t="shared" ca="1" si="84"/>
        <v>0.27908824539155019</v>
      </c>
      <c r="F312" s="21">
        <f t="shared" ca="1" si="85"/>
        <v>166.22373434767132</v>
      </c>
      <c r="G312" s="21"/>
      <c r="H312" s="8">
        <v>308</v>
      </c>
      <c r="I312" s="21">
        <f t="shared" ca="1" si="86"/>
        <v>0.39736483127125966</v>
      </c>
      <c r="J312" s="21">
        <f t="shared" ca="1" si="87"/>
        <v>21.717888909415962</v>
      </c>
      <c r="K312" s="2"/>
      <c r="M312" s="1"/>
      <c r="N312" s="1"/>
      <c r="Q312" s="26"/>
      <c r="R312" s="42"/>
      <c r="S312" s="26"/>
      <c r="T312" s="26"/>
      <c r="U312" s="26"/>
      <c r="V312" s="26"/>
      <c r="W312" s="26"/>
      <c r="X312" s="26"/>
      <c r="Y312" s="26"/>
      <c r="AF312" s="8">
        <v>302</v>
      </c>
      <c r="AG312" s="8">
        <v>1</v>
      </c>
      <c r="AH312" s="8">
        <v>1</v>
      </c>
      <c r="AI312" s="8">
        <v>1</v>
      </c>
      <c r="AJ312" s="8">
        <v>1</v>
      </c>
      <c r="AK312" s="8">
        <v>0.81619727900514616</v>
      </c>
      <c r="AL312" s="8">
        <v>0.36340037885966014</v>
      </c>
      <c r="AM312" s="8">
        <v>0</v>
      </c>
      <c r="AN312" s="8">
        <v>0.93453755386707926</v>
      </c>
      <c r="AO312" s="8">
        <v>0.36816494160448199</v>
      </c>
      <c r="AP312" s="8">
        <v>0.22414664892130531</v>
      </c>
      <c r="AQ312" s="8">
        <v>1</v>
      </c>
      <c r="AR312" s="8">
        <v>0.84120582024174395</v>
      </c>
      <c r="AS312" s="48">
        <v>0</v>
      </c>
      <c r="AT312" s="48">
        <v>1</v>
      </c>
      <c r="AU312" s="13">
        <v>0</v>
      </c>
    </row>
    <row r="313" spans="4:47" x14ac:dyDescent="0.25">
      <c r="D313" s="8">
        <v>309</v>
      </c>
      <c r="E313" s="8">
        <f t="shared" ca="1" si="84"/>
        <v>0.83276876754684181</v>
      </c>
      <c r="F313" s="21">
        <f t="shared" ca="1" si="85"/>
        <v>26.669247833799581</v>
      </c>
      <c r="G313" s="21"/>
      <c r="H313" s="8">
        <v>309</v>
      </c>
      <c r="I313" s="21">
        <f t="shared" ca="1" si="86"/>
        <v>0.36277234072637488</v>
      </c>
      <c r="J313" s="21">
        <f t="shared" ca="1" si="87"/>
        <v>18.964497561470225</v>
      </c>
      <c r="K313" s="2"/>
      <c r="M313" s="1"/>
      <c r="N313" s="1"/>
      <c r="Q313" s="26"/>
      <c r="R313" s="42"/>
      <c r="S313" s="26"/>
      <c r="T313" s="26"/>
      <c r="U313" s="26"/>
      <c r="V313" s="26"/>
      <c r="W313" s="26"/>
      <c r="X313" s="26"/>
      <c r="Y313" s="26"/>
      <c r="AF313" s="8">
        <v>303</v>
      </c>
      <c r="AG313" s="8">
        <v>0.8908571539105915</v>
      </c>
      <c r="AH313" s="8">
        <v>1</v>
      </c>
      <c r="AI313" s="8">
        <v>0.4414810192503219</v>
      </c>
      <c r="AJ313" s="8">
        <v>0.75927301795139401</v>
      </c>
      <c r="AK313" s="8">
        <v>1</v>
      </c>
      <c r="AL313" s="8">
        <v>0.75116169996617832</v>
      </c>
      <c r="AM313" s="8">
        <v>1</v>
      </c>
      <c r="AN313" s="8">
        <v>1</v>
      </c>
      <c r="AO313" s="8">
        <v>1</v>
      </c>
      <c r="AP313" s="8">
        <v>1</v>
      </c>
      <c r="AQ313" s="8">
        <v>1</v>
      </c>
      <c r="AR313" s="8">
        <v>0.62584956624942278</v>
      </c>
      <c r="AS313" s="48">
        <v>0.2573015308209447</v>
      </c>
      <c r="AT313" s="48">
        <v>0.63534440836139194</v>
      </c>
      <c r="AU313" s="13">
        <v>1</v>
      </c>
    </row>
    <row r="314" spans="4:47" x14ac:dyDescent="0.25">
      <c r="D314" s="8">
        <v>310</v>
      </c>
      <c r="E314" s="8">
        <f t="shared" ca="1" si="84"/>
        <v>0.50295092738491798</v>
      </c>
      <c r="F314" s="21">
        <f t="shared" ca="1" si="85"/>
        <v>92.776616657956637</v>
      </c>
      <c r="G314" s="21"/>
      <c r="H314" s="8">
        <v>310</v>
      </c>
      <c r="I314" s="21">
        <f t="shared" ca="1" si="86"/>
        <v>0.38772260121978408</v>
      </c>
      <c r="J314" s="21">
        <f t="shared" ca="1" si="87"/>
        <v>20.957900358853998</v>
      </c>
      <c r="K314" s="2"/>
      <c r="M314" s="1"/>
      <c r="N314" s="1"/>
      <c r="Q314" s="26"/>
      <c r="R314" s="42"/>
      <c r="S314" s="26"/>
      <c r="T314" s="26"/>
      <c r="U314" s="26"/>
      <c r="V314" s="26"/>
      <c r="W314" s="26"/>
      <c r="X314" s="26"/>
      <c r="Y314" s="26"/>
      <c r="AF314" s="8">
        <v>304</v>
      </c>
      <c r="AG314" s="8">
        <v>0.30707952777048642</v>
      </c>
      <c r="AH314" s="8">
        <v>1</v>
      </c>
      <c r="AI314" s="8">
        <v>0.53746066513638413</v>
      </c>
      <c r="AJ314" s="8">
        <v>1</v>
      </c>
      <c r="AK314" s="8">
        <v>0.6592752207439081</v>
      </c>
      <c r="AL314" s="8">
        <v>1</v>
      </c>
      <c r="AM314" s="8">
        <v>3.9796306447486482E-2</v>
      </c>
      <c r="AN314" s="8">
        <v>1</v>
      </c>
      <c r="AO314" s="8">
        <v>0.7967906909856538</v>
      </c>
      <c r="AP314" s="8">
        <v>0.49321158269876542</v>
      </c>
      <c r="AQ314" s="8">
        <v>0.99532265925081442</v>
      </c>
      <c r="AR314" s="8">
        <v>1</v>
      </c>
      <c r="AS314" s="48">
        <v>0</v>
      </c>
      <c r="AT314" s="48">
        <v>0.83558509183957075</v>
      </c>
      <c r="AU314" s="13">
        <v>2</v>
      </c>
    </row>
    <row r="315" spans="4:47" x14ac:dyDescent="0.25">
      <c r="D315" s="8">
        <v>311</v>
      </c>
      <c r="E315" s="8">
        <f t="shared" ca="1" si="84"/>
        <v>0.33755510199793792</v>
      </c>
      <c r="F315" s="21">
        <f t="shared" ca="1" si="85"/>
        <v>142.77761138814404</v>
      </c>
      <c r="G315" s="21"/>
      <c r="H315" s="8">
        <v>311</v>
      </c>
      <c r="I315" s="21">
        <f t="shared" ca="1" si="86"/>
        <v>3.1283517619716039E-2</v>
      </c>
      <c r="J315" s="21">
        <f t="shared" ca="1" si="87"/>
        <v>26.818070547494969</v>
      </c>
      <c r="K315" s="2"/>
      <c r="M315" s="1"/>
      <c r="N315" s="1"/>
      <c r="Q315" s="26"/>
      <c r="R315" s="42"/>
      <c r="S315" s="26"/>
      <c r="T315" s="26"/>
      <c r="U315" s="26"/>
      <c r="V315" s="26"/>
      <c r="W315" s="26"/>
      <c r="X315" s="26"/>
      <c r="Y315" s="26"/>
      <c r="AF315" s="8">
        <v>305</v>
      </c>
      <c r="AG315" s="8">
        <v>0</v>
      </c>
      <c r="AH315" s="8">
        <v>1</v>
      </c>
      <c r="AI315" s="8">
        <v>0</v>
      </c>
      <c r="AJ315" s="8">
        <v>1</v>
      </c>
      <c r="AK315" s="8">
        <v>1</v>
      </c>
      <c r="AL315" s="8">
        <v>0.82599918819663187</v>
      </c>
      <c r="AM315" s="8">
        <v>0.88147529965076943</v>
      </c>
      <c r="AN315" s="8">
        <v>8.1826221838597238E-2</v>
      </c>
      <c r="AO315" s="8">
        <v>1</v>
      </c>
      <c r="AP315" s="8">
        <v>1</v>
      </c>
      <c r="AQ315" s="8">
        <v>1</v>
      </c>
      <c r="AR315" s="8">
        <v>0.60889917665166826</v>
      </c>
      <c r="AS315" s="48">
        <v>3.939128159157311E-2</v>
      </c>
      <c r="AT315" s="48">
        <v>0.87144514779663529</v>
      </c>
      <c r="AU315" s="13">
        <v>1</v>
      </c>
    </row>
    <row r="316" spans="4:47" x14ac:dyDescent="0.25">
      <c r="D316" s="8">
        <v>312</v>
      </c>
      <c r="E316" s="8">
        <f t="shared" ca="1" si="84"/>
        <v>0.18185682252706237</v>
      </c>
      <c r="F316" s="21">
        <f t="shared" ca="1" si="85"/>
        <v>218.32347976538986</v>
      </c>
      <c r="G316" s="21"/>
      <c r="H316" s="8">
        <v>312</v>
      </c>
      <c r="I316" s="21">
        <f t="shared" ca="1" si="86"/>
        <v>0.45723486915062361</v>
      </c>
      <c r="J316" s="21">
        <f t="shared" ca="1" si="87"/>
        <v>26.346184446143695</v>
      </c>
      <c r="K316" s="2"/>
      <c r="M316" s="1"/>
      <c r="N316" s="1"/>
      <c r="Q316" s="26"/>
      <c r="R316" s="42"/>
      <c r="S316" s="26"/>
      <c r="T316" s="26"/>
      <c r="U316" s="26"/>
      <c r="V316" s="26"/>
      <c r="W316" s="26"/>
      <c r="X316" s="26"/>
      <c r="Y316" s="26"/>
      <c r="AF316" s="8">
        <v>306</v>
      </c>
      <c r="AG316" s="8">
        <v>1</v>
      </c>
      <c r="AH316" s="8">
        <v>1</v>
      </c>
      <c r="AI316" s="8">
        <v>1</v>
      </c>
      <c r="AJ316" s="8">
        <v>1</v>
      </c>
      <c r="AK316" s="8">
        <v>1</v>
      </c>
      <c r="AL316" s="8">
        <v>1</v>
      </c>
      <c r="AM316" s="8">
        <v>8.5383136435167775E-2</v>
      </c>
      <c r="AN316" s="8">
        <v>1</v>
      </c>
      <c r="AO316" s="8">
        <v>0.66608651866530033</v>
      </c>
      <c r="AP316" s="8">
        <v>1</v>
      </c>
      <c r="AQ316" s="8">
        <v>0</v>
      </c>
      <c r="AR316" s="8">
        <v>1</v>
      </c>
      <c r="AS316" s="48">
        <v>0</v>
      </c>
      <c r="AT316" s="48">
        <v>0.76051696755507503</v>
      </c>
      <c r="AU316" s="13">
        <v>0</v>
      </c>
    </row>
    <row r="317" spans="4:47" x14ac:dyDescent="0.25">
      <c r="D317" s="8">
        <v>313</v>
      </c>
      <c r="E317" s="8">
        <f t="shared" ca="1" si="84"/>
        <v>7.3932178011769101E-2</v>
      </c>
      <c r="F317" s="21">
        <f t="shared" ca="1" si="85"/>
        <v>325.52478797283163</v>
      </c>
      <c r="G317" s="21"/>
      <c r="H317" s="8">
        <v>313</v>
      </c>
      <c r="I317" s="21">
        <f t="shared" ca="1" si="86"/>
        <v>0.45581622637735564</v>
      </c>
      <c r="J317" s="21">
        <f t="shared" ca="1" si="87"/>
        <v>26.237808956313131</v>
      </c>
      <c r="K317" s="2"/>
      <c r="M317" s="1"/>
      <c r="N317" s="1"/>
      <c r="Q317" s="26"/>
      <c r="R317" s="42"/>
      <c r="S317" s="26"/>
      <c r="T317" s="26"/>
      <c r="U317" s="26"/>
      <c r="V317" s="26"/>
      <c r="W317" s="26"/>
      <c r="X317" s="26"/>
      <c r="Y317" s="26"/>
      <c r="AF317" s="8">
        <v>307</v>
      </c>
      <c r="AG317" s="8">
        <v>1</v>
      </c>
      <c r="AH317" s="8">
        <v>0.13283456769594132</v>
      </c>
      <c r="AI317" s="8">
        <v>1</v>
      </c>
      <c r="AJ317" s="8">
        <v>1</v>
      </c>
      <c r="AK317" s="8">
        <v>1</v>
      </c>
      <c r="AL317" s="8">
        <v>1</v>
      </c>
      <c r="AM317" s="8">
        <v>0</v>
      </c>
      <c r="AN317" s="8">
        <v>1</v>
      </c>
      <c r="AO317" s="8">
        <v>1</v>
      </c>
      <c r="AP317" s="8">
        <v>0.5808054319242083</v>
      </c>
      <c r="AQ317" s="8">
        <v>1</v>
      </c>
      <c r="AR317" s="8">
        <v>1</v>
      </c>
      <c r="AS317" s="48">
        <v>0</v>
      </c>
      <c r="AT317" s="48">
        <v>0.6859121616873356</v>
      </c>
      <c r="AU317" s="13">
        <v>1</v>
      </c>
    </row>
    <row r="318" spans="4:47" x14ac:dyDescent="0.25">
      <c r="D318" s="8">
        <v>314</v>
      </c>
      <c r="E318" s="8">
        <f t="shared" ca="1" si="84"/>
        <v>0.42813734777403778</v>
      </c>
      <c r="F318" s="21">
        <f t="shared" ca="1" si="85"/>
        <v>113.13096606277252</v>
      </c>
      <c r="G318" s="21"/>
      <c r="H318" s="8">
        <v>314</v>
      </c>
      <c r="I318" s="21">
        <f t="shared" ca="1" si="86"/>
        <v>0.51169843091131462</v>
      </c>
      <c r="J318" s="21">
        <f t="shared" ca="1" si="87"/>
        <v>30.488502562743065</v>
      </c>
      <c r="K318" s="2"/>
      <c r="M318" s="1"/>
      <c r="N318" s="1"/>
      <c r="Q318" s="26"/>
      <c r="R318" s="42"/>
      <c r="S318" s="26"/>
      <c r="T318" s="26"/>
      <c r="U318" s="26"/>
      <c r="V318" s="26"/>
      <c r="W318" s="26"/>
      <c r="X318" s="26"/>
      <c r="Y318" s="26"/>
      <c r="AF318" s="8">
        <v>308</v>
      </c>
      <c r="AG318" s="8">
        <v>1</v>
      </c>
      <c r="AH318" s="8">
        <v>1</v>
      </c>
      <c r="AI318" s="8">
        <v>0.68189738179916604</v>
      </c>
      <c r="AJ318" s="8">
        <v>0.90911859706490461</v>
      </c>
      <c r="AK318" s="8">
        <v>1</v>
      </c>
      <c r="AL318" s="8">
        <v>0.56948412991162811</v>
      </c>
      <c r="AM318" s="8">
        <v>9.5975632181967557E-2</v>
      </c>
      <c r="AN318" s="8">
        <v>1</v>
      </c>
      <c r="AO318" s="8">
        <v>1</v>
      </c>
      <c r="AP318" s="8">
        <v>0.32014501256086197</v>
      </c>
      <c r="AQ318" s="8">
        <v>1</v>
      </c>
      <c r="AR318" s="8">
        <v>1</v>
      </c>
      <c r="AS318" s="48">
        <v>0</v>
      </c>
      <c r="AT318" s="48">
        <v>0.61356556326109435</v>
      </c>
      <c r="AU318" s="13">
        <v>0</v>
      </c>
    </row>
    <row r="319" spans="4:47" x14ac:dyDescent="0.25">
      <c r="D319" s="8">
        <v>315</v>
      </c>
      <c r="E319" s="8">
        <f t="shared" ca="1" si="84"/>
        <v>0.31644253677710643</v>
      </c>
      <c r="F319" s="21">
        <f t="shared" ca="1" si="85"/>
        <v>150.76403517237145</v>
      </c>
      <c r="G319" s="21"/>
      <c r="H319" s="8">
        <v>315</v>
      </c>
      <c r="I319" s="21">
        <f t="shared" ca="1" si="86"/>
        <v>9.6451389043238023E-2</v>
      </c>
      <c r="J319" s="21">
        <f t="shared" ca="1" si="87"/>
        <v>9.8460157707515208</v>
      </c>
      <c r="K319" s="2"/>
      <c r="M319" s="1"/>
      <c r="N319" s="1"/>
      <c r="Q319" s="26"/>
      <c r="R319" s="42"/>
      <c r="S319" s="26"/>
      <c r="T319" s="26"/>
      <c r="U319" s="26"/>
      <c r="V319" s="26"/>
      <c r="W319" s="26"/>
      <c r="X319" s="26"/>
      <c r="Y319" s="26"/>
      <c r="AF319" s="8">
        <v>309</v>
      </c>
      <c r="AG319" s="8">
        <v>1</v>
      </c>
      <c r="AH319" s="8">
        <v>1</v>
      </c>
      <c r="AI319" s="8">
        <v>1</v>
      </c>
      <c r="AJ319" s="8">
        <v>1</v>
      </c>
      <c r="AK319" s="8">
        <v>1</v>
      </c>
      <c r="AL319" s="8">
        <v>1</v>
      </c>
      <c r="AM319" s="8">
        <v>0.58883752132110645</v>
      </c>
      <c r="AN319" s="8">
        <v>1</v>
      </c>
      <c r="AO319" s="8">
        <v>0.56744539801244775</v>
      </c>
      <c r="AP319" s="8">
        <v>0.2683394631897118</v>
      </c>
      <c r="AQ319" s="8">
        <v>1</v>
      </c>
      <c r="AR319" s="8">
        <v>0.81082324835428621</v>
      </c>
      <c r="AS319" s="48">
        <v>0</v>
      </c>
      <c r="AT319" s="48">
        <v>0.66994528650525043</v>
      </c>
      <c r="AU319" s="13">
        <v>2</v>
      </c>
    </row>
    <row r="320" spans="4:47" x14ac:dyDescent="0.25">
      <c r="D320" s="8">
        <v>316</v>
      </c>
      <c r="E320" s="8">
        <f t="shared" ca="1" si="84"/>
        <v>0.4267343864546097</v>
      </c>
      <c r="F320" s="21">
        <f t="shared" ca="1" si="85"/>
        <v>113.54332202779297</v>
      </c>
      <c r="G320" s="21"/>
      <c r="H320" s="8">
        <v>316</v>
      </c>
      <c r="I320" s="21">
        <f t="shared" ca="1" si="86"/>
        <v>0.67486722177432124</v>
      </c>
      <c r="J320" s="21">
        <f t="shared" ca="1" si="87"/>
        <v>43.335800831138386</v>
      </c>
      <c r="K320" s="2"/>
      <c r="M320" s="1"/>
      <c r="N320" s="1"/>
      <c r="Q320" s="26"/>
      <c r="R320" s="42"/>
      <c r="S320" s="26"/>
      <c r="T320" s="26"/>
      <c r="U320" s="26"/>
      <c r="V320" s="26"/>
      <c r="W320" s="26"/>
      <c r="X320" s="26"/>
      <c r="Y320" s="26"/>
      <c r="AF320" s="8">
        <v>310</v>
      </c>
      <c r="AG320" s="8">
        <v>0.3831454732442639</v>
      </c>
      <c r="AH320" s="8">
        <v>0.84288589040443185</v>
      </c>
      <c r="AI320" s="8">
        <v>1</v>
      </c>
      <c r="AJ320" s="8">
        <v>1</v>
      </c>
      <c r="AK320" s="8">
        <v>1</v>
      </c>
      <c r="AL320" s="8">
        <v>1</v>
      </c>
      <c r="AM320" s="8">
        <v>1</v>
      </c>
      <c r="AN320" s="8">
        <v>0</v>
      </c>
      <c r="AO320" s="8">
        <v>1</v>
      </c>
      <c r="AP320" s="8">
        <v>1</v>
      </c>
      <c r="AQ320" s="8">
        <v>1</v>
      </c>
      <c r="AR320" s="8">
        <v>0</v>
      </c>
      <c r="AS320" s="48">
        <v>0</v>
      </c>
      <c r="AT320" s="48">
        <v>1</v>
      </c>
      <c r="AU320" s="13">
        <v>1</v>
      </c>
    </row>
    <row r="321" spans="4:47" x14ac:dyDescent="0.25">
      <c r="D321" s="8">
        <v>317</v>
      </c>
      <c r="E321" s="8">
        <f t="shared" ca="1" si="84"/>
        <v>0.37284534455738072</v>
      </c>
      <c r="F321" s="21">
        <f t="shared" ca="1" si="85"/>
        <v>130.4276475451131</v>
      </c>
      <c r="G321" s="21"/>
      <c r="H321" s="8">
        <v>317</v>
      </c>
      <c r="I321" s="21">
        <f t="shared" ca="1" si="86"/>
        <v>0.27029489827921493</v>
      </c>
      <c r="J321" s="21">
        <f t="shared" ca="1" si="87"/>
        <v>11.061504467048714</v>
      </c>
      <c r="K321" s="2"/>
      <c r="M321" s="1"/>
      <c r="N321" s="1"/>
      <c r="Q321" s="26"/>
      <c r="R321" s="42"/>
      <c r="S321" s="26"/>
      <c r="T321" s="26"/>
      <c r="U321" s="26"/>
      <c r="V321" s="26"/>
      <c r="W321" s="26"/>
      <c r="X321" s="26"/>
      <c r="Y321" s="26"/>
      <c r="AF321" s="8">
        <v>311</v>
      </c>
      <c r="AG321" s="8">
        <v>1</v>
      </c>
      <c r="AH321" s="8">
        <v>1</v>
      </c>
      <c r="AI321" s="8">
        <v>1</v>
      </c>
      <c r="AJ321" s="8">
        <v>1</v>
      </c>
      <c r="AK321" s="8">
        <v>1</v>
      </c>
      <c r="AL321" s="8">
        <v>0.14371145025700874</v>
      </c>
      <c r="AM321" s="8">
        <v>1</v>
      </c>
      <c r="AN321" s="8">
        <v>1</v>
      </c>
      <c r="AO321" s="8">
        <v>0.70055222331866385</v>
      </c>
      <c r="AP321" s="8">
        <v>1</v>
      </c>
      <c r="AQ321" s="8">
        <v>1</v>
      </c>
      <c r="AR321" s="8">
        <v>1</v>
      </c>
      <c r="AS321" s="48">
        <v>0</v>
      </c>
      <c r="AT321" s="48">
        <v>0.76860481723118412</v>
      </c>
      <c r="AU321" s="13">
        <v>0</v>
      </c>
    </row>
    <row r="322" spans="4:47" x14ac:dyDescent="0.25">
      <c r="D322" s="8">
        <v>318</v>
      </c>
      <c r="E322" s="8">
        <f t="shared" ca="1" si="84"/>
        <v>0.36859317297797156</v>
      </c>
      <c r="F322" s="21">
        <f t="shared" ca="1" si="85"/>
        <v>131.8558066516963</v>
      </c>
      <c r="G322" s="21"/>
      <c r="H322" s="8">
        <v>318</v>
      </c>
      <c r="I322" s="21">
        <f t="shared" ca="1" si="86"/>
        <v>0.40978621888439515</v>
      </c>
      <c r="J322" s="21">
        <f t="shared" ca="1" si="87"/>
        <v>22.689737850711886</v>
      </c>
      <c r="K322" s="2"/>
      <c r="M322" s="1"/>
      <c r="N322" s="1"/>
      <c r="Q322" s="26"/>
      <c r="R322" s="42"/>
      <c r="S322" s="26"/>
      <c r="T322" s="26"/>
      <c r="U322" s="26"/>
      <c r="V322" s="26"/>
      <c r="W322" s="26"/>
      <c r="X322" s="26"/>
      <c r="Y322" s="26"/>
      <c r="AF322" s="8">
        <v>312</v>
      </c>
      <c r="AG322" s="8">
        <v>1</v>
      </c>
      <c r="AH322" s="8">
        <v>1</v>
      </c>
      <c r="AI322" s="8">
        <v>0.5427840052927364</v>
      </c>
      <c r="AJ322" s="8">
        <v>1</v>
      </c>
      <c r="AK322" s="8">
        <v>1</v>
      </c>
      <c r="AL322" s="8">
        <v>1</v>
      </c>
      <c r="AM322" s="8">
        <v>1</v>
      </c>
      <c r="AN322" s="8">
        <v>0.67868997253624974</v>
      </c>
      <c r="AO322" s="8">
        <v>1</v>
      </c>
      <c r="AP322" s="8">
        <v>1</v>
      </c>
      <c r="AQ322" s="8">
        <v>1</v>
      </c>
      <c r="AR322" s="8">
        <v>1</v>
      </c>
      <c r="AS322" s="48">
        <v>0.69511025583342412</v>
      </c>
      <c r="AT322" s="48">
        <v>0.72107067742095532</v>
      </c>
      <c r="AU322" s="13">
        <v>2</v>
      </c>
    </row>
    <row r="323" spans="4:47" x14ac:dyDescent="0.25">
      <c r="D323" s="8">
        <v>319</v>
      </c>
      <c r="E323" s="8">
        <f t="shared" ca="1" si="84"/>
        <v>4.0538024538223971E-2</v>
      </c>
      <c r="F323" s="21">
        <f t="shared" ca="1" si="85"/>
        <v>395.84395128585442</v>
      </c>
      <c r="G323" s="21"/>
      <c r="H323" s="8">
        <v>319</v>
      </c>
      <c r="I323" s="21">
        <f t="shared" ca="1" si="86"/>
        <v>0.13537696517734399</v>
      </c>
      <c r="J323" s="21">
        <f t="shared" ca="1" si="87"/>
        <v>3.7653405299233569</v>
      </c>
      <c r="K323" s="2"/>
      <c r="M323" s="1"/>
      <c r="N323" s="1"/>
      <c r="Q323" s="26"/>
      <c r="R323" s="42"/>
      <c r="S323" s="26"/>
      <c r="T323" s="26"/>
      <c r="U323" s="26"/>
      <c r="V323" s="26"/>
      <c r="W323" s="26"/>
      <c r="X323" s="26"/>
      <c r="Y323" s="26"/>
      <c r="AF323" s="8">
        <v>313</v>
      </c>
      <c r="AG323" s="8">
        <v>0.65782899395872518</v>
      </c>
      <c r="AH323" s="8">
        <v>1</v>
      </c>
      <c r="AI323" s="8">
        <v>0</v>
      </c>
      <c r="AJ323" s="8">
        <v>1</v>
      </c>
      <c r="AK323" s="8">
        <v>1</v>
      </c>
      <c r="AL323" s="8">
        <v>1</v>
      </c>
      <c r="AM323" s="8">
        <v>1</v>
      </c>
      <c r="AN323" s="8">
        <v>1</v>
      </c>
      <c r="AO323" s="8">
        <v>1</v>
      </c>
      <c r="AP323" s="8">
        <v>1</v>
      </c>
      <c r="AQ323" s="8">
        <v>1</v>
      </c>
      <c r="AR323" s="8">
        <v>1</v>
      </c>
      <c r="AS323" s="48">
        <v>0.28762915166448838</v>
      </c>
      <c r="AT323" s="48">
        <v>0.52661888610078456</v>
      </c>
      <c r="AU323" s="13">
        <v>2</v>
      </c>
    </row>
    <row r="324" spans="4:47" x14ac:dyDescent="0.25">
      <c r="D324" s="8">
        <v>320</v>
      </c>
      <c r="E324" s="8">
        <f t="shared" ca="1" si="84"/>
        <v>0.57805653409539437</v>
      </c>
      <c r="F324" s="21">
        <f t="shared" ca="1" si="85"/>
        <v>74.963176911806073</v>
      </c>
      <c r="G324" s="21"/>
      <c r="H324" s="8">
        <v>320</v>
      </c>
      <c r="I324" s="21">
        <f t="shared" ca="1" si="86"/>
        <v>0.96718909446510937</v>
      </c>
      <c r="J324" s="21">
        <f t="shared" ca="1" si="87"/>
        <v>85.374060604869328</v>
      </c>
      <c r="K324" s="2"/>
      <c r="M324" s="1"/>
      <c r="N324" s="1"/>
      <c r="Q324" s="26"/>
      <c r="R324" s="42"/>
      <c r="S324" s="26"/>
      <c r="T324" s="26"/>
      <c r="U324" s="26"/>
      <c r="V324" s="26"/>
      <c r="W324" s="26"/>
      <c r="X324" s="26"/>
      <c r="Y324" s="26"/>
      <c r="AF324" s="8">
        <v>314</v>
      </c>
      <c r="AG324" s="8">
        <v>0.85381620600462826</v>
      </c>
      <c r="AH324" s="8">
        <v>1</v>
      </c>
      <c r="AI324" s="8">
        <v>1</v>
      </c>
      <c r="AJ324" s="8">
        <v>1</v>
      </c>
      <c r="AK324" s="8">
        <v>0.32853817687235631</v>
      </c>
      <c r="AL324" s="8">
        <v>0.44892305337198196</v>
      </c>
      <c r="AM324" s="8">
        <v>1</v>
      </c>
      <c r="AN324" s="8">
        <v>1</v>
      </c>
      <c r="AO324" s="8">
        <v>0.85923682255718936</v>
      </c>
      <c r="AP324" s="8">
        <v>0.27157124577769859</v>
      </c>
      <c r="AQ324" s="8">
        <v>0</v>
      </c>
      <c r="AR324" s="8">
        <v>1</v>
      </c>
      <c r="AS324" s="48">
        <v>0.15377808061384712</v>
      </c>
      <c r="AT324" s="48">
        <v>0.78884129573270911</v>
      </c>
      <c r="AU324" s="13">
        <v>2</v>
      </c>
    </row>
    <row r="325" spans="4:47" x14ac:dyDescent="0.25">
      <c r="D325" s="8">
        <v>321</v>
      </c>
      <c r="E325" s="8">
        <f t="shared" ca="1" si="84"/>
        <v>0.59916732040750453</v>
      </c>
      <c r="F325" s="21">
        <f t="shared" ca="1" si="85"/>
        <v>70.332084359975866</v>
      </c>
      <c r="G325" s="21"/>
      <c r="H325" s="8">
        <v>321</v>
      </c>
      <c r="I325" s="21">
        <f t="shared" ca="1" si="86"/>
        <v>0.39860015501781243</v>
      </c>
      <c r="J325" s="21">
        <f t="shared" ca="1" si="87"/>
        <v>21.814888129209244</v>
      </c>
      <c r="K325" s="2"/>
      <c r="M325" s="1"/>
      <c r="N325" s="1"/>
      <c r="Q325" s="26"/>
      <c r="R325" s="42"/>
      <c r="S325" s="26"/>
      <c r="T325" s="26"/>
      <c r="U325" s="26"/>
      <c r="V325" s="26"/>
      <c r="W325" s="26"/>
      <c r="X325" s="26"/>
      <c r="Y325" s="26"/>
      <c r="AF325" s="8">
        <v>315</v>
      </c>
      <c r="AG325" s="8">
        <v>0.91489553786584199</v>
      </c>
      <c r="AH325" s="8">
        <v>1</v>
      </c>
      <c r="AI325" s="8">
        <v>0.46138635204612999</v>
      </c>
      <c r="AJ325" s="8">
        <v>1</v>
      </c>
      <c r="AK325" s="8">
        <v>0.93166073028753027</v>
      </c>
      <c r="AL325" s="8">
        <v>0</v>
      </c>
      <c r="AM325" s="8">
        <v>1</v>
      </c>
      <c r="AN325" s="8">
        <v>1</v>
      </c>
      <c r="AO325" s="8">
        <v>1</v>
      </c>
      <c r="AP325" s="8">
        <v>0</v>
      </c>
      <c r="AQ325" s="8">
        <v>0.77793075580484583</v>
      </c>
      <c r="AR325" s="8">
        <v>0.88108147631541101</v>
      </c>
      <c r="AS325" s="48">
        <v>0</v>
      </c>
      <c r="AT325" s="48">
        <v>0.53501370773399137</v>
      </c>
      <c r="AU325" s="13">
        <v>1</v>
      </c>
    </row>
    <row r="326" spans="4:47" x14ac:dyDescent="0.25">
      <c r="D326" s="8">
        <v>322</v>
      </c>
      <c r="E326" s="8">
        <f t="shared" ref="E326:E389" ca="1" si="88">RAND()</f>
        <v>0.72399854999462876</v>
      </c>
      <c r="F326" s="21">
        <f t="shared" ref="F326:F389" ca="1" si="89">$B$6*(-LN(E326))^(1/$B$7)</f>
        <v>45.545525751265941</v>
      </c>
      <c r="G326" s="21"/>
      <c r="H326" s="8">
        <v>322</v>
      </c>
      <c r="I326" s="21">
        <f t="shared" ref="I326:I389" ca="1" si="90">RAND()</f>
        <v>0.53357711906199601</v>
      </c>
      <c r="J326" s="21">
        <f t="shared" ref="J326:J389" ca="1" si="91">ABS(NORMINV(I326,$B$11,$B$13))</f>
        <v>32.152853901767983</v>
      </c>
      <c r="K326" s="2"/>
      <c r="M326" s="1"/>
      <c r="N326" s="1"/>
      <c r="Q326" s="26"/>
      <c r="R326" s="42"/>
      <c r="S326" s="26"/>
      <c r="T326" s="26"/>
      <c r="U326" s="26"/>
      <c r="V326" s="26"/>
      <c r="W326" s="26"/>
      <c r="X326" s="26"/>
      <c r="Y326" s="26"/>
      <c r="AF326" s="8">
        <v>316</v>
      </c>
      <c r="AG326" s="8">
        <v>0.57363907911067435</v>
      </c>
      <c r="AH326" s="8">
        <v>1</v>
      </c>
      <c r="AI326" s="8">
        <v>1</v>
      </c>
      <c r="AJ326" s="8">
        <v>1</v>
      </c>
      <c r="AK326" s="8">
        <v>1</v>
      </c>
      <c r="AL326" s="8">
        <v>1</v>
      </c>
      <c r="AM326" s="8">
        <v>1</v>
      </c>
      <c r="AN326" s="8">
        <v>1</v>
      </c>
      <c r="AO326" s="8">
        <v>0.19900620498495603</v>
      </c>
      <c r="AP326" s="8">
        <v>0.34968582574806678</v>
      </c>
      <c r="AQ326" s="8">
        <v>1</v>
      </c>
      <c r="AR326" s="8">
        <v>1</v>
      </c>
      <c r="AS326" s="48">
        <v>0.30644181173241425</v>
      </c>
      <c r="AT326" s="48">
        <v>0.70113690149251129</v>
      </c>
      <c r="AU326" s="13">
        <v>1</v>
      </c>
    </row>
    <row r="327" spans="4:47" x14ac:dyDescent="0.25">
      <c r="D327" s="8">
        <v>323</v>
      </c>
      <c r="E327" s="8">
        <f t="shared" ca="1" si="88"/>
        <v>0.79740257173661033</v>
      </c>
      <c r="F327" s="21">
        <f t="shared" ca="1" si="89"/>
        <v>32.589889805279043</v>
      </c>
      <c r="G327" s="21"/>
      <c r="H327" s="8">
        <v>323</v>
      </c>
      <c r="I327" s="21">
        <f t="shared" ca="1" si="90"/>
        <v>0.48867590545835815</v>
      </c>
      <c r="J327" s="21">
        <f t="shared" ca="1" si="91"/>
        <v>28.7399362655418</v>
      </c>
      <c r="K327" s="2"/>
      <c r="M327" s="1"/>
      <c r="N327" s="1"/>
      <c r="Q327" s="26"/>
      <c r="R327" s="42"/>
      <c r="S327" s="26"/>
      <c r="T327" s="26"/>
      <c r="U327" s="26"/>
      <c r="V327" s="26"/>
      <c r="W327" s="26"/>
      <c r="X327" s="26"/>
      <c r="Y327" s="26"/>
      <c r="AF327" s="8">
        <v>317</v>
      </c>
      <c r="AG327" s="8">
        <v>1</v>
      </c>
      <c r="AH327" s="8">
        <v>0.31219259248635872</v>
      </c>
      <c r="AI327" s="8">
        <v>1</v>
      </c>
      <c r="AJ327" s="8">
        <v>0.86993218726420307</v>
      </c>
      <c r="AK327" s="8">
        <v>1</v>
      </c>
      <c r="AL327" s="8">
        <v>1</v>
      </c>
      <c r="AM327" s="8">
        <v>1</v>
      </c>
      <c r="AN327" s="8">
        <v>1</v>
      </c>
      <c r="AO327" s="8">
        <v>1</v>
      </c>
      <c r="AP327" s="8">
        <v>1</v>
      </c>
      <c r="AQ327" s="8">
        <v>0.55072313897107961</v>
      </c>
      <c r="AR327" s="8">
        <v>0.52012072199525594</v>
      </c>
      <c r="AS327" s="48">
        <v>9.4692882963910603E-3</v>
      </c>
      <c r="AT327" s="48">
        <v>0.88354923288395293</v>
      </c>
      <c r="AU327" s="13">
        <v>1</v>
      </c>
    </row>
    <row r="328" spans="4:47" x14ac:dyDescent="0.25">
      <c r="D328" s="8">
        <v>324</v>
      </c>
      <c r="E328" s="8">
        <f t="shared" ca="1" si="88"/>
        <v>0.68964260355421347</v>
      </c>
      <c r="F328" s="21">
        <f t="shared" ca="1" si="89"/>
        <v>51.978106812522014</v>
      </c>
      <c r="G328" s="21"/>
      <c r="H328" s="8">
        <v>324</v>
      </c>
      <c r="I328" s="21">
        <f t="shared" ca="1" si="90"/>
        <v>0.64204257146591337</v>
      </c>
      <c r="J328" s="21">
        <f t="shared" ca="1" si="91"/>
        <v>40.625274928545345</v>
      </c>
      <c r="K328" s="2"/>
      <c r="M328" s="1"/>
      <c r="N328" s="1"/>
      <c r="Q328" s="26"/>
      <c r="R328" s="42"/>
      <c r="S328" s="26"/>
      <c r="T328" s="26"/>
      <c r="U328" s="26"/>
      <c r="V328" s="26"/>
      <c r="W328" s="26"/>
      <c r="X328" s="26"/>
      <c r="Y328" s="26"/>
      <c r="AF328" s="8">
        <v>318</v>
      </c>
      <c r="AG328" s="8">
        <v>1</v>
      </c>
      <c r="AH328" s="8">
        <v>0.99421601472074272</v>
      </c>
      <c r="AI328" s="8">
        <v>0.99784853285405739</v>
      </c>
      <c r="AJ328" s="8">
        <v>0.72895250903117514</v>
      </c>
      <c r="AK328" s="8">
        <v>1</v>
      </c>
      <c r="AL328" s="8">
        <v>0.53723689274969122</v>
      </c>
      <c r="AM328" s="8">
        <v>1</v>
      </c>
      <c r="AN328" s="8">
        <v>1</v>
      </c>
      <c r="AO328" s="8">
        <v>8.3262204946125476E-2</v>
      </c>
      <c r="AP328" s="8">
        <v>1</v>
      </c>
      <c r="AQ328" s="8">
        <v>1</v>
      </c>
      <c r="AR328" s="8">
        <v>0.55286278406269806</v>
      </c>
      <c r="AS328" s="48">
        <v>0.53892019896527688</v>
      </c>
      <c r="AT328" s="48">
        <v>0.80736862511817786</v>
      </c>
      <c r="AU328" s="13">
        <v>0</v>
      </c>
    </row>
    <row r="329" spans="4:47" x14ac:dyDescent="0.25">
      <c r="D329" s="8">
        <v>325</v>
      </c>
      <c r="E329" s="8">
        <f t="shared" ca="1" si="88"/>
        <v>0.57103944388717964</v>
      </c>
      <c r="F329" s="21">
        <f t="shared" ca="1" si="89"/>
        <v>76.535996432046801</v>
      </c>
      <c r="G329" s="21"/>
      <c r="H329" s="8">
        <v>325</v>
      </c>
      <c r="I329" s="21">
        <f t="shared" ca="1" si="90"/>
        <v>0.67439158856622894</v>
      </c>
      <c r="J329" s="21">
        <f t="shared" ca="1" si="91"/>
        <v>43.295783415607538</v>
      </c>
      <c r="K329" s="2"/>
      <c r="M329" s="1"/>
      <c r="N329" s="1"/>
      <c r="Q329" s="26"/>
      <c r="R329" s="42"/>
      <c r="S329" s="26"/>
      <c r="T329" s="26"/>
      <c r="U329" s="26"/>
      <c r="V329" s="26"/>
      <c r="W329" s="26"/>
      <c r="X329" s="26"/>
      <c r="Y329" s="26"/>
      <c r="AF329" s="8">
        <v>319</v>
      </c>
      <c r="AG329" s="8">
        <v>1</v>
      </c>
      <c r="AH329" s="8">
        <v>1</v>
      </c>
      <c r="AI329" s="8">
        <v>1</v>
      </c>
      <c r="AJ329" s="8">
        <v>0</v>
      </c>
      <c r="AK329" s="8">
        <v>1</v>
      </c>
      <c r="AL329" s="8">
        <v>1</v>
      </c>
      <c r="AM329" s="8">
        <v>1</v>
      </c>
      <c r="AN329" s="8">
        <v>1</v>
      </c>
      <c r="AO329" s="8">
        <v>1</v>
      </c>
      <c r="AP329" s="8">
        <v>1</v>
      </c>
      <c r="AQ329" s="8">
        <v>1</v>
      </c>
      <c r="AR329" s="8">
        <v>1</v>
      </c>
      <c r="AS329" s="48">
        <v>0</v>
      </c>
      <c r="AT329" s="48">
        <v>0.65362760053900926</v>
      </c>
      <c r="AU329" s="13">
        <v>2</v>
      </c>
    </row>
    <row r="330" spans="4:47" x14ac:dyDescent="0.25">
      <c r="D330" s="8">
        <v>326</v>
      </c>
      <c r="E330" s="8">
        <f t="shared" ca="1" si="88"/>
        <v>0.42166628748148793</v>
      </c>
      <c r="F330" s="21">
        <f t="shared" ca="1" si="89"/>
        <v>115.04353357766077</v>
      </c>
      <c r="G330" s="21"/>
      <c r="H330" s="8">
        <v>326</v>
      </c>
      <c r="I330" s="21">
        <f t="shared" ca="1" si="90"/>
        <v>0.40285334415132978</v>
      </c>
      <c r="J330" s="21">
        <f t="shared" ca="1" si="91"/>
        <v>22.148251107195932</v>
      </c>
      <c r="K330" s="2"/>
      <c r="M330" s="1"/>
      <c r="N330" s="1"/>
      <c r="Q330" s="26"/>
      <c r="R330" s="42"/>
      <c r="S330" s="26"/>
      <c r="T330" s="26"/>
      <c r="U330" s="26"/>
      <c r="V330" s="26"/>
      <c r="W330" s="26"/>
      <c r="X330" s="26"/>
      <c r="Y330" s="26"/>
      <c r="AF330" s="8">
        <v>320</v>
      </c>
      <c r="AG330" s="8">
        <v>0.41048351072587991</v>
      </c>
      <c r="AH330" s="8">
        <v>0.78272524914427777</v>
      </c>
      <c r="AI330" s="8">
        <v>1</v>
      </c>
      <c r="AJ330" s="8">
        <v>1</v>
      </c>
      <c r="AK330" s="8">
        <v>0.25200980502197656</v>
      </c>
      <c r="AL330" s="8">
        <v>1</v>
      </c>
      <c r="AM330" s="8">
        <v>0.80972494223040548</v>
      </c>
      <c r="AN330" s="8">
        <v>1</v>
      </c>
      <c r="AO330" s="8">
        <v>0.25840632743080882</v>
      </c>
      <c r="AP330" s="8">
        <v>0.64532261029272642</v>
      </c>
      <c r="AQ330" s="8">
        <v>1</v>
      </c>
      <c r="AR330" s="8">
        <v>1</v>
      </c>
      <c r="AS330" s="48">
        <v>0</v>
      </c>
      <c r="AT330" s="48">
        <v>0.6882930792509323</v>
      </c>
      <c r="AU330" s="13">
        <v>1</v>
      </c>
    </row>
    <row r="331" spans="4:47" x14ac:dyDescent="0.25">
      <c r="D331" s="8">
        <v>327</v>
      </c>
      <c r="E331" s="8">
        <f t="shared" ca="1" si="88"/>
        <v>3.4693038892828376E-2</v>
      </c>
      <c r="F331" s="21">
        <f t="shared" ca="1" si="89"/>
        <v>413.93391172663581</v>
      </c>
      <c r="G331" s="21"/>
      <c r="H331" s="8">
        <v>327</v>
      </c>
      <c r="I331" s="21">
        <f t="shared" ca="1" si="90"/>
        <v>0.8384829753002645</v>
      </c>
      <c r="J331" s="21">
        <f t="shared" ca="1" si="91"/>
        <v>59.539343535342681</v>
      </c>
      <c r="K331" s="2"/>
      <c r="M331" s="1"/>
      <c r="N331" s="1"/>
      <c r="Q331" s="26"/>
      <c r="R331" s="42"/>
      <c r="S331" s="26"/>
      <c r="T331" s="26"/>
      <c r="U331" s="26"/>
      <c r="V331" s="26"/>
      <c r="W331" s="26"/>
      <c r="X331" s="26"/>
      <c r="Y331" s="26"/>
      <c r="AF331" s="8">
        <v>321</v>
      </c>
      <c r="AG331" s="8">
        <v>1</v>
      </c>
      <c r="AH331" s="8">
        <v>0.11240734147057603</v>
      </c>
      <c r="AI331" s="8">
        <v>0.92506534857849121</v>
      </c>
      <c r="AJ331" s="8">
        <v>0.93779281426977834</v>
      </c>
      <c r="AK331" s="8">
        <v>1</v>
      </c>
      <c r="AL331" s="8">
        <v>1</v>
      </c>
      <c r="AM331" s="8">
        <v>0.34907705186032539</v>
      </c>
      <c r="AN331" s="8">
        <v>1</v>
      </c>
      <c r="AO331" s="8">
        <v>1</v>
      </c>
      <c r="AP331" s="8">
        <v>1</v>
      </c>
      <c r="AQ331" s="8">
        <v>1</v>
      </c>
      <c r="AR331" s="8">
        <v>1</v>
      </c>
      <c r="AS331" s="48">
        <v>0</v>
      </c>
      <c r="AT331" s="48">
        <v>0.95120326697265045</v>
      </c>
      <c r="AU331" s="13">
        <v>1</v>
      </c>
    </row>
    <row r="332" spans="4:47" x14ac:dyDescent="0.25">
      <c r="D332" s="8">
        <v>328</v>
      </c>
      <c r="E332" s="8">
        <f t="shared" ca="1" si="88"/>
        <v>9.7873756735998851E-3</v>
      </c>
      <c r="F332" s="21">
        <f t="shared" ca="1" si="89"/>
        <v>559.33785334217634</v>
      </c>
      <c r="G332" s="21"/>
      <c r="H332" s="8">
        <v>328</v>
      </c>
      <c r="I332" s="21">
        <f t="shared" ca="1" si="90"/>
        <v>0.90092707245894588</v>
      </c>
      <c r="J332" s="21">
        <f t="shared" ca="1" si="91"/>
        <v>68.585894783372538</v>
      </c>
      <c r="K332" s="2"/>
      <c r="M332" s="1"/>
      <c r="N332" s="1"/>
      <c r="Q332" s="26"/>
      <c r="R332" s="42"/>
      <c r="S332" s="26"/>
      <c r="T332" s="26"/>
      <c r="U332" s="26"/>
      <c r="V332" s="26"/>
      <c r="W332" s="26"/>
      <c r="X332" s="26"/>
      <c r="Y332" s="26"/>
      <c r="AF332" s="8">
        <v>322</v>
      </c>
      <c r="AG332" s="8">
        <v>0.66250313709385789</v>
      </c>
      <c r="AH332" s="8">
        <v>0.77271604208934674</v>
      </c>
      <c r="AI332" s="8">
        <v>0.9748744334496986</v>
      </c>
      <c r="AJ332" s="8">
        <v>1.4573597612858672E-2</v>
      </c>
      <c r="AK332" s="8">
        <v>1</v>
      </c>
      <c r="AL332" s="8">
        <v>1</v>
      </c>
      <c r="AM332" s="8">
        <v>1</v>
      </c>
      <c r="AN332" s="8">
        <v>0.26920112179387584</v>
      </c>
      <c r="AO332" s="8">
        <v>0.83388655789385668</v>
      </c>
      <c r="AP332" s="8">
        <v>1</v>
      </c>
      <c r="AQ332" s="8">
        <v>1</v>
      </c>
      <c r="AR332" s="8">
        <v>0</v>
      </c>
      <c r="AS332" s="48">
        <v>0.15192718458579732</v>
      </c>
      <c r="AT332" s="48">
        <v>0.88915079736530744</v>
      </c>
      <c r="AU332" s="13">
        <v>2</v>
      </c>
    </row>
    <row r="333" spans="4:47" x14ac:dyDescent="0.25">
      <c r="D333" s="8">
        <v>329</v>
      </c>
      <c r="E333" s="8">
        <f t="shared" ca="1" si="88"/>
        <v>7.7943537700197463E-2</v>
      </c>
      <c r="F333" s="21">
        <f t="shared" ca="1" si="89"/>
        <v>319.29960466929845</v>
      </c>
      <c r="G333" s="21"/>
      <c r="H333" s="8">
        <v>329</v>
      </c>
      <c r="I333" s="21">
        <f t="shared" ca="1" si="90"/>
        <v>0.69758751788969819</v>
      </c>
      <c r="J333" s="21">
        <f t="shared" ca="1" si="91"/>
        <v>45.277176101767715</v>
      </c>
      <c r="K333" s="2"/>
      <c r="M333" s="1"/>
      <c r="N333" s="1"/>
      <c r="Q333" s="26"/>
      <c r="R333" s="42"/>
      <c r="S333" s="26"/>
      <c r="T333" s="26"/>
      <c r="U333" s="26"/>
      <c r="V333" s="26"/>
      <c r="W333" s="26"/>
      <c r="X333" s="26"/>
      <c r="Y333" s="26"/>
      <c r="AF333" s="8">
        <v>323</v>
      </c>
      <c r="AG333" s="8">
        <v>1</v>
      </c>
      <c r="AH333" s="8">
        <v>1</v>
      </c>
      <c r="AI333" s="8">
        <v>1</v>
      </c>
      <c r="AJ333" s="8">
        <v>1</v>
      </c>
      <c r="AK333" s="8">
        <v>0.4500983025049678</v>
      </c>
      <c r="AL333" s="8">
        <v>1</v>
      </c>
      <c r="AM333" s="8">
        <v>1</v>
      </c>
      <c r="AN333" s="8">
        <v>0.45524274874732062</v>
      </c>
      <c r="AO333" s="8">
        <v>1</v>
      </c>
      <c r="AP333" s="8">
        <v>0.63252681405673128</v>
      </c>
      <c r="AQ333" s="8">
        <v>0.35428406471231333</v>
      </c>
      <c r="AR333" s="8">
        <v>1</v>
      </c>
      <c r="AS333" s="48">
        <v>0</v>
      </c>
      <c r="AT333" s="48">
        <v>0.88038241933787653</v>
      </c>
      <c r="AU333" s="13">
        <v>1</v>
      </c>
    </row>
    <row r="334" spans="4:47" x14ac:dyDescent="0.25">
      <c r="D334" s="8">
        <v>330</v>
      </c>
      <c r="E334" s="8">
        <f t="shared" ca="1" si="88"/>
        <v>0.70885428826620711</v>
      </c>
      <c r="F334" s="21">
        <f t="shared" ca="1" si="89"/>
        <v>48.348999775372612</v>
      </c>
      <c r="G334" s="21"/>
      <c r="H334" s="8">
        <v>330</v>
      </c>
      <c r="I334" s="21">
        <f t="shared" ca="1" si="90"/>
        <v>0.87108026499490077</v>
      </c>
      <c r="J334" s="21">
        <f t="shared" ca="1" si="91"/>
        <v>63.879794949164435</v>
      </c>
      <c r="K334" s="2"/>
      <c r="M334" s="1"/>
      <c r="N334" s="1"/>
      <c r="Q334" s="26"/>
      <c r="R334" s="42"/>
      <c r="S334" s="26"/>
      <c r="T334" s="26"/>
      <c r="U334" s="26"/>
      <c r="V334" s="26"/>
      <c r="W334" s="26"/>
      <c r="X334" s="26"/>
      <c r="Y334" s="26"/>
      <c r="AF334" s="8">
        <v>324</v>
      </c>
      <c r="AG334" s="8">
        <v>0.55024332664705133</v>
      </c>
      <c r="AH334" s="8">
        <v>1</v>
      </c>
      <c r="AI334" s="8">
        <v>1</v>
      </c>
      <c r="AJ334" s="8">
        <v>0.68136504326006009</v>
      </c>
      <c r="AK334" s="8">
        <v>0.54133891387356281</v>
      </c>
      <c r="AL334" s="8">
        <v>1</v>
      </c>
      <c r="AM334" s="8">
        <v>0.57274247230769459</v>
      </c>
      <c r="AN334" s="8">
        <v>0.37159837970173082</v>
      </c>
      <c r="AO334" s="8">
        <v>1</v>
      </c>
      <c r="AP334" s="8">
        <v>0.23459428858627834</v>
      </c>
      <c r="AQ334" s="8">
        <v>1</v>
      </c>
      <c r="AR334" s="8">
        <v>0.22326212478970597</v>
      </c>
      <c r="AS334" s="48">
        <v>0.84416175175917285</v>
      </c>
      <c r="AT334" s="48">
        <v>0.58902058411006453</v>
      </c>
      <c r="AU334" s="13">
        <v>2</v>
      </c>
    </row>
    <row r="335" spans="4:47" x14ac:dyDescent="0.25">
      <c r="D335" s="8">
        <v>331</v>
      </c>
      <c r="E335" s="8">
        <f t="shared" ca="1" si="88"/>
        <v>0.10810418755594509</v>
      </c>
      <c r="F335" s="21">
        <f t="shared" ca="1" si="89"/>
        <v>280.58666931127431</v>
      </c>
      <c r="G335" s="21"/>
      <c r="H335" s="8">
        <v>331</v>
      </c>
      <c r="I335" s="21">
        <f t="shared" ca="1" si="90"/>
        <v>0.33386167412529355</v>
      </c>
      <c r="J335" s="21">
        <f t="shared" ca="1" si="91"/>
        <v>16.594886554230207</v>
      </c>
      <c r="K335" s="2"/>
      <c r="M335" s="1"/>
      <c r="N335" s="1"/>
      <c r="Q335" s="26"/>
      <c r="R335" s="42"/>
      <c r="S335" s="26"/>
      <c r="T335" s="26"/>
      <c r="U335" s="26"/>
      <c r="V335" s="26"/>
      <c r="W335" s="26"/>
      <c r="X335" s="26"/>
      <c r="Y335" s="26"/>
      <c r="AF335" s="8">
        <v>325</v>
      </c>
      <c r="AG335" s="8">
        <v>1</v>
      </c>
      <c r="AH335" s="8">
        <v>0.93668074367035714</v>
      </c>
      <c r="AI335" s="8">
        <v>1</v>
      </c>
      <c r="AJ335" s="8">
        <v>1</v>
      </c>
      <c r="AK335" s="8">
        <v>6.6693771195611096E-2</v>
      </c>
      <c r="AL335" s="8">
        <v>1</v>
      </c>
      <c r="AM335" s="8">
        <v>1</v>
      </c>
      <c r="AN335" s="8">
        <v>1</v>
      </c>
      <c r="AO335" s="8">
        <v>0.13832103425035408</v>
      </c>
      <c r="AP335" s="8">
        <v>1</v>
      </c>
      <c r="AQ335" s="8">
        <v>0.84895063794247105</v>
      </c>
      <c r="AR335" s="8">
        <v>0.24651358552622579</v>
      </c>
      <c r="AS335" s="48">
        <v>0.25099927840276526</v>
      </c>
      <c r="AT335" s="48">
        <v>0.79859771391702572</v>
      </c>
      <c r="AU335" s="13">
        <v>1</v>
      </c>
    </row>
    <row r="336" spans="4:47" x14ac:dyDescent="0.25">
      <c r="D336" s="8">
        <v>332</v>
      </c>
      <c r="E336" s="8">
        <f t="shared" ca="1" si="88"/>
        <v>0.48396793832182516</v>
      </c>
      <c r="F336" s="21">
        <f t="shared" ca="1" si="89"/>
        <v>97.662145651587949</v>
      </c>
      <c r="G336" s="21"/>
      <c r="H336" s="8">
        <v>332</v>
      </c>
      <c r="I336" s="21">
        <f t="shared" ca="1" si="90"/>
        <v>0.36715984712210026</v>
      </c>
      <c r="J336" s="21">
        <f t="shared" ca="1" si="91"/>
        <v>19.318142883004903</v>
      </c>
      <c r="K336" s="2"/>
      <c r="M336" s="1"/>
      <c r="N336" s="1"/>
      <c r="Q336" s="26"/>
      <c r="R336" s="42"/>
      <c r="S336" s="26"/>
      <c r="T336" s="26"/>
      <c r="U336" s="26"/>
      <c r="V336" s="26"/>
      <c r="W336" s="26"/>
      <c r="X336" s="26"/>
      <c r="Y336" s="26"/>
      <c r="AF336" s="8">
        <v>326</v>
      </c>
      <c r="AG336" s="8">
        <v>0.2298664537527422</v>
      </c>
      <c r="AH336" s="8">
        <v>0.26586919249686097</v>
      </c>
      <c r="AI336" s="8">
        <v>0.8978361735057514</v>
      </c>
      <c r="AJ336" s="8">
        <v>0.74968475986582539</v>
      </c>
      <c r="AK336" s="8">
        <v>0.96898484384104033</v>
      </c>
      <c r="AL336" s="8">
        <v>7.0774146699841362E-2</v>
      </c>
      <c r="AM336" s="8">
        <v>1</v>
      </c>
      <c r="AN336" s="8">
        <v>1</v>
      </c>
      <c r="AO336" s="8">
        <v>0.57837375277255587</v>
      </c>
      <c r="AP336" s="8">
        <v>1</v>
      </c>
      <c r="AQ336" s="8">
        <v>1</v>
      </c>
      <c r="AR336" s="8">
        <v>0.80299393547630316</v>
      </c>
      <c r="AS336" s="48">
        <v>0</v>
      </c>
      <c r="AT336" s="48">
        <v>0.49893147780485003</v>
      </c>
      <c r="AU336" s="13">
        <v>0</v>
      </c>
    </row>
    <row r="337" spans="4:47" x14ac:dyDescent="0.25">
      <c r="D337" s="8">
        <v>333</v>
      </c>
      <c r="E337" s="8">
        <f t="shared" ca="1" si="88"/>
        <v>0.68657656587243665</v>
      </c>
      <c r="F337" s="21">
        <f t="shared" ca="1" si="89"/>
        <v>52.565131048061652</v>
      </c>
      <c r="G337" s="21"/>
      <c r="H337" s="8">
        <v>333</v>
      </c>
      <c r="I337" s="21">
        <f t="shared" ca="1" si="90"/>
        <v>0.7636215104742442</v>
      </c>
      <c r="J337" s="21">
        <f t="shared" ca="1" si="91"/>
        <v>51.352222060499642</v>
      </c>
      <c r="K337" s="2"/>
      <c r="M337" s="1"/>
      <c r="N337" s="1"/>
      <c r="Q337" s="26"/>
      <c r="R337" s="42"/>
      <c r="S337" s="26"/>
      <c r="T337" s="26"/>
      <c r="U337" s="26"/>
      <c r="V337" s="26"/>
      <c r="W337" s="26"/>
      <c r="X337" s="26"/>
      <c r="Y337" s="26"/>
      <c r="AF337" s="8">
        <v>327</v>
      </c>
      <c r="AG337" s="8">
        <v>0.90276815734156823</v>
      </c>
      <c r="AH337" s="8">
        <v>1</v>
      </c>
      <c r="AI337" s="8">
        <v>1</v>
      </c>
      <c r="AJ337" s="8">
        <v>1</v>
      </c>
      <c r="AK337" s="8">
        <v>1</v>
      </c>
      <c r="AL337" s="8">
        <v>0.25083172261777992</v>
      </c>
      <c r="AM337" s="8">
        <v>0.34140124495916685</v>
      </c>
      <c r="AN337" s="8">
        <v>0</v>
      </c>
      <c r="AO337" s="8">
        <v>0.31640770143033781</v>
      </c>
      <c r="AP337" s="8">
        <v>0.32880615956744275</v>
      </c>
      <c r="AQ337" s="8">
        <v>1</v>
      </c>
      <c r="AR337" s="8">
        <v>4.2064690833578951E-2</v>
      </c>
      <c r="AS337" s="48">
        <v>0.27267299474988249</v>
      </c>
      <c r="AT337" s="48">
        <v>0.66731483223820132</v>
      </c>
      <c r="AU337" s="13">
        <v>0</v>
      </c>
    </row>
    <row r="338" spans="4:47" x14ac:dyDescent="0.25">
      <c r="D338" s="8">
        <v>334</v>
      </c>
      <c r="E338" s="8">
        <f t="shared" ca="1" si="88"/>
        <v>0.80152013502525965</v>
      </c>
      <c r="F338" s="21">
        <f t="shared" ca="1" si="89"/>
        <v>31.890907675232313</v>
      </c>
      <c r="G338" s="21"/>
      <c r="H338" s="8">
        <v>334</v>
      </c>
      <c r="I338" s="21">
        <f t="shared" ca="1" si="90"/>
        <v>0.9790182448757605</v>
      </c>
      <c r="J338" s="21">
        <f t="shared" ca="1" si="91"/>
        <v>91.217574786849042</v>
      </c>
      <c r="K338" s="2"/>
      <c r="M338" s="1"/>
      <c r="N338" s="1"/>
      <c r="Q338" s="26"/>
      <c r="R338" s="42"/>
      <c r="S338" s="26"/>
      <c r="T338" s="26"/>
      <c r="U338" s="26"/>
      <c r="V338" s="26"/>
      <c r="W338" s="26"/>
      <c r="X338" s="26"/>
      <c r="Y338" s="26"/>
      <c r="AF338" s="8">
        <v>328</v>
      </c>
      <c r="AG338" s="8">
        <v>1</v>
      </c>
      <c r="AH338" s="8">
        <v>1</v>
      </c>
      <c r="AI338" s="8">
        <v>1.244030302909631E-2</v>
      </c>
      <c r="AJ338" s="8">
        <v>1</v>
      </c>
      <c r="AK338" s="8">
        <v>0.44371448263512819</v>
      </c>
      <c r="AL338" s="8">
        <v>0</v>
      </c>
      <c r="AM338" s="8">
        <v>0.51820659529414936</v>
      </c>
      <c r="AN338" s="8">
        <v>0.70607790352650845</v>
      </c>
      <c r="AO338" s="8">
        <v>1</v>
      </c>
      <c r="AP338" s="8">
        <v>1</v>
      </c>
      <c r="AQ338" s="8">
        <v>1</v>
      </c>
      <c r="AR338" s="8">
        <v>0.40732432600916291</v>
      </c>
      <c r="AS338" s="48">
        <v>0</v>
      </c>
      <c r="AT338" s="48">
        <v>0.94837914749534247</v>
      </c>
      <c r="AU338" s="13">
        <v>0</v>
      </c>
    </row>
    <row r="339" spans="4:47" x14ac:dyDescent="0.25">
      <c r="D339" s="8">
        <v>335</v>
      </c>
      <c r="E339" s="8">
        <f t="shared" ca="1" si="88"/>
        <v>0.88908868773678529</v>
      </c>
      <c r="F339" s="21">
        <f t="shared" ca="1" si="89"/>
        <v>17.576543750702598</v>
      </c>
      <c r="G339" s="21"/>
      <c r="H339" s="8">
        <v>335</v>
      </c>
      <c r="I339" s="21">
        <f t="shared" ca="1" si="90"/>
        <v>0.34815646475397766</v>
      </c>
      <c r="J339" s="21">
        <f t="shared" ca="1" si="91"/>
        <v>17.77557222637698</v>
      </c>
      <c r="K339" s="2"/>
      <c r="M339" s="1"/>
      <c r="N339" s="1"/>
      <c r="Q339" s="26"/>
      <c r="R339" s="42"/>
      <c r="S339" s="26"/>
      <c r="T339" s="26"/>
      <c r="U339" s="26"/>
      <c r="V339" s="26"/>
      <c r="W339" s="26"/>
      <c r="X339" s="26"/>
      <c r="Y339" s="26"/>
      <c r="AF339" s="8">
        <v>329</v>
      </c>
      <c r="AG339" s="8">
        <v>1</v>
      </c>
      <c r="AH339" s="8">
        <v>1</v>
      </c>
      <c r="AI339" s="8">
        <v>1</v>
      </c>
      <c r="AJ339" s="8">
        <v>1</v>
      </c>
      <c r="AK339" s="8">
        <v>0.3924453774227239</v>
      </c>
      <c r="AL339" s="8">
        <v>0.72920799960581162</v>
      </c>
      <c r="AM339" s="8">
        <v>1</v>
      </c>
      <c r="AN339" s="8">
        <v>1</v>
      </c>
      <c r="AO339" s="8">
        <v>0</v>
      </c>
      <c r="AP339" s="8">
        <v>1</v>
      </c>
      <c r="AQ339" s="8">
        <v>0.42619577949565912</v>
      </c>
      <c r="AR339" s="8">
        <v>0.68151546194830215</v>
      </c>
      <c r="AS339" s="48">
        <v>0</v>
      </c>
      <c r="AT339" s="48">
        <v>1</v>
      </c>
      <c r="AU339" s="13">
        <v>2</v>
      </c>
    </row>
    <row r="340" spans="4:47" x14ac:dyDescent="0.25">
      <c r="D340" s="8">
        <v>336</v>
      </c>
      <c r="E340" s="8">
        <f t="shared" ca="1" si="88"/>
        <v>0.83612074101383838</v>
      </c>
      <c r="F340" s="21">
        <f t="shared" ca="1" si="89"/>
        <v>26.117345499487453</v>
      </c>
      <c r="G340" s="21"/>
      <c r="H340" s="8">
        <v>336</v>
      </c>
      <c r="I340" s="21">
        <f t="shared" ca="1" si="90"/>
        <v>0.26651181754326392</v>
      </c>
      <c r="J340" s="21">
        <f t="shared" ca="1" si="91"/>
        <v>10.713841686523164</v>
      </c>
      <c r="K340" s="2"/>
      <c r="M340" s="1"/>
      <c r="N340" s="1"/>
      <c r="Q340" s="26"/>
      <c r="R340" s="42"/>
      <c r="S340" s="26"/>
      <c r="T340" s="26"/>
      <c r="U340" s="26"/>
      <c r="V340" s="26"/>
      <c r="W340" s="26"/>
      <c r="X340" s="26"/>
      <c r="Y340" s="26"/>
      <c r="AF340" s="8">
        <v>330</v>
      </c>
      <c r="AG340" s="8">
        <v>1</v>
      </c>
      <c r="AH340" s="8">
        <v>1</v>
      </c>
      <c r="AI340" s="8">
        <v>1</v>
      </c>
      <c r="AJ340" s="8">
        <v>1</v>
      </c>
      <c r="AK340" s="8">
        <v>1</v>
      </c>
      <c r="AL340" s="8">
        <v>0.91245455762449035</v>
      </c>
      <c r="AM340" s="8">
        <v>0.99971004312875822</v>
      </c>
      <c r="AN340" s="8">
        <v>1</v>
      </c>
      <c r="AO340" s="8">
        <v>0.35152297671447741</v>
      </c>
      <c r="AP340" s="8">
        <v>0</v>
      </c>
      <c r="AQ340" s="8">
        <v>0.55632369563487982</v>
      </c>
      <c r="AR340" s="8">
        <v>1</v>
      </c>
      <c r="AS340" s="48">
        <v>0</v>
      </c>
      <c r="AT340" s="48">
        <v>0.84829561720264934</v>
      </c>
      <c r="AU340" s="13">
        <v>0</v>
      </c>
    </row>
    <row r="341" spans="4:47" x14ac:dyDescent="0.25">
      <c r="D341" s="8">
        <v>337</v>
      </c>
      <c r="E341" s="8">
        <f t="shared" ca="1" si="88"/>
        <v>0.17238899406107377</v>
      </c>
      <c r="F341" s="21">
        <f t="shared" ca="1" si="89"/>
        <v>224.76966749874691</v>
      </c>
      <c r="G341" s="21"/>
      <c r="H341" s="8">
        <v>337</v>
      </c>
      <c r="I341" s="21">
        <f t="shared" ca="1" si="90"/>
        <v>3.5634965344600755E-2</v>
      </c>
      <c r="J341" s="21">
        <f t="shared" ca="1" si="91"/>
        <v>25.045714827027268</v>
      </c>
      <c r="K341" s="2"/>
      <c r="M341" s="1"/>
      <c r="N341" s="1"/>
      <c r="Q341" s="26"/>
      <c r="R341" s="42"/>
      <c r="S341" s="26"/>
      <c r="T341" s="26"/>
      <c r="U341" s="26"/>
      <c r="V341" s="26"/>
      <c r="W341" s="26"/>
      <c r="X341" s="26"/>
      <c r="Y341" s="26"/>
      <c r="AF341" s="8">
        <v>331</v>
      </c>
      <c r="AG341" s="8">
        <v>1</v>
      </c>
      <c r="AH341" s="8">
        <v>0.95457965517146348</v>
      </c>
      <c r="AI341" s="8">
        <v>1</v>
      </c>
      <c r="AJ341" s="8">
        <v>0</v>
      </c>
      <c r="AK341" s="8">
        <v>0.54592021561796666</v>
      </c>
      <c r="AL341" s="8">
        <v>0.57460708451496123</v>
      </c>
      <c r="AM341" s="8">
        <v>0.96268266409254377</v>
      </c>
      <c r="AN341" s="8">
        <v>1</v>
      </c>
      <c r="AO341" s="8">
        <v>0.78955317683309356</v>
      </c>
      <c r="AP341" s="8">
        <v>1</v>
      </c>
      <c r="AQ341" s="8">
        <v>0.61892812827233379</v>
      </c>
      <c r="AR341" s="8">
        <v>1</v>
      </c>
      <c r="AS341" s="48">
        <v>0.27303954939693098</v>
      </c>
      <c r="AT341" s="48">
        <v>0.52285373280040537</v>
      </c>
      <c r="AU341" s="13">
        <v>0</v>
      </c>
    </row>
    <row r="342" spans="4:47" x14ac:dyDescent="0.25">
      <c r="D342" s="8">
        <v>338</v>
      </c>
      <c r="E342" s="8">
        <f t="shared" ca="1" si="88"/>
        <v>0.61810779109198566</v>
      </c>
      <c r="F342" s="21">
        <f t="shared" ca="1" si="89"/>
        <v>66.298718019373268</v>
      </c>
      <c r="G342" s="21"/>
      <c r="H342" s="8">
        <v>338</v>
      </c>
      <c r="I342" s="21">
        <f t="shared" ca="1" si="90"/>
        <v>0.85377334676725336</v>
      </c>
      <c r="J342" s="21">
        <f t="shared" ca="1" si="91"/>
        <v>61.493793908531032</v>
      </c>
      <c r="K342" s="2"/>
      <c r="M342" s="1"/>
      <c r="N342" s="1"/>
      <c r="Q342" s="26"/>
      <c r="R342" s="42"/>
      <c r="S342" s="26"/>
      <c r="T342" s="26"/>
      <c r="U342" s="26"/>
      <c r="V342" s="26"/>
      <c r="W342" s="26"/>
      <c r="X342" s="26"/>
      <c r="Y342" s="26"/>
      <c r="AF342" s="8">
        <v>332</v>
      </c>
      <c r="AG342" s="8">
        <v>1</v>
      </c>
      <c r="AH342" s="8">
        <v>0.22794912873853587</v>
      </c>
      <c r="AI342" s="8">
        <v>0.86796069845501822</v>
      </c>
      <c r="AJ342" s="8">
        <v>1</v>
      </c>
      <c r="AK342" s="8">
        <v>1</v>
      </c>
      <c r="AL342" s="8">
        <v>1</v>
      </c>
      <c r="AM342" s="8">
        <v>1</v>
      </c>
      <c r="AN342" s="8">
        <v>1</v>
      </c>
      <c r="AO342" s="8">
        <v>1</v>
      </c>
      <c r="AP342" s="8">
        <v>0</v>
      </c>
      <c r="AQ342" s="8">
        <v>1</v>
      </c>
      <c r="AR342" s="8">
        <v>1</v>
      </c>
      <c r="AS342" s="48">
        <v>0</v>
      </c>
      <c r="AT342" s="48">
        <v>0.89678013217844765</v>
      </c>
      <c r="AU342" s="13">
        <v>2</v>
      </c>
    </row>
    <row r="343" spans="4:47" x14ac:dyDescent="0.25">
      <c r="D343" s="8">
        <v>339</v>
      </c>
      <c r="E343" s="8">
        <f t="shared" ca="1" si="88"/>
        <v>0.19417342529100268</v>
      </c>
      <c r="F343" s="21">
        <f t="shared" ca="1" si="89"/>
        <v>210.40655186335059</v>
      </c>
      <c r="G343" s="21"/>
      <c r="H343" s="8">
        <v>339</v>
      </c>
      <c r="I343" s="21">
        <f t="shared" ca="1" si="90"/>
        <v>0.62205799286757335</v>
      </c>
      <c r="J343" s="21">
        <f t="shared" ca="1" si="91"/>
        <v>39.018593692355019</v>
      </c>
      <c r="K343" s="2"/>
      <c r="M343" s="1"/>
      <c r="N343" s="1"/>
      <c r="Q343" s="26"/>
      <c r="R343" s="42"/>
      <c r="S343" s="26"/>
      <c r="T343" s="26"/>
      <c r="U343" s="26"/>
      <c r="V343" s="26"/>
      <c r="W343" s="26"/>
      <c r="X343" s="26"/>
      <c r="Y343" s="26"/>
      <c r="AF343" s="8">
        <v>333</v>
      </c>
      <c r="AG343" s="8">
        <v>1</v>
      </c>
      <c r="AH343" s="8">
        <v>1</v>
      </c>
      <c r="AI343" s="8">
        <v>1</v>
      </c>
      <c r="AJ343" s="8">
        <v>1</v>
      </c>
      <c r="AK343" s="8">
        <v>1</v>
      </c>
      <c r="AL343" s="8">
        <v>1</v>
      </c>
      <c r="AM343" s="8">
        <v>1</v>
      </c>
      <c r="AN343" s="8">
        <v>0.3591223926184372</v>
      </c>
      <c r="AO343" s="8">
        <v>1</v>
      </c>
      <c r="AP343" s="8">
        <v>1</v>
      </c>
      <c r="AQ343" s="8">
        <v>1</v>
      </c>
      <c r="AR343" s="8">
        <v>0.76516130188176779</v>
      </c>
      <c r="AS343" s="48">
        <v>0</v>
      </c>
      <c r="AT343" s="48">
        <v>0.79328591268201043</v>
      </c>
      <c r="AU343" s="13">
        <v>2</v>
      </c>
    </row>
    <row r="344" spans="4:47" x14ac:dyDescent="0.25">
      <c r="D344" s="8">
        <v>340</v>
      </c>
      <c r="E344" s="8">
        <f t="shared" ca="1" si="88"/>
        <v>0.57474280253927346</v>
      </c>
      <c r="F344" s="21">
        <f t="shared" ca="1" si="89"/>
        <v>75.703777551857314</v>
      </c>
      <c r="G344" s="21"/>
      <c r="H344" s="8">
        <v>340</v>
      </c>
      <c r="I344" s="21">
        <f t="shared" ca="1" si="90"/>
        <v>4.4951047341222017E-2</v>
      </c>
      <c r="J344" s="21">
        <f t="shared" ca="1" si="91"/>
        <v>21.778663915085552</v>
      </c>
      <c r="K344" s="2"/>
      <c r="M344" s="1"/>
      <c r="N344" s="1"/>
      <c r="Q344" s="26"/>
      <c r="R344" s="42"/>
      <c r="S344" s="26"/>
      <c r="T344" s="26"/>
      <c r="U344" s="26"/>
      <c r="V344" s="26"/>
      <c r="W344" s="26"/>
      <c r="X344" s="26"/>
      <c r="Y344" s="26"/>
      <c r="AF344" s="8">
        <v>334</v>
      </c>
      <c r="AG344" s="8">
        <v>0</v>
      </c>
      <c r="AH344" s="8">
        <v>1</v>
      </c>
      <c r="AI344" s="8">
        <v>0.81676589465637184</v>
      </c>
      <c r="AJ344" s="8">
        <v>1</v>
      </c>
      <c r="AK344" s="8">
        <v>1</v>
      </c>
      <c r="AL344" s="8">
        <v>0.47699393806105944</v>
      </c>
      <c r="AM344" s="8">
        <v>0.92011924702584957</v>
      </c>
      <c r="AN344" s="8">
        <v>0.1683058819992678</v>
      </c>
      <c r="AO344" s="8">
        <v>1</v>
      </c>
      <c r="AP344" s="8">
        <v>0.45982483452192563</v>
      </c>
      <c r="AQ344" s="8">
        <v>1</v>
      </c>
      <c r="AR344" s="8">
        <v>1</v>
      </c>
      <c r="AS344" s="48">
        <v>0.22087659244207317</v>
      </c>
      <c r="AT344" s="48">
        <v>0.86975373574401005</v>
      </c>
      <c r="AU344" s="13">
        <v>0</v>
      </c>
    </row>
    <row r="345" spans="4:47" x14ac:dyDescent="0.25">
      <c r="D345" s="8">
        <v>341</v>
      </c>
      <c r="E345" s="8">
        <f t="shared" ca="1" si="88"/>
        <v>0.89710760385233534</v>
      </c>
      <c r="F345" s="21">
        <f t="shared" ca="1" si="89"/>
        <v>16.308879298613196</v>
      </c>
      <c r="G345" s="21"/>
      <c r="H345" s="8">
        <v>341</v>
      </c>
      <c r="I345" s="21">
        <f t="shared" ca="1" si="90"/>
        <v>0.57459433968845908</v>
      </c>
      <c r="J345" s="21">
        <f t="shared" ca="1" si="91"/>
        <v>35.29808877135774</v>
      </c>
      <c r="K345" s="2"/>
      <c r="M345" s="1"/>
      <c r="N345" s="1"/>
      <c r="Q345" s="26"/>
      <c r="R345" s="42"/>
      <c r="S345" s="26"/>
      <c r="T345" s="26"/>
      <c r="U345" s="26"/>
      <c r="V345" s="26"/>
      <c r="W345" s="26"/>
      <c r="X345" s="26"/>
      <c r="Y345" s="26"/>
      <c r="AF345" s="8">
        <v>335</v>
      </c>
      <c r="AG345" s="8">
        <v>1</v>
      </c>
      <c r="AH345" s="8">
        <v>1</v>
      </c>
      <c r="AI345" s="8">
        <v>1</v>
      </c>
      <c r="AJ345" s="8">
        <v>0.96927033218550307</v>
      </c>
      <c r="AK345" s="8">
        <v>1</v>
      </c>
      <c r="AL345" s="8">
        <v>1</v>
      </c>
      <c r="AM345" s="8">
        <v>1</v>
      </c>
      <c r="AN345" s="8">
        <v>1</v>
      </c>
      <c r="AO345" s="8">
        <v>0</v>
      </c>
      <c r="AP345" s="8">
        <v>0</v>
      </c>
      <c r="AQ345" s="8">
        <v>0.87282955045011479</v>
      </c>
      <c r="AR345" s="8">
        <v>1</v>
      </c>
      <c r="AS345" s="48">
        <v>0.37353934269166561</v>
      </c>
      <c r="AT345" s="48">
        <v>0.86795017249359552</v>
      </c>
      <c r="AU345" s="13">
        <v>1</v>
      </c>
    </row>
    <row r="346" spans="4:47" x14ac:dyDescent="0.25">
      <c r="D346" s="8">
        <v>342</v>
      </c>
      <c r="E346" s="8">
        <f t="shared" ca="1" si="88"/>
        <v>0.84126322571736722</v>
      </c>
      <c r="F346" s="21">
        <f t="shared" ca="1" si="89"/>
        <v>25.273533299311886</v>
      </c>
      <c r="G346" s="21"/>
      <c r="H346" s="8">
        <v>342</v>
      </c>
      <c r="I346" s="21">
        <f t="shared" ca="1" si="90"/>
        <v>0.7362454404081189</v>
      </c>
      <c r="J346" s="21">
        <f t="shared" ca="1" si="91"/>
        <v>48.741122211060599</v>
      </c>
      <c r="K346" s="2"/>
      <c r="M346" s="1"/>
      <c r="N346" s="1"/>
      <c r="Q346" s="26"/>
      <c r="R346" s="42"/>
      <c r="S346" s="26"/>
      <c r="T346" s="26"/>
      <c r="U346" s="26"/>
      <c r="V346" s="26"/>
      <c r="W346" s="26"/>
      <c r="X346" s="26"/>
      <c r="Y346" s="26"/>
      <c r="AF346" s="8">
        <v>336</v>
      </c>
      <c r="AG346" s="8">
        <v>0.56983254706738662</v>
      </c>
      <c r="AH346" s="8">
        <v>1</v>
      </c>
      <c r="AI346" s="8">
        <v>0.41784212950968197</v>
      </c>
      <c r="AJ346" s="8">
        <v>1</v>
      </c>
      <c r="AK346" s="8">
        <v>1</v>
      </c>
      <c r="AL346" s="8">
        <v>1</v>
      </c>
      <c r="AM346" s="8">
        <v>0.92722350152231936</v>
      </c>
      <c r="AN346" s="8">
        <v>1</v>
      </c>
      <c r="AO346" s="8">
        <v>0.20554654780717102</v>
      </c>
      <c r="AP346" s="8">
        <v>0.27036511252240858</v>
      </c>
      <c r="AQ346" s="8">
        <v>1</v>
      </c>
      <c r="AR346" s="8">
        <v>1</v>
      </c>
      <c r="AS346" s="48">
        <v>0.52842405755607968</v>
      </c>
      <c r="AT346" s="48">
        <v>0.8415969765763841</v>
      </c>
      <c r="AU346" s="13">
        <v>2</v>
      </c>
    </row>
    <row r="347" spans="4:47" x14ac:dyDescent="0.25">
      <c r="D347" s="8">
        <v>343</v>
      </c>
      <c r="E347" s="8">
        <f t="shared" ca="1" si="88"/>
        <v>0.91762500163401595</v>
      </c>
      <c r="F347" s="21">
        <f t="shared" ca="1" si="89"/>
        <v>13.087982558010509</v>
      </c>
      <c r="G347" s="21"/>
      <c r="H347" s="8">
        <v>343</v>
      </c>
      <c r="I347" s="21">
        <f t="shared" ca="1" si="90"/>
        <v>0.10549803300497052</v>
      </c>
      <c r="J347" s="21">
        <f t="shared" ca="1" si="91"/>
        <v>8.2946229788274763</v>
      </c>
      <c r="K347" s="2"/>
      <c r="M347" s="1"/>
      <c r="N347" s="1"/>
      <c r="Q347" s="26"/>
      <c r="R347" s="42"/>
      <c r="S347" s="26"/>
      <c r="T347" s="26"/>
      <c r="U347" s="26"/>
      <c r="V347" s="26"/>
      <c r="W347" s="26"/>
      <c r="X347" s="26"/>
      <c r="Y347" s="26"/>
      <c r="AF347" s="8">
        <v>337</v>
      </c>
      <c r="AG347" s="8">
        <v>0</v>
      </c>
      <c r="AH347" s="8">
        <v>1</v>
      </c>
      <c r="AI347" s="8">
        <v>0.18682741326178545</v>
      </c>
      <c r="AJ347" s="8">
        <v>0.17208238510526522</v>
      </c>
      <c r="AK347" s="8">
        <v>1</v>
      </c>
      <c r="AL347" s="8">
        <v>1</v>
      </c>
      <c r="AM347" s="8">
        <v>0.2629544434014186</v>
      </c>
      <c r="AN347" s="8">
        <v>0.32408663027167822</v>
      </c>
      <c r="AO347" s="8">
        <v>0.72875026699912271</v>
      </c>
      <c r="AP347" s="8">
        <v>0.74589819993730822</v>
      </c>
      <c r="AQ347" s="8">
        <v>1</v>
      </c>
      <c r="AR347" s="8">
        <v>0.6341621263714079</v>
      </c>
      <c r="AS347" s="48">
        <v>0</v>
      </c>
      <c r="AT347" s="48">
        <v>0.99388095050805392</v>
      </c>
      <c r="AU347" s="13">
        <v>1</v>
      </c>
    </row>
    <row r="348" spans="4:47" x14ac:dyDescent="0.25">
      <c r="D348" s="8">
        <v>344</v>
      </c>
      <c r="E348" s="8">
        <f t="shared" ca="1" si="88"/>
        <v>0.35294572626501841</v>
      </c>
      <c r="F348" s="21">
        <f t="shared" ca="1" si="89"/>
        <v>137.24849024680111</v>
      </c>
      <c r="G348" s="21"/>
      <c r="H348" s="8">
        <v>344</v>
      </c>
      <c r="I348" s="21">
        <f t="shared" ca="1" si="90"/>
        <v>0.68929472182334095</v>
      </c>
      <c r="J348" s="21">
        <f t="shared" ca="1" si="91"/>
        <v>44.561525774061856</v>
      </c>
      <c r="K348" s="2"/>
      <c r="M348" s="1"/>
      <c r="N348" s="1"/>
      <c r="Q348" s="26"/>
      <c r="R348" s="42"/>
      <c r="S348" s="26"/>
      <c r="T348" s="26"/>
      <c r="U348" s="26"/>
      <c r="V348" s="26"/>
      <c r="W348" s="26"/>
      <c r="X348" s="26"/>
      <c r="Y348" s="26"/>
      <c r="AF348" s="8">
        <v>338</v>
      </c>
      <c r="AG348" s="8">
        <v>1</v>
      </c>
      <c r="AH348" s="8">
        <v>1</v>
      </c>
      <c r="AI348" s="8">
        <v>0.87944530531592224</v>
      </c>
      <c r="AJ348" s="8">
        <v>1</v>
      </c>
      <c r="AK348" s="8">
        <v>0.79575069441512647</v>
      </c>
      <c r="AL348" s="8">
        <v>1</v>
      </c>
      <c r="AM348" s="8">
        <v>1</v>
      </c>
      <c r="AN348" s="8">
        <v>0</v>
      </c>
      <c r="AO348" s="8">
        <v>1</v>
      </c>
      <c r="AP348" s="8">
        <v>0.23455105222115713</v>
      </c>
      <c r="AQ348" s="8">
        <v>1</v>
      </c>
      <c r="AR348" s="8">
        <v>1</v>
      </c>
      <c r="AS348" s="48">
        <v>0.21796502282571359</v>
      </c>
      <c r="AT348" s="48">
        <v>0.77450663575610346</v>
      </c>
      <c r="AU348" s="13">
        <v>0</v>
      </c>
    </row>
    <row r="349" spans="4:47" x14ac:dyDescent="0.25">
      <c r="D349" s="8">
        <v>345</v>
      </c>
      <c r="E349" s="8">
        <f t="shared" ca="1" si="88"/>
        <v>0.35228486208155374</v>
      </c>
      <c r="F349" s="21">
        <f t="shared" ca="1" si="89"/>
        <v>137.48118196873898</v>
      </c>
      <c r="G349" s="21"/>
      <c r="H349" s="8">
        <v>345</v>
      </c>
      <c r="I349" s="21">
        <f t="shared" ca="1" si="90"/>
        <v>0.13185360262850188</v>
      </c>
      <c r="J349" s="21">
        <f t="shared" ca="1" si="91"/>
        <v>4.2604840649719549</v>
      </c>
      <c r="K349" s="2"/>
      <c r="M349" s="1"/>
      <c r="N349" s="1"/>
      <c r="Q349" s="26"/>
      <c r="R349" s="42"/>
      <c r="S349" s="26"/>
      <c r="T349" s="26"/>
      <c r="U349" s="26"/>
      <c r="V349" s="26"/>
      <c r="W349" s="26"/>
      <c r="X349" s="26"/>
      <c r="Y349" s="26"/>
      <c r="AF349" s="8">
        <v>339</v>
      </c>
      <c r="AG349" s="8">
        <v>0.35596503231077337</v>
      </c>
      <c r="AH349" s="8">
        <v>1</v>
      </c>
      <c r="AI349" s="8">
        <v>0.89538415260293758</v>
      </c>
      <c r="AJ349" s="8">
        <v>1</v>
      </c>
      <c r="AK349" s="8">
        <v>1</v>
      </c>
      <c r="AL349" s="8">
        <v>1</v>
      </c>
      <c r="AM349" s="8">
        <v>1</v>
      </c>
      <c r="AN349" s="8">
        <v>1</v>
      </c>
      <c r="AO349" s="8">
        <v>1</v>
      </c>
      <c r="AP349" s="8">
        <v>5.6296651717510089E-2</v>
      </c>
      <c r="AQ349" s="8">
        <v>0.15375915610881444</v>
      </c>
      <c r="AR349" s="8">
        <v>0</v>
      </c>
      <c r="AS349" s="48">
        <v>6.3015736706681008E-2</v>
      </c>
      <c r="AT349" s="48">
        <v>0.61317079851698064</v>
      </c>
      <c r="AU349" s="13">
        <v>1</v>
      </c>
    </row>
    <row r="350" spans="4:47" x14ac:dyDescent="0.25">
      <c r="D350" s="8">
        <v>346</v>
      </c>
      <c r="E350" s="8">
        <f t="shared" ca="1" si="88"/>
        <v>0.10969306917276389</v>
      </c>
      <c r="F350" s="21">
        <f t="shared" ca="1" si="89"/>
        <v>278.85253691515072</v>
      </c>
      <c r="G350" s="21"/>
      <c r="H350" s="8">
        <v>346</v>
      </c>
      <c r="I350" s="21">
        <f t="shared" ca="1" si="90"/>
        <v>0.39244654841815652</v>
      </c>
      <c r="J350" s="21">
        <f t="shared" ca="1" si="91"/>
        <v>21.330885842696041</v>
      </c>
      <c r="K350" s="2"/>
      <c r="M350" s="1"/>
      <c r="N350" s="1"/>
      <c r="Q350" s="26"/>
      <c r="R350" s="42"/>
      <c r="S350" s="26"/>
      <c r="T350" s="26"/>
      <c r="U350" s="26"/>
      <c r="V350" s="26"/>
      <c r="W350" s="26"/>
      <c r="X350" s="26"/>
      <c r="Y350" s="26"/>
      <c r="AF350" s="8">
        <v>340</v>
      </c>
      <c r="AG350" s="8">
        <v>1</v>
      </c>
      <c r="AH350" s="8">
        <v>1</v>
      </c>
      <c r="AI350" s="8">
        <v>1</v>
      </c>
      <c r="AJ350" s="8">
        <v>1</v>
      </c>
      <c r="AK350" s="8">
        <v>1</v>
      </c>
      <c r="AL350" s="8">
        <v>1</v>
      </c>
      <c r="AM350" s="8">
        <v>1</v>
      </c>
      <c r="AN350" s="8">
        <v>1</v>
      </c>
      <c r="AO350" s="8">
        <v>0.4697378586696383</v>
      </c>
      <c r="AP350" s="8">
        <v>1</v>
      </c>
      <c r="AQ350" s="8">
        <v>0</v>
      </c>
      <c r="AR350" s="8">
        <v>1</v>
      </c>
      <c r="AS350" s="48">
        <v>0.18207508376848031</v>
      </c>
      <c r="AT350" s="48">
        <v>0.78418543443706901</v>
      </c>
      <c r="AU350" s="13">
        <v>0</v>
      </c>
    </row>
    <row r="351" spans="4:47" x14ac:dyDescent="0.25">
      <c r="D351" s="8">
        <v>347</v>
      </c>
      <c r="E351" s="8">
        <f t="shared" ca="1" si="88"/>
        <v>0.70790680165285058</v>
      </c>
      <c r="F351" s="21">
        <f t="shared" ca="1" si="89"/>
        <v>48.526040557201</v>
      </c>
      <c r="G351" s="21"/>
      <c r="H351" s="8">
        <v>347</v>
      </c>
      <c r="I351" s="21">
        <f t="shared" ca="1" si="90"/>
        <v>0.86998764493934133</v>
      </c>
      <c r="J351" s="21">
        <f t="shared" ca="1" si="91"/>
        <v>63.722872647307589</v>
      </c>
      <c r="K351" s="2"/>
      <c r="M351" s="1"/>
      <c r="N351" s="1"/>
      <c r="Q351" s="26"/>
      <c r="R351" s="42"/>
      <c r="S351" s="26"/>
      <c r="T351" s="26"/>
      <c r="U351" s="26"/>
      <c r="V351" s="26"/>
      <c r="W351" s="26"/>
      <c r="X351" s="26"/>
      <c r="Y351" s="26"/>
      <c r="AF351" s="8">
        <v>341</v>
      </c>
      <c r="AG351" s="8">
        <v>1</v>
      </c>
      <c r="AH351" s="8">
        <v>0</v>
      </c>
      <c r="AI351" s="8">
        <v>1</v>
      </c>
      <c r="AJ351" s="8">
        <v>1</v>
      </c>
      <c r="AK351" s="8">
        <v>1</v>
      </c>
      <c r="AL351" s="8">
        <v>1</v>
      </c>
      <c r="AM351" s="8">
        <v>1</v>
      </c>
      <c r="AN351" s="8">
        <v>1</v>
      </c>
      <c r="AO351" s="8">
        <v>0.15916414749711597</v>
      </c>
      <c r="AP351" s="8">
        <v>1</v>
      </c>
      <c r="AQ351" s="8">
        <v>0</v>
      </c>
      <c r="AR351" s="8">
        <v>0.90953588160200816</v>
      </c>
      <c r="AS351" s="48">
        <v>0</v>
      </c>
      <c r="AT351" s="48">
        <v>0.92765923511128867</v>
      </c>
      <c r="AU351" s="13">
        <v>2</v>
      </c>
    </row>
    <row r="352" spans="4:47" x14ac:dyDescent="0.25">
      <c r="D352" s="8">
        <v>348</v>
      </c>
      <c r="E352" s="8">
        <f t="shared" ca="1" si="88"/>
        <v>0.19645584233972069</v>
      </c>
      <c r="F352" s="21">
        <f t="shared" ca="1" si="89"/>
        <v>208.99286337083115</v>
      </c>
      <c r="G352" s="21"/>
      <c r="H352" s="8">
        <v>348</v>
      </c>
      <c r="I352" s="21">
        <f t="shared" ca="1" si="90"/>
        <v>0.11892056265499229</v>
      </c>
      <c r="J352" s="21">
        <f t="shared" ca="1" si="91"/>
        <v>6.1608733646466263</v>
      </c>
      <c r="K352" s="2"/>
      <c r="M352" s="1"/>
      <c r="N352" s="1"/>
      <c r="Q352" s="26"/>
      <c r="R352" s="42"/>
      <c r="S352" s="26"/>
      <c r="T352" s="26"/>
      <c r="U352" s="26"/>
      <c r="V352" s="26"/>
      <c r="W352" s="26"/>
      <c r="X352" s="26"/>
      <c r="Y352" s="26"/>
      <c r="AF352" s="8">
        <v>342</v>
      </c>
      <c r="AG352" s="8">
        <v>0.15092228653332812</v>
      </c>
      <c r="AH352" s="8">
        <v>0</v>
      </c>
      <c r="AI352" s="8">
        <v>0.89037737194655253</v>
      </c>
      <c r="AJ352" s="8">
        <v>0</v>
      </c>
      <c r="AK352" s="8">
        <v>1</v>
      </c>
      <c r="AL352" s="8">
        <v>1</v>
      </c>
      <c r="AM352" s="8">
        <v>1</v>
      </c>
      <c r="AN352" s="8">
        <v>1</v>
      </c>
      <c r="AO352" s="8">
        <v>1</v>
      </c>
      <c r="AP352" s="8">
        <v>1</v>
      </c>
      <c r="AQ352" s="8">
        <v>1</v>
      </c>
      <c r="AR352" s="8">
        <v>0.53292999149702913</v>
      </c>
      <c r="AS352" s="48">
        <v>0</v>
      </c>
      <c r="AT352" s="48">
        <v>0.72454057784812054</v>
      </c>
      <c r="AU352" s="13">
        <v>3</v>
      </c>
    </row>
    <row r="353" spans="4:47" x14ac:dyDescent="0.25">
      <c r="D353" s="8">
        <v>349</v>
      </c>
      <c r="E353" s="8">
        <f t="shared" ca="1" si="88"/>
        <v>0.98009010437290889</v>
      </c>
      <c r="F353" s="21">
        <f t="shared" ca="1" si="89"/>
        <v>3.3302033210323656</v>
      </c>
      <c r="G353" s="21"/>
      <c r="H353" s="8">
        <v>349</v>
      </c>
      <c r="I353" s="21">
        <f t="shared" ca="1" si="90"/>
        <v>5.9069156909086984E-2</v>
      </c>
      <c r="J353" s="21">
        <f t="shared" ca="1" si="91"/>
        <v>17.740911448206916</v>
      </c>
      <c r="K353" s="2"/>
      <c r="M353" s="1"/>
      <c r="N353" s="1"/>
      <c r="Q353" s="26"/>
      <c r="R353" s="42"/>
      <c r="S353" s="26"/>
      <c r="T353" s="26"/>
      <c r="U353" s="26"/>
      <c r="V353" s="26"/>
      <c r="W353" s="26"/>
      <c r="X353" s="26"/>
      <c r="Y353" s="26"/>
      <c r="AF353" s="8">
        <v>343</v>
      </c>
      <c r="AG353" s="8">
        <v>1</v>
      </c>
      <c r="AH353" s="8">
        <v>1</v>
      </c>
      <c r="AI353" s="8">
        <v>0.53295106584564855</v>
      </c>
      <c r="AJ353" s="8">
        <v>1</v>
      </c>
      <c r="AK353" s="8">
        <v>1</v>
      </c>
      <c r="AL353" s="8">
        <v>1</v>
      </c>
      <c r="AM353" s="8">
        <v>1</v>
      </c>
      <c r="AN353" s="8">
        <v>1</v>
      </c>
      <c r="AO353" s="8">
        <v>0</v>
      </c>
      <c r="AP353" s="8">
        <v>0.32164387449888782</v>
      </c>
      <c r="AQ353" s="8">
        <v>1</v>
      </c>
      <c r="AR353" s="8">
        <v>1</v>
      </c>
      <c r="AS353" s="48">
        <v>0.4163327357314951</v>
      </c>
      <c r="AT353" s="48">
        <v>0.78834216416377279</v>
      </c>
      <c r="AU353" s="13">
        <v>0</v>
      </c>
    </row>
    <row r="354" spans="4:47" x14ac:dyDescent="0.25">
      <c r="D354" s="8">
        <v>350</v>
      </c>
      <c r="E354" s="8">
        <f t="shared" ca="1" si="88"/>
        <v>0.80132220954491118</v>
      </c>
      <c r="F354" s="21">
        <f t="shared" ca="1" si="89"/>
        <v>31.924445844341722</v>
      </c>
      <c r="G354" s="21"/>
      <c r="H354" s="8">
        <v>350</v>
      </c>
      <c r="I354" s="21">
        <f t="shared" ca="1" si="90"/>
        <v>8.4062728795879837E-2</v>
      </c>
      <c r="J354" s="21">
        <f t="shared" ca="1" si="91"/>
        <v>12.154910202187594</v>
      </c>
      <c r="K354" s="2"/>
      <c r="M354" s="1"/>
      <c r="N354" s="1"/>
      <c r="Q354" s="26"/>
      <c r="R354" s="42"/>
      <c r="S354" s="26"/>
      <c r="T354" s="26"/>
      <c r="U354" s="26"/>
      <c r="V354" s="26"/>
      <c r="W354" s="26"/>
      <c r="X354" s="26"/>
      <c r="Y354" s="26"/>
      <c r="AF354" s="8">
        <v>344</v>
      </c>
      <c r="AG354" s="8">
        <v>0.2067363466105176</v>
      </c>
      <c r="AH354" s="8">
        <v>1</v>
      </c>
      <c r="AI354" s="8">
        <v>1</v>
      </c>
      <c r="AJ354" s="8">
        <v>0.30381030938297043</v>
      </c>
      <c r="AK354" s="8">
        <v>0.35175699461697441</v>
      </c>
      <c r="AL354" s="8">
        <v>1</v>
      </c>
      <c r="AM354" s="8">
        <v>0.56669962676096475</v>
      </c>
      <c r="AN354" s="8">
        <v>0</v>
      </c>
      <c r="AO354" s="8">
        <v>3.4023999755542413E-2</v>
      </c>
      <c r="AP354" s="8">
        <v>1</v>
      </c>
      <c r="AQ354" s="8">
        <v>2.8095614085517202E-2</v>
      </c>
      <c r="AR354" s="8">
        <v>0.64915164781080914</v>
      </c>
      <c r="AS354" s="48">
        <v>0</v>
      </c>
      <c r="AT354" s="48">
        <v>0.74197359741619573</v>
      </c>
      <c r="AU354" s="13">
        <v>0</v>
      </c>
    </row>
    <row r="355" spans="4:47" x14ac:dyDescent="0.25">
      <c r="D355" s="8">
        <v>351</v>
      </c>
      <c r="E355" s="8">
        <f t="shared" ca="1" si="88"/>
        <v>0.63546151023512598</v>
      </c>
      <c r="F355" s="21">
        <f t="shared" ca="1" si="89"/>
        <v>62.697615410614446</v>
      </c>
      <c r="G355" s="21"/>
      <c r="H355" s="8">
        <v>351</v>
      </c>
      <c r="I355" s="21">
        <f t="shared" ca="1" si="90"/>
        <v>0.39759540842887808</v>
      </c>
      <c r="J355" s="21">
        <f t="shared" ca="1" si="91"/>
        <v>21.736000230945898</v>
      </c>
      <c r="K355" s="2"/>
      <c r="M355" s="1"/>
      <c r="N355" s="1"/>
      <c r="Q355" s="26"/>
      <c r="R355" s="42"/>
      <c r="S355" s="26"/>
      <c r="T355" s="26"/>
      <c r="U355" s="26"/>
      <c r="V355" s="26"/>
      <c r="W355" s="26"/>
      <c r="X355" s="26"/>
      <c r="Y355" s="26"/>
      <c r="AF355" s="8">
        <v>345</v>
      </c>
      <c r="AG355" s="8">
        <v>1</v>
      </c>
      <c r="AH355" s="8">
        <v>1</v>
      </c>
      <c r="AI355" s="8">
        <v>0</v>
      </c>
      <c r="AJ355" s="8">
        <v>1</v>
      </c>
      <c r="AK355" s="8">
        <v>0.95450695430214005</v>
      </c>
      <c r="AL355" s="8">
        <v>0</v>
      </c>
      <c r="AM355" s="8">
        <v>1</v>
      </c>
      <c r="AN355" s="8">
        <v>1</v>
      </c>
      <c r="AO355" s="8">
        <v>0</v>
      </c>
      <c r="AP355" s="8">
        <v>0.656423515110932</v>
      </c>
      <c r="AQ355" s="8">
        <v>1</v>
      </c>
      <c r="AR355" s="8">
        <v>1</v>
      </c>
      <c r="AS355" s="48">
        <v>1.7762371276573201E-2</v>
      </c>
      <c r="AT355" s="48">
        <v>0.84952641552922548</v>
      </c>
      <c r="AU355" s="13">
        <v>0</v>
      </c>
    </row>
    <row r="356" spans="4:47" x14ac:dyDescent="0.25">
      <c r="D356" s="8">
        <v>352</v>
      </c>
      <c r="E356" s="8">
        <f t="shared" ca="1" si="88"/>
        <v>0.88834252386343626</v>
      </c>
      <c r="F356" s="21">
        <f t="shared" ca="1" si="89"/>
        <v>17.694788422913074</v>
      </c>
      <c r="G356" s="21"/>
      <c r="H356" s="8">
        <v>352</v>
      </c>
      <c r="I356" s="21">
        <f t="shared" ca="1" si="90"/>
        <v>4.2623578088012981E-2</v>
      </c>
      <c r="J356" s="21">
        <f t="shared" ca="1" si="91"/>
        <v>22.539258783690556</v>
      </c>
      <c r="K356" s="2"/>
      <c r="M356" s="1"/>
      <c r="N356" s="1"/>
      <c r="Q356" s="26"/>
      <c r="R356" s="42"/>
      <c r="S356" s="26"/>
      <c r="T356" s="26"/>
      <c r="U356" s="26"/>
      <c r="V356" s="26"/>
      <c r="W356" s="26"/>
      <c r="X356" s="26"/>
      <c r="Y356" s="26"/>
      <c r="AF356" s="8">
        <v>346</v>
      </c>
      <c r="AG356" s="8">
        <v>0.75497611536411569</v>
      </c>
      <c r="AH356" s="8">
        <v>1</v>
      </c>
      <c r="AI356" s="8">
        <v>0.30926380484907573</v>
      </c>
      <c r="AJ356" s="8">
        <v>1</v>
      </c>
      <c r="AK356" s="8">
        <v>0.76790893110333969</v>
      </c>
      <c r="AL356" s="8">
        <v>0.45748313726241274</v>
      </c>
      <c r="AM356" s="8">
        <v>1</v>
      </c>
      <c r="AN356" s="8">
        <v>0.26798364833385058</v>
      </c>
      <c r="AO356" s="8">
        <v>1</v>
      </c>
      <c r="AP356" s="8">
        <v>0.79218518594678888</v>
      </c>
      <c r="AQ356" s="8">
        <v>1</v>
      </c>
      <c r="AR356" s="8">
        <v>0.7671096175233082</v>
      </c>
      <c r="AS356" s="48">
        <v>0</v>
      </c>
      <c r="AT356" s="48">
        <v>0.72760057507490672</v>
      </c>
      <c r="AU356" s="13">
        <v>2</v>
      </c>
    </row>
    <row r="357" spans="4:47" x14ac:dyDescent="0.25">
      <c r="D357" s="8">
        <v>353</v>
      </c>
      <c r="E357" s="8">
        <f t="shared" ca="1" si="88"/>
        <v>0.67895992877608502</v>
      </c>
      <c r="F357" s="21">
        <f t="shared" ca="1" si="89"/>
        <v>54.033081640565683</v>
      </c>
      <c r="G357" s="21"/>
      <c r="H357" s="8">
        <v>353</v>
      </c>
      <c r="I357" s="21">
        <f t="shared" ca="1" si="90"/>
        <v>0.24761727503497555</v>
      </c>
      <c r="J357" s="21">
        <f t="shared" ca="1" si="91"/>
        <v>8.9382221146800589</v>
      </c>
      <c r="K357" s="2"/>
      <c r="M357" s="1"/>
      <c r="N357" s="1"/>
      <c r="Q357" s="26"/>
      <c r="R357" s="42"/>
      <c r="S357" s="26"/>
      <c r="T357" s="26"/>
      <c r="U357" s="26"/>
      <c r="V357" s="26"/>
      <c r="W357" s="26"/>
      <c r="X357" s="26"/>
      <c r="Y357" s="26"/>
      <c r="AF357" s="8">
        <v>347</v>
      </c>
      <c r="AG357" s="8">
        <v>0</v>
      </c>
      <c r="AH357" s="8">
        <v>1</v>
      </c>
      <c r="AI357" s="8">
        <v>0.9912354764455813</v>
      </c>
      <c r="AJ357" s="8">
        <v>0</v>
      </c>
      <c r="AK357" s="8">
        <v>1</v>
      </c>
      <c r="AL357" s="8">
        <v>1</v>
      </c>
      <c r="AM357" s="8">
        <v>0.55094451141696721</v>
      </c>
      <c r="AN357" s="8">
        <v>0.63532770205652456</v>
      </c>
      <c r="AO357" s="8">
        <v>1</v>
      </c>
      <c r="AP357" s="8">
        <v>1</v>
      </c>
      <c r="AQ357" s="8">
        <v>0.72963924862366791</v>
      </c>
      <c r="AR357" s="8">
        <v>1</v>
      </c>
      <c r="AS357" s="48">
        <v>0</v>
      </c>
      <c r="AT357" s="48">
        <v>0.89137707168594393</v>
      </c>
      <c r="AU357" s="13">
        <v>1</v>
      </c>
    </row>
    <row r="358" spans="4:47" x14ac:dyDescent="0.25">
      <c r="D358" s="8">
        <v>354</v>
      </c>
      <c r="E358" s="8">
        <f t="shared" ca="1" si="88"/>
        <v>0.4670255833985566</v>
      </c>
      <c r="F358" s="21">
        <f t="shared" ca="1" si="89"/>
        <v>102.1737601071484</v>
      </c>
      <c r="G358" s="21"/>
      <c r="H358" s="8">
        <v>354</v>
      </c>
      <c r="I358" s="21">
        <f t="shared" ca="1" si="90"/>
        <v>0.45775785277151926</v>
      </c>
      <c r="J358" s="21">
        <f t="shared" ca="1" si="91"/>
        <v>26.386126568243753</v>
      </c>
      <c r="K358" s="2"/>
      <c r="M358" s="1"/>
      <c r="N358" s="1"/>
      <c r="Q358" s="26"/>
      <c r="R358" s="42"/>
      <c r="S358" s="26"/>
      <c r="T358" s="26"/>
      <c r="U358" s="26"/>
      <c r="V358" s="26"/>
      <c r="W358" s="26"/>
      <c r="X358" s="26"/>
      <c r="Y358" s="26"/>
      <c r="AF358" s="8">
        <v>348</v>
      </c>
      <c r="AG358" s="8">
        <v>0</v>
      </c>
      <c r="AH358" s="8">
        <v>0.91220629515243801</v>
      </c>
      <c r="AI358" s="8">
        <v>0</v>
      </c>
      <c r="AJ358" s="8">
        <v>0.6807625298017228</v>
      </c>
      <c r="AK358" s="8">
        <v>0.99208816461806792</v>
      </c>
      <c r="AL358" s="8">
        <v>0.96672796150451179</v>
      </c>
      <c r="AM358" s="8">
        <v>1</v>
      </c>
      <c r="AN358" s="8">
        <v>0</v>
      </c>
      <c r="AO358" s="8">
        <v>1</v>
      </c>
      <c r="AP358" s="8">
        <v>0.96082230060405449</v>
      </c>
      <c r="AQ358" s="8">
        <v>1</v>
      </c>
      <c r="AR358" s="8">
        <v>1</v>
      </c>
      <c r="AS358" s="48">
        <v>0</v>
      </c>
      <c r="AT358" s="48">
        <v>0.44670115110128705</v>
      </c>
      <c r="AU358" s="13">
        <v>0</v>
      </c>
    </row>
    <row r="359" spans="4:47" x14ac:dyDescent="0.25">
      <c r="D359" s="8">
        <v>355</v>
      </c>
      <c r="E359" s="8">
        <f t="shared" ca="1" si="88"/>
        <v>0.17430382292718205</v>
      </c>
      <c r="F359" s="21">
        <f t="shared" ca="1" si="89"/>
        <v>223.43879499595204</v>
      </c>
      <c r="G359" s="21"/>
      <c r="H359" s="8">
        <v>355</v>
      </c>
      <c r="I359" s="21">
        <f t="shared" ca="1" si="90"/>
        <v>0.89729274424022853</v>
      </c>
      <c r="J359" s="21">
        <f t="shared" ca="1" si="91"/>
        <v>67.962512401466071</v>
      </c>
      <c r="K359" s="2"/>
      <c r="M359" s="1"/>
      <c r="N359" s="1"/>
      <c r="Q359" s="26"/>
      <c r="R359" s="42"/>
      <c r="S359" s="26"/>
      <c r="T359" s="26"/>
      <c r="U359" s="26"/>
      <c r="V359" s="26"/>
      <c r="W359" s="26"/>
      <c r="X359" s="26"/>
      <c r="Y359" s="26"/>
      <c r="AF359" s="8">
        <v>349</v>
      </c>
      <c r="AG359" s="8">
        <v>1</v>
      </c>
      <c r="AH359" s="8">
        <v>0.42583339313465068</v>
      </c>
      <c r="AI359" s="8">
        <v>0</v>
      </c>
      <c r="AJ359" s="8">
        <v>0.29363463306775278</v>
      </c>
      <c r="AK359" s="8">
        <v>1</v>
      </c>
      <c r="AL359" s="8">
        <v>1</v>
      </c>
      <c r="AM359" s="8">
        <v>1</v>
      </c>
      <c r="AN359" s="8">
        <v>1</v>
      </c>
      <c r="AO359" s="8">
        <v>1</v>
      </c>
      <c r="AP359" s="8">
        <v>0</v>
      </c>
      <c r="AQ359" s="8">
        <v>0</v>
      </c>
      <c r="AR359" s="8">
        <v>0.37539322750625059</v>
      </c>
      <c r="AS359" s="48">
        <v>0</v>
      </c>
      <c r="AT359" s="48">
        <v>0.81303626742440815</v>
      </c>
      <c r="AU359" s="13">
        <v>5</v>
      </c>
    </row>
    <row r="360" spans="4:47" x14ac:dyDescent="0.25">
      <c r="D360" s="8">
        <v>356</v>
      </c>
      <c r="E360" s="8">
        <f t="shared" ca="1" si="88"/>
        <v>0.27549629393781794</v>
      </c>
      <c r="F360" s="21">
        <f t="shared" ca="1" si="89"/>
        <v>167.81285229901857</v>
      </c>
      <c r="G360" s="21"/>
      <c r="H360" s="8">
        <v>356</v>
      </c>
      <c r="I360" s="21">
        <f t="shared" ca="1" si="90"/>
        <v>0.80603289515762133</v>
      </c>
      <c r="J360" s="21">
        <f t="shared" ca="1" si="91"/>
        <v>55.756263666051375</v>
      </c>
      <c r="K360" s="2"/>
      <c r="M360" s="1"/>
      <c r="N360" s="1"/>
      <c r="Q360" s="26"/>
      <c r="R360" s="42"/>
      <c r="S360" s="26"/>
      <c r="T360" s="26"/>
      <c r="U360" s="26"/>
      <c r="V360" s="26"/>
      <c r="W360" s="26"/>
      <c r="X360" s="26"/>
      <c r="Y360" s="26"/>
      <c r="AF360" s="8">
        <v>350</v>
      </c>
      <c r="AG360" s="8">
        <v>0.51665755410137915</v>
      </c>
      <c r="AH360" s="8">
        <v>1</v>
      </c>
      <c r="AI360" s="8">
        <v>0.43622664897045449</v>
      </c>
      <c r="AJ360" s="8">
        <v>1</v>
      </c>
      <c r="AK360" s="8">
        <v>1</v>
      </c>
      <c r="AL360" s="8">
        <v>0.42597393519511872</v>
      </c>
      <c r="AM360" s="8">
        <v>1</v>
      </c>
      <c r="AN360" s="8">
        <v>1</v>
      </c>
      <c r="AO360" s="8">
        <v>0.62344359289951778</v>
      </c>
      <c r="AP360" s="8">
        <v>0</v>
      </c>
      <c r="AQ360" s="8">
        <v>0.64205586141251847</v>
      </c>
      <c r="AR360" s="8">
        <v>1</v>
      </c>
      <c r="AS360" s="48">
        <v>0</v>
      </c>
      <c r="AT360" s="48">
        <v>0.55666852631996477</v>
      </c>
      <c r="AU360" s="13">
        <v>0</v>
      </c>
    </row>
    <row r="361" spans="4:47" x14ac:dyDescent="0.25">
      <c r="D361" s="8">
        <v>357</v>
      </c>
      <c r="E361" s="8">
        <f t="shared" ca="1" si="88"/>
        <v>0.34561345587252701</v>
      </c>
      <c r="F361" s="21">
        <f t="shared" ca="1" si="89"/>
        <v>139.85357598110241</v>
      </c>
      <c r="G361" s="21"/>
      <c r="H361" s="8">
        <v>357</v>
      </c>
      <c r="I361" s="21">
        <f t="shared" ca="1" si="90"/>
        <v>0.16638124712327118</v>
      </c>
      <c r="J361" s="21">
        <f t="shared" ca="1" si="91"/>
        <v>0.25680127457532365</v>
      </c>
      <c r="K361" s="2"/>
      <c r="M361" s="1"/>
      <c r="N361" s="1"/>
      <c r="Q361" s="26"/>
      <c r="R361" s="42"/>
      <c r="S361" s="26"/>
      <c r="T361" s="26"/>
      <c r="U361" s="26"/>
      <c r="V361" s="26"/>
      <c r="W361" s="26"/>
      <c r="X361" s="26"/>
      <c r="Y361" s="26"/>
      <c r="AF361" s="8">
        <v>351</v>
      </c>
      <c r="AG361" s="8">
        <v>1</v>
      </c>
      <c r="AH361" s="8">
        <v>0</v>
      </c>
      <c r="AI361" s="8">
        <v>0.12743467564676744</v>
      </c>
      <c r="AJ361" s="8">
        <v>0.63655214264629956</v>
      </c>
      <c r="AK361" s="8">
        <v>1</v>
      </c>
      <c r="AL361" s="8">
        <v>1</v>
      </c>
      <c r="AM361" s="8">
        <v>1</v>
      </c>
      <c r="AN361" s="8">
        <v>0.58357196049121651</v>
      </c>
      <c r="AO361" s="8">
        <v>1</v>
      </c>
      <c r="AP361" s="8">
        <v>0.82588839962033578</v>
      </c>
      <c r="AQ361" s="8">
        <v>0.46002122243638344</v>
      </c>
      <c r="AR361" s="8">
        <v>1</v>
      </c>
      <c r="AS361" s="48">
        <v>0</v>
      </c>
      <c r="AT361" s="48">
        <v>0.94070522964380643</v>
      </c>
      <c r="AU361" s="13">
        <v>0</v>
      </c>
    </row>
    <row r="362" spans="4:47" x14ac:dyDescent="0.25">
      <c r="D362" s="8">
        <v>358</v>
      </c>
      <c r="E362" s="8">
        <f t="shared" ca="1" si="88"/>
        <v>0.11509679457021749</v>
      </c>
      <c r="F362" s="21">
        <f t="shared" ca="1" si="89"/>
        <v>273.13256688489781</v>
      </c>
      <c r="G362" s="21"/>
      <c r="H362" s="8">
        <v>358</v>
      </c>
      <c r="I362" s="21">
        <f t="shared" ca="1" si="90"/>
        <v>0.68140623145812118</v>
      </c>
      <c r="J362" s="21">
        <f t="shared" ca="1" si="91"/>
        <v>43.888434699048339</v>
      </c>
      <c r="K362" s="2"/>
      <c r="M362" s="1"/>
      <c r="N362" s="1"/>
      <c r="Q362" s="26"/>
      <c r="R362" s="42"/>
      <c r="S362" s="26"/>
      <c r="T362" s="26"/>
      <c r="U362" s="26"/>
      <c r="V362" s="26"/>
      <c r="W362" s="26"/>
      <c r="X362" s="26"/>
      <c r="Y362" s="26"/>
      <c r="AF362" s="8">
        <v>352</v>
      </c>
      <c r="AG362" s="8">
        <v>1</v>
      </c>
      <c r="AH362" s="8">
        <v>1</v>
      </c>
      <c r="AI362" s="8">
        <v>1</v>
      </c>
      <c r="AJ362" s="8">
        <v>0.79108278415393818</v>
      </c>
      <c r="AK362" s="8">
        <v>1</v>
      </c>
      <c r="AL362" s="8">
        <v>1</v>
      </c>
      <c r="AM362" s="8">
        <v>1</v>
      </c>
      <c r="AN362" s="8">
        <v>5.5412705235686456E-2</v>
      </c>
      <c r="AO362" s="8">
        <v>1</v>
      </c>
      <c r="AP362" s="8">
        <v>1</v>
      </c>
      <c r="AQ362" s="8">
        <v>0.32916440457775026</v>
      </c>
      <c r="AR362" s="8">
        <v>0.47147943703490575</v>
      </c>
      <c r="AS362" s="48">
        <v>0</v>
      </c>
      <c r="AT362" s="48">
        <v>0.71892941089836193</v>
      </c>
      <c r="AU362" s="13">
        <v>1</v>
      </c>
    </row>
    <row r="363" spans="4:47" x14ac:dyDescent="0.25">
      <c r="D363" s="8">
        <v>359</v>
      </c>
      <c r="E363" s="8">
        <f t="shared" ca="1" si="88"/>
        <v>0.74357197680101195</v>
      </c>
      <c r="F363" s="21">
        <f t="shared" ca="1" si="89"/>
        <v>41.992486644767574</v>
      </c>
      <c r="G363" s="21"/>
      <c r="H363" s="8">
        <v>359</v>
      </c>
      <c r="I363" s="21">
        <f t="shared" ca="1" si="90"/>
        <v>0.23971187408274741</v>
      </c>
      <c r="J363" s="21">
        <f t="shared" ca="1" si="91"/>
        <v>8.1740854277745889</v>
      </c>
      <c r="K363" s="2"/>
      <c r="M363" s="1"/>
      <c r="N363" s="1"/>
      <c r="Q363" s="26"/>
      <c r="R363" s="42"/>
      <c r="S363" s="26"/>
      <c r="T363" s="26"/>
      <c r="U363" s="26"/>
      <c r="V363" s="26"/>
      <c r="W363" s="26"/>
      <c r="X363" s="26"/>
      <c r="Y363" s="26"/>
      <c r="AF363" s="8">
        <v>353</v>
      </c>
      <c r="AG363" s="8">
        <v>1</v>
      </c>
      <c r="AH363" s="8">
        <v>1</v>
      </c>
      <c r="AI363" s="8">
        <v>0.57887206799369451</v>
      </c>
      <c r="AJ363" s="8">
        <v>0.10643078373420091</v>
      </c>
      <c r="AK363" s="8">
        <v>0.67588299717974754</v>
      </c>
      <c r="AL363" s="8">
        <v>1</v>
      </c>
      <c r="AM363" s="8">
        <v>1</v>
      </c>
      <c r="AN363" s="8">
        <v>0.9337828034512049</v>
      </c>
      <c r="AO363" s="8">
        <v>1</v>
      </c>
      <c r="AP363" s="8">
        <v>1</v>
      </c>
      <c r="AQ363" s="8">
        <v>0.25690524596939213</v>
      </c>
      <c r="AR363" s="8">
        <v>0</v>
      </c>
      <c r="AS363" s="48">
        <v>0</v>
      </c>
      <c r="AT363" s="48">
        <v>0.49212749685947815</v>
      </c>
      <c r="AU363" s="13">
        <v>1</v>
      </c>
    </row>
    <row r="364" spans="4:47" x14ac:dyDescent="0.25">
      <c r="D364" s="8">
        <v>360</v>
      </c>
      <c r="E364" s="8">
        <f t="shared" ca="1" si="88"/>
        <v>0.62605906081743257</v>
      </c>
      <c r="F364" s="21">
        <f t="shared" ca="1" si="89"/>
        <v>64.637882578044952</v>
      </c>
      <c r="G364" s="21"/>
      <c r="H364" s="8">
        <v>360</v>
      </c>
      <c r="I364" s="21">
        <f t="shared" ca="1" si="90"/>
        <v>0.18412001456685956</v>
      </c>
      <c r="J364" s="21">
        <f t="shared" ca="1" si="91"/>
        <v>2.3408205349218143</v>
      </c>
      <c r="K364" s="2"/>
      <c r="M364" s="1"/>
      <c r="N364" s="1"/>
      <c r="Q364" s="26"/>
      <c r="R364" s="42"/>
      <c r="S364" s="26"/>
      <c r="T364" s="26"/>
      <c r="U364" s="26"/>
      <c r="V364" s="26"/>
      <c r="W364" s="26"/>
      <c r="X364" s="26"/>
      <c r="Y364" s="26"/>
      <c r="AF364" s="8">
        <v>354</v>
      </c>
      <c r="AG364" s="8">
        <v>1</v>
      </c>
      <c r="AH364" s="8">
        <v>1</v>
      </c>
      <c r="AI364" s="8">
        <v>0.24618873010425182</v>
      </c>
      <c r="AJ364" s="8">
        <v>1</v>
      </c>
      <c r="AK364" s="8">
        <v>0</v>
      </c>
      <c r="AL364" s="8">
        <v>0.27525927246606441</v>
      </c>
      <c r="AM364" s="8">
        <v>1</v>
      </c>
      <c r="AN364" s="8">
        <v>1</v>
      </c>
      <c r="AO364" s="8">
        <v>1</v>
      </c>
      <c r="AP364" s="8">
        <v>1</v>
      </c>
      <c r="AQ364" s="8">
        <v>0.22746871725078865</v>
      </c>
      <c r="AR364" s="8">
        <v>0</v>
      </c>
      <c r="AS364" s="48">
        <v>1</v>
      </c>
      <c r="AT364" s="48">
        <v>0.78582508294577613</v>
      </c>
      <c r="AU364" s="13">
        <v>0</v>
      </c>
    </row>
    <row r="365" spans="4:47" x14ac:dyDescent="0.25">
      <c r="D365" s="8">
        <v>361</v>
      </c>
      <c r="E365" s="8">
        <f t="shared" ca="1" si="88"/>
        <v>0.41144779592365943</v>
      </c>
      <c r="F365" s="21">
        <f t="shared" ca="1" si="89"/>
        <v>118.12019161311866</v>
      </c>
      <c r="G365" s="21"/>
      <c r="H365" s="8">
        <v>361</v>
      </c>
      <c r="I365" s="21">
        <f t="shared" ca="1" si="90"/>
        <v>0.86705951091702049</v>
      </c>
      <c r="J365" s="21">
        <f t="shared" ca="1" si="91"/>
        <v>63.306781485086361</v>
      </c>
      <c r="K365" s="2"/>
      <c r="M365" s="1"/>
      <c r="N365" s="1"/>
      <c r="Q365" s="26"/>
      <c r="R365" s="42"/>
      <c r="S365" s="26"/>
      <c r="T365" s="26"/>
      <c r="U365" s="26"/>
      <c r="V365" s="26"/>
      <c r="W365" s="26"/>
      <c r="X365" s="26"/>
      <c r="Y365" s="26"/>
      <c r="AF365" s="8">
        <v>355</v>
      </c>
      <c r="AG365" s="8">
        <v>1</v>
      </c>
      <c r="AH365" s="8">
        <v>1</v>
      </c>
      <c r="AI365" s="8">
        <v>1</v>
      </c>
      <c r="AJ365" s="8">
        <v>1</v>
      </c>
      <c r="AK365" s="8">
        <v>1</v>
      </c>
      <c r="AL365" s="8">
        <v>1</v>
      </c>
      <c r="AM365" s="8">
        <v>0.73279053031916608</v>
      </c>
      <c r="AN365" s="8">
        <v>1</v>
      </c>
      <c r="AO365" s="8">
        <v>1</v>
      </c>
      <c r="AP365" s="8">
        <v>1</v>
      </c>
      <c r="AQ365" s="8">
        <v>0.38496973785731825</v>
      </c>
      <c r="AR365" s="8">
        <v>1</v>
      </c>
      <c r="AS365" s="48">
        <v>6.1984929477236416E-3</v>
      </c>
      <c r="AT365" s="48">
        <v>0.86541473146977321</v>
      </c>
      <c r="AU365" s="13">
        <v>0</v>
      </c>
    </row>
    <row r="366" spans="4:47" x14ac:dyDescent="0.25">
      <c r="D366" s="8">
        <v>362</v>
      </c>
      <c r="E366" s="8">
        <f t="shared" ca="1" si="88"/>
        <v>0.26449388723208123</v>
      </c>
      <c r="F366" s="21">
        <f t="shared" ca="1" si="89"/>
        <v>172.8066354571543</v>
      </c>
      <c r="G366" s="21"/>
      <c r="H366" s="8">
        <v>362</v>
      </c>
      <c r="I366" s="21">
        <f t="shared" ca="1" si="90"/>
        <v>0.9772244894516402</v>
      </c>
      <c r="J366" s="21">
        <f t="shared" ca="1" si="91"/>
        <v>90.176871861311866</v>
      </c>
      <c r="K366" s="2"/>
      <c r="M366" s="1"/>
      <c r="N366" s="1"/>
      <c r="Q366" s="26"/>
      <c r="R366" s="42"/>
      <c r="S366" s="26"/>
      <c r="T366" s="26"/>
      <c r="U366" s="26"/>
      <c r="V366" s="26"/>
      <c r="W366" s="26"/>
      <c r="X366" s="26"/>
      <c r="Y366" s="26"/>
      <c r="AF366" s="8">
        <v>356</v>
      </c>
      <c r="AG366" s="8">
        <v>1</v>
      </c>
      <c r="AH366" s="8">
        <v>0.34904837252153292</v>
      </c>
      <c r="AI366" s="8">
        <v>0.22548483608237979</v>
      </c>
      <c r="AJ366" s="8">
        <v>4.0137452861381463E-2</v>
      </c>
      <c r="AK366" s="8">
        <v>1.5668872161064253E-2</v>
      </c>
      <c r="AL366" s="8">
        <v>1</v>
      </c>
      <c r="AM366" s="8">
        <v>1</v>
      </c>
      <c r="AN366" s="8">
        <v>0.81118457218572959</v>
      </c>
      <c r="AO366" s="8">
        <v>0.27742669347135235</v>
      </c>
      <c r="AP366" s="8">
        <v>1</v>
      </c>
      <c r="AQ366" s="8">
        <v>1</v>
      </c>
      <c r="AR366" s="8">
        <v>1</v>
      </c>
      <c r="AS366" s="48">
        <v>0</v>
      </c>
      <c r="AT366" s="48">
        <v>0.70082732678230764</v>
      </c>
      <c r="AU366" s="13">
        <v>0</v>
      </c>
    </row>
    <row r="367" spans="4:47" x14ac:dyDescent="0.25">
      <c r="D367" s="8">
        <v>363</v>
      </c>
      <c r="E367" s="8">
        <f t="shared" ca="1" si="88"/>
        <v>0.86451923537420128</v>
      </c>
      <c r="F367" s="21">
        <f t="shared" ca="1" si="89"/>
        <v>21.498857355705347</v>
      </c>
      <c r="G367" s="21"/>
      <c r="H367" s="8">
        <v>363</v>
      </c>
      <c r="I367" s="21">
        <f t="shared" ca="1" si="90"/>
        <v>6.5240609510472169E-2</v>
      </c>
      <c r="J367" s="21">
        <f t="shared" ca="1" si="91"/>
        <v>16.213146095666438</v>
      </c>
      <c r="K367" s="2"/>
      <c r="M367" s="1"/>
      <c r="N367" s="1"/>
      <c r="Q367" s="26"/>
      <c r="R367" s="42"/>
      <c r="S367" s="26"/>
      <c r="T367" s="26"/>
      <c r="U367" s="26"/>
      <c r="V367" s="26"/>
      <c r="W367" s="26"/>
      <c r="X367" s="26"/>
      <c r="Y367" s="26"/>
      <c r="AF367" s="8">
        <v>357</v>
      </c>
      <c r="AG367" s="8">
        <v>1</v>
      </c>
      <c r="AH367" s="8">
        <v>1</v>
      </c>
      <c r="AI367" s="8">
        <v>1</v>
      </c>
      <c r="AJ367" s="8">
        <v>0.59945161728222351</v>
      </c>
      <c r="AK367" s="8">
        <v>1</v>
      </c>
      <c r="AL367" s="8">
        <v>0.42856099822092802</v>
      </c>
      <c r="AM367" s="8">
        <v>5.1018580792222039E-2</v>
      </c>
      <c r="AN367" s="8">
        <v>9.0881980457080291E-2</v>
      </c>
      <c r="AO367" s="8">
        <v>0</v>
      </c>
      <c r="AP367" s="8">
        <v>1</v>
      </c>
      <c r="AQ367" s="8">
        <v>1</v>
      </c>
      <c r="AR367" s="8">
        <v>1</v>
      </c>
      <c r="AS367" s="48">
        <v>0</v>
      </c>
      <c r="AT367" s="48">
        <v>0.64193657167867457</v>
      </c>
      <c r="AU367" s="13">
        <v>0</v>
      </c>
    </row>
    <row r="368" spans="4:47" x14ac:dyDescent="0.25">
      <c r="D368" s="8">
        <v>364</v>
      </c>
      <c r="E368" s="8">
        <f t="shared" ca="1" si="88"/>
        <v>2.7411067423169344E-2</v>
      </c>
      <c r="F368" s="21">
        <f t="shared" ca="1" si="89"/>
        <v>441.21455117532361</v>
      </c>
      <c r="G368" s="21"/>
      <c r="H368" s="8">
        <v>364</v>
      </c>
      <c r="I368" s="21">
        <f t="shared" ca="1" si="90"/>
        <v>0.8793228710813219</v>
      </c>
      <c r="J368" s="21">
        <f t="shared" ca="1" si="91"/>
        <v>65.094528427975391</v>
      </c>
      <c r="K368" s="2"/>
      <c r="M368" s="1"/>
      <c r="N368" s="1"/>
      <c r="Q368" s="26"/>
      <c r="R368" s="42"/>
      <c r="S368" s="26"/>
      <c r="T368" s="26"/>
      <c r="U368" s="26"/>
      <c r="V368" s="26"/>
      <c r="W368" s="26"/>
      <c r="X368" s="26"/>
      <c r="Y368" s="26"/>
      <c r="AF368" s="8">
        <v>358</v>
      </c>
      <c r="AG368" s="8">
        <v>0.67517530190689867</v>
      </c>
      <c r="AH368" s="8">
        <v>1</v>
      </c>
      <c r="AI368" s="8">
        <v>0.96110887282632196</v>
      </c>
      <c r="AJ368" s="8">
        <v>1</v>
      </c>
      <c r="AK368" s="8">
        <v>1</v>
      </c>
      <c r="AL368" s="8">
        <v>0.69049573168619338</v>
      </c>
      <c r="AM368" s="8">
        <v>1</v>
      </c>
      <c r="AN368" s="8">
        <v>1</v>
      </c>
      <c r="AO368" s="8">
        <v>1</v>
      </c>
      <c r="AP368" s="8">
        <v>0.45931254236605917</v>
      </c>
      <c r="AQ368" s="8">
        <v>1</v>
      </c>
      <c r="AR368" s="8">
        <v>0.4996131434379476</v>
      </c>
      <c r="AS368" s="48">
        <v>0.99784461898572419</v>
      </c>
      <c r="AT368" s="48">
        <v>0.88036864665763492</v>
      </c>
      <c r="AU368" s="13">
        <v>0</v>
      </c>
    </row>
    <row r="369" spans="4:47" x14ac:dyDescent="0.25">
      <c r="D369" s="8">
        <v>365</v>
      </c>
      <c r="E369" s="8">
        <f t="shared" ca="1" si="88"/>
        <v>0.40767027735059291</v>
      </c>
      <c r="F369" s="21">
        <f t="shared" ca="1" si="89"/>
        <v>119.27565979500454</v>
      </c>
      <c r="G369" s="21"/>
      <c r="H369" s="8">
        <v>365</v>
      </c>
      <c r="I369" s="21">
        <f t="shared" ca="1" si="90"/>
        <v>0.52330240998740574</v>
      </c>
      <c r="J369" s="21">
        <f t="shared" ca="1" si="91"/>
        <v>31.370585214965466</v>
      </c>
      <c r="K369" s="2"/>
      <c r="M369" s="1"/>
      <c r="N369" s="1"/>
      <c r="Q369" s="26"/>
      <c r="R369" s="42"/>
      <c r="S369" s="26"/>
      <c r="T369" s="26"/>
      <c r="U369" s="26"/>
      <c r="V369" s="26"/>
      <c r="W369" s="26"/>
      <c r="X369" s="26"/>
      <c r="Y369" s="26"/>
      <c r="AF369" s="8">
        <v>359</v>
      </c>
      <c r="AG369" s="8">
        <v>1</v>
      </c>
      <c r="AH369" s="8">
        <v>1</v>
      </c>
      <c r="AI369" s="8">
        <v>1</v>
      </c>
      <c r="AJ369" s="8">
        <v>0.64491624460012342</v>
      </c>
      <c r="AK369" s="8">
        <v>1</v>
      </c>
      <c r="AL369" s="8">
        <v>1</v>
      </c>
      <c r="AM369" s="8">
        <v>1</v>
      </c>
      <c r="AN369" s="8">
        <v>1</v>
      </c>
      <c r="AO369" s="8">
        <v>0.67311129041772799</v>
      </c>
      <c r="AP369" s="8">
        <v>1</v>
      </c>
      <c r="AQ369" s="8">
        <v>0.10182237135304603</v>
      </c>
      <c r="AR369" s="8">
        <v>0.85130176488535414</v>
      </c>
      <c r="AS369" s="48">
        <v>0</v>
      </c>
      <c r="AT369" s="48">
        <v>0.89877324936036751</v>
      </c>
      <c r="AU369" s="13">
        <v>4</v>
      </c>
    </row>
    <row r="370" spans="4:47" x14ac:dyDescent="0.25">
      <c r="D370" s="8">
        <v>366</v>
      </c>
      <c r="E370" s="8">
        <f t="shared" ca="1" si="88"/>
        <v>0.95185401929547786</v>
      </c>
      <c r="F370" s="21">
        <f t="shared" ca="1" si="89"/>
        <v>7.7575092487516661</v>
      </c>
      <c r="G370" s="21"/>
      <c r="H370" s="8">
        <v>366</v>
      </c>
      <c r="I370" s="21">
        <f t="shared" ca="1" si="90"/>
        <v>6.5848955796820041E-3</v>
      </c>
      <c r="J370" s="21">
        <f t="shared" ca="1" si="91"/>
        <v>45.507055539344087</v>
      </c>
      <c r="K370" s="2"/>
      <c r="M370" s="1"/>
      <c r="N370" s="1"/>
      <c r="Q370" s="26"/>
      <c r="R370" s="42"/>
      <c r="S370" s="26"/>
      <c r="T370" s="26"/>
      <c r="U370" s="26"/>
      <c r="V370" s="26"/>
      <c r="W370" s="26"/>
      <c r="X370" s="26"/>
      <c r="Y370" s="26"/>
      <c r="AF370" s="8">
        <v>360</v>
      </c>
      <c r="AG370" s="8">
        <v>1</v>
      </c>
      <c r="AH370" s="8">
        <v>1.9650024006945647E-2</v>
      </c>
      <c r="AI370" s="8">
        <v>1</v>
      </c>
      <c r="AJ370" s="8">
        <v>0.72730209864384965</v>
      </c>
      <c r="AK370" s="8">
        <v>1</v>
      </c>
      <c r="AL370" s="8">
        <v>1</v>
      </c>
      <c r="AM370" s="8">
        <v>1</v>
      </c>
      <c r="AN370" s="8">
        <v>0.44637738114632214</v>
      </c>
      <c r="AO370" s="8">
        <v>0</v>
      </c>
      <c r="AP370" s="8">
        <v>0.85556210699066848</v>
      </c>
      <c r="AQ370" s="8">
        <v>1</v>
      </c>
      <c r="AR370" s="8">
        <v>1</v>
      </c>
      <c r="AS370" s="48">
        <v>0</v>
      </c>
      <c r="AT370" s="48">
        <v>0.5315146294106492</v>
      </c>
      <c r="AU370" s="13">
        <v>2</v>
      </c>
    </row>
    <row r="371" spans="4:47" x14ac:dyDescent="0.25">
      <c r="D371" s="8">
        <v>367</v>
      </c>
      <c r="E371" s="8">
        <f t="shared" ca="1" si="88"/>
        <v>0.36154702314016518</v>
      </c>
      <c r="F371" s="21">
        <f t="shared" ca="1" si="89"/>
        <v>134.2568997052106</v>
      </c>
      <c r="G371" s="21"/>
      <c r="H371" s="8">
        <v>367</v>
      </c>
      <c r="I371" s="21">
        <f t="shared" ca="1" si="90"/>
        <v>0.7633138331595416</v>
      </c>
      <c r="J371" s="21">
        <f t="shared" ca="1" si="91"/>
        <v>51.321997946322867</v>
      </c>
      <c r="K371" s="2"/>
      <c r="M371" s="1"/>
      <c r="N371" s="1"/>
      <c r="Q371" s="26"/>
      <c r="R371" s="42"/>
      <c r="S371" s="26"/>
      <c r="T371" s="26"/>
      <c r="U371" s="26"/>
      <c r="V371" s="26"/>
      <c r="W371" s="26"/>
      <c r="X371" s="26"/>
      <c r="Y371" s="26"/>
      <c r="AF371" s="8">
        <v>361</v>
      </c>
      <c r="AG371" s="8">
        <v>1</v>
      </c>
      <c r="AH371" s="8">
        <v>1</v>
      </c>
      <c r="AI371" s="8">
        <v>1</v>
      </c>
      <c r="AJ371" s="8">
        <v>1</v>
      </c>
      <c r="AK371" s="8">
        <v>1</v>
      </c>
      <c r="AL371" s="8">
        <v>1</v>
      </c>
      <c r="AM371" s="8">
        <v>1</v>
      </c>
      <c r="AN371" s="8">
        <v>1</v>
      </c>
      <c r="AO371" s="8">
        <v>1</v>
      </c>
      <c r="AP371" s="8">
        <v>0.77504117769961833</v>
      </c>
      <c r="AQ371" s="8">
        <v>1</v>
      </c>
      <c r="AR371" s="8">
        <v>1</v>
      </c>
      <c r="AS371" s="48">
        <v>0</v>
      </c>
      <c r="AT371" s="48">
        <v>0.71440317183587465</v>
      </c>
      <c r="AU371" s="13">
        <v>1</v>
      </c>
    </row>
    <row r="372" spans="4:47" x14ac:dyDescent="0.25">
      <c r="D372" s="8">
        <v>368</v>
      </c>
      <c r="E372" s="8">
        <f t="shared" ca="1" si="88"/>
        <v>0.32780887075289278</v>
      </c>
      <c r="F372" s="21">
        <f t="shared" ca="1" si="89"/>
        <v>146.40372782144411</v>
      </c>
      <c r="G372" s="21"/>
      <c r="H372" s="8">
        <v>368</v>
      </c>
      <c r="I372" s="21">
        <f t="shared" ca="1" si="90"/>
        <v>0.53603833154060909</v>
      </c>
      <c r="J372" s="21">
        <f t="shared" ca="1" si="91"/>
        <v>32.340472499488868</v>
      </c>
      <c r="K372" s="2"/>
      <c r="M372" s="1"/>
      <c r="N372" s="1"/>
      <c r="Q372" s="26"/>
      <c r="R372" s="42"/>
      <c r="S372" s="26"/>
      <c r="T372" s="26"/>
      <c r="U372" s="26"/>
      <c r="V372" s="26"/>
      <c r="W372" s="26"/>
      <c r="X372" s="26"/>
      <c r="Y372" s="26"/>
      <c r="AF372" s="8">
        <v>362</v>
      </c>
      <c r="AG372" s="8">
        <v>1</v>
      </c>
      <c r="AH372" s="8">
        <v>1</v>
      </c>
      <c r="AI372" s="8">
        <v>1</v>
      </c>
      <c r="AJ372" s="8">
        <v>1</v>
      </c>
      <c r="AK372" s="8">
        <v>0.87796641605922143</v>
      </c>
      <c r="AL372" s="8">
        <v>1</v>
      </c>
      <c r="AM372" s="8">
        <v>0.13467945382205559</v>
      </c>
      <c r="AN372" s="8">
        <v>1</v>
      </c>
      <c r="AO372" s="8">
        <v>0.77554320608978744</v>
      </c>
      <c r="AP372" s="8">
        <v>1</v>
      </c>
      <c r="AQ372" s="8">
        <v>0.23644739521405428</v>
      </c>
      <c r="AR372" s="8">
        <v>0.41911618707320397</v>
      </c>
      <c r="AS372" s="48">
        <v>0.89552121905393089</v>
      </c>
      <c r="AT372" s="48">
        <v>0.82355569289638009</v>
      </c>
      <c r="AU372" s="13">
        <v>0</v>
      </c>
    </row>
    <row r="373" spans="4:47" x14ac:dyDescent="0.25">
      <c r="D373" s="8">
        <v>369</v>
      </c>
      <c r="E373" s="8">
        <f t="shared" ca="1" si="88"/>
        <v>0.71733714301641716</v>
      </c>
      <c r="F373" s="21">
        <f t="shared" ca="1" si="89"/>
        <v>46.7726436410586</v>
      </c>
      <c r="G373" s="21"/>
      <c r="H373" s="8">
        <v>369</v>
      </c>
      <c r="I373" s="21">
        <f t="shared" ca="1" si="90"/>
        <v>0.18309994175870703</v>
      </c>
      <c r="J373" s="21">
        <f t="shared" ca="1" si="91"/>
        <v>2.2245010898680491</v>
      </c>
      <c r="K373" s="2"/>
      <c r="M373" s="1"/>
      <c r="N373" s="1"/>
      <c r="Q373" s="26"/>
      <c r="R373" s="42"/>
      <c r="S373" s="26"/>
      <c r="T373" s="26"/>
      <c r="U373" s="26"/>
      <c r="V373" s="26"/>
      <c r="W373" s="26"/>
      <c r="X373" s="26"/>
      <c r="Y373" s="26"/>
      <c r="AF373" s="8">
        <v>363</v>
      </c>
      <c r="AG373" s="8">
        <v>1</v>
      </c>
      <c r="AH373" s="8">
        <v>7.3716124965618038E-2</v>
      </c>
      <c r="AI373" s="8">
        <v>1</v>
      </c>
      <c r="AJ373" s="8">
        <v>1</v>
      </c>
      <c r="AK373" s="8">
        <v>0.55210305376761337</v>
      </c>
      <c r="AL373" s="8">
        <v>1</v>
      </c>
      <c r="AM373" s="8">
        <v>0.33665668375526309</v>
      </c>
      <c r="AN373" s="8">
        <v>0</v>
      </c>
      <c r="AO373" s="8">
        <v>0.15300874621292071</v>
      </c>
      <c r="AP373" s="8">
        <v>1</v>
      </c>
      <c r="AQ373" s="8">
        <v>0.61784769604273604</v>
      </c>
      <c r="AR373" s="8">
        <v>0.73472480020099018</v>
      </c>
      <c r="AS373" s="48">
        <v>0</v>
      </c>
      <c r="AT373" s="48">
        <v>0.82426619157878833</v>
      </c>
      <c r="AU373" s="13">
        <v>0</v>
      </c>
    </row>
    <row r="374" spans="4:47" x14ac:dyDescent="0.25">
      <c r="D374" s="8">
        <v>370</v>
      </c>
      <c r="E374" s="8">
        <f t="shared" ca="1" si="88"/>
        <v>0.3529617894163003</v>
      </c>
      <c r="F374" s="21">
        <f t="shared" ca="1" si="89"/>
        <v>137.24283950038679</v>
      </c>
      <c r="G374" s="21"/>
      <c r="H374" s="8">
        <v>370</v>
      </c>
      <c r="I374" s="21">
        <f t="shared" ca="1" si="90"/>
        <v>0.18749205753359721</v>
      </c>
      <c r="J374" s="21">
        <f t="shared" ca="1" si="91"/>
        <v>2.7225105581517042</v>
      </c>
      <c r="K374" s="2"/>
      <c r="M374" s="1"/>
      <c r="N374" s="1"/>
      <c r="Q374" s="26"/>
      <c r="R374" s="42"/>
      <c r="S374" s="26"/>
      <c r="T374" s="26"/>
      <c r="U374" s="26"/>
      <c r="V374" s="26"/>
      <c r="W374" s="26"/>
      <c r="X374" s="26"/>
      <c r="Y374" s="26"/>
      <c r="AF374" s="8">
        <v>364</v>
      </c>
      <c r="AG374" s="8">
        <v>3.8385597780542145E-2</v>
      </c>
      <c r="AH374" s="8">
        <v>1</v>
      </c>
      <c r="AI374" s="8">
        <v>1</v>
      </c>
      <c r="AJ374" s="8">
        <v>0.24776186711775761</v>
      </c>
      <c r="AK374" s="8">
        <v>1</v>
      </c>
      <c r="AL374" s="8">
        <v>0.46524067762463045</v>
      </c>
      <c r="AM374" s="8">
        <v>0.2558635770176132</v>
      </c>
      <c r="AN374" s="8">
        <v>1</v>
      </c>
      <c r="AO374" s="8">
        <v>0.62708691615844148</v>
      </c>
      <c r="AP374" s="8">
        <v>0.22229563358339346</v>
      </c>
      <c r="AQ374" s="8">
        <v>1</v>
      </c>
      <c r="AR374" s="8">
        <v>1</v>
      </c>
      <c r="AS374" s="48">
        <v>0</v>
      </c>
      <c r="AT374" s="48">
        <v>0.85911054515891006</v>
      </c>
      <c r="AU374" s="13">
        <v>0</v>
      </c>
    </row>
    <row r="375" spans="4:47" x14ac:dyDescent="0.25">
      <c r="D375" s="8">
        <v>371</v>
      </c>
      <c r="E375" s="8">
        <f t="shared" ca="1" si="88"/>
        <v>0.73386298615384415</v>
      </c>
      <c r="F375" s="21">
        <f t="shared" ca="1" si="89"/>
        <v>43.745266293734637</v>
      </c>
      <c r="G375" s="21"/>
      <c r="H375" s="8">
        <v>371</v>
      </c>
      <c r="I375" s="21">
        <f t="shared" ca="1" si="90"/>
        <v>4.5388945296702343E-2</v>
      </c>
      <c r="J375" s="21">
        <f t="shared" ca="1" si="91"/>
        <v>21.639127120145623</v>
      </c>
      <c r="K375" s="2"/>
      <c r="M375" s="1"/>
      <c r="N375" s="1"/>
      <c r="Q375" s="26"/>
      <c r="R375" s="42"/>
      <c r="S375" s="26"/>
      <c r="T375" s="26"/>
      <c r="U375" s="26"/>
      <c r="V375" s="26"/>
      <c r="W375" s="26"/>
      <c r="X375" s="26"/>
      <c r="Y375" s="26"/>
      <c r="AF375" s="8">
        <v>365</v>
      </c>
      <c r="AG375" s="8">
        <v>1</v>
      </c>
      <c r="AH375" s="8">
        <v>1</v>
      </c>
      <c r="AI375" s="8">
        <v>1</v>
      </c>
      <c r="AJ375" s="8">
        <v>1</v>
      </c>
      <c r="AK375" s="8">
        <v>1</v>
      </c>
      <c r="AL375" s="8">
        <v>1</v>
      </c>
      <c r="AM375" s="8">
        <v>1</v>
      </c>
      <c r="AN375" s="8">
        <v>0.92835459883598004</v>
      </c>
      <c r="AO375" s="8">
        <v>1</v>
      </c>
      <c r="AP375" s="8">
        <v>0.59010290851978009</v>
      </c>
      <c r="AQ375" s="8">
        <v>1</v>
      </c>
      <c r="AR375" s="8">
        <v>0.27193560540974665</v>
      </c>
      <c r="AS375" s="48">
        <v>0</v>
      </c>
      <c r="AT375" s="48">
        <v>0.89381231633515323</v>
      </c>
      <c r="AU375" s="13">
        <v>1</v>
      </c>
    </row>
    <row r="376" spans="4:47" x14ac:dyDescent="0.25">
      <c r="D376" s="8">
        <v>372</v>
      </c>
      <c r="E376" s="8">
        <f t="shared" ca="1" si="88"/>
        <v>5.502056294845814E-2</v>
      </c>
      <c r="F376" s="21">
        <f t="shared" ca="1" si="89"/>
        <v>360.20318789354582</v>
      </c>
      <c r="G376" s="21"/>
      <c r="H376" s="8">
        <v>372</v>
      </c>
      <c r="I376" s="21">
        <f t="shared" ca="1" si="90"/>
        <v>0.69136980403607717</v>
      </c>
      <c r="J376" s="21">
        <f t="shared" ca="1" si="91"/>
        <v>44.739803701649464</v>
      </c>
      <c r="K376" s="2"/>
      <c r="M376" s="1"/>
      <c r="N376" s="1"/>
      <c r="Q376" s="26"/>
      <c r="R376" s="42"/>
      <c r="S376" s="26"/>
      <c r="T376" s="26"/>
      <c r="U376" s="26"/>
      <c r="V376" s="26"/>
      <c r="W376" s="26"/>
      <c r="X376" s="26"/>
      <c r="Y376" s="26"/>
      <c r="AF376" s="8">
        <v>366</v>
      </c>
      <c r="AG376" s="8">
        <v>0.93704851919145793</v>
      </c>
      <c r="AH376" s="8">
        <v>1</v>
      </c>
      <c r="AI376" s="8">
        <v>1</v>
      </c>
      <c r="AJ376" s="8">
        <v>0.95765522272413361</v>
      </c>
      <c r="AK376" s="8">
        <v>1</v>
      </c>
      <c r="AL376" s="8">
        <v>1</v>
      </c>
      <c r="AM376" s="8">
        <v>1</v>
      </c>
      <c r="AN376" s="8">
        <v>1</v>
      </c>
      <c r="AO376" s="8">
        <v>1</v>
      </c>
      <c r="AP376" s="8">
        <v>1</v>
      </c>
      <c r="AQ376" s="8">
        <v>1</v>
      </c>
      <c r="AR376" s="8">
        <v>0</v>
      </c>
      <c r="AS376" s="48">
        <v>0.57366478714417701</v>
      </c>
      <c r="AT376" s="48">
        <v>0.93615021869711246</v>
      </c>
      <c r="AU376" s="13">
        <v>3</v>
      </c>
    </row>
    <row r="377" spans="4:47" x14ac:dyDescent="0.25">
      <c r="D377" s="8">
        <v>373</v>
      </c>
      <c r="E377" s="8">
        <f t="shared" ca="1" si="88"/>
        <v>0.44268003688928625</v>
      </c>
      <c r="F377" s="21">
        <f t="shared" ca="1" si="89"/>
        <v>108.9291689678965</v>
      </c>
      <c r="G377" s="21"/>
      <c r="H377" s="8">
        <v>373</v>
      </c>
      <c r="I377" s="21">
        <f t="shared" ca="1" si="90"/>
        <v>0.17654119052087336</v>
      </c>
      <c r="J377" s="21">
        <f t="shared" ca="1" si="91"/>
        <v>1.4667291252136927</v>
      </c>
      <c r="K377" s="2"/>
      <c r="M377" s="1"/>
      <c r="N377" s="1"/>
      <c r="Q377" s="26"/>
      <c r="R377" s="42"/>
      <c r="S377" s="26"/>
      <c r="T377" s="26"/>
      <c r="U377" s="26"/>
      <c r="V377" s="26"/>
      <c r="W377" s="26"/>
      <c r="X377" s="26"/>
      <c r="Y377" s="26"/>
      <c r="AF377" s="8">
        <v>367</v>
      </c>
      <c r="AG377" s="8">
        <v>1</v>
      </c>
      <c r="AH377" s="8">
        <v>0.1911697324958368</v>
      </c>
      <c r="AI377" s="8">
        <v>1</v>
      </c>
      <c r="AJ377" s="8">
        <v>0.21059584565276357</v>
      </c>
      <c r="AK377" s="8">
        <v>1.5418846204298578E-2</v>
      </c>
      <c r="AL377" s="8">
        <v>1</v>
      </c>
      <c r="AM377" s="8">
        <v>1</v>
      </c>
      <c r="AN377" s="8">
        <v>1</v>
      </c>
      <c r="AO377" s="8">
        <v>1</v>
      </c>
      <c r="AP377" s="8">
        <v>0.42831752275355206</v>
      </c>
      <c r="AQ377" s="8">
        <v>1</v>
      </c>
      <c r="AR377" s="8">
        <v>7.9827346103434865E-2</v>
      </c>
      <c r="AS377" s="48">
        <v>0</v>
      </c>
      <c r="AT377" s="48">
        <v>0.79543039097180768</v>
      </c>
      <c r="AU377" s="13">
        <v>0</v>
      </c>
    </row>
    <row r="378" spans="4:47" x14ac:dyDescent="0.25">
      <c r="D378" s="8">
        <v>374</v>
      </c>
      <c r="E378" s="8">
        <f t="shared" ca="1" si="88"/>
        <v>0.37130865719164219</v>
      </c>
      <c r="F378" s="21">
        <f t="shared" ca="1" si="89"/>
        <v>130.94199012315519</v>
      </c>
      <c r="G378" s="21"/>
      <c r="H378" s="8">
        <v>374</v>
      </c>
      <c r="I378" s="21">
        <f t="shared" ca="1" si="90"/>
        <v>0.6031554332547685</v>
      </c>
      <c r="J378" s="21">
        <f t="shared" ca="1" si="91"/>
        <v>37.522987070730593</v>
      </c>
      <c r="K378" s="2"/>
      <c r="M378" s="1"/>
      <c r="N378" s="1"/>
      <c r="Q378" s="26"/>
      <c r="R378" s="42"/>
      <c r="S378" s="26"/>
      <c r="T378" s="26"/>
      <c r="U378" s="26"/>
      <c r="V378" s="26"/>
      <c r="W378" s="26"/>
      <c r="X378" s="26"/>
      <c r="Y378" s="26"/>
      <c r="AF378" s="8">
        <v>368</v>
      </c>
      <c r="AG378" s="8">
        <v>0.50188436307202677</v>
      </c>
      <c r="AH378" s="8">
        <v>1</v>
      </c>
      <c r="AI378" s="8">
        <v>1</v>
      </c>
      <c r="AJ378" s="8">
        <v>1</v>
      </c>
      <c r="AK378" s="8">
        <v>0</v>
      </c>
      <c r="AL378" s="8">
        <v>0</v>
      </c>
      <c r="AM378" s="8">
        <v>1</v>
      </c>
      <c r="AN378" s="8">
        <v>1</v>
      </c>
      <c r="AO378" s="8">
        <v>0.58647647242226719</v>
      </c>
      <c r="AP378" s="8">
        <v>1</v>
      </c>
      <c r="AQ378" s="8">
        <v>1</v>
      </c>
      <c r="AR378" s="8">
        <v>1</v>
      </c>
      <c r="AS378" s="48">
        <v>0.75162915582393086</v>
      </c>
      <c r="AT378" s="48">
        <v>0.78993669799034649</v>
      </c>
      <c r="AU378" s="13">
        <v>2</v>
      </c>
    </row>
    <row r="379" spans="4:47" x14ac:dyDescent="0.25">
      <c r="D379" s="8">
        <v>375</v>
      </c>
      <c r="E379" s="8">
        <f t="shared" ca="1" si="88"/>
        <v>0.82796845879717129</v>
      </c>
      <c r="F379" s="21">
        <f t="shared" ca="1" si="89"/>
        <v>27.462274197389089</v>
      </c>
      <c r="G379" s="21"/>
      <c r="H379" s="8">
        <v>375</v>
      </c>
      <c r="I379" s="21">
        <f t="shared" ca="1" si="90"/>
        <v>0.9579890900224266</v>
      </c>
      <c r="J379" s="21">
        <f t="shared" ca="1" si="91"/>
        <v>81.94503922259878</v>
      </c>
      <c r="K379" s="2"/>
      <c r="M379" s="1"/>
      <c r="N379" s="1"/>
      <c r="Q379" s="26"/>
      <c r="R379" s="42"/>
      <c r="S379" s="26"/>
      <c r="T379" s="26"/>
      <c r="U379" s="26"/>
      <c r="V379" s="26"/>
      <c r="W379" s="26"/>
      <c r="X379" s="26"/>
      <c r="Y379" s="26"/>
      <c r="AF379" s="8">
        <v>369</v>
      </c>
      <c r="AG379" s="8">
        <v>1</v>
      </c>
      <c r="AH379" s="8">
        <v>1</v>
      </c>
      <c r="AI379" s="8">
        <v>1</v>
      </c>
      <c r="AJ379" s="8">
        <v>1</v>
      </c>
      <c r="AK379" s="8">
        <v>1</v>
      </c>
      <c r="AL379" s="8">
        <v>0.98886642189196816</v>
      </c>
      <c r="AM379" s="8">
        <v>1</v>
      </c>
      <c r="AN379" s="8">
        <v>1</v>
      </c>
      <c r="AO379" s="8">
        <v>1</v>
      </c>
      <c r="AP379" s="8">
        <v>0.18676665940367984</v>
      </c>
      <c r="AQ379" s="8">
        <v>0.11102103051816811</v>
      </c>
      <c r="AR379" s="8">
        <v>1</v>
      </c>
      <c r="AS379" s="48">
        <v>0.24391895791866833</v>
      </c>
      <c r="AT379" s="48">
        <v>0.57016365716785222</v>
      </c>
      <c r="AU379" s="13">
        <v>0</v>
      </c>
    </row>
    <row r="380" spans="4:47" x14ac:dyDescent="0.25">
      <c r="D380" s="8">
        <v>376</v>
      </c>
      <c r="E380" s="8">
        <f t="shared" ca="1" si="88"/>
        <v>0.80758160597178197</v>
      </c>
      <c r="F380" s="21">
        <f t="shared" ca="1" si="89"/>
        <v>30.866738181377599</v>
      </c>
      <c r="G380" s="21"/>
      <c r="H380" s="8">
        <v>376</v>
      </c>
      <c r="I380" s="21">
        <f t="shared" ca="1" si="90"/>
        <v>0.58856681307321845</v>
      </c>
      <c r="J380" s="21">
        <f t="shared" ca="1" si="91"/>
        <v>36.381957294628336</v>
      </c>
      <c r="K380" s="2"/>
      <c r="M380" s="1"/>
      <c r="N380" s="1"/>
      <c r="Q380" s="26"/>
      <c r="R380" s="42"/>
      <c r="S380" s="26"/>
      <c r="T380" s="26"/>
      <c r="U380" s="26"/>
      <c r="V380" s="26"/>
      <c r="W380" s="26"/>
      <c r="X380" s="26"/>
      <c r="Y380" s="26"/>
      <c r="AF380" s="8">
        <v>370</v>
      </c>
      <c r="AG380" s="8">
        <v>1</v>
      </c>
      <c r="AH380" s="8">
        <v>1</v>
      </c>
      <c r="AI380" s="8">
        <v>1</v>
      </c>
      <c r="AJ380" s="8">
        <v>0.19539276356154006</v>
      </c>
      <c r="AK380" s="8">
        <v>0.87548348894802808</v>
      </c>
      <c r="AL380" s="8">
        <v>1</v>
      </c>
      <c r="AM380" s="8">
        <v>0.95033939347429686</v>
      </c>
      <c r="AN380" s="8">
        <v>1</v>
      </c>
      <c r="AO380" s="8">
        <v>1</v>
      </c>
      <c r="AP380" s="8">
        <v>1</v>
      </c>
      <c r="AQ380" s="8">
        <v>1</v>
      </c>
      <c r="AR380" s="8">
        <v>1</v>
      </c>
      <c r="AS380" s="48">
        <v>0</v>
      </c>
      <c r="AT380" s="48">
        <v>0.91438366042975139</v>
      </c>
      <c r="AU380" s="13">
        <v>0</v>
      </c>
    </row>
    <row r="381" spans="4:47" x14ac:dyDescent="0.25">
      <c r="D381" s="8">
        <v>377</v>
      </c>
      <c r="E381" s="8">
        <f t="shared" ca="1" si="88"/>
        <v>0.52559564868653708</v>
      </c>
      <c r="F381" s="21">
        <f t="shared" ca="1" si="89"/>
        <v>87.164826690817577</v>
      </c>
      <c r="G381" s="21"/>
      <c r="H381" s="8">
        <v>377</v>
      </c>
      <c r="I381" s="21">
        <f t="shared" ca="1" si="90"/>
        <v>0.26711918592178718</v>
      </c>
      <c r="J381" s="21">
        <f t="shared" ca="1" si="91"/>
        <v>10.769825138182444</v>
      </c>
      <c r="K381" s="2"/>
      <c r="M381" s="1"/>
      <c r="N381" s="1"/>
      <c r="Q381" s="26"/>
      <c r="R381" s="42"/>
      <c r="S381" s="26"/>
      <c r="T381" s="26"/>
      <c r="U381" s="26"/>
      <c r="V381" s="26"/>
      <c r="W381" s="26"/>
      <c r="X381" s="26"/>
      <c r="Y381" s="26"/>
      <c r="AF381" s="8">
        <v>371</v>
      </c>
      <c r="AG381" s="8">
        <v>0.9222559501044264</v>
      </c>
      <c r="AH381" s="8">
        <v>0.98297023481349499</v>
      </c>
      <c r="AI381" s="8">
        <v>0.23735338623021474</v>
      </c>
      <c r="AJ381" s="8">
        <v>1</v>
      </c>
      <c r="AK381" s="8">
        <v>0.40120809062570895</v>
      </c>
      <c r="AL381" s="8">
        <v>1</v>
      </c>
      <c r="AM381" s="8">
        <v>1</v>
      </c>
      <c r="AN381" s="8">
        <v>1</v>
      </c>
      <c r="AO381" s="8">
        <v>1</v>
      </c>
      <c r="AP381" s="8">
        <v>2.5624967081145564E-2</v>
      </c>
      <c r="AQ381" s="8">
        <v>1</v>
      </c>
      <c r="AR381" s="8">
        <v>1</v>
      </c>
      <c r="AS381" s="48">
        <v>1</v>
      </c>
      <c r="AT381" s="48">
        <v>0.89561008972110634</v>
      </c>
      <c r="AU381" s="13">
        <v>0</v>
      </c>
    </row>
    <row r="382" spans="4:47" x14ac:dyDescent="0.25">
      <c r="D382" s="8">
        <v>378</v>
      </c>
      <c r="E382" s="8">
        <f t="shared" ca="1" si="88"/>
        <v>0.14080404814292413</v>
      </c>
      <c r="F382" s="21">
        <f t="shared" ca="1" si="89"/>
        <v>249.07053160076396</v>
      </c>
      <c r="G382" s="21"/>
      <c r="H382" s="8">
        <v>378</v>
      </c>
      <c r="I382" s="21">
        <f t="shared" ca="1" si="90"/>
        <v>0.82285781209163078</v>
      </c>
      <c r="J382" s="21">
        <f t="shared" ca="1" si="91"/>
        <v>57.663104148079491</v>
      </c>
      <c r="K382" s="2"/>
      <c r="M382" s="1"/>
      <c r="N382" s="1"/>
      <c r="Q382" s="26"/>
      <c r="R382" s="42"/>
      <c r="S382" s="26"/>
      <c r="T382" s="26"/>
      <c r="U382" s="26"/>
      <c r="V382" s="26"/>
      <c r="W382" s="26"/>
      <c r="X382" s="26"/>
      <c r="Y382" s="26"/>
      <c r="AF382" s="8">
        <v>372</v>
      </c>
      <c r="AG382" s="8">
        <v>1</v>
      </c>
      <c r="AH382" s="8">
        <v>1</v>
      </c>
      <c r="AI382" s="8">
        <v>0.60248839281332278</v>
      </c>
      <c r="AJ382" s="8">
        <v>0.9364956784054812</v>
      </c>
      <c r="AK382" s="8">
        <v>1</v>
      </c>
      <c r="AL382" s="8">
        <v>0.37672907480640183</v>
      </c>
      <c r="AM382" s="8">
        <v>0.49268510332659654</v>
      </c>
      <c r="AN382" s="8">
        <v>1</v>
      </c>
      <c r="AO382" s="8">
        <v>0.98711066156417171</v>
      </c>
      <c r="AP382" s="8">
        <v>1</v>
      </c>
      <c r="AQ382" s="8">
        <v>1</v>
      </c>
      <c r="AR382" s="8">
        <v>0.30646450564499023</v>
      </c>
      <c r="AS382" s="48">
        <v>0.25783315841811905</v>
      </c>
      <c r="AT382" s="48">
        <v>0.67924990105565897</v>
      </c>
      <c r="AU382" s="13">
        <v>0</v>
      </c>
    </row>
    <row r="383" spans="4:47" x14ac:dyDescent="0.25">
      <c r="D383" s="8">
        <v>379</v>
      </c>
      <c r="E383" s="8">
        <f t="shared" ca="1" si="88"/>
        <v>0.97452551926979014</v>
      </c>
      <c r="F383" s="21">
        <f t="shared" ca="1" si="89"/>
        <v>4.2118734681210359</v>
      </c>
      <c r="G383" s="21"/>
      <c r="H383" s="8">
        <v>379</v>
      </c>
      <c r="I383" s="21">
        <f t="shared" ca="1" si="90"/>
        <v>0.52656867629309412</v>
      </c>
      <c r="J383" s="21">
        <f t="shared" ca="1" si="91"/>
        <v>31.619110788441048</v>
      </c>
      <c r="K383" s="2"/>
      <c r="M383" s="1"/>
      <c r="N383" s="1"/>
      <c r="Q383" s="26"/>
      <c r="R383" s="42"/>
      <c r="S383" s="26"/>
      <c r="T383" s="26"/>
      <c r="U383" s="26"/>
      <c r="V383" s="26"/>
      <c r="W383" s="26"/>
      <c r="X383" s="26"/>
      <c r="Y383" s="26"/>
      <c r="AF383" s="8">
        <v>373</v>
      </c>
      <c r="AG383" s="8">
        <v>1</v>
      </c>
      <c r="AH383" s="8">
        <v>1</v>
      </c>
      <c r="AI383" s="8">
        <v>0.82250082598470575</v>
      </c>
      <c r="AJ383" s="8">
        <v>1</v>
      </c>
      <c r="AK383" s="8">
        <v>1</v>
      </c>
      <c r="AL383" s="8">
        <v>1</v>
      </c>
      <c r="AM383" s="8">
        <v>0.5212627019263304</v>
      </c>
      <c r="AN383" s="8">
        <v>0</v>
      </c>
      <c r="AO383" s="8">
        <v>1</v>
      </c>
      <c r="AP383" s="8">
        <v>1</v>
      </c>
      <c r="AQ383" s="8">
        <v>0</v>
      </c>
      <c r="AR383" s="8">
        <v>1</v>
      </c>
      <c r="AS383" s="48">
        <v>0.77409607812061887</v>
      </c>
      <c r="AT383" s="48">
        <v>0.49113223694178376</v>
      </c>
      <c r="AU383" s="13">
        <v>2</v>
      </c>
    </row>
    <row r="384" spans="4:47" x14ac:dyDescent="0.25">
      <c r="D384" s="8">
        <v>380</v>
      </c>
      <c r="E384" s="8">
        <f t="shared" ca="1" si="88"/>
        <v>0.66676621930070368</v>
      </c>
      <c r="F384" s="21">
        <f t="shared" ca="1" si="89"/>
        <v>56.412624965856189</v>
      </c>
      <c r="G384" s="21"/>
      <c r="H384" s="8">
        <v>380</v>
      </c>
      <c r="I384" s="21">
        <f t="shared" ca="1" si="90"/>
        <v>0.27188274517596311</v>
      </c>
      <c r="J384" s="21">
        <f t="shared" ca="1" si="91"/>
        <v>11.206699718043772</v>
      </c>
      <c r="K384" s="2"/>
      <c r="M384" s="1"/>
      <c r="N384" s="1"/>
      <c r="Q384" s="26"/>
      <c r="R384" s="42"/>
      <c r="S384" s="26"/>
      <c r="T384" s="26"/>
      <c r="U384" s="26"/>
      <c r="V384" s="26"/>
      <c r="W384" s="26"/>
      <c r="X384" s="26"/>
      <c r="Y384" s="26"/>
      <c r="AF384" s="8">
        <v>374</v>
      </c>
      <c r="AG384" s="8">
        <v>1</v>
      </c>
      <c r="AH384" s="8">
        <v>1</v>
      </c>
      <c r="AI384" s="8">
        <v>0</v>
      </c>
      <c r="AJ384" s="8">
        <v>1</v>
      </c>
      <c r="AK384" s="8">
        <v>1</v>
      </c>
      <c r="AL384" s="8">
        <v>0.30096342902931306</v>
      </c>
      <c r="AM384" s="8">
        <v>1</v>
      </c>
      <c r="AN384" s="8">
        <v>1</v>
      </c>
      <c r="AO384" s="8">
        <v>1</v>
      </c>
      <c r="AP384" s="8">
        <v>0.9975219468401666</v>
      </c>
      <c r="AQ384" s="8">
        <v>1</v>
      </c>
      <c r="AR384" s="8">
        <v>0.31530259308009034</v>
      </c>
      <c r="AS384" s="48">
        <v>0</v>
      </c>
      <c r="AT384" s="48">
        <v>0.48638838057634293</v>
      </c>
      <c r="AU384" s="13">
        <v>0</v>
      </c>
    </row>
    <row r="385" spans="4:47" x14ac:dyDescent="0.25">
      <c r="D385" s="8">
        <v>381</v>
      </c>
      <c r="E385" s="8">
        <f t="shared" ca="1" si="88"/>
        <v>0.57905910980407893</v>
      </c>
      <c r="F385" s="21">
        <f t="shared" ca="1" si="89"/>
        <v>74.739855240936834</v>
      </c>
      <c r="G385" s="21"/>
      <c r="H385" s="8">
        <v>381</v>
      </c>
      <c r="I385" s="21">
        <f t="shared" ca="1" si="90"/>
        <v>9.0917856422126242E-2</v>
      </c>
      <c r="J385" s="21">
        <f t="shared" ca="1" si="91"/>
        <v>10.848324578464641</v>
      </c>
      <c r="K385" s="2"/>
      <c r="M385" s="1"/>
      <c r="N385" s="1"/>
      <c r="Q385" s="26"/>
      <c r="R385" s="42"/>
      <c r="S385" s="26"/>
      <c r="T385" s="26"/>
      <c r="U385" s="26"/>
      <c r="V385" s="26"/>
      <c r="W385" s="26"/>
      <c r="X385" s="26"/>
      <c r="Y385" s="26"/>
      <c r="AF385" s="8">
        <v>375</v>
      </c>
      <c r="AG385" s="8">
        <v>0.99117942003560466</v>
      </c>
      <c r="AH385" s="8">
        <v>0.87541136083122439</v>
      </c>
      <c r="AI385" s="8">
        <v>0</v>
      </c>
      <c r="AJ385" s="8">
        <v>1</v>
      </c>
      <c r="AK385" s="8">
        <v>1</v>
      </c>
      <c r="AL385" s="8">
        <v>0.40036253797419097</v>
      </c>
      <c r="AM385" s="8">
        <v>0.93524877608339718</v>
      </c>
      <c r="AN385" s="8">
        <v>1</v>
      </c>
      <c r="AO385" s="8">
        <v>0.55273682665720114</v>
      </c>
      <c r="AP385" s="8">
        <v>0</v>
      </c>
      <c r="AQ385" s="8">
        <v>0.25941879681389157</v>
      </c>
      <c r="AR385" s="8">
        <v>0</v>
      </c>
      <c r="AS385" s="48">
        <v>0</v>
      </c>
      <c r="AT385" s="48">
        <v>0.88239156007936159</v>
      </c>
      <c r="AU385" s="13">
        <v>1</v>
      </c>
    </row>
    <row r="386" spans="4:47" x14ac:dyDescent="0.25">
      <c r="D386" s="8">
        <v>382</v>
      </c>
      <c r="E386" s="8">
        <f t="shared" ca="1" si="88"/>
        <v>3.4925358642683091E-2</v>
      </c>
      <c r="F386" s="21">
        <f t="shared" ca="1" si="89"/>
        <v>413.15949869501816</v>
      </c>
      <c r="G386" s="21"/>
      <c r="H386" s="8">
        <v>382</v>
      </c>
      <c r="I386" s="21">
        <f t="shared" ca="1" si="90"/>
        <v>0.88247709742484204</v>
      </c>
      <c r="J386" s="21">
        <f t="shared" ca="1" si="91"/>
        <v>65.57478946940833</v>
      </c>
      <c r="K386" s="2"/>
      <c r="M386" s="1"/>
      <c r="N386" s="1"/>
      <c r="Q386" s="26"/>
      <c r="R386" s="42"/>
      <c r="S386" s="26"/>
      <c r="T386" s="26"/>
      <c r="U386" s="26"/>
      <c r="V386" s="26"/>
      <c r="W386" s="26"/>
      <c r="X386" s="26"/>
      <c r="Y386" s="26"/>
      <c r="AF386" s="8">
        <v>376</v>
      </c>
      <c r="AG386" s="8">
        <v>1</v>
      </c>
      <c r="AH386" s="8">
        <v>1</v>
      </c>
      <c r="AI386" s="8">
        <v>1</v>
      </c>
      <c r="AJ386" s="8">
        <v>1</v>
      </c>
      <c r="AK386" s="8">
        <v>1</v>
      </c>
      <c r="AL386" s="8">
        <v>0.28487169080375074</v>
      </c>
      <c r="AM386" s="8">
        <v>1</v>
      </c>
      <c r="AN386" s="8">
        <v>1</v>
      </c>
      <c r="AO386" s="8">
        <v>1</v>
      </c>
      <c r="AP386" s="8">
        <v>0.75924823726898227</v>
      </c>
      <c r="AQ386" s="8">
        <v>0.71967710302681853</v>
      </c>
      <c r="AR386" s="8">
        <v>1</v>
      </c>
      <c r="AS386" s="48">
        <v>3.7730259994268343E-2</v>
      </c>
      <c r="AT386" s="48">
        <v>0.91230246778902491</v>
      </c>
      <c r="AU386" s="13">
        <v>0</v>
      </c>
    </row>
    <row r="387" spans="4:47" x14ac:dyDescent="0.25">
      <c r="D387" s="8">
        <v>383</v>
      </c>
      <c r="E387" s="8">
        <f t="shared" ca="1" si="88"/>
        <v>0.31497969006019322</v>
      </c>
      <c r="F387" s="21">
        <f t="shared" ca="1" si="89"/>
        <v>151.33597043341459</v>
      </c>
      <c r="G387" s="21"/>
      <c r="H387" s="8">
        <v>383</v>
      </c>
      <c r="I387" s="21">
        <f t="shared" ca="1" si="90"/>
        <v>0.22696045137093879</v>
      </c>
      <c r="J387" s="21">
        <f t="shared" ca="1" si="91"/>
        <v>6.9118324900889796</v>
      </c>
      <c r="K387" s="2"/>
      <c r="M387" s="1"/>
      <c r="N387" s="1"/>
      <c r="Q387" s="26"/>
      <c r="R387" s="42"/>
      <c r="S387" s="26"/>
      <c r="T387" s="26"/>
      <c r="U387" s="26"/>
      <c r="V387" s="26"/>
      <c r="W387" s="26"/>
      <c r="X387" s="26"/>
      <c r="Y387" s="26"/>
      <c r="AF387" s="8">
        <v>377</v>
      </c>
      <c r="AG387" s="8">
        <v>0.28542200919928878</v>
      </c>
      <c r="AH387" s="8">
        <v>0</v>
      </c>
      <c r="AI387" s="8">
        <v>1</v>
      </c>
      <c r="AJ387" s="8">
        <v>1</v>
      </c>
      <c r="AK387" s="8">
        <v>1</v>
      </c>
      <c r="AL387" s="8">
        <v>1</v>
      </c>
      <c r="AM387" s="8">
        <v>1</v>
      </c>
      <c r="AN387" s="8">
        <v>1</v>
      </c>
      <c r="AO387" s="8">
        <v>1</v>
      </c>
      <c r="AP387" s="8">
        <v>1</v>
      </c>
      <c r="AQ387" s="8">
        <v>1</v>
      </c>
      <c r="AR387" s="8">
        <v>0.53837319107133808</v>
      </c>
      <c r="AS387" s="48">
        <v>0</v>
      </c>
      <c r="AT387" s="48">
        <v>0.5756270454236273</v>
      </c>
      <c r="AU387" s="13">
        <v>2</v>
      </c>
    </row>
    <row r="388" spans="4:47" x14ac:dyDescent="0.25">
      <c r="D388" s="8">
        <v>384</v>
      </c>
      <c r="E388" s="8">
        <f t="shared" ca="1" si="88"/>
        <v>0.47129127019117245</v>
      </c>
      <c r="F388" s="21">
        <f t="shared" ca="1" si="89"/>
        <v>101.02379307740971</v>
      </c>
      <c r="G388" s="21"/>
      <c r="H388" s="8">
        <v>384</v>
      </c>
      <c r="I388" s="21">
        <f t="shared" ca="1" si="90"/>
        <v>0.37472723778788353</v>
      </c>
      <c r="J388" s="21">
        <f t="shared" ca="1" si="91"/>
        <v>19.924849656241189</v>
      </c>
      <c r="K388" s="2"/>
      <c r="M388" s="1"/>
      <c r="N388" s="1"/>
      <c r="Q388" s="26"/>
      <c r="R388" s="42"/>
      <c r="S388" s="26"/>
      <c r="T388" s="26"/>
      <c r="U388" s="26"/>
      <c r="V388" s="26"/>
      <c r="W388" s="26"/>
      <c r="X388" s="26"/>
      <c r="Y388" s="26"/>
      <c r="AF388" s="8">
        <v>378</v>
      </c>
      <c r="AG388" s="8">
        <v>1</v>
      </c>
      <c r="AH388" s="8">
        <v>0.25235575536784643</v>
      </c>
      <c r="AI388" s="8">
        <v>1</v>
      </c>
      <c r="AJ388" s="8">
        <v>1</v>
      </c>
      <c r="AK388" s="8">
        <v>1</v>
      </c>
      <c r="AL388" s="8">
        <v>1</v>
      </c>
      <c r="AM388" s="8">
        <v>0.30478019553359653</v>
      </c>
      <c r="AN388" s="8">
        <v>1</v>
      </c>
      <c r="AO388" s="8">
        <v>1</v>
      </c>
      <c r="AP388" s="8">
        <v>1</v>
      </c>
      <c r="AQ388" s="8">
        <v>1.0085840029205428E-2</v>
      </c>
      <c r="AR388" s="8">
        <v>1</v>
      </c>
      <c r="AS388" s="48">
        <v>0</v>
      </c>
      <c r="AT388" s="48">
        <v>0.7838024581149412</v>
      </c>
      <c r="AU388" s="13">
        <v>0</v>
      </c>
    </row>
    <row r="389" spans="4:47" x14ac:dyDescent="0.25">
      <c r="D389" s="8">
        <v>385</v>
      </c>
      <c r="E389" s="8">
        <f t="shared" ca="1" si="88"/>
        <v>0.62642649974069531</v>
      </c>
      <c r="F389" s="21">
        <f t="shared" ca="1" si="89"/>
        <v>64.56158148333293</v>
      </c>
      <c r="G389" s="21"/>
      <c r="H389" s="8">
        <v>385</v>
      </c>
      <c r="I389" s="21">
        <f t="shared" ca="1" si="90"/>
        <v>0.86059729417472808</v>
      </c>
      <c r="J389" s="21">
        <f t="shared" ca="1" si="91"/>
        <v>62.41028926549523</v>
      </c>
      <c r="K389" s="2"/>
      <c r="M389" s="1"/>
      <c r="N389" s="1"/>
      <c r="Q389" s="26"/>
      <c r="R389" s="42"/>
      <c r="S389" s="26"/>
      <c r="T389" s="26"/>
      <c r="U389" s="26"/>
      <c r="V389" s="26"/>
      <c r="W389" s="26"/>
      <c r="X389" s="26"/>
      <c r="Y389" s="26"/>
      <c r="AF389" s="8">
        <v>379</v>
      </c>
      <c r="AG389" s="8">
        <v>0.7517853041971384</v>
      </c>
      <c r="AH389" s="8">
        <v>0</v>
      </c>
      <c r="AI389" s="8">
        <v>0.86061383366200794</v>
      </c>
      <c r="AJ389" s="8">
        <v>0.37713346199088849</v>
      </c>
      <c r="AK389" s="8">
        <v>1</v>
      </c>
      <c r="AL389" s="8">
        <v>0.82564503750400031</v>
      </c>
      <c r="AM389" s="8">
        <v>1</v>
      </c>
      <c r="AN389" s="8">
        <v>0</v>
      </c>
      <c r="AO389" s="8">
        <v>1</v>
      </c>
      <c r="AP389" s="8">
        <v>0.74051894058145751</v>
      </c>
      <c r="AQ389" s="8">
        <v>0.28810069491349471</v>
      </c>
      <c r="AR389" s="8">
        <v>0.87020365956108903</v>
      </c>
      <c r="AS389" s="48">
        <v>1</v>
      </c>
      <c r="AT389" s="48">
        <v>0.78661072064047177</v>
      </c>
      <c r="AU389" s="13">
        <v>3</v>
      </c>
    </row>
    <row r="390" spans="4:47" x14ac:dyDescent="0.25">
      <c r="D390" s="8">
        <v>386</v>
      </c>
      <c r="E390" s="8">
        <f t="shared" ref="E390:E453" ca="1" si="92">RAND()</f>
        <v>0.83146150913865668</v>
      </c>
      <c r="F390" s="21">
        <f t="shared" ref="F390:F453" ca="1" si="93">$B$6*(-LN(E390))^(1/$B$7)</f>
        <v>26.884898804304314</v>
      </c>
      <c r="G390" s="21"/>
      <c r="H390" s="8">
        <v>386</v>
      </c>
      <c r="I390" s="21">
        <f t="shared" ref="I390:I453" ca="1" si="94">RAND()</f>
        <v>0.82249647046670982</v>
      </c>
      <c r="J390" s="21">
        <f t="shared" ref="J390:J453" ca="1" si="95">ABS(NORMINV(I390,$B$11,$B$13))</f>
        <v>57.620989716258663</v>
      </c>
      <c r="K390" s="2"/>
      <c r="M390" s="1"/>
      <c r="N390" s="1"/>
      <c r="Q390" s="26"/>
      <c r="R390" s="42"/>
      <c r="S390" s="26"/>
      <c r="T390" s="26"/>
      <c r="U390" s="26"/>
      <c r="V390" s="26"/>
      <c r="W390" s="26"/>
      <c r="X390" s="26"/>
      <c r="Y390" s="26"/>
      <c r="AF390" s="8">
        <v>380</v>
      </c>
      <c r="AG390" s="8">
        <v>0.51209310185156698</v>
      </c>
      <c r="AH390" s="8">
        <v>1</v>
      </c>
      <c r="AI390" s="8">
        <v>0</v>
      </c>
      <c r="AJ390" s="8">
        <v>1</v>
      </c>
      <c r="AK390" s="8">
        <v>0.72578872581817122</v>
      </c>
      <c r="AL390" s="8">
        <v>1</v>
      </c>
      <c r="AM390" s="8">
        <v>0.91669660055096402</v>
      </c>
      <c r="AN390" s="8">
        <v>1</v>
      </c>
      <c r="AO390" s="8">
        <v>1</v>
      </c>
      <c r="AP390" s="8">
        <v>1</v>
      </c>
      <c r="AQ390" s="8">
        <v>1</v>
      </c>
      <c r="AR390" s="8">
        <v>0.39475874465701521</v>
      </c>
      <c r="AS390" s="48">
        <v>0.39403835159159384</v>
      </c>
      <c r="AT390" s="48">
        <v>0.80295294572203335</v>
      </c>
      <c r="AU390" s="13">
        <v>1</v>
      </c>
    </row>
    <row r="391" spans="4:47" x14ac:dyDescent="0.25">
      <c r="D391" s="8">
        <v>387</v>
      </c>
      <c r="E391" s="8">
        <f t="shared" ca="1" si="92"/>
        <v>2.703871360569754E-2</v>
      </c>
      <c r="F391" s="21">
        <f t="shared" ca="1" si="93"/>
        <v>442.79507362618841</v>
      </c>
      <c r="G391" s="21"/>
      <c r="H391" s="8">
        <v>387</v>
      </c>
      <c r="I391" s="21">
        <f t="shared" ca="1" si="94"/>
        <v>0.27661386697757973</v>
      </c>
      <c r="J391" s="21">
        <f t="shared" ca="1" si="95"/>
        <v>11.636845817643071</v>
      </c>
      <c r="K391" s="2"/>
      <c r="M391" s="1"/>
      <c r="N391" s="1"/>
      <c r="Q391" s="26"/>
      <c r="R391" s="42"/>
      <c r="S391" s="26"/>
      <c r="T391" s="26"/>
      <c r="U391" s="26"/>
      <c r="V391" s="26"/>
      <c r="W391" s="26"/>
      <c r="X391" s="26"/>
      <c r="Y391" s="26"/>
      <c r="AF391" s="8">
        <v>381</v>
      </c>
      <c r="AG391" s="8">
        <v>1</v>
      </c>
      <c r="AH391" s="8">
        <v>1</v>
      </c>
      <c r="AI391" s="8">
        <v>1</v>
      </c>
      <c r="AJ391" s="8">
        <v>1</v>
      </c>
      <c r="AK391" s="8">
        <v>1</v>
      </c>
      <c r="AL391" s="8">
        <v>1</v>
      </c>
      <c r="AM391" s="8">
        <v>1</v>
      </c>
      <c r="AN391" s="8">
        <v>1</v>
      </c>
      <c r="AO391" s="8">
        <v>0.49392265410230418</v>
      </c>
      <c r="AP391" s="8">
        <v>1</v>
      </c>
      <c r="AQ391" s="8">
        <v>0.12977494866136113</v>
      </c>
      <c r="AR391" s="8">
        <v>1</v>
      </c>
      <c r="AS391" s="48">
        <v>0</v>
      </c>
      <c r="AT391" s="48">
        <v>0.71563625560187549</v>
      </c>
      <c r="AU391" s="13">
        <v>1</v>
      </c>
    </row>
    <row r="392" spans="4:47" x14ac:dyDescent="0.25">
      <c r="D392" s="8">
        <v>388</v>
      </c>
      <c r="E392" s="8">
        <f t="shared" ca="1" si="92"/>
        <v>0.18647247617049756</v>
      </c>
      <c r="F392" s="21">
        <f t="shared" ca="1" si="93"/>
        <v>215.29761781750256</v>
      </c>
      <c r="G392" s="21"/>
      <c r="H392" s="8">
        <v>388</v>
      </c>
      <c r="I392" s="21">
        <f t="shared" ca="1" si="94"/>
        <v>0.2185990867312112</v>
      </c>
      <c r="J392" s="21">
        <f t="shared" ca="1" si="95"/>
        <v>6.0623787255451695</v>
      </c>
      <c r="K392" s="2"/>
      <c r="M392" s="1"/>
      <c r="N392" s="1"/>
      <c r="Q392" s="26"/>
      <c r="R392" s="42"/>
      <c r="S392" s="26"/>
      <c r="T392" s="26"/>
      <c r="U392" s="26"/>
      <c r="V392" s="26"/>
      <c r="W392" s="26"/>
      <c r="X392" s="26"/>
      <c r="Y392" s="26"/>
      <c r="AF392" s="8">
        <v>382</v>
      </c>
      <c r="AG392" s="8">
        <v>0.71958969784557869</v>
      </c>
      <c r="AH392" s="8">
        <v>1</v>
      </c>
      <c r="AI392" s="8">
        <v>1</v>
      </c>
      <c r="AJ392" s="8">
        <v>1</v>
      </c>
      <c r="AK392" s="8">
        <v>1</v>
      </c>
      <c r="AL392" s="8">
        <v>1</v>
      </c>
      <c r="AM392" s="8">
        <v>0.40949568204180858</v>
      </c>
      <c r="AN392" s="8">
        <v>1</v>
      </c>
      <c r="AO392" s="8">
        <v>0</v>
      </c>
      <c r="AP392" s="8">
        <v>1</v>
      </c>
      <c r="AQ392" s="8">
        <v>1</v>
      </c>
      <c r="AR392" s="8">
        <v>0.73538410046181057</v>
      </c>
      <c r="AS392" s="48">
        <v>0</v>
      </c>
      <c r="AT392" s="48">
        <v>0.6798390105643991</v>
      </c>
      <c r="AU392" s="13">
        <v>0</v>
      </c>
    </row>
    <row r="393" spans="4:47" x14ac:dyDescent="0.25">
      <c r="D393" s="8">
        <v>389</v>
      </c>
      <c r="E393" s="8">
        <f t="shared" ca="1" si="92"/>
        <v>0.61756498963051587</v>
      </c>
      <c r="F393" s="21">
        <f t="shared" ca="1" si="93"/>
        <v>66.41277993527622</v>
      </c>
      <c r="G393" s="21"/>
      <c r="H393" s="8">
        <v>389</v>
      </c>
      <c r="I393" s="21">
        <f t="shared" ca="1" si="94"/>
        <v>1.7373326929871369E-2</v>
      </c>
      <c r="J393" s="21">
        <f t="shared" ca="1" si="95"/>
        <v>34.362958455956679</v>
      </c>
      <c r="K393" s="2"/>
      <c r="M393" s="1"/>
      <c r="N393" s="1"/>
      <c r="Q393" s="26"/>
      <c r="R393" s="42"/>
      <c r="S393" s="26"/>
      <c r="T393" s="26"/>
      <c r="U393" s="26"/>
      <c r="V393" s="26"/>
      <c r="W393" s="26"/>
      <c r="X393" s="26"/>
      <c r="Y393" s="26"/>
      <c r="AF393" s="8">
        <v>383</v>
      </c>
      <c r="AG393" s="8">
        <v>0.74943806726608475</v>
      </c>
      <c r="AH393" s="8">
        <v>1</v>
      </c>
      <c r="AI393" s="8">
        <v>1</v>
      </c>
      <c r="AJ393" s="8">
        <v>1</v>
      </c>
      <c r="AK393" s="8">
        <v>0.68891160136357232</v>
      </c>
      <c r="AL393" s="8">
        <v>1</v>
      </c>
      <c r="AM393" s="8">
        <v>0.4236523383714807</v>
      </c>
      <c r="AN393" s="8">
        <v>1</v>
      </c>
      <c r="AO393" s="8">
        <v>0.97288295528827196</v>
      </c>
      <c r="AP393" s="8">
        <v>0.24731131079170154</v>
      </c>
      <c r="AQ393" s="8">
        <v>1</v>
      </c>
      <c r="AR393" s="8">
        <v>1</v>
      </c>
      <c r="AS393" s="48">
        <v>0</v>
      </c>
      <c r="AT393" s="48">
        <v>0.91027012106500826</v>
      </c>
      <c r="AU393" s="13">
        <v>2</v>
      </c>
    </row>
    <row r="394" spans="4:47" x14ac:dyDescent="0.25">
      <c r="D394" s="8">
        <v>390</v>
      </c>
      <c r="E394" s="8">
        <f t="shared" ca="1" si="92"/>
        <v>0.70867893163470197</v>
      </c>
      <c r="F394" s="21">
        <f t="shared" ca="1" si="93"/>
        <v>48.381750844286991</v>
      </c>
      <c r="G394" s="21"/>
      <c r="H394" s="8">
        <v>390</v>
      </c>
      <c r="I394" s="21">
        <f t="shared" ca="1" si="94"/>
        <v>0.38869398518015663</v>
      </c>
      <c r="J394" s="21">
        <f t="shared" ca="1" si="95"/>
        <v>21.034702461203672</v>
      </c>
      <c r="K394" s="2"/>
      <c r="M394" s="1"/>
      <c r="N394" s="1"/>
      <c r="Q394" s="26"/>
      <c r="R394" s="42"/>
      <c r="S394" s="26"/>
      <c r="T394" s="26"/>
      <c r="U394" s="26"/>
      <c r="V394" s="26"/>
      <c r="W394" s="26"/>
      <c r="X394" s="26"/>
      <c r="Y394" s="26"/>
      <c r="AF394" s="8">
        <v>384</v>
      </c>
      <c r="AG394" s="8">
        <v>1</v>
      </c>
      <c r="AH394" s="8">
        <v>1</v>
      </c>
      <c r="AI394" s="8">
        <v>6.9218456226207634E-2</v>
      </c>
      <c r="AJ394" s="8">
        <v>0.69758094187612485</v>
      </c>
      <c r="AK394" s="8">
        <v>0.77885154090308206</v>
      </c>
      <c r="AL394" s="8">
        <v>1</v>
      </c>
      <c r="AM394" s="8">
        <v>1</v>
      </c>
      <c r="AN394" s="8">
        <v>1</v>
      </c>
      <c r="AO394" s="8">
        <v>1</v>
      </c>
      <c r="AP394" s="8">
        <v>1</v>
      </c>
      <c r="AQ394" s="8">
        <v>0</v>
      </c>
      <c r="AR394" s="8">
        <v>9.2797282109160967E-2</v>
      </c>
      <c r="AS394" s="48">
        <v>9.2734123965523649E-2</v>
      </c>
      <c r="AT394" s="48">
        <v>0.64904516987581917</v>
      </c>
      <c r="AU394" s="13">
        <v>1</v>
      </c>
    </row>
    <row r="395" spans="4:47" x14ac:dyDescent="0.25">
      <c r="D395" s="8">
        <v>391</v>
      </c>
      <c r="E395" s="8">
        <f t="shared" ca="1" si="92"/>
        <v>0.61942881117022563</v>
      </c>
      <c r="F395" s="21">
        <f t="shared" ca="1" si="93"/>
        <v>66.021492379761369</v>
      </c>
      <c r="G395" s="21"/>
      <c r="H395" s="8">
        <v>391</v>
      </c>
      <c r="I395" s="21">
        <f t="shared" ca="1" si="94"/>
        <v>0.99458912746776817</v>
      </c>
      <c r="J395" s="21">
        <f t="shared" ca="1" si="95"/>
        <v>106.80527056498548</v>
      </c>
      <c r="K395" s="2"/>
      <c r="M395" s="1"/>
      <c r="N395" s="1"/>
      <c r="Q395" s="26"/>
      <c r="R395" s="42"/>
      <c r="S395" s="26"/>
      <c r="T395" s="26"/>
      <c r="U395" s="26"/>
      <c r="V395" s="26"/>
      <c r="W395" s="26"/>
      <c r="X395" s="26"/>
      <c r="Y395" s="26"/>
      <c r="AF395" s="8">
        <v>385</v>
      </c>
      <c r="AG395" s="8">
        <v>1</v>
      </c>
      <c r="AH395" s="8">
        <v>1</v>
      </c>
      <c r="AI395" s="8">
        <v>1</v>
      </c>
      <c r="AJ395" s="8">
        <v>1</v>
      </c>
      <c r="AK395" s="8">
        <v>1</v>
      </c>
      <c r="AL395" s="8">
        <v>1</v>
      </c>
      <c r="AM395" s="8">
        <v>1</v>
      </c>
      <c r="AN395" s="8">
        <v>1</v>
      </c>
      <c r="AO395" s="8">
        <v>1</v>
      </c>
      <c r="AP395" s="8">
        <v>1</v>
      </c>
      <c r="AQ395" s="8">
        <v>1</v>
      </c>
      <c r="AR395" s="8">
        <v>1</v>
      </c>
      <c r="AS395" s="48">
        <v>0.96555834624262882</v>
      </c>
      <c r="AT395" s="48">
        <v>0.73278310500772681</v>
      </c>
      <c r="AU395" s="13">
        <v>0</v>
      </c>
    </row>
    <row r="396" spans="4:47" x14ac:dyDescent="0.25">
      <c r="D396" s="8">
        <v>392</v>
      </c>
      <c r="E396" s="8">
        <f t="shared" ca="1" si="92"/>
        <v>0.35884616343308906</v>
      </c>
      <c r="F396" s="21">
        <f t="shared" ca="1" si="93"/>
        <v>135.18897741684856</v>
      </c>
      <c r="G396" s="21"/>
      <c r="H396" s="8">
        <v>392</v>
      </c>
      <c r="I396" s="21">
        <f t="shared" ca="1" si="94"/>
        <v>0.85130968153698672</v>
      </c>
      <c r="J396" s="21">
        <f t="shared" ca="1" si="95"/>
        <v>61.169994556923584</v>
      </c>
      <c r="K396" s="2"/>
      <c r="M396" s="1"/>
      <c r="N396" s="1"/>
      <c r="Q396" s="26"/>
      <c r="R396" s="42"/>
      <c r="S396" s="26"/>
      <c r="T396" s="26"/>
      <c r="U396" s="26"/>
      <c r="V396" s="26"/>
      <c r="W396" s="26"/>
      <c r="X396" s="26"/>
      <c r="Y396" s="26"/>
      <c r="AF396" s="8">
        <v>386</v>
      </c>
      <c r="AG396" s="8">
        <v>0.5673319114824652</v>
      </c>
      <c r="AH396" s="8">
        <v>0.49689378781632904</v>
      </c>
      <c r="AI396" s="8">
        <v>1</v>
      </c>
      <c r="AJ396" s="8">
        <v>1</v>
      </c>
      <c r="AK396" s="8">
        <v>1</v>
      </c>
      <c r="AL396" s="8">
        <v>1</v>
      </c>
      <c r="AM396" s="8">
        <v>1</v>
      </c>
      <c r="AN396" s="8">
        <v>0.83217854490513055</v>
      </c>
      <c r="AO396" s="8">
        <v>1</v>
      </c>
      <c r="AP396" s="8">
        <v>6.3260688966341058E-2</v>
      </c>
      <c r="AQ396" s="8">
        <v>1</v>
      </c>
      <c r="AR396" s="8">
        <v>1</v>
      </c>
      <c r="AS396" s="48">
        <v>5.2008423578480421E-2</v>
      </c>
      <c r="AT396" s="48">
        <v>0.87235294885846482</v>
      </c>
      <c r="AU396" s="13">
        <v>0</v>
      </c>
    </row>
    <row r="397" spans="4:47" x14ac:dyDescent="0.25">
      <c r="D397" s="8">
        <v>393</v>
      </c>
      <c r="E397" s="8">
        <f t="shared" ca="1" si="92"/>
        <v>0.65990568110605963</v>
      </c>
      <c r="F397" s="21">
        <f t="shared" ca="1" si="93"/>
        <v>57.767854638029462</v>
      </c>
      <c r="G397" s="21"/>
      <c r="H397" s="8">
        <v>393</v>
      </c>
      <c r="I397" s="21">
        <f t="shared" ca="1" si="94"/>
        <v>7.3251191295341633E-2</v>
      </c>
      <c r="J397" s="21">
        <f t="shared" ca="1" si="95"/>
        <v>14.38905802614876</v>
      </c>
      <c r="K397" s="2"/>
      <c r="M397" s="1"/>
      <c r="N397" s="1"/>
      <c r="Q397" s="26"/>
      <c r="R397" s="42"/>
      <c r="S397" s="26"/>
      <c r="T397" s="26"/>
      <c r="U397" s="26"/>
      <c r="V397" s="26"/>
      <c r="W397" s="26"/>
      <c r="X397" s="26"/>
      <c r="Y397" s="26"/>
      <c r="AF397" s="8">
        <v>387</v>
      </c>
      <c r="AG397" s="8">
        <v>0.34839634096997252</v>
      </c>
      <c r="AH397" s="8">
        <v>1</v>
      </c>
      <c r="AI397" s="8">
        <v>1</v>
      </c>
      <c r="AJ397" s="8">
        <v>1</v>
      </c>
      <c r="AK397" s="8">
        <v>1</v>
      </c>
      <c r="AL397" s="8">
        <v>1</v>
      </c>
      <c r="AM397" s="8">
        <v>0.2053312297690765</v>
      </c>
      <c r="AN397" s="8">
        <v>0.185349293570682</v>
      </c>
      <c r="AO397" s="8">
        <v>1</v>
      </c>
      <c r="AP397" s="8">
        <v>1</v>
      </c>
      <c r="AQ397" s="8">
        <v>0.78182516603264962</v>
      </c>
      <c r="AR397" s="8">
        <v>1</v>
      </c>
      <c r="AS397" s="48">
        <v>0</v>
      </c>
      <c r="AT397" s="48">
        <v>0.58906160027541421</v>
      </c>
      <c r="AU397" s="13">
        <v>1</v>
      </c>
    </row>
    <row r="398" spans="4:47" x14ac:dyDescent="0.25">
      <c r="D398" s="8">
        <v>394</v>
      </c>
      <c r="E398" s="8">
        <f t="shared" ca="1" si="92"/>
        <v>0.46137795929470826</v>
      </c>
      <c r="F398" s="21">
        <f t="shared" ca="1" si="93"/>
        <v>103.71130217968501</v>
      </c>
      <c r="G398" s="21"/>
      <c r="H398" s="8">
        <v>394</v>
      </c>
      <c r="I398" s="21">
        <f t="shared" ca="1" si="94"/>
        <v>0.60854469685492685</v>
      </c>
      <c r="J398" s="21">
        <f t="shared" ca="1" si="95"/>
        <v>37.947273508310516</v>
      </c>
      <c r="K398" s="2"/>
      <c r="M398" s="1"/>
      <c r="N398" s="1"/>
      <c r="Q398" s="26"/>
      <c r="R398" s="42"/>
      <c r="S398" s="26"/>
      <c r="T398" s="26"/>
      <c r="U398" s="26"/>
      <c r="V398" s="26"/>
      <c r="W398" s="26"/>
      <c r="X398" s="26"/>
      <c r="Y398" s="26"/>
      <c r="AF398" s="8">
        <v>388</v>
      </c>
      <c r="AG398" s="8">
        <v>0.34943343487787887</v>
      </c>
      <c r="AH398" s="8">
        <v>1</v>
      </c>
      <c r="AI398" s="8">
        <v>0.49676542798683399</v>
      </c>
      <c r="AJ398" s="8">
        <v>1</v>
      </c>
      <c r="AK398" s="8">
        <v>0</v>
      </c>
      <c r="AL398" s="8">
        <v>1</v>
      </c>
      <c r="AM398" s="8">
        <v>1</v>
      </c>
      <c r="AN398" s="8">
        <v>1</v>
      </c>
      <c r="AO398" s="8">
        <v>1</v>
      </c>
      <c r="AP398" s="8">
        <v>0.27398640456522116</v>
      </c>
      <c r="AQ398" s="8">
        <v>1</v>
      </c>
      <c r="AR398" s="8">
        <v>1</v>
      </c>
      <c r="AS398" s="48">
        <v>0.2283884218416079</v>
      </c>
      <c r="AT398" s="48">
        <v>0.81621362313056889</v>
      </c>
      <c r="AU398" s="13">
        <v>0</v>
      </c>
    </row>
    <row r="399" spans="4:47" x14ac:dyDescent="0.25">
      <c r="D399" s="8">
        <v>395</v>
      </c>
      <c r="E399" s="8">
        <f t="shared" ca="1" si="92"/>
        <v>0.37614628056599153</v>
      </c>
      <c r="F399" s="21">
        <f t="shared" ca="1" si="93"/>
        <v>129.32950882697321</v>
      </c>
      <c r="G399" s="21"/>
      <c r="H399" s="8">
        <v>395</v>
      </c>
      <c r="I399" s="21">
        <f t="shared" ca="1" si="94"/>
        <v>0.92470941151023123</v>
      </c>
      <c r="J399" s="21">
        <f t="shared" ca="1" si="95"/>
        <v>73.149301945076644</v>
      </c>
      <c r="K399" s="2"/>
      <c r="M399" s="1"/>
      <c r="N399" s="1"/>
      <c r="Q399" s="26"/>
      <c r="R399" s="42"/>
      <c r="S399" s="26"/>
      <c r="T399" s="26"/>
      <c r="U399" s="26"/>
      <c r="V399" s="26"/>
      <c r="W399" s="26"/>
      <c r="X399" s="26"/>
      <c r="Y399" s="26"/>
      <c r="AF399" s="8">
        <v>389</v>
      </c>
      <c r="AG399" s="8">
        <v>1</v>
      </c>
      <c r="AH399" s="8">
        <v>1</v>
      </c>
      <c r="AI399" s="8">
        <v>1</v>
      </c>
      <c r="AJ399" s="8">
        <v>0</v>
      </c>
      <c r="AK399" s="8">
        <v>9.5379253407900835E-2</v>
      </c>
      <c r="AL399" s="8">
        <v>1</v>
      </c>
      <c r="AM399" s="8">
        <v>1</v>
      </c>
      <c r="AN399" s="8">
        <v>1</v>
      </c>
      <c r="AO399" s="8">
        <v>0.37738184563616717</v>
      </c>
      <c r="AP399" s="8">
        <v>1</v>
      </c>
      <c r="AQ399" s="8">
        <v>1</v>
      </c>
      <c r="AR399" s="8">
        <v>0.3952952947471321</v>
      </c>
      <c r="AS399" s="48">
        <v>0</v>
      </c>
      <c r="AT399" s="48">
        <v>0.85622515753870398</v>
      </c>
      <c r="AU399" s="13">
        <v>0</v>
      </c>
    </row>
    <row r="400" spans="4:47" x14ac:dyDescent="0.25">
      <c r="D400" s="8">
        <v>396</v>
      </c>
      <c r="E400" s="8">
        <f t="shared" ca="1" si="92"/>
        <v>0.92203050696789302</v>
      </c>
      <c r="F400" s="21">
        <f t="shared" ca="1" si="93"/>
        <v>12.399858787430466</v>
      </c>
      <c r="G400" s="21"/>
      <c r="H400" s="8">
        <v>396</v>
      </c>
      <c r="I400" s="21">
        <f t="shared" ca="1" si="94"/>
        <v>0.17376866071166963</v>
      </c>
      <c r="J400" s="21">
        <f t="shared" ca="1" si="95"/>
        <v>1.1410605958917408</v>
      </c>
      <c r="K400" s="2"/>
      <c r="M400" s="1"/>
      <c r="N400" s="1"/>
      <c r="Q400" s="26"/>
      <c r="R400" s="42"/>
      <c r="S400" s="26"/>
      <c r="T400" s="26"/>
      <c r="U400" s="26"/>
      <c r="V400" s="26"/>
      <c r="W400" s="26"/>
      <c r="X400" s="26"/>
      <c r="Y400" s="26"/>
      <c r="AF400" s="8">
        <v>390</v>
      </c>
      <c r="AG400" s="8">
        <v>1</v>
      </c>
      <c r="AH400" s="8">
        <v>1</v>
      </c>
      <c r="AI400" s="8">
        <v>8.2902114872394447E-2</v>
      </c>
      <c r="AJ400" s="8">
        <v>1</v>
      </c>
      <c r="AK400" s="8">
        <v>0.84072383126993133</v>
      </c>
      <c r="AL400" s="8">
        <v>1</v>
      </c>
      <c r="AM400" s="8">
        <v>0</v>
      </c>
      <c r="AN400" s="8">
        <v>1</v>
      </c>
      <c r="AO400" s="8">
        <v>0.4544970893478118</v>
      </c>
      <c r="AP400" s="8">
        <v>0.76563623662326374</v>
      </c>
      <c r="AQ400" s="8">
        <v>1</v>
      </c>
      <c r="AR400" s="8">
        <v>1</v>
      </c>
      <c r="AS400" s="48">
        <v>0</v>
      </c>
      <c r="AT400" s="48">
        <v>0.70986348558227252</v>
      </c>
      <c r="AU400" s="13">
        <v>2</v>
      </c>
    </row>
    <row r="401" spans="4:47" x14ac:dyDescent="0.25">
      <c r="D401" s="8">
        <v>397</v>
      </c>
      <c r="E401" s="8">
        <f t="shared" ca="1" si="92"/>
        <v>0.44288585096065902</v>
      </c>
      <c r="F401" s="21">
        <f t="shared" ca="1" si="93"/>
        <v>108.8706298243594</v>
      </c>
      <c r="G401" s="21"/>
      <c r="H401" s="8">
        <v>397</v>
      </c>
      <c r="I401" s="21">
        <f t="shared" ca="1" si="94"/>
        <v>0.93487139395188656</v>
      </c>
      <c r="J401" s="21">
        <f t="shared" ca="1" si="95"/>
        <v>75.43984881523923</v>
      </c>
      <c r="K401" s="2"/>
      <c r="M401" s="1"/>
      <c r="N401" s="1"/>
      <c r="Q401" s="26"/>
      <c r="R401" s="42"/>
      <c r="S401" s="26"/>
      <c r="T401" s="26"/>
      <c r="U401" s="26"/>
      <c r="V401" s="26"/>
      <c r="W401" s="26"/>
      <c r="X401" s="26"/>
      <c r="Y401" s="26"/>
      <c r="AF401" s="8">
        <v>391</v>
      </c>
      <c r="AG401" s="8">
        <v>1</v>
      </c>
      <c r="AH401" s="8">
        <v>0.69494061974520649</v>
      </c>
      <c r="AI401" s="8">
        <v>0.28640148307562002</v>
      </c>
      <c r="AJ401" s="8">
        <v>1</v>
      </c>
      <c r="AK401" s="8">
        <v>1</v>
      </c>
      <c r="AL401" s="8">
        <v>1</v>
      </c>
      <c r="AM401" s="8">
        <v>1</v>
      </c>
      <c r="AN401" s="8">
        <v>1</v>
      </c>
      <c r="AO401" s="8">
        <v>0.44718689357250696</v>
      </c>
      <c r="AP401" s="8">
        <v>1</v>
      </c>
      <c r="AQ401" s="8">
        <v>1</v>
      </c>
      <c r="AR401" s="8">
        <v>1</v>
      </c>
      <c r="AS401" s="48">
        <v>0.21049458681415173</v>
      </c>
      <c r="AT401" s="48">
        <v>0.93156924420608489</v>
      </c>
      <c r="AU401" s="13">
        <v>1</v>
      </c>
    </row>
    <row r="402" spans="4:47" x14ac:dyDescent="0.25">
      <c r="D402" s="8">
        <v>398</v>
      </c>
      <c r="E402" s="8">
        <f t="shared" ca="1" si="92"/>
        <v>1.2305147252471671E-2</v>
      </c>
      <c r="F402" s="21">
        <f t="shared" ca="1" si="93"/>
        <v>533.22526120418058</v>
      </c>
      <c r="G402" s="21"/>
      <c r="H402" s="8">
        <v>398</v>
      </c>
      <c r="I402" s="21">
        <f t="shared" ca="1" si="94"/>
        <v>0.67203685657133483</v>
      </c>
      <c r="J402" s="21">
        <f t="shared" ca="1" si="95"/>
        <v>43.098017849353674</v>
      </c>
      <c r="K402" s="2"/>
      <c r="M402" s="1"/>
      <c r="N402" s="1"/>
      <c r="Q402" s="26"/>
      <c r="R402" s="42"/>
      <c r="S402" s="26"/>
      <c r="T402" s="26"/>
      <c r="U402" s="26"/>
      <c r="V402" s="26"/>
      <c r="W402" s="26"/>
      <c r="X402" s="26"/>
      <c r="Y402" s="26"/>
      <c r="AF402" s="8">
        <v>392</v>
      </c>
      <c r="AG402" s="8">
        <v>1</v>
      </c>
      <c r="AH402" s="8">
        <v>1</v>
      </c>
      <c r="AI402" s="8">
        <v>0</v>
      </c>
      <c r="AJ402" s="8">
        <v>0.36920517538286124</v>
      </c>
      <c r="AK402" s="8">
        <v>8.6506571951641464E-2</v>
      </c>
      <c r="AL402" s="8">
        <v>0.30713899972348979</v>
      </c>
      <c r="AM402" s="8">
        <v>1</v>
      </c>
      <c r="AN402" s="8">
        <v>1</v>
      </c>
      <c r="AO402" s="8">
        <v>1</v>
      </c>
      <c r="AP402" s="8">
        <v>1</v>
      </c>
      <c r="AQ402" s="8">
        <v>0.50283990810785328</v>
      </c>
      <c r="AR402" s="8">
        <v>0.26136179746320143</v>
      </c>
      <c r="AS402" s="48">
        <v>0</v>
      </c>
      <c r="AT402" s="48">
        <v>0.82193667788368696</v>
      </c>
      <c r="AU402" s="13">
        <v>2</v>
      </c>
    </row>
    <row r="403" spans="4:47" x14ac:dyDescent="0.25">
      <c r="D403" s="8">
        <v>399</v>
      </c>
      <c r="E403" s="8">
        <f t="shared" ca="1" si="92"/>
        <v>0.28445867215102894</v>
      </c>
      <c r="F403" s="21">
        <f t="shared" ca="1" si="93"/>
        <v>163.88384743906656</v>
      </c>
      <c r="G403" s="21"/>
      <c r="H403" s="8">
        <v>399</v>
      </c>
      <c r="I403" s="21">
        <f t="shared" ca="1" si="94"/>
        <v>0.1123797072550129</v>
      </c>
      <c r="J403" s="21">
        <f t="shared" ca="1" si="95"/>
        <v>7.1778737000145085</v>
      </c>
      <c r="K403" s="2"/>
      <c r="M403" s="1"/>
      <c r="N403" s="1"/>
      <c r="Q403" s="26"/>
      <c r="R403" s="42"/>
      <c r="S403" s="26"/>
      <c r="T403" s="26"/>
      <c r="U403" s="26"/>
      <c r="V403" s="26"/>
      <c r="W403" s="26"/>
      <c r="X403" s="26"/>
      <c r="Y403" s="26"/>
      <c r="AF403" s="8">
        <v>393</v>
      </c>
      <c r="AG403" s="8">
        <v>0.33293366686613751</v>
      </c>
      <c r="AH403" s="8">
        <v>0.32701160292214937</v>
      </c>
      <c r="AI403" s="8">
        <v>1</v>
      </c>
      <c r="AJ403" s="8">
        <v>0.51050926351114567</v>
      </c>
      <c r="AK403" s="8">
        <v>0</v>
      </c>
      <c r="AL403" s="8">
        <v>0</v>
      </c>
      <c r="AM403" s="8">
        <v>0</v>
      </c>
      <c r="AN403" s="8">
        <v>0.13702045817180694</v>
      </c>
      <c r="AO403" s="8">
        <v>0.8161223412115457</v>
      </c>
      <c r="AP403" s="8">
        <v>1</v>
      </c>
      <c r="AQ403" s="8">
        <v>1</v>
      </c>
      <c r="AR403" s="8">
        <v>1</v>
      </c>
      <c r="AS403" s="48">
        <v>0</v>
      </c>
      <c r="AT403" s="48">
        <v>0.80722475599095689</v>
      </c>
      <c r="AU403" s="13">
        <v>0</v>
      </c>
    </row>
    <row r="404" spans="4:47" x14ac:dyDescent="0.25">
      <c r="D404" s="8">
        <v>400</v>
      </c>
      <c r="E404" s="8">
        <f t="shared" ca="1" si="92"/>
        <v>0.46717724182604314</v>
      </c>
      <c r="F404" s="21">
        <f t="shared" ca="1" si="93"/>
        <v>102.1327091718933</v>
      </c>
      <c r="G404" s="21"/>
      <c r="H404" s="8">
        <v>400</v>
      </c>
      <c r="I404" s="21">
        <f t="shared" ca="1" si="94"/>
        <v>0.40974930600329429</v>
      </c>
      <c r="J404" s="21">
        <f t="shared" ca="1" si="95"/>
        <v>22.686860789852098</v>
      </c>
      <c r="K404" s="2"/>
      <c r="M404" s="1"/>
      <c r="N404" s="1"/>
      <c r="Q404" s="26"/>
      <c r="R404" s="42"/>
      <c r="S404" s="26"/>
      <c r="T404" s="26"/>
      <c r="U404" s="26"/>
      <c r="V404" s="26"/>
      <c r="W404" s="26"/>
      <c r="X404" s="26"/>
      <c r="Y404" s="26"/>
      <c r="AF404" s="8">
        <v>394</v>
      </c>
      <c r="AG404" s="8">
        <v>0.10782223714270531</v>
      </c>
      <c r="AH404" s="8">
        <v>0</v>
      </c>
      <c r="AI404" s="8">
        <v>1</v>
      </c>
      <c r="AJ404" s="8">
        <v>1</v>
      </c>
      <c r="AK404" s="8">
        <v>3.2497917433389492E-2</v>
      </c>
      <c r="AL404" s="8">
        <v>2.3277555210612869E-2</v>
      </c>
      <c r="AM404" s="8">
        <v>1</v>
      </c>
      <c r="AN404" s="8">
        <v>1</v>
      </c>
      <c r="AO404" s="8">
        <v>0.70840294117200153</v>
      </c>
      <c r="AP404" s="8">
        <v>1</v>
      </c>
      <c r="AQ404" s="8">
        <v>1</v>
      </c>
      <c r="AR404" s="8">
        <v>1</v>
      </c>
      <c r="AS404" s="48">
        <v>0</v>
      </c>
      <c r="AT404" s="48">
        <v>0.75972015074825416</v>
      </c>
      <c r="AU404" s="13">
        <v>0</v>
      </c>
    </row>
    <row r="405" spans="4:47" x14ac:dyDescent="0.25">
      <c r="D405" s="8">
        <v>401</v>
      </c>
      <c r="E405" s="8">
        <f t="shared" ca="1" si="92"/>
        <v>0.43889308299976992</v>
      </c>
      <c r="F405" s="21">
        <f t="shared" ca="1" si="93"/>
        <v>110.01082053007548</v>
      </c>
      <c r="G405" s="21"/>
      <c r="H405" s="8">
        <v>401</v>
      </c>
      <c r="I405" s="21">
        <f t="shared" ca="1" si="94"/>
        <v>0.91442168057436235</v>
      </c>
      <c r="J405" s="21">
        <f t="shared" ca="1" si="95"/>
        <v>71.059365576567984</v>
      </c>
      <c r="K405" s="2"/>
      <c r="M405" s="1"/>
      <c r="N405" s="1"/>
      <c r="Q405" s="26"/>
      <c r="R405" s="42"/>
      <c r="S405" s="26"/>
      <c r="T405" s="26"/>
      <c r="U405" s="26"/>
      <c r="V405" s="26"/>
      <c r="W405" s="26"/>
      <c r="X405" s="26"/>
      <c r="Y405" s="26"/>
      <c r="AF405" s="8">
        <v>395</v>
      </c>
      <c r="AG405" s="8">
        <v>0.80203505980523093</v>
      </c>
      <c r="AH405" s="8">
        <v>1</v>
      </c>
      <c r="AI405" s="8">
        <v>1</v>
      </c>
      <c r="AJ405" s="8">
        <v>1</v>
      </c>
      <c r="AK405" s="8">
        <v>1</v>
      </c>
      <c r="AL405" s="8">
        <v>1</v>
      </c>
      <c r="AM405" s="8">
        <v>1</v>
      </c>
      <c r="AN405" s="8">
        <v>1</v>
      </c>
      <c r="AO405" s="8">
        <v>1</v>
      </c>
      <c r="AP405" s="8">
        <v>1.4635050546325322E-2</v>
      </c>
      <c r="AQ405" s="8">
        <v>0.86635257246137676</v>
      </c>
      <c r="AR405" s="8">
        <v>1</v>
      </c>
      <c r="AS405" s="48">
        <v>0</v>
      </c>
      <c r="AT405" s="48">
        <v>0.76806141729667954</v>
      </c>
      <c r="AU405" s="13">
        <v>2</v>
      </c>
    </row>
    <row r="406" spans="4:47" x14ac:dyDescent="0.25">
      <c r="D406" s="8">
        <v>402</v>
      </c>
      <c r="E406" s="8">
        <f t="shared" ca="1" si="92"/>
        <v>0.55853281852961179</v>
      </c>
      <c r="F406" s="21">
        <f t="shared" ca="1" si="93"/>
        <v>79.382755629910335</v>
      </c>
      <c r="G406" s="21"/>
      <c r="H406" s="8">
        <v>402</v>
      </c>
      <c r="I406" s="21">
        <f t="shared" ca="1" si="94"/>
        <v>0.38338058245765916</v>
      </c>
      <c r="J406" s="21">
        <f t="shared" ca="1" si="95"/>
        <v>20.613912656969561</v>
      </c>
      <c r="K406" s="2"/>
      <c r="M406" s="1"/>
      <c r="N406" s="1"/>
      <c r="Q406" s="26"/>
      <c r="R406" s="42"/>
      <c r="S406" s="26"/>
      <c r="T406" s="26"/>
      <c r="U406" s="26"/>
      <c r="V406" s="26"/>
      <c r="W406" s="26"/>
      <c r="X406" s="26"/>
      <c r="Y406" s="26"/>
      <c r="AF406" s="8">
        <v>396</v>
      </c>
      <c r="AG406" s="8">
        <v>0.52270479968184747</v>
      </c>
      <c r="AH406" s="8">
        <v>1</v>
      </c>
      <c r="AI406" s="8">
        <v>0.82202784680116414</v>
      </c>
      <c r="AJ406" s="8">
        <v>1</v>
      </c>
      <c r="AK406" s="8">
        <v>1</v>
      </c>
      <c r="AL406" s="8">
        <v>1</v>
      </c>
      <c r="AM406" s="8">
        <v>0.57186075187459096</v>
      </c>
      <c r="AN406" s="8">
        <v>0.99964902950629153</v>
      </c>
      <c r="AO406" s="8">
        <v>1</v>
      </c>
      <c r="AP406" s="8">
        <v>1</v>
      </c>
      <c r="AQ406" s="8">
        <v>1</v>
      </c>
      <c r="AR406" s="8">
        <v>6.6033394631954109E-2</v>
      </c>
      <c r="AS406" s="48">
        <v>0</v>
      </c>
      <c r="AT406" s="48">
        <v>0.79257317061840205</v>
      </c>
      <c r="AU406" s="13">
        <v>0</v>
      </c>
    </row>
    <row r="407" spans="4:47" x14ac:dyDescent="0.25">
      <c r="D407" s="8">
        <v>403</v>
      </c>
      <c r="E407" s="8">
        <f t="shared" ca="1" si="92"/>
        <v>0.96520802166745401</v>
      </c>
      <c r="F407" s="21">
        <f t="shared" ca="1" si="93"/>
        <v>5.6750928858985592</v>
      </c>
      <c r="G407" s="21"/>
      <c r="H407" s="8">
        <v>403</v>
      </c>
      <c r="I407" s="21">
        <f t="shared" ca="1" si="94"/>
        <v>0.22454770784249467</v>
      </c>
      <c r="J407" s="21">
        <f t="shared" ca="1" si="95"/>
        <v>6.6685699648124732</v>
      </c>
      <c r="K407" s="2"/>
      <c r="M407" s="1"/>
      <c r="N407" s="1"/>
      <c r="Q407" s="26"/>
      <c r="R407" s="42"/>
      <c r="S407" s="26"/>
      <c r="T407" s="26"/>
      <c r="U407" s="26"/>
      <c r="V407" s="26"/>
      <c r="W407" s="26"/>
      <c r="X407" s="26"/>
      <c r="Y407" s="26"/>
      <c r="AF407" s="8">
        <v>397</v>
      </c>
      <c r="AG407" s="8">
        <v>1</v>
      </c>
      <c r="AH407" s="8">
        <v>1</v>
      </c>
      <c r="AI407" s="8">
        <v>1</v>
      </c>
      <c r="AJ407" s="8">
        <v>1</v>
      </c>
      <c r="AK407" s="8">
        <v>0.37894069482271953</v>
      </c>
      <c r="AL407" s="8">
        <v>0.35155012686833892</v>
      </c>
      <c r="AM407" s="8">
        <v>0.16689098849887923</v>
      </c>
      <c r="AN407" s="8">
        <v>1</v>
      </c>
      <c r="AO407" s="8">
        <v>0.67635325406057134</v>
      </c>
      <c r="AP407" s="8">
        <v>1</v>
      </c>
      <c r="AQ407" s="8">
        <v>1</v>
      </c>
      <c r="AR407" s="8">
        <v>0.22965053276622652</v>
      </c>
      <c r="AS407" s="48">
        <v>1</v>
      </c>
      <c r="AT407" s="48">
        <v>0.94195769012619401</v>
      </c>
      <c r="AU407" s="13">
        <v>2</v>
      </c>
    </row>
    <row r="408" spans="4:47" x14ac:dyDescent="0.25">
      <c r="D408" s="8">
        <v>404</v>
      </c>
      <c r="E408" s="8">
        <f t="shared" ca="1" si="92"/>
        <v>0.44650025137426019</v>
      </c>
      <c r="F408" s="21">
        <f t="shared" ca="1" si="93"/>
        <v>107.84669232592118</v>
      </c>
      <c r="G408" s="21"/>
      <c r="H408" s="8">
        <v>404</v>
      </c>
      <c r="I408" s="21">
        <f t="shared" ca="1" si="94"/>
        <v>2.1515235332941307E-2</v>
      </c>
      <c r="J408" s="21">
        <f t="shared" ca="1" si="95"/>
        <v>31.700449082566543</v>
      </c>
      <c r="K408" s="2"/>
      <c r="M408" s="1"/>
      <c r="N408" s="1"/>
      <c r="Q408" s="26"/>
      <c r="R408" s="42"/>
      <c r="S408" s="26"/>
      <c r="T408" s="26"/>
      <c r="U408" s="26"/>
      <c r="V408" s="26"/>
      <c r="W408" s="26"/>
      <c r="X408" s="26"/>
      <c r="Y408" s="26"/>
      <c r="AF408" s="8">
        <v>398</v>
      </c>
      <c r="AG408" s="8">
        <v>0</v>
      </c>
      <c r="AH408" s="8">
        <v>0</v>
      </c>
      <c r="AI408" s="8">
        <v>1</v>
      </c>
      <c r="AJ408" s="8">
        <v>1</v>
      </c>
      <c r="AK408" s="8">
        <v>1</v>
      </c>
      <c r="AL408" s="8">
        <v>7.1629280326790959E-2</v>
      </c>
      <c r="AM408" s="8">
        <v>1</v>
      </c>
      <c r="AN408" s="8">
        <v>1</v>
      </c>
      <c r="AO408" s="8">
        <v>0.79104247150729257</v>
      </c>
      <c r="AP408" s="8">
        <v>1</v>
      </c>
      <c r="AQ408" s="8">
        <v>1</v>
      </c>
      <c r="AR408" s="8">
        <v>1</v>
      </c>
      <c r="AS408" s="48">
        <v>0</v>
      </c>
      <c r="AT408" s="48">
        <v>0.73486058963953094</v>
      </c>
      <c r="AU408" s="13">
        <v>0</v>
      </c>
    </row>
    <row r="409" spans="4:47" x14ac:dyDescent="0.25">
      <c r="D409" s="8">
        <v>405</v>
      </c>
      <c r="E409" s="8">
        <f t="shared" ca="1" si="92"/>
        <v>0.90116491153918332</v>
      </c>
      <c r="F409" s="21">
        <f t="shared" ca="1" si="93"/>
        <v>15.66952942637089</v>
      </c>
      <c r="G409" s="21"/>
      <c r="H409" s="8">
        <v>405</v>
      </c>
      <c r="I409" s="21">
        <f t="shared" ca="1" si="94"/>
        <v>0.79334668189330548</v>
      </c>
      <c r="J409" s="21">
        <f t="shared" ca="1" si="95"/>
        <v>54.384444373917241</v>
      </c>
      <c r="K409" s="2"/>
      <c r="M409" s="1"/>
      <c r="N409" s="1"/>
      <c r="Q409" s="26"/>
      <c r="R409" s="42"/>
      <c r="S409" s="26"/>
      <c r="T409" s="26"/>
      <c r="U409" s="26"/>
      <c r="V409" s="26"/>
      <c r="W409" s="26"/>
      <c r="X409" s="26"/>
      <c r="Y409" s="26"/>
      <c r="AF409" s="8">
        <v>399</v>
      </c>
      <c r="AG409" s="8">
        <v>1</v>
      </c>
      <c r="AH409" s="8">
        <v>0</v>
      </c>
      <c r="AI409" s="8">
        <v>0.95326427850170969</v>
      </c>
      <c r="AJ409" s="8">
        <v>0</v>
      </c>
      <c r="AK409" s="8">
        <v>6.1943242061627851E-2</v>
      </c>
      <c r="AL409" s="8">
        <v>0.41066380296300242</v>
      </c>
      <c r="AM409" s="8">
        <v>0.74367411002083006</v>
      </c>
      <c r="AN409" s="8">
        <v>1</v>
      </c>
      <c r="AO409" s="8">
        <v>1</v>
      </c>
      <c r="AP409" s="8">
        <v>7.9636183455154566E-2</v>
      </c>
      <c r="AQ409" s="8">
        <v>1</v>
      </c>
      <c r="AR409" s="8">
        <v>1</v>
      </c>
      <c r="AS409" s="48">
        <v>0</v>
      </c>
      <c r="AT409" s="48">
        <v>0.75673151358416657</v>
      </c>
      <c r="AU409" s="13">
        <v>3</v>
      </c>
    </row>
    <row r="410" spans="4:47" x14ac:dyDescent="0.25">
      <c r="D410" s="8">
        <v>406</v>
      </c>
      <c r="E410" s="8">
        <f t="shared" ca="1" si="92"/>
        <v>0.69336638708545539</v>
      </c>
      <c r="F410" s="21">
        <f t="shared" ca="1" si="93"/>
        <v>51.268105933983946</v>
      </c>
      <c r="G410" s="21"/>
      <c r="H410" s="8">
        <v>406</v>
      </c>
      <c r="I410" s="21">
        <f t="shared" ca="1" si="94"/>
        <v>0.83230211878000082</v>
      </c>
      <c r="J410" s="21">
        <f t="shared" ca="1" si="95"/>
        <v>58.783780377975177</v>
      </c>
      <c r="K410" s="2"/>
      <c r="M410" s="1"/>
      <c r="N410" s="1"/>
      <c r="Q410" s="26"/>
      <c r="R410" s="42"/>
      <c r="S410" s="26"/>
      <c r="T410" s="26"/>
      <c r="U410" s="26"/>
      <c r="V410" s="26"/>
      <c r="W410" s="26"/>
      <c r="X410" s="26"/>
      <c r="Y410" s="26"/>
      <c r="AF410" s="8">
        <v>400</v>
      </c>
      <c r="AG410" s="8">
        <v>0</v>
      </c>
      <c r="AH410" s="8">
        <v>0.33199946206254288</v>
      </c>
      <c r="AI410" s="8">
        <v>0</v>
      </c>
      <c r="AJ410" s="8">
        <v>1</v>
      </c>
      <c r="AK410" s="8">
        <v>4.0419704073311517E-2</v>
      </c>
      <c r="AL410" s="8">
        <v>1</v>
      </c>
      <c r="AM410" s="8">
        <v>0.37342958282252148</v>
      </c>
      <c r="AN410" s="8">
        <v>0</v>
      </c>
      <c r="AO410" s="8">
        <v>0.58349619355843363</v>
      </c>
      <c r="AP410" s="8">
        <v>0.39515577703165156</v>
      </c>
      <c r="AQ410" s="8">
        <v>1</v>
      </c>
      <c r="AR410" s="8">
        <v>1</v>
      </c>
      <c r="AS410" s="48">
        <v>0</v>
      </c>
      <c r="AT410" s="48">
        <v>0.97973418269557189</v>
      </c>
      <c r="AU410" s="13">
        <v>1</v>
      </c>
    </row>
    <row r="411" spans="4:47" x14ac:dyDescent="0.25">
      <c r="D411" s="8">
        <v>407</v>
      </c>
      <c r="E411" s="8">
        <f t="shared" ca="1" si="92"/>
        <v>0.24301568541442053</v>
      </c>
      <c r="F411" s="21">
        <f t="shared" ca="1" si="93"/>
        <v>183.15587852022009</v>
      </c>
      <c r="G411" s="21"/>
      <c r="H411" s="8">
        <v>407</v>
      </c>
      <c r="I411" s="21">
        <f t="shared" ca="1" si="94"/>
        <v>1.9637252176153419E-3</v>
      </c>
      <c r="J411" s="21">
        <f t="shared" ca="1" si="95"/>
        <v>57.770278011085431</v>
      </c>
      <c r="K411" s="2"/>
      <c r="M411" s="1"/>
      <c r="N411" s="1"/>
      <c r="Q411" s="26"/>
      <c r="R411" s="42"/>
      <c r="S411" s="26"/>
      <c r="T411" s="26"/>
      <c r="U411" s="26"/>
      <c r="V411" s="26"/>
      <c r="W411" s="26"/>
      <c r="X411" s="26"/>
      <c r="Y411" s="26"/>
      <c r="AF411" s="8">
        <v>401</v>
      </c>
      <c r="AG411" s="8">
        <v>1</v>
      </c>
      <c r="AH411" s="8">
        <v>0.31323574019422395</v>
      </c>
      <c r="AI411" s="8">
        <v>1</v>
      </c>
      <c r="AJ411" s="8">
        <v>1</v>
      </c>
      <c r="AK411" s="8">
        <v>1</v>
      </c>
      <c r="AL411" s="8">
        <v>1</v>
      </c>
      <c r="AM411" s="8">
        <v>1</v>
      </c>
      <c r="AN411" s="8">
        <v>1</v>
      </c>
      <c r="AO411" s="8">
        <v>1</v>
      </c>
      <c r="AP411" s="8">
        <v>0.66004853750904835</v>
      </c>
      <c r="AQ411" s="8">
        <v>1</v>
      </c>
      <c r="AR411" s="8">
        <v>0.38593684532210198</v>
      </c>
      <c r="AS411" s="48">
        <v>0</v>
      </c>
      <c r="AT411" s="48">
        <v>0.69194338511677989</v>
      </c>
      <c r="AU411" s="13">
        <v>1</v>
      </c>
    </row>
    <row r="412" spans="4:47" x14ac:dyDescent="0.25">
      <c r="D412" s="8">
        <v>408</v>
      </c>
      <c r="E412" s="8">
        <f t="shared" ca="1" si="92"/>
        <v>0.59903486516162507</v>
      </c>
      <c r="F412" s="21">
        <f t="shared" ca="1" si="93"/>
        <v>70.360685593608451</v>
      </c>
      <c r="G412" s="21"/>
      <c r="H412" s="8">
        <v>408</v>
      </c>
      <c r="I412" s="21">
        <f t="shared" ca="1" si="94"/>
        <v>4.735050069455482E-2</v>
      </c>
      <c r="J412" s="21">
        <f t="shared" ca="1" si="95"/>
        <v>21.02704040364079</v>
      </c>
      <c r="K412" s="2"/>
      <c r="M412" s="1"/>
      <c r="N412" s="1"/>
      <c r="Q412" s="26"/>
      <c r="R412" s="42"/>
      <c r="S412" s="26"/>
      <c r="T412" s="26"/>
      <c r="U412" s="26"/>
      <c r="V412" s="26"/>
      <c r="W412" s="26"/>
      <c r="X412" s="26"/>
      <c r="Y412" s="26"/>
      <c r="AF412" s="8">
        <v>402</v>
      </c>
      <c r="AG412" s="8">
        <v>1</v>
      </c>
      <c r="AH412" s="8">
        <v>1</v>
      </c>
      <c r="AI412" s="8">
        <v>0</v>
      </c>
      <c r="AJ412" s="8">
        <v>1</v>
      </c>
      <c r="AK412" s="8">
        <v>0.62152505665571589</v>
      </c>
      <c r="AL412" s="8">
        <v>1</v>
      </c>
      <c r="AM412" s="8">
        <v>1</v>
      </c>
      <c r="AN412" s="8">
        <v>1</v>
      </c>
      <c r="AO412" s="8">
        <v>1</v>
      </c>
      <c r="AP412" s="8">
        <v>1</v>
      </c>
      <c r="AQ412" s="8">
        <v>1</v>
      </c>
      <c r="AR412" s="8">
        <v>1</v>
      </c>
      <c r="AS412" s="48">
        <v>0.13619448602306269</v>
      </c>
      <c r="AT412" s="48">
        <v>0.64249066067411009</v>
      </c>
      <c r="AU412" s="13">
        <v>2</v>
      </c>
    </row>
    <row r="413" spans="4:47" x14ac:dyDescent="0.25">
      <c r="D413" s="8">
        <v>409</v>
      </c>
      <c r="E413" s="8">
        <f t="shared" ca="1" si="92"/>
        <v>0.73390603383392061</v>
      </c>
      <c r="F413" s="21">
        <f t="shared" ca="1" si="93"/>
        <v>43.737453464035447</v>
      </c>
      <c r="G413" s="21"/>
      <c r="H413" s="8">
        <v>409</v>
      </c>
      <c r="I413" s="21">
        <f t="shared" ca="1" si="94"/>
        <v>0.45712998072605915</v>
      </c>
      <c r="J413" s="21">
        <f t="shared" ca="1" si="95"/>
        <v>26.338173064798379</v>
      </c>
      <c r="K413" s="2"/>
      <c r="M413" s="1"/>
      <c r="N413" s="1"/>
      <c r="Q413" s="26"/>
      <c r="R413" s="42"/>
      <c r="S413" s="26"/>
      <c r="T413" s="26"/>
      <c r="U413" s="26"/>
      <c r="V413" s="26"/>
      <c r="W413" s="26"/>
      <c r="X413" s="26"/>
      <c r="Y413" s="26"/>
      <c r="AF413" s="8">
        <v>403</v>
      </c>
      <c r="AG413" s="8">
        <v>0.188000381187932</v>
      </c>
      <c r="AH413" s="8">
        <v>1</v>
      </c>
      <c r="AI413" s="8">
        <v>1</v>
      </c>
      <c r="AJ413" s="8">
        <v>1</v>
      </c>
      <c r="AK413" s="8">
        <v>1</v>
      </c>
      <c r="AL413" s="8">
        <v>1</v>
      </c>
      <c r="AM413" s="8">
        <v>0.99309417112371812</v>
      </c>
      <c r="AN413" s="8">
        <v>1</v>
      </c>
      <c r="AO413" s="8">
        <v>0.96230242496458229</v>
      </c>
      <c r="AP413" s="8">
        <v>1</v>
      </c>
      <c r="AQ413" s="8">
        <v>1</v>
      </c>
      <c r="AR413" s="8">
        <v>9.4071437149156528E-2</v>
      </c>
      <c r="AS413" s="48">
        <v>1.3890161761552125E-2</v>
      </c>
      <c r="AT413" s="48">
        <v>0.78152396129850898</v>
      </c>
      <c r="AU413" s="13">
        <v>0</v>
      </c>
    </row>
    <row r="414" spans="4:47" x14ac:dyDescent="0.25">
      <c r="D414" s="8">
        <v>410</v>
      </c>
      <c r="E414" s="8">
        <f t="shared" ca="1" si="92"/>
        <v>9.2307493460330514E-2</v>
      </c>
      <c r="F414" s="21">
        <f t="shared" ca="1" si="93"/>
        <v>299.32049555574997</v>
      </c>
      <c r="G414" s="21"/>
      <c r="H414" s="8">
        <v>410</v>
      </c>
      <c r="I414" s="21">
        <f t="shared" ca="1" si="94"/>
        <v>0.80498857918882516</v>
      </c>
      <c r="J414" s="21">
        <f t="shared" ca="1" si="95"/>
        <v>55.641328356627724</v>
      </c>
      <c r="K414" s="2"/>
      <c r="M414" s="1"/>
      <c r="N414" s="1"/>
      <c r="Q414" s="26"/>
      <c r="R414" s="42"/>
      <c r="S414" s="26"/>
      <c r="T414" s="26"/>
      <c r="U414" s="26"/>
      <c r="V414" s="26"/>
      <c r="W414" s="26"/>
      <c r="X414" s="26"/>
      <c r="Y414" s="26"/>
      <c r="AF414" s="8">
        <v>404</v>
      </c>
      <c r="AG414" s="8">
        <v>0.81661318115807413</v>
      </c>
      <c r="AH414" s="8">
        <v>1</v>
      </c>
      <c r="AI414" s="8">
        <v>0.58541633531821125</v>
      </c>
      <c r="AJ414" s="8">
        <v>1</v>
      </c>
      <c r="AK414" s="8">
        <v>0.70541003124831592</v>
      </c>
      <c r="AL414" s="8">
        <v>1</v>
      </c>
      <c r="AM414" s="8">
        <v>1</v>
      </c>
      <c r="AN414" s="8">
        <v>1</v>
      </c>
      <c r="AO414" s="8">
        <v>0.48375516706097793</v>
      </c>
      <c r="AP414" s="8">
        <v>1</v>
      </c>
      <c r="AQ414" s="8">
        <v>1</v>
      </c>
      <c r="AR414" s="8">
        <v>1</v>
      </c>
      <c r="AS414" s="48">
        <v>0</v>
      </c>
      <c r="AT414" s="48">
        <v>0.50918529626763065</v>
      </c>
      <c r="AU414" s="13">
        <v>2</v>
      </c>
    </row>
    <row r="415" spans="4:47" x14ac:dyDescent="0.25">
      <c r="D415" s="8">
        <v>411</v>
      </c>
      <c r="E415" s="8">
        <f t="shared" ca="1" si="92"/>
        <v>0.92802733205972443</v>
      </c>
      <c r="F415" s="21">
        <f t="shared" ca="1" si="93"/>
        <v>11.464663295442639</v>
      </c>
      <c r="G415" s="21"/>
      <c r="H415" s="8">
        <v>411</v>
      </c>
      <c r="I415" s="21">
        <f t="shared" ca="1" si="94"/>
        <v>0.80338953469434482</v>
      </c>
      <c r="J415" s="21">
        <f t="shared" ca="1" si="95"/>
        <v>55.466063327553954</v>
      </c>
      <c r="K415" s="2"/>
      <c r="M415" s="1"/>
      <c r="N415" s="1"/>
      <c r="Q415" s="26"/>
      <c r="R415" s="42"/>
      <c r="S415" s="26"/>
      <c r="T415" s="26"/>
      <c r="U415" s="26"/>
      <c r="V415" s="26"/>
      <c r="W415" s="26"/>
      <c r="X415" s="26"/>
      <c r="Y415" s="26"/>
      <c r="AF415" s="8">
        <v>405</v>
      </c>
      <c r="AG415" s="8">
        <v>0.13611812361059786</v>
      </c>
      <c r="AH415" s="8">
        <v>1</v>
      </c>
      <c r="AI415" s="8">
        <v>1</v>
      </c>
      <c r="AJ415" s="8">
        <v>1</v>
      </c>
      <c r="AK415" s="8">
        <v>4.4561948810071278E-2</v>
      </c>
      <c r="AL415" s="8">
        <v>1</v>
      </c>
      <c r="AM415" s="8">
        <v>0.55632638566467285</v>
      </c>
      <c r="AN415" s="8">
        <v>0</v>
      </c>
      <c r="AO415" s="8">
        <v>1</v>
      </c>
      <c r="AP415" s="8">
        <v>0.18165201820281049</v>
      </c>
      <c r="AQ415" s="8">
        <v>1</v>
      </c>
      <c r="AR415" s="8">
        <v>1</v>
      </c>
      <c r="AS415" s="48">
        <v>0.16144757695947193</v>
      </c>
      <c r="AT415" s="48">
        <v>0.48341626691359274</v>
      </c>
      <c r="AU415" s="13">
        <v>0</v>
      </c>
    </row>
    <row r="416" spans="4:47" x14ac:dyDescent="0.25">
      <c r="D416" s="8">
        <v>412</v>
      </c>
      <c r="E416" s="8">
        <f t="shared" ca="1" si="92"/>
        <v>0.31521071427455838</v>
      </c>
      <c r="F416" s="21">
        <f t="shared" ca="1" si="93"/>
        <v>151.24547838983543</v>
      </c>
      <c r="G416" s="21"/>
      <c r="H416" s="8">
        <v>412</v>
      </c>
      <c r="I416" s="21">
        <f t="shared" ca="1" si="94"/>
        <v>0.43538429331810324</v>
      </c>
      <c r="J416" s="21">
        <f t="shared" ca="1" si="95"/>
        <v>24.67144989045752</v>
      </c>
      <c r="K416" s="2"/>
      <c r="M416" s="1"/>
      <c r="N416" s="1"/>
      <c r="Q416" s="26"/>
      <c r="R416" s="42"/>
      <c r="S416" s="26"/>
      <c r="T416" s="26"/>
      <c r="U416" s="26"/>
      <c r="V416" s="26"/>
      <c r="W416" s="26"/>
      <c r="X416" s="26"/>
      <c r="Y416" s="26"/>
      <c r="AF416" s="8">
        <v>406</v>
      </c>
      <c r="AG416" s="8">
        <v>0.35516618110047982</v>
      </c>
      <c r="AH416" s="8">
        <v>1</v>
      </c>
      <c r="AI416" s="8">
        <v>1</v>
      </c>
      <c r="AJ416" s="8">
        <v>0</v>
      </c>
      <c r="AK416" s="8">
        <v>0.97138447870853384</v>
      </c>
      <c r="AL416" s="8">
        <v>0.33348126900115554</v>
      </c>
      <c r="AM416" s="8">
        <v>1</v>
      </c>
      <c r="AN416" s="8">
        <v>0.30137536653426417</v>
      </c>
      <c r="AO416" s="8">
        <v>1</v>
      </c>
      <c r="AP416" s="8">
        <v>7.4169892235424348E-2</v>
      </c>
      <c r="AQ416" s="8">
        <v>0</v>
      </c>
      <c r="AR416" s="8">
        <v>0.10750294180897688</v>
      </c>
      <c r="AS416" s="48">
        <v>3.2343526421050962E-2</v>
      </c>
      <c r="AT416" s="48">
        <v>0.70558413305309475</v>
      </c>
      <c r="AU416" s="13">
        <v>2</v>
      </c>
    </row>
    <row r="417" spans="4:47" x14ac:dyDescent="0.25">
      <c r="D417" s="8">
        <v>413</v>
      </c>
      <c r="E417" s="8">
        <f t="shared" ca="1" si="92"/>
        <v>3.0238290832608317E-2</v>
      </c>
      <c r="F417" s="21">
        <f t="shared" ca="1" si="93"/>
        <v>429.86072680637244</v>
      </c>
      <c r="G417" s="21"/>
      <c r="H417" s="8">
        <v>413</v>
      </c>
      <c r="I417" s="21">
        <f t="shared" ca="1" si="94"/>
        <v>0.43478899323248588</v>
      </c>
      <c r="J417" s="21">
        <f t="shared" ca="1" si="95"/>
        <v>24.625635146429605</v>
      </c>
      <c r="K417" s="2"/>
      <c r="M417" s="1"/>
      <c r="N417" s="1"/>
      <c r="Q417" s="26"/>
      <c r="R417" s="42"/>
      <c r="S417" s="26"/>
      <c r="T417" s="26"/>
      <c r="U417" s="26"/>
      <c r="V417" s="26"/>
      <c r="W417" s="26"/>
      <c r="X417" s="26"/>
      <c r="Y417" s="26"/>
      <c r="AF417" s="8">
        <v>407</v>
      </c>
      <c r="AG417" s="8">
        <v>0</v>
      </c>
      <c r="AH417" s="8">
        <v>0</v>
      </c>
      <c r="AI417" s="8">
        <v>1</v>
      </c>
      <c r="AJ417" s="8">
        <v>1</v>
      </c>
      <c r="AK417" s="8">
        <v>1</v>
      </c>
      <c r="AL417" s="8">
        <v>0.14328778503113426</v>
      </c>
      <c r="AM417" s="8">
        <v>1</v>
      </c>
      <c r="AN417" s="8">
        <v>1</v>
      </c>
      <c r="AO417" s="8">
        <v>0.58441505108542813</v>
      </c>
      <c r="AP417" s="8">
        <v>1</v>
      </c>
      <c r="AQ417" s="8">
        <v>0.2629096213017571</v>
      </c>
      <c r="AR417" s="8">
        <v>1</v>
      </c>
      <c r="AS417" s="48">
        <v>0</v>
      </c>
      <c r="AT417" s="48">
        <v>0.74159495566655842</v>
      </c>
      <c r="AU417" s="13">
        <v>2</v>
      </c>
    </row>
    <row r="418" spans="4:47" x14ac:dyDescent="0.25">
      <c r="D418" s="8">
        <v>414</v>
      </c>
      <c r="E418" s="8">
        <f t="shared" ca="1" si="92"/>
        <v>9.5031929161750628E-2</v>
      </c>
      <c r="F418" s="21">
        <f t="shared" ca="1" si="93"/>
        <v>295.87651035619638</v>
      </c>
      <c r="G418" s="21"/>
      <c r="H418" s="8">
        <v>414</v>
      </c>
      <c r="I418" s="21">
        <f t="shared" ca="1" si="94"/>
        <v>0.94651447020243973</v>
      </c>
      <c r="J418" s="21">
        <f t="shared" ca="1" si="95"/>
        <v>78.435161540684305</v>
      </c>
      <c r="K418" s="2"/>
      <c r="M418" s="1"/>
      <c r="N418" s="1"/>
      <c r="Q418" s="26"/>
      <c r="R418" s="42"/>
      <c r="S418" s="26"/>
      <c r="T418" s="26"/>
      <c r="U418" s="26"/>
      <c r="V418" s="26"/>
      <c r="W418" s="26"/>
      <c r="X418" s="26"/>
      <c r="Y418" s="26"/>
      <c r="AF418" s="8">
        <v>408</v>
      </c>
      <c r="AG418" s="8">
        <v>0</v>
      </c>
      <c r="AH418" s="8">
        <v>1</v>
      </c>
      <c r="AI418" s="8">
        <v>0.61500485920424253</v>
      </c>
      <c r="AJ418" s="8">
        <v>1</v>
      </c>
      <c r="AK418" s="8">
        <v>1</v>
      </c>
      <c r="AL418" s="8">
        <v>1</v>
      </c>
      <c r="AM418" s="8">
        <v>1</v>
      </c>
      <c r="AN418" s="8">
        <v>1</v>
      </c>
      <c r="AO418" s="8">
        <v>1</v>
      </c>
      <c r="AP418" s="8">
        <v>1</v>
      </c>
      <c r="AQ418" s="8">
        <v>0.74771427140828262</v>
      </c>
      <c r="AR418" s="8">
        <v>0.97338339853060107</v>
      </c>
      <c r="AS418" s="48">
        <v>0</v>
      </c>
      <c r="AT418" s="48">
        <v>0.96600890099373971</v>
      </c>
      <c r="AU418" s="13">
        <v>0</v>
      </c>
    </row>
    <row r="419" spans="4:47" x14ac:dyDescent="0.25">
      <c r="D419" s="8">
        <v>415</v>
      </c>
      <c r="E419" s="8">
        <f t="shared" ca="1" si="92"/>
        <v>5.9577317678071173E-2</v>
      </c>
      <c r="F419" s="21">
        <f t="shared" ca="1" si="93"/>
        <v>350.88465037071876</v>
      </c>
      <c r="G419" s="21"/>
      <c r="H419" s="8">
        <v>415</v>
      </c>
      <c r="I419" s="21">
        <f t="shared" ca="1" si="94"/>
        <v>6.2614362877532526E-2</v>
      </c>
      <c r="J419" s="21">
        <f t="shared" ca="1" si="95"/>
        <v>16.848878224328949</v>
      </c>
      <c r="K419" s="2"/>
      <c r="M419" s="1"/>
      <c r="N419" s="1"/>
      <c r="Q419" s="26"/>
      <c r="R419" s="42"/>
      <c r="S419" s="26"/>
      <c r="T419" s="26"/>
      <c r="U419" s="26"/>
      <c r="V419" s="26"/>
      <c r="W419" s="26"/>
      <c r="X419" s="26"/>
      <c r="Y419" s="26"/>
      <c r="AF419" s="8">
        <v>409</v>
      </c>
      <c r="AG419" s="8">
        <v>1</v>
      </c>
      <c r="AH419" s="8">
        <v>1</v>
      </c>
      <c r="AI419" s="8">
        <v>9.7648275653961225E-2</v>
      </c>
      <c r="AJ419" s="8">
        <v>1</v>
      </c>
      <c r="AK419" s="8">
        <v>0.2908367087753328</v>
      </c>
      <c r="AL419" s="8">
        <v>0.23731776113175632</v>
      </c>
      <c r="AM419" s="8">
        <v>0</v>
      </c>
      <c r="AN419" s="8">
        <v>1</v>
      </c>
      <c r="AO419" s="8">
        <v>1</v>
      </c>
      <c r="AP419" s="8">
        <v>1</v>
      </c>
      <c r="AQ419" s="8">
        <v>1</v>
      </c>
      <c r="AR419" s="8">
        <v>1</v>
      </c>
      <c r="AS419" s="48">
        <v>0.11366932978266812</v>
      </c>
      <c r="AT419" s="48">
        <v>0.7968208119322423</v>
      </c>
      <c r="AU419" s="13">
        <v>1</v>
      </c>
    </row>
    <row r="420" spans="4:47" x14ac:dyDescent="0.25">
      <c r="D420" s="8">
        <v>416</v>
      </c>
      <c r="E420" s="8">
        <f t="shared" ca="1" si="92"/>
        <v>0.92988804531235292</v>
      </c>
      <c r="F420" s="21">
        <f t="shared" ca="1" si="93"/>
        <v>11.174783403445083</v>
      </c>
      <c r="G420" s="21"/>
      <c r="H420" s="8">
        <v>416</v>
      </c>
      <c r="I420" s="21">
        <f t="shared" ca="1" si="94"/>
        <v>0.73905584551843517</v>
      </c>
      <c r="J420" s="21">
        <f t="shared" ca="1" si="95"/>
        <v>49.002403496127251</v>
      </c>
      <c r="K420" s="2"/>
      <c r="M420" s="1"/>
      <c r="N420" s="1"/>
      <c r="Q420" s="26"/>
      <c r="R420" s="42"/>
      <c r="S420" s="26"/>
      <c r="T420" s="26"/>
      <c r="U420" s="26"/>
      <c r="V420" s="26"/>
      <c r="W420" s="26"/>
      <c r="X420" s="26"/>
      <c r="Y420" s="26"/>
      <c r="AF420" s="8">
        <v>410</v>
      </c>
      <c r="AG420" s="8">
        <v>1</v>
      </c>
      <c r="AH420" s="8">
        <v>1</v>
      </c>
      <c r="AI420" s="8">
        <v>1</v>
      </c>
      <c r="AJ420" s="8">
        <v>1</v>
      </c>
      <c r="AK420" s="8">
        <v>1</v>
      </c>
      <c r="AL420" s="8">
        <v>1</v>
      </c>
      <c r="AM420" s="8">
        <v>1</v>
      </c>
      <c r="AN420" s="8">
        <v>0.90558450065662088</v>
      </c>
      <c r="AO420" s="8">
        <v>1</v>
      </c>
      <c r="AP420" s="8">
        <v>1</v>
      </c>
      <c r="AQ420" s="8">
        <v>1</v>
      </c>
      <c r="AR420" s="8">
        <v>0.76172508382273185</v>
      </c>
      <c r="AS420" s="48">
        <v>0</v>
      </c>
      <c r="AT420" s="48">
        <v>0.80103254424964643</v>
      </c>
      <c r="AU420" s="13">
        <v>1</v>
      </c>
    </row>
    <row r="421" spans="4:47" x14ac:dyDescent="0.25">
      <c r="D421" s="8">
        <v>417</v>
      </c>
      <c r="E421" s="8">
        <f t="shared" ca="1" si="92"/>
        <v>6.3407552497069641E-2</v>
      </c>
      <c r="F421" s="21">
        <f t="shared" ca="1" si="93"/>
        <v>343.57688652248015</v>
      </c>
      <c r="G421" s="21"/>
      <c r="H421" s="8">
        <v>417</v>
      </c>
      <c r="I421" s="21">
        <f t="shared" ca="1" si="94"/>
        <v>0.14756599778925372</v>
      </c>
      <c r="J421" s="21">
        <f t="shared" ca="1" si="95"/>
        <v>2.1173145094244603</v>
      </c>
      <c r="K421" s="2"/>
      <c r="M421" s="1"/>
      <c r="N421" s="1"/>
      <c r="Q421" s="26"/>
      <c r="R421" s="42"/>
      <c r="S421" s="26"/>
      <c r="T421" s="26"/>
      <c r="U421" s="26"/>
      <c r="V421" s="26"/>
      <c r="W421" s="26"/>
      <c r="X421" s="26"/>
      <c r="Y421" s="26"/>
      <c r="AF421" s="8">
        <v>411</v>
      </c>
      <c r="AG421" s="8">
        <v>1.6766434206088417E-2</v>
      </c>
      <c r="AH421" s="8">
        <v>1</v>
      </c>
      <c r="AI421" s="8">
        <v>1</v>
      </c>
      <c r="AJ421" s="8">
        <v>1</v>
      </c>
      <c r="AK421" s="8">
        <v>0.43784144842873268</v>
      </c>
      <c r="AL421" s="8">
        <v>1</v>
      </c>
      <c r="AM421" s="8">
        <v>0.10298095258364018</v>
      </c>
      <c r="AN421" s="8">
        <v>1</v>
      </c>
      <c r="AO421" s="8">
        <v>0.210228687870161</v>
      </c>
      <c r="AP421" s="8">
        <v>1</v>
      </c>
      <c r="AQ421" s="8">
        <v>0.18327529370969084</v>
      </c>
      <c r="AR421" s="8">
        <v>0.63142256880453185</v>
      </c>
      <c r="AS421" s="48">
        <v>0</v>
      </c>
      <c r="AT421" s="48">
        <v>0.59159862806359531</v>
      </c>
      <c r="AU421" s="13">
        <v>1</v>
      </c>
    </row>
    <row r="422" spans="4:47" x14ac:dyDescent="0.25">
      <c r="D422" s="8">
        <v>418</v>
      </c>
      <c r="E422" s="8">
        <f t="shared" ca="1" si="92"/>
        <v>0.11826219398283</v>
      </c>
      <c r="F422" s="21">
        <f t="shared" ca="1" si="93"/>
        <v>269.90214084196163</v>
      </c>
      <c r="G422" s="21"/>
      <c r="H422" s="8">
        <v>418</v>
      </c>
      <c r="I422" s="21">
        <f t="shared" ca="1" si="94"/>
        <v>0.96894750158627874</v>
      </c>
      <c r="J422" s="21">
        <f t="shared" ca="1" si="95"/>
        <v>86.117728781902557</v>
      </c>
      <c r="K422" s="2"/>
      <c r="M422" s="1"/>
      <c r="N422" s="1"/>
      <c r="Q422" s="26"/>
      <c r="R422" s="42"/>
      <c r="S422" s="26"/>
      <c r="T422" s="26"/>
      <c r="U422" s="26"/>
      <c r="V422" s="26"/>
      <c r="W422" s="26"/>
      <c r="X422" s="26"/>
      <c r="Y422" s="26"/>
      <c r="AF422" s="8">
        <v>412</v>
      </c>
      <c r="AG422" s="8">
        <v>1</v>
      </c>
      <c r="AH422" s="8">
        <v>1</v>
      </c>
      <c r="AI422" s="8">
        <v>1</v>
      </c>
      <c r="AJ422" s="8">
        <v>1</v>
      </c>
      <c r="AK422" s="8">
        <v>1</v>
      </c>
      <c r="AL422" s="8">
        <v>1</v>
      </c>
      <c r="AM422" s="8">
        <v>1</v>
      </c>
      <c r="AN422" s="8">
        <v>0.5356118909166393</v>
      </c>
      <c r="AO422" s="8">
        <v>7.1071575118063876E-2</v>
      </c>
      <c r="AP422" s="8">
        <v>9.0055939561646106E-2</v>
      </c>
      <c r="AQ422" s="8">
        <v>1</v>
      </c>
      <c r="AR422" s="8">
        <v>0.36412253652135051</v>
      </c>
      <c r="AS422" s="48">
        <v>2.2750121287632888E-2</v>
      </c>
      <c r="AT422" s="48">
        <v>0.89213410037560137</v>
      </c>
      <c r="AU422" s="13">
        <v>1</v>
      </c>
    </row>
    <row r="423" spans="4:47" x14ac:dyDescent="0.25">
      <c r="D423" s="8">
        <v>419</v>
      </c>
      <c r="E423" s="8">
        <f t="shared" ca="1" si="92"/>
        <v>0.96588225035294217</v>
      </c>
      <c r="F423" s="21">
        <f t="shared" ca="1" si="93"/>
        <v>5.5695982275282416</v>
      </c>
      <c r="G423" s="21"/>
      <c r="H423" s="8">
        <v>419</v>
      </c>
      <c r="I423" s="21">
        <f t="shared" ca="1" si="94"/>
        <v>0.80441316069372415</v>
      </c>
      <c r="J423" s="21">
        <f t="shared" ca="1" si="95"/>
        <v>55.578158855031987</v>
      </c>
      <c r="K423" s="2"/>
      <c r="M423" s="1"/>
      <c r="N423" s="1"/>
      <c r="Q423" s="26"/>
      <c r="R423" s="42"/>
      <c r="S423" s="26"/>
      <c r="T423" s="26"/>
      <c r="U423" s="26"/>
      <c r="V423" s="26"/>
      <c r="W423" s="26"/>
      <c r="X423" s="26"/>
      <c r="Y423" s="26"/>
      <c r="AF423" s="8">
        <v>413</v>
      </c>
      <c r="AG423" s="8">
        <v>1</v>
      </c>
      <c r="AH423" s="8">
        <v>1</v>
      </c>
      <c r="AI423" s="8">
        <v>1</v>
      </c>
      <c r="AJ423" s="8">
        <v>0.43240778610221847</v>
      </c>
      <c r="AK423" s="8">
        <v>1</v>
      </c>
      <c r="AL423" s="8">
        <v>1</v>
      </c>
      <c r="AM423" s="8">
        <v>1</v>
      </c>
      <c r="AN423" s="8">
        <v>1</v>
      </c>
      <c r="AO423" s="8">
        <v>0.24179874488230174</v>
      </c>
      <c r="AP423" s="8">
        <v>1</v>
      </c>
      <c r="AQ423" s="8">
        <v>1</v>
      </c>
      <c r="AR423" s="8">
        <v>0.47589998084473456</v>
      </c>
      <c r="AS423" s="48">
        <v>7.4728905927778602E-2</v>
      </c>
      <c r="AT423" s="48">
        <v>0.78824585816262394</v>
      </c>
      <c r="AU423" s="13">
        <v>2</v>
      </c>
    </row>
    <row r="424" spans="4:47" x14ac:dyDescent="0.25">
      <c r="D424" s="8">
        <v>420</v>
      </c>
      <c r="E424" s="8">
        <f t="shared" ca="1" si="92"/>
        <v>0.34296385504960092</v>
      </c>
      <c r="F424" s="21">
        <f t="shared" ca="1" si="93"/>
        <v>140.80782124587756</v>
      </c>
      <c r="G424" s="21"/>
      <c r="H424" s="8">
        <v>420</v>
      </c>
      <c r="I424" s="21">
        <f t="shared" ca="1" si="94"/>
        <v>0.5195236503981554</v>
      </c>
      <c r="J424" s="21">
        <f t="shared" ca="1" si="95"/>
        <v>31.083212250220207</v>
      </c>
      <c r="K424" s="2"/>
      <c r="M424" s="1"/>
      <c r="N424" s="1"/>
      <c r="Q424" s="26"/>
      <c r="R424" s="42"/>
      <c r="S424" s="26"/>
      <c r="T424" s="26"/>
      <c r="U424" s="26"/>
      <c r="V424" s="26"/>
      <c r="W424" s="26"/>
      <c r="X424" s="26"/>
      <c r="Y424" s="26"/>
      <c r="AF424" s="8">
        <v>414</v>
      </c>
      <c r="AG424" s="8">
        <v>1</v>
      </c>
      <c r="AH424" s="8">
        <v>1</v>
      </c>
      <c r="AI424" s="8">
        <v>0.80919321478535078</v>
      </c>
      <c r="AJ424" s="8">
        <v>1</v>
      </c>
      <c r="AK424" s="8">
        <v>1</v>
      </c>
      <c r="AL424" s="8">
        <v>1</v>
      </c>
      <c r="AM424" s="8">
        <v>1</v>
      </c>
      <c r="AN424" s="8">
        <v>1</v>
      </c>
      <c r="AO424" s="8">
        <v>0</v>
      </c>
      <c r="AP424" s="8">
        <v>1</v>
      </c>
      <c r="AQ424" s="8">
        <v>1</v>
      </c>
      <c r="AR424" s="8">
        <v>1</v>
      </c>
      <c r="AS424" s="48">
        <v>0.15146426193872078</v>
      </c>
      <c r="AT424" s="48">
        <v>0.835076651215507</v>
      </c>
      <c r="AU424" s="13">
        <v>0</v>
      </c>
    </row>
    <row r="425" spans="4:47" x14ac:dyDescent="0.25">
      <c r="D425" s="8">
        <v>421</v>
      </c>
      <c r="E425" s="8">
        <f t="shared" ca="1" si="92"/>
        <v>0.63387016442309252</v>
      </c>
      <c r="F425" s="21">
        <f t="shared" ca="1" si="93"/>
        <v>63.024230058548177</v>
      </c>
      <c r="G425" s="21"/>
      <c r="H425" s="8">
        <v>421</v>
      </c>
      <c r="I425" s="21">
        <f t="shared" ca="1" si="94"/>
        <v>0.9053082167542893</v>
      </c>
      <c r="J425" s="21">
        <f t="shared" ca="1" si="95"/>
        <v>69.360030914634535</v>
      </c>
      <c r="K425" s="2"/>
      <c r="M425" s="1"/>
      <c r="N425" s="1"/>
      <c r="Q425" s="26"/>
      <c r="R425" s="42"/>
      <c r="S425" s="26"/>
      <c r="T425" s="26"/>
      <c r="U425" s="26"/>
      <c r="V425" s="26"/>
      <c r="W425" s="26"/>
      <c r="X425" s="26"/>
      <c r="Y425" s="26"/>
      <c r="AF425" s="8">
        <v>415</v>
      </c>
      <c r="AG425" s="8">
        <v>0.82289316711431904</v>
      </c>
      <c r="AH425" s="8">
        <v>0.84541915918556954</v>
      </c>
      <c r="AI425" s="8">
        <v>0.58381131740738523</v>
      </c>
      <c r="AJ425" s="8">
        <v>0.25478802337966044</v>
      </c>
      <c r="AK425" s="8">
        <v>0</v>
      </c>
      <c r="AL425" s="8">
        <v>0.14091874969478038</v>
      </c>
      <c r="AM425" s="8">
        <v>0.91388030786976981</v>
      </c>
      <c r="AN425" s="8">
        <v>0.81374143517361164</v>
      </c>
      <c r="AO425" s="8">
        <v>1</v>
      </c>
      <c r="AP425" s="8">
        <v>0.31823710180868792</v>
      </c>
      <c r="AQ425" s="8">
        <v>0.86123242029134417</v>
      </c>
      <c r="AR425" s="8">
        <v>1</v>
      </c>
      <c r="AS425" s="48">
        <v>0</v>
      </c>
      <c r="AT425" s="48">
        <v>0.68367444658516396</v>
      </c>
      <c r="AU425" s="13">
        <v>1</v>
      </c>
    </row>
    <row r="426" spans="4:47" x14ac:dyDescent="0.25">
      <c r="D426" s="8">
        <v>422</v>
      </c>
      <c r="E426" s="8">
        <f t="shared" ca="1" si="92"/>
        <v>5.8184762120802147E-2</v>
      </c>
      <c r="F426" s="21">
        <f t="shared" ca="1" si="93"/>
        <v>353.65613815349656</v>
      </c>
      <c r="G426" s="21"/>
      <c r="H426" s="8">
        <v>422</v>
      </c>
      <c r="I426" s="21">
        <f t="shared" ca="1" si="94"/>
        <v>0.42167858867692087</v>
      </c>
      <c r="J426" s="21">
        <f t="shared" ca="1" si="95"/>
        <v>23.613565559823737</v>
      </c>
      <c r="K426" s="2"/>
      <c r="M426" s="1"/>
      <c r="N426" s="1"/>
      <c r="Q426" s="26"/>
      <c r="R426" s="42"/>
      <c r="S426" s="26"/>
      <c r="T426" s="26"/>
      <c r="U426" s="26"/>
      <c r="V426" s="26"/>
      <c r="W426" s="26"/>
      <c r="X426" s="26"/>
      <c r="Y426" s="26"/>
      <c r="AF426" s="8">
        <v>416</v>
      </c>
      <c r="AG426" s="8">
        <v>1</v>
      </c>
      <c r="AH426" s="8">
        <v>0.46877698966584702</v>
      </c>
      <c r="AI426" s="8">
        <v>0.18364040364347953</v>
      </c>
      <c r="AJ426" s="8">
        <v>0</v>
      </c>
      <c r="AK426" s="8">
        <v>1</v>
      </c>
      <c r="AL426" s="8">
        <v>0</v>
      </c>
      <c r="AM426" s="8">
        <v>1</v>
      </c>
      <c r="AN426" s="8">
        <v>0</v>
      </c>
      <c r="AO426" s="8">
        <v>1</v>
      </c>
      <c r="AP426" s="8">
        <v>1</v>
      </c>
      <c r="AQ426" s="8">
        <v>1</v>
      </c>
      <c r="AR426" s="8">
        <v>1</v>
      </c>
      <c r="AS426" s="48">
        <v>6.1878762780848307E-2</v>
      </c>
      <c r="AT426" s="48">
        <v>0.95894789507330314</v>
      </c>
      <c r="AU426" s="13">
        <v>1</v>
      </c>
    </row>
    <row r="427" spans="4:47" x14ac:dyDescent="0.25">
      <c r="D427" s="8">
        <v>423</v>
      </c>
      <c r="E427" s="8">
        <f t="shared" ca="1" si="92"/>
        <v>0.67157062709436965</v>
      </c>
      <c r="F427" s="21">
        <f t="shared" ca="1" si="93"/>
        <v>55.470665176890336</v>
      </c>
      <c r="G427" s="21"/>
      <c r="H427" s="8">
        <v>423</v>
      </c>
      <c r="I427" s="21">
        <f t="shared" ca="1" si="94"/>
        <v>0.53579402482565996</v>
      </c>
      <c r="J427" s="21">
        <f t="shared" ca="1" si="95"/>
        <v>32.321844380384277</v>
      </c>
      <c r="K427" s="2"/>
      <c r="M427" s="1"/>
      <c r="N427" s="1"/>
      <c r="Q427" s="26"/>
      <c r="R427" s="42"/>
      <c r="S427" s="26"/>
      <c r="T427" s="26"/>
      <c r="U427" s="26"/>
      <c r="V427" s="26"/>
      <c r="W427" s="26"/>
      <c r="X427" s="26"/>
      <c r="Y427" s="26"/>
      <c r="AF427" s="8">
        <v>417</v>
      </c>
      <c r="AG427" s="8">
        <v>0.18943746415114279</v>
      </c>
      <c r="AH427" s="8">
        <v>1</v>
      </c>
      <c r="AI427" s="8">
        <v>1</v>
      </c>
      <c r="AJ427" s="8">
        <v>1</v>
      </c>
      <c r="AK427" s="8">
        <v>1</v>
      </c>
      <c r="AL427" s="8">
        <v>0.50103688347371644</v>
      </c>
      <c r="AM427" s="8">
        <v>1</v>
      </c>
      <c r="AN427" s="8">
        <v>1</v>
      </c>
      <c r="AO427" s="8">
        <v>0.89358349269653747</v>
      </c>
      <c r="AP427" s="8">
        <v>1</v>
      </c>
      <c r="AQ427" s="8">
        <v>1</v>
      </c>
      <c r="AR427" s="8">
        <v>1</v>
      </c>
      <c r="AS427" s="48">
        <v>0</v>
      </c>
      <c r="AT427" s="48">
        <v>0.8818465152314835</v>
      </c>
      <c r="AU427" s="13">
        <v>0</v>
      </c>
    </row>
    <row r="428" spans="4:47" x14ac:dyDescent="0.25">
      <c r="D428" s="8">
        <v>424</v>
      </c>
      <c r="E428" s="8">
        <f t="shared" ca="1" si="92"/>
        <v>0.34953805724474352</v>
      </c>
      <c r="F428" s="21">
        <f t="shared" ca="1" si="93"/>
        <v>138.45277773432861</v>
      </c>
      <c r="G428" s="21"/>
      <c r="H428" s="8">
        <v>424</v>
      </c>
      <c r="I428" s="21">
        <f t="shared" ca="1" si="94"/>
        <v>5.9780987655188911E-2</v>
      </c>
      <c r="J428" s="21">
        <f t="shared" ca="1" si="95"/>
        <v>17.558504968991031</v>
      </c>
      <c r="K428" s="2"/>
      <c r="M428" s="1"/>
      <c r="N428" s="1"/>
      <c r="Q428" s="26"/>
      <c r="R428" s="42"/>
      <c r="S428" s="26"/>
      <c r="T428" s="26"/>
      <c r="U428" s="26"/>
      <c r="V428" s="26"/>
      <c r="W428" s="26"/>
      <c r="X428" s="26"/>
      <c r="Y428" s="26"/>
      <c r="AF428" s="8">
        <v>418</v>
      </c>
      <c r="AG428" s="8">
        <v>0.92933209087007729</v>
      </c>
      <c r="AH428" s="8">
        <v>1</v>
      </c>
      <c r="AI428" s="8">
        <v>1</v>
      </c>
      <c r="AJ428" s="8">
        <v>1</v>
      </c>
      <c r="AK428" s="8">
        <v>1</v>
      </c>
      <c r="AL428" s="8">
        <v>1</v>
      </c>
      <c r="AM428" s="8">
        <v>1</v>
      </c>
      <c r="AN428" s="8">
        <v>1</v>
      </c>
      <c r="AO428" s="8">
        <v>1</v>
      </c>
      <c r="AP428" s="8">
        <v>0.11196093496020636</v>
      </c>
      <c r="AQ428" s="8">
        <v>1</v>
      </c>
      <c r="AR428" s="8">
        <v>1</v>
      </c>
      <c r="AS428" s="48">
        <v>0.49674910162725755</v>
      </c>
      <c r="AT428" s="48">
        <v>0.61684210231569148</v>
      </c>
      <c r="AU428" s="13">
        <v>2</v>
      </c>
    </row>
    <row r="429" spans="4:47" x14ac:dyDescent="0.25">
      <c r="D429" s="8">
        <v>425</v>
      </c>
      <c r="E429" s="8">
        <f t="shared" ca="1" si="92"/>
        <v>0.81067115556636704</v>
      </c>
      <c r="F429" s="21">
        <f t="shared" ca="1" si="93"/>
        <v>30.346876157798675</v>
      </c>
      <c r="G429" s="21"/>
      <c r="H429" s="8">
        <v>425</v>
      </c>
      <c r="I429" s="21">
        <f t="shared" ca="1" si="94"/>
        <v>3.5274178312397986E-2</v>
      </c>
      <c r="J429" s="21">
        <f t="shared" ca="1" si="95"/>
        <v>25.185681319226092</v>
      </c>
      <c r="K429" s="2"/>
      <c r="M429" s="1"/>
      <c r="N429" s="1"/>
      <c r="Q429" s="26"/>
      <c r="R429" s="42"/>
      <c r="S429" s="26"/>
      <c r="T429" s="26"/>
      <c r="U429" s="26"/>
      <c r="V429" s="26"/>
      <c r="W429" s="26"/>
      <c r="X429" s="26"/>
      <c r="Y429" s="26"/>
      <c r="AF429" s="8">
        <v>419</v>
      </c>
      <c r="AG429" s="8">
        <v>1</v>
      </c>
      <c r="AH429" s="8">
        <v>1</v>
      </c>
      <c r="AI429" s="8">
        <v>1</v>
      </c>
      <c r="AJ429" s="8">
        <v>1</v>
      </c>
      <c r="AK429" s="8">
        <v>1</v>
      </c>
      <c r="AL429" s="8">
        <v>1</v>
      </c>
      <c r="AM429" s="8">
        <v>1</v>
      </c>
      <c r="AN429" s="8">
        <v>1</v>
      </c>
      <c r="AO429" s="8">
        <v>0</v>
      </c>
      <c r="AP429" s="8">
        <v>3.5532284827270139E-2</v>
      </c>
      <c r="AQ429" s="8">
        <v>0.87906007009490472</v>
      </c>
      <c r="AR429" s="8">
        <v>0.5132803168627077</v>
      </c>
      <c r="AS429" s="48">
        <v>0</v>
      </c>
      <c r="AT429" s="48">
        <v>0.66175829840342404</v>
      </c>
      <c r="AU429" s="13">
        <v>1</v>
      </c>
    </row>
    <row r="430" spans="4:47" x14ac:dyDescent="0.25">
      <c r="D430" s="8">
        <v>426</v>
      </c>
      <c r="E430" s="8">
        <f t="shared" ca="1" si="92"/>
        <v>0.86286010603580154</v>
      </c>
      <c r="F430" s="21">
        <f t="shared" ca="1" si="93"/>
        <v>21.766026046935931</v>
      </c>
      <c r="G430" s="21"/>
      <c r="H430" s="8">
        <v>426</v>
      </c>
      <c r="I430" s="21">
        <f t="shared" ca="1" si="94"/>
        <v>0.12889818629059024</v>
      </c>
      <c r="J430" s="21">
        <f t="shared" ca="1" si="95"/>
        <v>4.6828990327150422</v>
      </c>
      <c r="K430" s="2"/>
      <c r="M430" s="1"/>
      <c r="N430" s="1"/>
      <c r="Q430" s="26"/>
      <c r="R430" s="42"/>
      <c r="S430" s="26"/>
      <c r="T430" s="26"/>
      <c r="U430" s="26"/>
      <c r="V430" s="26"/>
      <c r="W430" s="26"/>
      <c r="X430" s="26"/>
      <c r="Y430" s="26"/>
      <c r="AF430" s="8">
        <v>420</v>
      </c>
      <c r="AG430" s="8">
        <v>0.45786099105973865</v>
      </c>
      <c r="AH430" s="8">
        <v>1</v>
      </c>
      <c r="AI430" s="8">
        <v>1</v>
      </c>
      <c r="AJ430" s="8">
        <v>0.13712686224340967</v>
      </c>
      <c r="AK430" s="8">
        <v>1</v>
      </c>
      <c r="AL430" s="8">
        <v>0</v>
      </c>
      <c r="AM430" s="8">
        <v>1</v>
      </c>
      <c r="AN430" s="8">
        <v>1</v>
      </c>
      <c r="AO430" s="8">
        <v>1</v>
      </c>
      <c r="AP430" s="8">
        <v>0</v>
      </c>
      <c r="AQ430" s="8">
        <v>0.51742345799721079</v>
      </c>
      <c r="AR430" s="8">
        <v>0.29639899513013884</v>
      </c>
      <c r="AS430" s="48">
        <v>0</v>
      </c>
      <c r="AT430" s="48">
        <v>0.66730442292623904</v>
      </c>
      <c r="AU430" s="13">
        <v>1</v>
      </c>
    </row>
    <row r="431" spans="4:47" x14ac:dyDescent="0.25">
      <c r="D431" s="8">
        <v>427</v>
      </c>
      <c r="E431" s="8">
        <f t="shared" ca="1" si="92"/>
        <v>0.21597018151808101</v>
      </c>
      <c r="F431" s="21">
        <f t="shared" ca="1" si="93"/>
        <v>197.51432347747965</v>
      </c>
      <c r="G431" s="21"/>
      <c r="H431" s="8">
        <v>427</v>
      </c>
      <c r="I431" s="21">
        <f t="shared" ca="1" si="94"/>
        <v>0.79980482341685777</v>
      </c>
      <c r="J431" s="21">
        <f t="shared" ca="1" si="95"/>
        <v>55.076266077602313</v>
      </c>
      <c r="K431" s="2"/>
      <c r="M431" s="1"/>
      <c r="N431" s="1"/>
      <c r="Q431" s="26"/>
      <c r="R431" s="42"/>
      <c r="S431" s="26"/>
      <c r="T431" s="26"/>
      <c r="U431" s="26"/>
      <c r="V431" s="26"/>
      <c r="W431" s="26"/>
      <c r="X431" s="26"/>
      <c r="Y431" s="26"/>
      <c r="AF431" s="8">
        <v>421</v>
      </c>
      <c r="AG431" s="8">
        <v>1</v>
      </c>
      <c r="AH431" s="8">
        <v>1</v>
      </c>
      <c r="AI431" s="8">
        <v>0.31232991003930838</v>
      </c>
      <c r="AJ431" s="8">
        <v>1</v>
      </c>
      <c r="AK431" s="8">
        <v>0.76876538723257493</v>
      </c>
      <c r="AL431" s="8">
        <v>0.64169489172927574</v>
      </c>
      <c r="AM431" s="8">
        <v>1</v>
      </c>
      <c r="AN431" s="8">
        <v>1</v>
      </c>
      <c r="AO431" s="8">
        <v>1</v>
      </c>
      <c r="AP431" s="8">
        <v>1</v>
      </c>
      <c r="AQ431" s="8">
        <v>1</v>
      </c>
      <c r="AR431" s="8">
        <v>1</v>
      </c>
      <c r="AS431" s="48">
        <v>0.70780711629589443</v>
      </c>
      <c r="AT431" s="48">
        <v>0.77532331077615202</v>
      </c>
      <c r="AU431" s="13">
        <v>1</v>
      </c>
    </row>
    <row r="432" spans="4:47" x14ac:dyDescent="0.25">
      <c r="D432" s="8">
        <v>428</v>
      </c>
      <c r="E432" s="8">
        <f t="shared" ca="1" si="92"/>
        <v>0.48123700032872885</v>
      </c>
      <c r="F432" s="21">
        <f t="shared" ca="1" si="93"/>
        <v>98.379431739560843</v>
      </c>
      <c r="G432" s="21"/>
      <c r="H432" s="8">
        <v>428</v>
      </c>
      <c r="I432" s="21">
        <f t="shared" ca="1" si="94"/>
        <v>0.81459080379654814</v>
      </c>
      <c r="J432" s="21">
        <f t="shared" ca="1" si="95"/>
        <v>56.712745709667232</v>
      </c>
      <c r="K432" s="2"/>
      <c r="M432" s="1"/>
      <c r="N432" s="1"/>
      <c r="Q432" s="26"/>
      <c r="R432" s="42"/>
      <c r="S432" s="26"/>
      <c r="T432" s="26"/>
      <c r="U432" s="26"/>
      <c r="V432" s="26"/>
      <c r="W432" s="26"/>
      <c r="X432" s="26"/>
      <c r="Y432" s="26"/>
      <c r="AF432" s="8">
        <v>422</v>
      </c>
      <c r="AG432" s="8">
        <v>1</v>
      </c>
      <c r="AH432" s="8">
        <v>1</v>
      </c>
      <c r="AI432" s="8">
        <v>0.28895582182890539</v>
      </c>
      <c r="AJ432" s="8">
        <v>1</v>
      </c>
      <c r="AK432" s="8">
        <v>0.33618876127213532</v>
      </c>
      <c r="AL432" s="8">
        <v>0</v>
      </c>
      <c r="AM432" s="8">
        <v>1</v>
      </c>
      <c r="AN432" s="8">
        <v>0.74607073258671486</v>
      </c>
      <c r="AO432" s="8">
        <v>1</v>
      </c>
      <c r="AP432" s="8">
        <v>1</v>
      </c>
      <c r="AQ432" s="8">
        <v>0</v>
      </c>
      <c r="AR432" s="8">
        <v>0.4093627703257352</v>
      </c>
      <c r="AS432" s="48">
        <v>0</v>
      </c>
      <c r="AT432" s="48">
        <v>0.78409974501140922</v>
      </c>
      <c r="AU432" s="13">
        <v>3</v>
      </c>
    </row>
    <row r="433" spans="4:47" x14ac:dyDescent="0.25">
      <c r="D433" s="8">
        <v>429</v>
      </c>
      <c r="E433" s="8">
        <f t="shared" ca="1" si="92"/>
        <v>0.29410900361346737</v>
      </c>
      <c r="F433" s="21">
        <f t="shared" ca="1" si="93"/>
        <v>159.78315459008155</v>
      </c>
      <c r="G433" s="21"/>
      <c r="H433" s="8">
        <v>429</v>
      </c>
      <c r="I433" s="21">
        <f t="shared" ca="1" si="94"/>
        <v>0.19834210604854696</v>
      </c>
      <c r="J433" s="21">
        <f t="shared" ca="1" si="95"/>
        <v>3.9227639460105941</v>
      </c>
      <c r="K433" s="2"/>
      <c r="M433" s="1"/>
      <c r="N433" s="1"/>
      <c r="Q433" s="26"/>
      <c r="R433" s="42"/>
      <c r="S433" s="26"/>
      <c r="T433" s="26"/>
      <c r="U433" s="26"/>
      <c r="V433" s="26"/>
      <c r="W433" s="26"/>
      <c r="X433" s="26"/>
      <c r="Y433" s="26"/>
      <c r="AF433" s="8">
        <v>423</v>
      </c>
      <c r="AG433" s="8">
        <v>1</v>
      </c>
      <c r="AH433" s="8">
        <v>0.35414365560219657</v>
      </c>
      <c r="AI433" s="8">
        <v>0.64874452414791917</v>
      </c>
      <c r="AJ433" s="8">
        <v>0</v>
      </c>
      <c r="AK433" s="8">
        <v>1</v>
      </c>
      <c r="AL433" s="8">
        <v>0</v>
      </c>
      <c r="AM433" s="8">
        <v>1</v>
      </c>
      <c r="AN433" s="8">
        <v>0</v>
      </c>
      <c r="AO433" s="8">
        <v>1</v>
      </c>
      <c r="AP433" s="8">
        <v>0.97701648592825929</v>
      </c>
      <c r="AQ433" s="8">
        <v>1</v>
      </c>
      <c r="AR433" s="8">
        <v>1</v>
      </c>
      <c r="AS433" s="48">
        <v>0.41298700461702537</v>
      </c>
      <c r="AT433" s="48">
        <v>0.81111855454697457</v>
      </c>
      <c r="AU433" s="13">
        <v>2</v>
      </c>
    </row>
    <row r="434" spans="4:47" x14ac:dyDescent="0.25">
      <c r="D434" s="8">
        <v>430</v>
      </c>
      <c r="E434" s="8">
        <f t="shared" ca="1" si="92"/>
        <v>0.34226515591289164</v>
      </c>
      <c r="F434" s="21">
        <f t="shared" ca="1" si="93"/>
        <v>141.06061728027231</v>
      </c>
      <c r="G434" s="21"/>
      <c r="H434" s="8">
        <v>430</v>
      </c>
      <c r="I434" s="21">
        <f t="shared" ca="1" si="94"/>
        <v>0.86828667411831084</v>
      </c>
      <c r="J434" s="21">
        <f t="shared" ca="1" si="95"/>
        <v>63.480384939004985</v>
      </c>
      <c r="K434" s="2"/>
      <c r="M434" s="1"/>
      <c r="N434" s="1"/>
      <c r="Q434" s="26"/>
      <c r="R434" s="42"/>
      <c r="S434" s="26"/>
      <c r="T434" s="26"/>
      <c r="U434" s="26"/>
      <c r="V434" s="26"/>
      <c r="W434" s="26"/>
      <c r="X434" s="26"/>
      <c r="Y434" s="26"/>
      <c r="AF434" s="8">
        <v>424</v>
      </c>
      <c r="AG434" s="8">
        <v>7.7184557265295994E-2</v>
      </c>
      <c r="AH434" s="8">
        <v>0</v>
      </c>
      <c r="AI434" s="8">
        <v>0.78309068188208319</v>
      </c>
      <c r="AJ434" s="8">
        <v>0.70738487651275739</v>
      </c>
      <c r="AK434" s="8">
        <v>1</v>
      </c>
      <c r="AL434" s="8">
        <v>0.98371142201358452</v>
      </c>
      <c r="AM434" s="8">
        <v>1</v>
      </c>
      <c r="AN434" s="8">
        <v>0</v>
      </c>
      <c r="AO434" s="8">
        <v>0.95753937975605363</v>
      </c>
      <c r="AP434" s="8">
        <v>0</v>
      </c>
      <c r="AQ434" s="8">
        <v>5.1019417705295687E-2</v>
      </c>
      <c r="AR434" s="8">
        <v>1</v>
      </c>
      <c r="AS434" s="48">
        <v>0</v>
      </c>
      <c r="AT434" s="48">
        <v>0.85077591146817289</v>
      </c>
      <c r="AU434" s="13">
        <v>0</v>
      </c>
    </row>
    <row r="435" spans="4:47" x14ac:dyDescent="0.25">
      <c r="D435" s="8">
        <v>431</v>
      </c>
      <c r="E435" s="8">
        <f t="shared" ca="1" si="92"/>
        <v>0.40543778321140878</v>
      </c>
      <c r="F435" s="21">
        <f t="shared" ca="1" si="93"/>
        <v>119.96325313888204</v>
      </c>
      <c r="G435" s="21"/>
      <c r="H435" s="8">
        <v>431</v>
      </c>
      <c r="I435" s="21">
        <f t="shared" ca="1" si="94"/>
        <v>0.28783149851864975</v>
      </c>
      <c r="J435" s="21">
        <f t="shared" ca="1" si="95"/>
        <v>12.642642706326782</v>
      </c>
      <c r="K435" s="2"/>
      <c r="M435" s="1"/>
      <c r="N435" s="1"/>
      <c r="Q435" s="26"/>
      <c r="R435" s="42"/>
      <c r="S435" s="26"/>
      <c r="T435" s="26"/>
      <c r="U435" s="26"/>
      <c r="V435" s="26"/>
      <c r="W435" s="26"/>
      <c r="X435" s="26"/>
      <c r="Y435" s="26"/>
      <c r="AF435" s="8">
        <v>425</v>
      </c>
      <c r="AG435" s="8">
        <v>0.49699117727751368</v>
      </c>
      <c r="AH435" s="8">
        <v>1</v>
      </c>
      <c r="AI435" s="8">
        <v>1</v>
      </c>
      <c r="AJ435" s="8">
        <v>1</v>
      </c>
      <c r="AK435" s="8">
        <v>1</v>
      </c>
      <c r="AL435" s="8">
        <v>0.70808202595192904</v>
      </c>
      <c r="AM435" s="8">
        <v>1</v>
      </c>
      <c r="AN435" s="8">
        <v>1</v>
      </c>
      <c r="AO435" s="8">
        <v>0.62641852548622412</v>
      </c>
      <c r="AP435" s="8">
        <v>0.88362037583353792</v>
      </c>
      <c r="AQ435" s="8">
        <v>0</v>
      </c>
      <c r="AR435" s="8">
        <v>1</v>
      </c>
      <c r="AS435" s="48">
        <v>0.49613961679114577</v>
      </c>
      <c r="AT435" s="48">
        <v>0.81007810044239914</v>
      </c>
      <c r="AU435" s="13">
        <v>0</v>
      </c>
    </row>
    <row r="436" spans="4:47" x14ac:dyDescent="0.25">
      <c r="D436" s="8">
        <v>432</v>
      </c>
      <c r="E436" s="8">
        <f t="shared" ca="1" si="92"/>
        <v>0.11137626539118961</v>
      </c>
      <c r="F436" s="21">
        <f t="shared" ca="1" si="93"/>
        <v>277.04194924704308</v>
      </c>
      <c r="G436" s="21"/>
      <c r="H436" s="8">
        <v>432</v>
      </c>
      <c r="I436" s="21">
        <f t="shared" ca="1" si="94"/>
        <v>0.42260439137471018</v>
      </c>
      <c r="J436" s="21">
        <f t="shared" ca="1" si="95"/>
        <v>23.685240100358953</v>
      </c>
      <c r="K436" s="2"/>
      <c r="M436" s="1"/>
      <c r="N436" s="1"/>
      <c r="Q436" s="26"/>
      <c r="R436" s="42"/>
      <c r="S436" s="26"/>
      <c r="T436" s="26"/>
      <c r="U436" s="26"/>
      <c r="V436" s="26"/>
      <c r="W436" s="26"/>
      <c r="X436" s="26"/>
      <c r="Y436" s="26"/>
      <c r="AF436" s="8">
        <v>426</v>
      </c>
      <c r="AG436" s="8">
        <v>0.5099904533832863</v>
      </c>
      <c r="AH436" s="8">
        <v>1</v>
      </c>
      <c r="AI436" s="8">
        <v>1</v>
      </c>
      <c r="AJ436" s="8">
        <v>1</v>
      </c>
      <c r="AK436" s="8">
        <v>1</v>
      </c>
      <c r="AL436" s="8">
        <v>1</v>
      </c>
      <c r="AM436" s="8">
        <v>0.7862860781887937</v>
      </c>
      <c r="AN436" s="8">
        <v>7.1740845258905353E-2</v>
      </c>
      <c r="AO436" s="8">
        <v>1</v>
      </c>
      <c r="AP436" s="8">
        <v>1</v>
      </c>
      <c r="AQ436" s="8">
        <v>0.19882654988323339</v>
      </c>
      <c r="AR436" s="8">
        <v>1</v>
      </c>
      <c r="AS436" s="48">
        <v>0</v>
      </c>
      <c r="AT436" s="48">
        <v>0.93185884942147523</v>
      </c>
      <c r="AU436" s="13">
        <v>1</v>
      </c>
    </row>
    <row r="437" spans="4:47" x14ac:dyDescent="0.25">
      <c r="D437" s="8">
        <v>433</v>
      </c>
      <c r="E437" s="8">
        <f t="shared" ca="1" si="92"/>
        <v>0.41239773012864078</v>
      </c>
      <c r="F437" s="21">
        <f t="shared" ca="1" si="93"/>
        <v>117.83118657927479</v>
      </c>
      <c r="G437" s="21"/>
      <c r="H437" s="8">
        <v>433</v>
      </c>
      <c r="I437" s="21">
        <f t="shared" ca="1" si="94"/>
        <v>0.17904022662925201</v>
      </c>
      <c r="J437" s="21">
        <f t="shared" ca="1" si="95"/>
        <v>1.7575112309260241</v>
      </c>
      <c r="K437" s="2"/>
      <c r="M437" s="1"/>
      <c r="N437" s="1"/>
      <c r="Q437" s="26"/>
      <c r="R437" s="42"/>
      <c r="S437" s="26"/>
      <c r="T437" s="26"/>
      <c r="U437" s="26"/>
      <c r="V437" s="26"/>
      <c r="W437" s="26"/>
      <c r="X437" s="26"/>
      <c r="Y437" s="26"/>
      <c r="AF437" s="8">
        <v>427</v>
      </c>
      <c r="AG437" s="8">
        <v>0.45359049715320465</v>
      </c>
      <c r="AH437" s="8">
        <v>1</v>
      </c>
      <c r="AI437" s="8">
        <v>1</v>
      </c>
      <c r="AJ437" s="8">
        <v>0.58567470852261372</v>
      </c>
      <c r="AK437" s="8">
        <v>0.28479617169303367</v>
      </c>
      <c r="AL437" s="8">
        <v>1</v>
      </c>
      <c r="AM437" s="8">
        <v>1</v>
      </c>
      <c r="AN437" s="8">
        <v>1</v>
      </c>
      <c r="AO437" s="8">
        <v>0.86908676396875917</v>
      </c>
      <c r="AP437" s="8">
        <v>0</v>
      </c>
      <c r="AQ437" s="8">
        <v>0.33209982181021286</v>
      </c>
      <c r="AR437" s="8">
        <v>1</v>
      </c>
      <c r="AS437" s="48">
        <v>0</v>
      </c>
      <c r="AT437" s="48">
        <v>0.96890265582600199</v>
      </c>
      <c r="AU437" s="13">
        <v>4</v>
      </c>
    </row>
    <row r="438" spans="4:47" x14ac:dyDescent="0.25">
      <c r="D438" s="8">
        <v>434</v>
      </c>
      <c r="E438" s="8">
        <f t="shared" ca="1" si="92"/>
        <v>0.33258461398557049</v>
      </c>
      <c r="F438" s="21">
        <f t="shared" ca="1" si="93"/>
        <v>144.61431858911146</v>
      </c>
      <c r="G438" s="21"/>
      <c r="H438" s="8">
        <v>434</v>
      </c>
      <c r="I438" s="21">
        <f t="shared" ca="1" si="94"/>
        <v>0.18170436004589263</v>
      </c>
      <c r="J438" s="21">
        <f t="shared" ca="1" si="95"/>
        <v>2.0647052360441265</v>
      </c>
      <c r="K438" s="2"/>
      <c r="M438" s="1"/>
      <c r="N438" s="1"/>
      <c r="Q438" s="26"/>
      <c r="R438" s="42"/>
      <c r="S438" s="26"/>
      <c r="T438" s="26"/>
      <c r="U438" s="26"/>
      <c r="V438" s="26"/>
      <c r="W438" s="26"/>
      <c r="X438" s="26"/>
      <c r="Y438" s="26"/>
      <c r="AF438" s="8">
        <v>428</v>
      </c>
      <c r="AG438" s="8">
        <v>1</v>
      </c>
      <c r="AH438" s="8">
        <v>1</v>
      </c>
      <c r="AI438" s="8">
        <v>1</v>
      </c>
      <c r="AJ438" s="8">
        <v>1</v>
      </c>
      <c r="AK438" s="8">
        <v>1</v>
      </c>
      <c r="AL438" s="8">
        <v>1</v>
      </c>
      <c r="AM438" s="8">
        <v>1</v>
      </c>
      <c r="AN438" s="8">
        <v>1</v>
      </c>
      <c r="AO438" s="8">
        <v>0.78162553028499437</v>
      </c>
      <c r="AP438" s="8">
        <v>1</v>
      </c>
      <c r="AQ438" s="8">
        <v>1</v>
      </c>
      <c r="AR438" s="8">
        <v>0.17810148370828696</v>
      </c>
      <c r="AS438" s="48">
        <v>0</v>
      </c>
      <c r="AT438" s="48">
        <v>0.69001653107879479</v>
      </c>
      <c r="AU438" s="13">
        <v>0</v>
      </c>
    </row>
    <row r="439" spans="4:47" x14ac:dyDescent="0.25">
      <c r="D439" s="8">
        <v>435</v>
      </c>
      <c r="E439" s="8">
        <f t="shared" ca="1" si="92"/>
        <v>0.56730650282534156</v>
      </c>
      <c r="F439" s="21">
        <f t="shared" ca="1" si="93"/>
        <v>77.379775637353987</v>
      </c>
      <c r="G439" s="21"/>
      <c r="H439" s="8">
        <v>435</v>
      </c>
      <c r="I439" s="21">
        <f t="shared" ca="1" si="94"/>
        <v>0.47865897465872864</v>
      </c>
      <c r="J439" s="21">
        <f t="shared" ca="1" si="95"/>
        <v>27.97859545467626</v>
      </c>
      <c r="K439" s="2"/>
      <c r="M439" s="1"/>
      <c r="N439" s="1"/>
      <c r="Q439" s="26"/>
      <c r="R439" s="42"/>
      <c r="S439" s="26"/>
      <c r="T439" s="26"/>
      <c r="U439" s="26"/>
      <c r="V439" s="26"/>
      <c r="W439" s="26"/>
      <c r="X439" s="26"/>
      <c r="Y439" s="26"/>
      <c r="AF439" s="8">
        <v>429</v>
      </c>
      <c r="AG439" s="8">
        <v>0.59683427773580333</v>
      </c>
      <c r="AH439" s="8">
        <v>1</v>
      </c>
      <c r="AI439" s="8">
        <v>0</v>
      </c>
      <c r="AJ439" s="8">
        <v>1</v>
      </c>
      <c r="AK439" s="8">
        <v>1</v>
      </c>
      <c r="AL439" s="8">
        <v>0</v>
      </c>
      <c r="AM439" s="8">
        <v>1</v>
      </c>
      <c r="AN439" s="8">
        <v>1</v>
      </c>
      <c r="AO439" s="8">
        <v>0.26572292592851832</v>
      </c>
      <c r="AP439" s="8">
        <v>1</v>
      </c>
      <c r="AQ439" s="8">
        <v>1</v>
      </c>
      <c r="AR439" s="8">
        <v>1</v>
      </c>
      <c r="AS439" s="48">
        <v>0.86942826948788643</v>
      </c>
      <c r="AT439" s="48">
        <v>0.87221512515151678</v>
      </c>
      <c r="AU439" s="13">
        <v>3</v>
      </c>
    </row>
    <row r="440" spans="4:47" x14ac:dyDescent="0.25">
      <c r="D440" s="8">
        <v>436</v>
      </c>
      <c r="E440" s="8">
        <f t="shared" ca="1" si="92"/>
        <v>0.8895153704500961</v>
      </c>
      <c r="F440" s="21">
        <f t="shared" ca="1" si="93"/>
        <v>17.508949966186634</v>
      </c>
      <c r="G440" s="21"/>
      <c r="H440" s="8">
        <v>436</v>
      </c>
      <c r="I440" s="21">
        <f t="shared" ca="1" si="94"/>
        <v>0.29754685847017548</v>
      </c>
      <c r="J440" s="21">
        <f t="shared" ca="1" si="95"/>
        <v>13.498848418360804</v>
      </c>
      <c r="K440" s="2"/>
      <c r="M440" s="1"/>
      <c r="N440" s="1"/>
      <c r="Q440" s="26"/>
      <c r="R440" s="42"/>
      <c r="S440" s="26"/>
      <c r="T440" s="26"/>
      <c r="U440" s="26"/>
      <c r="V440" s="26"/>
      <c r="W440" s="26"/>
      <c r="X440" s="26"/>
      <c r="Y440" s="26"/>
      <c r="AF440" s="8">
        <v>430</v>
      </c>
      <c r="AG440" s="8">
        <v>0.73129052724787824</v>
      </c>
      <c r="AH440" s="8">
        <v>1</v>
      </c>
      <c r="AI440" s="8">
        <v>4.1942112512544788E-2</v>
      </c>
      <c r="AJ440" s="8">
        <v>0.38813003151177933</v>
      </c>
      <c r="AK440" s="8">
        <v>1</v>
      </c>
      <c r="AL440" s="8">
        <v>1</v>
      </c>
      <c r="AM440" s="8">
        <v>1</v>
      </c>
      <c r="AN440" s="8">
        <v>1</v>
      </c>
      <c r="AO440" s="8">
        <v>1</v>
      </c>
      <c r="AP440" s="8">
        <v>1</v>
      </c>
      <c r="AQ440" s="8">
        <v>0.24641012961631834</v>
      </c>
      <c r="AR440" s="8">
        <v>0.60246651094794579</v>
      </c>
      <c r="AS440" s="48">
        <v>0</v>
      </c>
      <c r="AT440" s="48">
        <v>0.88760673618793318</v>
      </c>
      <c r="AU440" s="13">
        <v>0</v>
      </c>
    </row>
    <row r="441" spans="4:47" x14ac:dyDescent="0.25">
      <c r="D441" s="8">
        <v>437</v>
      </c>
      <c r="E441" s="8">
        <f t="shared" ca="1" si="92"/>
        <v>0.76297898800556208</v>
      </c>
      <c r="F441" s="21">
        <f t="shared" ca="1" si="93"/>
        <v>38.543199850009493</v>
      </c>
      <c r="G441" s="21"/>
      <c r="H441" s="8">
        <v>437</v>
      </c>
      <c r="I441" s="21">
        <f t="shared" ca="1" si="94"/>
        <v>0.61084582997591685</v>
      </c>
      <c r="J441" s="21">
        <f t="shared" ca="1" si="95"/>
        <v>38.128932436917651</v>
      </c>
      <c r="K441" s="2"/>
      <c r="M441" s="1"/>
      <c r="N441" s="1"/>
      <c r="Q441" s="26"/>
      <c r="R441" s="42"/>
      <c r="S441" s="26"/>
      <c r="T441" s="26"/>
      <c r="U441" s="26"/>
      <c r="V441" s="26"/>
      <c r="W441" s="26"/>
      <c r="X441" s="26"/>
      <c r="Y441" s="26"/>
      <c r="AF441" s="8">
        <v>431</v>
      </c>
      <c r="AG441" s="8">
        <v>0.22271585913732717</v>
      </c>
      <c r="AH441" s="8">
        <v>1</v>
      </c>
      <c r="AI441" s="8">
        <v>0.58603793525910608</v>
      </c>
      <c r="AJ441" s="8">
        <v>1</v>
      </c>
      <c r="AK441" s="8">
        <v>1</v>
      </c>
      <c r="AL441" s="8">
        <v>1</v>
      </c>
      <c r="AM441" s="8">
        <v>1</v>
      </c>
      <c r="AN441" s="8">
        <v>1</v>
      </c>
      <c r="AO441" s="8">
        <v>1</v>
      </c>
      <c r="AP441" s="8">
        <v>0.26291989972730423</v>
      </c>
      <c r="AQ441" s="8">
        <v>0.36322368375622316</v>
      </c>
      <c r="AR441" s="8">
        <v>1</v>
      </c>
      <c r="AS441" s="48">
        <v>0.1160184613594714</v>
      </c>
      <c r="AT441" s="48">
        <v>0.94146354194646398</v>
      </c>
      <c r="AU441" s="13">
        <v>0</v>
      </c>
    </row>
    <row r="442" spans="4:47" x14ac:dyDescent="0.25">
      <c r="D442" s="8">
        <v>438</v>
      </c>
      <c r="E442" s="8">
        <f t="shared" ca="1" si="92"/>
        <v>0.91967890635887706</v>
      </c>
      <c r="F442" s="21">
        <f t="shared" ca="1" si="93"/>
        <v>12.767043815732103</v>
      </c>
      <c r="G442" s="21"/>
      <c r="H442" s="8">
        <v>438</v>
      </c>
      <c r="I442" s="21">
        <f t="shared" ca="1" si="94"/>
        <v>0.33665904900290933</v>
      </c>
      <c r="J442" s="21">
        <f t="shared" ca="1" si="95"/>
        <v>16.82744022800636</v>
      </c>
      <c r="K442" s="2"/>
      <c r="M442" s="1"/>
      <c r="N442" s="1"/>
      <c r="Q442" s="26"/>
      <c r="R442" s="42"/>
      <c r="S442" s="26"/>
      <c r="T442" s="26"/>
      <c r="U442" s="26"/>
      <c r="V442" s="26"/>
      <c r="W442" s="26"/>
      <c r="X442" s="26"/>
      <c r="Y442" s="26"/>
      <c r="AF442" s="8">
        <v>432</v>
      </c>
      <c r="AG442" s="8">
        <v>1</v>
      </c>
      <c r="AH442" s="8">
        <v>1</v>
      </c>
      <c r="AI442" s="8">
        <v>1</v>
      </c>
      <c r="AJ442" s="8">
        <v>1</v>
      </c>
      <c r="AK442" s="8">
        <v>1</v>
      </c>
      <c r="AL442" s="8">
        <v>1</v>
      </c>
      <c r="AM442" s="8">
        <v>0.8860615188217883</v>
      </c>
      <c r="AN442" s="8">
        <v>1</v>
      </c>
      <c r="AO442" s="8">
        <v>1</v>
      </c>
      <c r="AP442" s="8">
        <v>0</v>
      </c>
      <c r="AQ442" s="8">
        <v>1</v>
      </c>
      <c r="AR442" s="8">
        <v>0.86723657205232396</v>
      </c>
      <c r="AS442" s="48">
        <v>8.5205168200416431E-2</v>
      </c>
      <c r="AT442" s="48">
        <v>0.77676036983550201</v>
      </c>
      <c r="AU442" s="13">
        <v>0</v>
      </c>
    </row>
    <row r="443" spans="4:47" x14ac:dyDescent="0.25">
      <c r="D443" s="8">
        <v>439</v>
      </c>
      <c r="E443" s="8">
        <f t="shared" ca="1" si="92"/>
        <v>0.83975916888959168</v>
      </c>
      <c r="F443" s="21">
        <f t="shared" ca="1" si="93"/>
        <v>25.519970095701805</v>
      </c>
      <c r="G443" s="21"/>
      <c r="H443" s="8">
        <v>439</v>
      </c>
      <c r="I443" s="21">
        <f t="shared" ca="1" si="94"/>
        <v>0.2827329902789798</v>
      </c>
      <c r="J443" s="21">
        <f t="shared" ca="1" si="95"/>
        <v>12.187881551209017</v>
      </c>
      <c r="K443" s="2"/>
      <c r="M443" s="1"/>
      <c r="N443" s="1"/>
      <c r="Q443" s="26"/>
      <c r="R443" s="42"/>
      <c r="S443" s="26"/>
      <c r="T443" s="26"/>
      <c r="U443" s="26"/>
      <c r="V443" s="26"/>
      <c r="W443" s="26"/>
      <c r="X443" s="26"/>
      <c r="Y443" s="26"/>
      <c r="AF443" s="8">
        <v>433</v>
      </c>
      <c r="AG443" s="8">
        <v>1</v>
      </c>
      <c r="AH443" s="8">
        <v>1</v>
      </c>
      <c r="AI443" s="8">
        <v>1</v>
      </c>
      <c r="AJ443" s="8">
        <v>1</v>
      </c>
      <c r="AK443" s="8">
        <v>1</v>
      </c>
      <c r="AL443" s="8">
        <v>1</v>
      </c>
      <c r="AM443" s="8">
        <v>1</v>
      </c>
      <c r="AN443" s="8">
        <v>0.83164924259730355</v>
      </c>
      <c r="AO443" s="8">
        <v>1</v>
      </c>
      <c r="AP443" s="8">
        <v>0.66794409342776728</v>
      </c>
      <c r="AQ443" s="8">
        <v>1</v>
      </c>
      <c r="AR443" s="8">
        <v>1</v>
      </c>
      <c r="AS443" s="48">
        <v>0</v>
      </c>
      <c r="AT443" s="48">
        <v>0.50914983832074423</v>
      </c>
      <c r="AU443" s="13">
        <v>0</v>
      </c>
    </row>
    <row r="444" spans="4:47" x14ac:dyDescent="0.25">
      <c r="D444" s="8">
        <v>440</v>
      </c>
      <c r="E444" s="8">
        <f t="shared" ca="1" si="92"/>
        <v>0.19058932279429863</v>
      </c>
      <c r="F444" s="21">
        <f t="shared" ca="1" si="93"/>
        <v>212.65916434606947</v>
      </c>
      <c r="G444" s="21"/>
      <c r="H444" s="8">
        <v>440</v>
      </c>
      <c r="I444" s="21">
        <f t="shared" ca="1" si="94"/>
        <v>0.67533051285596435</v>
      </c>
      <c r="J444" s="21">
        <f t="shared" ca="1" si="95"/>
        <v>43.374802895621002</v>
      </c>
      <c r="K444" s="2"/>
      <c r="M444" s="1"/>
      <c r="N444" s="1"/>
      <c r="Q444" s="26"/>
      <c r="R444" s="42"/>
      <c r="S444" s="26"/>
      <c r="T444" s="26"/>
      <c r="U444" s="26"/>
      <c r="V444" s="26"/>
      <c r="W444" s="26"/>
      <c r="X444" s="26"/>
      <c r="Y444" s="26"/>
      <c r="AF444" s="8">
        <v>434</v>
      </c>
      <c r="AG444" s="8">
        <v>1</v>
      </c>
      <c r="AH444" s="8">
        <v>1</v>
      </c>
      <c r="AI444" s="8">
        <v>0.13165268605253885</v>
      </c>
      <c r="AJ444" s="8">
        <v>1</v>
      </c>
      <c r="AK444" s="8">
        <v>0.20850658175397491</v>
      </c>
      <c r="AL444" s="8">
        <v>0.66809284362170729</v>
      </c>
      <c r="AM444" s="8">
        <v>1</v>
      </c>
      <c r="AN444" s="8">
        <v>1</v>
      </c>
      <c r="AO444" s="8">
        <v>1</v>
      </c>
      <c r="AP444" s="8">
        <v>1</v>
      </c>
      <c r="AQ444" s="8">
        <v>1</v>
      </c>
      <c r="AR444" s="8">
        <v>1</v>
      </c>
      <c r="AS444" s="48">
        <v>0</v>
      </c>
      <c r="AT444" s="48">
        <v>0.64490417144558321</v>
      </c>
      <c r="AU444" s="13">
        <v>1</v>
      </c>
    </row>
    <row r="445" spans="4:47" x14ac:dyDescent="0.25">
      <c r="D445" s="8">
        <v>441</v>
      </c>
      <c r="E445" s="8">
        <f t="shared" ca="1" si="92"/>
        <v>0.43326305847522995</v>
      </c>
      <c r="F445" s="21">
        <f t="shared" ca="1" si="93"/>
        <v>111.63505106191388</v>
      </c>
      <c r="G445" s="21"/>
      <c r="H445" s="8">
        <v>441</v>
      </c>
      <c r="I445" s="21">
        <f t="shared" ca="1" si="94"/>
        <v>0.74381690451272764</v>
      </c>
      <c r="J445" s="21">
        <f t="shared" ca="1" si="95"/>
        <v>49.448366348738233</v>
      </c>
      <c r="K445" s="2"/>
      <c r="M445" s="1"/>
      <c r="N445" s="1"/>
      <c r="Q445" s="26"/>
      <c r="R445" s="42"/>
      <c r="S445" s="26"/>
      <c r="T445" s="26"/>
      <c r="U445" s="26"/>
      <c r="V445" s="26"/>
      <c r="W445" s="26"/>
      <c r="X445" s="26"/>
      <c r="Y445" s="26"/>
      <c r="AF445" s="8">
        <v>435</v>
      </c>
      <c r="AG445" s="8">
        <v>1</v>
      </c>
      <c r="AH445" s="8">
        <v>1</v>
      </c>
      <c r="AI445" s="8">
        <v>1</v>
      </c>
      <c r="AJ445" s="8">
        <v>1</v>
      </c>
      <c r="AK445" s="8">
        <v>0.4335524157107894</v>
      </c>
      <c r="AL445" s="8">
        <v>1</v>
      </c>
      <c r="AM445" s="8">
        <v>1</v>
      </c>
      <c r="AN445" s="8">
        <v>1</v>
      </c>
      <c r="AO445" s="8">
        <v>0</v>
      </c>
      <c r="AP445" s="8">
        <v>1</v>
      </c>
      <c r="AQ445" s="8">
        <v>1</v>
      </c>
      <c r="AR445" s="8">
        <v>0.91117670611833268</v>
      </c>
      <c r="AS445" s="48">
        <v>0</v>
      </c>
      <c r="AT445" s="48">
        <v>0.89019375302155468</v>
      </c>
      <c r="AU445" s="13">
        <v>0</v>
      </c>
    </row>
    <row r="446" spans="4:47" x14ac:dyDescent="0.25">
      <c r="D446" s="8">
        <v>442</v>
      </c>
      <c r="E446" s="8">
        <f t="shared" ca="1" si="92"/>
        <v>5.4195433841408347E-2</v>
      </c>
      <c r="F446" s="21">
        <f t="shared" ca="1" si="93"/>
        <v>361.97113925920485</v>
      </c>
      <c r="G446" s="21"/>
      <c r="H446" s="8">
        <v>442</v>
      </c>
      <c r="I446" s="21">
        <f t="shared" ca="1" si="94"/>
        <v>8.1586798628722312E-2</v>
      </c>
      <c r="J446" s="21">
        <f t="shared" ca="1" si="95"/>
        <v>12.646452937322451</v>
      </c>
      <c r="K446" s="2"/>
      <c r="M446" s="1"/>
      <c r="N446" s="1"/>
      <c r="Q446" s="26"/>
      <c r="R446" s="42"/>
      <c r="S446" s="26"/>
      <c r="T446" s="26"/>
      <c r="U446" s="26"/>
      <c r="V446" s="26"/>
      <c r="W446" s="26"/>
      <c r="X446" s="26"/>
      <c r="Y446" s="26"/>
      <c r="AF446" s="8">
        <v>436</v>
      </c>
      <c r="AG446" s="8">
        <v>0</v>
      </c>
      <c r="AH446" s="8">
        <v>1</v>
      </c>
      <c r="AI446" s="8">
        <v>0.95160487686159956</v>
      </c>
      <c r="AJ446" s="8">
        <v>0</v>
      </c>
      <c r="AK446" s="8">
        <v>1</v>
      </c>
      <c r="AL446" s="8">
        <v>0.70271088979813312</v>
      </c>
      <c r="AM446" s="8">
        <v>1</v>
      </c>
      <c r="AN446" s="8">
        <v>1</v>
      </c>
      <c r="AO446" s="8">
        <v>1</v>
      </c>
      <c r="AP446" s="8">
        <v>0.14864508182278857</v>
      </c>
      <c r="AQ446" s="8">
        <v>0.40904724480302929</v>
      </c>
      <c r="AR446" s="8">
        <v>1</v>
      </c>
      <c r="AS446" s="48">
        <v>0</v>
      </c>
      <c r="AT446" s="48">
        <v>0.85293042494312221</v>
      </c>
      <c r="AU446" s="13">
        <v>1</v>
      </c>
    </row>
    <row r="447" spans="4:47" x14ac:dyDescent="0.25">
      <c r="D447" s="8">
        <v>443</v>
      </c>
      <c r="E447" s="8">
        <f t="shared" ca="1" si="92"/>
        <v>0.12488017128565609</v>
      </c>
      <c r="F447" s="21">
        <f t="shared" ca="1" si="93"/>
        <v>263.41156434670563</v>
      </c>
      <c r="G447" s="21"/>
      <c r="H447" s="8">
        <v>443</v>
      </c>
      <c r="I447" s="21">
        <f t="shared" ca="1" si="94"/>
        <v>0.83761306412755487</v>
      </c>
      <c r="J447" s="21">
        <f t="shared" ca="1" si="95"/>
        <v>59.431881729673222</v>
      </c>
      <c r="K447" s="2"/>
      <c r="M447" s="1"/>
      <c r="N447" s="1"/>
      <c r="Q447" s="26"/>
      <c r="R447" s="42"/>
      <c r="S447" s="26"/>
      <c r="T447" s="26"/>
      <c r="U447" s="26"/>
      <c r="V447" s="26"/>
      <c r="W447" s="26"/>
      <c r="X447" s="26"/>
      <c r="Y447" s="26"/>
      <c r="AF447" s="8">
        <v>437</v>
      </c>
      <c r="AG447" s="8">
        <v>0.97233177024557538</v>
      </c>
      <c r="AH447" s="8">
        <v>1</v>
      </c>
      <c r="AI447" s="8">
        <v>0.56158854931803237</v>
      </c>
      <c r="AJ447" s="8">
        <v>0.58736008704727283</v>
      </c>
      <c r="AK447" s="8">
        <v>0.58249261335098002</v>
      </c>
      <c r="AL447" s="8">
        <v>0.81325305015683014</v>
      </c>
      <c r="AM447" s="8">
        <v>1</v>
      </c>
      <c r="AN447" s="8">
        <v>0.21418860108021745</v>
      </c>
      <c r="AO447" s="8">
        <v>1</v>
      </c>
      <c r="AP447" s="8">
        <v>1</v>
      </c>
      <c r="AQ447" s="8">
        <v>1</v>
      </c>
      <c r="AR447" s="8">
        <v>1</v>
      </c>
      <c r="AS447" s="48">
        <v>0</v>
      </c>
      <c r="AT447" s="48">
        <v>0.95159671833192094</v>
      </c>
      <c r="AU447" s="13">
        <v>2</v>
      </c>
    </row>
    <row r="448" spans="4:47" x14ac:dyDescent="0.25">
      <c r="D448" s="8">
        <v>444</v>
      </c>
      <c r="E448" s="8">
        <f t="shared" ca="1" si="92"/>
        <v>0.21393743233648665</v>
      </c>
      <c r="F448" s="21">
        <f t="shared" ca="1" si="93"/>
        <v>198.66234359957423</v>
      </c>
      <c r="G448" s="21"/>
      <c r="H448" s="8">
        <v>444</v>
      </c>
      <c r="I448" s="21">
        <f t="shared" ca="1" si="94"/>
        <v>0.96134873319340064</v>
      </c>
      <c r="J448" s="21">
        <f t="shared" ca="1" si="95"/>
        <v>83.118805404710812</v>
      </c>
      <c r="K448" s="2"/>
      <c r="M448" s="1"/>
      <c r="N448" s="1"/>
      <c r="Q448" s="26"/>
      <c r="R448" s="42"/>
      <c r="S448" s="26"/>
      <c r="T448" s="26"/>
      <c r="U448" s="26"/>
      <c r="V448" s="26"/>
      <c r="W448" s="26"/>
      <c r="X448" s="26"/>
      <c r="Y448" s="26"/>
      <c r="AF448" s="8">
        <v>438</v>
      </c>
      <c r="AG448" s="8">
        <v>1</v>
      </c>
      <c r="AH448" s="8">
        <v>0.86921751955118709</v>
      </c>
      <c r="AI448" s="8">
        <v>0.83640530443822614</v>
      </c>
      <c r="AJ448" s="8">
        <v>1</v>
      </c>
      <c r="AK448" s="8">
        <v>1</v>
      </c>
      <c r="AL448" s="8">
        <v>1</v>
      </c>
      <c r="AM448" s="8">
        <v>1</v>
      </c>
      <c r="AN448" s="8">
        <v>0.36700705306054349</v>
      </c>
      <c r="AO448" s="8">
        <v>1</v>
      </c>
      <c r="AP448" s="8">
        <v>0.83966935448904312</v>
      </c>
      <c r="AQ448" s="8">
        <v>0.31789480260946829</v>
      </c>
      <c r="AR448" s="8">
        <v>1</v>
      </c>
      <c r="AS448" s="48">
        <v>0.18014766922738823</v>
      </c>
      <c r="AT448" s="48">
        <v>0.70914202891912137</v>
      </c>
      <c r="AU448" s="13">
        <v>0</v>
      </c>
    </row>
    <row r="449" spans="4:47" x14ac:dyDescent="0.25">
      <c r="D449" s="8">
        <v>445</v>
      </c>
      <c r="E449" s="8">
        <f t="shared" ca="1" si="92"/>
        <v>0.45573615207866536</v>
      </c>
      <c r="F449" s="21">
        <f t="shared" ca="1" si="93"/>
        <v>105.26474622674145</v>
      </c>
      <c r="G449" s="21"/>
      <c r="H449" s="8">
        <v>445</v>
      </c>
      <c r="I449" s="21">
        <f t="shared" ca="1" si="94"/>
        <v>0.19718572340989526</v>
      </c>
      <c r="J449" s="21">
        <f t="shared" ca="1" si="95"/>
        <v>3.7967770261216955</v>
      </c>
      <c r="K449" s="2"/>
      <c r="M449" s="1"/>
      <c r="N449" s="1"/>
      <c r="Q449" s="26"/>
      <c r="R449" s="42"/>
      <c r="S449" s="26"/>
      <c r="T449" s="26"/>
      <c r="U449" s="26"/>
      <c r="V449" s="26"/>
      <c r="W449" s="26"/>
      <c r="X449" s="26"/>
      <c r="Y449" s="26"/>
      <c r="AF449" s="8">
        <v>439</v>
      </c>
      <c r="AG449" s="8">
        <v>1</v>
      </c>
      <c r="AH449" s="8">
        <v>0.32800492155105793</v>
      </c>
      <c r="AI449" s="8">
        <v>1</v>
      </c>
      <c r="AJ449" s="8">
        <v>1</v>
      </c>
      <c r="AK449" s="8">
        <v>0.63171688105813373</v>
      </c>
      <c r="AL449" s="8">
        <v>1</v>
      </c>
      <c r="AM449" s="8">
        <v>0.400260475690424</v>
      </c>
      <c r="AN449" s="8">
        <v>1</v>
      </c>
      <c r="AO449" s="8">
        <v>1</v>
      </c>
      <c r="AP449" s="8">
        <v>1</v>
      </c>
      <c r="AQ449" s="8">
        <v>1</v>
      </c>
      <c r="AR449" s="8">
        <v>0.41138661765392998</v>
      </c>
      <c r="AS449" s="48">
        <v>0.70054386989091477</v>
      </c>
      <c r="AT449" s="48">
        <v>0.85078260165765607</v>
      </c>
      <c r="AU449" s="13">
        <v>0</v>
      </c>
    </row>
    <row r="450" spans="4:47" x14ac:dyDescent="0.25">
      <c r="D450" s="8">
        <v>446</v>
      </c>
      <c r="E450" s="8">
        <f t="shared" ca="1" si="92"/>
        <v>0.3694391645020747</v>
      </c>
      <c r="F450" s="21">
        <f t="shared" ca="1" si="93"/>
        <v>131.57043492126894</v>
      </c>
      <c r="G450" s="21"/>
      <c r="H450" s="8">
        <v>446</v>
      </c>
      <c r="I450" s="21">
        <f t="shared" ca="1" si="94"/>
        <v>0.20352296387791469</v>
      </c>
      <c r="J450" s="21">
        <f t="shared" ca="1" si="95"/>
        <v>4.4818556219177204</v>
      </c>
      <c r="K450" s="2"/>
      <c r="M450" s="1"/>
      <c r="N450" s="1"/>
      <c r="Q450" s="26"/>
      <c r="R450" s="42"/>
      <c r="S450" s="26"/>
      <c r="T450" s="26"/>
      <c r="U450" s="26"/>
      <c r="V450" s="26"/>
      <c r="W450" s="26"/>
      <c r="X450" s="26"/>
      <c r="Y450" s="26"/>
      <c r="AF450" s="8">
        <v>440</v>
      </c>
      <c r="AG450" s="8">
        <v>1</v>
      </c>
      <c r="AH450" s="8">
        <v>0.91160096991500594</v>
      </c>
      <c r="AI450" s="8">
        <v>1</v>
      </c>
      <c r="AJ450" s="8">
        <v>1</v>
      </c>
      <c r="AK450" s="8">
        <v>1</v>
      </c>
      <c r="AL450" s="8">
        <v>1</v>
      </c>
      <c r="AM450" s="8">
        <v>0.41701263675584471</v>
      </c>
      <c r="AN450" s="8">
        <v>1</v>
      </c>
      <c r="AO450" s="8">
        <v>0.99059957080971794</v>
      </c>
      <c r="AP450" s="8">
        <v>1</v>
      </c>
      <c r="AQ450" s="8">
        <v>0.52409316256404659</v>
      </c>
      <c r="AR450" s="8">
        <v>0.8035500797784827</v>
      </c>
      <c r="AS450" s="48">
        <v>0</v>
      </c>
      <c r="AT450" s="48">
        <v>0.76511046112866277</v>
      </c>
      <c r="AU450" s="13">
        <v>0</v>
      </c>
    </row>
    <row r="451" spans="4:47" x14ac:dyDescent="0.25">
      <c r="D451" s="8">
        <v>447</v>
      </c>
      <c r="E451" s="8">
        <f t="shared" ca="1" si="92"/>
        <v>0.58428245044282978</v>
      </c>
      <c r="F451" s="21">
        <f t="shared" ca="1" si="93"/>
        <v>73.581926572190497</v>
      </c>
      <c r="G451" s="21"/>
      <c r="H451" s="8">
        <v>447</v>
      </c>
      <c r="I451" s="21">
        <f t="shared" ca="1" si="94"/>
        <v>0.67217542464507818</v>
      </c>
      <c r="J451" s="21">
        <f t="shared" ca="1" si="95"/>
        <v>43.109639692337673</v>
      </c>
      <c r="K451" s="2"/>
      <c r="M451" s="1"/>
      <c r="N451" s="1"/>
      <c r="Q451" s="26"/>
      <c r="R451" s="42"/>
      <c r="S451" s="26"/>
      <c r="T451" s="26"/>
      <c r="U451" s="26"/>
      <c r="V451" s="26"/>
      <c r="W451" s="26"/>
      <c r="X451" s="26"/>
      <c r="Y451" s="26"/>
      <c r="AF451" s="8">
        <v>441</v>
      </c>
      <c r="AG451" s="8">
        <v>1</v>
      </c>
      <c r="AH451" s="8">
        <v>1</v>
      </c>
      <c r="AI451" s="8">
        <v>1</v>
      </c>
      <c r="AJ451" s="8">
        <v>0.89141308433172528</v>
      </c>
      <c r="AK451" s="8">
        <v>1</v>
      </c>
      <c r="AL451" s="8">
        <v>1</v>
      </c>
      <c r="AM451" s="8">
        <v>1</v>
      </c>
      <c r="AN451" s="8">
        <v>1</v>
      </c>
      <c r="AO451" s="8">
        <v>1</v>
      </c>
      <c r="AP451" s="8">
        <v>0</v>
      </c>
      <c r="AQ451" s="8">
        <v>1</v>
      </c>
      <c r="AR451" s="8">
        <v>1</v>
      </c>
      <c r="AS451" s="48">
        <v>9.5776623999793836E-2</v>
      </c>
      <c r="AT451" s="48">
        <v>0.76475684015945078</v>
      </c>
      <c r="AU451" s="13">
        <v>1</v>
      </c>
    </row>
    <row r="452" spans="4:47" x14ac:dyDescent="0.25">
      <c r="D452" s="8">
        <v>448</v>
      </c>
      <c r="E452" s="8">
        <f t="shared" ca="1" si="92"/>
        <v>0.81946593575691751</v>
      </c>
      <c r="F452" s="21">
        <f t="shared" ca="1" si="93"/>
        <v>28.874806687851393</v>
      </c>
      <c r="G452" s="21"/>
      <c r="H452" s="8">
        <v>448</v>
      </c>
      <c r="I452" s="21">
        <f t="shared" ca="1" si="94"/>
        <v>0.26126597297942011</v>
      </c>
      <c r="J452" s="21">
        <f t="shared" ca="1" si="95"/>
        <v>10.227588634455589</v>
      </c>
      <c r="K452" s="2"/>
      <c r="M452" s="1"/>
      <c r="N452" s="1"/>
      <c r="Q452" s="26"/>
      <c r="R452" s="42"/>
      <c r="S452" s="26"/>
      <c r="T452" s="26"/>
      <c r="U452" s="26"/>
      <c r="V452" s="26"/>
      <c r="W452" s="26"/>
      <c r="X452" s="26"/>
      <c r="Y452" s="26"/>
      <c r="AF452" s="8">
        <v>442</v>
      </c>
      <c r="AG452" s="8">
        <v>1</v>
      </c>
      <c r="AH452" s="8">
        <v>0</v>
      </c>
      <c r="AI452" s="8">
        <v>1</v>
      </c>
      <c r="AJ452" s="8">
        <v>0.58042921578647411</v>
      </c>
      <c r="AK452" s="8">
        <v>0.4833390199236155</v>
      </c>
      <c r="AL452" s="8">
        <v>1</v>
      </c>
      <c r="AM452" s="8">
        <v>0.58708458952957787</v>
      </c>
      <c r="AN452" s="8">
        <v>1</v>
      </c>
      <c r="AO452" s="8">
        <v>1</v>
      </c>
      <c r="AP452" s="8">
        <v>0.82953751677574006</v>
      </c>
      <c r="AQ452" s="8">
        <v>0.96780848208800307</v>
      </c>
      <c r="AR452" s="8">
        <v>0</v>
      </c>
      <c r="AS452" s="48">
        <v>0</v>
      </c>
      <c r="AT452" s="48">
        <v>0.7370381477930581</v>
      </c>
      <c r="AU452" s="13">
        <v>2</v>
      </c>
    </row>
    <row r="453" spans="4:47" x14ac:dyDescent="0.25">
      <c r="D453" s="8">
        <v>449</v>
      </c>
      <c r="E453" s="8">
        <f t="shared" ca="1" si="92"/>
        <v>0.24877469137213626</v>
      </c>
      <c r="F453" s="21">
        <f t="shared" ca="1" si="93"/>
        <v>180.29747097577851</v>
      </c>
      <c r="G453" s="21"/>
      <c r="H453" s="8">
        <v>449</v>
      </c>
      <c r="I453" s="21">
        <f t="shared" ca="1" si="94"/>
        <v>5.1198941883721649E-2</v>
      </c>
      <c r="J453" s="21">
        <f t="shared" ca="1" si="95"/>
        <v>19.882884186994701</v>
      </c>
      <c r="K453" s="2"/>
      <c r="M453" s="1"/>
      <c r="N453" s="1"/>
      <c r="Q453" s="26"/>
      <c r="R453" s="42"/>
      <c r="S453" s="26"/>
      <c r="T453" s="26"/>
      <c r="U453" s="26"/>
      <c r="V453" s="26"/>
      <c r="W453" s="26"/>
      <c r="X453" s="26"/>
      <c r="Y453" s="26"/>
      <c r="AF453" s="8">
        <v>443</v>
      </c>
      <c r="AG453" s="8">
        <v>0.6666220357447239</v>
      </c>
      <c r="AH453" s="8">
        <v>1</v>
      </c>
      <c r="AI453" s="8">
        <v>1</v>
      </c>
      <c r="AJ453" s="8">
        <v>1</v>
      </c>
      <c r="AK453" s="8">
        <v>0.45505692662517239</v>
      </c>
      <c r="AL453" s="8">
        <v>1</v>
      </c>
      <c r="AM453" s="8">
        <v>1</v>
      </c>
      <c r="AN453" s="8">
        <v>1</v>
      </c>
      <c r="AO453" s="8">
        <v>1</v>
      </c>
      <c r="AP453" s="8">
        <v>0.39739680790244752</v>
      </c>
      <c r="AQ453" s="8">
        <v>0.27150795141933487</v>
      </c>
      <c r="AR453" s="8">
        <v>0.66105564738339329</v>
      </c>
      <c r="AS453" s="48">
        <v>0.19222560262982546</v>
      </c>
      <c r="AT453" s="48">
        <v>0.72458944229256805</v>
      </c>
      <c r="AU453" s="13">
        <v>1</v>
      </c>
    </row>
    <row r="454" spans="4:47" x14ac:dyDescent="0.25">
      <c r="D454" s="8">
        <v>450</v>
      </c>
      <c r="E454" s="8">
        <f t="shared" ref="E454:E517" ca="1" si="96">RAND()</f>
        <v>0.89895727445498386</v>
      </c>
      <c r="F454" s="21">
        <f t="shared" ref="F454:F517" ca="1" si="97">$B$6*(-LN(E454))^(1/$B$7)</f>
        <v>16.017245263050661</v>
      </c>
      <c r="G454" s="21"/>
      <c r="H454" s="8">
        <v>450</v>
      </c>
      <c r="I454" s="21">
        <f t="shared" ref="I454:I517" ca="1" si="98">RAND()</f>
        <v>0.3316575718162148</v>
      </c>
      <c r="J454" s="21">
        <f t="shared" ref="J454:J517" ca="1" si="99">ABS(NORMINV(I454,$B$11,$B$13))</f>
        <v>16.411112692627604</v>
      </c>
      <c r="K454" s="2"/>
      <c r="M454" s="1"/>
      <c r="N454" s="1"/>
      <c r="Q454" s="26"/>
      <c r="R454" s="42"/>
      <c r="S454" s="26"/>
      <c r="T454" s="26"/>
      <c r="U454" s="26"/>
      <c r="V454" s="26"/>
      <c r="W454" s="26"/>
      <c r="X454" s="26"/>
      <c r="Y454" s="26"/>
      <c r="AF454" s="8">
        <v>444</v>
      </c>
      <c r="AG454" s="8">
        <v>1</v>
      </c>
      <c r="AH454" s="8">
        <v>1</v>
      </c>
      <c r="AI454" s="8">
        <v>1</v>
      </c>
      <c r="AJ454" s="8">
        <v>1</v>
      </c>
      <c r="AK454" s="8">
        <v>1</v>
      </c>
      <c r="AL454" s="8">
        <v>1</v>
      </c>
      <c r="AM454" s="8">
        <v>0.55682554315482713</v>
      </c>
      <c r="AN454" s="8">
        <v>1</v>
      </c>
      <c r="AO454" s="8">
        <v>1</v>
      </c>
      <c r="AP454" s="8">
        <v>1</v>
      </c>
      <c r="AQ454" s="8">
        <v>1</v>
      </c>
      <c r="AR454" s="8">
        <v>0</v>
      </c>
      <c r="AS454" s="48">
        <v>0</v>
      </c>
      <c r="AT454" s="48">
        <v>0.58926475647817389</v>
      </c>
      <c r="AU454" s="13">
        <v>2</v>
      </c>
    </row>
    <row r="455" spans="4:47" x14ac:dyDescent="0.25">
      <c r="D455" s="8">
        <v>451</v>
      </c>
      <c r="E455" s="8">
        <f t="shared" ca="1" si="96"/>
        <v>0.85800317200528098</v>
      </c>
      <c r="F455" s="21">
        <f t="shared" ca="1" si="97"/>
        <v>22.549944573537385</v>
      </c>
      <c r="G455" s="21"/>
      <c r="H455" s="8">
        <v>451</v>
      </c>
      <c r="I455" s="21">
        <f t="shared" ca="1" si="98"/>
        <v>0.81877975616246723</v>
      </c>
      <c r="J455" s="21">
        <f t="shared" ca="1" si="99"/>
        <v>57.190905896346905</v>
      </c>
      <c r="K455" s="2"/>
      <c r="M455" s="1"/>
      <c r="N455" s="1"/>
      <c r="Q455" s="26"/>
      <c r="R455" s="42"/>
      <c r="S455" s="26"/>
      <c r="T455" s="26"/>
      <c r="U455" s="26"/>
      <c r="V455" s="26"/>
      <c r="W455" s="26"/>
      <c r="X455" s="26"/>
      <c r="Y455" s="26"/>
      <c r="AF455" s="8">
        <v>445</v>
      </c>
      <c r="AG455" s="8">
        <v>1</v>
      </c>
      <c r="AH455" s="8">
        <v>0.14458262989085466</v>
      </c>
      <c r="AI455" s="8">
        <v>0.79049605733105699</v>
      </c>
      <c r="AJ455" s="8">
        <v>1</v>
      </c>
      <c r="AK455" s="8">
        <v>1</v>
      </c>
      <c r="AL455" s="8">
        <v>1</v>
      </c>
      <c r="AM455" s="8">
        <v>0</v>
      </c>
      <c r="AN455" s="8">
        <v>1</v>
      </c>
      <c r="AO455" s="8">
        <v>1</v>
      </c>
      <c r="AP455" s="8">
        <v>1</v>
      </c>
      <c r="AQ455" s="8">
        <v>1</v>
      </c>
      <c r="AR455" s="8">
        <v>0.22909730593457953</v>
      </c>
      <c r="AS455" s="48">
        <v>0</v>
      </c>
      <c r="AT455" s="48">
        <v>0.64947399039505993</v>
      </c>
      <c r="AU455" s="13">
        <v>4</v>
      </c>
    </row>
    <row r="456" spans="4:47" x14ac:dyDescent="0.25">
      <c r="D456" s="8">
        <v>452</v>
      </c>
      <c r="E456" s="8">
        <f t="shared" ca="1" si="96"/>
        <v>0.47331297706790321</v>
      </c>
      <c r="F456" s="21">
        <f t="shared" ca="1" si="97"/>
        <v>100.48212313068828</v>
      </c>
      <c r="G456" s="21"/>
      <c r="H456" s="8">
        <v>452</v>
      </c>
      <c r="I456" s="21">
        <f t="shared" ca="1" si="98"/>
        <v>0.4746422621512365</v>
      </c>
      <c r="J456" s="21">
        <f t="shared" ca="1" si="99"/>
        <v>27.673042760054347</v>
      </c>
      <c r="K456" s="2"/>
      <c r="M456" s="1"/>
      <c r="N456" s="1"/>
      <c r="Q456" s="26"/>
      <c r="R456" s="42"/>
      <c r="S456" s="26"/>
      <c r="T456" s="26"/>
      <c r="U456" s="26"/>
      <c r="V456" s="26"/>
      <c r="W456" s="26"/>
      <c r="X456" s="26"/>
      <c r="Y456" s="26"/>
      <c r="AF456" s="8">
        <v>446</v>
      </c>
      <c r="AG456" s="8">
        <v>1</v>
      </c>
      <c r="AH456" s="8">
        <v>1</v>
      </c>
      <c r="AI456" s="8">
        <v>1</v>
      </c>
      <c r="AJ456" s="8">
        <v>1</v>
      </c>
      <c r="AK456" s="8">
        <v>1</v>
      </c>
      <c r="AL456" s="8">
        <v>1</v>
      </c>
      <c r="AM456" s="8">
        <v>1</v>
      </c>
      <c r="AN456" s="8">
        <v>1</v>
      </c>
      <c r="AO456" s="8">
        <v>1</v>
      </c>
      <c r="AP456" s="8">
        <v>0.2074327566388679</v>
      </c>
      <c r="AQ456" s="8">
        <v>0.67876558111917495</v>
      </c>
      <c r="AR456" s="8">
        <v>1</v>
      </c>
      <c r="AS456" s="48">
        <v>0</v>
      </c>
      <c r="AT456" s="48">
        <v>1</v>
      </c>
      <c r="AU456" s="13">
        <v>1</v>
      </c>
    </row>
    <row r="457" spans="4:47" x14ac:dyDescent="0.25">
      <c r="D457" s="8">
        <v>453</v>
      </c>
      <c r="E457" s="8">
        <f t="shared" ca="1" si="96"/>
        <v>2.9793186396934956E-2</v>
      </c>
      <c r="F457" s="21">
        <f t="shared" ca="1" si="97"/>
        <v>431.57711227931895</v>
      </c>
      <c r="G457" s="21"/>
      <c r="H457" s="8">
        <v>453</v>
      </c>
      <c r="I457" s="21">
        <f t="shared" ca="1" si="98"/>
        <v>0.11600318183932934</v>
      </c>
      <c r="J457" s="21">
        <f t="shared" ca="1" si="99"/>
        <v>6.6094413584130791</v>
      </c>
      <c r="K457" s="2"/>
      <c r="M457" s="1"/>
      <c r="N457" s="1"/>
      <c r="Q457" s="26"/>
      <c r="R457" s="42"/>
      <c r="S457" s="26"/>
      <c r="T457" s="26"/>
      <c r="U457" s="26"/>
      <c r="V457" s="26"/>
      <c r="W457" s="26"/>
      <c r="X457" s="26"/>
      <c r="Y457" s="26"/>
      <c r="AF457" s="8">
        <v>447</v>
      </c>
      <c r="AG457" s="8">
        <v>0.51248916207118933</v>
      </c>
      <c r="AH457" s="8">
        <v>1</v>
      </c>
      <c r="AI457" s="8">
        <v>0.41986698165959341</v>
      </c>
      <c r="AJ457" s="8">
        <v>1</v>
      </c>
      <c r="AK457" s="8">
        <v>1</v>
      </c>
      <c r="AL457" s="8">
        <v>3.7920083928717457E-2</v>
      </c>
      <c r="AM457" s="8">
        <v>0.45724003585060163</v>
      </c>
      <c r="AN457" s="8">
        <v>1</v>
      </c>
      <c r="AO457" s="8">
        <v>0.14936692425568859</v>
      </c>
      <c r="AP457" s="8">
        <v>1</v>
      </c>
      <c r="AQ457" s="8">
        <v>8.4147726610050693E-3</v>
      </c>
      <c r="AR457" s="8">
        <v>1</v>
      </c>
      <c r="AS457" s="48">
        <v>0</v>
      </c>
      <c r="AT457" s="48">
        <v>0.82867343023246753</v>
      </c>
      <c r="AU457" s="13">
        <v>0</v>
      </c>
    </row>
    <row r="458" spans="4:47" x14ac:dyDescent="0.25">
      <c r="D458" s="8">
        <v>454</v>
      </c>
      <c r="E458" s="8">
        <f t="shared" ca="1" si="96"/>
        <v>0.76593697811841299</v>
      </c>
      <c r="F458" s="21">
        <f t="shared" ca="1" si="97"/>
        <v>38.023581692210236</v>
      </c>
      <c r="G458" s="21"/>
      <c r="H458" s="8">
        <v>454</v>
      </c>
      <c r="I458" s="21">
        <f t="shared" ca="1" si="98"/>
        <v>0.49944661362920262</v>
      </c>
      <c r="J458" s="21">
        <f t="shared" ca="1" si="99"/>
        <v>29.557975997438287</v>
      </c>
      <c r="K458" s="2"/>
      <c r="M458" s="1"/>
      <c r="N458" s="1"/>
      <c r="Q458" s="26"/>
      <c r="R458" s="42"/>
      <c r="S458" s="26"/>
      <c r="T458" s="26"/>
      <c r="U458" s="26"/>
      <c r="V458" s="26"/>
      <c r="W458" s="26"/>
      <c r="X458" s="26"/>
      <c r="Y458" s="26"/>
      <c r="AF458" s="8">
        <v>448</v>
      </c>
      <c r="AG458" s="8">
        <v>0.79584775145180642</v>
      </c>
      <c r="AH458" s="8">
        <v>1</v>
      </c>
      <c r="AI458" s="8">
        <v>1</v>
      </c>
      <c r="AJ458" s="8">
        <v>1</v>
      </c>
      <c r="AK458" s="8">
        <v>1</v>
      </c>
      <c r="AL458" s="8">
        <v>1</v>
      </c>
      <c r="AM458" s="8">
        <v>1</v>
      </c>
      <c r="AN458" s="8">
        <v>1</v>
      </c>
      <c r="AO458" s="8">
        <v>1</v>
      </c>
      <c r="AP458" s="8">
        <v>1</v>
      </c>
      <c r="AQ458" s="8">
        <v>0.59975509187012599</v>
      </c>
      <c r="AR458" s="8">
        <v>1</v>
      </c>
      <c r="AS458" s="48">
        <v>0</v>
      </c>
      <c r="AT458" s="48">
        <v>0.56642782933840985</v>
      </c>
      <c r="AU458" s="13">
        <v>1</v>
      </c>
    </row>
    <row r="459" spans="4:47" x14ac:dyDescent="0.25">
      <c r="D459" s="8">
        <v>455</v>
      </c>
      <c r="E459" s="8">
        <f t="shared" ca="1" si="96"/>
        <v>0.98393472246399705</v>
      </c>
      <c r="F459" s="21">
        <f t="shared" ca="1" si="97"/>
        <v>2.7157019077022428</v>
      </c>
      <c r="G459" s="21"/>
      <c r="H459" s="8">
        <v>455</v>
      </c>
      <c r="I459" s="21">
        <f t="shared" ca="1" si="98"/>
        <v>0.97930243105685855</v>
      </c>
      <c r="J459" s="21">
        <f t="shared" ca="1" si="99"/>
        <v>91.389303455340297</v>
      </c>
      <c r="K459" s="2"/>
      <c r="M459" s="1"/>
      <c r="N459" s="1"/>
      <c r="Q459" s="26"/>
      <c r="R459" s="42"/>
      <c r="S459" s="26"/>
      <c r="T459" s="26"/>
      <c r="U459" s="26"/>
      <c r="V459" s="26"/>
      <c r="W459" s="26"/>
      <c r="X459" s="26"/>
      <c r="Y459" s="26"/>
      <c r="AF459" s="8">
        <v>449</v>
      </c>
      <c r="AG459" s="8">
        <v>9.7123025575955022E-2</v>
      </c>
      <c r="AH459" s="8">
        <v>1</v>
      </c>
      <c r="AI459" s="8">
        <v>0.26066468477520466</v>
      </c>
      <c r="AJ459" s="8">
        <v>0.47529981725674586</v>
      </c>
      <c r="AK459" s="8">
        <v>1</v>
      </c>
      <c r="AL459" s="8">
        <v>0</v>
      </c>
      <c r="AM459" s="8">
        <v>0.44037136328340915</v>
      </c>
      <c r="AN459" s="8">
        <v>1</v>
      </c>
      <c r="AO459" s="8">
        <v>0.77889446503031645</v>
      </c>
      <c r="AP459" s="8">
        <v>1</v>
      </c>
      <c r="AQ459" s="8">
        <v>0</v>
      </c>
      <c r="AR459" s="8">
        <v>1</v>
      </c>
      <c r="AS459" s="48">
        <v>1</v>
      </c>
      <c r="AT459" s="48">
        <v>0.7712203619617144</v>
      </c>
      <c r="AU459" s="13">
        <v>1</v>
      </c>
    </row>
    <row r="460" spans="4:47" x14ac:dyDescent="0.25">
      <c r="D460" s="8">
        <v>456</v>
      </c>
      <c r="E460" s="8">
        <f t="shared" ca="1" si="96"/>
        <v>0.39864475491164275</v>
      </c>
      <c r="F460" s="21">
        <f t="shared" ca="1" si="97"/>
        <v>122.07747921390167</v>
      </c>
      <c r="G460" s="21"/>
      <c r="H460" s="8">
        <v>456</v>
      </c>
      <c r="I460" s="21">
        <f t="shared" ca="1" si="98"/>
        <v>0.59727588690440458</v>
      </c>
      <c r="J460" s="21">
        <f t="shared" ca="1" si="99"/>
        <v>37.061864479060354</v>
      </c>
      <c r="K460" s="2"/>
      <c r="M460" s="1"/>
      <c r="N460" s="1"/>
      <c r="Q460" s="26"/>
      <c r="R460" s="42"/>
      <c r="S460" s="26"/>
      <c r="T460" s="26"/>
      <c r="U460" s="26"/>
      <c r="V460" s="26"/>
      <c r="W460" s="26"/>
      <c r="X460" s="26"/>
      <c r="Y460" s="26"/>
      <c r="AF460" s="8">
        <v>450</v>
      </c>
      <c r="AG460" s="8">
        <v>1</v>
      </c>
      <c r="AH460" s="8">
        <v>0.31549395076217479</v>
      </c>
      <c r="AI460" s="8">
        <v>1</v>
      </c>
      <c r="AJ460" s="8">
        <v>1</v>
      </c>
      <c r="AK460" s="8">
        <v>1</v>
      </c>
      <c r="AL460" s="8">
        <v>1</v>
      </c>
      <c r="AM460" s="8">
        <v>0.85720410616645937</v>
      </c>
      <c r="AN460" s="8">
        <v>1</v>
      </c>
      <c r="AO460" s="8">
        <v>8.5813842822002093E-2</v>
      </c>
      <c r="AP460" s="8">
        <v>1</v>
      </c>
      <c r="AQ460" s="8">
        <v>0.37666003211998034</v>
      </c>
      <c r="AR460" s="8">
        <v>1</v>
      </c>
      <c r="AS460" s="48">
        <v>0</v>
      </c>
      <c r="AT460" s="48">
        <v>0.90492438020528299</v>
      </c>
      <c r="AU460" s="13">
        <v>1</v>
      </c>
    </row>
    <row r="461" spans="4:47" x14ac:dyDescent="0.25">
      <c r="D461" s="8">
        <v>457</v>
      </c>
      <c r="E461" s="8">
        <f t="shared" ca="1" si="96"/>
        <v>0.95313024688252423</v>
      </c>
      <c r="F461" s="21">
        <f t="shared" ca="1" si="97"/>
        <v>7.5588896938488928</v>
      </c>
      <c r="G461" s="21"/>
      <c r="H461" s="8">
        <v>457</v>
      </c>
      <c r="I461" s="21">
        <f t="shared" ca="1" si="98"/>
        <v>0.76688635404038441</v>
      </c>
      <c r="J461" s="21">
        <f t="shared" ca="1" si="99"/>
        <v>51.674284830774042</v>
      </c>
      <c r="K461" s="2"/>
      <c r="M461" s="1"/>
      <c r="N461" s="1"/>
      <c r="Q461" s="26"/>
      <c r="R461" s="42"/>
      <c r="S461" s="26"/>
      <c r="T461" s="26"/>
      <c r="U461" s="26"/>
      <c r="V461" s="26"/>
      <c r="W461" s="26"/>
      <c r="X461" s="26"/>
      <c r="Y461" s="26"/>
      <c r="AF461" s="8">
        <v>451</v>
      </c>
      <c r="AG461" s="8">
        <v>0.20835090637598525</v>
      </c>
      <c r="AH461" s="8">
        <v>1</v>
      </c>
      <c r="AI461" s="8">
        <v>0.88728987543811766</v>
      </c>
      <c r="AJ461" s="8">
        <v>1</v>
      </c>
      <c r="AK461" s="8">
        <v>1</v>
      </c>
      <c r="AL461" s="8">
        <v>1</v>
      </c>
      <c r="AM461" s="8">
        <v>0.68398759084436367</v>
      </c>
      <c r="AN461" s="8">
        <v>1</v>
      </c>
      <c r="AO461" s="8">
        <v>1</v>
      </c>
      <c r="AP461" s="8">
        <v>1</v>
      </c>
      <c r="AQ461" s="8">
        <v>1</v>
      </c>
      <c r="AR461" s="8">
        <v>1</v>
      </c>
      <c r="AS461" s="48">
        <v>0</v>
      </c>
      <c r="AT461" s="48">
        <v>0.82198329735587172</v>
      </c>
      <c r="AU461" s="13">
        <v>3</v>
      </c>
    </row>
    <row r="462" spans="4:47" x14ac:dyDescent="0.25">
      <c r="D462" s="8">
        <v>458</v>
      </c>
      <c r="E462" s="8">
        <f t="shared" ca="1" si="96"/>
        <v>0.62368172491379692</v>
      </c>
      <c r="F462" s="21">
        <f t="shared" ca="1" si="97"/>
        <v>65.132502873561805</v>
      </c>
      <c r="G462" s="21"/>
      <c r="H462" s="8">
        <v>458</v>
      </c>
      <c r="I462" s="21">
        <f t="shared" ca="1" si="98"/>
        <v>0.74070010791880547</v>
      </c>
      <c r="J462" s="21">
        <f t="shared" ca="1" si="99"/>
        <v>49.15593995384544</v>
      </c>
      <c r="K462" s="2"/>
      <c r="M462" s="1"/>
      <c r="N462" s="1"/>
      <c r="Q462" s="26"/>
      <c r="R462" s="42"/>
      <c r="S462" s="26"/>
      <c r="T462" s="26"/>
      <c r="U462" s="26"/>
      <c r="V462" s="26"/>
      <c r="W462" s="26"/>
      <c r="X462" s="26"/>
      <c r="Y462" s="26"/>
      <c r="AF462" s="8">
        <v>452</v>
      </c>
      <c r="AG462" s="8">
        <v>1</v>
      </c>
      <c r="AH462" s="8">
        <v>1</v>
      </c>
      <c r="AI462" s="8">
        <v>1</v>
      </c>
      <c r="AJ462" s="8">
        <v>1</v>
      </c>
      <c r="AK462" s="8">
        <v>1</v>
      </c>
      <c r="AL462" s="8">
        <v>0.92524970604669454</v>
      </c>
      <c r="AM462" s="8">
        <v>0.18688711699524579</v>
      </c>
      <c r="AN462" s="8">
        <v>0</v>
      </c>
      <c r="AO462" s="8">
        <v>0.19003618160544042</v>
      </c>
      <c r="AP462" s="8">
        <v>3.9791050870037231E-2</v>
      </c>
      <c r="AQ462" s="8">
        <v>0.33580204082148463</v>
      </c>
      <c r="AR462" s="8">
        <v>0.88648358945295425</v>
      </c>
      <c r="AS462" s="48">
        <v>0</v>
      </c>
      <c r="AT462" s="48">
        <v>0.77530680023355425</v>
      </c>
      <c r="AU462" s="13">
        <v>1</v>
      </c>
    </row>
    <row r="463" spans="4:47" x14ac:dyDescent="0.25">
      <c r="D463" s="8">
        <v>459</v>
      </c>
      <c r="E463" s="8">
        <f t="shared" ca="1" si="96"/>
        <v>0.56075944362353125</v>
      </c>
      <c r="F463" s="21">
        <f t="shared" ca="1" si="97"/>
        <v>78.871764741395879</v>
      </c>
      <c r="G463" s="21"/>
      <c r="H463" s="8">
        <v>459</v>
      </c>
      <c r="I463" s="21">
        <f t="shared" ca="1" si="98"/>
        <v>0.10096248588350398</v>
      </c>
      <c r="J463" s="21">
        <f t="shared" ca="1" si="99"/>
        <v>9.0597435454317861</v>
      </c>
      <c r="K463" s="2"/>
      <c r="M463" s="1"/>
      <c r="N463" s="1"/>
      <c r="Q463" s="26"/>
      <c r="R463" s="42"/>
      <c r="S463" s="26"/>
      <c r="T463" s="26"/>
      <c r="U463" s="26"/>
      <c r="V463" s="26"/>
      <c r="W463" s="26"/>
      <c r="X463" s="26"/>
      <c r="Y463" s="26"/>
      <c r="AF463" s="8">
        <v>453</v>
      </c>
      <c r="AG463" s="8">
        <v>0.89603202438593144</v>
      </c>
      <c r="AH463" s="8">
        <v>1</v>
      </c>
      <c r="AI463" s="8">
        <v>1</v>
      </c>
      <c r="AJ463" s="8">
        <v>1</v>
      </c>
      <c r="AK463" s="8">
        <v>1</v>
      </c>
      <c r="AL463" s="8">
        <v>1</v>
      </c>
      <c r="AM463" s="8">
        <v>1</v>
      </c>
      <c r="AN463" s="8">
        <v>1</v>
      </c>
      <c r="AO463" s="8">
        <v>1</v>
      </c>
      <c r="AP463" s="8">
        <v>1</v>
      </c>
      <c r="AQ463" s="8">
        <v>0.39832074509346665</v>
      </c>
      <c r="AR463" s="8">
        <v>1</v>
      </c>
      <c r="AS463" s="48">
        <v>0.12134815763396721</v>
      </c>
      <c r="AT463" s="48">
        <v>0.71878450436634012</v>
      </c>
      <c r="AU463" s="13">
        <v>0</v>
      </c>
    </row>
    <row r="464" spans="4:47" x14ac:dyDescent="0.25">
      <c r="D464" s="8">
        <v>460</v>
      </c>
      <c r="E464" s="8">
        <f t="shared" ca="1" si="96"/>
        <v>0.26688434390808824</v>
      </c>
      <c r="F464" s="21">
        <f t="shared" ca="1" si="97"/>
        <v>171.70498468401837</v>
      </c>
      <c r="G464" s="21"/>
      <c r="H464" s="8">
        <v>460</v>
      </c>
      <c r="I464" s="21">
        <f t="shared" ca="1" si="98"/>
        <v>0.88265289906693201</v>
      </c>
      <c r="J464" s="21">
        <f t="shared" ca="1" si="99"/>
        <v>65.601823657831034</v>
      </c>
      <c r="K464" s="2"/>
      <c r="M464" s="1"/>
      <c r="N464" s="1"/>
      <c r="Q464" s="26"/>
      <c r="R464" s="42"/>
      <c r="S464" s="26"/>
      <c r="T464" s="26"/>
      <c r="U464" s="26"/>
      <c r="V464" s="26"/>
      <c r="W464" s="26"/>
      <c r="X464" s="26"/>
      <c r="Y464" s="26"/>
      <c r="AF464" s="8">
        <v>454</v>
      </c>
      <c r="AG464" s="8">
        <v>0.99127055262285846</v>
      </c>
      <c r="AH464" s="8">
        <v>1</v>
      </c>
      <c r="AI464" s="8">
        <v>1</v>
      </c>
      <c r="AJ464" s="8">
        <v>0</v>
      </c>
      <c r="AK464" s="8">
        <v>0.18086541587962851</v>
      </c>
      <c r="AL464" s="8">
        <v>1</v>
      </c>
      <c r="AM464" s="8">
        <v>1</v>
      </c>
      <c r="AN464" s="8">
        <v>0</v>
      </c>
      <c r="AO464" s="8">
        <v>1</v>
      </c>
      <c r="AP464" s="8">
        <v>1</v>
      </c>
      <c r="AQ464" s="8">
        <v>1</v>
      </c>
      <c r="AR464" s="8">
        <v>0.46952413239435581</v>
      </c>
      <c r="AS464" s="48">
        <v>0.23137760426470777</v>
      </c>
      <c r="AT464" s="48">
        <v>1</v>
      </c>
      <c r="AU464" s="13">
        <v>0</v>
      </c>
    </row>
    <row r="465" spans="4:47" x14ac:dyDescent="0.25">
      <c r="D465" s="8">
        <v>461</v>
      </c>
      <c r="E465" s="8">
        <f t="shared" ca="1" si="96"/>
        <v>8.2435653832550693E-2</v>
      </c>
      <c r="F465" s="21">
        <f t="shared" ca="1" si="97"/>
        <v>312.68961693078558</v>
      </c>
      <c r="G465" s="21"/>
      <c r="H465" s="8">
        <v>461</v>
      </c>
      <c r="I465" s="21">
        <f t="shared" ca="1" si="98"/>
        <v>0.70565653227402991</v>
      </c>
      <c r="J465" s="21">
        <f t="shared" ca="1" si="99"/>
        <v>45.982011456072456</v>
      </c>
      <c r="K465" s="2"/>
      <c r="M465" s="1"/>
      <c r="N465" s="1"/>
      <c r="Q465" s="26"/>
      <c r="R465" s="42"/>
      <c r="S465" s="26"/>
      <c r="T465" s="26"/>
      <c r="U465" s="26"/>
      <c r="V465" s="26"/>
      <c r="W465" s="26"/>
      <c r="X465" s="26"/>
      <c r="Y465" s="26"/>
      <c r="AF465" s="8">
        <v>455</v>
      </c>
      <c r="AG465" s="8">
        <v>1</v>
      </c>
      <c r="AH465" s="8">
        <v>0.6954330932099505</v>
      </c>
      <c r="AI465" s="8">
        <v>0.44335504905546025</v>
      </c>
      <c r="AJ465" s="8">
        <v>1</v>
      </c>
      <c r="AK465" s="8">
        <v>1</v>
      </c>
      <c r="AL465" s="8">
        <v>1</v>
      </c>
      <c r="AM465" s="8">
        <v>1</v>
      </c>
      <c r="AN465" s="8">
        <v>1</v>
      </c>
      <c r="AO465" s="8">
        <v>1</v>
      </c>
      <c r="AP465" s="8">
        <v>1</v>
      </c>
      <c r="AQ465" s="8">
        <v>1</v>
      </c>
      <c r="AR465" s="8">
        <v>0.48427645137158953</v>
      </c>
      <c r="AS465" s="48">
        <v>0</v>
      </c>
      <c r="AT465" s="48">
        <v>0.8505446702338777</v>
      </c>
      <c r="AU465" s="13">
        <v>2</v>
      </c>
    </row>
    <row r="466" spans="4:47" x14ac:dyDescent="0.25">
      <c r="D466" s="8">
        <v>462</v>
      </c>
      <c r="E466" s="8">
        <f t="shared" ca="1" si="96"/>
        <v>0.14025053153898626</v>
      </c>
      <c r="F466" s="21">
        <f t="shared" ca="1" si="97"/>
        <v>249.54199227761137</v>
      </c>
      <c r="G466" s="21"/>
      <c r="H466" s="8">
        <v>462</v>
      </c>
      <c r="I466" s="21">
        <f t="shared" ca="1" si="98"/>
        <v>0.99854207061196254</v>
      </c>
      <c r="J466" s="21">
        <f t="shared" ca="1" si="99"/>
        <v>119.77385932325515</v>
      </c>
      <c r="K466" s="2"/>
      <c r="M466" s="1"/>
      <c r="N466" s="1"/>
      <c r="Q466" s="26"/>
      <c r="R466" s="42"/>
      <c r="S466" s="26"/>
      <c r="T466" s="26"/>
      <c r="U466" s="26"/>
      <c r="V466" s="26"/>
      <c r="W466" s="26"/>
      <c r="X466" s="26"/>
      <c r="Y466" s="26"/>
      <c r="AF466" s="8">
        <v>456</v>
      </c>
      <c r="AG466" s="8">
        <v>0.71243053564431913</v>
      </c>
      <c r="AH466" s="8">
        <v>0</v>
      </c>
      <c r="AI466" s="8">
        <v>1</v>
      </c>
      <c r="AJ466" s="8">
        <v>0.49216274310116809</v>
      </c>
      <c r="AK466" s="8">
        <v>1</v>
      </c>
      <c r="AL466" s="8">
        <v>0.69840316478172704</v>
      </c>
      <c r="AM466" s="8">
        <v>0.8859974956996608</v>
      </c>
      <c r="AN466" s="8">
        <v>0</v>
      </c>
      <c r="AO466" s="8">
        <v>0.7267265655866747</v>
      </c>
      <c r="AP466" s="8">
        <v>1</v>
      </c>
      <c r="AQ466" s="8">
        <v>1</v>
      </c>
      <c r="AR466" s="8">
        <v>1</v>
      </c>
      <c r="AS466" s="48">
        <v>0.14136113832829589</v>
      </c>
      <c r="AT466" s="48">
        <v>0.71057318300076555</v>
      </c>
      <c r="AU466" s="13">
        <v>0</v>
      </c>
    </row>
    <row r="467" spans="4:47" x14ac:dyDescent="0.25">
      <c r="D467" s="8">
        <v>463</v>
      </c>
      <c r="E467" s="8">
        <f t="shared" ca="1" si="96"/>
        <v>0.72503965199558373</v>
      </c>
      <c r="F467" s="21">
        <f t="shared" ca="1" si="97"/>
        <v>45.354580889900532</v>
      </c>
      <c r="G467" s="21"/>
      <c r="H467" s="8">
        <v>463</v>
      </c>
      <c r="I467" s="21">
        <f t="shared" ca="1" si="98"/>
        <v>2.7904393891605928E-2</v>
      </c>
      <c r="J467" s="21">
        <f t="shared" ca="1" si="99"/>
        <v>28.341026162206575</v>
      </c>
      <c r="K467" s="2"/>
      <c r="M467" s="1"/>
      <c r="N467" s="1"/>
      <c r="Q467" s="26"/>
      <c r="R467" s="42"/>
      <c r="S467" s="26"/>
      <c r="T467" s="26"/>
      <c r="U467" s="26"/>
      <c r="V467" s="26"/>
      <c r="W467" s="26"/>
      <c r="X467" s="26"/>
      <c r="Y467" s="26"/>
      <c r="AF467" s="8">
        <v>457</v>
      </c>
      <c r="AG467" s="8">
        <v>0.56593607438938509</v>
      </c>
      <c r="AH467" s="8">
        <v>1</v>
      </c>
      <c r="AI467" s="8">
        <v>1</v>
      </c>
      <c r="AJ467" s="8">
        <v>0.47738393322676226</v>
      </c>
      <c r="AK467" s="8">
        <v>8.7004812920631294E-2</v>
      </c>
      <c r="AL467" s="8">
        <v>0.44769598380759512</v>
      </c>
      <c r="AM467" s="8">
        <v>1</v>
      </c>
      <c r="AN467" s="8">
        <v>1</v>
      </c>
      <c r="AO467" s="8">
        <v>1</v>
      </c>
      <c r="AP467" s="8">
        <v>7.3695362083878627E-2</v>
      </c>
      <c r="AQ467" s="8">
        <v>0.75645521120556325</v>
      </c>
      <c r="AR467" s="8">
        <v>1</v>
      </c>
      <c r="AS467" s="48">
        <v>0.44079313974948636</v>
      </c>
      <c r="AT467" s="48">
        <v>0.99990496471562507</v>
      </c>
      <c r="AU467" s="13">
        <v>0</v>
      </c>
    </row>
    <row r="468" spans="4:47" x14ac:dyDescent="0.25">
      <c r="D468" s="8">
        <v>464</v>
      </c>
      <c r="E468" s="8">
        <f t="shared" ca="1" si="96"/>
        <v>0.12540861297115413</v>
      </c>
      <c r="F468" s="21">
        <f t="shared" ca="1" si="97"/>
        <v>262.9078096412336</v>
      </c>
      <c r="G468" s="21"/>
      <c r="H468" s="8">
        <v>464</v>
      </c>
      <c r="I468" s="21">
        <f t="shared" ca="1" si="98"/>
        <v>0.86556279039147954</v>
      </c>
      <c r="J468" s="21">
        <f t="shared" ca="1" si="99"/>
        <v>63.096531286496322</v>
      </c>
      <c r="K468" s="2"/>
      <c r="M468" s="1"/>
      <c r="N468" s="1"/>
      <c r="Q468" s="26"/>
      <c r="R468" s="42"/>
      <c r="S468" s="26"/>
      <c r="T468" s="26"/>
      <c r="U468" s="26"/>
      <c r="V468" s="26"/>
      <c r="W468" s="26"/>
      <c r="X468" s="26"/>
      <c r="Y468" s="26"/>
      <c r="AF468" s="8">
        <v>458</v>
      </c>
      <c r="AG468" s="8">
        <v>1</v>
      </c>
      <c r="AH468" s="8">
        <v>0.98233229111584863</v>
      </c>
      <c r="AI468" s="8">
        <v>1</v>
      </c>
      <c r="AJ468" s="8">
        <v>1</v>
      </c>
      <c r="AK468" s="8">
        <v>1</v>
      </c>
      <c r="AL468" s="8">
        <v>0</v>
      </c>
      <c r="AM468" s="8">
        <v>0.82591878296666588</v>
      </c>
      <c r="AN468" s="8">
        <v>0.63966930597868465</v>
      </c>
      <c r="AO468" s="8">
        <v>0</v>
      </c>
      <c r="AP468" s="8">
        <v>0.27691763853339757</v>
      </c>
      <c r="AQ468" s="8">
        <v>1</v>
      </c>
      <c r="AR468" s="8">
        <v>1</v>
      </c>
      <c r="AS468" s="48">
        <v>0.21943935430948233</v>
      </c>
      <c r="AT468" s="48">
        <v>0.70490567241041846</v>
      </c>
      <c r="AU468" s="13">
        <v>1</v>
      </c>
    </row>
    <row r="469" spans="4:47" x14ac:dyDescent="0.25">
      <c r="D469" s="8">
        <v>465</v>
      </c>
      <c r="E469" s="8">
        <f t="shared" ca="1" si="96"/>
        <v>0.94380635973860694</v>
      </c>
      <c r="F469" s="21">
        <f t="shared" ca="1" si="97"/>
        <v>9.0092281098563891</v>
      </c>
      <c r="G469" s="21"/>
      <c r="H469" s="8">
        <v>465</v>
      </c>
      <c r="I469" s="21">
        <f t="shared" ca="1" si="98"/>
        <v>0.3504033070204492</v>
      </c>
      <c r="J469" s="21">
        <f t="shared" ca="1" si="99"/>
        <v>17.959483692713341</v>
      </c>
      <c r="K469" s="2"/>
      <c r="M469" s="1"/>
      <c r="N469" s="1"/>
      <c r="Q469" s="26"/>
      <c r="R469" s="42"/>
      <c r="S469" s="26"/>
      <c r="T469" s="26"/>
      <c r="U469" s="26"/>
      <c r="V469" s="26"/>
      <c r="W469" s="26"/>
      <c r="X469" s="26"/>
      <c r="Y469" s="26"/>
      <c r="AF469" s="8">
        <v>459</v>
      </c>
      <c r="AG469" s="8">
        <v>0</v>
      </c>
      <c r="AH469" s="8">
        <v>1</v>
      </c>
      <c r="AI469" s="8">
        <v>0.75387107790917185</v>
      </c>
      <c r="AJ469" s="8">
        <v>0.33491932658920026</v>
      </c>
      <c r="AK469" s="8">
        <v>1</v>
      </c>
      <c r="AL469" s="8">
        <v>1</v>
      </c>
      <c r="AM469" s="8">
        <v>1</v>
      </c>
      <c r="AN469" s="8">
        <v>0.60552319868715598</v>
      </c>
      <c r="AO469" s="8">
        <v>1</v>
      </c>
      <c r="AP469" s="8">
        <v>1</v>
      </c>
      <c r="AQ469" s="8">
        <v>1</v>
      </c>
      <c r="AR469" s="8">
        <v>1</v>
      </c>
      <c r="AS469" s="48">
        <v>0.53216175014798262</v>
      </c>
      <c r="AT469" s="48">
        <v>0.84684970474420018</v>
      </c>
      <c r="AU469" s="13">
        <v>1</v>
      </c>
    </row>
    <row r="470" spans="4:47" x14ac:dyDescent="0.25">
      <c r="D470" s="8">
        <v>466</v>
      </c>
      <c r="E470" s="8">
        <f t="shared" ca="1" si="96"/>
        <v>0.68376758872352994</v>
      </c>
      <c r="F470" s="21">
        <f t="shared" ca="1" si="97"/>
        <v>53.104888544107304</v>
      </c>
      <c r="G470" s="21"/>
      <c r="H470" s="8">
        <v>466</v>
      </c>
      <c r="I470" s="21">
        <f t="shared" ca="1" si="98"/>
        <v>0.96563305702420232</v>
      </c>
      <c r="J470" s="21">
        <f t="shared" ca="1" si="99"/>
        <v>84.742904025164421</v>
      </c>
      <c r="K470" s="2"/>
      <c r="M470" s="1"/>
      <c r="N470" s="1"/>
      <c r="Q470" s="26"/>
      <c r="R470" s="42"/>
      <c r="S470" s="26"/>
      <c r="T470" s="26"/>
      <c r="U470" s="26"/>
      <c r="V470" s="26"/>
      <c r="W470" s="26"/>
      <c r="X470" s="26"/>
      <c r="Y470" s="26"/>
      <c r="AF470" s="8">
        <v>460</v>
      </c>
      <c r="AG470" s="8">
        <v>0.38309526044782438</v>
      </c>
      <c r="AH470" s="8">
        <v>0.24652136573630351</v>
      </c>
      <c r="AI470" s="8">
        <v>1</v>
      </c>
      <c r="AJ470" s="8">
        <v>0.9947733200785781</v>
      </c>
      <c r="AK470" s="8">
        <v>1</v>
      </c>
      <c r="AL470" s="8">
        <v>1</v>
      </c>
      <c r="AM470" s="8">
        <v>0</v>
      </c>
      <c r="AN470" s="8">
        <v>0.94675476498565747</v>
      </c>
      <c r="AO470" s="8">
        <v>0.98007859893841665</v>
      </c>
      <c r="AP470" s="8">
        <v>1</v>
      </c>
      <c r="AQ470" s="8">
        <v>1</v>
      </c>
      <c r="AR470" s="8">
        <v>1</v>
      </c>
      <c r="AS470" s="48">
        <v>0</v>
      </c>
      <c r="AT470" s="48">
        <v>0.92767311112051398</v>
      </c>
      <c r="AU470" s="13">
        <v>2</v>
      </c>
    </row>
    <row r="471" spans="4:47" x14ac:dyDescent="0.25">
      <c r="D471" s="8">
        <v>467</v>
      </c>
      <c r="E471" s="8">
        <f t="shared" ca="1" si="96"/>
        <v>0.19495083684749814</v>
      </c>
      <c r="F471" s="21">
        <f t="shared" ca="1" si="97"/>
        <v>209.9232453110514</v>
      </c>
      <c r="G471" s="21"/>
      <c r="H471" s="8">
        <v>467</v>
      </c>
      <c r="I471" s="21">
        <f t="shared" ca="1" si="98"/>
        <v>0.25412480747797117</v>
      </c>
      <c r="J471" s="21">
        <f t="shared" ca="1" si="99"/>
        <v>9.5575022843336868</v>
      </c>
      <c r="K471" s="2"/>
      <c r="M471" s="1"/>
      <c r="N471" s="1"/>
      <c r="Q471" s="26"/>
      <c r="R471" s="42"/>
      <c r="S471" s="26"/>
      <c r="T471" s="26"/>
      <c r="U471" s="26"/>
      <c r="V471" s="26"/>
      <c r="W471" s="26"/>
      <c r="X471" s="26"/>
      <c r="Y471" s="26"/>
      <c r="AF471" s="8">
        <v>461</v>
      </c>
      <c r="AG471" s="8">
        <v>1</v>
      </c>
      <c r="AH471" s="8">
        <v>1</v>
      </c>
      <c r="AI471" s="8">
        <v>1</v>
      </c>
      <c r="AJ471" s="8">
        <v>1</v>
      </c>
      <c r="AK471" s="8">
        <v>0.99428228763844673</v>
      </c>
      <c r="AL471" s="8">
        <v>1</v>
      </c>
      <c r="AM471" s="8">
        <v>0.45805602759778152</v>
      </c>
      <c r="AN471" s="8">
        <v>0.1945954989252289</v>
      </c>
      <c r="AO471" s="8">
        <v>0.57772269580843083</v>
      </c>
      <c r="AP471" s="8">
        <v>0</v>
      </c>
      <c r="AQ471" s="8">
        <v>1</v>
      </c>
      <c r="AR471" s="8">
        <v>1</v>
      </c>
      <c r="AS471" s="48">
        <v>9.336678612124805E-3</v>
      </c>
      <c r="AT471" s="48">
        <v>0.89405662678556885</v>
      </c>
      <c r="AU471" s="13">
        <v>1</v>
      </c>
    </row>
    <row r="472" spans="4:47" x14ac:dyDescent="0.25">
      <c r="D472" s="8">
        <v>468</v>
      </c>
      <c r="E472" s="8">
        <f t="shared" ca="1" si="96"/>
        <v>0.51182271341160923</v>
      </c>
      <c r="F472" s="21">
        <f t="shared" ca="1" si="97"/>
        <v>90.551050363492152</v>
      </c>
      <c r="G472" s="21"/>
      <c r="H472" s="8">
        <v>468</v>
      </c>
      <c r="I472" s="21">
        <f t="shared" ca="1" si="98"/>
        <v>0.34793525308410778</v>
      </c>
      <c r="J472" s="21">
        <f t="shared" ca="1" si="99"/>
        <v>17.757441845222374</v>
      </c>
      <c r="K472" s="2"/>
      <c r="M472" s="1"/>
      <c r="N472" s="1"/>
      <c r="Q472" s="26"/>
      <c r="R472" s="42"/>
      <c r="S472" s="26"/>
      <c r="T472" s="26"/>
      <c r="U472" s="26"/>
      <c r="V472" s="26"/>
      <c r="W472" s="26"/>
      <c r="X472" s="26"/>
      <c r="Y472" s="26"/>
      <c r="AF472" s="8">
        <v>462</v>
      </c>
      <c r="AG472" s="8">
        <v>0</v>
      </c>
      <c r="AH472" s="8">
        <v>1</v>
      </c>
      <c r="AI472" s="8">
        <v>0.69610833492052115</v>
      </c>
      <c r="AJ472" s="8">
        <v>0.78874907665085625</v>
      </c>
      <c r="AK472" s="8">
        <v>1</v>
      </c>
      <c r="AL472" s="8">
        <v>1</v>
      </c>
      <c r="AM472" s="8">
        <v>1</v>
      </c>
      <c r="AN472" s="8">
        <v>0.63047316207807702</v>
      </c>
      <c r="AO472" s="8">
        <v>1</v>
      </c>
      <c r="AP472" s="8">
        <v>1</v>
      </c>
      <c r="AQ472" s="8">
        <v>1</v>
      </c>
      <c r="AR472" s="8">
        <v>0.67556340436497142</v>
      </c>
      <c r="AS472" s="48">
        <v>0.30240525032214854</v>
      </c>
      <c r="AT472" s="48">
        <v>0.68566122563964083</v>
      </c>
      <c r="AU472" s="13">
        <v>0</v>
      </c>
    </row>
    <row r="473" spans="4:47" x14ac:dyDescent="0.25">
      <c r="D473" s="8">
        <v>469</v>
      </c>
      <c r="E473" s="8">
        <f t="shared" ca="1" si="96"/>
        <v>0.86374651034569505</v>
      </c>
      <c r="F473" s="21">
        <f t="shared" ca="1" si="97"/>
        <v>21.623250205617897</v>
      </c>
      <c r="G473" s="21"/>
      <c r="H473" s="8">
        <v>469</v>
      </c>
      <c r="I473" s="21">
        <f t="shared" ca="1" si="98"/>
        <v>0.20564898403810139</v>
      </c>
      <c r="J473" s="21">
        <f t="shared" ca="1" si="99"/>
        <v>4.70882144921028</v>
      </c>
      <c r="K473" s="2"/>
      <c r="M473" s="1"/>
      <c r="N473" s="1"/>
      <c r="Q473" s="26"/>
      <c r="R473" s="42"/>
      <c r="S473" s="26"/>
      <c r="T473" s="26"/>
      <c r="U473" s="26"/>
      <c r="V473" s="26"/>
      <c r="W473" s="26"/>
      <c r="X473" s="26"/>
      <c r="Y473" s="26"/>
      <c r="AF473" s="8">
        <v>463</v>
      </c>
      <c r="AG473" s="8">
        <v>0.64891299249246648</v>
      </c>
      <c r="AH473" s="8">
        <v>1</v>
      </c>
      <c r="AI473" s="8">
        <v>1</v>
      </c>
      <c r="AJ473" s="8">
        <v>1</v>
      </c>
      <c r="AK473" s="8">
        <v>0.24352068680027808</v>
      </c>
      <c r="AL473" s="8">
        <v>0.80291129480683598</v>
      </c>
      <c r="AM473" s="8">
        <v>1</v>
      </c>
      <c r="AN473" s="8">
        <v>0.60527669064510026</v>
      </c>
      <c r="AO473" s="8">
        <v>0</v>
      </c>
      <c r="AP473" s="8">
        <v>1</v>
      </c>
      <c r="AQ473" s="8">
        <v>1</v>
      </c>
      <c r="AR473" s="8">
        <v>1</v>
      </c>
      <c r="AS473" s="48">
        <v>0.10652120792022493</v>
      </c>
      <c r="AT473" s="48">
        <v>0.89784107337191887</v>
      </c>
      <c r="AU473" s="13">
        <v>0</v>
      </c>
    </row>
    <row r="474" spans="4:47" x14ac:dyDescent="0.25">
      <c r="D474" s="8">
        <v>470</v>
      </c>
      <c r="E474" s="8">
        <f t="shared" ca="1" si="96"/>
        <v>0.70679958046036095</v>
      </c>
      <c r="F474" s="21">
        <f t="shared" ca="1" si="97"/>
        <v>48.733178384802301</v>
      </c>
      <c r="G474" s="21"/>
      <c r="H474" s="8">
        <v>470</v>
      </c>
      <c r="I474" s="21">
        <f t="shared" ca="1" si="98"/>
        <v>0.49037948518694308</v>
      </c>
      <c r="J474" s="21">
        <f t="shared" ca="1" si="99"/>
        <v>28.869350269722577</v>
      </c>
      <c r="K474" s="2"/>
      <c r="M474" s="1"/>
      <c r="N474" s="1"/>
      <c r="Q474" s="26"/>
      <c r="R474" s="42"/>
      <c r="S474" s="26"/>
      <c r="T474" s="26"/>
      <c r="U474" s="26"/>
      <c r="V474" s="26"/>
      <c r="W474" s="26"/>
      <c r="X474" s="26"/>
      <c r="Y474" s="26"/>
      <c r="AF474" s="8">
        <v>464</v>
      </c>
      <c r="AG474" s="8">
        <v>0.52433850495928647</v>
      </c>
      <c r="AH474" s="8">
        <v>1</v>
      </c>
      <c r="AI474" s="8">
        <v>1</v>
      </c>
      <c r="AJ474" s="8">
        <v>1</v>
      </c>
      <c r="AK474" s="8">
        <v>1</v>
      </c>
      <c r="AL474" s="8">
        <v>1</v>
      </c>
      <c r="AM474" s="8">
        <v>1</v>
      </c>
      <c r="AN474" s="8">
        <v>1</v>
      </c>
      <c r="AO474" s="8">
        <v>1</v>
      </c>
      <c r="AP474" s="8">
        <v>0.89485278633102072</v>
      </c>
      <c r="AQ474" s="8">
        <v>1</v>
      </c>
      <c r="AR474" s="8">
        <v>0</v>
      </c>
      <c r="AS474" s="48">
        <v>1</v>
      </c>
      <c r="AT474" s="48">
        <v>0.64443463471607298</v>
      </c>
      <c r="AU474" s="13">
        <v>2</v>
      </c>
    </row>
    <row r="475" spans="4:47" x14ac:dyDescent="0.25">
      <c r="D475" s="8">
        <v>471</v>
      </c>
      <c r="E475" s="8">
        <f t="shared" ca="1" si="96"/>
        <v>0.43359491516363957</v>
      </c>
      <c r="F475" s="21">
        <f t="shared" ca="1" si="97"/>
        <v>111.53876912581983</v>
      </c>
      <c r="G475" s="21"/>
      <c r="H475" s="8">
        <v>471</v>
      </c>
      <c r="I475" s="21">
        <f t="shared" ca="1" si="98"/>
        <v>0.54191374083509236</v>
      </c>
      <c r="J475" s="21">
        <f t="shared" ca="1" si="99"/>
        <v>32.788794725146303</v>
      </c>
      <c r="K475" s="2"/>
      <c r="M475" s="1"/>
      <c r="N475" s="1"/>
      <c r="Q475" s="26"/>
      <c r="R475" s="42"/>
      <c r="S475" s="26"/>
      <c r="T475" s="26"/>
      <c r="U475" s="26"/>
      <c r="V475" s="26"/>
      <c r="W475" s="26"/>
      <c r="X475" s="26"/>
      <c r="Y475" s="26"/>
      <c r="AF475" s="8">
        <v>465</v>
      </c>
      <c r="AG475" s="8">
        <v>0.11658904769208148</v>
      </c>
      <c r="AH475" s="8">
        <v>0.24507173443271313</v>
      </c>
      <c r="AI475" s="8">
        <v>1</v>
      </c>
      <c r="AJ475" s="8">
        <v>1</v>
      </c>
      <c r="AK475" s="8">
        <v>1</v>
      </c>
      <c r="AL475" s="8">
        <v>1</v>
      </c>
      <c r="AM475" s="8">
        <v>1</v>
      </c>
      <c r="AN475" s="8">
        <v>1</v>
      </c>
      <c r="AO475" s="8">
        <v>0.94055864753002727</v>
      </c>
      <c r="AP475" s="8">
        <v>0.638044105281522</v>
      </c>
      <c r="AQ475" s="8">
        <v>0.98603652860547297</v>
      </c>
      <c r="AR475" s="8">
        <v>1</v>
      </c>
      <c r="AS475" s="48">
        <v>0</v>
      </c>
      <c r="AT475" s="48">
        <v>0.86279156966306736</v>
      </c>
      <c r="AU475" s="13">
        <v>1</v>
      </c>
    </row>
    <row r="476" spans="4:47" x14ac:dyDescent="0.25">
      <c r="D476" s="8">
        <v>472</v>
      </c>
      <c r="E476" s="8">
        <f t="shared" ca="1" si="96"/>
        <v>0.29894609629059909</v>
      </c>
      <c r="F476" s="21">
        <f t="shared" ca="1" si="97"/>
        <v>157.77574751845856</v>
      </c>
      <c r="G476" s="21"/>
      <c r="H476" s="8">
        <v>472</v>
      </c>
      <c r="I476" s="21">
        <f t="shared" ca="1" si="98"/>
        <v>9.2253549447175454E-2</v>
      </c>
      <c r="J476" s="21">
        <f t="shared" ca="1" si="99"/>
        <v>10.602343666581483</v>
      </c>
      <c r="K476" s="2"/>
      <c r="M476" s="1"/>
      <c r="N476" s="1"/>
      <c r="Q476" s="26"/>
      <c r="R476" s="42"/>
      <c r="S476" s="26"/>
      <c r="T476" s="26"/>
      <c r="U476" s="26"/>
      <c r="V476" s="26"/>
      <c r="W476" s="26"/>
      <c r="X476" s="26"/>
      <c r="Y476" s="26"/>
      <c r="AF476" s="8">
        <v>466</v>
      </c>
      <c r="AG476" s="8">
        <v>1</v>
      </c>
      <c r="AH476" s="8">
        <v>0.37308171318311778</v>
      </c>
      <c r="AI476" s="8">
        <v>1</v>
      </c>
      <c r="AJ476" s="8">
        <v>1</v>
      </c>
      <c r="AK476" s="8">
        <v>1</v>
      </c>
      <c r="AL476" s="8">
        <v>1</v>
      </c>
      <c r="AM476" s="8">
        <v>1</v>
      </c>
      <c r="AN476" s="8">
        <v>1</v>
      </c>
      <c r="AO476" s="8">
        <v>1</v>
      </c>
      <c r="AP476" s="8">
        <v>0.14248006164134788</v>
      </c>
      <c r="AQ476" s="8">
        <v>0</v>
      </c>
      <c r="AR476" s="8">
        <v>1</v>
      </c>
      <c r="AS476" s="48">
        <v>0.1577654637248391</v>
      </c>
      <c r="AT476" s="48">
        <v>0.77125647805857611</v>
      </c>
      <c r="AU476" s="13">
        <v>1</v>
      </c>
    </row>
    <row r="477" spans="4:47" x14ac:dyDescent="0.25">
      <c r="D477" s="8">
        <v>473</v>
      </c>
      <c r="E477" s="8">
        <f t="shared" ca="1" si="96"/>
        <v>0.85217374541982194</v>
      </c>
      <c r="F477" s="21">
        <f t="shared" ca="1" si="97"/>
        <v>23.494484960881202</v>
      </c>
      <c r="G477" s="21"/>
      <c r="H477" s="8">
        <v>473</v>
      </c>
      <c r="I477" s="21">
        <f t="shared" ca="1" si="98"/>
        <v>0.60958776055753994</v>
      </c>
      <c r="J477" s="21">
        <f t="shared" ca="1" si="99"/>
        <v>38.029578769598032</v>
      </c>
      <c r="K477" s="2"/>
      <c r="M477" s="1"/>
      <c r="N477" s="1"/>
      <c r="Q477" s="26"/>
      <c r="R477" s="42"/>
      <c r="S477" s="26"/>
      <c r="T477" s="26"/>
      <c r="U477" s="26"/>
      <c r="V477" s="26"/>
      <c r="W477" s="26"/>
      <c r="X477" s="26"/>
      <c r="Y477" s="26"/>
      <c r="AF477" s="8">
        <v>467</v>
      </c>
      <c r="AG477" s="8">
        <v>1</v>
      </c>
      <c r="AH477" s="8">
        <v>1</v>
      </c>
      <c r="AI477" s="8">
        <v>0.73000279989285066</v>
      </c>
      <c r="AJ477" s="8">
        <v>0.84295835303152367</v>
      </c>
      <c r="AK477" s="8">
        <v>1</v>
      </c>
      <c r="AL477" s="8">
        <v>1</v>
      </c>
      <c r="AM477" s="8">
        <v>1</v>
      </c>
      <c r="AN477" s="8">
        <v>1</v>
      </c>
      <c r="AO477" s="8">
        <v>1</v>
      </c>
      <c r="AP477" s="8">
        <v>1</v>
      </c>
      <c r="AQ477" s="8">
        <v>1</v>
      </c>
      <c r="AR477" s="8">
        <v>1</v>
      </c>
      <c r="AS477" s="48">
        <v>0</v>
      </c>
      <c r="AT477" s="48">
        <v>0.70278365117474217</v>
      </c>
      <c r="AU477" s="13">
        <v>1</v>
      </c>
    </row>
    <row r="478" spans="4:47" x14ac:dyDescent="0.25">
      <c r="D478" s="8">
        <v>474</v>
      </c>
      <c r="E478" s="8">
        <f t="shared" ca="1" si="96"/>
        <v>3.6353108487645169E-2</v>
      </c>
      <c r="F478" s="21">
        <f t="shared" ca="1" si="97"/>
        <v>408.50860487235212</v>
      </c>
      <c r="G478" s="21"/>
      <c r="H478" s="8">
        <v>474</v>
      </c>
      <c r="I478" s="21">
        <f t="shared" ca="1" si="98"/>
        <v>0.84488765033658686</v>
      </c>
      <c r="J478" s="21">
        <f t="shared" ca="1" si="99"/>
        <v>60.34243219604339</v>
      </c>
      <c r="K478" s="2"/>
      <c r="M478" s="1"/>
      <c r="N478" s="1"/>
      <c r="Q478" s="26"/>
      <c r="R478" s="42"/>
      <c r="S478" s="26"/>
      <c r="T478" s="26"/>
      <c r="U478" s="26"/>
      <c r="V478" s="26"/>
      <c r="W478" s="26"/>
      <c r="X478" s="26"/>
      <c r="Y478" s="26"/>
      <c r="AF478" s="8">
        <v>468</v>
      </c>
      <c r="AG478" s="8">
        <v>1</v>
      </c>
      <c r="AH478" s="8">
        <v>1</v>
      </c>
      <c r="AI478" s="8">
        <v>1</v>
      </c>
      <c r="AJ478" s="8">
        <v>0</v>
      </c>
      <c r="AK478" s="8">
        <v>1</v>
      </c>
      <c r="AL478" s="8">
        <v>1</v>
      </c>
      <c r="AM478" s="8">
        <v>1</v>
      </c>
      <c r="AN478" s="8">
        <v>1</v>
      </c>
      <c r="AO478" s="8">
        <v>0.88357022093672033</v>
      </c>
      <c r="AP478" s="8">
        <v>1</v>
      </c>
      <c r="AQ478" s="8">
        <v>1</v>
      </c>
      <c r="AR478" s="8">
        <v>0</v>
      </c>
      <c r="AS478" s="48">
        <v>0.20084114515290519</v>
      </c>
      <c r="AT478" s="48">
        <v>1</v>
      </c>
      <c r="AU478" s="13">
        <v>1</v>
      </c>
    </row>
    <row r="479" spans="4:47" x14ac:dyDescent="0.25">
      <c r="D479" s="8">
        <v>475</v>
      </c>
      <c r="E479" s="8">
        <f t="shared" ca="1" si="96"/>
        <v>0.25272772412308331</v>
      </c>
      <c r="F479" s="21">
        <f t="shared" ca="1" si="97"/>
        <v>178.37191399533103</v>
      </c>
      <c r="G479" s="21"/>
      <c r="H479" s="8">
        <v>475</v>
      </c>
      <c r="I479" s="21">
        <f t="shared" ca="1" si="98"/>
        <v>0.15129893489964141</v>
      </c>
      <c r="J479" s="21">
        <f t="shared" ca="1" si="99"/>
        <v>1.6310295634927918</v>
      </c>
      <c r="K479" s="2"/>
      <c r="M479" s="1"/>
      <c r="N479" s="1"/>
      <c r="Q479" s="26"/>
      <c r="R479" s="42"/>
      <c r="S479" s="26"/>
      <c r="T479" s="26"/>
      <c r="U479" s="26"/>
      <c r="V479" s="26"/>
      <c r="W479" s="26"/>
      <c r="X479" s="26"/>
      <c r="Y479" s="26"/>
      <c r="AF479" s="8">
        <v>469</v>
      </c>
      <c r="AG479" s="8">
        <v>1</v>
      </c>
      <c r="AH479" s="8">
        <v>1</v>
      </c>
      <c r="AI479" s="8">
        <v>0.79197970289181197</v>
      </c>
      <c r="AJ479" s="8">
        <v>0.57262043271596974</v>
      </c>
      <c r="AK479" s="8">
        <v>1</v>
      </c>
      <c r="AL479" s="8">
        <v>0.68617379214726193</v>
      </c>
      <c r="AM479" s="8">
        <v>1</v>
      </c>
      <c r="AN479" s="8">
        <v>1</v>
      </c>
      <c r="AO479" s="8">
        <v>1.9335453378880631E-2</v>
      </c>
      <c r="AP479" s="8">
        <v>1</v>
      </c>
      <c r="AQ479" s="8">
        <v>0.86150441570255987</v>
      </c>
      <c r="AR479" s="8">
        <v>0.29458133805207082</v>
      </c>
      <c r="AS479" s="48">
        <v>1</v>
      </c>
      <c r="AT479" s="48">
        <v>0.82771596955522186</v>
      </c>
      <c r="AU479" s="13">
        <v>1</v>
      </c>
    </row>
    <row r="480" spans="4:47" x14ac:dyDescent="0.25">
      <c r="D480" s="8">
        <v>476</v>
      </c>
      <c r="E480" s="8">
        <f t="shared" ca="1" si="96"/>
        <v>0.85286729964081776</v>
      </c>
      <c r="F480" s="21">
        <f t="shared" ca="1" si="97"/>
        <v>23.38189481216876</v>
      </c>
      <c r="G480" s="21"/>
      <c r="H480" s="8">
        <v>476</v>
      </c>
      <c r="I480" s="21">
        <f t="shared" ca="1" si="98"/>
        <v>0.60579297986352243</v>
      </c>
      <c r="J480" s="21">
        <f t="shared" ca="1" si="99"/>
        <v>37.730436764965354</v>
      </c>
      <c r="K480" s="2"/>
      <c r="M480" s="1"/>
      <c r="N480" s="1"/>
      <c r="Q480" s="26"/>
      <c r="R480" s="42"/>
      <c r="S480" s="26"/>
      <c r="T480" s="26"/>
      <c r="U480" s="26"/>
      <c r="V480" s="26"/>
      <c r="W480" s="26"/>
      <c r="X480" s="26"/>
      <c r="Y480" s="26"/>
      <c r="AF480" s="8">
        <v>470</v>
      </c>
      <c r="AG480" s="8">
        <v>0.27748361959628154</v>
      </c>
      <c r="AH480" s="8">
        <v>1</v>
      </c>
      <c r="AI480" s="8">
        <v>1</v>
      </c>
      <c r="AJ480" s="8">
        <v>1</v>
      </c>
      <c r="AK480" s="8">
        <v>0.12514485226335725</v>
      </c>
      <c r="AL480" s="8">
        <v>1</v>
      </c>
      <c r="AM480" s="8">
        <v>1</v>
      </c>
      <c r="AN480" s="8">
        <v>1</v>
      </c>
      <c r="AO480" s="8">
        <v>1</v>
      </c>
      <c r="AP480" s="8">
        <v>1</v>
      </c>
      <c r="AQ480" s="8">
        <v>1</v>
      </c>
      <c r="AR480" s="8">
        <v>1</v>
      </c>
      <c r="AS480" s="48">
        <v>3.587168827676402E-2</v>
      </c>
      <c r="AT480" s="48">
        <v>0.80300367171092724</v>
      </c>
      <c r="AU480" s="13">
        <v>1</v>
      </c>
    </row>
    <row r="481" spans="4:47" x14ac:dyDescent="0.25">
      <c r="D481" s="8">
        <v>477</v>
      </c>
      <c r="E481" s="8">
        <f t="shared" ca="1" si="96"/>
        <v>0.42811615670798242</v>
      </c>
      <c r="F481" s="21">
        <f t="shared" ca="1" si="97"/>
        <v>113.13718513218859</v>
      </c>
      <c r="G481" s="21"/>
      <c r="H481" s="8">
        <v>477</v>
      </c>
      <c r="I481" s="21">
        <f t="shared" ca="1" si="98"/>
        <v>0.12414943610809837</v>
      </c>
      <c r="J481" s="21">
        <f t="shared" ca="1" si="99"/>
        <v>5.3759470895887276</v>
      </c>
      <c r="K481" s="2"/>
      <c r="M481" s="1"/>
      <c r="N481" s="1"/>
      <c r="Q481" s="26"/>
      <c r="R481" s="42"/>
      <c r="S481" s="26"/>
      <c r="T481" s="26"/>
      <c r="U481" s="26"/>
      <c r="V481" s="26"/>
      <c r="W481" s="26"/>
      <c r="X481" s="26"/>
      <c r="Y481" s="26"/>
      <c r="AF481" s="8">
        <v>471</v>
      </c>
      <c r="AG481" s="8">
        <v>1</v>
      </c>
      <c r="AH481" s="8">
        <v>1</v>
      </c>
      <c r="AI481" s="8">
        <v>0.41857766874877156</v>
      </c>
      <c r="AJ481" s="8">
        <v>1</v>
      </c>
      <c r="AK481" s="8">
        <v>1</v>
      </c>
      <c r="AL481" s="8">
        <v>0.67095766104976062</v>
      </c>
      <c r="AM481" s="8">
        <v>1</v>
      </c>
      <c r="AN481" s="8">
        <v>0.93308843536332486</v>
      </c>
      <c r="AO481" s="8">
        <v>2.7330562041121689E-2</v>
      </c>
      <c r="AP481" s="8">
        <v>1</v>
      </c>
      <c r="AQ481" s="8">
        <v>0.62101435420700002</v>
      </c>
      <c r="AR481" s="8">
        <v>0.49266691829383957</v>
      </c>
      <c r="AS481" s="48">
        <v>0</v>
      </c>
      <c r="AT481" s="48">
        <v>1</v>
      </c>
      <c r="AU481" s="13">
        <v>1</v>
      </c>
    </row>
    <row r="482" spans="4:47" x14ac:dyDescent="0.25">
      <c r="D482" s="8">
        <v>478</v>
      </c>
      <c r="E482" s="8">
        <f t="shared" ca="1" si="96"/>
        <v>0.74961026403260766</v>
      </c>
      <c r="F482" s="21">
        <f t="shared" ca="1" si="97"/>
        <v>40.911665379240802</v>
      </c>
      <c r="G482" s="21"/>
      <c r="H482" s="8">
        <v>478</v>
      </c>
      <c r="I482" s="21">
        <f t="shared" ca="1" si="98"/>
        <v>0.96185285713894753</v>
      </c>
      <c r="J482" s="21">
        <f t="shared" ca="1" si="99"/>
        <v>83.302029607034427</v>
      </c>
      <c r="K482" s="2"/>
      <c r="M482" s="1"/>
      <c r="N482" s="1"/>
      <c r="Q482" s="26"/>
      <c r="R482" s="42"/>
      <c r="S482" s="26"/>
      <c r="T482" s="26"/>
      <c r="U482" s="26"/>
      <c r="V482" s="26"/>
      <c r="W482" s="26"/>
      <c r="X482" s="26"/>
      <c r="Y482" s="26"/>
      <c r="AF482" s="8">
        <v>472</v>
      </c>
      <c r="AG482" s="8">
        <v>1</v>
      </c>
      <c r="AH482" s="8">
        <v>1</v>
      </c>
      <c r="AI482" s="8">
        <v>0.60813720183420716</v>
      </c>
      <c r="AJ482" s="8">
        <v>1</v>
      </c>
      <c r="AK482" s="8">
        <v>1</v>
      </c>
      <c r="AL482" s="8">
        <v>0.57790290592117044</v>
      </c>
      <c r="AM482" s="8">
        <v>1</v>
      </c>
      <c r="AN482" s="8">
        <v>0.24740932636796648</v>
      </c>
      <c r="AO482" s="8">
        <v>0.7430893138021929</v>
      </c>
      <c r="AP482" s="8">
        <v>1</v>
      </c>
      <c r="AQ482" s="8">
        <v>1</v>
      </c>
      <c r="AR482" s="8">
        <v>1</v>
      </c>
      <c r="AS482" s="48">
        <v>0</v>
      </c>
      <c r="AT482" s="48">
        <v>0.95909604810585736</v>
      </c>
      <c r="AU482" s="13">
        <v>0</v>
      </c>
    </row>
    <row r="483" spans="4:47" x14ac:dyDescent="0.25">
      <c r="D483" s="8">
        <v>479</v>
      </c>
      <c r="E483" s="8">
        <f t="shared" ca="1" si="96"/>
        <v>5.4506783736023356E-2</v>
      </c>
      <c r="F483" s="21">
        <f t="shared" ca="1" si="97"/>
        <v>361.30095013347835</v>
      </c>
      <c r="G483" s="21"/>
      <c r="H483" s="8">
        <v>479</v>
      </c>
      <c r="I483" s="21">
        <f t="shared" ca="1" si="98"/>
        <v>0.85376810152293758</v>
      </c>
      <c r="J483" s="21">
        <f t="shared" ca="1" si="99"/>
        <v>61.493100655014572</v>
      </c>
      <c r="K483" s="2"/>
      <c r="M483" s="1"/>
      <c r="N483" s="1"/>
      <c r="Q483" s="26"/>
      <c r="R483" s="42"/>
      <c r="S483" s="26"/>
      <c r="T483" s="26"/>
      <c r="U483" s="26"/>
      <c r="V483" s="26"/>
      <c r="W483" s="26"/>
      <c r="X483" s="26"/>
      <c r="Y483" s="26"/>
      <c r="AF483" s="8">
        <v>473</v>
      </c>
      <c r="AG483" s="8">
        <v>1</v>
      </c>
      <c r="AH483" s="8">
        <v>0.7695540195581998</v>
      </c>
      <c r="AI483" s="8">
        <v>0.34487801138264684</v>
      </c>
      <c r="AJ483" s="8">
        <v>3.2708738709576815E-2</v>
      </c>
      <c r="AK483" s="8">
        <v>7.9058164905760463E-3</v>
      </c>
      <c r="AL483" s="8">
        <v>1</v>
      </c>
      <c r="AM483" s="8">
        <v>0.57526440633580112</v>
      </c>
      <c r="AN483" s="8">
        <v>1</v>
      </c>
      <c r="AO483" s="8">
        <v>8.7658951555931702E-2</v>
      </c>
      <c r="AP483" s="8">
        <v>1</v>
      </c>
      <c r="AQ483" s="8">
        <v>1</v>
      </c>
      <c r="AR483" s="8">
        <v>1</v>
      </c>
      <c r="AS483" s="48">
        <v>0.56949818568634025</v>
      </c>
      <c r="AT483" s="48">
        <v>0.86346897975474279</v>
      </c>
      <c r="AU483" s="13">
        <v>0</v>
      </c>
    </row>
    <row r="484" spans="4:47" x14ac:dyDescent="0.25">
      <c r="D484" s="8">
        <v>480</v>
      </c>
      <c r="E484" s="8">
        <f t="shared" ca="1" si="96"/>
        <v>0.18306636848548163</v>
      </c>
      <c r="F484" s="21">
        <f t="shared" ca="1" si="97"/>
        <v>217.52343330870494</v>
      </c>
      <c r="G484" s="21"/>
      <c r="H484" s="8">
        <v>480</v>
      </c>
      <c r="I484" s="21">
        <f t="shared" ca="1" si="98"/>
        <v>0.62329839300106227</v>
      </c>
      <c r="J484" s="21">
        <f t="shared" ca="1" si="99"/>
        <v>39.117503569770854</v>
      </c>
      <c r="K484" s="2"/>
      <c r="M484" s="1"/>
      <c r="N484" s="1"/>
      <c r="Q484" s="26"/>
      <c r="R484" s="42"/>
      <c r="S484" s="26"/>
      <c r="T484" s="26"/>
      <c r="U484" s="26"/>
      <c r="V484" s="26"/>
      <c r="W484" s="26"/>
      <c r="X484" s="26"/>
      <c r="Y484" s="26"/>
      <c r="AF484" s="8">
        <v>474</v>
      </c>
      <c r="AG484" s="8">
        <v>0.63006567198387908</v>
      </c>
      <c r="AH484" s="8">
        <v>1</v>
      </c>
      <c r="AI484" s="8">
        <v>1</v>
      </c>
      <c r="AJ484" s="8">
        <v>0.89233409370887484</v>
      </c>
      <c r="AK484" s="8">
        <v>0.66435649461157975</v>
      </c>
      <c r="AL484" s="8">
        <v>1</v>
      </c>
      <c r="AM484" s="8">
        <v>0.46441281776388943</v>
      </c>
      <c r="AN484" s="8">
        <v>1</v>
      </c>
      <c r="AO484" s="8">
        <v>1</v>
      </c>
      <c r="AP484" s="8">
        <v>1</v>
      </c>
      <c r="AQ484" s="8">
        <v>1</v>
      </c>
      <c r="AR484" s="8">
        <v>0.42921656161741983</v>
      </c>
      <c r="AS484" s="48">
        <v>0.17674414635330321</v>
      </c>
      <c r="AT484" s="48">
        <v>0.88251796713645481</v>
      </c>
      <c r="AU484" s="13">
        <v>1</v>
      </c>
    </row>
    <row r="485" spans="4:47" x14ac:dyDescent="0.25">
      <c r="D485" s="8">
        <v>481</v>
      </c>
      <c r="E485" s="8">
        <f t="shared" ca="1" si="96"/>
        <v>0.92271999200070831</v>
      </c>
      <c r="F485" s="21">
        <f t="shared" ca="1" si="97"/>
        <v>12.292252761272623</v>
      </c>
      <c r="G485" s="21"/>
      <c r="H485" s="8">
        <v>481</v>
      </c>
      <c r="I485" s="21">
        <f t="shared" ca="1" si="98"/>
        <v>0.90975385245799456</v>
      </c>
      <c r="J485" s="21">
        <f t="shared" ca="1" si="99"/>
        <v>70.173040329032276</v>
      </c>
      <c r="K485" s="2"/>
      <c r="M485" s="1"/>
      <c r="N485" s="1"/>
      <c r="Q485" s="26"/>
      <c r="R485" s="42"/>
      <c r="S485" s="26"/>
      <c r="T485" s="26"/>
      <c r="U485" s="26"/>
      <c r="V485" s="26"/>
      <c r="W485" s="26"/>
      <c r="X485" s="26"/>
      <c r="Y485" s="26"/>
      <c r="AF485" s="8">
        <v>475</v>
      </c>
      <c r="AG485" s="8">
        <v>1</v>
      </c>
      <c r="AH485" s="8">
        <v>0.91907064196363664</v>
      </c>
      <c r="AI485" s="8">
        <v>0.99533476989557623</v>
      </c>
      <c r="AJ485" s="8">
        <v>0</v>
      </c>
      <c r="AK485" s="8">
        <v>1</v>
      </c>
      <c r="AL485" s="8">
        <v>0</v>
      </c>
      <c r="AM485" s="8">
        <v>1</v>
      </c>
      <c r="AN485" s="8">
        <v>7.8922943232042131E-2</v>
      </c>
      <c r="AO485" s="8">
        <v>1</v>
      </c>
      <c r="AP485" s="8">
        <v>1</v>
      </c>
      <c r="AQ485" s="8">
        <v>1</v>
      </c>
      <c r="AR485" s="8">
        <v>0.95406102407357518</v>
      </c>
      <c r="AS485" s="48">
        <v>0</v>
      </c>
      <c r="AT485" s="48">
        <v>0.77122238144559196</v>
      </c>
      <c r="AU485" s="13">
        <v>3</v>
      </c>
    </row>
    <row r="486" spans="4:47" x14ac:dyDescent="0.25">
      <c r="D486" s="8">
        <v>482</v>
      </c>
      <c r="E486" s="8">
        <f t="shared" ca="1" si="96"/>
        <v>0.93690680069045718</v>
      </c>
      <c r="F486" s="21">
        <f t="shared" ca="1" si="97"/>
        <v>10.082285832588003</v>
      </c>
      <c r="G486" s="21"/>
      <c r="H486" s="8">
        <v>482</v>
      </c>
      <c r="I486" s="21">
        <f t="shared" ca="1" si="98"/>
        <v>0.79936458148391454</v>
      </c>
      <c r="J486" s="21">
        <f t="shared" ca="1" si="99"/>
        <v>55.028685463253723</v>
      </c>
      <c r="K486" s="2"/>
      <c r="M486" s="1"/>
      <c r="N486" s="1"/>
      <c r="Q486" s="26"/>
      <c r="R486" s="42"/>
      <c r="S486" s="26"/>
      <c r="T486" s="26"/>
      <c r="U486" s="26"/>
      <c r="V486" s="26"/>
      <c r="W486" s="26"/>
      <c r="X486" s="26"/>
      <c r="Y486" s="26"/>
      <c r="AF486" s="8">
        <v>476</v>
      </c>
      <c r="AG486" s="8">
        <v>1</v>
      </c>
      <c r="AH486" s="8">
        <v>1</v>
      </c>
      <c r="AI486" s="8">
        <v>0.39252435466586311</v>
      </c>
      <c r="AJ486" s="8">
        <v>0.62333773487577371</v>
      </c>
      <c r="AK486" s="8">
        <v>1</v>
      </c>
      <c r="AL486" s="8">
        <v>1</v>
      </c>
      <c r="AM486" s="8">
        <v>1</v>
      </c>
      <c r="AN486" s="8">
        <v>1</v>
      </c>
      <c r="AO486" s="8">
        <v>0</v>
      </c>
      <c r="AP486" s="8">
        <v>4.1575430439420857E-2</v>
      </c>
      <c r="AQ486" s="8">
        <v>1</v>
      </c>
      <c r="AR486" s="8">
        <v>1</v>
      </c>
      <c r="AS486" s="48">
        <v>7.3299227256211449E-2</v>
      </c>
      <c r="AT486" s="48">
        <v>0.63067825854893877</v>
      </c>
      <c r="AU486" s="13">
        <v>1</v>
      </c>
    </row>
    <row r="487" spans="4:47" x14ac:dyDescent="0.25">
      <c r="D487" s="8">
        <v>483</v>
      </c>
      <c r="E487" s="8">
        <f t="shared" ca="1" si="96"/>
        <v>0.46462588644701741</v>
      </c>
      <c r="F487" s="21">
        <f t="shared" ca="1" si="97"/>
        <v>102.82495562903618</v>
      </c>
      <c r="G487" s="21"/>
      <c r="H487" s="8">
        <v>483</v>
      </c>
      <c r="I487" s="21">
        <f t="shared" ca="1" si="98"/>
        <v>5.1762626661025157E-2</v>
      </c>
      <c r="J487" s="21">
        <f t="shared" ca="1" si="99"/>
        <v>19.721107508067227</v>
      </c>
      <c r="K487" s="2"/>
      <c r="M487" s="1"/>
      <c r="N487" s="1"/>
      <c r="Q487" s="26"/>
      <c r="R487" s="42"/>
      <c r="S487" s="26"/>
      <c r="T487" s="26"/>
      <c r="U487" s="26"/>
      <c r="V487" s="26"/>
      <c r="W487" s="26"/>
      <c r="X487" s="26"/>
      <c r="Y487" s="26"/>
      <c r="AF487" s="8">
        <v>477</v>
      </c>
      <c r="AG487" s="8">
        <v>1</v>
      </c>
      <c r="AH487" s="8">
        <v>1</v>
      </c>
      <c r="AI487" s="8">
        <v>0.61229216862486813</v>
      </c>
      <c r="AJ487" s="8">
        <v>0.66149337906608707</v>
      </c>
      <c r="AK487" s="8">
        <v>1</v>
      </c>
      <c r="AL487" s="8">
        <v>1</v>
      </c>
      <c r="AM487" s="8">
        <v>1</v>
      </c>
      <c r="AN487" s="8">
        <v>1</v>
      </c>
      <c r="AO487" s="8">
        <v>0</v>
      </c>
      <c r="AP487" s="8">
        <v>0.83153120679790227</v>
      </c>
      <c r="AQ487" s="8">
        <v>1</v>
      </c>
      <c r="AR487" s="8">
        <v>0.686295731363052</v>
      </c>
      <c r="AS487" s="48">
        <v>0</v>
      </c>
      <c r="AT487" s="48">
        <v>0.7525558347245862</v>
      </c>
      <c r="AU487" s="13">
        <v>0</v>
      </c>
    </row>
    <row r="488" spans="4:47" x14ac:dyDescent="0.25">
      <c r="D488" s="8">
        <v>484</v>
      </c>
      <c r="E488" s="8">
        <f t="shared" ca="1" si="96"/>
        <v>5.22648071564219E-2</v>
      </c>
      <c r="F488" s="21">
        <f t="shared" ca="1" si="97"/>
        <v>366.21307400883063</v>
      </c>
      <c r="G488" s="21"/>
      <c r="H488" s="8">
        <v>484</v>
      </c>
      <c r="I488" s="21">
        <f t="shared" ca="1" si="98"/>
        <v>0.36676852418439176</v>
      </c>
      <c r="J488" s="21">
        <f t="shared" ca="1" si="99"/>
        <v>19.286658710601664</v>
      </c>
      <c r="K488" s="2"/>
      <c r="M488" s="1"/>
      <c r="N488" s="1"/>
      <c r="Q488" s="26"/>
      <c r="R488" s="42"/>
      <c r="S488" s="26"/>
      <c r="T488" s="26"/>
      <c r="U488" s="26"/>
      <c r="V488" s="26"/>
      <c r="W488" s="26"/>
      <c r="X488" s="26"/>
      <c r="Y488" s="26"/>
      <c r="AF488" s="8">
        <v>478</v>
      </c>
      <c r="AG488" s="8">
        <v>0.79005307927676061</v>
      </c>
      <c r="AH488" s="8">
        <v>1</v>
      </c>
      <c r="AI488" s="8">
        <v>0.1314755648350148</v>
      </c>
      <c r="AJ488" s="8">
        <v>0.6768776981363771</v>
      </c>
      <c r="AK488" s="8">
        <v>0.42660416390243616</v>
      </c>
      <c r="AL488" s="8">
        <v>1</v>
      </c>
      <c r="AM488" s="8">
        <v>1</v>
      </c>
      <c r="AN488" s="8">
        <v>1</v>
      </c>
      <c r="AO488" s="8">
        <v>0</v>
      </c>
      <c r="AP488" s="8">
        <v>1</v>
      </c>
      <c r="AQ488" s="8">
        <v>1</v>
      </c>
      <c r="AR488" s="8">
        <v>1</v>
      </c>
      <c r="AS488" s="48">
        <v>0</v>
      </c>
      <c r="AT488" s="48">
        <v>0.72357578521368349</v>
      </c>
      <c r="AU488" s="13">
        <v>0</v>
      </c>
    </row>
    <row r="489" spans="4:47" x14ac:dyDescent="0.25">
      <c r="D489" s="8">
        <v>485</v>
      </c>
      <c r="E489" s="8">
        <f t="shared" ca="1" si="96"/>
        <v>0.57698356522507088</v>
      </c>
      <c r="F489" s="21">
        <f t="shared" ca="1" si="97"/>
        <v>75.202562629938782</v>
      </c>
      <c r="G489" s="21"/>
      <c r="H489" s="8">
        <v>485</v>
      </c>
      <c r="I489" s="21">
        <f t="shared" ca="1" si="98"/>
        <v>0.90807698889145716</v>
      </c>
      <c r="J489" s="21">
        <f t="shared" ca="1" si="99"/>
        <v>69.862968573329823</v>
      </c>
      <c r="K489" s="2"/>
      <c r="M489" s="1"/>
      <c r="N489" s="1"/>
      <c r="Q489" s="26"/>
      <c r="R489" s="42"/>
      <c r="S489" s="26"/>
      <c r="T489" s="26"/>
      <c r="U489" s="26"/>
      <c r="V489" s="26"/>
      <c r="W489" s="26"/>
      <c r="X489" s="26"/>
      <c r="Y489" s="26"/>
      <c r="AF489" s="8">
        <v>479</v>
      </c>
      <c r="AG489" s="8">
        <v>1</v>
      </c>
      <c r="AH489" s="8">
        <v>0.66417759532279363</v>
      </c>
      <c r="AI489" s="8">
        <v>1</v>
      </c>
      <c r="AJ489" s="8">
        <v>0</v>
      </c>
      <c r="AK489" s="8">
        <v>1</v>
      </c>
      <c r="AL489" s="8">
        <v>1</v>
      </c>
      <c r="AM489" s="8">
        <v>1</v>
      </c>
      <c r="AN489" s="8">
        <v>1</v>
      </c>
      <c r="AO489" s="8">
        <v>0.71398732190161052</v>
      </c>
      <c r="AP489" s="8">
        <v>0.18453939061193173</v>
      </c>
      <c r="AQ489" s="8">
        <v>0.76078680403394783</v>
      </c>
      <c r="AR489" s="8">
        <v>0</v>
      </c>
      <c r="AS489" s="48">
        <v>0.13765399716648971</v>
      </c>
      <c r="AT489" s="48">
        <v>0.77690309048448891</v>
      </c>
      <c r="AU489" s="13">
        <v>0</v>
      </c>
    </row>
    <row r="490" spans="4:47" x14ac:dyDescent="0.25">
      <c r="D490" s="8">
        <v>486</v>
      </c>
      <c r="E490" s="8">
        <f t="shared" ca="1" si="96"/>
        <v>0.61113947819718062</v>
      </c>
      <c r="F490" s="21">
        <f t="shared" ca="1" si="97"/>
        <v>67.76976098994318</v>
      </c>
      <c r="G490" s="21"/>
      <c r="H490" s="8">
        <v>486</v>
      </c>
      <c r="I490" s="21">
        <f t="shared" ca="1" si="98"/>
        <v>0.26819385879730406</v>
      </c>
      <c r="J490" s="21">
        <f t="shared" ca="1" si="99"/>
        <v>10.868724672509202</v>
      </c>
      <c r="K490" s="2"/>
      <c r="M490" s="1"/>
      <c r="N490" s="1"/>
      <c r="Q490" s="26"/>
      <c r="R490" s="42"/>
      <c r="S490" s="26"/>
      <c r="T490" s="26"/>
      <c r="U490" s="26"/>
      <c r="V490" s="26"/>
      <c r="W490" s="26"/>
      <c r="X490" s="26"/>
      <c r="Y490" s="26"/>
      <c r="AF490" s="8">
        <v>480</v>
      </c>
      <c r="AG490" s="8">
        <v>0</v>
      </c>
      <c r="AH490" s="8">
        <v>1</v>
      </c>
      <c r="AI490" s="8">
        <v>1</v>
      </c>
      <c r="AJ490" s="8">
        <v>1</v>
      </c>
      <c r="AK490" s="8">
        <v>1</v>
      </c>
      <c r="AL490" s="8">
        <v>1</v>
      </c>
      <c r="AM490" s="8">
        <v>0.24724942216632753</v>
      </c>
      <c r="AN490" s="8">
        <v>1</v>
      </c>
      <c r="AO490" s="8">
        <v>0.98443886792374546</v>
      </c>
      <c r="AP490" s="8">
        <v>1</v>
      </c>
      <c r="AQ490" s="8">
        <v>0.65116310929709775</v>
      </c>
      <c r="AR490" s="8">
        <v>1</v>
      </c>
      <c r="AS490" s="48">
        <v>0</v>
      </c>
      <c r="AT490" s="48">
        <v>0.6324668459326136</v>
      </c>
      <c r="AU490" s="13">
        <v>1</v>
      </c>
    </row>
    <row r="491" spans="4:47" x14ac:dyDescent="0.25">
      <c r="D491" s="8">
        <v>487</v>
      </c>
      <c r="E491" s="8">
        <f t="shared" ca="1" si="96"/>
        <v>0.58043541544655919</v>
      </c>
      <c r="F491" s="21">
        <f t="shared" ca="1" si="97"/>
        <v>74.433848350234186</v>
      </c>
      <c r="G491" s="21"/>
      <c r="H491" s="8">
        <v>487</v>
      </c>
      <c r="I491" s="21">
        <f t="shared" ca="1" si="98"/>
        <v>0.16178226075135393</v>
      </c>
      <c r="J491" s="21">
        <f t="shared" ca="1" si="99"/>
        <v>0.30653854043384143</v>
      </c>
      <c r="K491" s="2"/>
      <c r="M491" s="1"/>
      <c r="N491" s="1"/>
      <c r="Q491" s="26"/>
      <c r="R491" s="42"/>
      <c r="S491" s="26"/>
      <c r="T491" s="26"/>
      <c r="U491" s="26"/>
      <c r="V491" s="26"/>
      <c r="W491" s="26"/>
      <c r="X491" s="26"/>
      <c r="Y491" s="26"/>
      <c r="AF491" s="8">
        <v>481</v>
      </c>
      <c r="AG491" s="8">
        <v>1</v>
      </c>
      <c r="AH491" s="8">
        <v>1</v>
      </c>
      <c r="AI491" s="8">
        <v>0.38939469786254771</v>
      </c>
      <c r="AJ491" s="8">
        <v>0</v>
      </c>
      <c r="AK491" s="8">
        <v>1</v>
      </c>
      <c r="AL491" s="8">
        <v>1</v>
      </c>
      <c r="AM491" s="8">
        <v>1</v>
      </c>
      <c r="AN491" s="8">
        <v>1</v>
      </c>
      <c r="AO491" s="8">
        <v>0.78640597390064315</v>
      </c>
      <c r="AP491" s="8">
        <v>1</v>
      </c>
      <c r="AQ491" s="8">
        <v>1</v>
      </c>
      <c r="AR491" s="8">
        <v>0</v>
      </c>
      <c r="AS491" s="48">
        <v>0.41327386994019055</v>
      </c>
      <c r="AT491" s="48">
        <v>0.64274314932047938</v>
      </c>
      <c r="AU491" s="13">
        <v>0</v>
      </c>
    </row>
    <row r="492" spans="4:47" x14ac:dyDescent="0.25">
      <c r="D492" s="8">
        <v>488</v>
      </c>
      <c r="E492" s="8">
        <f t="shared" ca="1" si="96"/>
        <v>0.60241025864782638</v>
      </c>
      <c r="F492" s="21">
        <f t="shared" ca="1" si="97"/>
        <v>69.633575524543403</v>
      </c>
      <c r="G492" s="21"/>
      <c r="H492" s="8">
        <v>488</v>
      </c>
      <c r="I492" s="21">
        <f t="shared" ca="1" si="98"/>
        <v>0.37687662416991063</v>
      </c>
      <c r="J492" s="21">
        <f t="shared" ca="1" si="99"/>
        <v>20.096458476152911</v>
      </c>
      <c r="K492" s="2"/>
      <c r="M492" s="1"/>
      <c r="N492" s="1"/>
      <c r="Q492" s="26"/>
      <c r="R492" s="42"/>
      <c r="S492" s="26"/>
      <c r="T492" s="26"/>
      <c r="U492" s="26"/>
      <c r="V492" s="26"/>
      <c r="W492" s="26"/>
      <c r="X492" s="26"/>
      <c r="Y492" s="26"/>
      <c r="AF492" s="8">
        <v>482</v>
      </c>
      <c r="AG492" s="8">
        <v>1</v>
      </c>
      <c r="AH492" s="8">
        <v>1</v>
      </c>
      <c r="AI492" s="8">
        <v>0.63306783402907552</v>
      </c>
      <c r="AJ492" s="8">
        <v>4.6098622718515496E-2</v>
      </c>
      <c r="AK492" s="8">
        <v>1</v>
      </c>
      <c r="AL492" s="8">
        <v>0.57569859256861189</v>
      </c>
      <c r="AM492" s="8">
        <v>0.91712139172628782</v>
      </c>
      <c r="AN492" s="8">
        <v>0.99193080924493604</v>
      </c>
      <c r="AO492" s="8">
        <v>0.5871535738204936</v>
      </c>
      <c r="AP492" s="8">
        <v>1</v>
      </c>
      <c r="AQ492" s="8">
        <v>0.62210547677580808</v>
      </c>
      <c r="AR492" s="8">
        <v>1</v>
      </c>
      <c r="AS492" s="48">
        <v>0</v>
      </c>
      <c r="AT492" s="48">
        <v>0.83021166450250339</v>
      </c>
      <c r="AU492" s="13">
        <v>0</v>
      </c>
    </row>
    <row r="493" spans="4:47" x14ac:dyDescent="0.25">
      <c r="D493" s="8">
        <v>489</v>
      </c>
      <c r="E493" s="8">
        <f t="shared" ca="1" si="96"/>
        <v>0.6556031279725919</v>
      </c>
      <c r="F493" s="21">
        <f t="shared" ca="1" si="97"/>
        <v>58.62397832023278</v>
      </c>
      <c r="G493" s="21"/>
      <c r="H493" s="8">
        <v>489</v>
      </c>
      <c r="I493" s="21">
        <f t="shared" ca="1" si="98"/>
        <v>0.68488382014253513</v>
      </c>
      <c r="J493" s="21">
        <f t="shared" ca="1" si="99"/>
        <v>44.184273891721389</v>
      </c>
      <c r="K493" s="2"/>
      <c r="M493" s="1"/>
      <c r="N493" s="1"/>
      <c r="Q493" s="26"/>
      <c r="R493" s="42"/>
      <c r="S493" s="26"/>
      <c r="T493" s="26"/>
      <c r="U493" s="26"/>
      <c r="V493" s="26"/>
      <c r="W493" s="26"/>
      <c r="X493" s="26"/>
      <c r="Y493" s="26"/>
      <c r="AF493" s="8">
        <v>483</v>
      </c>
      <c r="AG493" s="8">
        <v>1</v>
      </c>
      <c r="AH493" s="8">
        <v>1</v>
      </c>
      <c r="AI493" s="8">
        <v>0.19318737890693405</v>
      </c>
      <c r="AJ493" s="8">
        <v>1</v>
      </c>
      <c r="AK493" s="8">
        <v>1</v>
      </c>
      <c r="AL493" s="8">
        <v>1</v>
      </c>
      <c r="AM493" s="8">
        <v>1</v>
      </c>
      <c r="AN493" s="8">
        <v>0.70197170510636497</v>
      </c>
      <c r="AO493" s="8">
        <v>1</v>
      </c>
      <c r="AP493" s="8">
        <v>1</v>
      </c>
      <c r="AQ493" s="8">
        <v>0</v>
      </c>
      <c r="AR493" s="8">
        <v>0.53871864905546141</v>
      </c>
      <c r="AS493" s="48">
        <v>0</v>
      </c>
      <c r="AT493" s="48">
        <v>0.75612621349290532</v>
      </c>
      <c r="AU493" s="13">
        <v>3</v>
      </c>
    </row>
    <row r="494" spans="4:47" x14ac:dyDescent="0.25">
      <c r="D494" s="8">
        <v>490</v>
      </c>
      <c r="E494" s="8">
        <f t="shared" ca="1" si="96"/>
        <v>0.47834226244469591</v>
      </c>
      <c r="F494" s="21">
        <f t="shared" ca="1" si="97"/>
        <v>99.143844386990978</v>
      </c>
      <c r="G494" s="21"/>
      <c r="H494" s="8">
        <v>490</v>
      </c>
      <c r="I494" s="21">
        <f t="shared" ca="1" si="98"/>
        <v>0.12533547898902486</v>
      </c>
      <c r="J494" s="21">
        <f t="shared" ca="1" si="99"/>
        <v>5.2011440499023109</v>
      </c>
      <c r="K494" s="2"/>
      <c r="M494" s="1"/>
      <c r="N494" s="1"/>
      <c r="Q494" s="26"/>
      <c r="R494" s="42"/>
      <c r="S494" s="26"/>
      <c r="T494" s="26"/>
      <c r="U494" s="26"/>
      <c r="V494" s="26"/>
      <c r="W494" s="26"/>
      <c r="X494" s="26"/>
      <c r="Y494" s="26"/>
      <c r="AF494" s="8">
        <v>484</v>
      </c>
      <c r="AG494" s="8">
        <v>1</v>
      </c>
      <c r="AH494" s="8">
        <v>0.73728466568380624</v>
      </c>
      <c r="AI494" s="8">
        <v>1</v>
      </c>
      <c r="AJ494" s="8">
        <v>1</v>
      </c>
      <c r="AK494" s="8">
        <v>0</v>
      </c>
      <c r="AL494" s="8">
        <v>0</v>
      </c>
      <c r="AM494" s="8">
        <v>1</v>
      </c>
      <c r="AN494" s="8">
        <v>1</v>
      </c>
      <c r="AO494" s="8">
        <v>2.7994580901577137E-3</v>
      </c>
      <c r="AP494" s="8">
        <v>1</v>
      </c>
      <c r="AQ494" s="8">
        <v>1</v>
      </c>
      <c r="AR494" s="8">
        <v>1</v>
      </c>
      <c r="AS494" s="48">
        <v>0</v>
      </c>
      <c r="AT494" s="48">
        <v>0.90791864222701402</v>
      </c>
      <c r="AU494" s="13">
        <v>1</v>
      </c>
    </row>
    <row r="495" spans="4:47" x14ac:dyDescent="0.25">
      <c r="D495" s="8">
        <v>491</v>
      </c>
      <c r="E495" s="8">
        <f t="shared" ca="1" si="96"/>
        <v>0.21759082769628102</v>
      </c>
      <c r="F495" s="21">
        <f t="shared" ca="1" si="97"/>
        <v>196.60646876813638</v>
      </c>
      <c r="G495" s="21"/>
      <c r="H495" s="8">
        <v>491</v>
      </c>
      <c r="I495" s="21">
        <f t="shared" ca="1" si="98"/>
        <v>0.20700297710325677</v>
      </c>
      <c r="J495" s="21">
        <f t="shared" ca="1" si="99"/>
        <v>4.852642995136371</v>
      </c>
      <c r="K495" s="2"/>
      <c r="M495" s="1"/>
      <c r="N495" s="1"/>
      <c r="Q495" s="26"/>
      <c r="R495" s="42"/>
      <c r="S495" s="26"/>
      <c r="T495" s="26"/>
      <c r="U495" s="26"/>
      <c r="V495" s="26"/>
      <c r="W495" s="26"/>
      <c r="X495" s="26"/>
      <c r="Y495" s="26"/>
      <c r="AF495" s="8">
        <v>485</v>
      </c>
      <c r="AG495" s="8">
        <v>0.22580162729484013</v>
      </c>
      <c r="AH495" s="8">
        <v>1</v>
      </c>
      <c r="AI495" s="8">
        <v>0.30117391863313969</v>
      </c>
      <c r="AJ495" s="8">
        <v>1</v>
      </c>
      <c r="AK495" s="8">
        <v>1</v>
      </c>
      <c r="AL495" s="8">
        <v>1</v>
      </c>
      <c r="AM495" s="8">
        <v>0</v>
      </c>
      <c r="AN495" s="8">
        <v>0.78501614625565708</v>
      </c>
      <c r="AO495" s="8">
        <v>1</v>
      </c>
      <c r="AP495" s="8">
        <v>0.7129591004418363</v>
      </c>
      <c r="AQ495" s="8">
        <v>1</v>
      </c>
      <c r="AR495" s="8">
        <v>1</v>
      </c>
      <c r="AS495" s="48">
        <v>0.14180069253944244</v>
      </c>
      <c r="AT495" s="48">
        <v>0.80222833860366149</v>
      </c>
      <c r="AU495" s="13">
        <v>1</v>
      </c>
    </row>
    <row r="496" spans="4:47" x14ac:dyDescent="0.25">
      <c r="D496" s="8">
        <v>492</v>
      </c>
      <c r="E496" s="8">
        <f t="shared" ca="1" si="96"/>
        <v>0.853809878968945</v>
      </c>
      <c r="F496" s="21">
        <f t="shared" ca="1" si="97"/>
        <v>23.228971794909935</v>
      </c>
      <c r="G496" s="21"/>
      <c r="H496" s="8">
        <v>492</v>
      </c>
      <c r="I496" s="21">
        <f t="shared" ca="1" si="98"/>
        <v>0.53379723224993281</v>
      </c>
      <c r="J496" s="21">
        <f t="shared" ca="1" si="99"/>
        <v>32.169629070861184</v>
      </c>
      <c r="K496" s="2"/>
      <c r="M496" s="1"/>
      <c r="N496" s="1"/>
      <c r="Q496" s="26"/>
      <c r="R496" s="42"/>
      <c r="S496" s="26"/>
      <c r="T496" s="26"/>
      <c r="U496" s="26"/>
      <c r="V496" s="26"/>
      <c r="W496" s="26"/>
      <c r="X496" s="26"/>
      <c r="Y496" s="26"/>
      <c r="AF496" s="8">
        <v>486</v>
      </c>
      <c r="AG496" s="8">
        <v>1</v>
      </c>
      <c r="AH496" s="8">
        <v>1</v>
      </c>
      <c r="AI496" s="8">
        <v>0</v>
      </c>
      <c r="AJ496" s="8">
        <v>1</v>
      </c>
      <c r="AK496" s="8">
        <v>1</v>
      </c>
      <c r="AL496" s="8">
        <v>1</v>
      </c>
      <c r="AM496" s="8">
        <v>1</v>
      </c>
      <c r="AN496" s="8">
        <v>1</v>
      </c>
      <c r="AO496" s="8">
        <v>1</v>
      </c>
      <c r="AP496" s="8">
        <v>0.59009035401404908</v>
      </c>
      <c r="AQ496" s="8">
        <v>1</v>
      </c>
      <c r="AR496" s="8">
        <v>1</v>
      </c>
      <c r="AS496" s="48">
        <v>0.51403878716659923</v>
      </c>
      <c r="AT496" s="48">
        <v>1</v>
      </c>
      <c r="AU496" s="13">
        <v>2</v>
      </c>
    </row>
    <row r="497" spans="4:47" x14ac:dyDescent="0.25">
      <c r="D497" s="8">
        <v>493</v>
      </c>
      <c r="E497" s="8">
        <f t="shared" ca="1" si="96"/>
        <v>0.68739286848949377</v>
      </c>
      <c r="F497" s="21">
        <f t="shared" ca="1" si="97"/>
        <v>52.40862544821578</v>
      </c>
      <c r="G497" s="21"/>
      <c r="H497" s="8">
        <v>493</v>
      </c>
      <c r="I497" s="21">
        <f t="shared" ca="1" si="98"/>
        <v>0.42483590096845392</v>
      </c>
      <c r="J497" s="21">
        <f t="shared" ca="1" si="99"/>
        <v>23.857865737229893</v>
      </c>
      <c r="K497" s="2"/>
      <c r="M497" s="1"/>
      <c r="N497" s="1"/>
      <c r="Q497" s="26"/>
      <c r="R497" s="42"/>
      <c r="S497" s="26"/>
      <c r="T497" s="26"/>
      <c r="U497" s="26"/>
      <c r="V497" s="26"/>
      <c r="W497" s="26"/>
      <c r="X497" s="26"/>
      <c r="Y497" s="26"/>
      <c r="AF497" s="8">
        <v>487</v>
      </c>
      <c r="AG497" s="8">
        <v>1</v>
      </c>
      <c r="AH497" s="8">
        <v>1</v>
      </c>
      <c r="AI497" s="8">
        <v>1</v>
      </c>
      <c r="AJ497" s="8">
        <v>1</v>
      </c>
      <c r="AK497" s="8">
        <v>0</v>
      </c>
      <c r="AL497" s="8">
        <v>1</v>
      </c>
      <c r="AM497" s="8">
        <v>1</v>
      </c>
      <c r="AN497" s="8">
        <v>1</v>
      </c>
      <c r="AO497" s="8">
        <v>0.1599669541566982</v>
      </c>
      <c r="AP497" s="8">
        <v>1</v>
      </c>
      <c r="AQ497" s="8">
        <v>1</v>
      </c>
      <c r="AR497" s="8">
        <v>1</v>
      </c>
      <c r="AS497" s="48">
        <v>0</v>
      </c>
      <c r="AT497" s="48">
        <v>0.93195559862303012</v>
      </c>
      <c r="AU497" s="13">
        <v>2</v>
      </c>
    </row>
    <row r="498" spans="4:47" x14ac:dyDescent="0.25">
      <c r="D498" s="8">
        <v>494</v>
      </c>
      <c r="E498" s="8">
        <f t="shared" ca="1" si="96"/>
        <v>0.64052169323321173</v>
      </c>
      <c r="F498" s="21">
        <f t="shared" ca="1" si="97"/>
        <v>61.663759699079897</v>
      </c>
      <c r="G498" s="21"/>
      <c r="H498" s="8">
        <v>494</v>
      </c>
      <c r="I498" s="21">
        <f t="shared" ca="1" si="98"/>
        <v>0.55458161139872086</v>
      </c>
      <c r="J498" s="21">
        <f t="shared" ca="1" si="99"/>
        <v>33.757927153412894</v>
      </c>
      <c r="K498" s="2"/>
      <c r="M498" s="1"/>
      <c r="N498" s="1"/>
      <c r="Q498" s="26"/>
      <c r="R498" s="42"/>
      <c r="S498" s="26"/>
      <c r="T498" s="26"/>
      <c r="U498" s="26"/>
      <c r="V498" s="26"/>
      <c r="W498" s="26"/>
      <c r="X498" s="26"/>
      <c r="Y498" s="26"/>
      <c r="AF498" s="8">
        <v>488</v>
      </c>
      <c r="AG498" s="8">
        <v>0.85770965148877887</v>
      </c>
      <c r="AH498" s="8">
        <v>1</v>
      </c>
      <c r="AI498" s="8">
        <v>1</v>
      </c>
      <c r="AJ498" s="8">
        <v>0</v>
      </c>
      <c r="AK498" s="8">
        <v>1</v>
      </c>
      <c r="AL498" s="8">
        <v>0</v>
      </c>
      <c r="AM498" s="8">
        <v>1</v>
      </c>
      <c r="AN498" s="8">
        <v>0.71545702869245298</v>
      </c>
      <c r="AO498" s="8">
        <v>1</v>
      </c>
      <c r="AP498" s="8">
        <v>1</v>
      </c>
      <c r="AQ498" s="8">
        <v>0</v>
      </c>
      <c r="AR498" s="8">
        <v>1</v>
      </c>
      <c r="AS498" s="48">
        <v>0</v>
      </c>
      <c r="AT498" s="48">
        <v>0.93421165209462109</v>
      </c>
      <c r="AU498" s="13">
        <v>2</v>
      </c>
    </row>
    <row r="499" spans="4:47" x14ac:dyDescent="0.25">
      <c r="D499" s="8">
        <v>495</v>
      </c>
      <c r="E499" s="8">
        <f t="shared" ca="1" si="96"/>
        <v>0.931188534635781</v>
      </c>
      <c r="F499" s="21">
        <f t="shared" ca="1" si="97"/>
        <v>10.972251648881185</v>
      </c>
      <c r="G499" s="21"/>
      <c r="H499" s="8">
        <v>495</v>
      </c>
      <c r="I499" s="21">
        <f t="shared" ca="1" si="98"/>
        <v>0.77224906530994786</v>
      </c>
      <c r="J499" s="21">
        <f t="shared" ca="1" si="99"/>
        <v>52.208785645630435</v>
      </c>
      <c r="K499" s="2"/>
      <c r="M499" s="1"/>
      <c r="N499" s="1"/>
      <c r="Q499" s="26"/>
      <c r="R499" s="42"/>
      <c r="S499" s="26"/>
      <c r="T499" s="26"/>
      <c r="U499" s="26"/>
      <c r="V499" s="26"/>
      <c r="W499" s="26"/>
      <c r="X499" s="26"/>
      <c r="Y499" s="26"/>
      <c r="AF499" s="8">
        <v>489</v>
      </c>
      <c r="AG499" s="8">
        <v>0.68984727765717013</v>
      </c>
      <c r="AH499" s="8">
        <v>1</v>
      </c>
      <c r="AI499" s="8">
        <v>0.23630402286043165</v>
      </c>
      <c r="AJ499" s="8">
        <v>0.44798900356569599</v>
      </c>
      <c r="AK499" s="8">
        <v>0.3512757271781729</v>
      </c>
      <c r="AL499" s="8">
        <v>0.5993953222893954</v>
      </c>
      <c r="AM499" s="8">
        <v>0.94215264672440691</v>
      </c>
      <c r="AN499" s="8">
        <v>1</v>
      </c>
      <c r="AO499" s="8">
        <v>0</v>
      </c>
      <c r="AP499" s="8">
        <v>1</v>
      </c>
      <c r="AQ499" s="8">
        <v>0.55537667419048375</v>
      </c>
      <c r="AR499" s="8">
        <v>1</v>
      </c>
      <c r="AS499" s="48">
        <v>0</v>
      </c>
      <c r="AT499" s="48">
        <v>0.64799325382303086</v>
      </c>
      <c r="AU499" s="13">
        <v>2</v>
      </c>
    </row>
    <row r="500" spans="4:47" x14ac:dyDescent="0.25">
      <c r="D500" s="8">
        <v>496</v>
      </c>
      <c r="E500" s="8">
        <f t="shared" ca="1" si="96"/>
        <v>0.38725316257834552</v>
      </c>
      <c r="F500" s="21">
        <f t="shared" ca="1" si="97"/>
        <v>125.69993349387148</v>
      </c>
      <c r="G500" s="21"/>
      <c r="H500" s="8">
        <v>496</v>
      </c>
      <c r="I500" s="21">
        <f t="shared" ca="1" si="98"/>
        <v>7.7677458969762969E-2</v>
      </c>
      <c r="J500" s="21">
        <f t="shared" ca="1" si="99"/>
        <v>13.446004440315278</v>
      </c>
      <c r="K500" s="2"/>
      <c r="M500" s="1"/>
      <c r="N500" s="1"/>
      <c r="Q500" s="26"/>
      <c r="R500" s="42"/>
      <c r="S500" s="26"/>
      <c r="T500" s="26"/>
      <c r="U500" s="26"/>
      <c r="V500" s="26"/>
      <c r="W500" s="26"/>
      <c r="X500" s="26"/>
      <c r="Y500" s="26"/>
      <c r="AF500" s="8">
        <v>490</v>
      </c>
      <c r="AG500" s="8">
        <v>0</v>
      </c>
      <c r="AH500" s="8">
        <v>0.47151099266687069</v>
      </c>
      <c r="AI500" s="8">
        <v>1</v>
      </c>
      <c r="AJ500" s="8">
        <v>1</v>
      </c>
      <c r="AK500" s="8">
        <v>0.48467057518686368</v>
      </c>
      <c r="AL500" s="8">
        <v>0.94815869509669326</v>
      </c>
      <c r="AM500" s="8">
        <v>4.1062368626420896E-2</v>
      </c>
      <c r="AN500" s="8">
        <v>0</v>
      </c>
      <c r="AO500" s="8">
        <v>0.23719870899634163</v>
      </c>
      <c r="AP500" s="8">
        <v>0.61036860583525621</v>
      </c>
      <c r="AQ500" s="8">
        <v>1</v>
      </c>
      <c r="AR500" s="8">
        <v>0.57574305301738693</v>
      </c>
      <c r="AS500" s="48">
        <v>0</v>
      </c>
      <c r="AT500" s="48">
        <v>0.81163018146730725</v>
      </c>
      <c r="AU500" s="13">
        <v>3</v>
      </c>
    </row>
    <row r="501" spans="4:47" x14ac:dyDescent="0.25">
      <c r="D501" s="8">
        <v>497</v>
      </c>
      <c r="E501" s="8">
        <f t="shared" ca="1" si="96"/>
        <v>6.4897706577271452E-2</v>
      </c>
      <c r="F501" s="21">
        <f t="shared" ca="1" si="97"/>
        <v>340.85001730365701</v>
      </c>
      <c r="G501" s="21"/>
      <c r="H501" s="8">
        <v>497</v>
      </c>
      <c r="I501" s="21">
        <f t="shared" ca="1" si="98"/>
        <v>0.62186843488505128</v>
      </c>
      <c r="J501" s="21">
        <f t="shared" ca="1" si="99"/>
        <v>39.003487147867659</v>
      </c>
      <c r="K501" s="2"/>
      <c r="M501" s="1"/>
      <c r="N501" s="1"/>
      <c r="Q501" s="26"/>
      <c r="R501" s="42"/>
      <c r="S501" s="26"/>
      <c r="T501" s="26"/>
      <c r="U501" s="26"/>
      <c r="V501" s="26"/>
      <c r="W501" s="26"/>
      <c r="X501" s="26"/>
      <c r="Y501" s="26"/>
      <c r="AF501" s="8">
        <v>491</v>
      </c>
      <c r="AG501" s="8">
        <v>0.69648589270500161</v>
      </c>
      <c r="AH501" s="8">
        <v>0.86385517612455132</v>
      </c>
      <c r="AI501" s="8">
        <v>0.83453513709912752</v>
      </c>
      <c r="AJ501" s="8">
        <v>0.38517526544383146</v>
      </c>
      <c r="AK501" s="8">
        <v>0.64408656684428289</v>
      </c>
      <c r="AL501" s="8">
        <v>1</v>
      </c>
      <c r="AM501" s="8">
        <v>1</v>
      </c>
      <c r="AN501" s="8">
        <v>0.94494706929723293</v>
      </c>
      <c r="AO501" s="8">
        <v>1</v>
      </c>
      <c r="AP501" s="8">
        <v>1</v>
      </c>
      <c r="AQ501" s="8">
        <v>1</v>
      </c>
      <c r="AR501" s="8">
        <v>1</v>
      </c>
      <c r="AS501" s="48">
        <v>0.14469669319757184</v>
      </c>
      <c r="AT501" s="48">
        <v>0.78980663759635494</v>
      </c>
      <c r="AU501" s="13">
        <v>1</v>
      </c>
    </row>
    <row r="502" spans="4:47" x14ac:dyDescent="0.25">
      <c r="D502" s="8">
        <v>498</v>
      </c>
      <c r="E502" s="8">
        <f t="shared" ca="1" si="96"/>
        <v>0.150042613576991</v>
      </c>
      <c r="F502" s="21">
        <f t="shared" ca="1" si="97"/>
        <v>241.45625750446715</v>
      </c>
      <c r="G502" s="21"/>
      <c r="H502" s="8">
        <v>498</v>
      </c>
      <c r="I502" s="21">
        <f t="shared" ca="1" si="98"/>
        <v>0.890399969774617</v>
      </c>
      <c r="J502" s="21">
        <f t="shared" ca="1" si="99"/>
        <v>66.822873288092168</v>
      </c>
      <c r="K502" s="2"/>
      <c r="M502" s="1"/>
      <c r="N502" s="1"/>
      <c r="Q502" s="26"/>
      <c r="R502" s="42"/>
      <c r="S502" s="26"/>
      <c r="T502" s="26"/>
      <c r="U502" s="26"/>
      <c r="V502" s="26"/>
      <c r="W502" s="26"/>
      <c r="X502" s="26"/>
      <c r="Y502" s="26"/>
      <c r="AF502" s="8">
        <v>492</v>
      </c>
      <c r="AG502" s="8">
        <v>1</v>
      </c>
      <c r="AH502" s="8">
        <v>1</v>
      </c>
      <c r="AI502" s="8">
        <v>1</v>
      </c>
      <c r="AJ502" s="8">
        <v>1</v>
      </c>
      <c r="AK502" s="8">
        <v>1</v>
      </c>
      <c r="AL502" s="8">
        <v>1</v>
      </c>
      <c r="AM502" s="8">
        <v>1</v>
      </c>
      <c r="AN502" s="8">
        <v>1</v>
      </c>
      <c r="AO502" s="8">
        <v>1</v>
      </c>
      <c r="AP502" s="8">
        <v>1</v>
      </c>
      <c r="AQ502" s="8">
        <v>1</v>
      </c>
      <c r="AR502" s="8">
        <v>0.43441992138973401</v>
      </c>
      <c r="AS502" s="48">
        <v>0.26806022149403652</v>
      </c>
      <c r="AT502" s="48">
        <v>0.77913946539342205</v>
      </c>
      <c r="AU502" s="13">
        <v>2</v>
      </c>
    </row>
    <row r="503" spans="4:47" x14ac:dyDescent="0.25">
      <c r="D503" s="8">
        <v>499</v>
      </c>
      <c r="E503" s="8">
        <f t="shared" ca="1" si="96"/>
        <v>0.25033501901539268</v>
      </c>
      <c r="F503" s="21">
        <f t="shared" ca="1" si="97"/>
        <v>179.53394320907236</v>
      </c>
      <c r="G503" s="21"/>
      <c r="H503" s="8">
        <v>499</v>
      </c>
      <c r="I503" s="21">
        <f t="shared" ca="1" si="98"/>
        <v>7.9394782888770554E-2</v>
      </c>
      <c r="J503" s="21">
        <f t="shared" ca="1" si="99"/>
        <v>13.091106690524995</v>
      </c>
      <c r="K503" s="2"/>
      <c r="M503" s="1"/>
      <c r="N503" s="1"/>
      <c r="Q503" s="26"/>
      <c r="R503" s="42"/>
      <c r="S503" s="26"/>
      <c r="T503" s="26"/>
      <c r="U503" s="26"/>
      <c r="V503" s="26"/>
      <c r="W503" s="26"/>
      <c r="X503" s="26"/>
      <c r="Y503" s="26"/>
      <c r="AF503" s="8">
        <v>493</v>
      </c>
      <c r="AG503" s="8">
        <v>1</v>
      </c>
      <c r="AH503" s="8">
        <v>0</v>
      </c>
      <c r="AI503" s="8">
        <v>0.60378007749949902</v>
      </c>
      <c r="AJ503" s="8">
        <v>0.49383377093666542</v>
      </c>
      <c r="AK503" s="8">
        <v>1</v>
      </c>
      <c r="AL503" s="8">
        <v>1</v>
      </c>
      <c r="AM503" s="8">
        <v>1</v>
      </c>
      <c r="AN503" s="8">
        <v>1</v>
      </c>
      <c r="AO503" s="8">
        <v>0.99270932576061266</v>
      </c>
      <c r="AP503" s="8">
        <v>1</v>
      </c>
      <c r="AQ503" s="8">
        <v>1</v>
      </c>
      <c r="AR503" s="8">
        <v>1</v>
      </c>
      <c r="AS503" s="48">
        <v>0</v>
      </c>
      <c r="AT503" s="48">
        <v>0.61010528932315977</v>
      </c>
      <c r="AU503" s="13">
        <v>0</v>
      </c>
    </row>
    <row r="504" spans="4:47" x14ac:dyDescent="0.25">
      <c r="D504" s="8">
        <v>500</v>
      </c>
      <c r="E504" s="8">
        <f t="shared" ca="1" si="96"/>
        <v>0.52791726935713834</v>
      </c>
      <c r="F504" s="21">
        <f t="shared" ca="1" si="97"/>
        <v>86.60200939454603</v>
      </c>
      <c r="G504" s="21"/>
      <c r="H504" s="8">
        <v>500</v>
      </c>
      <c r="I504" s="21">
        <f t="shared" ca="1" si="98"/>
        <v>0.98583965172898325</v>
      </c>
      <c r="J504" s="21">
        <f t="shared" ca="1" si="99"/>
        <v>96.032548678738891</v>
      </c>
      <c r="K504" s="2"/>
      <c r="M504" s="1"/>
      <c r="N504" s="1"/>
      <c r="Q504" s="26"/>
      <c r="R504" s="42"/>
      <c r="S504" s="26"/>
      <c r="T504" s="26"/>
      <c r="U504" s="26"/>
      <c r="V504" s="26"/>
      <c r="W504" s="26"/>
      <c r="X504" s="26"/>
      <c r="Y504" s="26"/>
      <c r="AF504" s="8">
        <v>494</v>
      </c>
      <c r="AG504" s="8">
        <v>0.80560769763448459</v>
      </c>
      <c r="AH504" s="8">
        <v>1</v>
      </c>
      <c r="AI504" s="8">
        <v>0.4136386154106379</v>
      </c>
      <c r="AJ504" s="8">
        <v>1</v>
      </c>
      <c r="AK504" s="8">
        <v>1</v>
      </c>
      <c r="AL504" s="8">
        <v>0</v>
      </c>
      <c r="AM504" s="8">
        <v>1</v>
      </c>
      <c r="AN504" s="8">
        <v>1</v>
      </c>
      <c r="AO504" s="8">
        <v>0.32582709065730647</v>
      </c>
      <c r="AP504" s="8">
        <v>0</v>
      </c>
      <c r="AQ504" s="8">
        <v>0.4002860485406321</v>
      </c>
      <c r="AR504" s="8">
        <v>0.70710149642423681</v>
      </c>
      <c r="AS504" s="48">
        <v>0</v>
      </c>
      <c r="AT504" s="48">
        <v>0.70637993621251194</v>
      </c>
      <c r="AU504" s="13">
        <v>0</v>
      </c>
    </row>
    <row r="505" spans="4:47" x14ac:dyDescent="0.25">
      <c r="D505" s="8">
        <v>501</v>
      </c>
      <c r="E505" s="8">
        <f t="shared" ca="1" si="96"/>
        <v>0.34604300745110583</v>
      </c>
      <c r="F505" s="21">
        <f t="shared" ca="1" si="97"/>
        <v>139.6995263967041</v>
      </c>
      <c r="H505" s="8">
        <v>501</v>
      </c>
      <c r="I505" s="21">
        <f t="shared" ca="1" si="98"/>
        <v>0.24611670031819455</v>
      </c>
      <c r="J505" s="21">
        <f t="shared" ca="1" si="99"/>
        <v>8.7941982760057975</v>
      </c>
      <c r="Q505" s="26"/>
      <c r="R505" s="42"/>
      <c r="S505" s="26"/>
      <c r="T505" s="26"/>
      <c r="U505" s="26"/>
      <c r="V505" s="26"/>
      <c r="W505" s="26"/>
      <c r="X505" s="26"/>
      <c r="Y505" s="26"/>
      <c r="AF505" s="8">
        <v>495</v>
      </c>
      <c r="AG505" s="8">
        <v>1</v>
      </c>
      <c r="AH505" s="8">
        <v>1</v>
      </c>
      <c r="AI505" s="8">
        <v>1</v>
      </c>
      <c r="AJ505" s="8">
        <v>1</v>
      </c>
      <c r="AK505" s="8">
        <v>1</v>
      </c>
      <c r="AL505" s="8">
        <v>1</v>
      </c>
      <c r="AM505" s="8">
        <v>0</v>
      </c>
      <c r="AN505" s="8">
        <v>0.76817216674516531</v>
      </c>
      <c r="AO505" s="8">
        <v>1</v>
      </c>
      <c r="AP505" s="8">
        <v>1</v>
      </c>
      <c r="AQ505" s="8">
        <v>0</v>
      </c>
      <c r="AR505" s="8">
        <v>1</v>
      </c>
      <c r="AS505" s="48">
        <v>0</v>
      </c>
      <c r="AT505" s="48">
        <v>0.78601251193892352</v>
      </c>
      <c r="AU505" s="13">
        <v>0</v>
      </c>
    </row>
    <row r="506" spans="4:47" x14ac:dyDescent="0.25">
      <c r="D506" s="8">
        <v>502</v>
      </c>
      <c r="E506" s="8">
        <f t="shared" ca="1" si="96"/>
        <v>0.54953464498984916</v>
      </c>
      <c r="F506" s="21">
        <f t="shared" ca="1" si="97"/>
        <v>81.466640098897798</v>
      </c>
      <c r="H506" s="8">
        <v>502</v>
      </c>
      <c r="I506" s="21">
        <f t="shared" ca="1" si="98"/>
        <v>0.17112820759893022</v>
      </c>
      <c r="J506" s="21">
        <f t="shared" ca="1" si="99"/>
        <v>0.82781905753918394</v>
      </c>
      <c r="Q506" s="26"/>
      <c r="R506" s="42"/>
      <c r="S506" s="26"/>
      <c r="T506" s="26"/>
      <c r="U506" s="26"/>
      <c r="V506" s="26"/>
      <c r="W506" s="26"/>
      <c r="X506" s="26"/>
      <c r="Y506" s="26"/>
      <c r="AF506" s="8">
        <v>496</v>
      </c>
      <c r="AG506" s="8">
        <v>1</v>
      </c>
      <c r="AH506" s="8">
        <v>0.35379634179688374</v>
      </c>
      <c r="AI506" s="8">
        <v>0</v>
      </c>
      <c r="AJ506" s="8">
        <v>1</v>
      </c>
      <c r="AK506" s="8">
        <v>0.3697929739747422</v>
      </c>
      <c r="AL506" s="8">
        <v>0.58095381608460839</v>
      </c>
      <c r="AM506" s="8">
        <v>1</v>
      </c>
      <c r="AN506" s="8">
        <v>1</v>
      </c>
      <c r="AO506" s="8">
        <v>1</v>
      </c>
      <c r="AP506" s="8">
        <v>1</v>
      </c>
      <c r="AQ506" s="8">
        <v>0</v>
      </c>
      <c r="AR506" s="8">
        <v>0.98334971049400577</v>
      </c>
      <c r="AS506" s="48">
        <v>7.6455012113729029E-2</v>
      </c>
      <c r="AT506" s="48">
        <v>0.89100688196485867</v>
      </c>
      <c r="AU506" s="13">
        <v>1</v>
      </c>
    </row>
    <row r="507" spans="4:47" x14ac:dyDescent="0.25">
      <c r="D507" s="8">
        <v>503</v>
      </c>
      <c r="E507" s="8">
        <f t="shared" ca="1" si="96"/>
        <v>0.89741942558535137</v>
      </c>
      <c r="F507" s="21">
        <f t="shared" ca="1" si="97"/>
        <v>16.259695454474453</v>
      </c>
      <c r="H507" s="8">
        <v>503</v>
      </c>
      <c r="I507" s="21">
        <f t="shared" ca="1" si="98"/>
        <v>0.68081184817521467</v>
      </c>
      <c r="J507" s="21">
        <f t="shared" ca="1" si="99"/>
        <v>43.838007226128809</v>
      </c>
      <c r="Q507" s="26"/>
      <c r="R507" s="42"/>
      <c r="S507" s="26"/>
      <c r="T507" s="26"/>
      <c r="U507" s="26"/>
      <c r="V507" s="26"/>
      <c r="W507" s="26"/>
      <c r="X507" s="26"/>
      <c r="Y507" s="26"/>
      <c r="AF507" s="8">
        <v>497</v>
      </c>
      <c r="AG507" s="8">
        <v>1</v>
      </c>
      <c r="AH507" s="8">
        <v>5.0994619446750482E-2</v>
      </c>
      <c r="AI507" s="8">
        <v>1</v>
      </c>
      <c r="AJ507" s="8">
        <v>1</v>
      </c>
      <c r="AK507" s="8">
        <v>1</v>
      </c>
      <c r="AL507" s="8">
        <v>1</v>
      </c>
      <c r="AM507" s="8">
        <v>1</v>
      </c>
      <c r="AN507" s="8">
        <v>9.4590071217680816E-2</v>
      </c>
      <c r="AO507" s="8">
        <v>1</v>
      </c>
      <c r="AP507" s="8">
        <v>1</v>
      </c>
      <c r="AQ507" s="8">
        <v>0.65194293545306814</v>
      </c>
      <c r="AR507" s="8">
        <v>0</v>
      </c>
      <c r="AS507" s="48">
        <v>0</v>
      </c>
      <c r="AT507" s="48">
        <v>0.90082902409571253</v>
      </c>
      <c r="AU507" s="13">
        <v>0</v>
      </c>
    </row>
    <row r="508" spans="4:47" x14ac:dyDescent="0.25">
      <c r="D508" s="8">
        <v>504</v>
      </c>
      <c r="E508" s="8">
        <f t="shared" ca="1" si="96"/>
        <v>0.32919641627745744</v>
      </c>
      <c r="F508" s="21">
        <f t="shared" ca="1" si="97"/>
        <v>145.88129922077599</v>
      </c>
      <c r="H508" s="8">
        <v>504</v>
      </c>
      <c r="I508" s="21">
        <f t="shared" ca="1" si="98"/>
        <v>6.0827270590652183E-2</v>
      </c>
      <c r="J508" s="21">
        <f t="shared" ca="1" si="99"/>
        <v>17.293458818544387</v>
      </c>
      <c r="Q508" s="26"/>
      <c r="R508" s="42"/>
      <c r="S508" s="26"/>
      <c r="T508" s="26"/>
      <c r="U508" s="26"/>
      <c r="V508" s="26"/>
      <c r="W508" s="26"/>
      <c r="X508" s="26"/>
      <c r="Y508" s="26"/>
      <c r="AF508" s="8">
        <v>498</v>
      </c>
      <c r="AG508" s="8">
        <v>0.44722044765723928</v>
      </c>
      <c r="AH508" s="8">
        <v>0.16205150332280027</v>
      </c>
      <c r="AI508" s="8">
        <v>0.8047659687318599</v>
      </c>
      <c r="AJ508" s="8">
        <v>0</v>
      </c>
      <c r="AK508" s="8">
        <v>1</v>
      </c>
      <c r="AL508" s="8">
        <v>0.10815764988074079</v>
      </c>
      <c r="AM508" s="8">
        <v>1</v>
      </c>
      <c r="AN508" s="8">
        <v>0.48214481335420595</v>
      </c>
      <c r="AO508" s="8">
        <v>0.6970019568820135</v>
      </c>
      <c r="AP508" s="8">
        <v>1</v>
      </c>
      <c r="AQ508" s="8">
        <v>0.39570026768851674</v>
      </c>
      <c r="AR508" s="8">
        <v>1</v>
      </c>
      <c r="AS508" s="48">
        <v>0</v>
      </c>
      <c r="AT508" s="48">
        <v>0.53818112840116095</v>
      </c>
      <c r="AU508" s="13">
        <v>0</v>
      </c>
    </row>
    <row r="509" spans="4:47" x14ac:dyDescent="0.25">
      <c r="D509" s="8">
        <v>505</v>
      </c>
      <c r="E509" s="8">
        <f t="shared" ca="1" si="96"/>
        <v>0.79295509178527457</v>
      </c>
      <c r="F509" s="21">
        <f t="shared" ca="1" si="97"/>
        <v>33.347903103088491</v>
      </c>
      <c r="H509" s="8">
        <v>505</v>
      </c>
      <c r="I509" s="21">
        <f t="shared" ca="1" si="98"/>
        <v>0.30887325772577656</v>
      </c>
      <c r="J509" s="21">
        <f t="shared" ca="1" si="99"/>
        <v>14.481105635923038</v>
      </c>
      <c r="Q509" s="26"/>
      <c r="R509" s="42"/>
      <c r="S509" s="26"/>
      <c r="T509" s="26"/>
      <c r="U509" s="26"/>
      <c r="V509" s="26"/>
      <c r="W509" s="26"/>
      <c r="X509" s="26"/>
      <c r="Y509" s="26"/>
      <c r="AF509" s="8">
        <v>499</v>
      </c>
      <c r="AG509" s="8">
        <v>1</v>
      </c>
      <c r="AH509" s="8">
        <v>1</v>
      </c>
      <c r="AI509" s="8">
        <v>0</v>
      </c>
      <c r="AJ509" s="8">
        <v>1</v>
      </c>
      <c r="AK509" s="8">
        <v>0</v>
      </c>
      <c r="AL509" s="8">
        <v>1</v>
      </c>
      <c r="AM509" s="8">
        <v>1</v>
      </c>
      <c r="AN509" s="8">
        <v>1</v>
      </c>
      <c r="AO509" s="8">
        <v>8.5150399958365597E-2</v>
      </c>
      <c r="AP509" s="8">
        <v>0.88209822757738532</v>
      </c>
      <c r="AQ509" s="8">
        <v>0.22777808407942454</v>
      </c>
      <c r="AR509" s="8">
        <v>1</v>
      </c>
      <c r="AS509" s="48">
        <v>0</v>
      </c>
      <c r="AT509" s="48">
        <v>0.98576309643301085</v>
      </c>
      <c r="AU509" s="13">
        <v>0</v>
      </c>
    </row>
    <row r="510" spans="4:47" x14ac:dyDescent="0.25">
      <c r="D510" s="8">
        <v>506</v>
      </c>
      <c r="E510" s="8">
        <f t="shared" ca="1" si="96"/>
        <v>0.72126124485520127</v>
      </c>
      <c r="F510" s="21">
        <f t="shared" ca="1" si="97"/>
        <v>46.048643374227709</v>
      </c>
      <c r="H510" s="8">
        <v>506</v>
      </c>
      <c r="I510" s="21">
        <f t="shared" ca="1" si="98"/>
        <v>0.27305269000102994</v>
      </c>
      <c r="J510" s="21">
        <f t="shared" ca="1" si="99"/>
        <v>11.313411472148722</v>
      </c>
      <c r="Q510" s="26"/>
      <c r="R510" s="42"/>
      <c r="S510" s="26"/>
      <c r="T510" s="26"/>
      <c r="U510" s="26"/>
      <c r="V510" s="26"/>
      <c r="W510" s="26"/>
      <c r="X510" s="26"/>
      <c r="Y510" s="26"/>
      <c r="AF510" s="8">
        <v>500</v>
      </c>
      <c r="AG510" s="8">
        <v>0.41560188457820446</v>
      </c>
      <c r="AH510" s="8">
        <v>1</v>
      </c>
      <c r="AI510" s="8">
        <v>0.92967724109222483</v>
      </c>
      <c r="AJ510" s="8">
        <v>1</v>
      </c>
      <c r="AK510" s="8">
        <v>1</v>
      </c>
      <c r="AL510" s="8">
        <v>0.71230990043695785</v>
      </c>
      <c r="AM510" s="8">
        <v>0.69084811094662946</v>
      </c>
      <c r="AN510" s="8">
        <v>0.54767505993954879</v>
      </c>
      <c r="AO510" s="8">
        <v>1</v>
      </c>
      <c r="AP510" s="8">
        <v>0.69287814512485524</v>
      </c>
      <c r="AQ510" s="8">
        <v>1</v>
      </c>
      <c r="AR510" s="8">
        <v>0</v>
      </c>
      <c r="AS510" s="48">
        <v>0.11766815666201833</v>
      </c>
      <c r="AT510" s="48">
        <v>0.89824332451345779</v>
      </c>
      <c r="AU510" s="13">
        <v>0</v>
      </c>
    </row>
    <row r="511" spans="4:47" x14ac:dyDescent="0.25">
      <c r="D511" s="8">
        <v>507</v>
      </c>
      <c r="E511" s="8">
        <f t="shared" ca="1" si="96"/>
        <v>0.97781724689671934</v>
      </c>
      <c r="F511" s="21">
        <f t="shared" ca="1" si="97"/>
        <v>3.6912596879704322</v>
      </c>
      <c r="H511" s="8">
        <v>507</v>
      </c>
      <c r="I511" s="21">
        <f t="shared" ca="1" si="98"/>
        <v>0.90353005747428805</v>
      </c>
      <c r="J511" s="21">
        <f t="shared" ca="1" si="99"/>
        <v>69.042727292712982</v>
      </c>
      <c r="Q511" s="26"/>
      <c r="R511" s="42"/>
      <c r="S511" s="26"/>
      <c r="T511" s="26"/>
      <c r="U511" s="26"/>
      <c r="V511" s="26"/>
      <c r="W511" s="26"/>
      <c r="X511" s="26"/>
      <c r="Y511" s="26"/>
      <c r="AF511" s="8">
        <v>501</v>
      </c>
      <c r="AG511" s="8">
        <v>1</v>
      </c>
      <c r="AH511" s="8">
        <v>1</v>
      </c>
      <c r="AI511" s="8">
        <v>0</v>
      </c>
      <c r="AJ511" s="8">
        <v>0.10443557545028549</v>
      </c>
      <c r="AK511" s="8">
        <v>1</v>
      </c>
      <c r="AL511" s="8">
        <v>0</v>
      </c>
      <c r="AM511" s="8">
        <v>1</v>
      </c>
      <c r="AN511" s="8">
        <v>1</v>
      </c>
      <c r="AO511" s="8">
        <v>0.72085884605112371</v>
      </c>
      <c r="AP511" s="8">
        <v>1</v>
      </c>
      <c r="AQ511" s="8">
        <v>1</v>
      </c>
      <c r="AR511" s="8">
        <v>1</v>
      </c>
      <c r="AS511" s="48">
        <v>0</v>
      </c>
      <c r="AT511" s="48">
        <v>0.86005176217743751</v>
      </c>
      <c r="AU511" s="13">
        <v>0</v>
      </c>
    </row>
    <row r="512" spans="4:47" x14ac:dyDescent="0.25">
      <c r="D512" s="8">
        <v>508</v>
      </c>
      <c r="E512" s="8">
        <f t="shared" ca="1" si="96"/>
        <v>0.34545837640448329</v>
      </c>
      <c r="F512" s="21">
        <f t="shared" ca="1" si="97"/>
        <v>139.9092364313683</v>
      </c>
      <c r="H512" s="8">
        <v>508</v>
      </c>
      <c r="I512" s="21">
        <f t="shared" ca="1" si="98"/>
        <v>0.50471450253803241</v>
      </c>
      <c r="J512" s="21">
        <f t="shared" ca="1" si="99"/>
        <v>29.958026191623016</v>
      </c>
      <c r="Q512" s="26"/>
      <c r="R512" s="42"/>
      <c r="S512" s="26"/>
      <c r="T512" s="26"/>
      <c r="U512" s="26"/>
      <c r="V512" s="26"/>
      <c r="W512" s="26"/>
      <c r="X512" s="26"/>
      <c r="Y512" s="26"/>
      <c r="AF512" s="8">
        <v>502</v>
      </c>
      <c r="AG512" s="8">
        <v>1</v>
      </c>
      <c r="AH512" s="8">
        <v>1</v>
      </c>
      <c r="AI512" s="8">
        <v>1</v>
      </c>
      <c r="AJ512" s="8">
        <v>1</v>
      </c>
      <c r="AK512" s="8">
        <v>1</v>
      </c>
      <c r="AL512" s="8">
        <v>0.1703884711843178</v>
      </c>
      <c r="AM512" s="8">
        <v>1</v>
      </c>
      <c r="AN512" s="8">
        <v>1</v>
      </c>
      <c r="AO512" s="8">
        <v>0.71786708783693032</v>
      </c>
      <c r="AP512" s="8">
        <v>0.88863752246247563</v>
      </c>
      <c r="AQ512" s="8">
        <v>1</v>
      </c>
      <c r="AR512" s="8">
        <v>0.87852723687378342</v>
      </c>
      <c r="AS512" s="48">
        <v>0.37689054958173074</v>
      </c>
      <c r="AT512" s="48">
        <v>0.92636057128278582</v>
      </c>
      <c r="AU512" s="13">
        <v>0</v>
      </c>
    </row>
    <row r="513" spans="4:47" x14ac:dyDescent="0.25">
      <c r="D513" s="8">
        <v>509</v>
      </c>
      <c r="E513" s="8">
        <f t="shared" ca="1" si="96"/>
        <v>0.81779783087570579</v>
      </c>
      <c r="F513" s="21">
        <f t="shared" ca="1" si="97"/>
        <v>29.153142204280062</v>
      </c>
      <c r="H513" s="8">
        <v>509</v>
      </c>
      <c r="I513" s="21">
        <f t="shared" ca="1" si="98"/>
        <v>0.32623444936546819</v>
      </c>
      <c r="J513" s="21">
        <f t="shared" ca="1" si="99"/>
        <v>15.956851918263592</v>
      </c>
      <c r="Q513" s="26"/>
      <c r="R513" s="42"/>
      <c r="S513" s="26"/>
      <c r="T513" s="26"/>
      <c r="U513" s="26"/>
      <c r="V513" s="26"/>
      <c r="W513" s="26"/>
      <c r="X513" s="26"/>
      <c r="Y513" s="26"/>
      <c r="AF513" s="8">
        <v>503</v>
      </c>
      <c r="AG513" s="8">
        <v>0.4029802640115151</v>
      </c>
      <c r="AH513" s="8">
        <v>1</v>
      </c>
      <c r="AI513" s="8">
        <v>1</v>
      </c>
      <c r="AJ513" s="8">
        <v>0</v>
      </c>
      <c r="AK513" s="8">
        <v>1.1648469929153384E-2</v>
      </c>
      <c r="AL513" s="8">
        <v>1</v>
      </c>
      <c r="AM513" s="8">
        <v>1</v>
      </c>
      <c r="AN513" s="8">
        <v>0.77351123612043593</v>
      </c>
      <c r="AO513" s="8">
        <v>1</v>
      </c>
      <c r="AP513" s="8">
        <v>0</v>
      </c>
      <c r="AQ513" s="8">
        <v>1</v>
      </c>
      <c r="AR513" s="8">
        <v>1</v>
      </c>
      <c r="AS513" s="48">
        <v>0</v>
      </c>
      <c r="AT513" s="48">
        <v>0.93721924809556001</v>
      </c>
      <c r="AU513" s="13">
        <v>1</v>
      </c>
    </row>
    <row r="514" spans="4:47" x14ac:dyDescent="0.25">
      <c r="D514" s="8">
        <v>510</v>
      </c>
      <c r="E514" s="8">
        <f t="shared" ca="1" si="96"/>
        <v>0.64947988041779436</v>
      </c>
      <c r="F514" s="21">
        <f t="shared" ca="1" si="97"/>
        <v>59.850786202279373</v>
      </c>
      <c r="H514" s="8">
        <v>510</v>
      </c>
      <c r="I514" s="21">
        <f t="shared" ca="1" si="98"/>
        <v>0.21765282545732512</v>
      </c>
      <c r="J514" s="21">
        <f t="shared" ca="1" si="99"/>
        <v>5.9650820749315017</v>
      </c>
      <c r="Q514" s="26"/>
      <c r="R514" s="42"/>
      <c r="S514" s="26"/>
      <c r="T514" s="26"/>
      <c r="U514" s="26"/>
      <c r="V514" s="26"/>
      <c r="W514" s="26"/>
      <c r="X514" s="26"/>
      <c r="Y514" s="26"/>
      <c r="AF514" s="8">
        <v>504</v>
      </c>
      <c r="AG514" s="8">
        <v>1</v>
      </c>
      <c r="AH514" s="8">
        <v>1</v>
      </c>
      <c r="AI514" s="8">
        <v>1</v>
      </c>
      <c r="AJ514" s="8">
        <v>0.62591430868366538</v>
      </c>
      <c r="AK514" s="8">
        <v>0.31494895486896218</v>
      </c>
      <c r="AL514" s="8">
        <v>1</v>
      </c>
      <c r="AM514" s="8">
        <v>1</v>
      </c>
      <c r="AN514" s="8">
        <v>0.54862417012308495</v>
      </c>
      <c r="AO514" s="8">
        <v>1</v>
      </c>
      <c r="AP514" s="8">
        <v>1</v>
      </c>
      <c r="AQ514" s="8">
        <v>1</v>
      </c>
      <c r="AR514" s="8">
        <v>0.34155521633464003</v>
      </c>
      <c r="AS514" s="48">
        <v>0</v>
      </c>
      <c r="AT514" s="48">
        <v>0.86677355455622962</v>
      </c>
      <c r="AU514" s="13">
        <v>1</v>
      </c>
    </row>
    <row r="515" spans="4:47" x14ac:dyDescent="0.25">
      <c r="D515" s="8">
        <v>511</v>
      </c>
      <c r="E515" s="8">
        <f t="shared" ca="1" si="96"/>
        <v>0.42135171717485187</v>
      </c>
      <c r="F515" s="21">
        <f t="shared" ca="1" si="97"/>
        <v>115.1372031793625</v>
      </c>
      <c r="H515" s="8">
        <v>511</v>
      </c>
      <c r="I515" s="21">
        <f t="shared" ca="1" si="98"/>
        <v>0.7207114125694476</v>
      </c>
      <c r="J515" s="21">
        <f t="shared" ca="1" si="99"/>
        <v>47.321571165913284</v>
      </c>
      <c r="Q515" s="26"/>
      <c r="R515" s="42"/>
      <c r="S515" s="26"/>
      <c r="T515" s="26"/>
      <c r="U515" s="26"/>
      <c r="V515" s="26"/>
      <c r="W515" s="26"/>
      <c r="X515" s="26"/>
      <c r="Y515" s="26"/>
      <c r="AF515" s="8">
        <v>505</v>
      </c>
      <c r="AG515" s="8">
        <v>1</v>
      </c>
      <c r="AH515" s="8">
        <v>1</v>
      </c>
      <c r="AI515" s="8">
        <v>1</v>
      </c>
      <c r="AJ515" s="8">
        <v>1</v>
      </c>
      <c r="AK515" s="8">
        <v>1</v>
      </c>
      <c r="AL515" s="8">
        <v>0.63998140170151596</v>
      </c>
      <c r="AM515" s="8">
        <v>1</v>
      </c>
      <c r="AN515" s="8">
        <v>1</v>
      </c>
      <c r="AO515" s="8">
        <v>0.41001094262319382</v>
      </c>
      <c r="AP515" s="8">
        <v>0</v>
      </c>
      <c r="AQ515" s="8">
        <v>0.46394671512510588</v>
      </c>
      <c r="AR515" s="8">
        <v>1</v>
      </c>
      <c r="AS515" s="48">
        <v>0</v>
      </c>
      <c r="AT515" s="48">
        <v>0.79637907330721791</v>
      </c>
      <c r="AU515" s="13">
        <v>1</v>
      </c>
    </row>
    <row r="516" spans="4:47" x14ac:dyDescent="0.25">
      <c r="D516" s="8">
        <v>512</v>
      </c>
      <c r="E516" s="8">
        <f t="shared" ca="1" si="96"/>
        <v>0.95134710725152205</v>
      </c>
      <c r="F516" s="21">
        <f t="shared" ca="1" si="97"/>
        <v>7.8363868545586604</v>
      </c>
      <c r="H516" s="8">
        <v>512</v>
      </c>
      <c r="I516" s="21">
        <f t="shared" ca="1" si="98"/>
        <v>0.51314983530140523</v>
      </c>
      <c r="J516" s="21">
        <f t="shared" ca="1" si="99"/>
        <v>30.598775301453625</v>
      </c>
      <c r="Q516" s="26"/>
      <c r="R516" s="42"/>
      <c r="S516" s="26"/>
      <c r="T516" s="26"/>
      <c r="U516" s="26"/>
      <c r="V516" s="26"/>
      <c r="W516" s="26"/>
      <c r="X516" s="26"/>
      <c r="Y516" s="26"/>
      <c r="AF516" s="8">
        <v>506</v>
      </c>
      <c r="AG516" s="8">
        <v>1</v>
      </c>
      <c r="AH516" s="8">
        <v>1</v>
      </c>
      <c r="AI516" s="8">
        <v>1</v>
      </c>
      <c r="AJ516" s="8">
        <v>1</v>
      </c>
      <c r="AK516" s="8">
        <v>1</v>
      </c>
      <c r="AL516" s="8">
        <v>1</v>
      </c>
      <c r="AM516" s="8">
        <v>0.15401717720599281</v>
      </c>
      <c r="AN516" s="8">
        <v>1</v>
      </c>
      <c r="AO516" s="8">
        <v>0.10872829605335331</v>
      </c>
      <c r="AP516" s="8">
        <v>0.43391611155229548</v>
      </c>
      <c r="AQ516" s="8">
        <v>1</v>
      </c>
      <c r="AR516" s="8">
        <v>1</v>
      </c>
      <c r="AS516" s="48">
        <v>0</v>
      </c>
      <c r="AT516" s="48">
        <v>0.92514153268068233</v>
      </c>
      <c r="AU516" s="13">
        <v>2</v>
      </c>
    </row>
    <row r="517" spans="4:47" x14ac:dyDescent="0.25">
      <c r="D517" s="8">
        <v>513</v>
      </c>
      <c r="E517" s="8">
        <f t="shared" ca="1" si="96"/>
        <v>0.67855246436410788</v>
      </c>
      <c r="F517" s="21">
        <f t="shared" ca="1" si="97"/>
        <v>54.11200542323585</v>
      </c>
      <c r="H517" s="8">
        <v>513</v>
      </c>
      <c r="I517" s="21">
        <f t="shared" ca="1" si="98"/>
        <v>0.72911640351369778</v>
      </c>
      <c r="J517" s="21">
        <f t="shared" ca="1" si="99"/>
        <v>48.084614525642394</v>
      </c>
      <c r="Q517" s="26"/>
      <c r="R517" s="42"/>
      <c r="S517" s="26"/>
      <c r="T517" s="26"/>
      <c r="U517" s="26"/>
      <c r="V517" s="26"/>
      <c r="W517" s="26"/>
      <c r="X517" s="26"/>
      <c r="Y517" s="26"/>
      <c r="AF517" s="8">
        <v>507</v>
      </c>
      <c r="AG517" s="8">
        <v>1</v>
      </c>
      <c r="AH517" s="8">
        <v>1</v>
      </c>
      <c r="AI517" s="8">
        <v>0.82232169603582494</v>
      </c>
      <c r="AJ517" s="8">
        <v>1</v>
      </c>
      <c r="AK517" s="8">
        <v>0</v>
      </c>
      <c r="AL517" s="8">
        <v>1</v>
      </c>
      <c r="AM517" s="8">
        <v>0.54906590429492363</v>
      </c>
      <c r="AN517" s="8">
        <v>1</v>
      </c>
      <c r="AO517" s="8">
        <v>0.43105154031315274</v>
      </c>
      <c r="AP517" s="8">
        <v>1</v>
      </c>
      <c r="AQ517" s="8">
        <v>1</v>
      </c>
      <c r="AR517" s="8">
        <v>1</v>
      </c>
      <c r="AS517" s="48">
        <v>0</v>
      </c>
      <c r="AT517" s="48">
        <v>0.75921038585258105</v>
      </c>
      <c r="AU517" s="13">
        <v>1</v>
      </c>
    </row>
    <row r="518" spans="4:47" x14ac:dyDescent="0.25">
      <c r="D518" s="8">
        <v>514</v>
      </c>
      <c r="E518" s="8">
        <f t="shared" ref="E518:E581" ca="1" si="100">RAND()</f>
        <v>0.15129830536934386</v>
      </c>
      <c r="F518" s="21">
        <f t="shared" ref="F518:F581" ca="1" si="101">$B$6*(-LN(E518))^(1/$B$7)</f>
        <v>240.45662389855619</v>
      </c>
      <c r="H518" s="8">
        <v>514</v>
      </c>
      <c r="I518" s="21">
        <f t="shared" ref="I518:I581" ca="1" si="102">RAND()</f>
        <v>0.91797033884432966</v>
      </c>
      <c r="J518" s="21">
        <f t="shared" ref="J518:J581" ca="1" si="103">ABS(NORMINV(I518,$B$11,$B$13))</f>
        <v>71.757715206650204</v>
      </c>
      <c r="Q518" s="26"/>
      <c r="R518" s="42"/>
      <c r="S518" s="26"/>
      <c r="T518" s="26"/>
      <c r="U518" s="26"/>
      <c r="V518" s="26"/>
      <c r="W518" s="26"/>
      <c r="X518" s="26"/>
      <c r="Y518" s="26"/>
      <c r="AF518" s="8">
        <v>508</v>
      </c>
      <c r="AG518" s="8">
        <v>1</v>
      </c>
      <c r="AH518" s="8">
        <v>1</v>
      </c>
      <c r="AI518" s="8">
        <v>0</v>
      </c>
      <c r="AJ518" s="8">
        <v>0.54991233719313948</v>
      </c>
      <c r="AK518" s="8">
        <v>1</v>
      </c>
      <c r="AL518" s="8">
        <v>1</v>
      </c>
      <c r="AM518" s="8">
        <v>1</v>
      </c>
      <c r="AN518" s="8">
        <v>0.41501837176638806</v>
      </c>
      <c r="AO518" s="8">
        <v>0.43084970772664138</v>
      </c>
      <c r="AP518" s="8">
        <v>1</v>
      </c>
      <c r="AQ518" s="8">
        <v>1</v>
      </c>
      <c r="AR518" s="8">
        <v>0.42791416773839192</v>
      </c>
      <c r="AS518" s="48">
        <v>0</v>
      </c>
      <c r="AT518" s="48">
        <v>0.74809298864968454</v>
      </c>
      <c r="AU518" s="13">
        <v>1</v>
      </c>
    </row>
    <row r="519" spans="4:47" x14ac:dyDescent="0.25">
      <c r="D519" s="8">
        <v>515</v>
      </c>
      <c r="E519" s="8">
        <f t="shared" ca="1" si="100"/>
        <v>0.31400973044985714</v>
      </c>
      <c r="F519" s="21">
        <f t="shared" ca="1" si="101"/>
        <v>151.71659238565582</v>
      </c>
      <c r="H519" s="8">
        <v>515</v>
      </c>
      <c r="I519" s="21">
        <f t="shared" ca="1" si="102"/>
        <v>0.52613213383504942</v>
      </c>
      <c r="J519" s="21">
        <f t="shared" ca="1" si="103"/>
        <v>31.585887390030319</v>
      </c>
      <c r="Q519" s="26"/>
      <c r="R519" s="42"/>
      <c r="S519" s="26"/>
      <c r="T519" s="26"/>
      <c r="U519" s="26"/>
      <c r="V519" s="26"/>
      <c r="W519" s="26"/>
      <c r="X519" s="26"/>
      <c r="Y519" s="26"/>
      <c r="AF519" s="8">
        <v>509</v>
      </c>
      <c r="AG519" s="8">
        <v>0.23085482493456033</v>
      </c>
      <c r="AH519" s="8">
        <v>1</v>
      </c>
      <c r="AI519" s="8">
        <v>1</v>
      </c>
      <c r="AJ519" s="8">
        <v>1</v>
      </c>
      <c r="AK519" s="8">
        <v>1</v>
      </c>
      <c r="AL519" s="8">
        <v>1</v>
      </c>
      <c r="AM519" s="8">
        <v>0</v>
      </c>
      <c r="AN519" s="8">
        <v>0.71150874209190318</v>
      </c>
      <c r="AO519" s="8">
        <v>5.3180427607245902E-2</v>
      </c>
      <c r="AP519" s="8">
        <v>1</v>
      </c>
      <c r="AQ519" s="8">
        <v>1</v>
      </c>
      <c r="AR519" s="8">
        <v>1</v>
      </c>
      <c r="AS519" s="48">
        <v>0</v>
      </c>
      <c r="AT519" s="48">
        <v>0.68069581425306624</v>
      </c>
      <c r="AU519" s="13">
        <v>1</v>
      </c>
    </row>
    <row r="520" spans="4:47" x14ac:dyDescent="0.25">
      <c r="D520" s="8">
        <v>516</v>
      </c>
      <c r="E520" s="8">
        <f t="shared" ca="1" si="100"/>
        <v>0.33357313330464511</v>
      </c>
      <c r="F520" s="21">
        <f t="shared" ca="1" si="101"/>
        <v>144.24697663784698</v>
      </c>
      <c r="H520" s="8">
        <v>516</v>
      </c>
      <c r="I520" s="21">
        <f t="shared" ca="1" si="102"/>
        <v>0.96275361717890029</v>
      </c>
      <c r="J520" s="21">
        <f t="shared" ca="1" si="103"/>
        <v>83.634387916415932</v>
      </c>
      <c r="Q520" s="26"/>
      <c r="R520" s="42"/>
      <c r="S520" s="26"/>
      <c r="T520" s="26"/>
      <c r="U520" s="26"/>
      <c r="V520" s="26"/>
      <c r="W520" s="26"/>
      <c r="X520" s="26"/>
      <c r="Y520" s="26"/>
      <c r="AF520" s="8">
        <v>510</v>
      </c>
      <c r="AG520" s="8">
        <v>1</v>
      </c>
      <c r="AH520" s="8">
        <v>1</v>
      </c>
      <c r="AI520" s="8">
        <v>0.24072158239916111</v>
      </c>
      <c r="AJ520" s="8">
        <v>1</v>
      </c>
      <c r="AK520" s="8">
        <v>0.5451105905562027</v>
      </c>
      <c r="AL520" s="8">
        <v>1</v>
      </c>
      <c r="AM520" s="8">
        <v>1</v>
      </c>
      <c r="AN520" s="8">
        <v>1</v>
      </c>
      <c r="AO520" s="8">
        <v>0</v>
      </c>
      <c r="AP520" s="8">
        <v>0.78515870598799198</v>
      </c>
      <c r="AQ520" s="8">
        <v>1</v>
      </c>
      <c r="AR520" s="8">
        <v>1</v>
      </c>
      <c r="AS520" s="48">
        <v>0</v>
      </c>
      <c r="AT520" s="48">
        <v>0.82291246231040149</v>
      </c>
      <c r="AU520" s="13">
        <v>1</v>
      </c>
    </row>
    <row r="521" spans="4:47" x14ac:dyDescent="0.25">
      <c r="D521" s="8">
        <v>517</v>
      </c>
      <c r="E521" s="8">
        <f t="shared" ca="1" si="100"/>
        <v>4.9979770151812652E-2</v>
      </c>
      <c r="F521" s="21">
        <f t="shared" ca="1" si="101"/>
        <v>371.43687272514541</v>
      </c>
      <c r="H521" s="8">
        <v>517</v>
      </c>
      <c r="I521" s="21">
        <f t="shared" ca="1" si="102"/>
        <v>0.90371092426777477</v>
      </c>
      <c r="J521" s="21">
        <f t="shared" ca="1" si="103"/>
        <v>69.074804536352644</v>
      </c>
      <c r="Q521" s="26"/>
      <c r="R521" s="42"/>
      <c r="S521" s="26"/>
      <c r="T521" s="26"/>
      <c r="U521" s="26"/>
      <c r="V521" s="26"/>
      <c r="W521" s="26"/>
      <c r="X521" s="26"/>
      <c r="Y521" s="26"/>
      <c r="AF521" s="8">
        <v>511</v>
      </c>
      <c r="AG521" s="8">
        <v>1</v>
      </c>
      <c r="AH521" s="8">
        <v>0</v>
      </c>
      <c r="AI521" s="8">
        <v>1</v>
      </c>
      <c r="AJ521" s="8">
        <v>1</v>
      </c>
      <c r="AK521" s="8">
        <v>8.0897428750881045E-2</v>
      </c>
      <c r="AL521" s="8">
        <v>1</v>
      </c>
      <c r="AM521" s="8">
        <v>1</v>
      </c>
      <c r="AN521" s="8">
        <v>1</v>
      </c>
      <c r="AO521" s="8">
        <v>1</v>
      </c>
      <c r="AP521" s="8">
        <v>1</v>
      </c>
      <c r="AQ521" s="8">
        <v>0.8532085645138674</v>
      </c>
      <c r="AR521" s="8">
        <v>1</v>
      </c>
      <c r="AS521" s="48">
        <v>0</v>
      </c>
      <c r="AT521" s="48">
        <v>0.65298518746501644</v>
      </c>
      <c r="AU521" s="13">
        <v>2</v>
      </c>
    </row>
    <row r="522" spans="4:47" x14ac:dyDescent="0.25">
      <c r="D522" s="8">
        <v>518</v>
      </c>
      <c r="E522" s="8">
        <f t="shared" ca="1" si="100"/>
        <v>0.74296103268076152</v>
      </c>
      <c r="F522" s="21">
        <f t="shared" ca="1" si="101"/>
        <v>42.102234635250753</v>
      </c>
      <c r="H522" s="8">
        <v>518</v>
      </c>
      <c r="I522" s="21">
        <f t="shared" ca="1" si="102"/>
        <v>0.12644367758116604</v>
      </c>
      <c r="J522" s="21">
        <f t="shared" ca="1" si="103"/>
        <v>5.038854528158744</v>
      </c>
      <c r="Q522" s="26"/>
      <c r="R522" s="42"/>
      <c r="S522" s="26"/>
      <c r="T522" s="26"/>
      <c r="U522" s="26"/>
      <c r="V522" s="26"/>
      <c r="W522" s="26"/>
      <c r="X522" s="26"/>
      <c r="Y522" s="26"/>
      <c r="AF522" s="8">
        <v>512</v>
      </c>
      <c r="AG522" s="8">
        <v>1</v>
      </c>
      <c r="AH522" s="8">
        <v>0.61554536065055543</v>
      </c>
      <c r="AI522" s="8">
        <v>5.9106182276258142E-2</v>
      </c>
      <c r="AJ522" s="8">
        <v>1</v>
      </c>
      <c r="AK522" s="8">
        <v>0.72057498143230103</v>
      </c>
      <c r="AL522" s="8">
        <v>1</v>
      </c>
      <c r="AM522" s="8">
        <v>1</v>
      </c>
      <c r="AN522" s="8">
        <v>1</v>
      </c>
      <c r="AO522" s="8">
        <v>1</v>
      </c>
      <c r="AP522" s="8">
        <v>0.96283615129669342</v>
      </c>
      <c r="AQ522" s="8">
        <v>1</v>
      </c>
      <c r="AR522" s="8">
        <v>1</v>
      </c>
      <c r="AS522" s="48">
        <v>0</v>
      </c>
      <c r="AT522" s="48">
        <v>0.7351113784399238</v>
      </c>
      <c r="AU522" s="13">
        <v>1</v>
      </c>
    </row>
    <row r="523" spans="4:47" x14ac:dyDescent="0.25">
      <c r="D523" s="8">
        <v>519</v>
      </c>
      <c r="E523" s="8">
        <f t="shared" ca="1" si="100"/>
        <v>0.65357970586610492</v>
      </c>
      <c r="F523" s="21">
        <f t="shared" ca="1" si="101"/>
        <v>59.028276333706252</v>
      </c>
      <c r="H523" s="8">
        <v>519</v>
      </c>
      <c r="I523" s="21">
        <f t="shared" ca="1" si="102"/>
        <v>0.77565032967935188</v>
      </c>
      <c r="J523" s="21">
        <f t="shared" ca="1" si="103"/>
        <v>52.551462575426342</v>
      </c>
      <c r="Q523" s="26"/>
      <c r="R523" s="42"/>
      <c r="S523" s="26"/>
      <c r="T523" s="26"/>
      <c r="U523" s="26"/>
      <c r="V523" s="26"/>
      <c r="W523" s="26"/>
      <c r="X523" s="26"/>
      <c r="Y523" s="26"/>
      <c r="AF523" s="8">
        <v>513</v>
      </c>
      <c r="AG523" s="8">
        <v>1</v>
      </c>
      <c r="AH523" s="8">
        <v>0.36714201656858286</v>
      </c>
      <c r="AI523" s="8">
        <v>1</v>
      </c>
      <c r="AJ523" s="8">
        <v>0.96513250871018197</v>
      </c>
      <c r="AK523" s="8">
        <v>1</v>
      </c>
      <c r="AL523" s="8">
        <v>1</v>
      </c>
      <c r="AM523" s="8">
        <v>1</v>
      </c>
      <c r="AN523" s="8">
        <v>1</v>
      </c>
      <c r="AO523" s="8">
        <v>1</v>
      </c>
      <c r="AP523" s="8">
        <v>0.76127087987979103</v>
      </c>
      <c r="AQ523" s="8">
        <v>1</v>
      </c>
      <c r="AR523" s="8">
        <v>1</v>
      </c>
      <c r="AS523" s="48">
        <v>0</v>
      </c>
      <c r="AT523" s="48">
        <v>0.84517839615893464</v>
      </c>
      <c r="AU523" s="13">
        <v>0</v>
      </c>
    </row>
    <row r="524" spans="4:47" x14ac:dyDescent="0.25">
      <c r="D524" s="8">
        <v>520</v>
      </c>
      <c r="E524" s="8">
        <f t="shared" ca="1" si="100"/>
        <v>0.95364781532839504</v>
      </c>
      <c r="F524" s="21">
        <f t="shared" ca="1" si="101"/>
        <v>7.478325354987347</v>
      </c>
      <c r="H524" s="8">
        <v>520</v>
      </c>
      <c r="I524" s="21">
        <f t="shared" ca="1" si="102"/>
        <v>0.44799988636610433</v>
      </c>
      <c r="J524" s="21">
        <f t="shared" ca="1" si="103"/>
        <v>25.639878777497493</v>
      </c>
      <c r="Q524" s="26"/>
      <c r="R524" s="42"/>
      <c r="S524" s="26"/>
      <c r="T524" s="26"/>
      <c r="U524" s="26"/>
      <c r="V524" s="26"/>
      <c r="W524" s="26"/>
      <c r="X524" s="26"/>
      <c r="Y524" s="26"/>
      <c r="AF524" s="8">
        <v>514</v>
      </c>
      <c r="AG524" s="8">
        <v>1</v>
      </c>
      <c r="AH524" s="8">
        <v>0</v>
      </c>
      <c r="AI524" s="8">
        <v>1</v>
      </c>
      <c r="AJ524" s="8">
        <v>1</v>
      </c>
      <c r="AK524" s="8">
        <v>1</v>
      </c>
      <c r="AL524" s="8">
        <v>1</v>
      </c>
      <c r="AM524" s="8">
        <v>1</v>
      </c>
      <c r="AN524" s="8">
        <v>0.49459327783575469</v>
      </c>
      <c r="AO524" s="8">
        <v>0.42728348336264993</v>
      </c>
      <c r="AP524" s="8">
        <v>0.58768776962026625</v>
      </c>
      <c r="AQ524" s="8">
        <v>1</v>
      </c>
      <c r="AR524" s="8">
        <v>0.55242248606326383</v>
      </c>
      <c r="AS524" s="48">
        <v>0.68518202184232879</v>
      </c>
      <c r="AT524" s="48">
        <v>0.85717783726046937</v>
      </c>
      <c r="AU524" s="13">
        <v>1</v>
      </c>
    </row>
    <row r="525" spans="4:47" x14ac:dyDescent="0.25">
      <c r="D525" s="8">
        <v>521</v>
      </c>
      <c r="E525" s="8">
        <f t="shared" ca="1" si="100"/>
        <v>5.9069554466151586E-2</v>
      </c>
      <c r="F525" s="21">
        <f t="shared" ca="1" si="101"/>
        <v>351.88778728466957</v>
      </c>
      <c r="H525" s="8">
        <v>521</v>
      </c>
      <c r="I525" s="21">
        <f t="shared" ca="1" si="102"/>
        <v>0.92295914606341778</v>
      </c>
      <c r="J525" s="21">
        <f t="shared" ca="1" si="103"/>
        <v>72.779076363210123</v>
      </c>
      <c r="Q525" s="26"/>
      <c r="R525" s="42"/>
      <c r="S525" s="26"/>
      <c r="T525" s="26"/>
      <c r="U525" s="26"/>
      <c r="V525" s="26"/>
      <c r="W525" s="26"/>
      <c r="X525" s="26"/>
      <c r="Y525" s="26"/>
      <c r="AF525" s="8">
        <v>515</v>
      </c>
      <c r="AG525" s="8">
        <v>1</v>
      </c>
      <c r="AH525" s="8">
        <v>1</v>
      </c>
      <c r="AI525" s="8">
        <v>1</v>
      </c>
      <c r="AJ525" s="8">
        <v>1</v>
      </c>
      <c r="AK525" s="8">
        <v>1</v>
      </c>
      <c r="AL525" s="8">
        <v>0.52177516248630129</v>
      </c>
      <c r="AM525" s="8">
        <v>0.20831845657390188</v>
      </c>
      <c r="AN525" s="8">
        <v>0.28332628754545902</v>
      </c>
      <c r="AO525" s="8">
        <v>0.6389658409175657</v>
      </c>
      <c r="AP525" s="8">
        <v>0.48683998740588941</v>
      </c>
      <c r="AQ525" s="8">
        <v>1</v>
      </c>
      <c r="AR525" s="8">
        <v>1</v>
      </c>
      <c r="AS525" s="48">
        <v>0</v>
      </c>
      <c r="AT525" s="48">
        <v>0.99346950303720094</v>
      </c>
      <c r="AU525" s="13">
        <v>1</v>
      </c>
    </row>
    <row r="526" spans="4:47" x14ac:dyDescent="0.25">
      <c r="D526" s="8">
        <v>522</v>
      </c>
      <c r="E526" s="8">
        <f t="shared" ca="1" si="100"/>
        <v>0.79371948066782771</v>
      </c>
      <c r="F526" s="21">
        <f t="shared" ca="1" si="101"/>
        <v>33.217397272711075</v>
      </c>
      <c r="H526" s="8">
        <v>522</v>
      </c>
      <c r="I526" s="21">
        <f t="shared" ca="1" si="102"/>
        <v>0.19686575136154993</v>
      </c>
      <c r="J526" s="21">
        <f t="shared" ca="1" si="103"/>
        <v>3.7618374676925619</v>
      </c>
      <c r="Q526" s="26"/>
      <c r="R526" s="42"/>
      <c r="S526" s="26"/>
      <c r="T526" s="26"/>
      <c r="U526" s="26"/>
      <c r="V526" s="26"/>
      <c r="W526" s="26"/>
      <c r="X526" s="26"/>
      <c r="Y526" s="26"/>
      <c r="AF526" s="8">
        <v>516</v>
      </c>
      <c r="AG526" s="8">
        <v>1</v>
      </c>
      <c r="AH526" s="8">
        <v>0</v>
      </c>
      <c r="AI526" s="8">
        <v>0.7937666754404481</v>
      </c>
      <c r="AJ526" s="8">
        <v>0.12624083539146039</v>
      </c>
      <c r="AK526" s="8">
        <v>0.37423368762087661</v>
      </c>
      <c r="AL526" s="8">
        <v>1</v>
      </c>
      <c r="AM526" s="8">
        <v>1</v>
      </c>
      <c r="AN526" s="8">
        <v>0.23703140900550118</v>
      </c>
      <c r="AO526" s="8">
        <v>0.31967139795475913</v>
      </c>
      <c r="AP526" s="8">
        <v>1</v>
      </c>
      <c r="AQ526" s="8">
        <v>1</v>
      </c>
      <c r="AR526" s="8">
        <v>1</v>
      </c>
      <c r="AS526" s="48">
        <v>0.31106645570652025</v>
      </c>
      <c r="AT526" s="48">
        <v>0.70908614602059516</v>
      </c>
      <c r="AU526" s="13">
        <v>2</v>
      </c>
    </row>
    <row r="527" spans="4:47" x14ac:dyDescent="0.25">
      <c r="D527" s="8">
        <v>523</v>
      </c>
      <c r="E527" s="8">
        <f t="shared" ca="1" si="100"/>
        <v>0.99306885504387776</v>
      </c>
      <c r="F527" s="21">
        <f t="shared" ca="1" si="101"/>
        <v>1.2247081430724978</v>
      </c>
      <c r="H527" s="8">
        <v>523</v>
      </c>
      <c r="I527" s="21">
        <f t="shared" ca="1" si="102"/>
        <v>0.406290134747472</v>
      </c>
      <c r="J527" s="21">
        <f t="shared" ca="1" si="103"/>
        <v>22.416965705005104</v>
      </c>
      <c r="Q527" s="26"/>
      <c r="R527" s="42"/>
      <c r="S527" s="26"/>
      <c r="T527" s="26"/>
      <c r="U527" s="26"/>
      <c r="V527" s="26"/>
      <c r="W527" s="26"/>
      <c r="X527" s="26"/>
      <c r="Y527" s="26"/>
      <c r="AF527" s="8">
        <v>517</v>
      </c>
      <c r="AG527" s="8">
        <v>1</v>
      </c>
      <c r="AH527" s="8">
        <v>1</v>
      </c>
      <c r="AI527" s="8">
        <v>1</v>
      </c>
      <c r="AJ527" s="8">
        <v>1</v>
      </c>
      <c r="AK527" s="8">
        <v>1</v>
      </c>
      <c r="AL527" s="8">
        <v>0</v>
      </c>
      <c r="AM527" s="8">
        <v>1</v>
      </c>
      <c r="AN527" s="8">
        <v>1</v>
      </c>
      <c r="AO527" s="8">
        <v>0</v>
      </c>
      <c r="AP527" s="8">
        <v>0.80240725777266853</v>
      </c>
      <c r="AQ527" s="8">
        <v>0.38947420884845391</v>
      </c>
      <c r="AR527" s="8">
        <v>0</v>
      </c>
      <c r="AS527" s="48">
        <v>0.22470986301238055</v>
      </c>
      <c r="AT527" s="48">
        <v>0.91006320459975087</v>
      </c>
      <c r="AU527" s="13">
        <v>2</v>
      </c>
    </row>
    <row r="528" spans="4:47" x14ac:dyDescent="0.25">
      <c r="D528" s="8">
        <v>524</v>
      </c>
      <c r="E528" s="8">
        <f t="shared" ca="1" si="100"/>
        <v>0.68758998942938288</v>
      </c>
      <c r="F528" s="21">
        <f t="shared" ca="1" si="101"/>
        <v>52.370856004929706</v>
      </c>
      <c r="H528" s="8">
        <v>524</v>
      </c>
      <c r="I528" s="21">
        <f t="shared" ca="1" si="102"/>
        <v>0.63552154775966185</v>
      </c>
      <c r="J528" s="21">
        <f t="shared" ca="1" si="103"/>
        <v>40.097815464656577</v>
      </c>
      <c r="Q528" s="26"/>
      <c r="R528" s="42"/>
      <c r="S528" s="26"/>
      <c r="T528" s="26"/>
      <c r="U528" s="26"/>
      <c r="V528" s="26"/>
      <c r="W528" s="26"/>
      <c r="X528" s="26"/>
      <c r="Y528" s="26"/>
      <c r="AF528" s="8">
        <v>518</v>
      </c>
      <c r="AG528" s="8">
        <v>0.16237726629192512</v>
      </c>
      <c r="AH528" s="8">
        <v>0.99657330186242432</v>
      </c>
      <c r="AI528" s="8">
        <v>1</v>
      </c>
      <c r="AJ528" s="8">
        <v>0</v>
      </c>
      <c r="AK528" s="8">
        <v>0.25204508546965138</v>
      </c>
      <c r="AL528" s="8">
        <v>1</v>
      </c>
      <c r="AM528" s="8">
        <v>1</v>
      </c>
      <c r="AN528" s="8">
        <v>1</v>
      </c>
      <c r="AO528" s="8">
        <v>1</v>
      </c>
      <c r="AP528" s="8">
        <v>1</v>
      </c>
      <c r="AQ528" s="8">
        <v>0.89515211997277222</v>
      </c>
      <c r="AR528" s="8">
        <v>0.20765276016989506</v>
      </c>
      <c r="AS528" s="48">
        <v>0</v>
      </c>
      <c r="AT528" s="48">
        <v>0.53505310405202033</v>
      </c>
      <c r="AU528" s="13">
        <v>1</v>
      </c>
    </row>
    <row r="529" spans="4:47" x14ac:dyDescent="0.25">
      <c r="D529" s="8">
        <v>525</v>
      </c>
      <c r="E529" s="8">
        <f t="shared" ca="1" si="100"/>
        <v>0.99546342983139835</v>
      </c>
      <c r="F529" s="21">
        <f t="shared" ca="1" si="101"/>
        <v>0.82056339087804331</v>
      </c>
      <c r="H529" s="8">
        <v>525</v>
      </c>
      <c r="I529" s="21">
        <f t="shared" ca="1" si="102"/>
        <v>0.52183611640924388</v>
      </c>
      <c r="J529" s="21">
        <f t="shared" ca="1" si="103"/>
        <v>31.259056753133244</v>
      </c>
      <c r="Q529" s="26"/>
      <c r="R529" s="42"/>
      <c r="S529" s="26"/>
      <c r="T529" s="26"/>
      <c r="U529" s="26"/>
      <c r="V529" s="26"/>
      <c r="W529" s="26"/>
      <c r="X529" s="26"/>
      <c r="Y529" s="26"/>
      <c r="AF529" s="8">
        <v>519</v>
      </c>
      <c r="AG529" s="8">
        <v>4.7162413862562029E-2</v>
      </c>
      <c r="AH529" s="8">
        <v>0</v>
      </c>
      <c r="AI529" s="8">
        <v>0.46450387180436425</v>
      </c>
      <c r="AJ529" s="8">
        <v>1</v>
      </c>
      <c r="AK529" s="8">
        <v>1</v>
      </c>
      <c r="AL529" s="8">
        <v>1</v>
      </c>
      <c r="AM529" s="8">
        <v>0.70182180599095445</v>
      </c>
      <c r="AN529" s="8">
        <v>1</v>
      </c>
      <c r="AO529" s="8">
        <v>1</v>
      </c>
      <c r="AP529" s="8">
        <v>1</v>
      </c>
      <c r="AQ529" s="8">
        <v>1</v>
      </c>
      <c r="AR529" s="8">
        <v>1</v>
      </c>
      <c r="AS529" s="48">
        <v>0</v>
      </c>
      <c r="AT529" s="48">
        <v>0.92625495244925105</v>
      </c>
      <c r="AU529" s="13">
        <v>1</v>
      </c>
    </row>
    <row r="530" spans="4:47" x14ac:dyDescent="0.25">
      <c r="D530" s="8">
        <v>526</v>
      </c>
      <c r="E530" s="8">
        <f t="shared" ca="1" si="100"/>
        <v>0.97041999987386751</v>
      </c>
      <c r="F530" s="21">
        <f t="shared" ca="1" si="101"/>
        <v>4.8581810247541419</v>
      </c>
      <c r="H530" s="8">
        <v>526</v>
      </c>
      <c r="I530" s="21">
        <f t="shared" ca="1" si="102"/>
        <v>0.7962714500619823</v>
      </c>
      <c r="J530" s="21">
        <f t="shared" ca="1" si="103"/>
        <v>54.696135322002768</v>
      </c>
      <c r="Q530" s="26"/>
      <c r="R530" s="42"/>
      <c r="S530" s="26"/>
      <c r="T530" s="26"/>
      <c r="U530" s="26"/>
      <c r="V530" s="26"/>
      <c r="W530" s="26"/>
      <c r="X530" s="26"/>
      <c r="Y530" s="26"/>
      <c r="AF530" s="8">
        <v>520</v>
      </c>
      <c r="AG530" s="8">
        <v>1</v>
      </c>
      <c r="AH530" s="8">
        <v>1</v>
      </c>
      <c r="AI530" s="8">
        <v>1</v>
      </c>
      <c r="AJ530" s="8">
        <v>0.58671893339511982</v>
      </c>
      <c r="AK530" s="8">
        <v>1</v>
      </c>
      <c r="AL530" s="8">
        <v>0.88503076441653927</v>
      </c>
      <c r="AM530" s="8">
        <v>1</v>
      </c>
      <c r="AN530" s="8">
        <v>0.9153271159159504</v>
      </c>
      <c r="AO530" s="8">
        <v>0.16933252149586528</v>
      </c>
      <c r="AP530" s="8">
        <v>0.65322981659752966</v>
      </c>
      <c r="AQ530" s="8">
        <v>0.33494361402893752</v>
      </c>
      <c r="AR530" s="8">
        <v>1</v>
      </c>
      <c r="AS530" s="48">
        <v>0</v>
      </c>
      <c r="AT530" s="48">
        <v>0.70001031186406526</v>
      </c>
      <c r="AU530" s="13">
        <v>1</v>
      </c>
    </row>
    <row r="531" spans="4:47" x14ac:dyDescent="0.25">
      <c r="D531" s="8">
        <v>527</v>
      </c>
      <c r="E531" s="8">
        <f t="shared" ca="1" si="100"/>
        <v>1.4856545269997468E-2</v>
      </c>
      <c r="F531" s="21">
        <f t="shared" ca="1" si="101"/>
        <v>511.67360475979126</v>
      </c>
      <c r="H531" s="8">
        <v>527</v>
      </c>
      <c r="I531" s="21">
        <f t="shared" ca="1" si="102"/>
        <v>0.26869548584772718</v>
      </c>
      <c r="J531" s="21">
        <f t="shared" ca="1" si="103"/>
        <v>10.914819882500833</v>
      </c>
      <c r="Q531" s="26"/>
      <c r="R531" s="42"/>
      <c r="S531" s="26"/>
      <c r="T531" s="26"/>
      <c r="U531" s="26"/>
      <c r="V531" s="26"/>
      <c r="W531" s="26"/>
      <c r="X531" s="26"/>
      <c r="Y531" s="26"/>
      <c r="AF531" s="8">
        <v>521</v>
      </c>
      <c r="AG531" s="8">
        <v>1</v>
      </c>
      <c r="AH531" s="8">
        <v>1</v>
      </c>
      <c r="AI531" s="8">
        <v>0.41820750257301692</v>
      </c>
      <c r="AJ531" s="8">
        <v>1</v>
      </c>
      <c r="AK531" s="8">
        <v>1</v>
      </c>
      <c r="AL531" s="8">
        <v>1</v>
      </c>
      <c r="AM531" s="8">
        <v>0.81911898649324877</v>
      </c>
      <c r="AN531" s="8">
        <v>1</v>
      </c>
      <c r="AO531" s="8">
        <v>1</v>
      </c>
      <c r="AP531" s="8">
        <v>1</v>
      </c>
      <c r="AQ531" s="8">
        <v>0.53966519466703178</v>
      </c>
      <c r="AR531" s="8">
        <v>0.61149028280840045</v>
      </c>
      <c r="AS531" s="48">
        <v>0</v>
      </c>
      <c r="AT531" s="48">
        <v>1</v>
      </c>
      <c r="AU531" s="13">
        <v>0</v>
      </c>
    </row>
    <row r="532" spans="4:47" x14ac:dyDescent="0.25">
      <c r="D532" s="8">
        <v>528</v>
      </c>
      <c r="E532" s="8">
        <f t="shared" ca="1" si="100"/>
        <v>7.5666579724001926E-3</v>
      </c>
      <c r="F532" s="21">
        <f t="shared" ca="1" si="101"/>
        <v>588.60297749133053</v>
      </c>
      <c r="H532" s="8">
        <v>528</v>
      </c>
      <c r="I532" s="21">
        <f t="shared" ca="1" si="102"/>
        <v>0.11607164644068235</v>
      </c>
      <c r="J532" s="21">
        <f t="shared" ca="1" si="103"/>
        <v>6.5988233563410432</v>
      </c>
      <c r="Q532" s="26"/>
      <c r="R532" s="42"/>
      <c r="S532" s="26"/>
      <c r="T532" s="26"/>
      <c r="U532" s="26"/>
      <c r="V532" s="26"/>
      <c r="W532" s="26"/>
      <c r="X532" s="26"/>
      <c r="Y532" s="26"/>
      <c r="AF532" s="8">
        <v>522</v>
      </c>
      <c r="AG532" s="8">
        <v>1</v>
      </c>
      <c r="AH532" s="8">
        <v>0</v>
      </c>
      <c r="AI532" s="8">
        <v>0.76831403447572333</v>
      </c>
      <c r="AJ532" s="8">
        <v>0.36251171685144074</v>
      </c>
      <c r="AK532" s="8">
        <v>1</v>
      </c>
      <c r="AL532" s="8">
        <v>1</v>
      </c>
      <c r="AM532" s="8">
        <v>1</v>
      </c>
      <c r="AN532" s="8">
        <v>1</v>
      </c>
      <c r="AO532" s="8">
        <v>1</v>
      </c>
      <c r="AP532" s="8">
        <v>0.13463298460016132</v>
      </c>
      <c r="AQ532" s="8">
        <v>0.95443219178778238</v>
      </c>
      <c r="AR532" s="8">
        <v>1</v>
      </c>
      <c r="AS532" s="48">
        <v>0</v>
      </c>
      <c r="AT532" s="48">
        <v>0.93689041714668786</v>
      </c>
      <c r="AU532" s="13">
        <v>0</v>
      </c>
    </row>
    <row r="533" spans="4:47" x14ac:dyDescent="0.25">
      <c r="D533" s="8">
        <v>529</v>
      </c>
      <c r="E533" s="8">
        <f t="shared" ca="1" si="100"/>
        <v>0.17131380170761024</v>
      </c>
      <c r="F533" s="21">
        <f t="shared" ca="1" si="101"/>
        <v>225.52324456989996</v>
      </c>
      <c r="H533" s="8">
        <v>529</v>
      </c>
      <c r="I533" s="21">
        <f t="shared" ca="1" si="102"/>
        <v>0.67891846209155948</v>
      </c>
      <c r="J533" s="21">
        <f t="shared" ca="1" si="103"/>
        <v>43.677634160639606</v>
      </c>
      <c r="Q533" s="26"/>
      <c r="R533" s="42"/>
      <c r="S533" s="26"/>
      <c r="T533" s="26"/>
      <c r="U533" s="26"/>
      <c r="V533" s="26"/>
      <c r="W533" s="26"/>
      <c r="X533" s="26"/>
      <c r="Y533" s="26"/>
      <c r="AF533" s="8">
        <v>523</v>
      </c>
      <c r="AG533" s="8">
        <v>1</v>
      </c>
      <c r="AH533" s="8">
        <v>1</v>
      </c>
      <c r="AI533" s="8">
        <v>1</v>
      </c>
      <c r="AJ533" s="8">
        <v>1</v>
      </c>
      <c r="AK533" s="8">
        <v>1</v>
      </c>
      <c r="AL533" s="8">
        <v>1</v>
      </c>
      <c r="AM533" s="8">
        <v>1</v>
      </c>
      <c r="AN533" s="8">
        <v>1</v>
      </c>
      <c r="AO533" s="8">
        <v>1</v>
      </c>
      <c r="AP533" s="8">
        <v>1</v>
      </c>
      <c r="AQ533" s="8">
        <v>1</v>
      </c>
      <c r="AR533" s="8">
        <v>1</v>
      </c>
      <c r="AS533" s="48">
        <v>1</v>
      </c>
      <c r="AT533" s="48">
        <v>0.70250077179815673</v>
      </c>
      <c r="AU533" s="13">
        <v>2</v>
      </c>
    </row>
    <row r="534" spans="4:47" x14ac:dyDescent="0.25">
      <c r="D534" s="8">
        <v>530</v>
      </c>
      <c r="E534" s="8">
        <f t="shared" ca="1" si="100"/>
        <v>0.60727097923598838</v>
      </c>
      <c r="F534" s="21">
        <f t="shared" ca="1" si="101"/>
        <v>68.592817846801523</v>
      </c>
      <c r="H534" s="8">
        <v>530</v>
      </c>
      <c r="I534" s="21">
        <f t="shared" ca="1" si="102"/>
        <v>0.22410305474287784</v>
      </c>
      <c r="J534" s="21">
        <f t="shared" ca="1" si="103"/>
        <v>6.6235769190008575</v>
      </c>
      <c r="Q534" s="26"/>
      <c r="R534" s="42"/>
      <c r="S534" s="26"/>
      <c r="T534" s="26"/>
      <c r="U534" s="26"/>
      <c r="V534" s="26"/>
      <c r="W534" s="26"/>
      <c r="X534" s="26"/>
      <c r="Y534" s="26"/>
      <c r="AF534" s="8">
        <v>524</v>
      </c>
      <c r="AG534" s="8">
        <v>1</v>
      </c>
      <c r="AH534" s="8">
        <v>1</v>
      </c>
      <c r="AI534" s="8">
        <v>1</v>
      </c>
      <c r="AJ534" s="8">
        <v>1</v>
      </c>
      <c r="AK534" s="8">
        <v>1</v>
      </c>
      <c r="AL534" s="8">
        <v>0.97088924874236304</v>
      </c>
      <c r="AM534" s="8">
        <v>1</v>
      </c>
      <c r="AN534" s="8">
        <v>1</v>
      </c>
      <c r="AO534" s="8">
        <v>0.71197072792395677</v>
      </c>
      <c r="AP534" s="8">
        <v>1</v>
      </c>
      <c r="AQ534" s="8">
        <v>1</v>
      </c>
      <c r="AR534" s="8">
        <v>0.54050484800269083</v>
      </c>
      <c r="AS534" s="48">
        <v>0.33376264931998334</v>
      </c>
      <c r="AT534" s="48">
        <v>0.60499259270847239</v>
      </c>
      <c r="AU534" s="13">
        <v>3</v>
      </c>
    </row>
    <row r="535" spans="4:47" x14ac:dyDescent="0.25">
      <c r="D535" s="8">
        <v>531</v>
      </c>
      <c r="E535" s="8">
        <f t="shared" ca="1" si="100"/>
        <v>0.57225133461568767</v>
      </c>
      <c r="F535" s="21">
        <f t="shared" ca="1" si="101"/>
        <v>76.26312920288126</v>
      </c>
      <c r="H535" s="8">
        <v>531</v>
      </c>
      <c r="I535" s="21">
        <f t="shared" ca="1" si="102"/>
        <v>0.25709055495659083</v>
      </c>
      <c r="J535" s="21">
        <f t="shared" ca="1" si="103"/>
        <v>9.8369637675475836</v>
      </c>
      <c r="Q535" s="26"/>
      <c r="R535" s="42"/>
      <c r="S535" s="26"/>
      <c r="T535" s="26"/>
      <c r="U535" s="26"/>
      <c r="V535" s="26"/>
      <c r="W535" s="26"/>
      <c r="X535" s="26"/>
      <c r="Y535" s="26"/>
      <c r="AF535" s="8">
        <v>525</v>
      </c>
      <c r="AG535" s="8">
        <v>1</v>
      </c>
      <c r="AH535" s="8">
        <v>0.77717827924737193</v>
      </c>
      <c r="AI535" s="8">
        <v>0.70265901713320356</v>
      </c>
      <c r="AJ535" s="8">
        <v>1</v>
      </c>
      <c r="AK535" s="8">
        <v>0.56564434609942016</v>
      </c>
      <c r="AL535" s="8">
        <v>1</v>
      </c>
      <c r="AM535" s="8">
        <v>1</v>
      </c>
      <c r="AN535" s="8">
        <v>0.72810952785502814</v>
      </c>
      <c r="AO535" s="8">
        <v>1</v>
      </c>
      <c r="AP535" s="8">
        <v>1</v>
      </c>
      <c r="AQ535" s="8">
        <v>1</v>
      </c>
      <c r="AR535" s="8">
        <v>1</v>
      </c>
      <c r="AS535" s="48">
        <v>0</v>
      </c>
      <c r="AT535" s="48">
        <v>0.80620082202869825</v>
      </c>
      <c r="AU535" s="13">
        <v>1</v>
      </c>
    </row>
    <row r="536" spans="4:47" x14ac:dyDescent="0.25">
      <c r="D536" s="8">
        <v>532</v>
      </c>
      <c r="E536" s="8">
        <f t="shared" ca="1" si="100"/>
        <v>0.23524641698069004</v>
      </c>
      <c r="F536" s="21">
        <f t="shared" ca="1" si="101"/>
        <v>187.11677662259933</v>
      </c>
      <c r="H536" s="8">
        <v>532</v>
      </c>
      <c r="I536" s="21">
        <f t="shared" ca="1" si="102"/>
        <v>0.90596380051005776</v>
      </c>
      <c r="J536" s="21">
        <f t="shared" ca="1" si="103"/>
        <v>69.478123962501698</v>
      </c>
      <c r="Q536" s="26"/>
      <c r="R536" s="42"/>
      <c r="S536" s="26"/>
      <c r="T536" s="26"/>
      <c r="U536" s="26"/>
      <c r="V536" s="26"/>
      <c r="W536" s="26"/>
      <c r="X536" s="26"/>
      <c r="Y536" s="26"/>
      <c r="AF536" s="8">
        <v>526</v>
      </c>
      <c r="AG536" s="8">
        <v>1</v>
      </c>
      <c r="AH536" s="8">
        <v>1</v>
      </c>
      <c r="AI536" s="8">
        <v>1</v>
      </c>
      <c r="AJ536" s="8">
        <v>0.86050876029306289</v>
      </c>
      <c r="AK536" s="8">
        <v>1</v>
      </c>
      <c r="AL536" s="8">
        <v>0.43001138319935611</v>
      </c>
      <c r="AM536" s="8">
        <v>1</v>
      </c>
      <c r="AN536" s="8">
        <v>1</v>
      </c>
      <c r="AO536" s="8">
        <v>0.81288486575140273</v>
      </c>
      <c r="AP536" s="8">
        <v>0</v>
      </c>
      <c r="AQ536" s="8">
        <v>1</v>
      </c>
      <c r="AR536" s="8">
        <v>0.90738703543390709</v>
      </c>
      <c r="AS536" s="48">
        <v>0</v>
      </c>
      <c r="AT536" s="48">
        <v>0.54499313086117795</v>
      </c>
      <c r="AU536" s="13">
        <v>0</v>
      </c>
    </row>
    <row r="537" spans="4:47" x14ac:dyDescent="0.25">
      <c r="D537" s="8">
        <v>533</v>
      </c>
      <c r="E537" s="8">
        <f t="shared" ca="1" si="100"/>
        <v>0.31804421414055895</v>
      </c>
      <c r="F537" s="21">
        <f t="shared" ca="1" si="101"/>
        <v>150.1406933517566</v>
      </c>
      <c r="H537" s="8">
        <v>533</v>
      </c>
      <c r="I537" s="21">
        <f t="shared" ca="1" si="102"/>
        <v>0.17065952428046827</v>
      </c>
      <c r="J537" s="21">
        <f t="shared" ca="1" si="103"/>
        <v>0.77189643341033332</v>
      </c>
      <c r="Q537" s="26"/>
      <c r="R537" s="42"/>
      <c r="S537" s="26"/>
      <c r="T537" s="26"/>
      <c r="U537" s="26"/>
      <c r="V537" s="26"/>
      <c r="W537" s="26"/>
      <c r="X537" s="26"/>
      <c r="Y537" s="26"/>
      <c r="AF537" s="8">
        <v>527</v>
      </c>
      <c r="AG537" s="8">
        <v>0.67608037586098602</v>
      </c>
      <c r="AH537" s="8">
        <v>1</v>
      </c>
      <c r="AI537" s="8">
        <v>1</v>
      </c>
      <c r="AJ537" s="8">
        <v>1</v>
      </c>
      <c r="AK537" s="8">
        <v>0.13923386457299197</v>
      </c>
      <c r="AL537" s="8">
        <v>1</v>
      </c>
      <c r="AM537" s="8">
        <v>1</v>
      </c>
      <c r="AN537" s="8">
        <v>1</v>
      </c>
      <c r="AO537" s="8">
        <v>1</v>
      </c>
      <c r="AP537" s="8">
        <v>1</v>
      </c>
      <c r="AQ537" s="8">
        <v>0.97076372611457673</v>
      </c>
      <c r="AR537" s="8">
        <v>1</v>
      </c>
      <c r="AS537" s="48">
        <v>0</v>
      </c>
      <c r="AT537" s="48">
        <v>0.78467019152879791</v>
      </c>
      <c r="AU537" s="13">
        <v>1</v>
      </c>
    </row>
    <row r="538" spans="4:47" x14ac:dyDescent="0.25">
      <c r="D538" s="8">
        <v>534</v>
      </c>
      <c r="E538" s="8">
        <f t="shared" ca="1" si="100"/>
        <v>0.1035733323783663</v>
      </c>
      <c r="F538" s="21">
        <f t="shared" ca="1" si="101"/>
        <v>285.67159257460054</v>
      </c>
      <c r="H538" s="8">
        <v>534</v>
      </c>
      <c r="I538" s="21">
        <f t="shared" ca="1" si="102"/>
        <v>3.340144023979974E-4</v>
      </c>
      <c r="J538" s="21">
        <f t="shared" ca="1" si="103"/>
        <v>73.476834803853336</v>
      </c>
      <c r="Q538" s="26"/>
      <c r="R538" s="42"/>
      <c r="S538" s="26"/>
      <c r="T538" s="26"/>
      <c r="U538" s="26"/>
      <c r="V538" s="26"/>
      <c r="W538" s="26"/>
      <c r="X538" s="26"/>
      <c r="Y538" s="26"/>
      <c r="AF538" s="8">
        <v>528</v>
      </c>
      <c r="AG538" s="8">
        <v>1</v>
      </c>
      <c r="AH538" s="8">
        <v>1</v>
      </c>
      <c r="AI538" s="8">
        <v>1</v>
      </c>
      <c r="AJ538" s="8">
        <v>0.72017765380320875</v>
      </c>
      <c r="AK538" s="8">
        <v>0</v>
      </c>
      <c r="AL538" s="8">
        <v>0.75841824038094885</v>
      </c>
      <c r="AM538" s="8">
        <v>0.75268182620681234</v>
      </c>
      <c r="AN538" s="8">
        <v>1</v>
      </c>
      <c r="AO538" s="8">
        <v>1</v>
      </c>
      <c r="AP538" s="8">
        <v>1</v>
      </c>
      <c r="AQ538" s="8">
        <v>1</v>
      </c>
      <c r="AR538" s="8">
        <v>1</v>
      </c>
      <c r="AS538" s="48">
        <v>0.15250675921936729</v>
      </c>
      <c r="AT538" s="48">
        <v>0.84899460079376854</v>
      </c>
      <c r="AU538" s="13">
        <v>0</v>
      </c>
    </row>
    <row r="539" spans="4:47" x14ac:dyDescent="0.25">
      <c r="D539" s="8">
        <v>535</v>
      </c>
      <c r="E539" s="8">
        <f t="shared" ca="1" si="100"/>
        <v>0.50190786087268247</v>
      </c>
      <c r="F539" s="21">
        <f t="shared" ca="1" si="101"/>
        <v>93.040635184029057</v>
      </c>
      <c r="H539" s="8">
        <v>535</v>
      </c>
      <c r="I539" s="21">
        <f t="shared" ca="1" si="102"/>
        <v>0.49280856185642452</v>
      </c>
      <c r="J539" s="21">
        <f t="shared" ca="1" si="103"/>
        <v>29.053854841725762</v>
      </c>
      <c r="Q539" s="26"/>
      <c r="R539" s="42"/>
      <c r="S539" s="26"/>
      <c r="T539" s="26"/>
      <c r="U539" s="26"/>
      <c r="V539" s="26"/>
      <c r="W539" s="26"/>
      <c r="X539" s="26"/>
      <c r="Y539" s="26"/>
      <c r="AF539" s="8">
        <v>529</v>
      </c>
      <c r="AG539" s="8">
        <v>1</v>
      </c>
      <c r="AH539" s="8">
        <v>1</v>
      </c>
      <c r="AI539" s="8">
        <v>1</v>
      </c>
      <c r="AJ539" s="8">
        <v>1</v>
      </c>
      <c r="AK539" s="8">
        <v>1</v>
      </c>
      <c r="AL539" s="8">
        <v>1</v>
      </c>
      <c r="AM539" s="8">
        <v>0.43764712239757381</v>
      </c>
      <c r="AN539" s="8">
        <v>0</v>
      </c>
      <c r="AO539" s="8">
        <v>0.71214229474547508</v>
      </c>
      <c r="AP539" s="8">
        <v>1</v>
      </c>
      <c r="AQ539" s="8">
        <v>1</v>
      </c>
      <c r="AR539" s="8">
        <v>0</v>
      </c>
      <c r="AS539" s="48">
        <v>0.90675301454854584</v>
      </c>
      <c r="AT539" s="48">
        <v>0.65016967892195876</v>
      </c>
      <c r="AU539" s="13">
        <v>0</v>
      </c>
    </row>
    <row r="540" spans="4:47" x14ac:dyDescent="0.25">
      <c r="D540" s="8">
        <v>536</v>
      </c>
      <c r="E540" s="8">
        <f t="shared" ca="1" si="100"/>
        <v>0.83471549677136125</v>
      </c>
      <c r="F540" s="21">
        <f t="shared" ca="1" si="101"/>
        <v>26.348535385196644</v>
      </c>
      <c r="H540" s="8">
        <v>536</v>
      </c>
      <c r="I540" s="21">
        <f t="shared" ca="1" si="102"/>
        <v>4.3407308391476218E-2</v>
      </c>
      <c r="J540" s="21">
        <f t="shared" ca="1" si="103"/>
        <v>22.279480385706499</v>
      </c>
      <c r="Q540" s="26"/>
      <c r="R540" s="42"/>
      <c r="S540" s="26"/>
      <c r="T540" s="26"/>
      <c r="U540" s="26"/>
      <c r="V540" s="26"/>
      <c r="W540" s="26"/>
      <c r="X540" s="26"/>
      <c r="Y540" s="26"/>
      <c r="AF540" s="8">
        <v>530</v>
      </c>
      <c r="AG540" s="8">
        <v>1</v>
      </c>
      <c r="AH540" s="8">
        <v>0.94226556359665536</v>
      </c>
      <c r="AI540" s="8">
        <v>1</v>
      </c>
      <c r="AJ540" s="8">
        <v>0</v>
      </c>
      <c r="AK540" s="8">
        <v>1</v>
      </c>
      <c r="AL540" s="8">
        <v>1</v>
      </c>
      <c r="AM540" s="8">
        <v>1</v>
      </c>
      <c r="AN540" s="8">
        <v>1</v>
      </c>
      <c r="AO540" s="8">
        <v>1</v>
      </c>
      <c r="AP540" s="8">
        <v>0.28606630744757094</v>
      </c>
      <c r="AQ540" s="8">
        <v>0.12692848528992423</v>
      </c>
      <c r="AR540" s="8">
        <v>0.92525246390446669</v>
      </c>
      <c r="AS540" s="48">
        <v>0</v>
      </c>
      <c r="AT540" s="48">
        <v>0.84653687524790266</v>
      </c>
      <c r="AU540" s="13">
        <v>0</v>
      </c>
    </row>
    <row r="541" spans="4:47" x14ac:dyDescent="0.25">
      <c r="D541" s="8">
        <v>537</v>
      </c>
      <c r="E541" s="8">
        <f t="shared" ca="1" si="100"/>
        <v>0.51280997517665616</v>
      </c>
      <c r="F541" s="21">
        <f t="shared" ca="1" si="101"/>
        <v>90.305572058613052</v>
      </c>
      <c r="H541" s="8">
        <v>537</v>
      </c>
      <c r="I541" s="21">
        <f t="shared" ca="1" si="102"/>
        <v>0.92675288819476465</v>
      </c>
      <c r="J541" s="21">
        <f t="shared" ca="1" si="103"/>
        <v>73.589947011462073</v>
      </c>
      <c r="Q541" s="26"/>
      <c r="R541" s="42"/>
      <c r="S541" s="26"/>
      <c r="T541" s="26"/>
      <c r="U541" s="26"/>
      <c r="V541" s="26"/>
      <c r="W541" s="26"/>
      <c r="X541" s="26"/>
      <c r="Y541" s="26"/>
      <c r="AF541" s="8">
        <v>531</v>
      </c>
      <c r="AG541" s="8">
        <v>1</v>
      </c>
      <c r="AH541" s="8">
        <v>0.65370711514827107</v>
      </c>
      <c r="AI541" s="8">
        <v>0.66828234227948757</v>
      </c>
      <c r="AJ541" s="8">
        <v>1</v>
      </c>
      <c r="AK541" s="8">
        <v>1</v>
      </c>
      <c r="AL541" s="8">
        <v>0.99946771208027108</v>
      </c>
      <c r="AM541" s="8">
        <v>1</v>
      </c>
      <c r="AN541" s="8">
        <v>0.77484701751710683</v>
      </c>
      <c r="AO541" s="8">
        <v>0</v>
      </c>
      <c r="AP541" s="8">
        <v>0.38747486266994757</v>
      </c>
      <c r="AQ541" s="8">
        <v>1</v>
      </c>
      <c r="AR541" s="8">
        <v>1</v>
      </c>
      <c r="AS541" s="48">
        <v>0</v>
      </c>
      <c r="AT541" s="48">
        <v>0.91761536388805498</v>
      </c>
      <c r="AU541" s="13">
        <v>0</v>
      </c>
    </row>
    <row r="542" spans="4:47" x14ac:dyDescent="0.25">
      <c r="D542" s="8">
        <v>538</v>
      </c>
      <c r="E542" s="8">
        <f t="shared" ca="1" si="100"/>
        <v>0.39393547976267584</v>
      </c>
      <c r="F542" s="21">
        <f t="shared" ca="1" si="101"/>
        <v>123.56307403300816</v>
      </c>
      <c r="H542" s="8">
        <v>538</v>
      </c>
      <c r="I542" s="21">
        <f t="shared" ca="1" si="102"/>
        <v>0.77531438023665711</v>
      </c>
      <c r="J542" s="21">
        <f t="shared" ca="1" si="103"/>
        <v>52.517485437269279</v>
      </c>
      <c r="Q542" s="26"/>
      <c r="R542" s="42"/>
      <c r="S542" s="26"/>
      <c r="T542" s="26"/>
      <c r="U542" s="26"/>
      <c r="V542" s="26"/>
      <c r="W542" s="26"/>
      <c r="X542" s="26"/>
      <c r="Y542" s="26"/>
      <c r="AF542" s="8">
        <v>532</v>
      </c>
      <c r="AG542" s="8">
        <v>0.30315416903237835</v>
      </c>
      <c r="AH542" s="8">
        <v>1</v>
      </c>
      <c r="AI542" s="8">
        <v>0.98838542912961846</v>
      </c>
      <c r="AJ542" s="8">
        <v>0.82608965190302119</v>
      </c>
      <c r="AK542" s="8">
        <v>0.14653571138901059</v>
      </c>
      <c r="AL542" s="8">
        <v>0.38323919208414736</v>
      </c>
      <c r="AM542" s="8">
        <v>0.43494971621816325</v>
      </c>
      <c r="AN542" s="8">
        <v>0.38388483100284393</v>
      </c>
      <c r="AO542" s="8">
        <v>0.59031047723983643</v>
      </c>
      <c r="AP542" s="8">
        <v>0.28301823267623061</v>
      </c>
      <c r="AQ542" s="8">
        <v>1</v>
      </c>
      <c r="AR542" s="8">
        <v>0.32525196417719276</v>
      </c>
      <c r="AS542" s="48">
        <v>0.11828211269194951</v>
      </c>
      <c r="AT542" s="48">
        <v>0.93987514687224039</v>
      </c>
      <c r="AU542" s="13">
        <v>1</v>
      </c>
    </row>
    <row r="543" spans="4:47" x14ac:dyDescent="0.25">
      <c r="D543" s="8">
        <v>539</v>
      </c>
      <c r="E543" s="8">
        <f t="shared" ca="1" si="100"/>
        <v>0.36699588905018521</v>
      </c>
      <c r="F543" s="21">
        <f t="shared" ca="1" si="101"/>
        <v>132.39629236548478</v>
      </c>
      <c r="H543" s="8">
        <v>539</v>
      </c>
      <c r="I543" s="21">
        <f t="shared" ca="1" si="102"/>
        <v>0.74883614317298752</v>
      </c>
      <c r="J543" s="21">
        <f t="shared" ca="1" si="103"/>
        <v>49.923218970030632</v>
      </c>
      <c r="Q543" s="26"/>
      <c r="R543" s="42"/>
      <c r="S543" s="26"/>
      <c r="T543" s="26"/>
      <c r="U543" s="26"/>
      <c r="V543" s="26"/>
      <c r="W543" s="26"/>
      <c r="X543" s="26"/>
      <c r="Y543" s="26"/>
      <c r="AF543" s="8">
        <v>533</v>
      </c>
      <c r="AG543" s="8">
        <v>1</v>
      </c>
      <c r="AH543" s="8">
        <v>1</v>
      </c>
      <c r="AI543" s="8">
        <v>0.34986091879451825</v>
      </c>
      <c r="AJ543" s="8">
        <v>1</v>
      </c>
      <c r="AK543" s="8">
        <v>0</v>
      </c>
      <c r="AL543" s="8">
        <v>1</v>
      </c>
      <c r="AM543" s="8">
        <v>1</v>
      </c>
      <c r="AN543" s="8">
        <v>1</v>
      </c>
      <c r="AO543" s="8">
        <v>1</v>
      </c>
      <c r="AP543" s="8">
        <v>0.45547567578450393</v>
      </c>
      <c r="AQ543" s="8">
        <v>1</v>
      </c>
      <c r="AR543" s="8">
        <v>5.0073821042221217E-2</v>
      </c>
      <c r="AS543" s="48">
        <v>0</v>
      </c>
      <c r="AT543" s="48">
        <v>0.63019399611739446</v>
      </c>
      <c r="AU543" s="13">
        <v>1</v>
      </c>
    </row>
    <row r="544" spans="4:47" x14ac:dyDescent="0.25">
      <c r="D544" s="8">
        <v>540</v>
      </c>
      <c r="E544" s="8">
        <f t="shared" ca="1" si="100"/>
        <v>0.95510863650518019</v>
      </c>
      <c r="F544" s="21">
        <f t="shared" ca="1" si="101"/>
        <v>7.2508813000300849</v>
      </c>
      <c r="H544" s="8">
        <v>540</v>
      </c>
      <c r="I544" s="21">
        <f t="shared" ca="1" si="102"/>
        <v>0.51295452385678308</v>
      </c>
      <c r="J544" s="21">
        <f t="shared" ca="1" si="103"/>
        <v>30.583935467890491</v>
      </c>
      <c r="Q544" s="26"/>
      <c r="R544" s="42"/>
      <c r="S544" s="26"/>
      <c r="T544" s="26"/>
      <c r="U544" s="26"/>
      <c r="V544" s="26"/>
      <c r="W544" s="26"/>
      <c r="X544" s="26"/>
      <c r="Y544" s="26"/>
      <c r="AF544" s="8">
        <v>534</v>
      </c>
      <c r="AG544" s="8">
        <v>0.48324971426805979</v>
      </c>
      <c r="AH544" s="8">
        <v>0.67990044131978977</v>
      </c>
      <c r="AI544" s="8">
        <v>1</v>
      </c>
      <c r="AJ544" s="8">
        <v>0</v>
      </c>
      <c r="AK544" s="8">
        <v>1</v>
      </c>
      <c r="AL544" s="8">
        <v>0.11188533892515504</v>
      </c>
      <c r="AM544" s="8">
        <v>0.84526825798539285</v>
      </c>
      <c r="AN544" s="8">
        <v>1</v>
      </c>
      <c r="AO544" s="8">
        <v>1</v>
      </c>
      <c r="AP544" s="8">
        <v>0.56658529135376978</v>
      </c>
      <c r="AQ544" s="8">
        <v>0.14497842101409333</v>
      </c>
      <c r="AR544" s="8">
        <v>1</v>
      </c>
      <c r="AS544" s="48">
        <v>0</v>
      </c>
      <c r="AT544" s="48">
        <v>0.90703947157411646</v>
      </c>
      <c r="AU544" s="13">
        <v>3</v>
      </c>
    </row>
    <row r="545" spans="4:47" x14ac:dyDescent="0.25">
      <c r="D545" s="8">
        <v>541</v>
      </c>
      <c r="E545" s="8">
        <f t="shared" ca="1" si="100"/>
        <v>0.73619184948340077</v>
      </c>
      <c r="F545" s="21">
        <f t="shared" ca="1" si="101"/>
        <v>43.323128875038755</v>
      </c>
      <c r="H545" s="8">
        <v>541</v>
      </c>
      <c r="I545" s="21">
        <f t="shared" ca="1" si="102"/>
        <v>0.81122531548027521</v>
      </c>
      <c r="J545" s="21">
        <f t="shared" ca="1" si="103"/>
        <v>56.333421638218894</v>
      </c>
      <c r="Q545" s="26"/>
      <c r="R545" s="42"/>
      <c r="S545" s="26"/>
      <c r="T545" s="26"/>
      <c r="U545" s="26"/>
      <c r="V545" s="26"/>
      <c r="W545" s="26"/>
      <c r="X545" s="26"/>
      <c r="Y545" s="26"/>
      <c r="AF545" s="8">
        <v>535</v>
      </c>
      <c r="AG545" s="8">
        <v>1</v>
      </c>
      <c r="AH545" s="8">
        <v>1</v>
      </c>
      <c r="AI545" s="8">
        <v>1</v>
      </c>
      <c r="AJ545" s="8">
        <v>1</v>
      </c>
      <c r="AK545" s="8">
        <v>1</v>
      </c>
      <c r="AL545" s="8">
        <v>1</v>
      </c>
      <c r="AM545" s="8">
        <v>1</v>
      </c>
      <c r="AN545" s="8">
        <v>0.255863661567996</v>
      </c>
      <c r="AO545" s="8">
        <v>1</v>
      </c>
      <c r="AP545" s="8">
        <v>0</v>
      </c>
      <c r="AQ545" s="8">
        <v>0.61864617121439858</v>
      </c>
      <c r="AR545" s="8">
        <v>1</v>
      </c>
      <c r="AS545" s="48">
        <v>0.71765549487557312</v>
      </c>
      <c r="AT545" s="48">
        <v>0.98067467798110519</v>
      </c>
      <c r="AU545" s="13">
        <v>1</v>
      </c>
    </row>
    <row r="546" spans="4:47" x14ac:dyDescent="0.25">
      <c r="D546" s="8">
        <v>542</v>
      </c>
      <c r="E546" s="8">
        <f t="shared" ca="1" si="100"/>
        <v>0.53537999688488791</v>
      </c>
      <c r="F546" s="21">
        <f t="shared" ca="1" si="101"/>
        <v>84.807978410685806</v>
      </c>
      <c r="H546" s="8">
        <v>542</v>
      </c>
      <c r="I546" s="21">
        <f t="shared" ca="1" si="102"/>
        <v>0.59093498150120172</v>
      </c>
      <c r="J546" s="21">
        <f t="shared" ca="1" si="103"/>
        <v>36.566485214097561</v>
      </c>
      <c r="Q546" s="26"/>
      <c r="R546" s="42"/>
      <c r="S546" s="26"/>
      <c r="T546" s="26"/>
      <c r="U546" s="26"/>
      <c r="V546" s="26"/>
      <c r="W546" s="26"/>
      <c r="X546" s="26"/>
      <c r="Y546" s="26"/>
      <c r="AF546" s="8">
        <v>536</v>
      </c>
      <c r="AG546" s="8">
        <v>0.21658622132024669</v>
      </c>
      <c r="AH546" s="8">
        <v>1</v>
      </c>
      <c r="AI546" s="8">
        <v>1</v>
      </c>
      <c r="AJ546" s="8">
        <v>1</v>
      </c>
      <c r="AK546" s="8">
        <v>1</v>
      </c>
      <c r="AL546" s="8">
        <v>1</v>
      </c>
      <c r="AM546" s="8">
        <v>1</v>
      </c>
      <c r="AN546" s="8">
        <v>0.87598479108724392</v>
      </c>
      <c r="AO546" s="8">
        <v>0.22652684269341988</v>
      </c>
      <c r="AP546" s="8">
        <v>1</v>
      </c>
      <c r="AQ546" s="8">
        <v>0</v>
      </c>
      <c r="AR546" s="8">
        <v>0.79686770546639663</v>
      </c>
      <c r="AS546" s="48">
        <v>0</v>
      </c>
      <c r="AT546" s="48">
        <v>0.5295550035194363</v>
      </c>
      <c r="AU546" s="13">
        <v>0</v>
      </c>
    </row>
    <row r="547" spans="4:47" x14ac:dyDescent="0.25">
      <c r="D547" s="8">
        <v>543</v>
      </c>
      <c r="E547" s="8">
        <f t="shared" ca="1" si="100"/>
        <v>0.5435594679220862</v>
      </c>
      <c r="F547" s="21">
        <f t="shared" ca="1" si="101"/>
        <v>82.867521956960587</v>
      </c>
      <c r="H547" s="8">
        <v>543</v>
      </c>
      <c r="I547" s="21">
        <f t="shared" ca="1" si="102"/>
        <v>0.71399441730834667</v>
      </c>
      <c r="J547" s="21">
        <f t="shared" ca="1" si="103"/>
        <v>46.71977562495146</v>
      </c>
      <c r="Q547" s="26"/>
      <c r="R547" s="42"/>
      <c r="S547" s="26"/>
      <c r="T547" s="26"/>
      <c r="U547" s="26"/>
      <c r="V547" s="26"/>
      <c r="W547" s="26"/>
      <c r="X547" s="26"/>
      <c r="Y547" s="26"/>
      <c r="AF547" s="8">
        <v>537</v>
      </c>
      <c r="AG547" s="8">
        <v>1</v>
      </c>
      <c r="AH547" s="8">
        <v>0.93168761670027123</v>
      </c>
      <c r="AI547" s="8">
        <v>1</v>
      </c>
      <c r="AJ547" s="8">
        <v>1</v>
      </c>
      <c r="AK547" s="8">
        <v>1</v>
      </c>
      <c r="AL547" s="8">
        <v>1</v>
      </c>
      <c r="AM547" s="8">
        <v>1</v>
      </c>
      <c r="AN547" s="8">
        <v>0.44962303291357519</v>
      </c>
      <c r="AO547" s="8">
        <v>0.85075227663643693</v>
      </c>
      <c r="AP547" s="8">
        <v>1</v>
      </c>
      <c r="AQ547" s="8">
        <v>1</v>
      </c>
      <c r="AR547" s="8">
        <v>0.85363379757965896</v>
      </c>
      <c r="AS547" s="48">
        <v>0.36164216729300658</v>
      </c>
      <c r="AT547" s="48">
        <v>0.8810675974866321</v>
      </c>
      <c r="AU547" s="13">
        <v>1</v>
      </c>
    </row>
    <row r="548" spans="4:47" x14ac:dyDescent="0.25">
      <c r="D548" s="8">
        <v>544</v>
      </c>
      <c r="E548" s="8">
        <f t="shared" ca="1" si="100"/>
        <v>0.1132230401099229</v>
      </c>
      <c r="F548" s="21">
        <f t="shared" ca="1" si="101"/>
        <v>275.0858020006674</v>
      </c>
      <c r="H548" s="8">
        <v>544</v>
      </c>
      <c r="I548" s="21">
        <f t="shared" ca="1" si="102"/>
        <v>0.34633502080620349</v>
      </c>
      <c r="J548" s="21">
        <f t="shared" ca="1" si="103"/>
        <v>17.626160858060878</v>
      </c>
      <c r="Q548" s="26"/>
      <c r="R548" s="42"/>
      <c r="S548" s="26"/>
      <c r="T548" s="26"/>
      <c r="U548" s="26"/>
      <c r="V548" s="26"/>
      <c r="W548" s="26"/>
      <c r="X548" s="26"/>
      <c r="Y548" s="26"/>
      <c r="AF548" s="8">
        <v>538</v>
      </c>
      <c r="AG548" s="8">
        <v>0.61403638195793797</v>
      </c>
      <c r="AH548" s="8">
        <v>0.88379044322079736</v>
      </c>
      <c r="AI548" s="8">
        <v>1</v>
      </c>
      <c r="AJ548" s="8">
        <v>0.34191719330992781</v>
      </c>
      <c r="AK548" s="8">
        <v>1</v>
      </c>
      <c r="AL548" s="8">
        <v>1</v>
      </c>
      <c r="AM548" s="8">
        <v>1</v>
      </c>
      <c r="AN548" s="8">
        <v>0</v>
      </c>
      <c r="AO548" s="8">
        <v>1</v>
      </c>
      <c r="AP548" s="8">
        <v>1</v>
      </c>
      <c r="AQ548" s="8">
        <v>1</v>
      </c>
      <c r="AR548" s="8">
        <v>0.72205312923747</v>
      </c>
      <c r="AS548" s="48">
        <v>0</v>
      </c>
      <c r="AT548" s="48">
        <v>0.87331764606156148</v>
      </c>
      <c r="AU548" s="13">
        <v>1</v>
      </c>
    </row>
    <row r="549" spans="4:47" x14ac:dyDescent="0.25">
      <c r="D549" s="8">
        <v>545</v>
      </c>
      <c r="E549" s="8">
        <f t="shared" ca="1" si="100"/>
        <v>0.17695225444778351</v>
      </c>
      <c r="F549" s="21">
        <f t="shared" ca="1" si="101"/>
        <v>221.62115417565855</v>
      </c>
      <c r="H549" s="8">
        <v>545</v>
      </c>
      <c r="I549" s="21">
        <f t="shared" ca="1" si="102"/>
        <v>0.7119370775295577</v>
      </c>
      <c r="J549" s="21">
        <f t="shared" ca="1" si="103"/>
        <v>46.536806592231684</v>
      </c>
      <c r="Q549" s="26"/>
      <c r="R549" s="42"/>
      <c r="S549" s="26"/>
      <c r="T549" s="26"/>
      <c r="U549" s="26"/>
      <c r="V549" s="26"/>
      <c r="W549" s="26"/>
      <c r="X549" s="26"/>
      <c r="Y549" s="26"/>
      <c r="AF549" s="8">
        <v>539</v>
      </c>
      <c r="AG549" s="8">
        <v>1</v>
      </c>
      <c r="AH549" s="8">
        <v>0.99857174249960479</v>
      </c>
      <c r="AI549" s="8">
        <v>1</v>
      </c>
      <c r="AJ549" s="8">
        <v>0.85608148396616646</v>
      </c>
      <c r="AK549" s="8">
        <v>0.60619949376315718</v>
      </c>
      <c r="AL549" s="8">
        <v>0</v>
      </c>
      <c r="AM549" s="8">
        <v>0.94854196284723002</v>
      </c>
      <c r="AN549" s="8">
        <v>1</v>
      </c>
      <c r="AO549" s="8">
        <v>0.98214875635482413</v>
      </c>
      <c r="AP549" s="8">
        <v>0.14975697560880835</v>
      </c>
      <c r="AQ549" s="8">
        <v>1</v>
      </c>
      <c r="AR549" s="8">
        <v>1</v>
      </c>
      <c r="AS549" s="48">
        <v>0</v>
      </c>
      <c r="AT549" s="48">
        <v>0.83128259337077803</v>
      </c>
      <c r="AU549" s="13">
        <v>1</v>
      </c>
    </row>
    <row r="550" spans="4:47" x14ac:dyDescent="0.25">
      <c r="D550" s="8">
        <v>546</v>
      </c>
      <c r="E550" s="8">
        <f t="shared" ca="1" si="100"/>
        <v>0.62013245974005859</v>
      </c>
      <c r="F550" s="21">
        <f t="shared" ca="1" si="101"/>
        <v>65.874038761634907</v>
      </c>
      <c r="H550" s="8">
        <v>546</v>
      </c>
      <c r="I550" s="21">
        <f t="shared" ca="1" si="102"/>
        <v>0.30410315220032846</v>
      </c>
      <c r="J550" s="21">
        <f t="shared" ca="1" si="103"/>
        <v>14.069423630796313</v>
      </c>
      <c r="Q550" s="26"/>
      <c r="R550" s="42"/>
      <c r="S550" s="26"/>
      <c r="T550" s="26"/>
      <c r="U550" s="26"/>
      <c r="V550" s="26"/>
      <c r="W550" s="26"/>
      <c r="X550" s="26"/>
      <c r="Y550" s="26"/>
      <c r="AF550" s="8">
        <v>540</v>
      </c>
      <c r="AG550" s="8">
        <v>1</v>
      </c>
      <c r="AH550" s="8">
        <v>0.3348906511039656</v>
      </c>
      <c r="AI550" s="8">
        <v>0.1319984341884734</v>
      </c>
      <c r="AJ550" s="8">
        <v>1</v>
      </c>
      <c r="AK550" s="8">
        <v>1</v>
      </c>
      <c r="AL550" s="8">
        <v>1</v>
      </c>
      <c r="AM550" s="8">
        <v>0</v>
      </c>
      <c r="AN550" s="8">
        <v>1</v>
      </c>
      <c r="AO550" s="8">
        <v>0</v>
      </c>
      <c r="AP550" s="8">
        <v>1</v>
      </c>
      <c r="AQ550" s="8">
        <v>0.47788510293491221</v>
      </c>
      <c r="AR550" s="8">
        <v>0.71980159597015081</v>
      </c>
      <c r="AS550" s="48">
        <v>0.19664276394600635</v>
      </c>
      <c r="AT550" s="48">
        <v>0.96830541816606241</v>
      </c>
      <c r="AU550" s="13">
        <v>0</v>
      </c>
    </row>
    <row r="551" spans="4:47" x14ac:dyDescent="0.25">
      <c r="D551" s="8">
        <v>547</v>
      </c>
      <c r="E551" s="8">
        <f t="shared" ca="1" si="100"/>
        <v>0.17714286022736447</v>
      </c>
      <c r="F551" s="21">
        <f t="shared" ca="1" si="101"/>
        <v>221.49135618099174</v>
      </c>
      <c r="H551" s="8">
        <v>547</v>
      </c>
      <c r="I551" s="21">
        <f t="shared" ca="1" si="102"/>
        <v>0.5772542449906285</v>
      </c>
      <c r="J551" s="21">
        <f t="shared" ca="1" si="103"/>
        <v>35.503818618531263</v>
      </c>
      <c r="Q551" s="26"/>
      <c r="R551" s="42"/>
      <c r="S551" s="26"/>
      <c r="T551" s="26"/>
      <c r="U551" s="26"/>
      <c r="V551" s="26"/>
      <c r="W551" s="26"/>
      <c r="X551" s="26"/>
      <c r="Y551" s="26"/>
      <c r="AF551" s="8">
        <v>541</v>
      </c>
      <c r="AG551" s="8">
        <v>0.34081647879910665</v>
      </c>
      <c r="AH551" s="8">
        <v>0</v>
      </c>
      <c r="AI551" s="8">
        <v>0</v>
      </c>
      <c r="AJ551" s="8">
        <v>1</v>
      </c>
      <c r="AK551" s="8">
        <v>0.90766340573135229</v>
      </c>
      <c r="AL551" s="8">
        <v>1</v>
      </c>
      <c r="AM551" s="8">
        <v>0.81706325795441381</v>
      </c>
      <c r="AN551" s="8">
        <v>1</v>
      </c>
      <c r="AO551" s="8">
        <v>0</v>
      </c>
      <c r="AP551" s="8">
        <v>0.67938831951464485</v>
      </c>
      <c r="AQ551" s="8">
        <v>1</v>
      </c>
      <c r="AR551" s="8">
        <v>1</v>
      </c>
      <c r="AS551" s="48">
        <v>0</v>
      </c>
      <c r="AT551" s="48">
        <v>0.81464446754386566</v>
      </c>
      <c r="AU551" s="13">
        <v>1</v>
      </c>
    </row>
    <row r="552" spans="4:47" x14ac:dyDescent="0.25">
      <c r="D552" s="8">
        <v>548</v>
      </c>
      <c r="E552" s="8">
        <f t="shared" ca="1" si="100"/>
        <v>0.23419051127634338</v>
      </c>
      <c r="F552" s="21">
        <f t="shared" ca="1" si="101"/>
        <v>187.66475911497355</v>
      </c>
      <c r="H552" s="8">
        <v>548</v>
      </c>
      <c r="I552" s="21">
        <f t="shared" ca="1" si="102"/>
        <v>0.28429575742797242</v>
      </c>
      <c r="J552" s="21">
        <f t="shared" ca="1" si="103"/>
        <v>12.327685167291371</v>
      </c>
      <c r="Q552" s="26"/>
      <c r="R552" s="42"/>
      <c r="S552" s="26"/>
      <c r="T552" s="26"/>
      <c r="U552" s="26"/>
      <c r="V552" s="26"/>
      <c r="W552" s="26"/>
      <c r="X552" s="26"/>
      <c r="Y552" s="26"/>
      <c r="AF552" s="8">
        <v>542</v>
      </c>
      <c r="AG552" s="8">
        <v>1</v>
      </c>
      <c r="AH552" s="8">
        <v>1</v>
      </c>
      <c r="AI552" s="8">
        <v>1</v>
      </c>
      <c r="AJ552" s="8">
        <v>0.28760247543274697</v>
      </c>
      <c r="AK552" s="8">
        <v>0.86808915990132518</v>
      </c>
      <c r="AL552" s="8">
        <v>0.59061981303360278</v>
      </c>
      <c r="AM552" s="8">
        <v>1</v>
      </c>
      <c r="AN552" s="8">
        <v>1</v>
      </c>
      <c r="AO552" s="8">
        <v>1</v>
      </c>
      <c r="AP552" s="8">
        <v>1</v>
      </c>
      <c r="AQ552" s="8">
        <v>1</v>
      </c>
      <c r="AR552" s="8">
        <v>1</v>
      </c>
      <c r="AS552" s="48">
        <v>0</v>
      </c>
      <c r="AT552" s="48">
        <v>0.98992443880331793</v>
      </c>
      <c r="AU552" s="13">
        <v>4</v>
      </c>
    </row>
    <row r="553" spans="4:47" x14ac:dyDescent="0.25">
      <c r="D553" s="8">
        <v>549</v>
      </c>
      <c r="E553" s="8">
        <f t="shared" ca="1" si="100"/>
        <v>0.18257339641187309</v>
      </c>
      <c r="F553" s="21">
        <f t="shared" ca="1" si="101"/>
        <v>217.84888827763262</v>
      </c>
      <c r="H553" s="8">
        <v>549</v>
      </c>
      <c r="I553" s="21">
        <f t="shared" ca="1" si="102"/>
        <v>0.36134343612504116</v>
      </c>
      <c r="J553" s="21">
        <f t="shared" ca="1" si="103"/>
        <v>18.849012638186871</v>
      </c>
      <c r="Q553" s="26"/>
      <c r="R553" s="42"/>
      <c r="S553" s="26"/>
      <c r="T553" s="26"/>
      <c r="U553" s="26"/>
      <c r="V553" s="26"/>
      <c r="W553" s="26"/>
      <c r="X553" s="26"/>
      <c r="Y553" s="26"/>
      <c r="AF553" s="8">
        <v>543</v>
      </c>
      <c r="AG553" s="8">
        <v>1</v>
      </c>
      <c r="AH553" s="8">
        <v>1</v>
      </c>
      <c r="AI553" s="8">
        <v>1</v>
      </c>
      <c r="AJ553" s="8">
        <v>1</v>
      </c>
      <c r="AK553" s="8">
        <v>0</v>
      </c>
      <c r="AL553" s="8">
        <v>1</v>
      </c>
      <c r="AM553" s="8">
        <v>1</v>
      </c>
      <c r="AN553" s="8">
        <v>1</v>
      </c>
      <c r="AO553" s="8">
        <v>1</v>
      </c>
      <c r="AP553" s="8">
        <v>0</v>
      </c>
      <c r="AQ553" s="8">
        <v>1</v>
      </c>
      <c r="AR553" s="8">
        <v>1</v>
      </c>
      <c r="AS553" s="48">
        <v>0</v>
      </c>
      <c r="AT553" s="48">
        <v>0.93971100157923748</v>
      </c>
      <c r="AU553" s="13">
        <v>0</v>
      </c>
    </row>
    <row r="554" spans="4:47" x14ac:dyDescent="0.25">
      <c r="D554" s="8">
        <v>550</v>
      </c>
      <c r="E554" s="8">
        <f t="shared" ca="1" si="100"/>
        <v>0.76028822484307446</v>
      </c>
      <c r="F554" s="21">
        <f t="shared" ca="1" si="101"/>
        <v>39.017252536925547</v>
      </c>
      <c r="H554" s="8">
        <v>550</v>
      </c>
      <c r="I554" s="21">
        <f t="shared" ca="1" si="102"/>
        <v>0.10745773501746503</v>
      </c>
      <c r="J554" s="21">
        <f t="shared" ca="1" si="103"/>
        <v>7.9713942569152536</v>
      </c>
      <c r="Q554" s="26"/>
      <c r="R554" s="42"/>
      <c r="S554" s="26"/>
      <c r="T554" s="26"/>
      <c r="U554" s="26"/>
      <c r="V554" s="26"/>
      <c r="W554" s="26"/>
      <c r="X554" s="26"/>
      <c r="Y554" s="26"/>
      <c r="AF554" s="8">
        <v>544</v>
      </c>
      <c r="AG554" s="8">
        <v>1</v>
      </c>
      <c r="AH554" s="8">
        <v>1</v>
      </c>
      <c r="AI554" s="8">
        <v>1</v>
      </c>
      <c r="AJ554" s="8">
        <v>5.3666597258901071E-2</v>
      </c>
      <c r="AK554" s="8">
        <v>0</v>
      </c>
      <c r="AL554" s="8">
        <v>1</v>
      </c>
      <c r="AM554" s="8">
        <v>0</v>
      </c>
      <c r="AN554" s="8">
        <v>1</v>
      </c>
      <c r="AO554" s="8">
        <v>1</v>
      </c>
      <c r="AP554" s="8">
        <v>1</v>
      </c>
      <c r="AQ554" s="8">
        <v>0.54981291565200086</v>
      </c>
      <c r="AR554" s="8">
        <v>1</v>
      </c>
      <c r="AS554" s="48">
        <v>0.25935567338432697</v>
      </c>
      <c r="AT554" s="48">
        <v>0.76299974135737558</v>
      </c>
      <c r="AU554" s="13">
        <v>0</v>
      </c>
    </row>
    <row r="555" spans="4:47" x14ac:dyDescent="0.25">
      <c r="D555" s="8">
        <v>551</v>
      </c>
      <c r="E555" s="8">
        <f t="shared" ca="1" si="100"/>
        <v>0.56516582967086182</v>
      </c>
      <c r="F555" s="21">
        <f t="shared" ca="1" si="101"/>
        <v>77.865896389976285</v>
      </c>
      <c r="H555" s="8">
        <v>551</v>
      </c>
      <c r="I555" s="21">
        <f t="shared" ca="1" si="102"/>
        <v>0.28038714500205253</v>
      </c>
      <c r="J555" s="21">
        <f t="shared" ca="1" si="103"/>
        <v>11.977325074283129</v>
      </c>
      <c r="Q555" s="26"/>
      <c r="R555" s="42"/>
      <c r="S555" s="26"/>
      <c r="T555" s="26"/>
      <c r="U555" s="26"/>
      <c r="V555" s="26"/>
      <c r="W555" s="26"/>
      <c r="X555" s="26"/>
      <c r="Y555" s="26"/>
      <c r="AF555" s="8">
        <v>545</v>
      </c>
      <c r="AG555" s="8">
        <v>0.62763027344959899</v>
      </c>
      <c r="AH555" s="8">
        <v>0.46984722623944564</v>
      </c>
      <c r="AI555" s="8">
        <v>0.86407187693088594</v>
      </c>
      <c r="AJ555" s="8">
        <v>1</v>
      </c>
      <c r="AK555" s="8">
        <v>1</v>
      </c>
      <c r="AL555" s="8">
        <v>1</v>
      </c>
      <c r="AM555" s="8">
        <v>1</v>
      </c>
      <c r="AN555" s="8">
        <v>1</v>
      </c>
      <c r="AO555" s="8">
        <v>9.3269973933881076E-2</v>
      </c>
      <c r="AP555" s="8">
        <v>0.90597876044381753</v>
      </c>
      <c r="AQ555" s="8">
        <v>1</v>
      </c>
      <c r="AR555" s="8">
        <v>1</v>
      </c>
      <c r="AS555" s="48">
        <v>0.20567426349190365</v>
      </c>
      <c r="AT555" s="48">
        <v>0.80380351528073246</v>
      </c>
      <c r="AU555" s="13">
        <v>1</v>
      </c>
    </row>
    <row r="556" spans="4:47" x14ac:dyDescent="0.25">
      <c r="D556" s="8">
        <v>552</v>
      </c>
      <c r="E556" s="8">
        <f t="shared" ca="1" si="100"/>
        <v>0.24189185619126818</v>
      </c>
      <c r="F556" s="21">
        <f t="shared" ca="1" si="101"/>
        <v>183.72124320104567</v>
      </c>
      <c r="H556" s="8">
        <v>552</v>
      </c>
      <c r="I556" s="21">
        <f t="shared" ca="1" si="102"/>
        <v>0.24100754235300714</v>
      </c>
      <c r="J556" s="21">
        <f t="shared" ca="1" si="103"/>
        <v>8.3002494606028456</v>
      </c>
      <c r="Q556" s="26"/>
      <c r="R556" s="42"/>
      <c r="S556" s="26"/>
      <c r="T556" s="26"/>
      <c r="U556" s="26"/>
      <c r="V556" s="26"/>
      <c r="W556" s="26"/>
      <c r="X556" s="26"/>
      <c r="Y556" s="26"/>
      <c r="AF556" s="8">
        <v>546</v>
      </c>
      <c r="AG556" s="8">
        <v>0</v>
      </c>
      <c r="AH556" s="8">
        <v>0.1422298906049296</v>
      </c>
      <c r="AI556" s="8">
        <v>0</v>
      </c>
      <c r="AJ556" s="8">
        <v>0.64403548700696167</v>
      </c>
      <c r="AK556" s="8">
        <v>0.70380032953905736</v>
      </c>
      <c r="AL556" s="8">
        <v>1</v>
      </c>
      <c r="AM556" s="8">
        <v>0.55977278074832637</v>
      </c>
      <c r="AN556" s="8">
        <v>1</v>
      </c>
      <c r="AO556" s="8">
        <v>1</v>
      </c>
      <c r="AP556" s="8">
        <v>1</v>
      </c>
      <c r="AQ556" s="8">
        <v>0</v>
      </c>
      <c r="AR556" s="8">
        <v>1</v>
      </c>
      <c r="AS556" s="48">
        <v>0</v>
      </c>
      <c r="AT556" s="48">
        <v>0.84472831314950325</v>
      </c>
      <c r="AU556" s="13">
        <v>0</v>
      </c>
    </row>
    <row r="557" spans="4:47" x14ac:dyDescent="0.25">
      <c r="D557" s="8">
        <v>553</v>
      </c>
      <c r="E557" s="8">
        <f t="shared" ca="1" si="100"/>
        <v>0.88875070836465964</v>
      </c>
      <c r="F557" s="21">
        <f t="shared" ca="1" si="101"/>
        <v>17.630097111747929</v>
      </c>
      <c r="H557" s="8">
        <v>553</v>
      </c>
      <c r="I557" s="21">
        <f t="shared" ca="1" si="102"/>
        <v>0.31742283418377837</v>
      </c>
      <c r="J557" s="21">
        <f t="shared" ca="1" si="103"/>
        <v>15.21210714479877</v>
      </c>
      <c r="Q557" s="26"/>
      <c r="R557" s="42"/>
      <c r="S557" s="26"/>
      <c r="T557" s="26"/>
      <c r="U557" s="26"/>
      <c r="V557" s="26"/>
      <c r="W557" s="26"/>
      <c r="X557" s="26"/>
      <c r="Y557" s="26"/>
      <c r="AF557" s="8">
        <v>547</v>
      </c>
      <c r="AG557" s="8">
        <v>1</v>
      </c>
      <c r="AH557" s="8">
        <v>1</v>
      </c>
      <c r="AI557" s="8">
        <v>0.50291042378751538</v>
      </c>
      <c r="AJ557" s="8">
        <v>1</v>
      </c>
      <c r="AK557" s="8">
        <v>0.90735516056250365</v>
      </c>
      <c r="AL557" s="8">
        <v>0.14714415213505466</v>
      </c>
      <c r="AM557" s="8">
        <v>0.91879629637532489</v>
      </c>
      <c r="AN557" s="8">
        <v>1</v>
      </c>
      <c r="AO557" s="8">
        <v>1</v>
      </c>
      <c r="AP557" s="8">
        <v>1</v>
      </c>
      <c r="AQ557" s="8">
        <v>0.59376133917661111</v>
      </c>
      <c r="AR557" s="8">
        <v>0</v>
      </c>
      <c r="AS557" s="48">
        <v>0</v>
      </c>
      <c r="AT557" s="48">
        <v>0.74913679014262269</v>
      </c>
      <c r="AU557" s="13">
        <v>0</v>
      </c>
    </row>
    <row r="558" spans="4:47" x14ac:dyDescent="0.25">
      <c r="D558" s="8">
        <v>554</v>
      </c>
      <c r="E558" s="8">
        <f t="shared" ca="1" si="100"/>
        <v>0.60399409369147583</v>
      </c>
      <c r="F558" s="21">
        <f t="shared" ca="1" si="101"/>
        <v>69.293637457465536</v>
      </c>
      <c r="H558" s="8">
        <v>554</v>
      </c>
      <c r="I558" s="21">
        <f t="shared" ca="1" si="102"/>
        <v>0.10415631609146792</v>
      </c>
      <c r="J558" s="21">
        <f t="shared" ca="1" si="103"/>
        <v>8.5184346030045006</v>
      </c>
      <c r="Q558" s="26"/>
      <c r="R558" s="42"/>
      <c r="S558" s="26"/>
      <c r="T558" s="26"/>
      <c r="U558" s="26"/>
      <c r="V558" s="26"/>
      <c r="W558" s="26"/>
      <c r="X558" s="26"/>
      <c r="Y558" s="26"/>
      <c r="AF558" s="8">
        <v>548</v>
      </c>
      <c r="AG558" s="8">
        <v>1</v>
      </c>
      <c r="AH558" s="8">
        <v>1</v>
      </c>
      <c r="AI558" s="8">
        <v>1</v>
      </c>
      <c r="AJ558" s="8">
        <v>1</v>
      </c>
      <c r="AK558" s="8">
        <v>0</v>
      </c>
      <c r="AL558" s="8">
        <v>1</v>
      </c>
      <c r="AM558" s="8">
        <v>0.92224335045513373</v>
      </c>
      <c r="AN558" s="8">
        <v>0.80304474854511354</v>
      </c>
      <c r="AO558" s="8">
        <v>0</v>
      </c>
      <c r="AP558" s="8">
        <v>1</v>
      </c>
      <c r="AQ558" s="8">
        <v>1</v>
      </c>
      <c r="AR558" s="8">
        <v>1</v>
      </c>
      <c r="AS558" s="48">
        <v>0</v>
      </c>
      <c r="AT558" s="48">
        <v>1</v>
      </c>
      <c r="AU558" s="13">
        <v>0</v>
      </c>
    </row>
    <row r="559" spans="4:47" x14ac:dyDescent="0.25">
      <c r="D559" s="8">
        <v>555</v>
      </c>
      <c r="E559" s="8">
        <f t="shared" ca="1" si="100"/>
        <v>0.73401262133877887</v>
      </c>
      <c r="F559" s="21">
        <f t="shared" ca="1" si="101"/>
        <v>43.718110237887949</v>
      </c>
      <c r="H559" s="8">
        <v>555</v>
      </c>
      <c r="I559" s="21">
        <f t="shared" ca="1" si="102"/>
        <v>0.49369281895514372</v>
      </c>
      <c r="J559" s="21">
        <f t="shared" ca="1" si="103"/>
        <v>29.121014676301591</v>
      </c>
      <c r="Q559" s="26"/>
      <c r="R559" s="42"/>
      <c r="S559" s="26"/>
      <c r="T559" s="26"/>
      <c r="U559" s="26"/>
      <c r="V559" s="26"/>
      <c r="W559" s="26"/>
      <c r="X559" s="26"/>
      <c r="Y559" s="26"/>
      <c r="AF559" s="8">
        <v>549</v>
      </c>
      <c r="AG559" s="8">
        <v>0.83930588372975523</v>
      </c>
      <c r="AH559" s="8">
        <v>1</v>
      </c>
      <c r="AI559" s="8">
        <v>1</v>
      </c>
      <c r="AJ559" s="8">
        <v>1</v>
      </c>
      <c r="AK559" s="8">
        <v>1</v>
      </c>
      <c r="AL559" s="8">
        <v>1</v>
      </c>
      <c r="AM559" s="8">
        <v>1</v>
      </c>
      <c r="AN559" s="8">
        <v>1</v>
      </c>
      <c r="AO559" s="8">
        <v>1</v>
      </c>
      <c r="AP559" s="8">
        <v>0.79713866852375026</v>
      </c>
      <c r="AQ559" s="8">
        <v>1</v>
      </c>
      <c r="AR559" s="8">
        <v>1</v>
      </c>
      <c r="AS559" s="48">
        <v>0</v>
      </c>
      <c r="AT559" s="48">
        <v>0.83573831883550154</v>
      </c>
      <c r="AU559" s="13">
        <v>2</v>
      </c>
    </row>
    <row r="560" spans="4:47" x14ac:dyDescent="0.25">
      <c r="D560" s="8">
        <v>556</v>
      </c>
      <c r="E560" s="8">
        <f t="shared" ca="1" si="100"/>
        <v>0.56874003964241349</v>
      </c>
      <c r="F560" s="21">
        <f t="shared" ca="1" si="101"/>
        <v>77.055157002842336</v>
      </c>
      <c r="H560" s="8">
        <v>556</v>
      </c>
      <c r="I560" s="21">
        <f t="shared" ca="1" si="102"/>
        <v>0.26225903258367322</v>
      </c>
      <c r="J560" s="21">
        <f t="shared" ca="1" si="103"/>
        <v>10.32001823463272</v>
      </c>
      <c r="Q560" s="26"/>
      <c r="R560" s="42"/>
      <c r="S560" s="26"/>
      <c r="T560" s="26"/>
      <c r="U560" s="26"/>
      <c r="V560" s="26"/>
      <c r="W560" s="26"/>
      <c r="X560" s="26"/>
      <c r="Y560" s="26"/>
      <c r="AF560" s="8">
        <v>550</v>
      </c>
      <c r="AG560" s="8">
        <v>1</v>
      </c>
      <c r="AH560" s="8">
        <v>0.32424579049178909</v>
      </c>
      <c r="AI560" s="8">
        <v>1</v>
      </c>
      <c r="AJ560" s="8">
        <v>0</v>
      </c>
      <c r="AK560" s="8">
        <v>0.7034135375645072</v>
      </c>
      <c r="AL560" s="8">
        <v>1</v>
      </c>
      <c r="AM560" s="8">
        <v>1</v>
      </c>
      <c r="AN560" s="8">
        <v>0.66088823353728066</v>
      </c>
      <c r="AO560" s="8">
        <v>1</v>
      </c>
      <c r="AP560" s="8">
        <v>1</v>
      </c>
      <c r="AQ560" s="8">
        <v>0.88374537623894867</v>
      </c>
      <c r="AR560" s="8">
        <v>0.23485649858400481</v>
      </c>
      <c r="AS560" s="48">
        <v>0.24580474933252611</v>
      </c>
      <c r="AT560" s="48">
        <v>0.5947032806219944</v>
      </c>
      <c r="AU560" s="13">
        <v>0</v>
      </c>
    </row>
    <row r="561" spans="4:47" x14ac:dyDescent="0.25">
      <c r="D561" s="8">
        <v>557</v>
      </c>
      <c r="E561" s="8">
        <f t="shared" ca="1" si="100"/>
        <v>0.17539593631597405</v>
      </c>
      <c r="F561" s="21">
        <f t="shared" ca="1" si="101"/>
        <v>222.6860550599651</v>
      </c>
      <c r="H561" s="8">
        <v>557</v>
      </c>
      <c r="I561" s="21">
        <f t="shared" ca="1" si="102"/>
        <v>9.3287783285364578E-2</v>
      </c>
      <c r="J561" s="21">
        <f t="shared" ca="1" si="103"/>
        <v>10.413684313743481</v>
      </c>
      <c r="Q561" s="26"/>
      <c r="R561" s="42"/>
      <c r="S561" s="26"/>
      <c r="T561" s="26"/>
      <c r="U561" s="26"/>
      <c r="V561" s="26"/>
      <c r="W561" s="26"/>
      <c r="X561" s="26"/>
      <c r="Y561" s="26"/>
      <c r="AF561" s="8">
        <v>551</v>
      </c>
      <c r="AG561" s="8">
        <v>1</v>
      </c>
      <c r="AH561" s="8">
        <v>0.73183409075733963</v>
      </c>
      <c r="AI561" s="8">
        <v>0</v>
      </c>
      <c r="AJ561" s="8">
        <v>1</v>
      </c>
      <c r="AK561" s="8">
        <v>1</v>
      </c>
      <c r="AL561" s="8">
        <v>1</v>
      </c>
      <c r="AM561" s="8">
        <v>1</v>
      </c>
      <c r="AN561" s="8">
        <v>1</v>
      </c>
      <c r="AO561" s="8">
        <v>0.65967735032172636</v>
      </c>
      <c r="AP561" s="8">
        <v>0.69440327642082744</v>
      </c>
      <c r="AQ561" s="8">
        <v>1</v>
      </c>
      <c r="AR561" s="8">
        <v>0.7374433544044281</v>
      </c>
      <c r="AS561" s="48">
        <v>0</v>
      </c>
      <c r="AT561" s="48">
        <v>1</v>
      </c>
      <c r="AU561" s="13">
        <v>0</v>
      </c>
    </row>
    <row r="562" spans="4:47" x14ac:dyDescent="0.25">
      <c r="D562" s="8">
        <v>558</v>
      </c>
      <c r="E562" s="8">
        <f t="shared" ca="1" si="100"/>
        <v>0.55905335453024596</v>
      </c>
      <c r="F562" s="21">
        <f t="shared" ca="1" si="101"/>
        <v>79.263133134102645</v>
      </c>
      <c r="H562" s="8">
        <v>558</v>
      </c>
      <c r="I562" s="21">
        <f t="shared" ca="1" si="102"/>
        <v>0.92244566786752158</v>
      </c>
      <c r="J562" s="21">
        <f t="shared" ca="1" si="103"/>
        <v>72.671677323533885</v>
      </c>
      <c r="Q562" s="26"/>
      <c r="R562" s="42"/>
      <c r="S562" s="26"/>
      <c r="T562" s="26"/>
      <c r="U562" s="26"/>
      <c r="V562" s="26"/>
      <c r="W562" s="26"/>
      <c r="X562" s="26"/>
      <c r="Y562" s="26"/>
      <c r="AF562" s="8">
        <v>552</v>
      </c>
      <c r="AG562" s="8">
        <v>0.66437138940560658</v>
      </c>
      <c r="AH562" s="8">
        <v>7.6331320285524792E-2</v>
      </c>
      <c r="AI562" s="8">
        <v>0.76779739614932863</v>
      </c>
      <c r="AJ562" s="8">
        <v>0.30011643710483138</v>
      </c>
      <c r="AK562" s="8">
        <v>1</v>
      </c>
      <c r="AL562" s="8">
        <v>1</v>
      </c>
      <c r="AM562" s="8">
        <v>8.3385595629102499E-2</v>
      </c>
      <c r="AN562" s="8">
        <v>1</v>
      </c>
      <c r="AO562" s="8">
        <v>1</v>
      </c>
      <c r="AP562" s="8">
        <v>0.11366375746001722</v>
      </c>
      <c r="AQ562" s="8">
        <v>1</v>
      </c>
      <c r="AR562" s="8">
        <v>0.96586766169521954</v>
      </c>
      <c r="AS562" s="48">
        <v>0</v>
      </c>
      <c r="AT562" s="48">
        <v>0.70834606784495147</v>
      </c>
      <c r="AU562" s="13">
        <v>0</v>
      </c>
    </row>
    <row r="563" spans="4:47" x14ac:dyDescent="0.25">
      <c r="D563" s="8">
        <v>559</v>
      </c>
      <c r="E563" s="8">
        <f t="shared" ca="1" si="100"/>
        <v>4.7699410486489624E-2</v>
      </c>
      <c r="F563" s="21">
        <f t="shared" ca="1" si="101"/>
        <v>376.88890287244703</v>
      </c>
      <c r="H563" s="8">
        <v>559</v>
      </c>
      <c r="I563" s="21">
        <f t="shared" ca="1" si="102"/>
        <v>0.55523262761683856</v>
      </c>
      <c r="J563" s="21">
        <f t="shared" ca="1" si="103"/>
        <v>33.807838601800682</v>
      </c>
      <c r="Q563" s="26"/>
      <c r="R563" s="42"/>
      <c r="S563" s="26"/>
      <c r="T563" s="26"/>
      <c r="U563" s="26"/>
      <c r="V563" s="26"/>
      <c r="W563" s="26"/>
      <c r="X563" s="26"/>
      <c r="Y563" s="26"/>
      <c r="AF563" s="8">
        <v>553</v>
      </c>
      <c r="AG563" s="8">
        <v>1</v>
      </c>
      <c r="AH563" s="8">
        <v>1</v>
      </c>
      <c r="AI563" s="8">
        <v>0</v>
      </c>
      <c r="AJ563" s="8">
        <v>0.98032992022490362</v>
      </c>
      <c r="AK563" s="8">
        <v>1</v>
      </c>
      <c r="AL563" s="8">
        <v>1</v>
      </c>
      <c r="AM563" s="8">
        <v>0.52627578854181567</v>
      </c>
      <c r="AN563" s="8">
        <v>1</v>
      </c>
      <c r="AO563" s="8">
        <v>1</v>
      </c>
      <c r="AP563" s="8">
        <v>0.66939707440976615</v>
      </c>
      <c r="AQ563" s="8">
        <v>0.56625588065144261</v>
      </c>
      <c r="AR563" s="8">
        <v>1</v>
      </c>
      <c r="AS563" s="48">
        <v>0</v>
      </c>
      <c r="AT563" s="48">
        <v>0.68780266432062087</v>
      </c>
      <c r="AU563" s="13">
        <v>0</v>
      </c>
    </row>
    <row r="564" spans="4:47" x14ac:dyDescent="0.25">
      <c r="D564" s="8">
        <v>560</v>
      </c>
      <c r="E564" s="8">
        <f t="shared" ca="1" si="100"/>
        <v>0.8793194986794618</v>
      </c>
      <c r="F564" s="21">
        <f t="shared" ca="1" si="101"/>
        <v>19.128806476103485</v>
      </c>
      <c r="H564" s="8">
        <v>560</v>
      </c>
      <c r="I564" s="21">
        <f t="shared" ca="1" si="102"/>
        <v>0.3008667886765326</v>
      </c>
      <c r="J564" s="21">
        <f t="shared" ca="1" si="103"/>
        <v>13.788473339109322</v>
      </c>
      <c r="Q564" s="26"/>
      <c r="R564" s="42"/>
      <c r="S564" s="26"/>
      <c r="T564" s="26"/>
      <c r="U564" s="26"/>
      <c r="V564" s="26"/>
      <c r="W564" s="26"/>
      <c r="X564" s="26"/>
      <c r="Y564" s="26"/>
      <c r="AF564" s="8">
        <v>554</v>
      </c>
      <c r="AG564" s="8">
        <v>1</v>
      </c>
      <c r="AH564" s="8">
        <v>0</v>
      </c>
      <c r="AI564" s="8">
        <v>1</v>
      </c>
      <c r="AJ564" s="8">
        <v>0</v>
      </c>
      <c r="AK564" s="8">
        <v>1</v>
      </c>
      <c r="AL564" s="8">
        <v>6.8652219056093602E-2</v>
      </c>
      <c r="AM564" s="8">
        <v>1</v>
      </c>
      <c r="AN564" s="8">
        <v>0.92499758241765739</v>
      </c>
      <c r="AO564" s="8">
        <v>1</v>
      </c>
      <c r="AP564" s="8">
        <v>1</v>
      </c>
      <c r="AQ564" s="8">
        <v>1</v>
      </c>
      <c r="AR564" s="8">
        <v>1</v>
      </c>
      <c r="AS564" s="48">
        <v>0</v>
      </c>
      <c r="AT564" s="48">
        <v>0.96459300349554611</v>
      </c>
      <c r="AU564" s="13">
        <v>2</v>
      </c>
    </row>
    <row r="565" spans="4:47" x14ac:dyDescent="0.25">
      <c r="D565" s="8">
        <v>561</v>
      </c>
      <c r="E565" s="8">
        <f t="shared" ca="1" si="100"/>
        <v>0.58523492025723933</v>
      </c>
      <c r="F565" s="21">
        <f t="shared" ca="1" si="101"/>
        <v>73.371776622729953</v>
      </c>
      <c r="H565" s="8">
        <v>561</v>
      </c>
      <c r="I565" s="21">
        <f t="shared" ca="1" si="102"/>
        <v>0.63269670079211482</v>
      </c>
      <c r="J565" s="21">
        <f t="shared" ca="1" si="103"/>
        <v>39.87031835750215</v>
      </c>
      <c r="Q565" s="26"/>
      <c r="R565" s="42"/>
      <c r="S565" s="26"/>
      <c r="T565" s="26"/>
      <c r="U565" s="26"/>
      <c r="V565" s="26"/>
      <c r="W565" s="26"/>
      <c r="X565" s="26"/>
      <c r="Y565" s="26"/>
      <c r="AF565" s="8">
        <v>555</v>
      </c>
      <c r="AG565" s="8">
        <v>1</v>
      </c>
      <c r="AH565" s="8">
        <v>1</v>
      </c>
      <c r="AI565" s="8">
        <v>1</v>
      </c>
      <c r="AJ565" s="8">
        <v>0</v>
      </c>
      <c r="AK565" s="8">
        <v>1</v>
      </c>
      <c r="AL565" s="8">
        <v>1</v>
      </c>
      <c r="AM565" s="8">
        <v>0.38083470318768731</v>
      </c>
      <c r="AN565" s="8">
        <v>0.93800307131741356</v>
      </c>
      <c r="AO565" s="8">
        <v>0.82251772428595971</v>
      </c>
      <c r="AP565" s="8">
        <v>0.13460565416044706</v>
      </c>
      <c r="AQ565" s="8">
        <v>1</v>
      </c>
      <c r="AR565" s="8">
        <v>0</v>
      </c>
      <c r="AS565" s="48">
        <v>0</v>
      </c>
      <c r="AT565" s="48">
        <v>0.66183456452256417</v>
      </c>
      <c r="AU565" s="13">
        <v>0</v>
      </c>
    </row>
    <row r="566" spans="4:47" x14ac:dyDescent="0.25">
      <c r="D566" s="8">
        <v>562</v>
      </c>
      <c r="E566" s="8">
        <f t="shared" ca="1" si="100"/>
        <v>0.12213935490220529</v>
      </c>
      <c r="F566" s="21">
        <f t="shared" ca="1" si="101"/>
        <v>266.05805419166313</v>
      </c>
      <c r="H566" s="8">
        <v>562</v>
      </c>
      <c r="I566" s="21">
        <f t="shared" ca="1" si="102"/>
        <v>0.60876190848333633</v>
      </c>
      <c r="J566" s="21">
        <f t="shared" ca="1" si="103"/>
        <v>37.964407976547847</v>
      </c>
      <c r="Q566" s="26"/>
      <c r="R566" s="42"/>
      <c r="S566" s="26"/>
      <c r="T566" s="26"/>
      <c r="U566" s="26"/>
      <c r="V566" s="26"/>
      <c r="W566" s="26"/>
      <c r="X566" s="26"/>
      <c r="Y566" s="26"/>
      <c r="AF566" s="8">
        <v>556</v>
      </c>
      <c r="AG566" s="8">
        <v>1</v>
      </c>
      <c r="AH566" s="8">
        <v>1</v>
      </c>
      <c r="AI566" s="8">
        <v>1</v>
      </c>
      <c r="AJ566" s="8">
        <v>1</v>
      </c>
      <c r="AK566" s="8">
        <v>1</v>
      </c>
      <c r="AL566" s="8">
        <v>0</v>
      </c>
      <c r="AM566" s="8">
        <v>1</v>
      </c>
      <c r="AN566" s="8">
        <v>1</v>
      </c>
      <c r="AO566" s="8">
        <v>1</v>
      </c>
      <c r="AP566" s="8">
        <v>1</v>
      </c>
      <c r="AQ566" s="8">
        <v>1</v>
      </c>
      <c r="AR566" s="8">
        <v>1</v>
      </c>
      <c r="AS566" s="48">
        <v>4.8588792878182442E-2</v>
      </c>
      <c r="AT566" s="48">
        <v>0.72415946693032462</v>
      </c>
      <c r="AU566" s="13">
        <v>1</v>
      </c>
    </row>
    <row r="567" spans="4:47" x14ac:dyDescent="0.25">
      <c r="D567" s="8">
        <v>563</v>
      </c>
      <c r="E567" s="8">
        <f t="shared" ca="1" si="100"/>
        <v>0.88009356723932963</v>
      </c>
      <c r="F567" s="21">
        <f t="shared" ca="1" si="101"/>
        <v>19.00547595061936</v>
      </c>
      <c r="H567" s="8">
        <v>563</v>
      </c>
      <c r="I567" s="21">
        <f t="shared" ca="1" si="102"/>
        <v>0.47003664162124881</v>
      </c>
      <c r="J567" s="21">
        <f t="shared" ca="1" si="103"/>
        <v>27.322448352724557</v>
      </c>
      <c r="Q567" s="26"/>
      <c r="R567" s="42"/>
      <c r="S567" s="26"/>
      <c r="T567" s="26"/>
      <c r="U567" s="26"/>
      <c r="V567" s="26"/>
      <c r="W567" s="26"/>
      <c r="X567" s="26"/>
      <c r="Y567" s="26"/>
      <c r="AF567" s="8">
        <v>557</v>
      </c>
      <c r="AG567" s="8">
        <v>1</v>
      </c>
      <c r="AH567" s="8">
        <v>0.61080741721525555</v>
      </c>
      <c r="AI567" s="8">
        <v>0.94718468954177359</v>
      </c>
      <c r="AJ567" s="8">
        <v>1</v>
      </c>
      <c r="AK567" s="8">
        <v>0.84011994512008148</v>
      </c>
      <c r="AL567" s="8">
        <v>1</v>
      </c>
      <c r="AM567" s="8">
        <v>1</v>
      </c>
      <c r="AN567" s="8">
        <v>2.1730760811131462E-2</v>
      </c>
      <c r="AO567" s="8">
        <v>0.26264604777291728</v>
      </c>
      <c r="AP567" s="8">
        <v>1</v>
      </c>
      <c r="AQ567" s="8">
        <v>1</v>
      </c>
      <c r="AR567" s="8">
        <v>0</v>
      </c>
      <c r="AS567" s="48">
        <v>0.6074657111600954</v>
      </c>
      <c r="AT567" s="48">
        <v>0.86584628196269731</v>
      </c>
      <c r="AU567" s="13">
        <v>0</v>
      </c>
    </row>
    <row r="568" spans="4:47" x14ac:dyDescent="0.25">
      <c r="D568" s="8">
        <v>564</v>
      </c>
      <c r="E568" s="8">
        <f t="shared" ca="1" si="100"/>
        <v>0.15050294527197361</v>
      </c>
      <c r="F568" s="21">
        <f t="shared" ca="1" si="101"/>
        <v>241.08885736917034</v>
      </c>
      <c r="H568" s="8">
        <v>564</v>
      </c>
      <c r="I568" s="21">
        <f t="shared" ca="1" si="102"/>
        <v>0.76184328582385907</v>
      </c>
      <c r="J568" s="21">
        <f t="shared" ca="1" si="103"/>
        <v>51.177838771416077</v>
      </c>
      <c r="Q568" s="26"/>
      <c r="R568" s="42"/>
      <c r="S568" s="26"/>
      <c r="T568" s="26"/>
      <c r="U568" s="26"/>
      <c r="V568" s="26"/>
      <c r="W568" s="26"/>
      <c r="X568" s="26"/>
      <c r="Y568" s="26"/>
      <c r="AF568" s="8">
        <v>558</v>
      </c>
      <c r="AG568" s="8">
        <v>1</v>
      </c>
      <c r="AH568" s="8">
        <v>0.86404342200746342</v>
      </c>
      <c r="AI568" s="8">
        <v>0.25908173058879552</v>
      </c>
      <c r="AJ568" s="8">
        <v>1</v>
      </c>
      <c r="AK568" s="8">
        <v>1</v>
      </c>
      <c r="AL568" s="8">
        <v>0</v>
      </c>
      <c r="AM568" s="8">
        <v>1</v>
      </c>
      <c r="AN568" s="8">
        <v>0.70980812549626737</v>
      </c>
      <c r="AO568" s="8">
        <v>0</v>
      </c>
      <c r="AP568" s="8">
        <v>0</v>
      </c>
      <c r="AQ568" s="8">
        <v>1</v>
      </c>
      <c r="AR568" s="8">
        <v>1</v>
      </c>
      <c r="AS568" s="48">
        <v>0</v>
      </c>
      <c r="AT568" s="48">
        <v>0.84204880895092282</v>
      </c>
      <c r="AU568" s="13">
        <v>0</v>
      </c>
    </row>
    <row r="569" spans="4:47" x14ac:dyDescent="0.25">
      <c r="D569" s="8">
        <v>565</v>
      </c>
      <c r="E569" s="8">
        <f t="shared" ca="1" si="100"/>
        <v>0.80341609791828417</v>
      </c>
      <c r="F569" s="21">
        <f t="shared" ca="1" si="101"/>
        <v>31.569948823499587</v>
      </c>
      <c r="H569" s="8">
        <v>565</v>
      </c>
      <c r="I569" s="21">
        <f t="shared" ca="1" si="102"/>
        <v>0.21195160907571298</v>
      </c>
      <c r="J569" s="21">
        <f t="shared" ca="1" si="103"/>
        <v>5.3736179560413255</v>
      </c>
      <c r="Q569" s="26"/>
      <c r="R569" s="42"/>
      <c r="S569" s="26"/>
      <c r="T569" s="26"/>
      <c r="U569" s="26"/>
      <c r="V569" s="26"/>
      <c r="W569" s="26"/>
      <c r="X569" s="26"/>
      <c r="Y569" s="26"/>
      <c r="AF569" s="8">
        <v>559</v>
      </c>
      <c r="AG569" s="8">
        <v>1</v>
      </c>
      <c r="AH569" s="8">
        <v>1</v>
      </c>
      <c r="AI569" s="8">
        <v>1</v>
      </c>
      <c r="AJ569" s="8">
        <v>0.59508032084413576</v>
      </c>
      <c r="AK569" s="8">
        <v>1</v>
      </c>
      <c r="AL569" s="8">
        <v>0.29147849554307564</v>
      </c>
      <c r="AM569" s="8">
        <v>1</v>
      </c>
      <c r="AN569" s="8">
        <v>1</v>
      </c>
      <c r="AO569" s="8">
        <v>1</v>
      </c>
      <c r="AP569" s="8">
        <v>0.25634922757707235</v>
      </c>
      <c r="AQ569" s="8">
        <v>1</v>
      </c>
      <c r="AR569" s="8">
        <v>1</v>
      </c>
      <c r="AS569" s="48">
        <v>0</v>
      </c>
      <c r="AT569" s="48">
        <v>0.72186736200917401</v>
      </c>
      <c r="AU569" s="13">
        <v>4</v>
      </c>
    </row>
    <row r="570" spans="4:47" x14ac:dyDescent="0.25">
      <c r="D570" s="8">
        <v>566</v>
      </c>
      <c r="E570" s="8">
        <f t="shared" ca="1" si="100"/>
        <v>0.27704887290929181</v>
      </c>
      <c r="F570" s="21">
        <f t="shared" ca="1" si="101"/>
        <v>167.1235613080467</v>
      </c>
      <c r="H570" s="8">
        <v>566</v>
      </c>
      <c r="I570" s="21">
        <f t="shared" ca="1" si="102"/>
        <v>0.88036727104243595</v>
      </c>
      <c r="J570" s="21">
        <f t="shared" ca="1" si="103"/>
        <v>65.252556695529393</v>
      </c>
      <c r="Q570" s="26"/>
      <c r="R570" s="42"/>
      <c r="S570" s="26"/>
      <c r="T570" s="26"/>
      <c r="U570" s="26"/>
      <c r="V570" s="26"/>
      <c r="W570" s="26"/>
      <c r="X570" s="26"/>
      <c r="Y570" s="26"/>
      <c r="AF570" s="8">
        <v>560</v>
      </c>
      <c r="AG570" s="8">
        <v>1</v>
      </c>
      <c r="AH570" s="8">
        <v>1</v>
      </c>
      <c r="AI570" s="8">
        <v>1</v>
      </c>
      <c r="AJ570" s="8">
        <v>1</v>
      </c>
      <c r="AK570" s="8">
        <v>0.12078798705319528</v>
      </c>
      <c r="AL570" s="8">
        <v>0.30020292684833599</v>
      </c>
      <c r="AM570" s="8">
        <v>1</v>
      </c>
      <c r="AN570" s="8">
        <v>1</v>
      </c>
      <c r="AO570" s="8">
        <v>1</v>
      </c>
      <c r="AP570" s="8">
        <v>1</v>
      </c>
      <c r="AQ570" s="8">
        <v>0.47782815018993763</v>
      </c>
      <c r="AR570" s="8">
        <v>1</v>
      </c>
      <c r="AS570" s="48">
        <v>0</v>
      </c>
      <c r="AT570" s="48">
        <v>0.48415319140691931</v>
      </c>
      <c r="AU570" s="13">
        <v>0</v>
      </c>
    </row>
    <row r="571" spans="4:47" x14ac:dyDescent="0.25">
      <c r="D571" s="8">
        <v>567</v>
      </c>
      <c r="E571" s="8">
        <f t="shared" ca="1" si="100"/>
        <v>0.89096888350510639</v>
      </c>
      <c r="F571" s="21">
        <f t="shared" ca="1" si="101"/>
        <v>17.278811449235008</v>
      </c>
      <c r="H571" s="8">
        <v>567</v>
      </c>
      <c r="I571" s="21">
        <f t="shared" ca="1" si="102"/>
        <v>0.38537548750528683</v>
      </c>
      <c r="J571" s="21">
        <f t="shared" ca="1" si="103"/>
        <v>20.772096189268282</v>
      </c>
      <c r="Q571" s="26"/>
      <c r="R571" s="42"/>
      <c r="S571" s="26"/>
      <c r="T571" s="26"/>
      <c r="U571" s="26"/>
      <c r="V571" s="26"/>
      <c r="W571" s="26"/>
      <c r="X571" s="26"/>
      <c r="Y571" s="26"/>
      <c r="AF571" s="8">
        <v>561</v>
      </c>
      <c r="AG571" s="8">
        <v>1</v>
      </c>
      <c r="AH571" s="8">
        <v>1</v>
      </c>
      <c r="AI571" s="8">
        <v>1</v>
      </c>
      <c r="AJ571" s="8">
        <v>0.74003467349393759</v>
      </c>
      <c r="AK571" s="8">
        <v>1</v>
      </c>
      <c r="AL571" s="8">
        <v>0</v>
      </c>
      <c r="AM571" s="8">
        <v>1</v>
      </c>
      <c r="AN571" s="8">
        <v>0.13093359490050072</v>
      </c>
      <c r="AO571" s="8">
        <v>1</v>
      </c>
      <c r="AP571" s="8">
        <v>0.56007801079625008</v>
      </c>
      <c r="AQ571" s="8">
        <v>1</v>
      </c>
      <c r="AR571" s="8">
        <v>1</v>
      </c>
      <c r="AS571" s="48">
        <v>0</v>
      </c>
      <c r="AT571" s="48">
        <v>0.97475557702725868</v>
      </c>
      <c r="AU571" s="13">
        <v>2</v>
      </c>
    </row>
    <row r="572" spans="4:47" x14ac:dyDescent="0.25">
      <c r="D572" s="8">
        <v>568</v>
      </c>
      <c r="E572" s="8">
        <f t="shared" ca="1" si="100"/>
        <v>0.54376377434423862</v>
      </c>
      <c r="F572" s="21">
        <f t="shared" ca="1" si="101"/>
        <v>82.819392784836339</v>
      </c>
      <c r="H572" s="8">
        <v>568</v>
      </c>
      <c r="I572" s="21">
        <f t="shared" ca="1" si="102"/>
        <v>0.44863483633569301</v>
      </c>
      <c r="J572" s="21">
        <f t="shared" ca="1" si="103"/>
        <v>25.688505308411482</v>
      </c>
      <c r="Q572" s="26"/>
      <c r="R572" s="42"/>
      <c r="S572" s="26"/>
      <c r="T572" s="26"/>
      <c r="U572" s="26"/>
      <c r="V572" s="26"/>
      <c r="W572" s="26"/>
      <c r="X572" s="26"/>
      <c r="Y572" s="26"/>
      <c r="AF572" s="8">
        <v>562</v>
      </c>
      <c r="AG572" s="8">
        <v>0.51563894703506397</v>
      </c>
      <c r="AH572" s="8">
        <v>1</v>
      </c>
      <c r="AI572" s="8">
        <v>0.78647763199513709</v>
      </c>
      <c r="AJ572" s="8">
        <v>1</v>
      </c>
      <c r="AK572" s="8">
        <v>0.97947198338360686</v>
      </c>
      <c r="AL572" s="8">
        <v>0.33649061886778026</v>
      </c>
      <c r="AM572" s="8">
        <v>0</v>
      </c>
      <c r="AN572" s="8">
        <v>1</v>
      </c>
      <c r="AO572" s="8">
        <v>1</v>
      </c>
      <c r="AP572" s="8">
        <v>1</v>
      </c>
      <c r="AQ572" s="8">
        <v>0.25460430382857641</v>
      </c>
      <c r="AR572" s="8">
        <v>0.58151976860948884</v>
      </c>
      <c r="AS572" s="48">
        <v>0.20950988330126469</v>
      </c>
      <c r="AT572" s="48">
        <v>0.76719662860779037</v>
      </c>
      <c r="AU572" s="13">
        <v>0</v>
      </c>
    </row>
    <row r="573" spans="4:47" x14ac:dyDescent="0.25">
      <c r="D573" s="8">
        <v>569</v>
      </c>
      <c r="E573" s="8">
        <f t="shared" ca="1" si="100"/>
        <v>2.0021810529328499E-2</v>
      </c>
      <c r="F573" s="21">
        <f t="shared" ca="1" si="101"/>
        <v>477.42949969772627</v>
      </c>
      <c r="H573" s="8">
        <v>569</v>
      </c>
      <c r="I573" s="21">
        <f t="shared" ca="1" si="102"/>
        <v>0.42602118807755684</v>
      </c>
      <c r="J573" s="21">
        <f t="shared" ca="1" si="103"/>
        <v>23.949481340188534</v>
      </c>
      <c r="Q573" s="26"/>
      <c r="R573" s="42"/>
      <c r="S573" s="26"/>
      <c r="T573" s="26"/>
      <c r="U573" s="26"/>
      <c r="V573" s="26"/>
      <c r="W573" s="26"/>
      <c r="X573" s="26"/>
      <c r="Y573" s="26"/>
      <c r="AF573" s="8">
        <v>563</v>
      </c>
      <c r="AG573" s="8">
        <v>0</v>
      </c>
      <c r="AH573" s="8">
        <v>1</v>
      </c>
      <c r="AI573" s="8">
        <v>0.92163987138361159</v>
      </c>
      <c r="AJ573" s="8">
        <v>1</v>
      </c>
      <c r="AK573" s="8">
        <v>0.42925855478660518</v>
      </c>
      <c r="AL573" s="8">
        <v>1</v>
      </c>
      <c r="AM573" s="8">
        <v>0.79239739951698274</v>
      </c>
      <c r="AN573" s="8">
        <v>0.51678668726245014</v>
      </c>
      <c r="AO573" s="8">
        <v>0.70560893185417328</v>
      </c>
      <c r="AP573" s="8">
        <v>0.82077318901804486</v>
      </c>
      <c r="AQ573" s="8">
        <v>1</v>
      </c>
      <c r="AR573" s="8">
        <v>0.27701199561922674</v>
      </c>
      <c r="AS573" s="48">
        <v>0</v>
      </c>
      <c r="AT573" s="48">
        <v>0.84153112404715036</v>
      </c>
      <c r="AU573" s="13">
        <v>0</v>
      </c>
    </row>
    <row r="574" spans="4:47" x14ac:dyDescent="0.25">
      <c r="D574" s="8">
        <v>570</v>
      </c>
      <c r="E574" s="8">
        <f t="shared" ca="1" si="100"/>
        <v>0.45638504402116675</v>
      </c>
      <c r="F574" s="21">
        <f t="shared" ca="1" si="101"/>
        <v>105.08517357130988</v>
      </c>
      <c r="H574" s="8">
        <v>570</v>
      </c>
      <c r="I574" s="21">
        <f t="shared" ca="1" si="102"/>
        <v>0.37584471366763406</v>
      </c>
      <c r="J574" s="21">
        <f t="shared" ca="1" si="103"/>
        <v>20.014108266598317</v>
      </c>
      <c r="Q574" s="26"/>
      <c r="R574" s="42"/>
      <c r="S574" s="26"/>
      <c r="T574" s="26"/>
      <c r="U574" s="26"/>
      <c r="V574" s="26"/>
      <c r="W574" s="26"/>
      <c r="X574" s="26"/>
      <c r="Y574" s="26"/>
      <c r="AF574" s="8">
        <v>564</v>
      </c>
      <c r="AG574" s="8">
        <v>1</v>
      </c>
      <c r="AH574" s="8">
        <v>1</v>
      </c>
      <c r="AI574" s="8">
        <v>0.83564631843112314</v>
      </c>
      <c r="AJ574" s="8">
        <v>0.65791587169611987</v>
      </c>
      <c r="AK574" s="8">
        <v>5.5608957775891005E-2</v>
      </c>
      <c r="AL574" s="8">
        <v>0</v>
      </c>
      <c r="AM574" s="8">
        <v>1</v>
      </c>
      <c r="AN574" s="8">
        <v>0.62461322720745582</v>
      </c>
      <c r="AO574" s="8">
        <v>1</v>
      </c>
      <c r="AP574" s="8">
        <v>1</v>
      </c>
      <c r="AQ574" s="8">
        <v>1</v>
      </c>
      <c r="AR574" s="8">
        <v>1</v>
      </c>
      <c r="AS574" s="48">
        <v>0</v>
      </c>
      <c r="AT574" s="48">
        <v>0.96130884841053776</v>
      </c>
      <c r="AU574" s="13">
        <v>1</v>
      </c>
    </row>
    <row r="575" spans="4:47" x14ac:dyDescent="0.25">
      <c r="D575" s="8">
        <v>571</v>
      </c>
      <c r="E575" s="8">
        <f t="shared" ca="1" si="100"/>
        <v>0.22492069512873947</v>
      </c>
      <c r="F575" s="21">
        <f t="shared" ca="1" si="101"/>
        <v>192.58000311312495</v>
      </c>
      <c r="H575" s="8">
        <v>571</v>
      </c>
      <c r="I575" s="21">
        <f t="shared" ca="1" si="102"/>
        <v>0.95654029887544967</v>
      </c>
      <c r="J575" s="21">
        <f t="shared" ca="1" si="103"/>
        <v>81.462249563715474</v>
      </c>
      <c r="Q575" s="26"/>
      <c r="R575" s="42"/>
      <c r="S575" s="26"/>
      <c r="T575" s="26"/>
      <c r="U575" s="26"/>
      <c r="V575" s="26"/>
      <c r="W575" s="26"/>
      <c r="X575" s="26"/>
      <c r="Y575" s="26"/>
      <c r="AF575" s="8">
        <v>565</v>
      </c>
      <c r="AG575" s="8">
        <v>1</v>
      </c>
      <c r="AH575" s="8">
        <v>1</v>
      </c>
      <c r="AI575" s="8">
        <v>0</v>
      </c>
      <c r="AJ575" s="8">
        <v>0.95580914572055919</v>
      </c>
      <c r="AK575" s="8">
        <v>0.65945850338504253</v>
      </c>
      <c r="AL575" s="8">
        <v>1</v>
      </c>
      <c r="AM575" s="8">
        <v>1</v>
      </c>
      <c r="AN575" s="8">
        <v>3.2004561607121312E-2</v>
      </c>
      <c r="AO575" s="8">
        <v>1</v>
      </c>
      <c r="AP575" s="8">
        <v>0.97119133985383554</v>
      </c>
      <c r="AQ575" s="8">
        <v>1</v>
      </c>
      <c r="AR575" s="8">
        <v>1</v>
      </c>
      <c r="AS575" s="48">
        <v>0.1060724068891197</v>
      </c>
      <c r="AT575" s="48">
        <v>0.77179738692811706</v>
      </c>
      <c r="AU575" s="13">
        <v>0</v>
      </c>
    </row>
    <row r="576" spans="4:47" x14ac:dyDescent="0.25">
      <c r="D576" s="8">
        <v>572</v>
      </c>
      <c r="E576" s="8">
        <f t="shared" ca="1" si="100"/>
        <v>0.57525402647149171</v>
      </c>
      <c r="F576" s="21">
        <f t="shared" ca="1" si="101"/>
        <v>75.589272892526978</v>
      </c>
      <c r="H576" s="8">
        <v>572</v>
      </c>
      <c r="I576" s="21">
        <f t="shared" ca="1" si="102"/>
        <v>0.35204452602749225</v>
      </c>
      <c r="J576" s="21">
        <f t="shared" ca="1" si="103"/>
        <v>18.093551909356286</v>
      </c>
      <c r="Q576" s="26"/>
      <c r="R576" s="42"/>
      <c r="S576" s="26"/>
      <c r="T576" s="26"/>
      <c r="U576" s="26"/>
      <c r="V576" s="26"/>
      <c r="W576" s="26"/>
      <c r="X576" s="26"/>
      <c r="Y576" s="26"/>
      <c r="AF576" s="8">
        <v>566</v>
      </c>
      <c r="AG576" s="8">
        <v>1</v>
      </c>
      <c r="AH576" s="8">
        <v>1</v>
      </c>
      <c r="AI576" s="8">
        <v>1</v>
      </c>
      <c r="AJ576" s="8">
        <v>1</v>
      </c>
      <c r="AK576" s="8">
        <v>1</v>
      </c>
      <c r="AL576" s="8">
        <v>0.27969537471484124</v>
      </c>
      <c r="AM576" s="8">
        <v>1</v>
      </c>
      <c r="AN576" s="8">
        <v>1</v>
      </c>
      <c r="AO576" s="8">
        <v>1</v>
      </c>
      <c r="AP576" s="8">
        <v>1</v>
      </c>
      <c r="AQ576" s="8">
        <v>0.70008208419749285</v>
      </c>
      <c r="AR576" s="8">
        <v>0.56330622583505652</v>
      </c>
      <c r="AS576" s="48">
        <v>0</v>
      </c>
      <c r="AT576" s="48">
        <v>0.68891912911809683</v>
      </c>
      <c r="AU576" s="13">
        <v>0</v>
      </c>
    </row>
    <row r="577" spans="4:47" x14ac:dyDescent="0.25">
      <c r="D577" s="8">
        <v>573</v>
      </c>
      <c r="E577" s="8">
        <f t="shared" ca="1" si="100"/>
        <v>0.77140024657840012</v>
      </c>
      <c r="F577" s="21">
        <f t="shared" ca="1" si="101"/>
        <v>37.067983764720246</v>
      </c>
      <c r="H577" s="8">
        <v>573</v>
      </c>
      <c r="I577" s="21">
        <f t="shared" ca="1" si="102"/>
        <v>0.30364564414590234</v>
      </c>
      <c r="J577" s="21">
        <f t="shared" ca="1" si="103"/>
        <v>14.029788658703598</v>
      </c>
      <c r="Q577" s="26"/>
      <c r="R577" s="42"/>
      <c r="S577" s="26"/>
      <c r="T577" s="26"/>
      <c r="U577" s="26"/>
      <c r="V577" s="26"/>
      <c r="W577" s="26"/>
      <c r="X577" s="26"/>
      <c r="Y577" s="26"/>
      <c r="AF577" s="8">
        <v>567</v>
      </c>
      <c r="AG577" s="8">
        <v>1</v>
      </c>
      <c r="AH577" s="8">
        <v>0.46482555342039894</v>
      </c>
      <c r="AI577" s="8">
        <v>1</v>
      </c>
      <c r="AJ577" s="8">
        <v>0.65850765809203338</v>
      </c>
      <c r="AK577" s="8">
        <v>1</v>
      </c>
      <c r="AL577" s="8">
        <v>1</v>
      </c>
      <c r="AM577" s="8">
        <v>1</v>
      </c>
      <c r="AN577" s="8">
        <v>1</v>
      </c>
      <c r="AO577" s="8">
        <v>0.35299099472152495</v>
      </c>
      <c r="AP577" s="8">
        <v>0</v>
      </c>
      <c r="AQ577" s="8">
        <v>1</v>
      </c>
      <c r="AR577" s="8">
        <v>1</v>
      </c>
      <c r="AS577" s="48">
        <v>0</v>
      </c>
      <c r="AT577" s="48">
        <v>0.69490094842893158</v>
      </c>
      <c r="AU577" s="13">
        <v>0</v>
      </c>
    </row>
    <row r="578" spans="4:47" x14ac:dyDescent="0.25">
      <c r="D578" s="8">
        <v>574</v>
      </c>
      <c r="E578" s="8">
        <f t="shared" ca="1" si="100"/>
        <v>0.46165594865043313</v>
      </c>
      <c r="F578" s="21">
        <f t="shared" ca="1" si="101"/>
        <v>103.63521450291032</v>
      </c>
      <c r="H578" s="8">
        <v>574</v>
      </c>
      <c r="I578" s="21">
        <f t="shared" ca="1" si="102"/>
        <v>0.18321557461283133</v>
      </c>
      <c r="J578" s="21">
        <f t="shared" ca="1" si="103"/>
        <v>2.2377070322913326</v>
      </c>
      <c r="Q578" s="26"/>
      <c r="R578" s="42"/>
      <c r="S578" s="26"/>
      <c r="T578" s="26"/>
      <c r="U578" s="26"/>
      <c r="V578" s="26"/>
      <c r="W578" s="26"/>
      <c r="X578" s="26"/>
      <c r="Y578" s="26"/>
      <c r="AF578" s="8">
        <v>568</v>
      </c>
      <c r="AG578" s="8">
        <v>0.19523774182579795</v>
      </c>
      <c r="AH578" s="8">
        <v>0.10758388247242172</v>
      </c>
      <c r="AI578" s="8">
        <v>0.34524296658421538</v>
      </c>
      <c r="AJ578" s="8">
        <v>0</v>
      </c>
      <c r="AK578" s="8">
        <v>0</v>
      </c>
      <c r="AL578" s="8">
        <v>1</v>
      </c>
      <c r="AM578" s="8">
        <v>1</v>
      </c>
      <c r="AN578" s="8">
        <v>1</v>
      </c>
      <c r="AO578" s="8">
        <v>0.18955398577648641</v>
      </c>
      <c r="AP578" s="8">
        <v>1</v>
      </c>
      <c r="AQ578" s="8">
        <v>1</v>
      </c>
      <c r="AR578" s="8">
        <v>0.18326329470343602</v>
      </c>
      <c r="AS578" s="48">
        <v>2.2446151584576472E-2</v>
      </c>
      <c r="AT578" s="48">
        <v>0.72505350911318822</v>
      </c>
      <c r="AU578" s="13">
        <v>0</v>
      </c>
    </row>
    <row r="579" spans="4:47" x14ac:dyDescent="0.25">
      <c r="D579" s="8">
        <v>575</v>
      </c>
      <c r="E579" s="8">
        <f t="shared" ca="1" si="100"/>
        <v>0.87416096990182079</v>
      </c>
      <c r="F579" s="21">
        <f t="shared" ca="1" si="101"/>
        <v>19.952248321518454</v>
      </c>
      <c r="H579" s="8">
        <v>575</v>
      </c>
      <c r="I579" s="21">
        <f t="shared" ca="1" si="102"/>
        <v>9.9724341389585414E-2</v>
      </c>
      <c r="J579" s="21">
        <f t="shared" ca="1" si="103"/>
        <v>9.2729469570036684</v>
      </c>
      <c r="Q579" s="26"/>
      <c r="R579" s="42"/>
      <c r="S579" s="26"/>
      <c r="T579" s="26"/>
      <c r="U579" s="26"/>
      <c r="V579" s="26"/>
      <c r="W579" s="26"/>
      <c r="X579" s="26"/>
      <c r="Y579" s="26"/>
      <c r="AF579" s="8">
        <v>569</v>
      </c>
      <c r="AG579" s="8">
        <v>1</v>
      </c>
      <c r="AH579" s="8">
        <v>1</v>
      </c>
      <c r="AI579" s="8">
        <v>0</v>
      </c>
      <c r="AJ579" s="8">
        <v>0.89407455143470238</v>
      </c>
      <c r="AK579" s="8">
        <v>0.94032001661558284</v>
      </c>
      <c r="AL579" s="8">
        <v>0.92145350777888479</v>
      </c>
      <c r="AM579" s="8">
        <v>0.80859496168704936</v>
      </c>
      <c r="AN579" s="8">
        <v>1</v>
      </c>
      <c r="AO579" s="8">
        <v>1</v>
      </c>
      <c r="AP579" s="8">
        <v>0.38311631164598964</v>
      </c>
      <c r="AQ579" s="8">
        <v>0</v>
      </c>
      <c r="AR579" s="8">
        <v>1</v>
      </c>
      <c r="AS579" s="48">
        <v>0</v>
      </c>
      <c r="AT579" s="48">
        <v>0.7577621852609685</v>
      </c>
      <c r="AU579" s="13">
        <v>0</v>
      </c>
    </row>
    <row r="580" spans="4:47" x14ac:dyDescent="0.25">
      <c r="D580" s="8">
        <v>576</v>
      </c>
      <c r="E580" s="8">
        <f t="shared" ca="1" si="100"/>
        <v>0.73709829392423543</v>
      </c>
      <c r="F580" s="21">
        <f t="shared" ca="1" si="101"/>
        <v>43.159116721831033</v>
      </c>
      <c r="H580" s="8">
        <v>576</v>
      </c>
      <c r="I580" s="21">
        <f t="shared" ca="1" si="102"/>
        <v>0.49927151972670702</v>
      </c>
      <c r="J580" s="21">
        <f t="shared" ca="1" si="103"/>
        <v>29.544679403610235</v>
      </c>
      <c r="Q580" s="26"/>
      <c r="R580" s="42"/>
      <c r="S580" s="26"/>
      <c r="T580" s="26"/>
      <c r="U580" s="26"/>
      <c r="V580" s="26"/>
      <c r="W580" s="26"/>
      <c r="X580" s="26"/>
      <c r="Y580" s="26"/>
      <c r="AF580" s="8">
        <v>570</v>
      </c>
      <c r="AG580" s="8">
        <v>1</v>
      </c>
      <c r="AH580" s="8">
        <v>1</v>
      </c>
      <c r="AI580" s="8">
        <v>1</v>
      </c>
      <c r="AJ580" s="8">
        <v>0</v>
      </c>
      <c r="AK580" s="8">
        <v>1</v>
      </c>
      <c r="AL580" s="8">
        <v>1</v>
      </c>
      <c r="AM580" s="8">
        <v>1</v>
      </c>
      <c r="AN580" s="8">
        <v>0</v>
      </c>
      <c r="AO580" s="8">
        <v>1</v>
      </c>
      <c r="AP580" s="8">
        <v>0</v>
      </c>
      <c r="AQ580" s="8">
        <v>1</v>
      </c>
      <c r="AR580" s="8">
        <v>1</v>
      </c>
      <c r="AS580" s="48">
        <v>0.27371687478856377</v>
      </c>
      <c r="AT580" s="48">
        <v>0.88869334144477119</v>
      </c>
      <c r="AU580" s="13">
        <v>0</v>
      </c>
    </row>
    <row r="581" spans="4:47" x14ac:dyDescent="0.25">
      <c r="D581" s="8">
        <v>577</v>
      </c>
      <c r="E581" s="8">
        <f t="shared" ca="1" si="100"/>
        <v>0.7391384638800339</v>
      </c>
      <c r="F581" s="21">
        <f t="shared" ca="1" si="101"/>
        <v>42.790564981217543</v>
      </c>
      <c r="H581" s="8">
        <v>577</v>
      </c>
      <c r="I581" s="21">
        <f t="shared" ca="1" si="102"/>
        <v>0.51685062502579804</v>
      </c>
      <c r="J581" s="21">
        <f t="shared" ca="1" si="103"/>
        <v>30.880011959420983</v>
      </c>
      <c r="Q581" s="26"/>
      <c r="R581" s="42"/>
      <c r="S581" s="26"/>
      <c r="T581" s="26"/>
      <c r="U581" s="26"/>
      <c r="V581" s="26"/>
      <c r="W581" s="26"/>
      <c r="X581" s="26"/>
      <c r="Y581" s="26"/>
      <c r="AF581" s="8">
        <v>571</v>
      </c>
      <c r="AG581" s="8">
        <v>0.91713144472821784</v>
      </c>
      <c r="AH581" s="8">
        <v>0.82262016634792545</v>
      </c>
      <c r="AI581" s="8">
        <v>1</v>
      </c>
      <c r="AJ581" s="8">
        <v>1</v>
      </c>
      <c r="AK581" s="8">
        <v>1</v>
      </c>
      <c r="AL581" s="8">
        <v>1</v>
      </c>
      <c r="AM581" s="8">
        <v>0.97923755353399278</v>
      </c>
      <c r="AN581" s="8">
        <v>1</v>
      </c>
      <c r="AO581" s="8">
        <v>0.62772042129678696</v>
      </c>
      <c r="AP581" s="8">
        <v>0.55366150541803727</v>
      </c>
      <c r="AQ581" s="8">
        <v>1</v>
      </c>
      <c r="AR581" s="8">
        <v>0.37808536935241838</v>
      </c>
      <c r="AS581" s="48">
        <v>0.79200187959116497</v>
      </c>
      <c r="AT581" s="48">
        <v>0.89400088745091599</v>
      </c>
      <c r="AU581" s="13">
        <v>0</v>
      </c>
    </row>
    <row r="582" spans="4:47" x14ac:dyDescent="0.25">
      <c r="D582" s="8">
        <v>578</v>
      </c>
      <c r="E582" s="8">
        <f t="shared" ref="E582:E645" ca="1" si="104">RAND()</f>
        <v>0.23871119901600002</v>
      </c>
      <c r="F582" s="21">
        <f t="shared" ref="F582:F645" ca="1" si="105">$B$6*(-LN(E582))^(1/$B$7)</f>
        <v>185.33510122466407</v>
      </c>
      <c r="H582" s="8">
        <v>578</v>
      </c>
      <c r="I582" s="21">
        <f t="shared" ref="I582:I645" ca="1" si="106">RAND()</f>
        <v>0.776152323380076</v>
      </c>
      <c r="J582" s="21">
        <f t="shared" ref="J582:J645" ca="1" si="107">ABS(NORMINV(I582,$B$11,$B$13))</f>
        <v>52.602286911547708</v>
      </c>
      <c r="Q582" s="26"/>
      <c r="R582" s="42"/>
      <c r="S582" s="26"/>
      <c r="T582" s="26"/>
      <c r="U582" s="26"/>
      <c r="V582" s="26"/>
      <c r="W582" s="26"/>
      <c r="X582" s="26"/>
      <c r="Y582" s="26"/>
      <c r="AF582" s="8">
        <v>572</v>
      </c>
      <c r="AG582" s="8">
        <v>1</v>
      </c>
      <c r="AH582" s="8">
        <v>1</v>
      </c>
      <c r="AI582" s="8">
        <v>1</v>
      </c>
      <c r="AJ582" s="8">
        <v>0.25960209709980214</v>
      </c>
      <c r="AK582" s="8">
        <v>1</v>
      </c>
      <c r="AL582" s="8">
        <v>0.78522293823480138</v>
      </c>
      <c r="AM582" s="8">
        <v>0.2921035385957258</v>
      </c>
      <c r="AN582" s="8">
        <v>1</v>
      </c>
      <c r="AO582" s="8">
        <v>0.24600325680488216</v>
      </c>
      <c r="AP582" s="8">
        <v>1</v>
      </c>
      <c r="AQ582" s="8">
        <v>1</v>
      </c>
      <c r="AR582" s="8">
        <v>1</v>
      </c>
      <c r="AS582" s="48">
        <v>0</v>
      </c>
      <c r="AT582" s="48">
        <v>0.97883317510695877</v>
      </c>
      <c r="AU582" s="13">
        <v>0</v>
      </c>
    </row>
    <row r="583" spans="4:47" x14ac:dyDescent="0.25">
      <c r="D583" s="8">
        <v>579</v>
      </c>
      <c r="E583" s="8">
        <f t="shared" ca="1" si="104"/>
        <v>0.4309771700131827</v>
      </c>
      <c r="F583" s="21">
        <f t="shared" ca="1" si="105"/>
        <v>112.30012962878767</v>
      </c>
      <c r="H583" s="8">
        <v>579</v>
      </c>
      <c r="I583" s="21">
        <f t="shared" ca="1" si="106"/>
        <v>0.20003183207810937</v>
      </c>
      <c r="J583" s="21">
        <f t="shared" ca="1" si="107"/>
        <v>4.1060639311389764</v>
      </c>
      <c r="Q583" s="26"/>
      <c r="R583" s="42"/>
      <c r="S583" s="26"/>
      <c r="T583" s="26"/>
      <c r="U583" s="26"/>
      <c r="V583" s="26"/>
      <c r="W583" s="26"/>
      <c r="X583" s="26"/>
      <c r="Y583" s="26"/>
      <c r="AF583" s="8">
        <v>573</v>
      </c>
      <c r="AG583" s="8">
        <v>1</v>
      </c>
      <c r="AH583" s="8">
        <v>0</v>
      </c>
      <c r="AI583" s="8">
        <v>1</v>
      </c>
      <c r="AJ583" s="8">
        <v>0</v>
      </c>
      <c r="AK583" s="8">
        <v>0.55555682565576603</v>
      </c>
      <c r="AL583" s="8">
        <v>1</v>
      </c>
      <c r="AM583" s="8">
        <v>0</v>
      </c>
      <c r="AN583" s="8">
        <v>1</v>
      </c>
      <c r="AO583" s="8">
        <v>1</v>
      </c>
      <c r="AP583" s="8">
        <v>1</v>
      </c>
      <c r="AQ583" s="8">
        <v>1</v>
      </c>
      <c r="AR583" s="8">
        <v>0.62206345994655421</v>
      </c>
      <c r="AS583" s="48">
        <v>0</v>
      </c>
      <c r="AT583" s="48">
        <v>0.5247289732778333</v>
      </c>
      <c r="AU583" s="13">
        <v>1</v>
      </c>
    </row>
    <row r="584" spans="4:47" x14ac:dyDescent="0.25">
      <c r="D584" s="8">
        <v>580</v>
      </c>
      <c r="E584" s="8">
        <f t="shared" ca="1" si="104"/>
        <v>0.32881619430154063</v>
      </c>
      <c r="F584" s="21">
        <f t="shared" ca="1" si="105"/>
        <v>146.02424969520561</v>
      </c>
      <c r="H584" s="8">
        <v>580</v>
      </c>
      <c r="I584" s="21">
        <f t="shared" ca="1" si="106"/>
        <v>0.95477388860075219</v>
      </c>
      <c r="J584" s="21">
        <f t="shared" ca="1" si="107"/>
        <v>80.890887348420591</v>
      </c>
      <c r="Q584" s="26"/>
      <c r="R584" s="42"/>
      <c r="S584" s="26"/>
      <c r="T584" s="26"/>
      <c r="U584" s="26"/>
      <c r="V584" s="26"/>
      <c r="W584" s="26"/>
      <c r="X584" s="26"/>
      <c r="Y584" s="26"/>
      <c r="AF584" s="8">
        <v>574</v>
      </c>
      <c r="AG584" s="8">
        <v>0</v>
      </c>
      <c r="AH584" s="8">
        <v>0.32365206108339145</v>
      </c>
      <c r="AI584" s="8">
        <v>1</v>
      </c>
      <c r="AJ584" s="8">
        <v>0.87082546408031092</v>
      </c>
      <c r="AK584" s="8">
        <v>0.90235938186144204</v>
      </c>
      <c r="AL584" s="8">
        <v>0.23471355894774509</v>
      </c>
      <c r="AM584" s="8">
        <v>1</v>
      </c>
      <c r="AN584" s="8">
        <v>1</v>
      </c>
      <c r="AO584" s="8">
        <v>1</v>
      </c>
      <c r="AP584" s="8">
        <v>1</v>
      </c>
      <c r="AQ584" s="8">
        <v>0.74828040036591115</v>
      </c>
      <c r="AR584" s="8">
        <v>1</v>
      </c>
      <c r="AS584" s="48">
        <v>0</v>
      </c>
      <c r="AT584" s="48">
        <v>0.71837271773621159</v>
      </c>
      <c r="AU584" s="13">
        <v>0</v>
      </c>
    </row>
    <row r="585" spans="4:47" x14ac:dyDescent="0.25">
      <c r="D585" s="8">
        <v>581</v>
      </c>
      <c r="E585" s="8">
        <f t="shared" ca="1" si="104"/>
        <v>0.50337236091458326</v>
      </c>
      <c r="F585" s="21">
        <f t="shared" ca="1" si="105"/>
        <v>92.670086617681932</v>
      </c>
      <c r="H585" s="8">
        <v>581</v>
      </c>
      <c r="I585" s="21">
        <f t="shared" ca="1" si="106"/>
        <v>0.84417589059985754</v>
      </c>
      <c r="J585" s="21">
        <f t="shared" ca="1" si="107"/>
        <v>60.252119988847909</v>
      </c>
      <c r="Q585" s="26"/>
      <c r="R585" s="42"/>
      <c r="S585" s="26"/>
      <c r="T585" s="26"/>
      <c r="U585" s="26"/>
      <c r="V585" s="26"/>
      <c r="W585" s="26"/>
      <c r="X585" s="26"/>
      <c r="Y585" s="26"/>
      <c r="AF585" s="8">
        <v>575</v>
      </c>
      <c r="AG585" s="8">
        <v>1</v>
      </c>
      <c r="AH585" s="8">
        <v>5.5643671267586924E-2</v>
      </c>
      <c r="AI585" s="8">
        <v>0</v>
      </c>
      <c r="AJ585" s="8">
        <v>0.77701363215819585</v>
      </c>
      <c r="AK585" s="8">
        <v>0.85163177117130784</v>
      </c>
      <c r="AL585" s="8">
        <v>1</v>
      </c>
      <c r="AM585" s="8">
        <v>1</v>
      </c>
      <c r="AN585" s="8">
        <v>1</v>
      </c>
      <c r="AO585" s="8">
        <v>8.7154254524890951E-2</v>
      </c>
      <c r="AP585" s="8">
        <v>0</v>
      </c>
      <c r="AQ585" s="8">
        <v>1</v>
      </c>
      <c r="AR585" s="8">
        <v>0.50917718475689222</v>
      </c>
      <c r="AS585" s="48">
        <v>0</v>
      </c>
      <c r="AT585" s="48">
        <v>0.88556517205547547</v>
      </c>
      <c r="AU585" s="13">
        <v>0</v>
      </c>
    </row>
    <row r="586" spans="4:47" x14ac:dyDescent="0.25">
      <c r="D586" s="8">
        <v>582</v>
      </c>
      <c r="E586" s="8">
        <f t="shared" ca="1" si="104"/>
        <v>0.47011723444236264</v>
      </c>
      <c r="F586" s="21">
        <f t="shared" ca="1" si="105"/>
        <v>101.33933421672521</v>
      </c>
      <c r="H586" s="8">
        <v>582</v>
      </c>
      <c r="I586" s="21">
        <f t="shared" ca="1" si="106"/>
        <v>3.1607925119359503E-2</v>
      </c>
      <c r="J586" s="21">
        <f t="shared" ca="1" si="107"/>
        <v>26.679148386761916</v>
      </c>
      <c r="Q586" s="26"/>
      <c r="R586" s="42"/>
      <c r="S586" s="26"/>
      <c r="T586" s="26"/>
      <c r="U586" s="26"/>
      <c r="V586" s="26"/>
      <c r="W586" s="26"/>
      <c r="X586" s="26"/>
      <c r="Y586" s="26"/>
      <c r="AF586" s="8">
        <v>576</v>
      </c>
      <c r="AG586" s="8">
        <v>0</v>
      </c>
      <c r="AH586" s="8">
        <v>1</v>
      </c>
      <c r="AI586" s="8">
        <v>0.86822242418800732</v>
      </c>
      <c r="AJ586" s="8">
        <v>0.17107609292919126</v>
      </c>
      <c r="AK586" s="8">
        <v>1</v>
      </c>
      <c r="AL586" s="8">
        <v>0</v>
      </c>
      <c r="AM586" s="8">
        <v>1</v>
      </c>
      <c r="AN586" s="8">
        <v>1</v>
      </c>
      <c r="AO586" s="8">
        <v>0.19781369939131158</v>
      </c>
      <c r="AP586" s="8">
        <v>0.84200603109263372</v>
      </c>
      <c r="AQ586" s="8">
        <v>1</v>
      </c>
      <c r="AR586" s="8">
        <v>1</v>
      </c>
      <c r="AS586" s="48">
        <v>0</v>
      </c>
      <c r="AT586" s="48">
        <v>0.73281668110358711</v>
      </c>
      <c r="AU586" s="13">
        <v>2</v>
      </c>
    </row>
    <row r="587" spans="4:47" x14ac:dyDescent="0.25">
      <c r="D587" s="8">
        <v>583</v>
      </c>
      <c r="E587" s="8">
        <f t="shared" ca="1" si="104"/>
        <v>0.60035677068680848</v>
      </c>
      <c r="F587" s="21">
        <f t="shared" ca="1" si="105"/>
        <v>70.075495798134654</v>
      </c>
      <c r="H587" s="8">
        <v>583</v>
      </c>
      <c r="I587" s="21">
        <f t="shared" ca="1" si="106"/>
        <v>0.51745557978629342</v>
      </c>
      <c r="J587" s="21">
        <f t="shared" ca="1" si="107"/>
        <v>30.925994550866285</v>
      </c>
      <c r="Q587" s="26"/>
      <c r="R587" s="42"/>
      <c r="S587" s="26"/>
      <c r="T587" s="26"/>
      <c r="U587" s="26"/>
      <c r="V587" s="26"/>
      <c r="W587" s="26"/>
      <c r="X587" s="26"/>
      <c r="Y587" s="26"/>
      <c r="AF587" s="8">
        <v>577</v>
      </c>
      <c r="AG587" s="8">
        <v>0</v>
      </c>
      <c r="AH587" s="8">
        <v>1</v>
      </c>
      <c r="AI587" s="8">
        <v>1</v>
      </c>
      <c r="AJ587" s="8">
        <v>0</v>
      </c>
      <c r="AK587" s="8">
        <v>1</v>
      </c>
      <c r="AL587" s="8">
        <v>1</v>
      </c>
      <c r="AM587" s="8">
        <v>8.9860164692987798E-2</v>
      </c>
      <c r="AN587" s="8">
        <v>0</v>
      </c>
      <c r="AO587" s="8">
        <v>1</v>
      </c>
      <c r="AP587" s="8">
        <v>1</v>
      </c>
      <c r="AQ587" s="8">
        <v>0.95625206032054844</v>
      </c>
      <c r="AR587" s="8">
        <v>0.824774492752406</v>
      </c>
      <c r="AS587" s="48">
        <v>0</v>
      </c>
      <c r="AT587" s="48">
        <v>0.61272461127594657</v>
      </c>
      <c r="AU587" s="13">
        <v>2</v>
      </c>
    </row>
    <row r="588" spans="4:47" x14ac:dyDescent="0.25">
      <c r="D588" s="8">
        <v>584</v>
      </c>
      <c r="E588" s="8">
        <f t="shared" ca="1" si="104"/>
        <v>0.37984643271275575</v>
      </c>
      <c r="F588" s="21">
        <f t="shared" ca="1" si="105"/>
        <v>128.10928701118522</v>
      </c>
      <c r="H588" s="8">
        <v>584</v>
      </c>
      <c r="I588" s="21">
        <f t="shared" ca="1" si="106"/>
        <v>0.35059811573919331</v>
      </c>
      <c r="J588" s="21">
        <f t="shared" ca="1" si="107"/>
        <v>17.975409142492765</v>
      </c>
      <c r="Q588" s="26"/>
      <c r="R588" s="42"/>
      <c r="S588" s="26"/>
      <c r="T588" s="26"/>
      <c r="U588" s="26"/>
      <c r="V588" s="26"/>
      <c r="W588" s="26"/>
      <c r="X588" s="26"/>
      <c r="Y588" s="26"/>
      <c r="AF588" s="8">
        <v>578</v>
      </c>
      <c r="AG588" s="8">
        <v>1</v>
      </c>
      <c r="AH588" s="8">
        <v>1</v>
      </c>
      <c r="AI588" s="8">
        <v>1</v>
      </c>
      <c r="AJ588" s="8">
        <v>0.71348621619981711</v>
      </c>
      <c r="AK588" s="8">
        <v>0.16970930018508243</v>
      </c>
      <c r="AL588" s="8">
        <v>1</v>
      </c>
      <c r="AM588" s="8">
        <v>1</v>
      </c>
      <c r="AN588" s="8">
        <v>1</v>
      </c>
      <c r="AO588" s="8">
        <v>0.94907429652206099</v>
      </c>
      <c r="AP588" s="8">
        <v>1</v>
      </c>
      <c r="AQ588" s="8">
        <v>0.50619837367800458</v>
      </c>
      <c r="AR588" s="8">
        <v>1</v>
      </c>
      <c r="AS588" s="48">
        <v>0</v>
      </c>
      <c r="AT588" s="48">
        <v>0.62570819547840428</v>
      </c>
      <c r="AU588" s="13">
        <v>2</v>
      </c>
    </row>
    <row r="589" spans="4:47" x14ac:dyDescent="0.25">
      <c r="D589" s="8">
        <v>585</v>
      </c>
      <c r="E589" s="8">
        <f t="shared" ca="1" si="104"/>
        <v>0.72195388711530029</v>
      </c>
      <c r="F589" s="21">
        <f t="shared" ca="1" si="105"/>
        <v>45.921187341063906</v>
      </c>
      <c r="H589" s="8">
        <v>585</v>
      </c>
      <c r="I589" s="21">
        <f t="shared" ca="1" si="106"/>
        <v>0.66953657659361088</v>
      </c>
      <c r="J589" s="21">
        <f t="shared" ca="1" si="107"/>
        <v>42.888655765145096</v>
      </c>
      <c r="Q589" s="26"/>
      <c r="R589" s="42"/>
      <c r="S589" s="26"/>
      <c r="T589" s="26"/>
      <c r="U589" s="26"/>
      <c r="V589" s="26"/>
      <c r="W589" s="26"/>
      <c r="X589" s="26"/>
      <c r="Y589" s="26"/>
      <c r="AF589" s="8">
        <v>579</v>
      </c>
      <c r="AG589" s="8">
        <v>0.7287191211564219</v>
      </c>
      <c r="AH589" s="8">
        <v>0.64343415015978933</v>
      </c>
      <c r="AI589" s="8">
        <v>1</v>
      </c>
      <c r="AJ589" s="8">
        <v>1</v>
      </c>
      <c r="AK589" s="8">
        <v>0.33727324680841131</v>
      </c>
      <c r="AL589" s="8">
        <v>0.92864867252768213</v>
      </c>
      <c r="AM589" s="8">
        <v>0.96734989465884635</v>
      </c>
      <c r="AN589" s="8">
        <v>1</v>
      </c>
      <c r="AO589" s="8">
        <v>1</v>
      </c>
      <c r="AP589" s="8">
        <v>1</v>
      </c>
      <c r="AQ589" s="8">
        <v>0.45869077756045346</v>
      </c>
      <c r="AR589" s="8">
        <v>1</v>
      </c>
      <c r="AS589" s="48">
        <v>0</v>
      </c>
      <c r="AT589" s="48">
        <v>0.92279403675074467</v>
      </c>
      <c r="AU589" s="13">
        <v>2</v>
      </c>
    </row>
    <row r="590" spans="4:47" x14ac:dyDescent="0.25">
      <c r="D590" s="8">
        <v>586</v>
      </c>
      <c r="E590" s="8">
        <f t="shared" ca="1" si="104"/>
        <v>0.2715370932696517</v>
      </c>
      <c r="F590" s="21">
        <f t="shared" ca="1" si="105"/>
        <v>169.5875379779259</v>
      </c>
      <c r="H590" s="8">
        <v>586</v>
      </c>
      <c r="I590" s="21">
        <f t="shared" ca="1" si="106"/>
        <v>0.81539830715643258</v>
      </c>
      <c r="J590" s="21">
        <f t="shared" ca="1" si="107"/>
        <v>56.804392903580549</v>
      </c>
      <c r="Q590" s="26"/>
      <c r="R590" s="42"/>
      <c r="S590" s="26"/>
      <c r="T590" s="26"/>
      <c r="U590" s="26"/>
      <c r="V590" s="26"/>
      <c r="W590" s="26"/>
      <c r="X590" s="26"/>
      <c r="Y590" s="26"/>
      <c r="AF590" s="8">
        <v>580</v>
      </c>
      <c r="AG590" s="8">
        <v>1</v>
      </c>
      <c r="AH590" s="8">
        <v>1</v>
      </c>
      <c r="AI590" s="8">
        <v>1</v>
      </c>
      <c r="AJ590" s="8">
        <v>1</v>
      </c>
      <c r="AK590" s="8">
        <v>1</v>
      </c>
      <c r="AL590" s="8">
        <v>1</v>
      </c>
      <c r="AM590" s="8">
        <v>0.13260255354332678</v>
      </c>
      <c r="AN590" s="8">
        <v>9.5056380475251639E-2</v>
      </c>
      <c r="AO590" s="8">
        <v>0.8903314188932806</v>
      </c>
      <c r="AP590" s="8">
        <v>1</v>
      </c>
      <c r="AQ590" s="8">
        <v>1</v>
      </c>
      <c r="AR590" s="8">
        <v>1</v>
      </c>
      <c r="AS590" s="48">
        <v>8.4343869803221116E-2</v>
      </c>
      <c r="AT590" s="48">
        <v>0.93043023668457225</v>
      </c>
      <c r="AU590" s="13">
        <v>0</v>
      </c>
    </row>
    <row r="591" spans="4:47" x14ac:dyDescent="0.25">
      <c r="D591" s="8">
        <v>587</v>
      </c>
      <c r="E591" s="8">
        <f t="shared" ca="1" si="104"/>
        <v>0.18351724637120959</v>
      </c>
      <c r="F591" s="21">
        <f t="shared" ca="1" si="105"/>
        <v>217.22650883185358</v>
      </c>
      <c r="H591" s="8">
        <v>587</v>
      </c>
      <c r="I591" s="21">
        <f t="shared" ca="1" si="106"/>
        <v>0.89714763255748342</v>
      </c>
      <c r="J591" s="21">
        <f t="shared" ca="1" si="107"/>
        <v>67.937957747204905</v>
      </c>
      <c r="Q591" s="26"/>
      <c r="R591" s="42"/>
      <c r="S591" s="26"/>
      <c r="T591" s="26"/>
      <c r="U591" s="26"/>
      <c r="V591" s="26"/>
      <c r="W591" s="26"/>
      <c r="X591" s="26"/>
      <c r="Y591" s="26"/>
      <c r="AF591" s="8">
        <v>581</v>
      </c>
      <c r="AG591" s="8">
        <v>1</v>
      </c>
      <c r="AH591" s="8">
        <v>1</v>
      </c>
      <c r="AI591" s="8">
        <v>1</v>
      </c>
      <c r="AJ591" s="8">
        <v>1</v>
      </c>
      <c r="AK591" s="8">
        <v>0.29834855525944975</v>
      </c>
      <c r="AL591" s="8">
        <v>1</v>
      </c>
      <c r="AM591" s="8">
        <v>0.59178298845795174</v>
      </c>
      <c r="AN591" s="8">
        <v>1</v>
      </c>
      <c r="AO591" s="8">
        <v>1</v>
      </c>
      <c r="AP591" s="8">
        <v>1</v>
      </c>
      <c r="AQ591" s="8">
        <v>1</v>
      </c>
      <c r="AR591" s="8">
        <v>0</v>
      </c>
      <c r="AS591" s="48">
        <v>0.71588396695287593</v>
      </c>
      <c r="AT591" s="48">
        <v>0.60647972038991305</v>
      </c>
      <c r="AU591" s="13">
        <v>1</v>
      </c>
    </row>
    <row r="592" spans="4:47" x14ac:dyDescent="0.25">
      <c r="D592" s="8">
        <v>588</v>
      </c>
      <c r="E592" s="8">
        <f t="shared" ca="1" si="104"/>
        <v>0.49140740910901859</v>
      </c>
      <c r="F592" s="21">
        <f t="shared" ca="1" si="105"/>
        <v>95.726876903219321</v>
      </c>
      <c r="H592" s="8">
        <v>588</v>
      </c>
      <c r="I592" s="21">
        <f t="shared" ca="1" si="106"/>
        <v>0.4568632805587135</v>
      </c>
      <c r="J592" s="21">
        <f t="shared" ca="1" si="107"/>
        <v>26.317801468468019</v>
      </c>
      <c r="Q592" s="26"/>
      <c r="R592" s="42"/>
      <c r="S592" s="26"/>
      <c r="T592" s="26"/>
      <c r="U592" s="26"/>
      <c r="V592" s="26"/>
      <c r="W592" s="26"/>
      <c r="X592" s="26"/>
      <c r="Y592" s="26"/>
      <c r="AF592" s="8">
        <v>582</v>
      </c>
      <c r="AG592" s="8">
        <v>1</v>
      </c>
      <c r="AH592" s="8">
        <v>1</v>
      </c>
      <c r="AI592" s="8">
        <v>1</v>
      </c>
      <c r="AJ592" s="8">
        <v>0.86227238591430555</v>
      </c>
      <c r="AK592" s="8">
        <v>0.95746129927846924</v>
      </c>
      <c r="AL592" s="8">
        <v>1</v>
      </c>
      <c r="AM592" s="8">
        <v>0.49459038769677016</v>
      </c>
      <c r="AN592" s="8">
        <v>1</v>
      </c>
      <c r="AO592" s="8">
        <v>1</v>
      </c>
      <c r="AP592" s="8">
        <v>0.42879229238526256</v>
      </c>
      <c r="AQ592" s="8">
        <v>1</v>
      </c>
      <c r="AR592" s="8">
        <v>0.82396122441306008</v>
      </c>
      <c r="AS592" s="48">
        <v>7.0152607380277329E-2</v>
      </c>
      <c r="AT592" s="48">
        <v>0.83362481104040975</v>
      </c>
      <c r="AU592" s="13">
        <v>1</v>
      </c>
    </row>
    <row r="593" spans="4:47" x14ac:dyDescent="0.25">
      <c r="D593" s="8">
        <v>589</v>
      </c>
      <c r="E593" s="8">
        <f t="shared" ca="1" si="104"/>
        <v>0.3720594952158135</v>
      </c>
      <c r="F593" s="21">
        <f t="shared" ca="1" si="105"/>
        <v>130.69042825816729</v>
      </c>
      <c r="H593" s="8">
        <v>589</v>
      </c>
      <c r="I593" s="21">
        <f t="shared" ca="1" si="106"/>
        <v>0.74007780937307466</v>
      </c>
      <c r="J593" s="21">
        <f t="shared" ca="1" si="107"/>
        <v>49.097772641493641</v>
      </c>
      <c r="Q593" s="26"/>
      <c r="R593" s="42"/>
      <c r="S593" s="26"/>
      <c r="T593" s="26"/>
      <c r="U593" s="26"/>
      <c r="V593" s="26"/>
      <c r="W593" s="26"/>
      <c r="X593" s="26"/>
      <c r="Y593" s="26"/>
      <c r="AF593" s="8">
        <v>583</v>
      </c>
      <c r="AG593" s="8">
        <v>3.4258708638522116E-2</v>
      </c>
      <c r="AH593" s="8">
        <v>1</v>
      </c>
      <c r="AI593" s="8">
        <v>0.49090663173504462</v>
      </c>
      <c r="AJ593" s="8">
        <v>0</v>
      </c>
      <c r="AK593" s="8">
        <v>1</v>
      </c>
      <c r="AL593" s="8">
        <v>1</v>
      </c>
      <c r="AM593" s="8">
        <v>1</v>
      </c>
      <c r="AN593" s="8">
        <v>0.99596276796341221</v>
      </c>
      <c r="AO593" s="8">
        <v>0.66557293441510412</v>
      </c>
      <c r="AP593" s="8">
        <v>0.20177805053179093</v>
      </c>
      <c r="AQ593" s="8">
        <v>1</v>
      </c>
      <c r="AR593" s="8">
        <v>1</v>
      </c>
      <c r="AS593" s="48">
        <v>0</v>
      </c>
      <c r="AT593" s="48">
        <v>0.71918878193407665</v>
      </c>
      <c r="AU593" s="13">
        <v>2</v>
      </c>
    </row>
    <row r="594" spans="4:47" x14ac:dyDescent="0.25">
      <c r="D594" s="8">
        <v>590</v>
      </c>
      <c r="E594" s="8">
        <f t="shared" ca="1" si="104"/>
        <v>0.26466913693828975</v>
      </c>
      <c r="F594" s="21">
        <f t="shared" ca="1" si="105"/>
        <v>172.72554816516038</v>
      </c>
      <c r="H594" s="8">
        <v>590</v>
      </c>
      <c r="I594" s="21">
        <f t="shared" ca="1" si="106"/>
        <v>0.7918059854285241</v>
      </c>
      <c r="J594" s="21">
        <f t="shared" ca="1" si="107"/>
        <v>54.22130419955468</v>
      </c>
      <c r="Q594" s="26"/>
      <c r="R594" s="42"/>
      <c r="S594" s="26"/>
      <c r="T594" s="26"/>
      <c r="U594" s="26"/>
      <c r="V594" s="26"/>
      <c r="W594" s="26"/>
      <c r="X594" s="26"/>
      <c r="Y594" s="26"/>
      <c r="AF594" s="8">
        <v>584</v>
      </c>
      <c r="AG594" s="8">
        <v>0</v>
      </c>
      <c r="AH594" s="8">
        <v>0.99998576207352541</v>
      </c>
      <c r="AI594" s="8">
        <v>1</v>
      </c>
      <c r="AJ594" s="8">
        <v>1</v>
      </c>
      <c r="AK594" s="8">
        <v>1</v>
      </c>
      <c r="AL594" s="8">
        <v>0.6966852457066125</v>
      </c>
      <c r="AM594" s="8">
        <v>0.32658881486502417</v>
      </c>
      <c r="AN594" s="8">
        <v>0.71124859842318744</v>
      </c>
      <c r="AO594" s="8">
        <v>0.91222470657545884</v>
      </c>
      <c r="AP594" s="8">
        <v>1</v>
      </c>
      <c r="AQ594" s="8">
        <v>1</v>
      </c>
      <c r="AR594" s="8">
        <v>0.43605041683434637</v>
      </c>
      <c r="AS594" s="48">
        <v>0.45005113202932989</v>
      </c>
      <c r="AT594" s="48">
        <v>0.62940428981197483</v>
      </c>
      <c r="AU594" s="13">
        <v>1</v>
      </c>
    </row>
    <row r="595" spans="4:47" x14ac:dyDescent="0.25">
      <c r="D595" s="8">
        <v>591</v>
      </c>
      <c r="E595" s="8">
        <f t="shared" ca="1" si="104"/>
        <v>0.94598285555190109</v>
      </c>
      <c r="F595" s="21">
        <f t="shared" ca="1" si="105"/>
        <v>8.6707709736404901</v>
      </c>
      <c r="H595" s="8">
        <v>591</v>
      </c>
      <c r="I595" s="21">
        <f t="shared" ca="1" si="106"/>
        <v>0.52422636206639794</v>
      </c>
      <c r="J595" s="21">
        <f t="shared" ca="1" si="107"/>
        <v>31.440874609152896</v>
      </c>
      <c r="Q595" s="26"/>
      <c r="R595" s="42"/>
      <c r="S595" s="26"/>
      <c r="T595" s="26"/>
      <c r="U595" s="26"/>
      <c r="V595" s="26"/>
      <c r="W595" s="26"/>
      <c r="X595" s="26"/>
      <c r="Y595" s="26"/>
      <c r="AF595" s="8">
        <v>585</v>
      </c>
      <c r="AG595" s="8">
        <v>0.56736068900664249</v>
      </c>
      <c r="AH595" s="8">
        <v>0.22328958585603687</v>
      </c>
      <c r="AI595" s="8">
        <v>1</v>
      </c>
      <c r="AJ595" s="8">
        <v>1</v>
      </c>
      <c r="AK595" s="8">
        <v>1</v>
      </c>
      <c r="AL595" s="8">
        <v>1</v>
      </c>
      <c r="AM595" s="8">
        <v>1</v>
      </c>
      <c r="AN595" s="8">
        <v>0.52745300597387301</v>
      </c>
      <c r="AO595" s="8">
        <v>0.96349939957848008</v>
      </c>
      <c r="AP595" s="8">
        <v>2.2915543104904974E-3</v>
      </c>
      <c r="AQ595" s="8">
        <v>0</v>
      </c>
      <c r="AR595" s="8">
        <v>0.40221227177314556</v>
      </c>
      <c r="AS595" s="48">
        <v>1.8917550912104366E-2</v>
      </c>
      <c r="AT595" s="48">
        <v>0.76549140312673036</v>
      </c>
      <c r="AU595" s="13">
        <v>0</v>
      </c>
    </row>
    <row r="596" spans="4:47" x14ac:dyDescent="0.25">
      <c r="D596" s="8">
        <v>592</v>
      </c>
      <c r="E596" s="8">
        <f t="shared" ca="1" si="104"/>
        <v>0.13375873732067667</v>
      </c>
      <c r="F596" s="21">
        <f t="shared" ca="1" si="105"/>
        <v>255.21038387287609</v>
      </c>
      <c r="H596" s="8">
        <v>592</v>
      </c>
      <c r="I596" s="21">
        <f t="shared" ca="1" si="106"/>
        <v>0.49398925317682529</v>
      </c>
      <c r="J596" s="21">
        <f t="shared" ca="1" si="107"/>
        <v>29.143528482537782</v>
      </c>
      <c r="Q596" s="26"/>
      <c r="R596" s="42"/>
      <c r="S596" s="26"/>
      <c r="T596" s="26"/>
      <c r="U596" s="26"/>
      <c r="V596" s="26"/>
      <c r="W596" s="26"/>
      <c r="X596" s="26"/>
      <c r="Y596" s="26"/>
      <c r="AF596" s="8">
        <v>586</v>
      </c>
      <c r="AG596" s="8">
        <v>1</v>
      </c>
      <c r="AH596" s="8">
        <v>0.81730004578873505</v>
      </c>
      <c r="AI596" s="8">
        <v>0</v>
      </c>
      <c r="AJ596" s="8">
        <v>1</v>
      </c>
      <c r="AK596" s="8">
        <v>0.81298503800151656</v>
      </c>
      <c r="AL596" s="8">
        <v>1</v>
      </c>
      <c r="AM596" s="8">
        <v>1</v>
      </c>
      <c r="AN596" s="8">
        <v>0.61756539039737202</v>
      </c>
      <c r="AO596" s="8">
        <v>0</v>
      </c>
      <c r="AP596" s="8">
        <v>0.29828434512784308</v>
      </c>
      <c r="AQ596" s="8">
        <v>1</v>
      </c>
      <c r="AR596" s="8">
        <v>1</v>
      </c>
      <c r="AS596" s="48">
        <v>0.17528762944763707</v>
      </c>
      <c r="AT596" s="48">
        <v>0.71454149506803144</v>
      </c>
      <c r="AU596" s="13">
        <v>0</v>
      </c>
    </row>
    <row r="597" spans="4:47" x14ac:dyDescent="0.25">
      <c r="D597" s="8">
        <v>593</v>
      </c>
      <c r="E597" s="8">
        <f t="shared" ca="1" si="104"/>
        <v>0.38077294697915476</v>
      </c>
      <c r="F597" s="21">
        <f t="shared" ca="1" si="105"/>
        <v>127.80549487135997</v>
      </c>
      <c r="H597" s="8">
        <v>593</v>
      </c>
      <c r="I597" s="21">
        <f t="shared" ca="1" si="106"/>
        <v>0.91782399329078235</v>
      </c>
      <c r="J597" s="21">
        <f t="shared" ca="1" si="107"/>
        <v>71.728470863825635</v>
      </c>
      <c r="Q597" s="26"/>
      <c r="R597" s="42"/>
      <c r="S597" s="26"/>
      <c r="T597" s="26"/>
      <c r="U597" s="26"/>
      <c r="V597" s="26"/>
      <c r="W597" s="26"/>
      <c r="X597" s="26"/>
      <c r="Y597" s="26"/>
      <c r="AF597" s="8">
        <v>587</v>
      </c>
      <c r="AG597" s="8">
        <v>1</v>
      </c>
      <c r="AH597" s="8">
        <v>6.6038375632290675E-2</v>
      </c>
      <c r="AI597" s="8">
        <v>1</v>
      </c>
      <c r="AJ597" s="8">
        <v>0.85983018463036087</v>
      </c>
      <c r="AK597" s="8">
        <v>1</v>
      </c>
      <c r="AL597" s="8">
        <v>1</v>
      </c>
      <c r="AM597" s="8">
        <v>1</v>
      </c>
      <c r="AN597" s="8">
        <v>1</v>
      </c>
      <c r="AO597" s="8">
        <v>1</v>
      </c>
      <c r="AP597" s="8">
        <v>1</v>
      </c>
      <c r="AQ597" s="8">
        <v>1</v>
      </c>
      <c r="AR597" s="8">
        <v>1</v>
      </c>
      <c r="AS597" s="48">
        <v>0.37129057809074911</v>
      </c>
      <c r="AT597" s="48">
        <v>0.93636825673638169</v>
      </c>
      <c r="AU597" s="13">
        <v>2</v>
      </c>
    </row>
    <row r="598" spans="4:47" x14ac:dyDescent="0.25">
      <c r="D598" s="8">
        <v>594</v>
      </c>
      <c r="E598" s="8">
        <f t="shared" ca="1" si="104"/>
        <v>0.44127200610267092</v>
      </c>
      <c r="F598" s="21">
        <f t="shared" ca="1" si="105"/>
        <v>109.3303309545021</v>
      </c>
      <c r="H598" s="8">
        <v>594</v>
      </c>
      <c r="I598" s="21">
        <f t="shared" ca="1" si="106"/>
        <v>0.52547806584002554</v>
      </c>
      <c r="J598" s="21">
        <f t="shared" ca="1" si="107"/>
        <v>31.536113500901482</v>
      </c>
      <c r="Q598" s="26"/>
      <c r="R598" s="42"/>
      <c r="S598" s="26"/>
      <c r="T598" s="26"/>
      <c r="U598" s="26"/>
      <c r="V598" s="26"/>
      <c r="W598" s="26"/>
      <c r="X598" s="26"/>
      <c r="Y598" s="26"/>
      <c r="AF598" s="8">
        <v>588</v>
      </c>
      <c r="AG598" s="8">
        <v>1</v>
      </c>
      <c r="AH598" s="8">
        <v>1</v>
      </c>
      <c r="AI598" s="8">
        <v>0.72289680787258892</v>
      </c>
      <c r="AJ598" s="8">
        <v>1</v>
      </c>
      <c r="AK598" s="8">
        <v>1</v>
      </c>
      <c r="AL598" s="8">
        <v>1</v>
      </c>
      <c r="AM598" s="8">
        <v>0</v>
      </c>
      <c r="AN598" s="8">
        <v>1</v>
      </c>
      <c r="AO598" s="8">
        <v>0.93772891053667995</v>
      </c>
      <c r="AP598" s="8">
        <v>0.47416818670030952</v>
      </c>
      <c r="AQ598" s="8">
        <v>0.61114710848535958</v>
      </c>
      <c r="AR598" s="8">
        <v>1</v>
      </c>
      <c r="AS598" s="48">
        <v>0</v>
      </c>
      <c r="AT598" s="48">
        <v>0.91616262053225228</v>
      </c>
      <c r="AU598" s="13">
        <v>1</v>
      </c>
    </row>
    <row r="599" spans="4:47" x14ac:dyDescent="0.25">
      <c r="D599" s="8">
        <v>595</v>
      </c>
      <c r="E599" s="8">
        <f t="shared" ca="1" si="104"/>
        <v>0.2689201321951219</v>
      </c>
      <c r="F599" s="21">
        <f t="shared" ca="1" si="105"/>
        <v>170.77419826843987</v>
      </c>
      <c r="H599" s="8">
        <v>595</v>
      </c>
      <c r="I599" s="21">
        <f t="shared" ca="1" si="106"/>
        <v>0.60994928125403169</v>
      </c>
      <c r="J599" s="21">
        <f t="shared" ca="1" si="107"/>
        <v>38.058119858360627</v>
      </c>
      <c r="Q599" s="26"/>
      <c r="R599" s="42"/>
      <c r="S599" s="26"/>
      <c r="T599" s="26"/>
      <c r="U599" s="26"/>
      <c r="V599" s="26"/>
      <c r="W599" s="26"/>
      <c r="X599" s="26"/>
      <c r="Y599" s="26"/>
      <c r="AF599" s="8">
        <v>589</v>
      </c>
      <c r="AG599" s="8">
        <v>2.8364788738526252E-3</v>
      </c>
      <c r="AH599" s="8">
        <v>0.75197729757668896</v>
      </c>
      <c r="AI599" s="8">
        <v>0.30711323822188497</v>
      </c>
      <c r="AJ599" s="8">
        <v>1</v>
      </c>
      <c r="AK599" s="8">
        <v>0.14354213054203654</v>
      </c>
      <c r="AL599" s="8">
        <v>0.8753366454288577</v>
      </c>
      <c r="AM599" s="8">
        <v>0.53512339101425532</v>
      </c>
      <c r="AN599" s="8">
        <v>6.8365373582280647E-2</v>
      </c>
      <c r="AO599" s="8">
        <v>0</v>
      </c>
      <c r="AP599" s="8">
        <v>1</v>
      </c>
      <c r="AQ599" s="8">
        <v>0.82266596774643408</v>
      </c>
      <c r="AR599" s="8">
        <v>1</v>
      </c>
      <c r="AS599" s="48">
        <v>0.52032348963351271</v>
      </c>
      <c r="AT599" s="48">
        <v>0.694204228378558</v>
      </c>
      <c r="AU599" s="13">
        <v>1</v>
      </c>
    </row>
    <row r="600" spans="4:47" x14ac:dyDescent="0.25">
      <c r="D600" s="8">
        <v>596</v>
      </c>
      <c r="E600" s="8">
        <f t="shared" ca="1" si="104"/>
        <v>0.32599775259958153</v>
      </c>
      <c r="F600" s="21">
        <f t="shared" ca="1" si="105"/>
        <v>147.08880037474299</v>
      </c>
      <c r="H600" s="8">
        <v>596</v>
      </c>
      <c r="I600" s="21">
        <f t="shared" ca="1" si="106"/>
        <v>4.1257678764012873E-3</v>
      </c>
      <c r="J600" s="21">
        <f t="shared" ca="1" si="107"/>
        <v>50.428743139586366</v>
      </c>
      <c r="Q600" s="26"/>
      <c r="R600" s="42"/>
      <c r="S600" s="26"/>
      <c r="T600" s="26"/>
      <c r="U600" s="26"/>
      <c r="V600" s="26"/>
      <c r="W600" s="26"/>
      <c r="X600" s="26"/>
      <c r="Y600" s="26"/>
      <c r="AF600" s="8">
        <v>590</v>
      </c>
      <c r="AG600" s="8">
        <v>1</v>
      </c>
      <c r="AH600" s="8">
        <v>1</v>
      </c>
      <c r="AI600" s="8">
        <v>1</v>
      </c>
      <c r="AJ600" s="8">
        <v>1</v>
      </c>
      <c r="AK600" s="8">
        <v>0.49430987255571734</v>
      </c>
      <c r="AL600" s="8">
        <v>1</v>
      </c>
      <c r="AM600" s="8">
        <v>1</v>
      </c>
      <c r="AN600" s="8">
        <v>1</v>
      </c>
      <c r="AO600" s="8">
        <v>1</v>
      </c>
      <c r="AP600" s="8">
        <v>1</v>
      </c>
      <c r="AQ600" s="8">
        <v>1</v>
      </c>
      <c r="AR600" s="8">
        <v>1</v>
      </c>
      <c r="AS600" s="48">
        <v>0.58317290860671367</v>
      </c>
      <c r="AT600" s="48">
        <v>0.80976201959842597</v>
      </c>
      <c r="AU600" s="13">
        <v>1</v>
      </c>
    </row>
    <row r="601" spans="4:47" x14ac:dyDescent="0.25">
      <c r="D601" s="8">
        <v>597</v>
      </c>
      <c r="E601" s="8">
        <f t="shared" ca="1" si="104"/>
        <v>0.54942811600952102</v>
      </c>
      <c r="F601" s="21">
        <f t="shared" ca="1" si="105"/>
        <v>81.491495037089464</v>
      </c>
      <c r="H601" s="8">
        <v>597</v>
      </c>
      <c r="I601" s="21">
        <f t="shared" ca="1" si="106"/>
        <v>0.75459285659578235</v>
      </c>
      <c r="J601" s="21">
        <f t="shared" ca="1" si="107"/>
        <v>50.474068259196542</v>
      </c>
      <c r="Q601" s="26"/>
      <c r="R601" s="42"/>
      <c r="S601" s="26"/>
      <c r="T601" s="26"/>
      <c r="U601" s="26"/>
      <c r="V601" s="26"/>
      <c r="W601" s="26"/>
      <c r="X601" s="26"/>
      <c r="Y601" s="26"/>
      <c r="AF601" s="8">
        <v>591</v>
      </c>
      <c r="AG601" s="8">
        <v>1</v>
      </c>
      <c r="AH601" s="8">
        <v>1</v>
      </c>
      <c r="AI601" s="8">
        <v>0.9985539916057361</v>
      </c>
      <c r="AJ601" s="8">
        <v>0</v>
      </c>
      <c r="AK601" s="8">
        <v>1</v>
      </c>
      <c r="AL601" s="8">
        <v>0.8790626077966105</v>
      </c>
      <c r="AM601" s="8">
        <v>0.37637018715313098</v>
      </c>
      <c r="AN601" s="8">
        <v>0.50144849061184837</v>
      </c>
      <c r="AO601" s="8">
        <v>1</v>
      </c>
      <c r="AP601" s="8">
        <v>1</v>
      </c>
      <c r="AQ601" s="8">
        <v>1</v>
      </c>
      <c r="AR601" s="8">
        <v>0.56485893676360699</v>
      </c>
      <c r="AS601" s="48">
        <v>0</v>
      </c>
      <c r="AT601" s="48">
        <v>0.97193810777102396</v>
      </c>
      <c r="AU601" s="13">
        <v>1</v>
      </c>
    </row>
    <row r="602" spans="4:47" x14ac:dyDescent="0.25">
      <c r="D602" s="8">
        <v>598</v>
      </c>
      <c r="E602" s="8">
        <f t="shared" ca="1" si="104"/>
        <v>0.92208517907317145</v>
      </c>
      <c r="F602" s="21">
        <f t="shared" ca="1" si="105"/>
        <v>12.391325426006564</v>
      </c>
      <c r="H602" s="8">
        <v>598</v>
      </c>
      <c r="I602" s="21">
        <f t="shared" ca="1" si="106"/>
        <v>0.79501102523887213</v>
      </c>
      <c r="J602" s="21">
        <f t="shared" ca="1" si="107"/>
        <v>54.561488622575396</v>
      </c>
      <c r="Q602" s="26"/>
      <c r="R602" s="42"/>
      <c r="S602" s="26"/>
      <c r="T602" s="26"/>
      <c r="U602" s="26"/>
      <c r="V602" s="26"/>
      <c r="W602" s="26"/>
      <c r="X602" s="26"/>
      <c r="Y602" s="26"/>
      <c r="AF602" s="8">
        <v>592</v>
      </c>
      <c r="AG602" s="8">
        <v>1</v>
      </c>
      <c r="AH602" s="8">
        <v>1</v>
      </c>
      <c r="AI602" s="8">
        <v>1</v>
      </c>
      <c r="AJ602" s="8">
        <v>0.47042252478859153</v>
      </c>
      <c r="AK602" s="8">
        <v>1</v>
      </c>
      <c r="AL602" s="8">
        <v>0.54670916941928838</v>
      </c>
      <c r="AM602" s="8">
        <v>1</v>
      </c>
      <c r="AN602" s="8">
        <v>1</v>
      </c>
      <c r="AO602" s="8">
        <v>1</v>
      </c>
      <c r="AP602" s="8">
        <v>1</v>
      </c>
      <c r="AQ602" s="8">
        <v>1</v>
      </c>
      <c r="AR602" s="8">
        <v>1</v>
      </c>
      <c r="AS602" s="48">
        <v>0</v>
      </c>
      <c r="AT602" s="48">
        <v>0.70076234793318004</v>
      </c>
      <c r="AU602" s="13">
        <v>1</v>
      </c>
    </row>
    <row r="603" spans="4:47" x14ac:dyDescent="0.25">
      <c r="D603" s="8">
        <v>599</v>
      </c>
      <c r="E603" s="8">
        <f t="shared" ca="1" si="104"/>
        <v>7.7977325952938159E-3</v>
      </c>
      <c r="F603" s="21">
        <f t="shared" ca="1" si="105"/>
        <v>585.18677918370781</v>
      </c>
      <c r="H603" s="8">
        <v>599</v>
      </c>
      <c r="I603" s="21">
        <f t="shared" ca="1" si="106"/>
        <v>0.43496910867492322</v>
      </c>
      <c r="J603" s="21">
        <f t="shared" ca="1" si="107"/>
        <v>24.639498162376771</v>
      </c>
      <c r="Q603" s="26"/>
      <c r="R603" s="42"/>
      <c r="S603" s="26"/>
      <c r="T603" s="26"/>
      <c r="U603" s="26"/>
      <c r="V603" s="26"/>
      <c r="W603" s="26"/>
      <c r="X603" s="26"/>
      <c r="Y603" s="26"/>
      <c r="AF603" s="8">
        <v>593</v>
      </c>
      <c r="AG603" s="8">
        <v>1</v>
      </c>
      <c r="AH603" s="8">
        <v>1</v>
      </c>
      <c r="AI603" s="8">
        <v>1</v>
      </c>
      <c r="AJ603" s="8">
        <v>0</v>
      </c>
      <c r="AK603" s="8">
        <v>1</v>
      </c>
      <c r="AL603" s="8">
        <v>0</v>
      </c>
      <c r="AM603" s="8">
        <v>1</v>
      </c>
      <c r="AN603" s="8">
        <v>1</v>
      </c>
      <c r="AO603" s="8">
        <v>7.8403931567299884E-2</v>
      </c>
      <c r="AP603" s="8">
        <v>0</v>
      </c>
      <c r="AQ603" s="8">
        <v>1</v>
      </c>
      <c r="AR603" s="8">
        <v>1</v>
      </c>
      <c r="AS603" s="48">
        <v>0.60332883726732689</v>
      </c>
      <c r="AT603" s="48">
        <v>0.70503801136759625</v>
      </c>
      <c r="AU603" s="13">
        <v>0</v>
      </c>
    </row>
    <row r="604" spans="4:47" x14ac:dyDescent="0.25">
      <c r="D604" s="8">
        <v>600</v>
      </c>
      <c r="E604" s="8">
        <f t="shared" ca="1" si="104"/>
        <v>0.38878864505788036</v>
      </c>
      <c r="F604" s="21">
        <f t="shared" ca="1" si="105"/>
        <v>125.2058742300286</v>
      </c>
      <c r="H604" s="8">
        <v>600</v>
      </c>
      <c r="I604" s="21">
        <f t="shared" ca="1" si="106"/>
        <v>0.55769241116668034</v>
      </c>
      <c r="J604" s="21">
        <f t="shared" ca="1" si="107"/>
        <v>33.996527083559911</v>
      </c>
      <c r="Q604" s="26"/>
      <c r="R604" s="42"/>
      <c r="S604" s="26"/>
      <c r="T604" s="26"/>
      <c r="U604" s="26"/>
      <c r="V604" s="26"/>
      <c r="W604" s="26"/>
      <c r="X604" s="26"/>
      <c r="Y604" s="26"/>
      <c r="AF604" s="8">
        <v>594</v>
      </c>
      <c r="AG604" s="8">
        <v>1</v>
      </c>
      <c r="AH604" s="8">
        <v>1</v>
      </c>
      <c r="AI604" s="8">
        <v>1</v>
      </c>
      <c r="AJ604" s="8">
        <v>1</v>
      </c>
      <c r="AK604" s="8">
        <v>0.38917615268151312</v>
      </c>
      <c r="AL604" s="8">
        <v>1</v>
      </c>
      <c r="AM604" s="8">
        <v>1</v>
      </c>
      <c r="AN604" s="8">
        <v>1</v>
      </c>
      <c r="AO604" s="8">
        <v>0.53548747742291503</v>
      </c>
      <c r="AP604" s="8">
        <v>1</v>
      </c>
      <c r="AQ604" s="8">
        <v>1</v>
      </c>
      <c r="AR604" s="8">
        <v>1</v>
      </c>
      <c r="AS604" s="48">
        <v>0</v>
      </c>
      <c r="AT604" s="48">
        <v>0.7640302491677512</v>
      </c>
      <c r="AU604" s="13">
        <v>0</v>
      </c>
    </row>
    <row r="605" spans="4:47" x14ac:dyDescent="0.25">
      <c r="D605" s="8">
        <v>601</v>
      </c>
      <c r="E605" s="8">
        <f t="shared" ca="1" si="104"/>
        <v>0.88007065395543482</v>
      </c>
      <c r="F605" s="21">
        <f t="shared" ca="1" si="105"/>
        <v>19.009125816166922</v>
      </c>
      <c r="H605" s="8">
        <v>601</v>
      </c>
      <c r="I605" s="21">
        <f t="shared" ca="1" si="106"/>
        <v>0.9042519299143349</v>
      </c>
      <c r="J605" s="21">
        <f t="shared" ca="1" si="107"/>
        <v>69.171018594147228</v>
      </c>
      <c r="Q605" s="26"/>
      <c r="R605" s="42"/>
      <c r="S605" s="26"/>
      <c r="T605" s="26"/>
      <c r="U605" s="26"/>
      <c r="V605" s="26"/>
      <c r="W605" s="26"/>
      <c r="X605" s="26"/>
      <c r="Y605" s="26"/>
      <c r="AF605" s="8">
        <v>595</v>
      </c>
      <c r="AG605" s="8">
        <v>0.85235502265582441</v>
      </c>
      <c r="AH605" s="8">
        <v>1</v>
      </c>
      <c r="AI605" s="8">
        <v>1</v>
      </c>
      <c r="AJ605" s="8">
        <v>1</v>
      </c>
      <c r="AK605" s="8">
        <v>8.1713271090261372E-2</v>
      </c>
      <c r="AL605" s="8">
        <v>0.86707802293409864</v>
      </c>
      <c r="AM605" s="8">
        <v>1</v>
      </c>
      <c r="AN605" s="8">
        <v>1</v>
      </c>
      <c r="AO605" s="8">
        <v>1</v>
      </c>
      <c r="AP605" s="8">
        <v>1</v>
      </c>
      <c r="AQ605" s="8">
        <v>1</v>
      </c>
      <c r="AR605" s="8">
        <v>0</v>
      </c>
      <c r="AS605" s="48">
        <v>0</v>
      </c>
      <c r="AT605" s="48">
        <v>0.65477694470685754</v>
      </c>
      <c r="AU605" s="13">
        <v>1</v>
      </c>
    </row>
    <row r="606" spans="4:47" x14ac:dyDescent="0.25">
      <c r="D606" s="8">
        <v>602</v>
      </c>
      <c r="E606" s="8">
        <f t="shared" ca="1" si="104"/>
        <v>0.95549288895825291</v>
      </c>
      <c r="F606" s="21">
        <f t="shared" ca="1" si="105"/>
        <v>7.1910402992798224</v>
      </c>
      <c r="H606" s="8">
        <v>602</v>
      </c>
      <c r="I606" s="21">
        <f t="shared" ca="1" si="106"/>
        <v>0.99887570523163594</v>
      </c>
      <c r="J606" s="21">
        <f t="shared" ca="1" si="107"/>
        <v>122.16105497193107</v>
      </c>
      <c r="Q606" s="26"/>
      <c r="R606" s="42"/>
      <c r="S606" s="26"/>
      <c r="T606" s="26"/>
      <c r="U606" s="26"/>
      <c r="V606" s="26"/>
      <c r="W606" s="26"/>
      <c r="X606" s="26"/>
      <c r="Y606" s="26"/>
      <c r="AF606" s="8">
        <v>596</v>
      </c>
      <c r="AG606" s="8">
        <v>0.97990443586416898</v>
      </c>
      <c r="AH606" s="8">
        <v>1</v>
      </c>
      <c r="AI606" s="8">
        <v>0.73725570558036124</v>
      </c>
      <c r="AJ606" s="8">
        <v>1</v>
      </c>
      <c r="AK606" s="8">
        <v>1</v>
      </c>
      <c r="AL606" s="8">
        <v>0.89671778559253046</v>
      </c>
      <c r="AM606" s="8">
        <v>1</v>
      </c>
      <c r="AN606" s="8">
        <v>0.80515678766049303</v>
      </c>
      <c r="AO606" s="8">
        <v>1</v>
      </c>
      <c r="AP606" s="8">
        <v>0.58822892827424034</v>
      </c>
      <c r="AQ606" s="8">
        <v>0.7047326956553055</v>
      </c>
      <c r="AR606" s="8">
        <v>1</v>
      </c>
      <c r="AS606" s="48">
        <v>0</v>
      </c>
      <c r="AT606" s="48">
        <v>0.81142044361957433</v>
      </c>
      <c r="AU606" s="13">
        <v>1</v>
      </c>
    </row>
    <row r="607" spans="4:47" x14ac:dyDescent="0.25">
      <c r="D607" s="8">
        <v>603</v>
      </c>
      <c r="E607" s="8">
        <f t="shared" ca="1" si="104"/>
        <v>0.56864116267045461</v>
      </c>
      <c r="F607" s="21">
        <f t="shared" ca="1" si="105"/>
        <v>77.077523698398238</v>
      </c>
      <c r="H607" s="8">
        <v>603</v>
      </c>
      <c r="I607" s="21">
        <f t="shared" ca="1" si="106"/>
        <v>0.9656099996540779</v>
      </c>
      <c r="J607" s="21">
        <f t="shared" ca="1" si="107"/>
        <v>84.733729833243089</v>
      </c>
      <c r="Q607" s="26"/>
      <c r="R607" s="42"/>
      <c r="S607" s="26"/>
      <c r="T607" s="26"/>
      <c r="U607" s="26"/>
      <c r="V607" s="26"/>
      <c r="W607" s="26"/>
      <c r="X607" s="26"/>
      <c r="Y607" s="26"/>
      <c r="AF607" s="8">
        <v>597</v>
      </c>
      <c r="AG607" s="8">
        <v>1</v>
      </c>
      <c r="AH607" s="8">
        <v>1</v>
      </c>
      <c r="AI607" s="8">
        <v>1</v>
      </c>
      <c r="AJ607" s="8">
        <v>1</v>
      </c>
      <c r="AK607" s="8">
        <v>1</v>
      </c>
      <c r="AL607" s="8">
        <v>0.78706568125198828</v>
      </c>
      <c r="AM607" s="8">
        <v>1</v>
      </c>
      <c r="AN607" s="8">
        <v>0.89431387845346055</v>
      </c>
      <c r="AO607" s="8">
        <v>0</v>
      </c>
      <c r="AP607" s="8">
        <v>1</v>
      </c>
      <c r="AQ607" s="8">
        <v>0.8228973114210627</v>
      </c>
      <c r="AR607" s="8">
        <v>1.9017963529369162E-2</v>
      </c>
      <c r="AS607" s="48">
        <v>0.74911504911894256</v>
      </c>
      <c r="AT607" s="48">
        <v>0.7567748693387305</v>
      </c>
      <c r="AU607" s="13">
        <v>2</v>
      </c>
    </row>
    <row r="608" spans="4:47" x14ac:dyDescent="0.25">
      <c r="D608" s="8">
        <v>604</v>
      </c>
      <c r="E608" s="8">
        <f t="shared" ca="1" si="104"/>
        <v>0.48556582810059346</v>
      </c>
      <c r="F608" s="21">
        <f t="shared" ca="1" si="105"/>
        <v>97.244182441391871</v>
      </c>
      <c r="H608" s="8">
        <v>604</v>
      </c>
      <c r="I608" s="21">
        <f t="shared" ca="1" si="106"/>
        <v>0.80429023855255877</v>
      </c>
      <c r="J608" s="21">
        <f t="shared" ca="1" si="107"/>
        <v>55.564679087417346</v>
      </c>
      <c r="Q608" s="26"/>
      <c r="R608" s="42"/>
      <c r="S608" s="26"/>
      <c r="T608" s="26"/>
      <c r="U608" s="26"/>
      <c r="V608" s="26"/>
      <c r="W608" s="26"/>
      <c r="X608" s="26"/>
      <c r="Y608" s="26"/>
      <c r="AF608" s="8">
        <v>598</v>
      </c>
      <c r="AG608" s="8">
        <v>9.1006224522002854E-2</v>
      </c>
      <c r="AH608" s="8">
        <v>1</v>
      </c>
      <c r="AI608" s="8">
        <v>1</v>
      </c>
      <c r="AJ608" s="8">
        <v>0.90522600585682089</v>
      </c>
      <c r="AK608" s="8">
        <v>1</v>
      </c>
      <c r="AL608" s="8">
        <v>1</v>
      </c>
      <c r="AM608" s="8">
        <v>1</v>
      </c>
      <c r="AN608" s="8">
        <v>1</v>
      </c>
      <c r="AO608" s="8">
        <v>1</v>
      </c>
      <c r="AP608" s="8">
        <v>7.5745463498488763E-2</v>
      </c>
      <c r="AQ608" s="8">
        <v>0.38725499716747436</v>
      </c>
      <c r="AR608" s="8">
        <v>1</v>
      </c>
      <c r="AS608" s="48">
        <v>0</v>
      </c>
      <c r="AT608" s="48">
        <v>0.89054855657962695</v>
      </c>
      <c r="AU608" s="13">
        <v>1</v>
      </c>
    </row>
    <row r="609" spans="4:47" x14ac:dyDescent="0.25">
      <c r="D609" s="8">
        <v>605</v>
      </c>
      <c r="E609" s="8">
        <f t="shared" ca="1" si="104"/>
        <v>0.49795973505304381</v>
      </c>
      <c r="F609" s="21">
        <f t="shared" ca="1" si="105"/>
        <v>94.044549831457573</v>
      </c>
      <c r="H609" s="8">
        <v>605</v>
      </c>
      <c r="I609" s="21">
        <f t="shared" ca="1" si="106"/>
        <v>0.49515252156592449</v>
      </c>
      <c r="J609" s="21">
        <f t="shared" ca="1" si="107"/>
        <v>29.23187493488463</v>
      </c>
      <c r="Q609" s="26"/>
      <c r="R609" s="42"/>
      <c r="S609" s="26"/>
      <c r="T609" s="26"/>
      <c r="U609" s="26"/>
      <c r="V609" s="26"/>
      <c r="W609" s="26"/>
      <c r="X609" s="26"/>
      <c r="Y609" s="26"/>
      <c r="AF609" s="8">
        <v>599</v>
      </c>
      <c r="AG609" s="8">
        <v>1</v>
      </c>
      <c r="AH609" s="8">
        <v>1</v>
      </c>
      <c r="AI609" s="8">
        <v>1</v>
      </c>
      <c r="AJ609" s="8">
        <v>0.27889675259696861</v>
      </c>
      <c r="AK609" s="8">
        <v>1</v>
      </c>
      <c r="AL609" s="8">
        <v>8.0294680073469248E-3</v>
      </c>
      <c r="AM609" s="8">
        <v>0</v>
      </c>
      <c r="AN609" s="8">
        <v>0.41263563511752327</v>
      </c>
      <c r="AO609" s="8">
        <v>1</v>
      </c>
      <c r="AP609" s="8">
        <v>0.97445158069040771</v>
      </c>
      <c r="AQ609" s="8">
        <v>0</v>
      </c>
      <c r="AR609" s="8">
        <v>0.66108233702811225</v>
      </c>
      <c r="AS609" s="48">
        <v>0.45699805007508632</v>
      </c>
      <c r="AT609" s="48">
        <v>0.95997429254434108</v>
      </c>
      <c r="AU609" s="13">
        <v>0</v>
      </c>
    </row>
    <row r="610" spans="4:47" x14ac:dyDescent="0.25">
      <c r="D610" s="8">
        <v>606</v>
      </c>
      <c r="E610" s="8">
        <f t="shared" ca="1" si="104"/>
        <v>0.466852323412559</v>
      </c>
      <c r="F610" s="21">
        <f t="shared" ca="1" si="105"/>
        <v>102.22067323390959</v>
      </c>
      <c r="H610" s="8">
        <v>606</v>
      </c>
      <c r="I610" s="21">
        <f t="shared" ca="1" si="106"/>
        <v>0.78196774607953368</v>
      </c>
      <c r="J610" s="21">
        <f t="shared" ca="1" si="107"/>
        <v>53.195875036496489</v>
      </c>
      <c r="Q610" s="26"/>
      <c r="R610" s="42"/>
      <c r="S610" s="26"/>
      <c r="T610" s="26"/>
      <c r="U610" s="26"/>
      <c r="V610" s="26"/>
      <c r="W610" s="26"/>
      <c r="X610" s="26"/>
      <c r="Y610" s="26"/>
      <c r="AF610" s="8">
        <v>600</v>
      </c>
      <c r="AG610" s="8">
        <v>1</v>
      </c>
      <c r="AH610" s="8">
        <v>0</v>
      </c>
      <c r="AI610" s="8">
        <v>1</v>
      </c>
      <c r="AJ610" s="8">
        <v>1</v>
      </c>
      <c r="AK610" s="8">
        <v>0.91589850779282933</v>
      </c>
      <c r="AL610" s="8">
        <v>1</v>
      </c>
      <c r="AM610" s="8">
        <v>0.27908699378449164</v>
      </c>
      <c r="AN610" s="8">
        <v>0.92419776332122461</v>
      </c>
      <c r="AO610" s="8">
        <v>0.6841720770316897</v>
      </c>
      <c r="AP610" s="8">
        <v>1</v>
      </c>
      <c r="AQ610" s="8">
        <v>1</v>
      </c>
      <c r="AR610" s="8">
        <v>0.36372722584365552</v>
      </c>
      <c r="AS610" s="48">
        <v>0</v>
      </c>
      <c r="AT610" s="48">
        <v>0.76987420132117379</v>
      </c>
      <c r="AU610" s="13">
        <v>0</v>
      </c>
    </row>
    <row r="611" spans="4:47" x14ac:dyDescent="0.25">
      <c r="D611" s="8">
        <v>607</v>
      </c>
      <c r="E611" s="8">
        <f t="shared" ca="1" si="104"/>
        <v>0.97068369574404278</v>
      </c>
      <c r="F611" s="21">
        <f t="shared" ca="1" si="105"/>
        <v>4.8167534285327074</v>
      </c>
      <c r="H611" s="8">
        <v>607</v>
      </c>
      <c r="I611" s="21">
        <f t="shared" ca="1" si="106"/>
        <v>0.82974075831683058</v>
      </c>
      <c r="J611" s="21">
        <f t="shared" ca="1" si="107"/>
        <v>58.475942600893482</v>
      </c>
      <c r="Q611" s="26"/>
      <c r="R611" s="42"/>
      <c r="S611" s="26"/>
      <c r="T611" s="26"/>
      <c r="U611" s="26"/>
      <c r="V611" s="26"/>
      <c r="W611" s="26"/>
      <c r="X611" s="26"/>
      <c r="Y611" s="26"/>
      <c r="AF611" s="8">
        <v>601</v>
      </c>
      <c r="AG611" s="8">
        <v>1</v>
      </c>
      <c r="AH611" s="8">
        <v>1</v>
      </c>
      <c r="AI611" s="8">
        <v>1</v>
      </c>
      <c r="AJ611" s="8">
        <v>1</v>
      </c>
      <c r="AK611" s="8">
        <v>1</v>
      </c>
      <c r="AL611" s="8">
        <v>0.42077716073739185</v>
      </c>
      <c r="AM611" s="8">
        <v>0.84311377503575879</v>
      </c>
      <c r="AN611" s="8">
        <v>1</v>
      </c>
      <c r="AO611" s="8">
        <v>0.708909420100584</v>
      </c>
      <c r="AP611" s="8">
        <v>1</v>
      </c>
      <c r="AQ611" s="8">
        <v>0.50877988435895527</v>
      </c>
      <c r="AR611" s="8">
        <v>1</v>
      </c>
      <c r="AS611" s="48">
        <v>0</v>
      </c>
      <c r="AT611" s="48">
        <v>0.7152549373185898</v>
      </c>
      <c r="AU611" s="13">
        <v>1</v>
      </c>
    </row>
    <row r="612" spans="4:47" x14ac:dyDescent="0.25">
      <c r="D612" s="8">
        <v>608</v>
      </c>
      <c r="E612" s="8">
        <f t="shared" ca="1" si="104"/>
        <v>0.93796766634758355</v>
      </c>
      <c r="F612" s="21">
        <f t="shared" ca="1" si="105"/>
        <v>9.9172574697478986</v>
      </c>
      <c r="H612" s="8">
        <v>608</v>
      </c>
      <c r="I612" s="21">
        <f t="shared" ca="1" si="106"/>
        <v>0.82734507322808093</v>
      </c>
      <c r="J612" s="21">
        <f t="shared" ca="1" si="107"/>
        <v>58.190690854400017</v>
      </c>
      <c r="Q612" s="26"/>
      <c r="R612" s="42"/>
      <c r="S612" s="26"/>
      <c r="T612" s="26"/>
      <c r="U612" s="26"/>
      <c r="V612" s="26"/>
      <c r="W612" s="26"/>
      <c r="X612" s="26"/>
      <c r="Y612" s="26"/>
      <c r="AF612" s="8">
        <v>602</v>
      </c>
      <c r="AG612" s="8">
        <v>1</v>
      </c>
      <c r="AH612" s="8">
        <v>1</v>
      </c>
      <c r="AI612" s="8">
        <v>1</v>
      </c>
      <c r="AJ612" s="8">
        <v>1</v>
      </c>
      <c r="AK612" s="8">
        <v>1</v>
      </c>
      <c r="AL612" s="8">
        <v>1</v>
      </c>
      <c r="AM612" s="8">
        <v>1</v>
      </c>
      <c r="AN612" s="8">
        <v>1</v>
      </c>
      <c r="AO612" s="8">
        <v>0.58737372358664286</v>
      </c>
      <c r="AP612" s="8">
        <v>1</v>
      </c>
      <c r="AQ612" s="8">
        <v>1</v>
      </c>
      <c r="AR612" s="8">
        <v>1</v>
      </c>
      <c r="AS612" s="48">
        <v>0</v>
      </c>
      <c r="AT612" s="48">
        <v>0.66831472342312004</v>
      </c>
      <c r="AU612" s="13">
        <v>0</v>
      </c>
    </row>
    <row r="613" spans="4:47" x14ac:dyDescent="0.25">
      <c r="D613" s="8">
        <v>609</v>
      </c>
      <c r="E613" s="8">
        <f t="shared" ca="1" si="104"/>
        <v>0.51369742197316115</v>
      </c>
      <c r="F613" s="21">
        <f t="shared" ca="1" si="105"/>
        <v>90.085280433853754</v>
      </c>
      <c r="H613" s="8">
        <v>609</v>
      </c>
      <c r="I613" s="21">
        <f t="shared" ca="1" si="106"/>
        <v>0.20433898346141843</v>
      </c>
      <c r="J613" s="21">
        <f t="shared" ca="1" si="107"/>
        <v>4.5691368619370323</v>
      </c>
      <c r="Q613" s="26"/>
      <c r="R613" s="42"/>
      <c r="S613" s="26"/>
      <c r="T613" s="26"/>
      <c r="U613" s="26"/>
      <c r="V613" s="26"/>
      <c r="W613" s="26"/>
      <c r="X613" s="26"/>
      <c r="Y613" s="26"/>
      <c r="AF613" s="8">
        <v>603</v>
      </c>
      <c r="AG613" s="8">
        <v>1</v>
      </c>
      <c r="AH613" s="8">
        <v>0.53529234480551424</v>
      </c>
      <c r="AI613" s="8">
        <v>0.84206836095273174</v>
      </c>
      <c r="AJ613" s="8">
        <v>0</v>
      </c>
      <c r="AK613" s="8">
        <v>0.7965612167195838</v>
      </c>
      <c r="AL613" s="8">
        <v>0</v>
      </c>
      <c r="AM613" s="8">
        <v>0.23280098858771042</v>
      </c>
      <c r="AN613" s="8">
        <v>1</v>
      </c>
      <c r="AO613" s="8">
        <v>0.9360331686102048</v>
      </c>
      <c r="AP613" s="8">
        <v>0.58735853159422757</v>
      </c>
      <c r="AQ613" s="8">
        <v>1</v>
      </c>
      <c r="AR613" s="8">
        <v>1</v>
      </c>
      <c r="AS613" s="48">
        <v>0.21817530018306569</v>
      </c>
      <c r="AT613" s="48">
        <v>0.80131449244572772</v>
      </c>
      <c r="AU613" s="13">
        <v>3</v>
      </c>
    </row>
    <row r="614" spans="4:47" x14ac:dyDescent="0.25">
      <c r="D614" s="8">
        <v>610</v>
      </c>
      <c r="E614" s="8">
        <f t="shared" ca="1" si="104"/>
        <v>0.73261970125164788</v>
      </c>
      <c r="F614" s="21">
        <f t="shared" ca="1" si="105"/>
        <v>43.971074153728999</v>
      </c>
      <c r="H614" s="8">
        <v>610</v>
      </c>
      <c r="I614" s="21">
        <f t="shared" ca="1" si="106"/>
        <v>0.11435565635406297</v>
      </c>
      <c r="J614" s="21">
        <f t="shared" ca="1" si="107"/>
        <v>6.8663056031519432</v>
      </c>
      <c r="Q614" s="26"/>
      <c r="R614" s="42"/>
      <c r="S614" s="26"/>
      <c r="T614" s="26"/>
      <c r="U614" s="26"/>
      <c r="V614" s="26"/>
      <c r="W614" s="26"/>
      <c r="X614" s="26"/>
      <c r="Y614" s="26"/>
      <c r="AF614" s="8">
        <v>604</v>
      </c>
      <c r="AG614" s="8">
        <v>1</v>
      </c>
      <c r="AH614" s="8">
        <v>1</v>
      </c>
      <c r="AI614" s="8">
        <v>0.24455734869679285</v>
      </c>
      <c r="AJ614" s="8">
        <v>1</v>
      </c>
      <c r="AK614" s="8">
        <v>1</v>
      </c>
      <c r="AL614" s="8">
        <v>1</v>
      </c>
      <c r="AM614" s="8">
        <v>1</v>
      </c>
      <c r="AN614" s="8">
        <v>1</v>
      </c>
      <c r="AO614" s="8">
        <v>1</v>
      </c>
      <c r="AP614" s="8">
        <v>1</v>
      </c>
      <c r="AQ614" s="8">
        <v>1</v>
      </c>
      <c r="AR614" s="8">
        <v>0.81312130506111935</v>
      </c>
      <c r="AS614" s="48">
        <v>0</v>
      </c>
      <c r="AT614" s="48">
        <v>0.64352591642782997</v>
      </c>
      <c r="AU614" s="13">
        <v>1</v>
      </c>
    </row>
    <row r="615" spans="4:47" x14ac:dyDescent="0.25">
      <c r="D615" s="8">
        <v>611</v>
      </c>
      <c r="E615" s="8">
        <f t="shared" ca="1" si="104"/>
        <v>0.51773091859225029</v>
      </c>
      <c r="F615" s="21">
        <f t="shared" ca="1" si="105"/>
        <v>89.088399812256554</v>
      </c>
      <c r="H615" s="8">
        <v>611</v>
      </c>
      <c r="I615" s="21">
        <f t="shared" ca="1" si="106"/>
        <v>0.74206415757779154</v>
      </c>
      <c r="J615" s="21">
        <f t="shared" ca="1" si="107"/>
        <v>49.283693072748918</v>
      </c>
      <c r="Q615" s="26"/>
      <c r="R615" s="42"/>
      <c r="S615" s="26"/>
      <c r="T615" s="26"/>
      <c r="U615" s="26"/>
      <c r="V615" s="26"/>
      <c r="W615" s="26"/>
      <c r="X615" s="26"/>
      <c r="Y615" s="26"/>
      <c r="AF615" s="8">
        <v>605</v>
      </c>
      <c r="AG615" s="8">
        <v>1</v>
      </c>
      <c r="AH615" s="8">
        <v>0.76121220683255941</v>
      </c>
      <c r="AI615" s="8">
        <v>1</v>
      </c>
      <c r="AJ615" s="8">
        <v>1</v>
      </c>
      <c r="AK615" s="8">
        <v>1</v>
      </c>
      <c r="AL615" s="8">
        <v>1</v>
      </c>
      <c r="AM615" s="8">
        <v>0.60280951269505167</v>
      </c>
      <c r="AN615" s="8">
        <v>1</v>
      </c>
      <c r="AO615" s="8">
        <v>0.45702752875658914</v>
      </c>
      <c r="AP615" s="8">
        <v>0.69201141499093688</v>
      </c>
      <c r="AQ615" s="8">
        <v>0</v>
      </c>
      <c r="AR615" s="8">
        <v>0.72369417643705913</v>
      </c>
      <c r="AS615" s="48">
        <v>0.71995615747776653</v>
      </c>
      <c r="AT615" s="48">
        <v>0.70277874880009461</v>
      </c>
      <c r="AU615" s="13">
        <v>1</v>
      </c>
    </row>
    <row r="616" spans="4:47" x14ac:dyDescent="0.25">
      <c r="D616" s="8">
        <v>612</v>
      </c>
      <c r="E616" s="8">
        <f t="shared" ca="1" si="104"/>
        <v>0.33471318010791795</v>
      </c>
      <c r="F616" s="21">
        <f t="shared" ca="1" si="105"/>
        <v>143.82460409866854</v>
      </c>
      <c r="H616" s="8">
        <v>612</v>
      </c>
      <c r="I616" s="21">
        <f t="shared" ca="1" si="106"/>
        <v>0.98315997181557413</v>
      </c>
      <c r="J616" s="21">
        <f t="shared" ca="1" si="107"/>
        <v>93.944163249753046</v>
      </c>
      <c r="Q616" s="26"/>
      <c r="R616" s="42"/>
      <c r="S616" s="26"/>
      <c r="T616" s="26"/>
      <c r="U616" s="26"/>
      <c r="V616" s="26"/>
      <c r="W616" s="26"/>
      <c r="X616" s="26"/>
      <c r="Y616" s="26"/>
      <c r="AF616" s="8">
        <v>606</v>
      </c>
      <c r="AG616" s="8">
        <v>1</v>
      </c>
      <c r="AH616" s="8">
        <v>1</v>
      </c>
      <c r="AI616" s="8">
        <v>0.98494613917418683</v>
      </c>
      <c r="AJ616" s="8">
        <v>1</v>
      </c>
      <c r="AK616" s="8">
        <v>1</v>
      </c>
      <c r="AL616" s="8">
        <v>0.36136829806685761</v>
      </c>
      <c r="AM616" s="8">
        <v>0.44523102394751113</v>
      </c>
      <c r="AN616" s="8">
        <v>1</v>
      </c>
      <c r="AO616" s="8">
        <v>0</v>
      </c>
      <c r="AP616" s="8">
        <v>0</v>
      </c>
      <c r="AQ616" s="8">
        <v>1</v>
      </c>
      <c r="AR616" s="8">
        <v>0.43843293443980302</v>
      </c>
      <c r="AS616" s="48">
        <v>0</v>
      </c>
      <c r="AT616" s="48">
        <v>0.88140127229941245</v>
      </c>
      <c r="AU616" s="13">
        <v>1</v>
      </c>
    </row>
    <row r="617" spans="4:47" x14ac:dyDescent="0.25">
      <c r="D617" s="8">
        <v>613</v>
      </c>
      <c r="E617" s="8">
        <f t="shared" ca="1" si="104"/>
        <v>0.94035142191798848</v>
      </c>
      <c r="F617" s="21">
        <f t="shared" ca="1" si="105"/>
        <v>9.5465013598507369</v>
      </c>
      <c r="H617" s="8">
        <v>613</v>
      </c>
      <c r="I617" s="21">
        <f t="shared" ca="1" si="106"/>
        <v>0.60257740036706098</v>
      </c>
      <c r="J617" s="21">
        <f t="shared" ca="1" si="107"/>
        <v>37.477573250376345</v>
      </c>
      <c r="Q617" s="26"/>
      <c r="R617" s="42"/>
      <c r="S617" s="26"/>
      <c r="T617" s="26"/>
      <c r="U617" s="26"/>
      <c r="V617" s="26"/>
      <c r="W617" s="26"/>
      <c r="X617" s="26"/>
      <c r="Y617" s="26"/>
      <c r="AF617" s="8">
        <v>607</v>
      </c>
      <c r="AG617" s="8">
        <v>0.98170077045013449</v>
      </c>
      <c r="AH617" s="8">
        <v>0</v>
      </c>
      <c r="AI617" s="8">
        <v>1</v>
      </c>
      <c r="AJ617" s="8">
        <v>1</v>
      </c>
      <c r="AK617" s="8">
        <v>0</v>
      </c>
      <c r="AL617" s="8">
        <v>0</v>
      </c>
      <c r="AM617" s="8">
        <v>0.36764560311125788</v>
      </c>
      <c r="AN617" s="8">
        <v>0</v>
      </c>
      <c r="AO617" s="8">
        <v>1</v>
      </c>
      <c r="AP617" s="8">
        <v>0.54556280015986558</v>
      </c>
      <c r="AQ617" s="8">
        <v>0</v>
      </c>
      <c r="AR617" s="8">
        <v>1</v>
      </c>
      <c r="AS617" s="48">
        <v>0</v>
      </c>
      <c r="AT617" s="48">
        <v>0.90347201409695865</v>
      </c>
      <c r="AU617" s="13">
        <v>2</v>
      </c>
    </row>
    <row r="618" spans="4:47" x14ac:dyDescent="0.25">
      <c r="D618" s="8">
        <v>614</v>
      </c>
      <c r="E618" s="8">
        <f t="shared" ca="1" si="104"/>
        <v>0.53477770393764323</v>
      </c>
      <c r="F618" s="21">
        <f t="shared" ca="1" si="105"/>
        <v>84.951923702973275</v>
      </c>
      <c r="H618" s="8">
        <v>614</v>
      </c>
      <c r="I618" s="21">
        <f t="shared" ca="1" si="106"/>
        <v>0.35922005817258229</v>
      </c>
      <c r="J618" s="21">
        <f t="shared" ca="1" si="107"/>
        <v>18.677110377778632</v>
      </c>
      <c r="Q618" s="26"/>
      <c r="R618" s="42"/>
      <c r="S618" s="26"/>
      <c r="T618" s="26"/>
      <c r="U618" s="26"/>
      <c r="V618" s="26"/>
      <c r="W618" s="26"/>
      <c r="X618" s="26"/>
      <c r="Y618" s="26"/>
      <c r="AF618" s="8">
        <v>608</v>
      </c>
      <c r="AG618" s="8">
        <v>1</v>
      </c>
      <c r="AH618" s="8">
        <v>1</v>
      </c>
      <c r="AI618" s="8">
        <v>1</v>
      </c>
      <c r="AJ618" s="8">
        <v>1</v>
      </c>
      <c r="AK618" s="8">
        <v>1</v>
      </c>
      <c r="AL618" s="8">
        <v>0.64068416797429861</v>
      </c>
      <c r="AM618" s="8">
        <v>1</v>
      </c>
      <c r="AN618" s="8">
        <v>1</v>
      </c>
      <c r="AO618" s="8">
        <v>1</v>
      </c>
      <c r="AP618" s="8">
        <v>1</v>
      </c>
      <c r="AQ618" s="8">
        <v>0.85508115459888356</v>
      </c>
      <c r="AR618" s="8">
        <v>0.24187211736528796</v>
      </c>
      <c r="AS618" s="48">
        <v>1</v>
      </c>
      <c r="AT618" s="48">
        <v>0.84589489026546116</v>
      </c>
      <c r="AU618" s="13">
        <v>2</v>
      </c>
    </row>
    <row r="619" spans="4:47" x14ac:dyDescent="0.25">
      <c r="D619" s="8">
        <v>615</v>
      </c>
      <c r="E619" s="8">
        <f t="shared" ca="1" si="104"/>
        <v>0.66245299386246481</v>
      </c>
      <c r="F619" s="21">
        <f t="shared" ca="1" si="105"/>
        <v>57.263252047856639</v>
      </c>
      <c r="H619" s="8">
        <v>615</v>
      </c>
      <c r="I619" s="21">
        <f t="shared" ca="1" si="106"/>
        <v>0.62783321861157793</v>
      </c>
      <c r="J619" s="21">
        <f t="shared" ca="1" si="107"/>
        <v>39.479985809170849</v>
      </c>
      <c r="Q619" s="26"/>
      <c r="R619" s="42"/>
      <c r="S619" s="26"/>
      <c r="T619" s="26"/>
      <c r="U619" s="26"/>
      <c r="V619" s="26"/>
      <c r="W619" s="26"/>
      <c r="X619" s="26"/>
      <c r="Y619" s="26"/>
      <c r="AF619" s="8">
        <v>609</v>
      </c>
      <c r="AG619" s="8">
        <v>0.78039880406093642</v>
      </c>
      <c r="AH619" s="8">
        <v>1</v>
      </c>
      <c r="AI619" s="8">
        <v>0.75605091966046467</v>
      </c>
      <c r="AJ619" s="8">
        <v>0.54176682369264506</v>
      </c>
      <c r="AK619" s="8">
        <v>0.89799715856427231</v>
      </c>
      <c r="AL619" s="8">
        <v>0.55766288292070387</v>
      </c>
      <c r="AM619" s="8">
        <v>1</v>
      </c>
      <c r="AN619" s="8">
        <v>0.68925149264959473</v>
      </c>
      <c r="AO619" s="8">
        <v>1</v>
      </c>
      <c r="AP619" s="8">
        <v>1</v>
      </c>
      <c r="AQ619" s="8">
        <v>1</v>
      </c>
      <c r="AR619" s="8">
        <v>1</v>
      </c>
      <c r="AS619" s="48">
        <v>0</v>
      </c>
      <c r="AT619" s="48">
        <v>0.85206435552141579</v>
      </c>
      <c r="AU619" s="13">
        <v>0</v>
      </c>
    </row>
    <row r="620" spans="4:47" x14ac:dyDescent="0.25">
      <c r="D620" s="8">
        <v>616</v>
      </c>
      <c r="E620" s="8">
        <f t="shared" ca="1" si="104"/>
        <v>0.9206044525819721</v>
      </c>
      <c r="F620" s="21">
        <f t="shared" ca="1" si="105"/>
        <v>12.622493148496908</v>
      </c>
      <c r="H620" s="8">
        <v>616</v>
      </c>
      <c r="I620" s="21">
        <f t="shared" ca="1" si="106"/>
        <v>0.29738964862046313</v>
      </c>
      <c r="J620" s="21">
        <f t="shared" ca="1" si="107"/>
        <v>13.485097355850314</v>
      </c>
      <c r="Q620" s="26"/>
      <c r="R620" s="42"/>
      <c r="S620" s="26"/>
      <c r="T620" s="26"/>
      <c r="U620" s="26"/>
      <c r="V620" s="26"/>
      <c r="W620" s="26"/>
      <c r="X620" s="26"/>
      <c r="Y620" s="26"/>
      <c r="AF620" s="8">
        <v>610</v>
      </c>
      <c r="AG620" s="8">
        <v>0.2383568939464655</v>
      </c>
      <c r="AH620" s="8">
        <v>1</v>
      </c>
      <c r="AI620" s="8">
        <v>0</v>
      </c>
      <c r="AJ620" s="8">
        <v>1</v>
      </c>
      <c r="AK620" s="8">
        <v>1</v>
      </c>
      <c r="AL620" s="8">
        <v>0.36852815594829735</v>
      </c>
      <c r="AM620" s="8">
        <v>1</v>
      </c>
      <c r="AN620" s="8">
        <v>0.6049116372910982</v>
      </c>
      <c r="AO620" s="8">
        <v>1</v>
      </c>
      <c r="AP620" s="8">
        <v>1</v>
      </c>
      <c r="AQ620" s="8">
        <v>1</v>
      </c>
      <c r="AR620" s="8">
        <v>1</v>
      </c>
      <c r="AS620" s="48">
        <v>5.1457656307580431E-2</v>
      </c>
      <c r="AT620" s="48">
        <v>0.89808984853417773</v>
      </c>
      <c r="AU620" s="13">
        <v>0</v>
      </c>
    </row>
    <row r="621" spans="4:47" x14ac:dyDescent="0.25">
      <c r="D621" s="8">
        <v>617</v>
      </c>
      <c r="E621" s="8">
        <f t="shared" ca="1" si="104"/>
        <v>0.9596274528754164</v>
      </c>
      <c r="F621" s="21">
        <f t="shared" ca="1" si="105"/>
        <v>6.5466799119095089</v>
      </c>
      <c r="H621" s="8">
        <v>617</v>
      </c>
      <c r="I621" s="21">
        <f t="shared" ca="1" si="106"/>
        <v>1.9806717752783864E-3</v>
      </c>
      <c r="J621" s="21">
        <f t="shared" ca="1" si="107"/>
        <v>57.68826544244272</v>
      </c>
      <c r="Q621" s="26"/>
      <c r="R621" s="42"/>
      <c r="S621" s="26"/>
      <c r="T621" s="26"/>
      <c r="U621" s="26"/>
      <c r="V621" s="26"/>
      <c r="W621" s="26"/>
      <c r="X621" s="26"/>
      <c r="Y621" s="26"/>
      <c r="AF621" s="8">
        <v>611</v>
      </c>
      <c r="AG621" s="8">
        <v>1</v>
      </c>
      <c r="AH621" s="8">
        <v>1</v>
      </c>
      <c r="AI621" s="8">
        <v>0</v>
      </c>
      <c r="AJ621" s="8">
        <v>1</v>
      </c>
      <c r="AK621" s="8">
        <v>0.82020533678399754</v>
      </c>
      <c r="AL621" s="8">
        <v>1</v>
      </c>
      <c r="AM621" s="8">
        <v>0.51436477309518169</v>
      </c>
      <c r="AN621" s="8">
        <v>1</v>
      </c>
      <c r="AO621" s="8">
        <v>0.80033743388315393</v>
      </c>
      <c r="AP621" s="8">
        <v>0</v>
      </c>
      <c r="AQ621" s="8">
        <v>1</v>
      </c>
      <c r="AR621" s="8">
        <v>0.40473803469719694</v>
      </c>
      <c r="AS621" s="48">
        <v>0.69077100168848826</v>
      </c>
      <c r="AT621" s="48">
        <v>0.74823647994109133</v>
      </c>
      <c r="AU621" s="13">
        <v>0</v>
      </c>
    </row>
    <row r="622" spans="4:47" x14ac:dyDescent="0.25">
      <c r="D622" s="8">
        <v>618</v>
      </c>
      <c r="E622" s="8">
        <f t="shared" ca="1" si="104"/>
        <v>0.7622012490690131</v>
      </c>
      <c r="F622" s="21">
        <f t="shared" ca="1" si="105"/>
        <v>38.680084745592282</v>
      </c>
      <c r="H622" s="8">
        <v>618</v>
      </c>
      <c r="I622" s="21">
        <f t="shared" ca="1" si="106"/>
        <v>0.58870525906944449</v>
      </c>
      <c r="J622" s="21">
        <f t="shared" ca="1" si="107"/>
        <v>36.392738032147186</v>
      </c>
      <c r="Q622" s="26"/>
      <c r="R622" s="42"/>
      <c r="S622" s="26"/>
      <c r="T622" s="26"/>
      <c r="U622" s="26"/>
      <c r="V622" s="26"/>
      <c r="W622" s="26"/>
      <c r="X622" s="26"/>
      <c r="Y622" s="26"/>
      <c r="AF622" s="8">
        <v>612</v>
      </c>
      <c r="AG622" s="8">
        <v>1</v>
      </c>
      <c r="AH622" s="8">
        <v>1</v>
      </c>
      <c r="AI622" s="8">
        <v>0.14090024625399947</v>
      </c>
      <c r="AJ622" s="8">
        <v>0.34923755533430573</v>
      </c>
      <c r="AK622" s="8">
        <v>1</v>
      </c>
      <c r="AL622" s="8">
        <v>0.19055892977291175</v>
      </c>
      <c r="AM622" s="8">
        <v>0</v>
      </c>
      <c r="AN622" s="8">
        <v>1</v>
      </c>
      <c r="AO622" s="8">
        <v>1</v>
      </c>
      <c r="AP622" s="8">
        <v>1</v>
      </c>
      <c r="AQ622" s="8">
        <v>1</v>
      </c>
      <c r="AR622" s="8">
        <v>1</v>
      </c>
      <c r="AS622" s="48">
        <v>0</v>
      </c>
      <c r="AT622" s="48">
        <v>0.93614425934192946</v>
      </c>
      <c r="AU622" s="13">
        <v>1</v>
      </c>
    </row>
    <row r="623" spans="4:47" x14ac:dyDescent="0.25">
      <c r="D623" s="8">
        <v>619</v>
      </c>
      <c r="E623" s="8">
        <f t="shared" ca="1" si="104"/>
        <v>0.66204018942223952</v>
      </c>
      <c r="F623" s="21">
        <f t="shared" ca="1" si="105"/>
        <v>57.344911927402428</v>
      </c>
      <c r="H623" s="8">
        <v>619</v>
      </c>
      <c r="I623" s="21">
        <f t="shared" ca="1" si="106"/>
        <v>0.49171303802571853</v>
      </c>
      <c r="J623" s="21">
        <f t="shared" ca="1" si="107"/>
        <v>28.970645418478018</v>
      </c>
      <c r="Q623" s="26"/>
      <c r="R623" s="42"/>
      <c r="S623" s="26"/>
      <c r="T623" s="26"/>
      <c r="U623" s="26"/>
      <c r="V623" s="26"/>
      <c r="W623" s="26"/>
      <c r="X623" s="26"/>
      <c r="Y623" s="26"/>
      <c r="AF623" s="8">
        <v>613</v>
      </c>
      <c r="AG623" s="8">
        <v>1</v>
      </c>
      <c r="AH623" s="8">
        <v>1</v>
      </c>
      <c r="AI623" s="8">
        <v>1</v>
      </c>
      <c r="AJ623" s="8">
        <v>1</v>
      </c>
      <c r="AK623" s="8">
        <v>0</v>
      </c>
      <c r="AL623" s="8">
        <v>1</v>
      </c>
      <c r="AM623" s="8">
        <v>0.61929832279495334</v>
      </c>
      <c r="AN623" s="8">
        <v>0.21207167569481233</v>
      </c>
      <c r="AO623" s="8">
        <v>0.28199013217915003</v>
      </c>
      <c r="AP623" s="8">
        <v>1</v>
      </c>
      <c r="AQ623" s="8">
        <v>0.14592132912609182</v>
      </c>
      <c r="AR623" s="8">
        <v>1</v>
      </c>
      <c r="AS623" s="48">
        <v>3.0213665407274909E-2</v>
      </c>
      <c r="AT623" s="48">
        <v>0.60911321537228291</v>
      </c>
      <c r="AU623" s="13">
        <v>1</v>
      </c>
    </row>
    <row r="624" spans="4:47" x14ac:dyDescent="0.25">
      <c r="D624" s="8">
        <v>620</v>
      </c>
      <c r="E624" s="8">
        <f t="shared" ca="1" si="104"/>
        <v>0.41130489044453722</v>
      </c>
      <c r="F624" s="21">
        <f t="shared" ca="1" si="105"/>
        <v>118.16372269784831</v>
      </c>
      <c r="H624" s="8">
        <v>620</v>
      </c>
      <c r="I624" s="21">
        <f t="shared" ca="1" si="106"/>
        <v>0.80906207634476168</v>
      </c>
      <c r="J624" s="21">
        <f t="shared" ca="1" si="107"/>
        <v>56.091800978273412</v>
      </c>
      <c r="Q624" s="26"/>
      <c r="R624" s="42"/>
      <c r="S624" s="26"/>
      <c r="T624" s="26"/>
      <c r="U624" s="26"/>
      <c r="V624" s="26"/>
      <c r="W624" s="26"/>
      <c r="X624" s="26"/>
      <c r="Y624" s="26"/>
      <c r="AF624" s="8">
        <v>614</v>
      </c>
      <c r="AG624" s="8">
        <v>1</v>
      </c>
      <c r="AH624" s="8">
        <v>0.90929624035301715</v>
      </c>
      <c r="AI624" s="8">
        <v>0.3091271662211042</v>
      </c>
      <c r="AJ624" s="8">
        <v>1</v>
      </c>
      <c r="AK624" s="8">
        <v>0.51203731881950287</v>
      </c>
      <c r="AL624" s="8">
        <v>1</v>
      </c>
      <c r="AM624" s="8">
        <v>1</v>
      </c>
      <c r="AN624" s="8">
        <v>1</v>
      </c>
      <c r="AO624" s="8">
        <v>1</v>
      </c>
      <c r="AP624" s="8">
        <v>1</v>
      </c>
      <c r="AQ624" s="8">
        <v>1</v>
      </c>
      <c r="AR624" s="8">
        <v>1</v>
      </c>
      <c r="AS624" s="48">
        <v>0</v>
      </c>
      <c r="AT624" s="48">
        <v>0.87923759719616434</v>
      </c>
      <c r="AU624" s="13">
        <v>1</v>
      </c>
    </row>
    <row r="625" spans="4:47" x14ac:dyDescent="0.25">
      <c r="D625" s="8">
        <v>621</v>
      </c>
      <c r="E625" s="8">
        <f t="shared" ca="1" si="104"/>
        <v>0.83723075097841704</v>
      </c>
      <c r="F625" s="21">
        <f t="shared" ca="1" si="105"/>
        <v>25.934913254072413</v>
      </c>
      <c r="H625" s="8">
        <v>621</v>
      </c>
      <c r="I625" s="21">
        <f t="shared" ca="1" si="106"/>
        <v>0.62900568780836719</v>
      </c>
      <c r="J625" s="21">
        <f t="shared" ca="1" si="107"/>
        <v>39.573933275383126</v>
      </c>
      <c r="Q625" s="26"/>
      <c r="R625" s="42"/>
      <c r="S625" s="26"/>
      <c r="T625" s="26"/>
      <c r="U625" s="26"/>
      <c r="V625" s="26"/>
      <c r="W625" s="26"/>
      <c r="X625" s="26"/>
      <c r="Y625" s="26"/>
      <c r="AF625" s="8">
        <v>615</v>
      </c>
      <c r="AG625" s="8">
        <v>0</v>
      </c>
      <c r="AH625" s="8">
        <v>0.64986828767333848</v>
      </c>
      <c r="AI625" s="8">
        <v>0.20140414568924181</v>
      </c>
      <c r="AJ625" s="8">
        <v>0.63285430219354266</v>
      </c>
      <c r="AK625" s="8">
        <v>1</v>
      </c>
      <c r="AL625" s="8">
        <v>1</v>
      </c>
      <c r="AM625" s="8">
        <v>1</v>
      </c>
      <c r="AN625" s="8">
        <v>1</v>
      </c>
      <c r="AO625" s="8">
        <v>1</v>
      </c>
      <c r="AP625" s="8">
        <v>0.15630604090185971</v>
      </c>
      <c r="AQ625" s="8">
        <v>6.013318699842785E-4</v>
      </c>
      <c r="AR625" s="8">
        <v>1</v>
      </c>
      <c r="AS625" s="48">
        <v>0.19890717899022181</v>
      </c>
      <c r="AT625" s="48">
        <v>0.91313171239158342</v>
      </c>
      <c r="AU625" s="13">
        <v>2</v>
      </c>
    </row>
    <row r="626" spans="4:47" x14ac:dyDescent="0.25">
      <c r="D626" s="8">
        <v>622</v>
      </c>
      <c r="E626" s="8">
        <f t="shared" ca="1" si="104"/>
        <v>0.21278781543039949</v>
      </c>
      <c r="F626" s="21">
        <f t="shared" ca="1" si="105"/>
        <v>199.31626028484553</v>
      </c>
      <c r="H626" s="8">
        <v>622</v>
      </c>
      <c r="I626" s="21">
        <f t="shared" ca="1" si="106"/>
        <v>0.58252319375593808</v>
      </c>
      <c r="J626" s="21">
        <f t="shared" ca="1" si="107"/>
        <v>35.912159194597912</v>
      </c>
      <c r="Q626" s="26"/>
      <c r="R626" s="42"/>
      <c r="S626" s="26"/>
      <c r="T626" s="26"/>
      <c r="U626" s="26"/>
      <c r="V626" s="26"/>
      <c r="W626" s="26"/>
      <c r="X626" s="26"/>
      <c r="Y626" s="26"/>
      <c r="AF626" s="8">
        <v>616</v>
      </c>
      <c r="AG626" s="8">
        <v>0.84326165627041316</v>
      </c>
      <c r="AH626" s="8">
        <v>0.91825696104595933</v>
      </c>
      <c r="AI626" s="8">
        <v>1</v>
      </c>
      <c r="AJ626" s="8">
        <v>1</v>
      </c>
      <c r="AK626" s="8">
        <v>0.27586808719089245</v>
      </c>
      <c r="AL626" s="8">
        <v>1</v>
      </c>
      <c r="AM626" s="8">
        <v>0.31210927919563536</v>
      </c>
      <c r="AN626" s="8">
        <v>0.97650232888929989</v>
      </c>
      <c r="AO626" s="8">
        <v>1</v>
      </c>
      <c r="AP626" s="8">
        <v>1</v>
      </c>
      <c r="AQ626" s="8">
        <v>0.5833640588377117</v>
      </c>
      <c r="AR626" s="8">
        <v>1</v>
      </c>
      <c r="AS626" s="48">
        <v>0.76193703147170411</v>
      </c>
      <c r="AT626" s="48">
        <v>0.72973179600583482</v>
      </c>
      <c r="AU626" s="13">
        <v>1</v>
      </c>
    </row>
    <row r="627" spans="4:47" x14ac:dyDescent="0.25">
      <c r="D627" s="8">
        <v>623</v>
      </c>
      <c r="E627" s="8">
        <f t="shared" ca="1" si="104"/>
        <v>0.90948200618448927</v>
      </c>
      <c r="F627" s="21">
        <f t="shared" ca="1" si="105"/>
        <v>14.362826414170575</v>
      </c>
      <c r="H627" s="8">
        <v>623</v>
      </c>
      <c r="I627" s="21">
        <f t="shared" ca="1" si="106"/>
        <v>0.6370709952266963</v>
      </c>
      <c r="J627" s="21">
        <f t="shared" ca="1" si="107"/>
        <v>40.222850182726376</v>
      </c>
      <c r="Q627" s="26"/>
      <c r="R627" s="42"/>
      <c r="S627" s="26"/>
      <c r="T627" s="26"/>
      <c r="U627" s="26"/>
      <c r="V627" s="26"/>
      <c r="W627" s="26"/>
      <c r="X627" s="26"/>
      <c r="Y627" s="26"/>
      <c r="AF627" s="8">
        <v>617</v>
      </c>
      <c r="AG627" s="8">
        <v>0.87432113318889959</v>
      </c>
      <c r="AH627" s="8">
        <v>1</v>
      </c>
      <c r="AI627" s="8">
        <v>0.37280541134180478</v>
      </c>
      <c r="AJ627" s="8">
        <v>0.35456201634103007</v>
      </c>
      <c r="AK627" s="8">
        <v>1</v>
      </c>
      <c r="AL627" s="8">
        <v>1</v>
      </c>
      <c r="AM627" s="8">
        <v>1</v>
      </c>
      <c r="AN627" s="8">
        <v>0.18803622007309909</v>
      </c>
      <c r="AO627" s="8">
        <v>0</v>
      </c>
      <c r="AP627" s="8">
        <v>1</v>
      </c>
      <c r="AQ627" s="8">
        <v>0</v>
      </c>
      <c r="AR627" s="8">
        <v>0.74194997143527985</v>
      </c>
      <c r="AS627" s="48">
        <v>0</v>
      </c>
      <c r="AT627" s="48">
        <v>0.55074773264629451</v>
      </c>
      <c r="AU627" s="13">
        <v>0</v>
      </c>
    </row>
    <row r="628" spans="4:47" x14ac:dyDescent="0.25">
      <c r="D628" s="8">
        <v>624</v>
      </c>
      <c r="E628" s="8">
        <f t="shared" ca="1" si="104"/>
        <v>1.0121619584817054E-2</v>
      </c>
      <c r="F628" s="21">
        <f t="shared" ca="1" si="105"/>
        <v>555.51222980864452</v>
      </c>
      <c r="H628" s="8">
        <v>624</v>
      </c>
      <c r="I628" s="21">
        <f t="shared" ca="1" si="106"/>
        <v>0.94101800080110165</v>
      </c>
      <c r="J628" s="21">
        <f t="shared" ca="1" si="107"/>
        <v>76.963363850583733</v>
      </c>
      <c r="Q628" s="26"/>
      <c r="R628" s="42"/>
      <c r="S628" s="26"/>
      <c r="T628" s="26"/>
      <c r="U628" s="26"/>
      <c r="V628" s="26"/>
      <c r="W628" s="26"/>
      <c r="X628" s="26"/>
      <c r="Y628" s="26"/>
      <c r="AF628" s="8">
        <v>618</v>
      </c>
      <c r="AG628" s="8">
        <v>1</v>
      </c>
      <c r="AH628" s="8">
        <v>0.13105823853792181</v>
      </c>
      <c r="AI628" s="8">
        <v>0.49111394974193723</v>
      </c>
      <c r="AJ628" s="8">
        <v>1</v>
      </c>
      <c r="AK628" s="8">
        <v>1</v>
      </c>
      <c r="AL628" s="8">
        <v>0.82100809042021861</v>
      </c>
      <c r="AM628" s="8">
        <v>1</v>
      </c>
      <c r="AN628" s="8">
        <v>1</v>
      </c>
      <c r="AO628" s="8">
        <v>0.35825132051322728</v>
      </c>
      <c r="AP628" s="8">
        <v>1</v>
      </c>
      <c r="AQ628" s="8">
        <v>0</v>
      </c>
      <c r="AR628" s="8">
        <v>1</v>
      </c>
      <c r="AS628" s="48">
        <v>0.66333852484992051</v>
      </c>
      <c r="AT628" s="48">
        <v>0.89393952855968306</v>
      </c>
      <c r="AU628" s="13">
        <v>1</v>
      </c>
    </row>
    <row r="629" spans="4:47" x14ac:dyDescent="0.25">
      <c r="D629" s="8">
        <v>625</v>
      </c>
      <c r="E629" s="8">
        <f t="shared" ca="1" si="104"/>
        <v>0.27882647836026253</v>
      </c>
      <c r="F629" s="21">
        <f t="shared" ca="1" si="105"/>
        <v>166.33888127561869</v>
      </c>
      <c r="H629" s="8">
        <v>625</v>
      </c>
      <c r="I629" s="21">
        <f t="shared" ca="1" si="106"/>
        <v>0.52992159221626811</v>
      </c>
      <c r="J629" s="21">
        <f t="shared" ca="1" si="107"/>
        <v>31.874370974975299</v>
      </c>
      <c r="Q629" s="26"/>
      <c r="R629" s="42"/>
      <c r="S629" s="26"/>
      <c r="T629" s="26"/>
      <c r="U629" s="26"/>
      <c r="V629" s="26"/>
      <c r="W629" s="26"/>
      <c r="X629" s="26"/>
      <c r="Y629" s="26"/>
      <c r="AF629" s="8">
        <v>619</v>
      </c>
      <c r="AG629" s="8">
        <v>0</v>
      </c>
      <c r="AH629" s="8">
        <v>1</v>
      </c>
      <c r="AI629" s="8">
        <v>1</v>
      </c>
      <c r="AJ629" s="8">
        <v>1</v>
      </c>
      <c r="AK629" s="8">
        <v>0.71201166260148208</v>
      </c>
      <c r="AL629" s="8">
        <v>8.0412070838307648E-2</v>
      </c>
      <c r="AM629" s="8">
        <v>1</v>
      </c>
      <c r="AN629" s="8">
        <v>0.33172176575434636</v>
      </c>
      <c r="AO629" s="8">
        <v>1</v>
      </c>
      <c r="AP629" s="8">
        <v>0</v>
      </c>
      <c r="AQ629" s="8">
        <v>0.92730118281494167</v>
      </c>
      <c r="AR629" s="8">
        <v>0.69160521035120193</v>
      </c>
      <c r="AS629" s="48">
        <v>0.28706959586974512</v>
      </c>
      <c r="AT629" s="48">
        <v>0.69239592117423665</v>
      </c>
      <c r="AU629" s="13">
        <v>0</v>
      </c>
    </row>
    <row r="630" spans="4:47" x14ac:dyDescent="0.25">
      <c r="D630" s="8">
        <v>626</v>
      </c>
      <c r="E630" s="8">
        <f t="shared" ca="1" si="104"/>
        <v>0.87464847401733659</v>
      </c>
      <c r="F630" s="21">
        <f t="shared" ca="1" si="105"/>
        <v>19.874312554158998</v>
      </c>
      <c r="H630" s="8">
        <v>626</v>
      </c>
      <c r="I630" s="21">
        <f t="shared" ca="1" si="106"/>
        <v>0.85971985217145064</v>
      </c>
      <c r="J630" s="21">
        <f t="shared" ca="1" si="107"/>
        <v>62.290765842014316</v>
      </c>
      <c r="Q630" s="26"/>
      <c r="R630" s="42"/>
      <c r="S630" s="26"/>
      <c r="T630" s="26"/>
      <c r="U630" s="26"/>
      <c r="V630" s="26"/>
      <c r="W630" s="26"/>
      <c r="X630" s="26"/>
      <c r="Y630" s="26"/>
      <c r="AF630" s="8">
        <v>620</v>
      </c>
      <c r="AG630" s="8">
        <v>0.49465731361100729</v>
      </c>
      <c r="AH630" s="8">
        <v>0.8556778772997079</v>
      </c>
      <c r="AI630" s="8">
        <v>1</v>
      </c>
      <c r="AJ630" s="8">
        <v>1</v>
      </c>
      <c r="AK630" s="8">
        <v>1</v>
      </c>
      <c r="AL630" s="8">
        <v>1</v>
      </c>
      <c r="AM630" s="8">
        <v>1</v>
      </c>
      <c r="AN630" s="8">
        <v>1</v>
      </c>
      <c r="AO630" s="8">
        <v>1</v>
      </c>
      <c r="AP630" s="8">
        <v>1</v>
      </c>
      <c r="AQ630" s="8">
        <v>1</v>
      </c>
      <c r="AR630" s="8">
        <v>0</v>
      </c>
      <c r="AS630" s="48">
        <v>0</v>
      </c>
      <c r="AT630" s="48">
        <v>0.45195838397303806</v>
      </c>
      <c r="AU630" s="13">
        <v>2</v>
      </c>
    </row>
    <row r="631" spans="4:47" x14ac:dyDescent="0.25">
      <c r="D631" s="8">
        <v>627</v>
      </c>
      <c r="E631" s="8">
        <f t="shared" ca="1" si="104"/>
        <v>0.92171632196964004</v>
      </c>
      <c r="F631" s="21">
        <f t="shared" ca="1" si="105"/>
        <v>12.448900409042521</v>
      </c>
      <c r="H631" s="8">
        <v>627</v>
      </c>
      <c r="I631" s="21">
        <f t="shared" ca="1" si="106"/>
        <v>0.94030094789111585</v>
      </c>
      <c r="J631" s="21">
        <f t="shared" ca="1" si="107"/>
        <v>76.779413955947589</v>
      </c>
      <c r="Q631" s="26"/>
      <c r="R631" s="42"/>
      <c r="S631" s="26"/>
      <c r="T631" s="26"/>
      <c r="U631" s="26"/>
      <c r="V631" s="26"/>
      <c r="W631" s="26"/>
      <c r="X631" s="26"/>
      <c r="Y631" s="26"/>
      <c r="AF631" s="8">
        <v>621</v>
      </c>
      <c r="AG631" s="8">
        <v>1</v>
      </c>
      <c r="AH631" s="8">
        <v>0.81273809266115549</v>
      </c>
      <c r="AI631" s="8">
        <v>1</v>
      </c>
      <c r="AJ631" s="8">
        <v>1</v>
      </c>
      <c r="AK631" s="8">
        <v>1</v>
      </c>
      <c r="AL631" s="8">
        <v>1</v>
      </c>
      <c r="AM631" s="8">
        <v>1</v>
      </c>
      <c r="AN631" s="8">
        <v>0</v>
      </c>
      <c r="AO631" s="8">
        <v>0.71667073694625283</v>
      </c>
      <c r="AP631" s="8">
        <v>1</v>
      </c>
      <c r="AQ631" s="8">
        <v>1</v>
      </c>
      <c r="AR631" s="8">
        <v>1</v>
      </c>
      <c r="AS631" s="48">
        <v>0</v>
      </c>
      <c r="AT631" s="48">
        <v>0.63578552151153067</v>
      </c>
      <c r="AU631" s="13">
        <v>1</v>
      </c>
    </row>
    <row r="632" spans="4:47" x14ac:dyDescent="0.25">
      <c r="D632" s="8">
        <v>628</v>
      </c>
      <c r="E632" s="8">
        <f t="shared" ca="1" si="104"/>
        <v>0.24466103404210782</v>
      </c>
      <c r="F632" s="21">
        <f t="shared" ca="1" si="105"/>
        <v>182.3326598597703</v>
      </c>
      <c r="H632" s="8">
        <v>628</v>
      </c>
      <c r="I632" s="21">
        <f t="shared" ca="1" si="106"/>
        <v>0.44831794293550631</v>
      </c>
      <c r="J632" s="21">
        <f t="shared" ca="1" si="107"/>
        <v>25.664237850038766</v>
      </c>
      <c r="Q632" s="26"/>
      <c r="R632" s="42"/>
      <c r="S632" s="26"/>
      <c r="T632" s="26"/>
      <c r="U632" s="26"/>
      <c r="V632" s="26"/>
      <c r="W632" s="26"/>
      <c r="X632" s="26"/>
      <c r="Y632" s="26"/>
      <c r="AF632" s="8">
        <v>622</v>
      </c>
      <c r="AG632" s="8">
        <v>1</v>
      </c>
      <c r="AH632" s="8">
        <v>1</v>
      </c>
      <c r="AI632" s="8">
        <v>0.26452692792701138</v>
      </c>
      <c r="AJ632" s="8">
        <v>0</v>
      </c>
      <c r="AK632" s="8">
        <v>1</v>
      </c>
      <c r="AL632" s="8">
        <v>0</v>
      </c>
      <c r="AM632" s="8">
        <v>0.45787718346870071</v>
      </c>
      <c r="AN632" s="8">
        <v>1</v>
      </c>
      <c r="AO632" s="8">
        <v>1</v>
      </c>
      <c r="AP632" s="8">
        <v>1</v>
      </c>
      <c r="AQ632" s="8">
        <v>1</v>
      </c>
      <c r="AR632" s="8">
        <v>1</v>
      </c>
      <c r="AS632" s="48">
        <v>0.50921158448580817</v>
      </c>
      <c r="AT632" s="48">
        <v>0.88960385875376136</v>
      </c>
      <c r="AU632" s="13">
        <v>1</v>
      </c>
    </row>
    <row r="633" spans="4:47" x14ac:dyDescent="0.25">
      <c r="D633" s="8">
        <v>629</v>
      </c>
      <c r="E633" s="8">
        <f t="shared" ca="1" si="104"/>
        <v>0.95675932994056301</v>
      </c>
      <c r="F633" s="21">
        <f t="shared" ca="1" si="105"/>
        <v>6.9937653497180534</v>
      </c>
      <c r="H633" s="8">
        <v>629</v>
      </c>
      <c r="I633" s="21">
        <f t="shared" ca="1" si="106"/>
        <v>0.3392998691876864</v>
      </c>
      <c r="J633" s="21">
        <f t="shared" ca="1" si="107"/>
        <v>17.046290366491</v>
      </c>
      <c r="Q633" s="26"/>
      <c r="R633" s="42"/>
      <c r="S633" s="26"/>
      <c r="T633" s="26"/>
      <c r="U633" s="26"/>
      <c r="V633" s="26"/>
      <c r="W633" s="26"/>
      <c r="X633" s="26"/>
      <c r="Y633" s="26"/>
      <c r="AF633" s="8">
        <v>623</v>
      </c>
      <c r="AG633" s="8">
        <v>0.15688553044686071</v>
      </c>
      <c r="AH633" s="8">
        <v>0</v>
      </c>
      <c r="AI633" s="8">
        <v>0.68859979591868448</v>
      </c>
      <c r="AJ633" s="8">
        <v>0.12921176830107772</v>
      </c>
      <c r="AK633" s="8">
        <v>0.56142540463770274</v>
      </c>
      <c r="AL633" s="8">
        <v>0.22936638499207523</v>
      </c>
      <c r="AM633" s="8">
        <v>1</v>
      </c>
      <c r="AN633" s="8">
        <v>1</v>
      </c>
      <c r="AO633" s="8">
        <v>1</v>
      </c>
      <c r="AP633" s="8">
        <v>1</v>
      </c>
      <c r="AQ633" s="8">
        <v>1</v>
      </c>
      <c r="AR633" s="8">
        <v>1</v>
      </c>
      <c r="AS633" s="48">
        <v>1</v>
      </c>
      <c r="AT633" s="48">
        <v>1</v>
      </c>
      <c r="AU633" s="13">
        <v>1</v>
      </c>
    </row>
    <row r="634" spans="4:47" x14ac:dyDescent="0.25">
      <c r="D634" s="8">
        <v>630</v>
      </c>
      <c r="E634" s="8">
        <f t="shared" ca="1" si="104"/>
        <v>0.49018002080504808</v>
      </c>
      <c r="F634" s="21">
        <f t="shared" ca="1" si="105"/>
        <v>96.044300666243814</v>
      </c>
      <c r="H634" s="8">
        <v>630</v>
      </c>
      <c r="I634" s="21">
        <f t="shared" ca="1" si="106"/>
        <v>0.65542152886084459</v>
      </c>
      <c r="J634" s="21">
        <f t="shared" ca="1" si="107"/>
        <v>41.718203634072651</v>
      </c>
      <c r="Q634" s="26"/>
      <c r="R634" s="42"/>
      <c r="S634" s="26"/>
      <c r="T634" s="26"/>
      <c r="U634" s="26"/>
      <c r="V634" s="26"/>
      <c r="W634" s="26"/>
      <c r="X634" s="26"/>
      <c r="Y634" s="26"/>
      <c r="AF634" s="8">
        <v>624</v>
      </c>
      <c r="AG634" s="8">
        <v>1</v>
      </c>
      <c r="AH634" s="8">
        <v>1</v>
      </c>
      <c r="AI634" s="8">
        <v>1</v>
      </c>
      <c r="AJ634" s="8">
        <v>1</v>
      </c>
      <c r="AK634" s="8">
        <v>1</v>
      </c>
      <c r="AL634" s="8">
        <v>1</v>
      </c>
      <c r="AM634" s="8">
        <v>1</v>
      </c>
      <c r="AN634" s="8">
        <v>1</v>
      </c>
      <c r="AO634" s="8">
        <v>1</v>
      </c>
      <c r="AP634" s="8">
        <v>0.71101257996610179</v>
      </c>
      <c r="AQ634" s="8">
        <v>1</v>
      </c>
      <c r="AR634" s="8">
        <v>2.044118649111272E-2</v>
      </c>
      <c r="AS634" s="48">
        <v>0</v>
      </c>
      <c r="AT634" s="48">
        <v>0.98394266223044169</v>
      </c>
      <c r="AU634" s="13">
        <v>1</v>
      </c>
    </row>
    <row r="635" spans="4:47" x14ac:dyDescent="0.25">
      <c r="D635" s="8">
        <v>631</v>
      </c>
      <c r="E635" s="8">
        <f t="shared" ca="1" si="104"/>
        <v>0.80079311033175737</v>
      </c>
      <c r="F635" s="21">
        <f t="shared" ca="1" si="105"/>
        <v>32.014130959439953</v>
      </c>
      <c r="H635" s="8">
        <v>631</v>
      </c>
      <c r="I635" s="21">
        <f t="shared" ca="1" si="106"/>
        <v>0.22840242039615755</v>
      </c>
      <c r="J635" s="21">
        <f t="shared" ca="1" si="107"/>
        <v>7.0565213034317154</v>
      </c>
      <c r="Q635" s="26"/>
      <c r="R635" s="42"/>
      <c r="S635" s="26"/>
      <c r="T635" s="26"/>
      <c r="U635" s="26"/>
      <c r="V635" s="26"/>
      <c r="W635" s="26"/>
      <c r="X635" s="26"/>
      <c r="Y635" s="26"/>
      <c r="AF635" s="8">
        <v>625</v>
      </c>
      <c r="AG635" s="8">
        <v>1</v>
      </c>
      <c r="AH635" s="8">
        <v>1</v>
      </c>
      <c r="AI635" s="8">
        <v>1</v>
      </c>
      <c r="AJ635" s="8">
        <v>0.38307030493330479</v>
      </c>
      <c r="AK635" s="8">
        <v>0.20911882628617254</v>
      </c>
      <c r="AL635" s="8">
        <v>1</v>
      </c>
      <c r="AM635" s="8">
        <v>1</v>
      </c>
      <c r="AN635" s="8">
        <v>1</v>
      </c>
      <c r="AO635" s="8">
        <v>1</v>
      </c>
      <c r="AP635" s="8">
        <v>1</v>
      </c>
      <c r="AQ635" s="8">
        <v>1</v>
      </c>
      <c r="AR635" s="8">
        <v>0</v>
      </c>
      <c r="AS635" s="48">
        <v>0</v>
      </c>
      <c r="AT635" s="48">
        <v>1</v>
      </c>
      <c r="AU635" s="13">
        <v>0</v>
      </c>
    </row>
    <row r="636" spans="4:47" x14ac:dyDescent="0.25">
      <c r="D636" s="8">
        <v>632</v>
      </c>
      <c r="E636" s="8">
        <f t="shared" ca="1" si="104"/>
        <v>0.44150266537541871</v>
      </c>
      <c r="F636" s="21">
        <f t="shared" ca="1" si="105"/>
        <v>109.26453244346288</v>
      </c>
      <c r="H636" s="8">
        <v>632</v>
      </c>
      <c r="I636" s="21">
        <f t="shared" ca="1" si="106"/>
        <v>0.45323749366267529</v>
      </c>
      <c r="J636" s="21">
        <f t="shared" ca="1" si="107"/>
        <v>26.040698580535224</v>
      </c>
      <c r="Q636" s="26"/>
      <c r="R636" s="42"/>
      <c r="S636" s="26"/>
      <c r="T636" s="26"/>
      <c r="U636" s="26"/>
      <c r="V636" s="26"/>
      <c r="W636" s="26"/>
      <c r="X636" s="26"/>
      <c r="Y636" s="26"/>
      <c r="AF636" s="8">
        <v>626</v>
      </c>
      <c r="AG636" s="8">
        <v>1</v>
      </c>
      <c r="AH636" s="8">
        <v>0.5248824985958761</v>
      </c>
      <c r="AI636" s="8">
        <v>1</v>
      </c>
      <c r="AJ636" s="8">
        <v>0</v>
      </c>
      <c r="AK636" s="8">
        <v>0.54966621404004867</v>
      </c>
      <c r="AL636" s="8">
        <v>1</v>
      </c>
      <c r="AM636" s="8">
        <v>0.70840494812634258</v>
      </c>
      <c r="AN636" s="8">
        <v>3.0183224167088948E-3</v>
      </c>
      <c r="AO636" s="8">
        <v>1</v>
      </c>
      <c r="AP636" s="8">
        <v>0.76041045556461717</v>
      </c>
      <c r="AQ636" s="8">
        <v>0.24252717250346906</v>
      </c>
      <c r="AR636" s="8">
        <v>1</v>
      </c>
      <c r="AS636" s="48">
        <v>0</v>
      </c>
      <c r="AT636" s="48">
        <v>0.94458450526090765</v>
      </c>
      <c r="AU636" s="13">
        <v>2</v>
      </c>
    </row>
    <row r="637" spans="4:47" x14ac:dyDescent="0.25">
      <c r="D637" s="8">
        <v>633</v>
      </c>
      <c r="E637" s="8">
        <f t="shared" ca="1" si="104"/>
        <v>0.80368856758282226</v>
      </c>
      <c r="F637" s="21">
        <f t="shared" ca="1" si="105"/>
        <v>31.523869543764679</v>
      </c>
      <c r="H637" s="8">
        <v>633</v>
      </c>
      <c r="I637" s="21">
        <f t="shared" ca="1" si="106"/>
        <v>6.4370768328745331E-2</v>
      </c>
      <c r="J637" s="21">
        <f t="shared" ca="1" si="107"/>
        <v>16.421467549885513</v>
      </c>
      <c r="Q637" s="26"/>
      <c r="R637" s="42"/>
      <c r="S637" s="26"/>
      <c r="T637" s="26"/>
      <c r="U637" s="26"/>
      <c r="V637" s="26"/>
      <c r="W637" s="26"/>
      <c r="X637" s="26"/>
      <c r="Y637" s="26"/>
      <c r="AF637" s="8">
        <v>627</v>
      </c>
      <c r="AG637" s="8">
        <v>1</v>
      </c>
      <c r="AH637" s="8">
        <v>0</v>
      </c>
      <c r="AI637" s="8">
        <v>1</v>
      </c>
      <c r="AJ637" s="8">
        <v>0.27282814040760667</v>
      </c>
      <c r="AK637" s="8">
        <v>1</v>
      </c>
      <c r="AL637" s="8">
        <v>1</v>
      </c>
      <c r="AM637" s="8">
        <v>0.10561214157872112</v>
      </c>
      <c r="AN637" s="8">
        <v>1</v>
      </c>
      <c r="AO637" s="8">
        <v>0.6661384751404209</v>
      </c>
      <c r="AP637" s="8">
        <v>1</v>
      </c>
      <c r="AQ637" s="8">
        <v>1</v>
      </c>
      <c r="AR637" s="8">
        <v>0.49134728155566393</v>
      </c>
      <c r="AS637" s="48">
        <v>0.15704805105099998</v>
      </c>
      <c r="AT637" s="48">
        <v>0.62380662829669398</v>
      </c>
      <c r="AU637" s="13">
        <v>0</v>
      </c>
    </row>
    <row r="638" spans="4:47" x14ac:dyDescent="0.25">
      <c r="D638" s="8">
        <v>634</v>
      </c>
      <c r="E638" s="8">
        <f t="shared" ca="1" si="104"/>
        <v>0.88031755209974627</v>
      </c>
      <c r="F638" s="21">
        <f t="shared" ca="1" si="105"/>
        <v>18.96980005472609</v>
      </c>
      <c r="H638" s="8">
        <v>634</v>
      </c>
      <c r="I638" s="21">
        <f t="shared" ca="1" si="106"/>
        <v>0.86076091984554515</v>
      </c>
      <c r="J638" s="21">
        <f t="shared" ca="1" si="107"/>
        <v>62.432634583667429</v>
      </c>
      <c r="Q638" s="26"/>
      <c r="R638" s="42"/>
      <c r="S638" s="26"/>
      <c r="T638" s="26"/>
      <c r="U638" s="26"/>
      <c r="V638" s="26"/>
      <c r="W638" s="26"/>
      <c r="X638" s="26"/>
      <c r="Y638" s="26"/>
      <c r="AF638" s="8">
        <v>628</v>
      </c>
      <c r="AG638" s="8">
        <v>0.935972964943381</v>
      </c>
      <c r="AH638" s="8">
        <v>1</v>
      </c>
      <c r="AI638" s="8">
        <v>1</v>
      </c>
      <c r="AJ638" s="8">
        <v>1</v>
      </c>
      <c r="AK638" s="8">
        <v>1</v>
      </c>
      <c r="AL638" s="8">
        <v>0.63751934488997597</v>
      </c>
      <c r="AM638" s="8">
        <v>1</v>
      </c>
      <c r="AN638" s="8">
        <v>1</v>
      </c>
      <c r="AO638" s="8">
        <v>1</v>
      </c>
      <c r="AP638" s="8">
        <v>0.38659197826270808</v>
      </c>
      <c r="AQ638" s="8">
        <v>1</v>
      </c>
      <c r="AR638" s="8">
        <v>1</v>
      </c>
      <c r="AS638" s="48">
        <v>0</v>
      </c>
      <c r="AT638" s="48">
        <v>0.49012526026161463</v>
      </c>
      <c r="AU638" s="13">
        <v>0</v>
      </c>
    </row>
    <row r="639" spans="4:47" x14ac:dyDescent="0.25">
      <c r="D639" s="8">
        <v>635</v>
      </c>
      <c r="E639" s="8">
        <f t="shared" ca="1" si="104"/>
        <v>0.89062299269962719</v>
      </c>
      <c r="F639" s="21">
        <f t="shared" ca="1" si="105"/>
        <v>17.33356015159433</v>
      </c>
      <c r="H639" s="8">
        <v>635</v>
      </c>
      <c r="I639" s="21">
        <f t="shared" ca="1" si="106"/>
        <v>0.19676178927453269</v>
      </c>
      <c r="J639" s="21">
        <f t="shared" ca="1" si="107"/>
        <v>3.7504778603807729</v>
      </c>
      <c r="Q639" s="26"/>
      <c r="R639" s="42"/>
      <c r="S639" s="26"/>
      <c r="T639" s="26"/>
      <c r="U639" s="26"/>
      <c r="V639" s="26"/>
      <c r="W639" s="26"/>
      <c r="X639" s="26"/>
      <c r="Y639" s="26"/>
      <c r="AF639" s="8">
        <v>629</v>
      </c>
      <c r="AG639" s="8">
        <v>1</v>
      </c>
      <c r="AH639" s="8">
        <v>1</v>
      </c>
      <c r="AI639" s="8">
        <v>0.79458949887972974</v>
      </c>
      <c r="AJ639" s="8">
        <v>1</v>
      </c>
      <c r="AK639" s="8">
        <v>0.6097136452569224</v>
      </c>
      <c r="AL639" s="8">
        <v>1</v>
      </c>
      <c r="AM639" s="8">
        <v>1</v>
      </c>
      <c r="AN639" s="8">
        <v>1</v>
      </c>
      <c r="AO639" s="8">
        <v>1</v>
      </c>
      <c r="AP639" s="8">
        <v>1</v>
      </c>
      <c r="AQ639" s="8">
        <v>0</v>
      </c>
      <c r="AR639" s="8">
        <v>0.18904089090187148</v>
      </c>
      <c r="AS639" s="48">
        <v>0</v>
      </c>
      <c r="AT639" s="48">
        <v>0.9103133821677758</v>
      </c>
      <c r="AU639" s="13">
        <v>2</v>
      </c>
    </row>
    <row r="640" spans="4:47" x14ac:dyDescent="0.25">
      <c r="D640" s="8">
        <v>636</v>
      </c>
      <c r="E640" s="8">
        <f t="shared" ca="1" si="104"/>
        <v>0.16707064952086115</v>
      </c>
      <c r="F640" s="21">
        <f t="shared" ca="1" si="105"/>
        <v>228.54251350397695</v>
      </c>
      <c r="H640" s="8">
        <v>636</v>
      </c>
      <c r="I640" s="21">
        <f t="shared" ca="1" si="106"/>
        <v>0.60386635246169784</v>
      </c>
      <c r="J640" s="21">
        <f t="shared" ca="1" si="107"/>
        <v>37.578865693233695</v>
      </c>
      <c r="Q640" s="26"/>
      <c r="R640" s="42"/>
      <c r="S640" s="26"/>
      <c r="T640" s="26"/>
      <c r="U640" s="26"/>
      <c r="V640" s="26"/>
      <c r="W640" s="26"/>
      <c r="X640" s="26"/>
      <c r="Y640" s="26"/>
      <c r="AF640" s="8">
        <v>630</v>
      </c>
      <c r="AG640" s="8">
        <v>1</v>
      </c>
      <c r="AH640" s="8">
        <v>0.86326872554205436</v>
      </c>
      <c r="AI640" s="8">
        <v>0.98081524622008853</v>
      </c>
      <c r="AJ640" s="8">
        <v>1</v>
      </c>
      <c r="AK640" s="8">
        <v>1</v>
      </c>
      <c r="AL640" s="8">
        <v>1</v>
      </c>
      <c r="AM640" s="8">
        <v>1</v>
      </c>
      <c r="AN640" s="8">
        <v>1</v>
      </c>
      <c r="AO640" s="8">
        <v>0.91661369934542258</v>
      </c>
      <c r="AP640" s="8">
        <v>1</v>
      </c>
      <c r="AQ640" s="8">
        <v>0.40689057241615956</v>
      </c>
      <c r="AR640" s="8">
        <v>0.33373922088480135</v>
      </c>
      <c r="AS640" s="48">
        <v>9.9719174937607964E-3</v>
      </c>
      <c r="AT640" s="48">
        <v>0.8190541472124121</v>
      </c>
      <c r="AU640" s="13">
        <v>1</v>
      </c>
    </row>
    <row r="641" spans="4:47" x14ac:dyDescent="0.25">
      <c r="D641" s="8">
        <v>637</v>
      </c>
      <c r="E641" s="8">
        <f t="shared" ca="1" si="104"/>
        <v>0.21670465745037715</v>
      </c>
      <c r="F641" s="21">
        <f t="shared" ca="1" si="105"/>
        <v>197.10207491286124</v>
      </c>
      <c r="H641" s="8">
        <v>637</v>
      </c>
      <c r="I641" s="21">
        <f t="shared" ca="1" si="106"/>
        <v>0.30839361313708002</v>
      </c>
      <c r="J641" s="21">
        <f t="shared" ca="1" si="107"/>
        <v>14.439837381553049</v>
      </c>
      <c r="Q641" s="26"/>
      <c r="R641" s="42"/>
      <c r="S641" s="26"/>
      <c r="T641" s="26"/>
      <c r="U641" s="26"/>
      <c r="V641" s="26"/>
      <c r="W641" s="26"/>
      <c r="X641" s="26"/>
      <c r="Y641" s="26"/>
      <c r="AF641" s="8">
        <v>631</v>
      </c>
      <c r="AG641" s="8">
        <v>1</v>
      </c>
      <c r="AH641" s="8">
        <v>0</v>
      </c>
      <c r="AI641" s="8">
        <v>1</v>
      </c>
      <c r="AJ641" s="8">
        <v>1</v>
      </c>
      <c r="AK641" s="8">
        <v>1</v>
      </c>
      <c r="AL641" s="8">
        <v>1</v>
      </c>
      <c r="AM641" s="8">
        <v>0.45708023929018377</v>
      </c>
      <c r="AN641" s="8">
        <v>1</v>
      </c>
      <c r="AO641" s="8">
        <v>0</v>
      </c>
      <c r="AP641" s="8">
        <v>1</v>
      </c>
      <c r="AQ641" s="8">
        <v>0.94682666762261458</v>
      </c>
      <c r="AR641" s="8">
        <v>0</v>
      </c>
      <c r="AS641" s="48">
        <v>0</v>
      </c>
      <c r="AT641" s="48">
        <v>0.65125127368818325</v>
      </c>
      <c r="AU641" s="13">
        <v>1</v>
      </c>
    </row>
    <row r="642" spans="4:47" x14ac:dyDescent="0.25">
      <c r="D642" s="8">
        <v>638</v>
      </c>
      <c r="E642" s="8">
        <f t="shared" ca="1" si="104"/>
        <v>0.58403372111393181</v>
      </c>
      <c r="F642" s="21">
        <f t="shared" ca="1" si="105"/>
        <v>73.636855762637836</v>
      </c>
      <c r="H642" s="8">
        <v>638</v>
      </c>
      <c r="I642" s="21">
        <f t="shared" ca="1" si="106"/>
        <v>9.4569632345602117E-2</v>
      </c>
      <c r="J642" s="21">
        <f t="shared" ca="1" si="107"/>
        <v>10.181988667235551</v>
      </c>
      <c r="Q642" s="26"/>
      <c r="R642" s="42"/>
      <c r="S642" s="26"/>
      <c r="T642" s="26"/>
      <c r="U642" s="26"/>
      <c r="V642" s="26"/>
      <c r="W642" s="26"/>
      <c r="X642" s="26"/>
      <c r="Y642" s="26"/>
      <c r="AF642" s="8">
        <v>632</v>
      </c>
      <c r="AG642" s="8">
        <v>1</v>
      </c>
      <c r="AH642" s="8">
        <v>0.80933198330369904</v>
      </c>
      <c r="AI642" s="8">
        <v>1</v>
      </c>
      <c r="AJ642" s="8">
        <v>1</v>
      </c>
      <c r="AK642" s="8">
        <v>0.82204661806017321</v>
      </c>
      <c r="AL642" s="8">
        <v>1</v>
      </c>
      <c r="AM642" s="8">
        <v>1</v>
      </c>
      <c r="AN642" s="8">
        <v>0.55948959040218937</v>
      </c>
      <c r="AO642" s="8">
        <v>0.59465045157582308</v>
      </c>
      <c r="AP642" s="8">
        <v>0.64251187796452869</v>
      </c>
      <c r="AQ642" s="8">
        <v>1</v>
      </c>
      <c r="AR642" s="8">
        <v>0.82274799896127193</v>
      </c>
      <c r="AS642" s="48">
        <v>0</v>
      </c>
      <c r="AT642" s="48">
        <v>0.95336437731307899</v>
      </c>
      <c r="AU642" s="13">
        <v>0</v>
      </c>
    </row>
    <row r="643" spans="4:47" x14ac:dyDescent="0.25">
      <c r="D643" s="8">
        <v>639</v>
      </c>
      <c r="E643" s="8">
        <f t="shared" ca="1" si="104"/>
        <v>0.30674673077107806</v>
      </c>
      <c r="F643" s="21">
        <f t="shared" ca="1" si="105"/>
        <v>154.60269799107121</v>
      </c>
      <c r="H643" s="8">
        <v>639</v>
      </c>
      <c r="I643" s="21">
        <f t="shared" ca="1" si="106"/>
        <v>0.61944970560784374</v>
      </c>
      <c r="J643" s="21">
        <f t="shared" ca="1" si="107"/>
        <v>38.810933762244446</v>
      </c>
      <c r="Q643" s="26"/>
      <c r="R643" s="42"/>
      <c r="S643" s="26"/>
      <c r="T643" s="26"/>
      <c r="U643" s="26"/>
      <c r="V643" s="26"/>
      <c r="W643" s="26"/>
      <c r="X643" s="26"/>
      <c r="Y643" s="26"/>
      <c r="AF643" s="8">
        <v>633</v>
      </c>
      <c r="AG643" s="8">
        <v>0.4908956326377642</v>
      </c>
      <c r="AH643" s="8">
        <v>0.1659167801618813</v>
      </c>
      <c r="AI643" s="8">
        <v>1</v>
      </c>
      <c r="AJ643" s="8">
        <v>1</v>
      </c>
      <c r="AK643" s="8">
        <v>1</v>
      </c>
      <c r="AL643" s="8">
        <v>1</v>
      </c>
      <c r="AM643" s="8">
        <v>1</v>
      </c>
      <c r="AN643" s="8">
        <v>0.99041171705105246</v>
      </c>
      <c r="AO643" s="8">
        <v>0.45090911865724287</v>
      </c>
      <c r="AP643" s="8">
        <v>1</v>
      </c>
      <c r="AQ643" s="8">
        <v>0.18674385644796226</v>
      </c>
      <c r="AR643" s="8">
        <v>0.50657621387396035</v>
      </c>
      <c r="AS643" s="48">
        <v>0.23423021600507538</v>
      </c>
      <c r="AT643" s="48">
        <v>0.85614705378034595</v>
      </c>
      <c r="AU643" s="13">
        <v>0</v>
      </c>
    </row>
    <row r="644" spans="4:47" x14ac:dyDescent="0.25">
      <c r="D644" s="8">
        <v>640</v>
      </c>
      <c r="E644" s="8">
        <f t="shared" ca="1" si="104"/>
        <v>0.45322670010476174</v>
      </c>
      <c r="F644" s="21">
        <f t="shared" ca="1" si="105"/>
        <v>105.96144226178214</v>
      </c>
      <c r="H644" s="8">
        <v>640</v>
      </c>
      <c r="I644" s="21">
        <f t="shared" ca="1" si="106"/>
        <v>0.29073960251243325</v>
      </c>
      <c r="J644" s="21">
        <f t="shared" ca="1" si="107"/>
        <v>12.900323309071627</v>
      </c>
      <c r="Q644" s="26"/>
      <c r="R644" s="42"/>
      <c r="S644" s="26"/>
      <c r="T644" s="26"/>
      <c r="U644" s="26"/>
      <c r="V644" s="26"/>
      <c r="W644" s="26"/>
      <c r="X644" s="26"/>
      <c r="Y644" s="26"/>
      <c r="AF644" s="8">
        <v>634</v>
      </c>
      <c r="AG644" s="8">
        <v>0</v>
      </c>
      <c r="AH644" s="8">
        <v>1</v>
      </c>
      <c r="AI644" s="8">
        <v>1</v>
      </c>
      <c r="AJ644" s="8">
        <v>1</v>
      </c>
      <c r="AK644" s="8">
        <v>0.92350109583686946</v>
      </c>
      <c r="AL644" s="8">
        <v>0.40078128795333517</v>
      </c>
      <c r="AM644" s="8">
        <v>0</v>
      </c>
      <c r="AN644" s="8">
        <v>1</v>
      </c>
      <c r="AO644" s="8">
        <v>1</v>
      </c>
      <c r="AP644" s="8">
        <v>1</v>
      </c>
      <c r="AQ644" s="8">
        <v>1</v>
      </c>
      <c r="AR644" s="8">
        <v>1</v>
      </c>
      <c r="AS644" s="48">
        <v>0.15968610361338623</v>
      </c>
      <c r="AT644" s="48">
        <v>0.9174035463782948</v>
      </c>
      <c r="AU644" s="13">
        <v>0</v>
      </c>
    </row>
    <row r="645" spans="4:47" x14ac:dyDescent="0.25">
      <c r="D645" s="8">
        <v>641</v>
      </c>
      <c r="E645" s="8">
        <f t="shared" ca="1" si="104"/>
        <v>0.51665899886639843</v>
      </c>
      <c r="F645" s="21">
        <f t="shared" ca="1" si="105"/>
        <v>89.352631920550124</v>
      </c>
      <c r="H645" s="8">
        <v>641</v>
      </c>
      <c r="I645" s="21">
        <f t="shared" ca="1" si="106"/>
        <v>6.6001380871641091E-2</v>
      </c>
      <c r="J645" s="21">
        <f t="shared" ca="1" si="107"/>
        <v>16.032705575160051</v>
      </c>
      <c r="Q645" s="26"/>
      <c r="R645" s="42"/>
      <c r="S645" s="26"/>
      <c r="T645" s="26"/>
      <c r="U645" s="26"/>
      <c r="V645" s="26"/>
      <c r="W645" s="26"/>
      <c r="X645" s="26"/>
      <c r="Y645" s="26"/>
      <c r="AF645" s="8">
        <v>635</v>
      </c>
      <c r="AG645" s="8">
        <v>1</v>
      </c>
      <c r="AH645" s="8">
        <v>1</v>
      </c>
      <c r="AI645" s="8">
        <v>1</v>
      </c>
      <c r="AJ645" s="8">
        <v>0.4937691367139147</v>
      </c>
      <c r="AK645" s="8">
        <v>1</v>
      </c>
      <c r="AL645" s="8">
        <v>1</v>
      </c>
      <c r="AM645" s="8">
        <v>1</v>
      </c>
      <c r="AN645" s="8">
        <v>0.48535225822143407</v>
      </c>
      <c r="AO645" s="8">
        <v>0</v>
      </c>
      <c r="AP645" s="8">
        <v>1</v>
      </c>
      <c r="AQ645" s="8">
        <v>1</v>
      </c>
      <c r="AR645" s="8">
        <v>1</v>
      </c>
      <c r="AS645" s="48">
        <v>0</v>
      </c>
      <c r="AT645" s="48">
        <v>0.59277080587142905</v>
      </c>
      <c r="AU645" s="13">
        <v>2</v>
      </c>
    </row>
    <row r="646" spans="4:47" x14ac:dyDescent="0.25">
      <c r="D646" s="8">
        <v>642</v>
      </c>
      <c r="E646" s="8">
        <f t="shared" ref="E646:E709" ca="1" si="108">RAND()</f>
        <v>3.6942054888803866E-2</v>
      </c>
      <c r="F646" s="21">
        <f t="shared" ref="F646:F709" ca="1" si="109">$B$6*(-LN(E646))^(1/$B$7)</f>
        <v>406.64219675592483</v>
      </c>
      <c r="H646" s="8">
        <v>642</v>
      </c>
      <c r="I646" s="21">
        <f t="shared" ref="I646:I709" ca="1" si="110">RAND()</f>
        <v>0.33211378515920353</v>
      </c>
      <c r="J646" s="21">
        <f t="shared" ref="J646:J709" ca="1" si="111">ABS(NORMINV(I646,$B$11,$B$13))</f>
        <v>16.449190520707049</v>
      </c>
      <c r="Q646" s="26"/>
      <c r="R646" s="42"/>
      <c r="S646" s="26"/>
      <c r="T646" s="26"/>
      <c r="U646" s="26"/>
      <c r="V646" s="26"/>
      <c r="W646" s="26"/>
      <c r="X646" s="26"/>
      <c r="Y646" s="26"/>
      <c r="AF646" s="8">
        <v>636</v>
      </c>
      <c r="AG646" s="8">
        <v>0.49445740558533752</v>
      </c>
      <c r="AH646" s="8">
        <v>6.3960187068784896E-2</v>
      </c>
      <c r="AI646" s="8">
        <v>0</v>
      </c>
      <c r="AJ646" s="8">
        <v>1</v>
      </c>
      <c r="AK646" s="8">
        <v>1</v>
      </c>
      <c r="AL646" s="8">
        <v>1</v>
      </c>
      <c r="AM646" s="8">
        <v>0.24889352460834949</v>
      </c>
      <c r="AN646" s="8">
        <v>1</v>
      </c>
      <c r="AO646" s="8">
        <v>0.97317103327125853</v>
      </c>
      <c r="AP646" s="8">
        <v>1</v>
      </c>
      <c r="AQ646" s="8">
        <v>1</v>
      </c>
      <c r="AR646" s="8">
        <v>1</v>
      </c>
      <c r="AS646" s="48">
        <v>0.27301849076660195</v>
      </c>
      <c r="AT646" s="48">
        <v>0.55623205925733865</v>
      </c>
      <c r="AU646" s="13">
        <v>0</v>
      </c>
    </row>
    <row r="647" spans="4:47" x14ac:dyDescent="0.25">
      <c r="D647" s="8">
        <v>643</v>
      </c>
      <c r="E647" s="8">
        <f t="shared" ca="1" si="108"/>
        <v>0.28554697760881642</v>
      </c>
      <c r="F647" s="21">
        <f t="shared" ca="1" si="109"/>
        <v>163.41481502217619</v>
      </c>
      <c r="H647" s="8">
        <v>643</v>
      </c>
      <c r="I647" s="21">
        <f t="shared" ca="1" si="110"/>
        <v>0.26483211957968344</v>
      </c>
      <c r="J647" s="21">
        <f t="shared" ca="1" si="111"/>
        <v>10.55868030677939</v>
      </c>
      <c r="Q647" s="26"/>
      <c r="R647" s="42"/>
      <c r="S647" s="26"/>
      <c r="T647" s="26"/>
      <c r="U647" s="26"/>
      <c r="V647" s="26"/>
      <c r="W647" s="26"/>
      <c r="X647" s="26"/>
      <c r="Y647" s="26"/>
      <c r="AF647" s="8">
        <v>637</v>
      </c>
      <c r="AG647" s="8">
        <v>4.4645955595056408E-2</v>
      </c>
      <c r="AH647" s="8">
        <v>1</v>
      </c>
      <c r="AI647" s="8">
        <v>1</v>
      </c>
      <c r="AJ647" s="8">
        <v>0.82776726123023159</v>
      </c>
      <c r="AK647" s="8">
        <v>1</v>
      </c>
      <c r="AL647" s="8">
        <v>0.93494737631942071</v>
      </c>
      <c r="AM647" s="8">
        <v>0</v>
      </c>
      <c r="AN647" s="8">
        <v>1</v>
      </c>
      <c r="AO647" s="8">
        <v>1</v>
      </c>
      <c r="AP647" s="8">
        <v>0.89258483129214583</v>
      </c>
      <c r="AQ647" s="8">
        <v>1</v>
      </c>
      <c r="AR647" s="8">
        <v>1</v>
      </c>
      <c r="AS647" s="48">
        <v>0</v>
      </c>
      <c r="AT647" s="48">
        <v>0.82598338347807054</v>
      </c>
      <c r="AU647" s="13">
        <v>0</v>
      </c>
    </row>
    <row r="648" spans="4:47" x14ac:dyDescent="0.25">
      <c r="D648" s="8">
        <v>644</v>
      </c>
      <c r="E648" s="8">
        <f t="shared" ca="1" si="108"/>
        <v>0.15436819169719707</v>
      </c>
      <c r="F648" s="21">
        <f t="shared" ca="1" si="109"/>
        <v>238.04620844813539</v>
      </c>
      <c r="H648" s="8">
        <v>644</v>
      </c>
      <c r="I648" s="21">
        <f t="shared" ca="1" si="110"/>
        <v>0.74382638275003843</v>
      </c>
      <c r="J648" s="21">
        <f t="shared" ca="1" si="111"/>
        <v>49.449258435426941</v>
      </c>
      <c r="Q648" s="26"/>
      <c r="R648" s="42"/>
      <c r="S648" s="26"/>
      <c r="T648" s="26"/>
      <c r="U648" s="26"/>
      <c r="V648" s="26"/>
      <c r="W648" s="26"/>
      <c r="X648" s="26"/>
      <c r="Y648" s="26"/>
      <c r="AF648" s="8">
        <v>638</v>
      </c>
      <c r="AG648" s="8">
        <v>1</v>
      </c>
      <c r="AH648" s="8">
        <v>1</v>
      </c>
      <c r="AI648" s="8">
        <v>1</v>
      </c>
      <c r="AJ648" s="8">
        <v>1</v>
      </c>
      <c r="AK648" s="8">
        <v>1</v>
      </c>
      <c r="AL648" s="8">
        <v>1</v>
      </c>
      <c r="AM648" s="8">
        <v>1</v>
      </c>
      <c r="AN648" s="8">
        <v>0</v>
      </c>
      <c r="AO648" s="8">
        <v>3.3785109979847523E-2</v>
      </c>
      <c r="AP648" s="8">
        <v>0.99891544941525467</v>
      </c>
      <c r="AQ648" s="8">
        <v>1</v>
      </c>
      <c r="AR648" s="8">
        <v>0.66701484852584991</v>
      </c>
      <c r="AS648" s="48">
        <v>0.28258471971954957</v>
      </c>
      <c r="AT648" s="48">
        <v>0.88594819451241724</v>
      </c>
      <c r="AU648" s="13">
        <v>1</v>
      </c>
    </row>
    <row r="649" spans="4:47" x14ac:dyDescent="0.25">
      <c r="D649" s="8">
        <v>645</v>
      </c>
      <c r="E649" s="8">
        <f t="shared" ca="1" si="108"/>
        <v>0.50385908017746706</v>
      </c>
      <c r="F649" s="21">
        <f t="shared" ca="1" si="109"/>
        <v>92.547155221108895</v>
      </c>
      <c r="H649" s="8">
        <v>645</v>
      </c>
      <c r="I649" s="21">
        <f t="shared" ca="1" si="110"/>
        <v>8.7478230729720274E-2</v>
      </c>
      <c r="J649" s="21">
        <f t="shared" ca="1" si="111"/>
        <v>11.494361902374862</v>
      </c>
      <c r="Q649" s="26"/>
      <c r="R649" s="42"/>
      <c r="S649" s="26"/>
      <c r="T649" s="26"/>
      <c r="U649" s="26"/>
      <c r="V649" s="26"/>
      <c r="W649" s="26"/>
      <c r="X649" s="26"/>
      <c r="Y649" s="26"/>
      <c r="AF649" s="8">
        <v>639</v>
      </c>
      <c r="AG649" s="8">
        <v>0.84654044771014014</v>
      </c>
      <c r="AH649" s="8">
        <v>1</v>
      </c>
      <c r="AI649" s="8">
        <v>0</v>
      </c>
      <c r="AJ649" s="8">
        <v>0.13419770454371852</v>
      </c>
      <c r="AK649" s="8">
        <v>0.23148654394143733</v>
      </c>
      <c r="AL649" s="8">
        <v>4.0738457527428787E-2</v>
      </c>
      <c r="AM649" s="8">
        <v>1</v>
      </c>
      <c r="AN649" s="8">
        <v>1</v>
      </c>
      <c r="AO649" s="8">
        <v>0</v>
      </c>
      <c r="AP649" s="8">
        <v>0.35726877500917087</v>
      </c>
      <c r="AQ649" s="8">
        <v>1</v>
      </c>
      <c r="AR649" s="8">
        <v>1</v>
      </c>
      <c r="AS649" s="48">
        <v>0</v>
      </c>
      <c r="AT649" s="48">
        <v>0.6772392019834601</v>
      </c>
      <c r="AU649" s="13">
        <v>1</v>
      </c>
    </row>
    <row r="650" spans="4:47" x14ac:dyDescent="0.25">
      <c r="D650" s="8">
        <v>646</v>
      </c>
      <c r="E650" s="8">
        <f t="shared" ca="1" si="108"/>
        <v>0.21674055830705152</v>
      </c>
      <c r="F650" s="21">
        <f t="shared" ca="1" si="109"/>
        <v>197.08195886614664</v>
      </c>
      <c r="H650" s="8">
        <v>646</v>
      </c>
      <c r="I650" s="21">
        <f t="shared" ca="1" si="110"/>
        <v>0.68824985925540105</v>
      </c>
      <c r="J650" s="21">
        <f t="shared" ca="1" si="111"/>
        <v>44.471953920434046</v>
      </c>
      <c r="Q650" s="26"/>
      <c r="R650" s="42"/>
      <c r="S650" s="26"/>
      <c r="T650" s="26"/>
      <c r="U650" s="26"/>
      <c r="V650" s="26"/>
      <c r="W650" s="26"/>
      <c r="X650" s="26"/>
      <c r="Y650" s="26"/>
      <c r="AF650" s="8">
        <v>640</v>
      </c>
      <c r="AG650" s="8">
        <v>1</v>
      </c>
      <c r="AH650" s="8">
        <v>1</v>
      </c>
      <c r="AI650" s="8">
        <v>1</v>
      </c>
      <c r="AJ650" s="8">
        <v>0</v>
      </c>
      <c r="AK650" s="8">
        <v>1</v>
      </c>
      <c r="AL650" s="8">
        <v>0</v>
      </c>
      <c r="AM650" s="8">
        <v>1</v>
      </c>
      <c r="AN650" s="8">
        <v>0</v>
      </c>
      <c r="AO650" s="8">
        <v>0.97495856024349148</v>
      </c>
      <c r="AP650" s="8">
        <v>0.76134507130782658</v>
      </c>
      <c r="AQ650" s="8">
        <v>1</v>
      </c>
      <c r="AR650" s="8">
        <v>1</v>
      </c>
      <c r="AS650" s="48">
        <v>0</v>
      </c>
      <c r="AT650" s="48">
        <v>0.72949790237311984</v>
      </c>
      <c r="AU650" s="13">
        <v>1</v>
      </c>
    </row>
    <row r="651" spans="4:47" x14ac:dyDescent="0.25">
      <c r="D651" s="8">
        <v>647</v>
      </c>
      <c r="E651" s="8">
        <f t="shared" ca="1" si="108"/>
        <v>0.37399151988760448</v>
      </c>
      <c r="F651" s="21">
        <f t="shared" ca="1" si="109"/>
        <v>130.04531043864267</v>
      </c>
      <c r="H651" s="8">
        <v>647</v>
      </c>
      <c r="I651" s="21">
        <f t="shared" ca="1" si="110"/>
        <v>9.3693806580059769E-2</v>
      </c>
      <c r="J651" s="21">
        <f t="shared" ca="1" si="111"/>
        <v>10.34004223369277</v>
      </c>
      <c r="Q651" s="26"/>
      <c r="R651" s="42"/>
      <c r="S651" s="26"/>
      <c r="T651" s="26"/>
      <c r="U651" s="26"/>
      <c r="V651" s="26"/>
      <c r="W651" s="26"/>
      <c r="X651" s="26"/>
      <c r="Y651" s="26"/>
      <c r="AF651" s="8">
        <v>641</v>
      </c>
      <c r="AG651" s="8">
        <v>0.51849218005630859</v>
      </c>
      <c r="AH651" s="8">
        <v>1</v>
      </c>
      <c r="AI651" s="8">
        <v>1</v>
      </c>
      <c r="AJ651" s="8">
        <v>1</v>
      </c>
      <c r="AK651" s="8">
        <v>1</v>
      </c>
      <c r="AL651" s="8">
        <v>1</v>
      </c>
      <c r="AM651" s="8">
        <v>1</v>
      </c>
      <c r="AN651" s="8">
        <v>0.69304578450852028</v>
      </c>
      <c r="AO651" s="8">
        <v>0.52942353577503432</v>
      </c>
      <c r="AP651" s="8">
        <v>0.33290964058359085</v>
      </c>
      <c r="AQ651" s="8">
        <v>1</v>
      </c>
      <c r="AR651" s="8">
        <v>0.21553148066783662</v>
      </c>
      <c r="AS651" s="48">
        <v>0</v>
      </c>
      <c r="AT651" s="48">
        <v>0.88834134235699846</v>
      </c>
      <c r="AU651" s="13">
        <v>0</v>
      </c>
    </row>
    <row r="652" spans="4:47" x14ac:dyDescent="0.25">
      <c r="D652" s="8">
        <v>648</v>
      </c>
      <c r="E652" s="8">
        <f t="shared" ca="1" si="108"/>
        <v>0.14093015105474516</v>
      </c>
      <c r="F652" s="21">
        <f t="shared" ca="1" si="109"/>
        <v>248.96337437453514</v>
      </c>
      <c r="H652" s="8">
        <v>648</v>
      </c>
      <c r="I652" s="21">
        <f t="shared" ca="1" si="110"/>
        <v>8.2434738463305179E-2</v>
      </c>
      <c r="J652" s="21">
        <f t="shared" ca="1" si="111"/>
        <v>12.476864140605834</v>
      </c>
      <c r="Q652" s="26"/>
      <c r="R652" s="42"/>
      <c r="S652" s="26"/>
      <c r="T652" s="26"/>
      <c r="U652" s="26"/>
      <c r="V652" s="26"/>
      <c r="W652" s="26"/>
      <c r="X652" s="26"/>
      <c r="Y652" s="26"/>
      <c r="AF652" s="8">
        <v>642</v>
      </c>
      <c r="AG652" s="8">
        <v>1</v>
      </c>
      <c r="AH652" s="8">
        <v>1</v>
      </c>
      <c r="AI652" s="8">
        <v>1</v>
      </c>
      <c r="AJ652" s="8">
        <v>1</v>
      </c>
      <c r="AK652" s="8">
        <v>1</v>
      </c>
      <c r="AL652" s="8">
        <v>1</v>
      </c>
      <c r="AM652" s="8">
        <v>0.94214819089604374</v>
      </c>
      <c r="AN652" s="8">
        <v>1</v>
      </c>
      <c r="AO652" s="8">
        <v>1</v>
      </c>
      <c r="AP652" s="8">
        <v>0.79990642476684204</v>
      </c>
      <c r="AQ652" s="8">
        <v>9.0335665615566538E-2</v>
      </c>
      <c r="AR652" s="8">
        <v>1</v>
      </c>
      <c r="AS652" s="48">
        <v>0</v>
      </c>
      <c r="AT652" s="48">
        <v>0.86873277644204194</v>
      </c>
      <c r="AU652" s="13">
        <v>0</v>
      </c>
    </row>
    <row r="653" spans="4:47" x14ac:dyDescent="0.25">
      <c r="D653" s="8">
        <v>649</v>
      </c>
      <c r="E653" s="8">
        <f t="shared" ca="1" si="108"/>
        <v>0.82040245059668393</v>
      </c>
      <c r="F653" s="21">
        <f t="shared" ca="1" si="109"/>
        <v>28.718718578325973</v>
      </c>
      <c r="H653" s="8">
        <v>649</v>
      </c>
      <c r="I653" s="21">
        <f t="shared" ca="1" si="110"/>
        <v>0.34640552365892641</v>
      </c>
      <c r="J653" s="21">
        <f t="shared" ca="1" si="111"/>
        <v>17.631949540155659</v>
      </c>
      <c r="Q653" s="26"/>
      <c r="R653" s="42"/>
      <c r="S653" s="26"/>
      <c r="T653" s="26"/>
      <c r="U653" s="26"/>
      <c r="V653" s="26"/>
      <c r="W653" s="26"/>
      <c r="X653" s="26"/>
      <c r="Y653" s="26"/>
      <c r="AF653" s="8">
        <v>643</v>
      </c>
      <c r="AG653" s="8">
        <v>1</v>
      </c>
      <c r="AH653" s="8">
        <v>1</v>
      </c>
      <c r="AI653" s="8">
        <v>0.86147471466721337</v>
      </c>
      <c r="AJ653" s="8">
        <v>0.62715971973981743</v>
      </c>
      <c r="AK653" s="8">
        <v>1</v>
      </c>
      <c r="AL653" s="8">
        <v>1</v>
      </c>
      <c r="AM653" s="8">
        <v>1</v>
      </c>
      <c r="AN653" s="8">
        <v>1</v>
      </c>
      <c r="AO653" s="8">
        <v>1</v>
      </c>
      <c r="AP653" s="8">
        <v>1</v>
      </c>
      <c r="AQ653" s="8">
        <v>0.61653269837794744</v>
      </c>
      <c r="AR653" s="8">
        <v>0.49136290980377162</v>
      </c>
      <c r="AS653" s="48">
        <v>0.83004880087208865</v>
      </c>
      <c r="AT653" s="48">
        <v>0.79654340419989267</v>
      </c>
      <c r="AU653" s="13">
        <v>2</v>
      </c>
    </row>
    <row r="654" spans="4:47" x14ac:dyDescent="0.25">
      <c r="D654" s="8">
        <v>650</v>
      </c>
      <c r="E654" s="8">
        <f t="shared" ca="1" si="108"/>
        <v>8.3243947362305004E-2</v>
      </c>
      <c r="F654" s="21">
        <f t="shared" ca="1" si="109"/>
        <v>311.53771183199575</v>
      </c>
      <c r="H654" s="8">
        <v>650</v>
      </c>
      <c r="I654" s="21">
        <f t="shared" ca="1" si="110"/>
        <v>0.33318061806140609</v>
      </c>
      <c r="J654" s="21">
        <f t="shared" ca="1" si="111"/>
        <v>16.538152780588057</v>
      </c>
      <c r="Q654" s="26"/>
      <c r="R654" s="42"/>
      <c r="S654" s="26"/>
      <c r="T654" s="26"/>
      <c r="U654" s="26"/>
      <c r="V654" s="26"/>
      <c r="W654" s="26"/>
      <c r="X654" s="26"/>
      <c r="Y654" s="26"/>
      <c r="AF654" s="8">
        <v>644</v>
      </c>
      <c r="AG654" s="8">
        <v>1</v>
      </c>
      <c r="AH654" s="8">
        <v>1</v>
      </c>
      <c r="AI654" s="8">
        <v>1</v>
      </c>
      <c r="AJ654" s="8">
        <v>0.70338206799545633</v>
      </c>
      <c r="AK654" s="8">
        <v>1</v>
      </c>
      <c r="AL654" s="8">
        <v>0.58642266508710839</v>
      </c>
      <c r="AM654" s="8">
        <v>1</v>
      </c>
      <c r="AN654" s="8">
        <v>0</v>
      </c>
      <c r="AO654" s="8">
        <v>0.98637387620231798</v>
      </c>
      <c r="AP654" s="8">
        <v>0</v>
      </c>
      <c r="AQ654" s="8">
        <v>1</v>
      </c>
      <c r="AR654" s="8">
        <v>0</v>
      </c>
      <c r="AS654" s="48">
        <v>0.17582141314948482</v>
      </c>
      <c r="AT654" s="48">
        <v>0.91624065005654642</v>
      </c>
      <c r="AU654" s="13">
        <v>2</v>
      </c>
    </row>
    <row r="655" spans="4:47" x14ac:dyDescent="0.25">
      <c r="D655" s="8">
        <v>651</v>
      </c>
      <c r="E655" s="8">
        <f t="shared" ca="1" si="108"/>
        <v>0.15461661807727445</v>
      </c>
      <c r="F655" s="21">
        <f t="shared" ca="1" si="109"/>
        <v>237.85318551853609</v>
      </c>
      <c r="H655" s="8">
        <v>651</v>
      </c>
      <c r="I655" s="21">
        <f t="shared" ca="1" si="110"/>
        <v>0.27754583485700057</v>
      </c>
      <c r="J655" s="21">
        <f t="shared" ca="1" si="111"/>
        <v>11.721150883047152</v>
      </c>
      <c r="Q655" s="26"/>
      <c r="R655" s="42"/>
      <c r="S655" s="26"/>
      <c r="T655" s="26"/>
      <c r="U655" s="26"/>
      <c r="V655" s="26"/>
      <c r="W655" s="26"/>
      <c r="X655" s="26"/>
      <c r="Y655" s="26"/>
      <c r="AF655" s="8">
        <v>645</v>
      </c>
      <c r="AG655" s="8">
        <v>0.49239802433129948</v>
      </c>
      <c r="AH655" s="8">
        <v>6.9225962327306795E-2</v>
      </c>
      <c r="AI655" s="8">
        <v>1</v>
      </c>
      <c r="AJ655" s="8">
        <v>0.51044489045428543</v>
      </c>
      <c r="AK655" s="8">
        <v>0.27026546535114082</v>
      </c>
      <c r="AL655" s="8">
        <v>1</v>
      </c>
      <c r="AM655" s="8">
        <v>1</v>
      </c>
      <c r="AN655" s="8">
        <v>0.73234001834709728</v>
      </c>
      <c r="AO655" s="8">
        <v>1</v>
      </c>
      <c r="AP655" s="8">
        <v>1</v>
      </c>
      <c r="AQ655" s="8">
        <v>1</v>
      </c>
      <c r="AR655" s="8">
        <v>0.63868019798622211</v>
      </c>
      <c r="AS655" s="48">
        <v>1</v>
      </c>
      <c r="AT655" s="48">
        <v>0.73542142301317059</v>
      </c>
      <c r="AU655" s="13">
        <v>0</v>
      </c>
    </row>
    <row r="656" spans="4:47" x14ac:dyDescent="0.25">
      <c r="D656" s="8">
        <v>652</v>
      </c>
      <c r="E656" s="8">
        <f t="shared" ca="1" si="108"/>
        <v>4.9732748856974762E-2</v>
      </c>
      <c r="F656" s="21">
        <f t="shared" ca="1" si="109"/>
        <v>372.01555156108435</v>
      </c>
      <c r="H656" s="8">
        <v>652</v>
      </c>
      <c r="I656" s="21">
        <f t="shared" ca="1" si="110"/>
        <v>0.92132488876192453</v>
      </c>
      <c r="J656" s="21">
        <f t="shared" ca="1" si="111"/>
        <v>72.439116910349099</v>
      </c>
      <c r="Q656" s="26"/>
      <c r="R656" s="42"/>
      <c r="S656" s="26"/>
      <c r="T656" s="26"/>
      <c r="U656" s="26"/>
      <c r="V656" s="26"/>
      <c r="W656" s="26"/>
      <c r="X656" s="26"/>
      <c r="Y656" s="26"/>
      <c r="AF656" s="8">
        <v>646</v>
      </c>
      <c r="AG656" s="8">
        <v>1</v>
      </c>
      <c r="AH656" s="8">
        <v>0</v>
      </c>
      <c r="AI656" s="8">
        <v>0.82365469318779838</v>
      </c>
      <c r="AJ656" s="8">
        <v>0</v>
      </c>
      <c r="AK656" s="8">
        <v>1</v>
      </c>
      <c r="AL656" s="8">
        <v>9.4343944507757752E-2</v>
      </c>
      <c r="AM656" s="8">
        <v>0.93284554450891</v>
      </c>
      <c r="AN656" s="8">
        <v>1</v>
      </c>
      <c r="AO656" s="8">
        <v>0.84926973127051797</v>
      </c>
      <c r="AP656" s="8">
        <v>0.85359959701294896</v>
      </c>
      <c r="AQ656" s="8">
        <v>1</v>
      </c>
      <c r="AR656" s="8">
        <v>0.5610860415955915</v>
      </c>
      <c r="AS656" s="48">
        <v>0</v>
      </c>
      <c r="AT656" s="48">
        <v>0.7868458290132877</v>
      </c>
      <c r="AU656" s="13">
        <v>2</v>
      </c>
    </row>
    <row r="657" spans="4:47" x14ac:dyDescent="0.25">
      <c r="D657" s="8">
        <v>653</v>
      </c>
      <c r="E657" s="8">
        <f t="shared" ca="1" si="108"/>
        <v>0.83345436858777777</v>
      </c>
      <c r="F657" s="21">
        <f t="shared" ca="1" si="109"/>
        <v>26.556240729844973</v>
      </c>
      <c r="H657" s="8">
        <v>653</v>
      </c>
      <c r="I657" s="21">
        <f t="shared" ca="1" si="110"/>
        <v>0.63180996757232599</v>
      </c>
      <c r="J657" s="21">
        <f t="shared" ca="1" si="111"/>
        <v>39.799025775501697</v>
      </c>
      <c r="Q657" s="26"/>
      <c r="R657" s="42"/>
      <c r="S657" s="26"/>
      <c r="T657" s="26"/>
      <c r="U657" s="26"/>
      <c r="V657" s="26"/>
      <c r="W657" s="26"/>
      <c r="X657" s="26"/>
      <c r="Y657" s="26"/>
      <c r="AF657" s="8">
        <v>647</v>
      </c>
      <c r="AG657" s="8">
        <v>0.46338865752125369</v>
      </c>
      <c r="AH657" s="8">
        <v>1</v>
      </c>
      <c r="AI657" s="8">
        <v>1</v>
      </c>
      <c r="AJ657" s="8">
        <v>0.75204713744121066</v>
      </c>
      <c r="AK657" s="8">
        <v>1</v>
      </c>
      <c r="AL657" s="8">
        <v>0.44307248924208881</v>
      </c>
      <c r="AM657" s="8">
        <v>0.13316300069686071</v>
      </c>
      <c r="AN657" s="8">
        <v>0</v>
      </c>
      <c r="AO657" s="8">
        <v>1</v>
      </c>
      <c r="AP657" s="8">
        <v>0.97458739932452798</v>
      </c>
      <c r="AQ657" s="8">
        <v>1</v>
      </c>
      <c r="AR657" s="8">
        <v>1</v>
      </c>
      <c r="AS657" s="48">
        <v>2.7440910152020683E-2</v>
      </c>
      <c r="AT657" s="48">
        <v>0.83786146841603981</v>
      </c>
      <c r="AU657" s="13">
        <v>0</v>
      </c>
    </row>
    <row r="658" spans="4:47" x14ac:dyDescent="0.25">
      <c r="D658" s="8">
        <v>654</v>
      </c>
      <c r="E658" s="8">
        <f t="shared" ca="1" si="108"/>
        <v>0.13444124158630366</v>
      </c>
      <c r="F658" s="21">
        <f t="shared" ca="1" si="109"/>
        <v>254.60202461282455</v>
      </c>
      <c r="H658" s="8">
        <v>654</v>
      </c>
      <c r="I658" s="21">
        <f t="shared" ca="1" si="110"/>
        <v>0.59009630791198042</v>
      </c>
      <c r="J658" s="21">
        <f t="shared" ca="1" si="111"/>
        <v>36.501106476752156</v>
      </c>
      <c r="Q658" s="26"/>
      <c r="R658" s="42"/>
      <c r="S658" s="26"/>
      <c r="T658" s="26"/>
      <c r="U658" s="26"/>
      <c r="V658" s="26"/>
      <c r="W658" s="26"/>
      <c r="X658" s="26"/>
      <c r="Y658" s="26"/>
      <c r="AF658" s="8">
        <v>648</v>
      </c>
      <c r="AG658" s="8">
        <v>0.52044970208226005</v>
      </c>
      <c r="AH658" s="8">
        <v>0</v>
      </c>
      <c r="AI658" s="8">
        <v>1</v>
      </c>
      <c r="AJ658" s="8">
        <v>0.49628815642111779</v>
      </c>
      <c r="AK658" s="8">
        <v>0.80494168674223121</v>
      </c>
      <c r="AL658" s="8">
        <v>0.99342959734106751</v>
      </c>
      <c r="AM658" s="8">
        <v>1</v>
      </c>
      <c r="AN658" s="8">
        <v>0.87502915706769979</v>
      </c>
      <c r="AO658" s="8">
        <v>1</v>
      </c>
      <c r="AP658" s="8">
        <v>1</v>
      </c>
      <c r="AQ658" s="8">
        <v>1</v>
      </c>
      <c r="AR658" s="8">
        <v>0.1330623604472719</v>
      </c>
      <c r="AS658" s="48">
        <v>0.41028905183268383</v>
      </c>
      <c r="AT658" s="48">
        <v>0.80153569645156253</v>
      </c>
      <c r="AU658" s="13">
        <v>0</v>
      </c>
    </row>
    <row r="659" spans="4:47" x14ac:dyDescent="0.25">
      <c r="D659" s="8">
        <v>655</v>
      </c>
      <c r="E659" s="8">
        <f t="shared" ca="1" si="108"/>
        <v>7.5212604761840662E-3</v>
      </c>
      <c r="F659" s="21">
        <f t="shared" ca="1" si="109"/>
        <v>589.28623480304134</v>
      </c>
      <c r="H659" s="8">
        <v>655</v>
      </c>
      <c r="I659" s="21">
        <f t="shared" ca="1" si="110"/>
        <v>0.56241721935951872</v>
      </c>
      <c r="J659" s="21">
        <f t="shared" ca="1" si="111"/>
        <v>34.359449660731158</v>
      </c>
      <c r="Q659" s="26"/>
      <c r="R659" s="42"/>
      <c r="S659" s="26"/>
      <c r="T659" s="26"/>
      <c r="U659" s="26"/>
      <c r="V659" s="26"/>
      <c r="W659" s="26"/>
      <c r="X659" s="26"/>
      <c r="Y659" s="26"/>
      <c r="AF659" s="8">
        <v>649</v>
      </c>
      <c r="AG659" s="8">
        <v>1</v>
      </c>
      <c r="AH659" s="8">
        <v>0</v>
      </c>
      <c r="AI659" s="8">
        <v>1</v>
      </c>
      <c r="AJ659" s="8">
        <v>1</v>
      </c>
      <c r="AK659" s="8">
        <v>1</v>
      </c>
      <c r="AL659" s="8">
        <v>0.63830862374112862</v>
      </c>
      <c r="AM659" s="8">
        <v>0.18458961269366667</v>
      </c>
      <c r="AN659" s="8">
        <v>1</v>
      </c>
      <c r="AO659" s="8">
        <v>1</v>
      </c>
      <c r="AP659" s="8">
        <v>1</v>
      </c>
      <c r="AQ659" s="8">
        <v>1</v>
      </c>
      <c r="AR659" s="8">
        <v>0</v>
      </c>
      <c r="AS659" s="48">
        <v>0.57113634394021751</v>
      </c>
      <c r="AT659" s="48">
        <v>0.89194610238093996</v>
      </c>
      <c r="AU659" s="13">
        <v>2</v>
      </c>
    </row>
    <row r="660" spans="4:47" x14ac:dyDescent="0.25">
      <c r="D660" s="8">
        <v>656</v>
      </c>
      <c r="E660" s="8">
        <f t="shared" ca="1" si="108"/>
        <v>0.32869057431399296</v>
      </c>
      <c r="F660" s="21">
        <f t="shared" ca="1" si="109"/>
        <v>146.07151295869872</v>
      </c>
      <c r="H660" s="8">
        <v>656</v>
      </c>
      <c r="I660" s="21">
        <f t="shared" ca="1" si="110"/>
        <v>0.61383629697225939</v>
      </c>
      <c r="J660" s="21">
        <f t="shared" ca="1" si="111"/>
        <v>38.365469745638094</v>
      </c>
      <c r="Q660" s="26"/>
      <c r="R660" s="42"/>
      <c r="S660" s="26"/>
      <c r="T660" s="26"/>
      <c r="U660" s="26"/>
      <c r="V660" s="26"/>
      <c r="W660" s="26"/>
      <c r="X660" s="26"/>
      <c r="Y660" s="26"/>
      <c r="AF660" s="8">
        <v>650</v>
      </c>
      <c r="AG660" s="8">
        <v>1</v>
      </c>
      <c r="AH660" s="8">
        <v>0.64932772653498561</v>
      </c>
      <c r="AI660" s="8">
        <v>1</v>
      </c>
      <c r="AJ660" s="8">
        <v>0.72411387723235143</v>
      </c>
      <c r="AK660" s="8">
        <v>0.98123945963391546</v>
      </c>
      <c r="AL660" s="8">
        <v>0.70799788818694653</v>
      </c>
      <c r="AM660" s="8">
        <v>0.60655114549045985</v>
      </c>
      <c r="AN660" s="8">
        <v>1</v>
      </c>
      <c r="AO660" s="8">
        <v>1</v>
      </c>
      <c r="AP660" s="8">
        <v>1</v>
      </c>
      <c r="AQ660" s="8">
        <v>1</v>
      </c>
      <c r="AR660" s="8">
        <v>0.1908825426054987</v>
      </c>
      <c r="AS660" s="48">
        <v>0</v>
      </c>
      <c r="AT660" s="48">
        <v>0.69839802093374104</v>
      </c>
      <c r="AU660" s="13">
        <v>0</v>
      </c>
    </row>
    <row r="661" spans="4:47" x14ac:dyDescent="0.25">
      <c r="D661" s="8">
        <v>657</v>
      </c>
      <c r="E661" s="8">
        <f t="shared" ca="1" si="108"/>
        <v>0.48943616424554948</v>
      </c>
      <c r="F661" s="21">
        <f t="shared" ca="1" si="109"/>
        <v>96.23703038697154</v>
      </c>
      <c r="H661" s="8">
        <v>657</v>
      </c>
      <c r="I661" s="21">
        <f t="shared" ca="1" si="110"/>
        <v>0.85474700345694199</v>
      </c>
      <c r="J661" s="21">
        <f t="shared" ca="1" si="111"/>
        <v>61.622770714273862</v>
      </c>
      <c r="Q661" s="26"/>
      <c r="R661" s="42"/>
      <c r="S661" s="26"/>
      <c r="T661" s="26"/>
      <c r="U661" s="26"/>
      <c r="V661" s="26"/>
      <c r="W661" s="26"/>
      <c r="X661" s="26"/>
      <c r="Y661" s="26"/>
      <c r="AF661" s="8">
        <v>651</v>
      </c>
      <c r="AG661" s="8">
        <v>1</v>
      </c>
      <c r="AH661" s="8">
        <v>0.98890024743039773</v>
      </c>
      <c r="AI661" s="8">
        <v>1</v>
      </c>
      <c r="AJ661" s="8">
        <v>1</v>
      </c>
      <c r="AK661" s="8">
        <v>0.62198938457145081</v>
      </c>
      <c r="AL661" s="8">
        <v>1</v>
      </c>
      <c r="AM661" s="8">
        <v>0.63689138064998385</v>
      </c>
      <c r="AN661" s="8">
        <v>0</v>
      </c>
      <c r="AO661" s="8">
        <v>0.98431711364246444</v>
      </c>
      <c r="AP661" s="8">
        <v>1</v>
      </c>
      <c r="AQ661" s="8">
        <v>1</v>
      </c>
      <c r="AR661" s="8">
        <v>1</v>
      </c>
      <c r="AS661" s="48">
        <v>0</v>
      </c>
      <c r="AT661" s="48">
        <v>0.91222700458745576</v>
      </c>
      <c r="AU661" s="13">
        <v>3</v>
      </c>
    </row>
    <row r="662" spans="4:47" x14ac:dyDescent="0.25">
      <c r="D662" s="8">
        <v>658</v>
      </c>
      <c r="E662" s="8">
        <f t="shared" ca="1" si="108"/>
        <v>0.56010595742219793</v>
      </c>
      <c r="F662" s="21">
        <f t="shared" ca="1" si="109"/>
        <v>79.021544418510828</v>
      </c>
      <c r="H662" s="8">
        <v>658</v>
      </c>
      <c r="I662" s="21">
        <f t="shared" ca="1" si="110"/>
        <v>0.58456548411672571</v>
      </c>
      <c r="J662" s="21">
        <f t="shared" ca="1" si="111"/>
        <v>36.070740369755086</v>
      </c>
      <c r="Q662" s="26"/>
      <c r="R662" s="42"/>
      <c r="S662" s="26"/>
      <c r="T662" s="26"/>
      <c r="U662" s="26"/>
      <c r="V662" s="26"/>
      <c r="W662" s="26"/>
      <c r="X662" s="26"/>
      <c r="Y662" s="26"/>
      <c r="AF662" s="8">
        <v>652</v>
      </c>
      <c r="AG662" s="8">
        <v>1</v>
      </c>
      <c r="AH662" s="8">
        <v>0</v>
      </c>
      <c r="AI662" s="8">
        <v>1</v>
      </c>
      <c r="AJ662" s="8">
        <v>1</v>
      </c>
      <c r="AK662" s="8">
        <v>0</v>
      </c>
      <c r="AL662" s="8">
        <v>8.2217892965612313E-2</v>
      </c>
      <c r="AM662" s="8">
        <v>0</v>
      </c>
      <c r="AN662" s="8">
        <v>1</v>
      </c>
      <c r="AO662" s="8">
        <v>1</v>
      </c>
      <c r="AP662" s="8">
        <v>1</v>
      </c>
      <c r="AQ662" s="8">
        <v>0.11697799083340214</v>
      </c>
      <c r="AR662" s="8">
        <v>1</v>
      </c>
      <c r="AS662" s="48">
        <v>0.87436206724014487</v>
      </c>
      <c r="AT662" s="48">
        <v>0.68056576927714785</v>
      </c>
      <c r="AU662" s="13">
        <v>0</v>
      </c>
    </row>
    <row r="663" spans="4:47" x14ac:dyDescent="0.25">
      <c r="D663" s="8">
        <v>659</v>
      </c>
      <c r="E663" s="8">
        <f t="shared" ca="1" si="108"/>
        <v>0.50118299451958137</v>
      </c>
      <c r="F663" s="21">
        <f t="shared" ca="1" si="109"/>
        <v>93.224407815097251</v>
      </c>
      <c r="H663" s="8">
        <v>659</v>
      </c>
      <c r="I663" s="21">
        <f t="shared" ca="1" si="110"/>
        <v>0.49723297267919464</v>
      </c>
      <c r="J663" s="21">
        <f t="shared" ca="1" si="111"/>
        <v>29.389871120066985</v>
      </c>
      <c r="Q663" s="26"/>
      <c r="R663" s="42"/>
      <c r="S663" s="26"/>
      <c r="T663" s="26"/>
      <c r="U663" s="26"/>
      <c r="V663" s="26"/>
      <c r="W663" s="26"/>
      <c r="X663" s="26"/>
      <c r="Y663" s="26"/>
      <c r="AF663" s="8">
        <v>653</v>
      </c>
      <c r="AG663" s="8">
        <v>1</v>
      </c>
      <c r="AH663" s="8">
        <v>1</v>
      </c>
      <c r="AI663" s="8">
        <v>1</v>
      </c>
      <c r="AJ663" s="8">
        <v>0.93471199119449011</v>
      </c>
      <c r="AK663" s="8">
        <v>1</v>
      </c>
      <c r="AL663" s="8">
        <v>0.49496995096318036</v>
      </c>
      <c r="AM663" s="8">
        <v>0.31384598258943786</v>
      </c>
      <c r="AN663" s="8">
        <v>1</v>
      </c>
      <c r="AO663" s="8">
        <v>0.63970765919245121</v>
      </c>
      <c r="AP663" s="8">
        <v>0.55461560929008202</v>
      </c>
      <c r="AQ663" s="8">
        <v>0.75530859420905472</v>
      </c>
      <c r="AR663" s="8">
        <v>1</v>
      </c>
      <c r="AS663" s="48">
        <v>0.31680305725815067</v>
      </c>
      <c r="AT663" s="48">
        <v>0.70011957043350104</v>
      </c>
      <c r="AU663" s="13">
        <v>2</v>
      </c>
    </row>
    <row r="664" spans="4:47" x14ac:dyDescent="0.25">
      <c r="D664" s="8">
        <v>660</v>
      </c>
      <c r="E664" s="8">
        <f t="shared" ca="1" si="108"/>
        <v>0.48542490190178489</v>
      </c>
      <c r="F664" s="21">
        <f t="shared" ca="1" si="109"/>
        <v>97.280993865748385</v>
      </c>
      <c r="H664" s="8">
        <v>660</v>
      </c>
      <c r="I664" s="21">
        <f t="shared" ca="1" si="110"/>
        <v>0.32824793954568066</v>
      </c>
      <c r="J664" s="21">
        <f t="shared" ca="1" si="111"/>
        <v>16.125862052936139</v>
      </c>
      <c r="Q664" s="26"/>
      <c r="R664" s="42"/>
      <c r="S664" s="26"/>
      <c r="T664" s="26"/>
      <c r="U664" s="26"/>
      <c r="V664" s="26"/>
      <c r="W664" s="26"/>
      <c r="X664" s="26"/>
      <c r="Y664" s="26"/>
      <c r="AF664" s="8">
        <v>654</v>
      </c>
      <c r="AG664" s="8">
        <v>1</v>
      </c>
      <c r="AH664" s="8">
        <v>1</v>
      </c>
      <c r="AI664" s="8">
        <v>0.38655686955837976</v>
      </c>
      <c r="AJ664" s="8">
        <v>8.4669419188382264E-2</v>
      </c>
      <c r="AK664" s="8">
        <v>1</v>
      </c>
      <c r="AL664" s="8">
        <v>0.8344330375470842</v>
      </c>
      <c r="AM664" s="8">
        <v>1</v>
      </c>
      <c r="AN664" s="8">
        <v>1</v>
      </c>
      <c r="AO664" s="8">
        <v>1</v>
      </c>
      <c r="AP664" s="8">
        <v>1</v>
      </c>
      <c r="AQ664" s="8">
        <v>1</v>
      </c>
      <c r="AR664" s="8">
        <v>0.12648590242456376</v>
      </c>
      <c r="AS664" s="48">
        <v>0</v>
      </c>
      <c r="AT664" s="48">
        <v>1</v>
      </c>
      <c r="AU664" s="13">
        <v>0</v>
      </c>
    </row>
    <row r="665" spans="4:47" x14ac:dyDescent="0.25">
      <c r="D665" s="8">
        <v>661</v>
      </c>
      <c r="E665" s="8">
        <f t="shared" ca="1" si="108"/>
        <v>0.63520897676025845</v>
      </c>
      <c r="F665" s="21">
        <f t="shared" ca="1" si="109"/>
        <v>62.749398783137408</v>
      </c>
      <c r="H665" s="8">
        <v>661</v>
      </c>
      <c r="I665" s="21">
        <f t="shared" ca="1" si="110"/>
        <v>0.61290888219972761</v>
      </c>
      <c r="J665" s="21">
        <f t="shared" ca="1" si="111"/>
        <v>38.29205741147004</v>
      </c>
      <c r="Q665" s="26"/>
      <c r="R665" s="42"/>
      <c r="S665" s="26"/>
      <c r="T665" s="26"/>
      <c r="U665" s="26"/>
      <c r="V665" s="26"/>
      <c r="W665" s="26"/>
      <c r="X665" s="26"/>
      <c r="Y665" s="26"/>
      <c r="AF665" s="8">
        <v>655</v>
      </c>
      <c r="AG665" s="8">
        <v>0.43322425767274259</v>
      </c>
      <c r="AH665" s="8">
        <v>1</v>
      </c>
      <c r="AI665" s="8">
        <v>1</v>
      </c>
      <c r="AJ665" s="8">
        <v>1</v>
      </c>
      <c r="AK665" s="8">
        <v>1</v>
      </c>
      <c r="AL665" s="8">
        <v>1</v>
      </c>
      <c r="AM665" s="8">
        <v>1</v>
      </c>
      <c r="AN665" s="8">
        <v>0.68124245385772686</v>
      </c>
      <c r="AO665" s="8">
        <v>1</v>
      </c>
      <c r="AP665" s="8">
        <v>1</v>
      </c>
      <c r="AQ665" s="8">
        <v>1</v>
      </c>
      <c r="AR665" s="8">
        <v>1</v>
      </c>
      <c r="AS665" s="48">
        <v>0.29746180067670669</v>
      </c>
      <c r="AT665" s="48">
        <v>0.7334832847546563</v>
      </c>
      <c r="AU665" s="13">
        <v>0</v>
      </c>
    </row>
    <row r="666" spans="4:47" x14ac:dyDescent="0.25">
      <c r="D666" s="8">
        <v>662</v>
      </c>
      <c r="E666" s="8">
        <f t="shared" ca="1" si="108"/>
        <v>1.075820712913178E-2</v>
      </c>
      <c r="F666" s="21">
        <f t="shared" ca="1" si="109"/>
        <v>548.5592283421945</v>
      </c>
      <c r="H666" s="8">
        <v>662</v>
      </c>
      <c r="I666" s="21">
        <f t="shared" ca="1" si="110"/>
        <v>0.98410954301784581</v>
      </c>
      <c r="J666" s="21">
        <f t="shared" ca="1" si="111"/>
        <v>94.649259143224555</v>
      </c>
      <c r="Q666" s="26"/>
      <c r="R666" s="42"/>
      <c r="S666" s="26"/>
      <c r="T666" s="26"/>
      <c r="U666" s="26"/>
      <c r="V666" s="26"/>
      <c r="W666" s="26"/>
      <c r="X666" s="26"/>
      <c r="Y666" s="26"/>
      <c r="AF666" s="8">
        <v>656</v>
      </c>
      <c r="AG666" s="8">
        <v>1</v>
      </c>
      <c r="AH666" s="8">
        <v>0</v>
      </c>
      <c r="AI666" s="8">
        <v>0.43200409874430812</v>
      </c>
      <c r="AJ666" s="8">
        <v>1</v>
      </c>
      <c r="AK666" s="8">
        <v>1</v>
      </c>
      <c r="AL666" s="8">
        <v>1</v>
      </c>
      <c r="AM666" s="8">
        <v>1</v>
      </c>
      <c r="AN666" s="8">
        <v>1</v>
      </c>
      <c r="AO666" s="8">
        <v>1</v>
      </c>
      <c r="AP666" s="8">
        <v>1</v>
      </c>
      <c r="AQ666" s="8">
        <v>1</v>
      </c>
      <c r="AR666" s="8">
        <v>1</v>
      </c>
      <c r="AS666" s="48">
        <v>0</v>
      </c>
      <c r="AT666" s="48">
        <v>1</v>
      </c>
      <c r="AU666" s="13">
        <v>2</v>
      </c>
    </row>
    <row r="667" spans="4:47" x14ac:dyDescent="0.25">
      <c r="D667" s="8">
        <v>663</v>
      </c>
      <c r="E667" s="8">
        <f t="shared" ca="1" si="108"/>
        <v>0.42725721191531707</v>
      </c>
      <c r="F667" s="21">
        <f t="shared" ca="1" si="109"/>
        <v>113.38950659000417</v>
      </c>
      <c r="H667" s="8">
        <v>663</v>
      </c>
      <c r="I667" s="21">
        <f t="shared" ca="1" si="110"/>
        <v>0.34566685076132408</v>
      </c>
      <c r="J667" s="21">
        <f t="shared" ca="1" si="111"/>
        <v>17.571278582375385</v>
      </c>
      <c r="Q667" s="26"/>
      <c r="R667" s="42"/>
      <c r="S667" s="26"/>
      <c r="T667" s="26"/>
      <c r="U667" s="26"/>
      <c r="V667" s="26"/>
      <c r="W667" s="26"/>
      <c r="X667" s="26"/>
      <c r="Y667" s="26"/>
      <c r="AF667" s="8">
        <v>657</v>
      </c>
      <c r="AG667" s="8">
        <v>1</v>
      </c>
      <c r="AH667" s="8">
        <v>1</v>
      </c>
      <c r="AI667" s="8">
        <v>0.21653322348039741</v>
      </c>
      <c r="AJ667" s="8">
        <v>0.89560450458423779</v>
      </c>
      <c r="AK667" s="8">
        <v>0.34268596320180222</v>
      </c>
      <c r="AL667" s="8">
        <v>1</v>
      </c>
      <c r="AM667" s="8">
        <v>1</v>
      </c>
      <c r="AN667" s="8">
        <v>0</v>
      </c>
      <c r="AO667" s="8">
        <v>0.2638939092825846</v>
      </c>
      <c r="AP667" s="8">
        <v>0.81213451770459111</v>
      </c>
      <c r="AQ667" s="8">
        <v>1</v>
      </c>
      <c r="AR667" s="8">
        <v>0</v>
      </c>
      <c r="AS667" s="48">
        <v>0.80386607186993653</v>
      </c>
      <c r="AT667" s="48">
        <v>0.71083793248462945</v>
      </c>
      <c r="AU667" s="13">
        <v>3</v>
      </c>
    </row>
    <row r="668" spans="4:47" x14ac:dyDescent="0.25">
      <c r="D668" s="8">
        <v>664</v>
      </c>
      <c r="E668" s="8">
        <f t="shared" ca="1" si="108"/>
        <v>0.92005089140463092</v>
      </c>
      <c r="F668" s="21">
        <f t="shared" ca="1" si="109"/>
        <v>12.70894231696259</v>
      </c>
      <c r="H668" s="8">
        <v>664</v>
      </c>
      <c r="I668" s="21">
        <f t="shared" ca="1" si="110"/>
        <v>5.3950953853919792E-2</v>
      </c>
      <c r="J668" s="21">
        <f t="shared" ca="1" si="111"/>
        <v>19.106020778306629</v>
      </c>
      <c r="Q668" s="26"/>
      <c r="R668" s="42"/>
      <c r="S668" s="26"/>
      <c r="T668" s="26"/>
      <c r="U668" s="26"/>
      <c r="V668" s="26"/>
      <c r="W668" s="26"/>
      <c r="X668" s="26"/>
      <c r="Y668" s="26"/>
      <c r="AF668" s="8">
        <v>658</v>
      </c>
      <c r="AG668" s="8">
        <v>1</v>
      </c>
      <c r="AH668" s="8">
        <v>1</v>
      </c>
      <c r="AI668" s="8">
        <v>0.56588368490831209</v>
      </c>
      <c r="AJ668" s="8">
        <v>1</v>
      </c>
      <c r="AK668" s="8">
        <v>0.45339736423427951</v>
      </c>
      <c r="AL668" s="8">
        <v>0.60557343530648111</v>
      </c>
      <c r="AM668" s="8">
        <v>0.89217827700439001</v>
      </c>
      <c r="AN668" s="8">
        <v>1</v>
      </c>
      <c r="AO668" s="8">
        <v>0.12344853247025943</v>
      </c>
      <c r="AP668" s="8">
        <v>0.68335472611638137</v>
      </c>
      <c r="AQ668" s="8">
        <v>0.63213882974499336</v>
      </c>
      <c r="AR668" s="8">
        <v>0.46419293132015399</v>
      </c>
      <c r="AS668" s="48">
        <v>0</v>
      </c>
      <c r="AT668" s="48">
        <v>0.99353562825565123</v>
      </c>
      <c r="AU668" s="13">
        <v>2</v>
      </c>
    </row>
    <row r="669" spans="4:47" x14ac:dyDescent="0.25">
      <c r="D669" s="8">
        <v>665</v>
      </c>
      <c r="E669" s="8">
        <f t="shared" ca="1" si="108"/>
        <v>0.53872548951828803</v>
      </c>
      <c r="F669" s="21">
        <f t="shared" ca="1" si="109"/>
        <v>84.011084943718814</v>
      </c>
      <c r="H669" s="8">
        <v>665</v>
      </c>
      <c r="I669" s="21">
        <f t="shared" ca="1" si="110"/>
        <v>0.8277997473940325</v>
      </c>
      <c r="J669" s="21">
        <f t="shared" ca="1" si="111"/>
        <v>58.244633150049538</v>
      </c>
      <c r="Q669" s="26"/>
      <c r="R669" s="42"/>
      <c r="S669" s="26"/>
      <c r="T669" s="26"/>
      <c r="U669" s="26"/>
      <c r="V669" s="26"/>
      <c r="W669" s="26"/>
      <c r="X669" s="26"/>
      <c r="Y669" s="26"/>
      <c r="AF669" s="8">
        <v>659</v>
      </c>
      <c r="AG669" s="8">
        <v>0.44154641786688797</v>
      </c>
      <c r="AH669" s="8">
        <v>1</v>
      </c>
      <c r="AI669" s="8">
        <v>1</v>
      </c>
      <c r="AJ669" s="8">
        <v>1</v>
      </c>
      <c r="AK669" s="8">
        <v>1</v>
      </c>
      <c r="AL669" s="8">
        <v>1</v>
      </c>
      <c r="AM669" s="8">
        <v>0.86938794519735363</v>
      </c>
      <c r="AN669" s="8">
        <v>1</v>
      </c>
      <c r="AO669" s="8">
        <v>0.15030868884932716</v>
      </c>
      <c r="AP669" s="8">
        <v>1</v>
      </c>
      <c r="AQ669" s="8">
        <v>0</v>
      </c>
      <c r="AR669" s="8">
        <v>0.75630679919671706</v>
      </c>
      <c r="AS669" s="48">
        <v>7.3920579085449481E-2</v>
      </c>
      <c r="AT669" s="48">
        <v>0.85203059595287534</v>
      </c>
      <c r="AU669" s="13">
        <v>0</v>
      </c>
    </row>
    <row r="670" spans="4:47" x14ac:dyDescent="0.25">
      <c r="D670" s="8">
        <v>666</v>
      </c>
      <c r="E670" s="8">
        <f t="shared" ca="1" si="108"/>
        <v>0.17027374415323371</v>
      </c>
      <c r="F670" s="21">
        <f t="shared" ca="1" si="109"/>
        <v>226.25656187047466</v>
      </c>
      <c r="H670" s="8">
        <v>666</v>
      </c>
      <c r="I670" s="21">
        <f t="shared" ca="1" si="110"/>
        <v>8.146220281488914E-2</v>
      </c>
      <c r="J670" s="21">
        <f t="shared" ca="1" si="111"/>
        <v>12.671484022088649</v>
      </c>
      <c r="Q670" s="26"/>
      <c r="R670" s="42"/>
      <c r="S670" s="26"/>
      <c r="T670" s="26"/>
      <c r="U670" s="26"/>
      <c r="V670" s="26"/>
      <c r="W670" s="26"/>
      <c r="X670" s="26"/>
      <c r="Y670" s="26"/>
      <c r="AF670" s="8">
        <v>660</v>
      </c>
      <c r="AG670" s="8">
        <v>0.53933240689812301</v>
      </c>
      <c r="AH670" s="8">
        <v>0.54482393532011231</v>
      </c>
      <c r="AI670" s="8">
        <v>1</v>
      </c>
      <c r="AJ670" s="8">
        <v>1</v>
      </c>
      <c r="AK670" s="8">
        <v>1</v>
      </c>
      <c r="AL670" s="8">
        <v>1</v>
      </c>
      <c r="AM670" s="8">
        <v>1</v>
      </c>
      <c r="AN670" s="8">
        <v>0.18979224264213343</v>
      </c>
      <c r="AO670" s="8">
        <v>0</v>
      </c>
      <c r="AP670" s="8">
        <v>1</v>
      </c>
      <c r="AQ670" s="8">
        <v>1</v>
      </c>
      <c r="AR670" s="8">
        <v>0.78156534154831825</v>
      </c>
      <c r="AS670" s="48">
        <v>1</v>
      </c>
      <c r="AT670" s="48">
        <v>0.60267974570681015</v>
      </c>
      <c r="AU670" s="13">
        <v>1</v>
      </c>
    </row>
    <row r="671" spans="4:47" x14ac:dyDescent="0.25">
      <c r="D671" s="8">
        <v>667</v>
      </c>
      <c r="E671" s="8">
        <f t="shared" ca="1" si="108"/>
        <v>0.9273945453836967</v>
      </c>
      <c r="F671" s="21">
        <f t="shared" ca="1" si="109"/>
        <v>11.563274158646037</v>
      </c>
      <c r="H671" s="8">
        <v>667</v>
      </c>
      <c r="I671" s="21">
        <f t="shared" ca="1" si="110"/>
        <v>0.68673941813903283</v>
      </c>
      <c r="J671" s="21">
        <f t="shared" ca="1" si="111"/>
        <v>44.342699060825851</v>
      </c>
      <c r="Q671" s="26"/>
      <c r="R671" s="42"/>
      <c r="S671" s="26"/>
      <c r="T671" s="26"/>
      <c r="U671" s="26"/>
      <c r="V671" s="26"/>
      <c r="W671" s="26"/>
      <c r="X671" s="26"/>
      <c r="Y671" s="26"/>
      <c r="AF671" s="8">
        <v>661</v>
      </c>
      <c r="AG671" s="8">
        <v>1</v>
      </c>
      <c r="AH671" s="8">
        <v>1</v>
      </c>
      <c r="AI671" s="8">
        <v>1</v>
      </c>
      <c r="AJ671" s="8">
        <v>1</v>
      </c>
      <c r="AK671" s="8">
        <v>1</v>
      </c>
      <c r="AL671" s="8">
        <v>1</v>
      </c>
      <c r="AM671" s="8">
        <v>1</v>
      </c>
      <c r="AN671" s="8">
        <v>1</v>
      </c>
      <c r="AO671" s="8">
        <v>1</v>
      </c>
      <c r="AP671" s="8">
        <v>1</v>
      </c>
      <c r="AQ671" s="8">
        <v>1</v>
      </c>
      <c r="AR671" s="8">
        <v>1</v>
      </c>
      <c r="AS671" s="48">
        <v>0.33651408797736476</v>
      </c>
      <c r="AT671" s="48">
        <v>0.76637356649172872</v>
      </c>
      <c r="AU671" s="13">
        <v>0</v>
      </c>
    </row>
    <row r="672" spans="4:47" x14ac:dyDescent="0.25">
      <c r="D672" s="8">
        <v>668</v>
      </c>
      <c r="E672" s="8">
        <f t="shared" ca="1" si="108"/>
        <v>0.18237504781016989</v>
      </c>
      <c r="F672" s="21">
        <f t="shared" ca="1" si="109"/>
        <v>217.98007547643417</v>
      </c>
      <c r="H672" s="8">
        <v>668</v>
      </c>
      <c r="I672" s="21">
        <f t="shared" ca="1" si="110"/>
        <v>0.7409595806894792</v>
      </c>
      <c r="J672" s="21">
        <f t="shared" ca="1" si="111"/>
        <v>49.180214618607749</v>
      </c>
      <c r="Q672" s="26"/>
      <c r="R672" s="42"/>
      <c r="S672" s="26"/>
      <c r="T672" s="26"/>
      <c r="U672" s="26"/>
      <c r="V672" s="26"/>
      <c r="W672" s="26"/>
      <c r="X672" s="26"/>
      <c r="Y672" s="26"/>
      <c r="AF672" s="8">
        <v>662</v>
      </c>
      <c r="AG672" s="8">
        <v>1</v>
      </c>
      <c r="AH672" s="8">
        <v>0.84451118305462713</v>
      </c>
      <c r="AI672" s="8">
        <v>1</v>
      </c>
      <c r="AJ672" s="8">
        <v>0</v>
      </c>
      <c r="AK672" s="8">
        <v>0.17136584094142535</v>
      </c>
      <c r="AL672" s="8">
        <v>1</v>
      </c>
      <c r="AM672" s="8">
        <v>1</v>
      </c>
      <c r="AN672" s="8">
        <v>1</v>
      </c>
      <c r="AO672" s="8">
        <v>1</v>
      </c>
      <c r="AP672" s="8">
        <v>0.66448197379635998</v>
      </c>
      <c r="AQ672" s="8">
        <v>1</v>
      </c>
      <c r="AR672" s="8">
        <v>0.9613965440524137</v>
      </c>
      <c r="AS672" s="48">
        <v>0</v>
      </c>
      <c r="AT672" s="48">
        <v>0.79024202332782878</v>
      </c>
      <c r="AU672" s="13">
        <v>0</v>
      </c>
    </row>
    <row r="673" spans="4:47" x14ac:dyDescent="0.25">
      <c r="D673" s="8">
        <v>669</v>
      </c>
      <c r="E673" s="8">
        <f t="shared" ca="1" si="108"/>
        <v>0.62771568709082182</v>
      </c>
      <c r="F673" s="21">
        <f t="shared" ca="1" si="109"/>
        <v>64.294183093410993</v>
      </c>
      <c r="H673" s="8">
        <v>669</v>
      </c>
      <c r="I673" s="21">
        <f t="shared" ca="1" si="110"/>
        <v>0.55430795214147532</v>
      </c>
      <c r="J673" s="21">
        <f t="shared" ca="1" si="111"/>
        <v>33.736949900563133</v>
      </c>
      <c r="Q673" s="26"/>
      <c r="R673" s="42"/>
      <c r="S673" s="26"/>
      <c r="T673" s="26"/>
      <c r="U673" s="26"/>
      <c r="V673" s="26"/>
      <c r="W673" s="26"/>
      <c r="X673" s="26"/>
      <c r="Y673" s="26"/>
      <c r="AF673" s="8">
        <v>663</v>
      </c>
      <c r="AG673" s="8">
        <v>1</v>
      </c>
      <c r="AH673" s="8">
        <v>1</v>
      </c>
      <c r="AI673" s="8">
        <v>0</v>
      </c>
      <c r="AJ673" s="8">
        <v>1</v>
      </c>
      <c r="AK673" s="8">
        <v>0</v>
      </c>
      <c r="AL673" s="8">
        <v>0.82687046106317819</v>
      </c>
      <c r="AM673" s="8">
        <v>5.9775883844732529E-2</v>
      </c>
      <c r="AN673" s="8">
        <v>0.3504065050740704</v>
      </c>
      <c r="AO673" s="8">
        <v>0.16869243875723139</v>
      </c>
      <c r="AP673" s="8">
        <v>0.83167648371947445</v>
      </c>
      <c r="AQ673" s="8">
        <v>1</v>
      </c>
      <c r="AR673" s="8">
        <v>0.50001920412779</v>
      </c>
      <c r="AS673" s="48">
        <v>0</v>
      </c>
      <c r="AT673" s="48">
        <v>0.86714899975322868</v>
      </c>
      <c r="AU673" s="13">
        <v>0</v>
      </c>
    </row>
    <row r="674" spans="4:47" x14ac:dyDescent="0.25">
      <c r="D674" s="8">
        <v>670</v>
      </c>
      <c r="E674" s="8">
        <f t="shared" ca="1" si="108"/>
        <v>0.64541993384699692</v>
      </c>
      <c r="F674" s="21">
        <f t="shared" ca="1" si="109"/>
        <v>60.669738226216978</v>
      </c>
      <c r="H674" s="8">
        <v>670</v>
      </c>
      <c r="I674" s="21">
        <f t="shared" ca="1" si="110"/>
        <v>2.3683505186055887E-2</v>
      </c>
      <c r="J674" s="21">
        <f t="shared" ca="1" si="111"/>
        <v>30.47619496836414</v>
      </c>
      <c r="Q674" s="26"/>
      <c r="R674" s="42"/>
      <c r="S674" s="26"/>
      <c r="T674" s="26"/>
      <c r="U674" s="26"/>
      <c r="V674" s="26"/>
      <c r="W674" s="26"/>
      <c r="X674" s="26"/>
      <c r="Y674" s="26"/>
      <c r="AF674" s="8">
        <v>664</v>
      </c>
      <c r="AG674" s="8">
        <v>1</v>
      </c>
      <c r="AH674" s="8">
        <v>1</v>
      </c>
      <c r="AI674" s="8">
        <v>1</v>
      </c>
      <c r="AJ674" s="8">
        <v>0.92164338372531351</v>
      </c>
      <c r="AK674" s="8">
        <v>0.71336968377891607</v>
      </c>
      <c r="AL674" s="8">
        <v>1</v>
      </c>
      <c r="AM674" s="8">
        <v>1</v>
      </c>
      <c r="AN674" s="8">
        <v>1</v>
      </c>
      <c r="AO674" s="8">
        <v>1</v>
      </c>
      <c r="AP674" s="8">
        <v>1</v>
      </c>
      <c r="AQ674" s="8">
        <v>1</v>
      </c>
      <c r="AR674" s="8">
        <v>1</v>
      </c>
      <c r="AS674" s="48">
        <v>0.14876561400212399</v>
      </c>
      <c r="AT674" s="48">
        <v>0.82665075484658468</v>
      </c>
      <c r="AU674" s="13">
        <v>0</v>
      </c>
    </row>
    <row r="675" spans="4:47" x14ac:dyDescent="0.25">
      <c r="D675" s="8">
        <v>671</v>
      </c>
      <c r="E675" s="8">
        <f t="shared" ca="1" si="108"/>
        <v>7.4704313361267927E-2</v>
      </c>
      <c r="F675" s="21">
        <f t="shared" ca="1" si="109"/>
        <v>324.3012616122486</v>
      </c>
      <c r="H675" s="8">
        <v>671</v>
      </c>
      <c r="I675" s="21">
        <f t="shared" ca="1" si="110"/>
        <v>0.67914382162138898</v>
      </c>
      <c r="J675" s="21">
        <f t="shared" ca="1" si="111"/>
        <v>43.69670174389374</v>
      </c>
      <c r="Q675" s="26"/>
      <c r="R675" s="42"/>
      <c r="S675" s="26"/>
      <c r="T675" s="26"/>
      <c r="U675" s="26"/>
      <c r="V675" s="26"/>
      <c r="W675" s="26"/>
      <c r="X675" s="26"/>
      <c r="Y675" s="26"/>
      <c r="AF675" s="8">
        <v>665</v>
      </c>
      <c r="AG675" s="8">
        <v>1</v>
      </c>
      <c r="AH675" s="8">
        <v>1</v>
      </c>
      <c r="AI675" s="8">
        <v>1</v>
      </c>
      <c r="AJ675" s="8">
        <v>1</v>
      </c>
      <c r="AK675" s="8">
        <v>1</v>
      </c>
      <c r="AL675" s="8">
        <v>1</v>
      </c>
      <c r="AM675" s="8">
        <v>1</v>
      </c>
      <c r="AN675" s="8">
        <v>0.1393195914682902</v>
      </c>
      <c r="AO675" s="8">
        <v>0.73650875876580058</v>
      </c>
      <c r="AP675" s="8">
        <v>0.4969365740584063</v>
      </c>
      <c r="AQ675" s="8">
        <v>1</v>
      </c>
      <c r="AR675" s="8">
        <v>0.75739721426127227</v>
      </c>
      <c r="AS675" s="48">
        <v>0.15367951544273334</v>
      </c>
      <c r="AT675" s="48">
        <v>0.75301224596328775</v>
      </c>
      <c r="AU675" s="13">
        <v>1</v>
      </c>
    </row>
    <row r="676" spans="4:47" x14ac:dyDescent="0.25">
      <c r="D676" s="8">
        <v>672</v>
      </c>
      <c r="E676" s="8">
        <f t="shared" ca="1" si="108"/>
        <v>0.66245332868826412</v>
      </c>
      <c r="F676" s="21">
        <f t="shared" ca="1" si="109"/>
        <v>57.263185831260678</v>
      </c>
      <c r="H676" s="8">
        <v>672</v>
      </c>
      <c r="I676" s="21">
        <f t="shared" ca="1" si="110"/>
        <v>0.9603390300772483</v>
      </c>
      <c r="J676" s="21">
        <f t="shared" ca="1" si="111"/>
        <v>82.757605652201846</v>
      </c>
      <c r="Q676" s="26"/>
      <c r="R676" s="42"/>
      <c r="S676" s="26"/>
      <c r="T676" s="26"/>
      <c r="U676" s="26"/>
      <c r="V676" s="26"/>
      <c r="W676" s="26"/>
      <c r="X676" s="26"/>
      <c r="Y676" s="26"/>
      <c r="AF676" s="8">
        <v>666</v>
      </c>
      <c r="AG676" s="8">
        <v>1</v>
      </c>
      <c r="AH676" s="8">
        <v>0.90920660714047175</v>
      </c>
      <c r="AI676" s="8">
        <v>1</v>
      </c>
      <c r="AJ676" s="8">
        <v>1</v>
      </c>
      <c r="AK676" s="8">
        <v>1</v>
      </c>
      <c r="AL676" s="8">
        <v>1</v>
      </c>
      <c r="AM676" s="8">
        <v>0.86953909296848464</v>
      </c>
      <c r="AN676" s="8">
        <v>0</v>
      </c>
      <c r="AO676" s="8">
        <v>0.50170774237970661</v>
      </c>
      <c r="AP676" s="8">
        <v>1</v>
      </c>
      <c r="AQ676" s="8">
        <v>0</v>
      </c>
      <c r="AR676" s="8">
        <v>1</v>
      </c>
      <c r="AS676" s="48">
        <v>2.2543580094255351E-2</v>
      </c>
      <c r="AT676" s="48">
        <v>0.69665740248982388</v>
      </c>
      <c r="AU676" s="13">
        <v>0</v>
      </c>
    </row>
    <row r="677" spans="4:47" x14ac:dyDescent="0.25">
      <c r="D677" s="8">
        <v>673</v>
      </c>
      <c r="E677" s="8">
        <f t="shared" ca="1" si="108"/>
        <v>0.63644786625276772</v>
      </c>
      <c r="F677" s="21">
        <f t="shared" ca="1" si="109"/>
        <v>62.495529533998379</v>
      </c>
      <c r="H677" s="8">
        <v>673</v>
      </c>
      <c r="I677" s="21">
        <f t="shared" ca="1" si="110"/>
        <v>0.14563539811798898</v>
      </c>
      <c r="J677" s="21">
        <f t="shared" ca="1" si="111"/>
        <v>2.372046246679993</v>
      </c>
      <c r="Q677" s="26"/>
      <c r="R677" s="42"/>
      <c r="S677" s="26"/>
      <c r="T677" s="26"/>
      <c r="U677" s="26"/>
      <c r="V677" s="26"/>
      <c r="W677" s="26"/>
      <c r="X677" s="26"/>
      <c r="Y677" s="26"/>
      <c r="AF677" s="8">
        <v>667</v>
      </c>
      <c r="AG677" s="8">
        <v>0.1073848069349732</v>
      </c>
      <c r="AH677" s="8">
        <v>1</v>
      </c>
      <c r="AI677" s="8">
        <v>1</v>
      </c>
      <c r="AJ677" s="8">
        <v>1</v>
      </c>
      <c r="AK677" s="8">
        <v>1</v>
      </c>
      <c r="AL677" s="8">
        <v>0.4287799246623763</v>
      </c>
      <c r="AM677" s="8">
        <v>1</v>
      </c>
      <c r="AN677" s="8">
        <v>1</v>
      </c>
      <c r="AO677" s="8">
        <v>0</v>
      </c>
      <c r="AP677" s="8">
        <v>1</v>
      </c>
      <c r="AQ677" s="8">
        <v>0.54521035310826849</v>
      </c>
      <c r="AR677" s="8">
        <v>1</v>
      </c>
      <c r="AS677" s="48">
        <v>6.9860551512852725E-2</v>
      </c>
      <c r="AT677" s="48">
        <v>0.83234396342121142</v>
      </c>
      <c r="AU677" s="13">
        <v>1</v>
      </c>
    </row>
    <row r="678" spans="4:47" x14ac:dyDescent="0.25">
      <c r="D678" s="8">
        <v>674</v>
      </c>
      <c r="E678" s="8">
        <f t="shared" ca="1" si="108"/>
        <v>1.5245712417523705E-2</v>
      </c>
      <c r="F678" s="21">
        <f t="shared" ca="1" si="109"/>
        <v>508.71170977322225</v>
      </c>
      <c r="H678" s="8">
        <v>674</v>
      </c>
      <c r="I678" s="21">
        <f t="shared" ca="1" si="110"/>
        <v>0.48525751155786045</v>
      </c>
      <c r="J678" s="21">
        <f t="shared" ca="1" si="111"/>
        <v>28.48020507960122</v>
      </c>
      <c r="Q678" s="26"/>
      <c r="R678" s="42"/>
      <c r="S678" s="26"/>
      <c r="T678" s="26"/>
      <c r="U678" s="26"/>
      <c r="V678" s="26"/>
      <c r="W678" s="26"/>
      <c r="X678" s="26"/>
      <c r="Y678" s="26"/>
      <c r="AF678" s="8">
        <v>668</v>
      </c>
      <c r="AG678" s="8">
        <v>1</v>
      </c>
      <c r="AH678" s="8">
        <v>0.98607080903924982</v>
      </c>
      <c r="AI678" s="8">
        <v>1</v>
      </c>
      <c r="AJ678" s="8">
        <v>0.65872386740641864</v>
      </c>
      <c r="AK678" s="8">
        <v>0.21057812914096435</v>
      </c>
      <c r="AL678" s="8">
        <v>0</v>
      </c>
      <c r="AM678" s="8">
        <v>1</v>
      </c>
      <c r="AN678" s="8">
        <v>1</v>
      </c>
      <c r="AO678" s="8">
        <v>1</v>
      </c>
      <c r="AP678" s="8">
        <v>0.86466430619099899</v>
      </c>
      <c r="AQ678" s="8">
        <v>1</v>
      </c>
      <c r="AR678" s="8">
        <v>0.24309823351828644</v>
      </c>
      <c r="AS678" s="48">
        <v>0</v>
      </c>
      <c r="AT678" s="48">
        <v>0.77757254547422772</v>
      </c>
      <c r="AU678" s="13">
        <v>0</v>
      </c>
    </row>
    <row r="679" spans="4:47" x14ac:dyDescent="0.25">
      <c r="D679" s="8">
        <v>675</v>
      </c>
      <c r="E679" s="8">
        <f t="shared" ca="1" si="108"/>
        <v>0.30460682758757707</v>
      </c>
      <c r="F679" s="21">
        <f t="shared" ca="1" si="109"/>
        <v>155.46543088539545</v>
      </c>
      <c r="H679" s="8">
        <v>675</v>
      </c>
      <c r="I679" s="21">
        <f t="shared" ca="1" si="110"/>
        <v>0.81893037560991266</v>
      </c>
      <c r="J679" s="21">
        <f t="shared" ca="1" si="111"/>
        <v>57.208226741188469</v>
      </c>
      <c r="Q679" s="26"/>
      <c r="R679" s="42"/>
      <c r="S679" s="26"/>
      <c r="T679" s="26"/>
      <c r="U679" s="26"/>
      <c r="V679" s="26"/>
      <c r="W679" s="26"/>
      <c r="X679" s="26"/>
      <c r="Y679" s="26"/>
      <c r="AF679" s="8">
        <v>669</v>
      </c>
      <c r="AG679" s="8">
        <v>1</v>
      </c>
      <c r="AH679" s="8">
        <v>1</v>
      </c>
      <c r="AI679" s="8">
        <v>1</v>
      </c>
      <c r="AJ679" s="8">
        <v>0</v>
      </c>
      <c r="AK679" s="8">
        <v>0.52006769702195255</v>
      </c>
      <c r="AL679" s="8">
        <v>1</v>
      </c>
      <c r="AM679" s="8">
        <v>0.14258406969419146</v>
      </c>
      <c r="AN679" s="8">
        <v>1</v>
      </c>
      <c r="AO679" s="8">
        <v>1</v>
      </c>
      <c r="AP679" s="8">
        <v>0.69949601695125529</v>
      </c>
      <c r="AQ679" s="8">
        <v>1</v>
      </c>
      <c r="AR679" s="8">
        <v>0.56023816432101625</v>
      </c>
      <c r="AS679" s="48">
        <v>0.35890904886459352</v>
      </c>
      <c r="AT679" s="48">
        <v>0.8043290347851213</v>
      </c>
      <c r="AU679" s="13">
        <v>3</v>
      </c>
    </row>
    <row r="680" spans="4:47" x14ac:dyDescent="0.25">
      <c r="D680" s="8">
        <v>676</v>
      </c>
      <c r="E680" s="8">
        <f t="shared" ca="1" si="108"/>
        <v>5.9608426229334599E-2</v>
      </c>
      <c r="F680" s="21">
        <f t="shared" ca="1" si="109"/>
        <v>350.82346487047505</v>
      </c>
      <c r="H680" s="8">
        <v>676</v>
      </c>
      <c r="I680" s="21">
        <f t="shared" ca="1" si="110"/>
        <v>0.11022601503849649</v>
      </c>
      <c r="J680" s="21">
        <f t="shared" ca="1" si="111"/>
        <v>7.5219596206943393</v>
      </c>
      <c r="Q680" s="26"/>
      <c r="R680" s="42"/>
      <c r="S680" s="26"/>
      <c r="T680" s="26"/>
      <c r="U680" s="26"/>
      <c r="V680" s="26"/>
      <c r="W680" s="26"/>
      <c r="X680" s="26"/>
      <c r="Y680" s="26"/>
      <c r="AF680" s="8">
        <v>670</v>
      </c>
      <c r="AG680" s="8">
        <v>1</v>
      </c>
      <c r="AH680" s="8">
        <v>1</v>
      </c>
      <c r="AI680" s="8">
        <v>0.61946631186724366</v>
      </c>
      <c r="AJ680" s="8">
        <v>0.33767383982994942</v>
      </c>
      <c r="AK680" s="8">
        <v>0</v>
      </c>
      <c r="AL680" s="8">
        <v>1</v>
      </c>
      <c r="AM680" s="8">
        <v>1</v>
      </c>
      <c r="AN680" s="8">
        <v>1</v>
      </c>
      <c r="AO680" s="8">
        <v>1</v>
      </c>
      <c r="AP680" s="8">
        <v>1</v>
      </c>
      <c r="AQ680" s="8">
        <v>1</v>
      </c>
      <c r="AR680" s="8">
        <v>1</v>
      </c>
      <c r="AS680" s="48">
        <v>0</v>
      </c>
      <c r="AT680" s="48">
        <v>0.69097739696139482</v>
      </c>
      <c r="AU680" s="13">
        <v>1</v>
      </c>
    </row>
    <row r="681" spans="4:47" x14ac:dyDescent="0.25">
      <c r="D681" s="8">
        <v>677</v>
      </c>
      <c r="E681" s="8">
        <f t="shared" ca="1" si="108"/>
        <v>0.48168055187555037</v>
      </c>
      <c r="F681" s="21">
        <f t="shared" ca="1" si="109"/>
        <v>98.262677582877714</v>
      </c>
      <c r="H681" s="8">
        <v>677</v>
      </c>
      <c r="I681" s="21">
        <f t="shared" ca="1" si="110"/>
        <v>0.5207735760633676</v>
      </c>
      <c r="J681" s="21">
        <f t="shared" ca="1" si="111"/>
        <v>31.178252494431767</v>
      </c>
      <c r="Q681" s="26"/>
      <c r="R681" s="42"/>
      <c r="S681" s="26"/>
      <c r="T681" s="26"/>
      <c r="U681" s="26"/>
      <c r="V681" s="26"/>
      <c r="W681" s="26"/>
      <c r="X681" s="26"/>
      <c r="Y681" s="26"/>
      <c r="AF681" s="8">
        <v>671</v>
      </c>
      <c r="AG681" s="8">
        <v>1</v>
      </c>
      <c r="AH681" s="8">
        <v>0</v>
      </c>
      <c r="AI681" s="8">
        <v>0.40382718751038005</v>
      </c>
      <c r="AJ681" s="8">
        <v>0.39653940071148097</v>
      </c>
      <c r="AK681" s="8">
        <v>1</v>
      </c>
      <c r="AL681" s="8">
        <v>0.32950247144617606</v>
      </c>
      <c r="AM681" s="8">
        <v>1</v>
      </c>
      <c r="AN681" s="8">
        <v>1</v>
      </c>
      <c r="AO681" s="8">
        <v>1</v>
      </c>
      <c r="AP681" s="8">
        <v>1</v>
      </c>
      <c r="AQ681" s="8">
        <v>1</v>
      </c>
      <c r="AR681" s="8">
        <v>0.4928167715744724</v>
      </c>
      <c r="AS681" s="48">
        <v>0</v>
      </c>
      <c r="AT681" s="48">
        <v>0.72246947734987865</v>
      </c>
      <c r="AU681" s="13">
        <v>0</v>
      </c>
    </row>
    <row r="682" spans="4:47" x14ac:dyDescent="0.25">
      <c r="D682" s="8">
        <v>678</v>
      </c>
      <c r="E682" s="8">
        <f t="shared" ca="1" si="108"/>
        <v>0.59472895807158854</v>
      </c>
      <c r="F682" s="21">
        <f t="shared" ca="1" si="109"/>
        <v>71.293536842000734</v>
      </c>
      <c r="H682" s="8">
        <v>678</v>
      </c>
      <c r="I682" s="21">
        <f t="shared" ca="1" si="110"/>
        <v>0.18307896601723428</v>
      </c>
      <c r="J682" s="21">
        <f t="shared" ca="1" si="111"/>
        <v>2.2221049811673979</v>
      </c>
      <c r="Q682" s="26"/>
      <c r="R682" s="42"/>
      <c r="S682" s="26"/>
      <c r="T682" s="26"/>
      <c r="U682" s="26"/>
      <c r="V682" s="26"/>
      <c r="W682" s="26"/>
      <c r="X682" s="26"/>
      <c r="Y682" s="26"/>
      <c r="AF682" s="8">
        <v>672</v>
      </c>
      <c r="AG682" s="8">
        <v>1</v>
      </c>
      <c r="AH682" s="8">
        <v>0.40507163504662458</v>
      </c>
      <c r="AI682" s="8">
        <v>1</v>
      </c>
      <c r="AJ682" s="8">
        <v>1</v>
      </c>
      <c r="AK682" s="8">
        <v>1</v>
      </c>
      <c r="AL682" s="8">
        <v>1</v>
      </c>
      <c r="AM682" s="8">
        <v>0.78457186456991268</v>
      </c>
      <c r="AN682" s="8">
        <v>1</v>
      </c>
      <c r="AO682" s="8">
        <v>1</v>
      </c>
      <c r="AP682" s="8">
        <v>0.66806614868091274</v>
      </c>
      <c r="AQ682" s="8">
        <v>1</v>
      </c>
      <c r="AR682" s="8">
        <v>0</v>
      </c>
      <c r="AS682" s="48">
        <v>9.4825958637132626E-2</v>
      </c>
      <c r="AT682" s="48">
        <v>0.38408644413284493</v>
      </c>
      <c r="AU682" s="13">
        <v>0</v>
      </c>
    </row>
    <row r="683" spans="4:47" x14ac:dyDescent="0.25">
      <c r="D683" s="8">
        <v>679</v>
      </c>
      <c r="E683" s="8">
        <f t="shared" ca="1" si="108"/>
        <v>0.94470124377578057</v>
      </c>
      <c r="F683" s="21">
        <f t="shared" ca="1" si="109"/>
        <v>8.8700705305142584</v>
      </c>
      <c r="H683" s="8">
        <v>679</v>
      </c>
      <c r="I683" s="21">
        <f t="shared" ca="1" si="110"/>
        <v>0.40957346370042036</v>
      </c>
      <c r="J683" s="21">
        <f t="shared" ca="1" si="111"/>
        <v>22.673154446554395</v>
      </c>
      <c r="Q683" s="26"/>
      <c r="R683" s="42"/>
      <c r="S683" s="26"/>
      <c r="T683" s="26"/>
      <c r="U683" s="26"/>
      <c r="V683" s="26"/>
      <c r="W683" s="26"/>
      <c r="X683" s="26"/>
      <c r="Y683" s="26"/>
      <c r="AF683" s="8">
        <v>673</v>
      </c>
      <c r="AG683" s="8">
        <v>1</v>
      </c>
      <c r="AH683" s="8">
        <v>1</v>
      </c>
      <c r="AI683" s="8">
        <v>0</v>
      </c>
      <c r="AJ683" s="8">
        <v>1</v>
      </c>
      <c r="AK683" s="8">
        <v>0.95826299918060676</v>
      </c>
      <c r="AL683" s="8">
        <v>1</v>
      </c>
      <c r="AM683" s="8">
        <v>1</v>
      </c>
      <c r="AN683" s="8">
        <v>1</v>
      </c>
      <c r="AO683" s="8">
        <v>1</v>
      </c>
      <c r="AP683" s="8">
        <v>0.1497961381004819</v>
      </c>
      <c r="AQ683" s="8">
        <v>0.5530185305535269</v>
      </c>
      <c r="AR683" s="8">
        <v>1</v>
      </c>
      <c r="AS683" s="48">
        <v>0</v>
      </c>
      <c r="AT683" s="48">
        <v>0.73701034855539671</v>
      </c>
      <c r="AU683" s="13">
        <v>1</v>
      </c>
    </row>
    <row r="684" spans="4:47" x14ac:dyDescent="0.25">
      <c r="D684" s="8">
        <v>680</v>
      </c>
      <c r="E684" s="8">
        <f t="shared" ca="1" si="108"/>
        <v>0.43949327361965429</v>
      </c>
      <c r="F684" s="21">
        <f t="shared" ca="1" si="109"/>
        <v>109.83881355565715</v>
      </c>
      <c r="H684" s="8">
        <v>680</v>
      </c>
      <c r="I684" s="21">
        <f t="shared" ca="1" si="110"/>
        <v>0.7975440222573964</v>
      </c>
      <c r="J684" s="21">
        <f t="shared" ca="1" si="111"/>
        <v>54.83258447825424</v>
      </c>
      <c r="Q684" s="26"/>
      <c r="R684" s="42"/>
      <c r="S684" s="26"/>
      <c r="T684" s="26"/>
      <c r="U684" s="26"/>
      <c r="V684" s="26"/>
      <c r="W684" s="26"/>
      <c r="X684" s="26"/>
      <c r="Y684" s="26"/>
      <c r="AF684" s="8">
        <v>674</v>
      </c>
      <c r="AG684" s="8">
        <v>1</v>
      </c>
      <c r="AH684" s="8">
        <v>1</v>
      </c>
      <c r="AI684" s="8">
        <v>1</v>
      </c>
      <c r="AJ684" s="8">
        <v>0.62283283475408102</v>
      </c>
      <c r="AK684" s="8">
        <v>1</v>
      </c>
      <c r="AL684" s="8">
        <v>1</v>
      </c>
      <c r="AM684" s="8">
        <v>7.393485355761743E-3</v>
      </c>
      <c r="AN684" s="8">
        <v>1</v>
      </c>
      <c r="AO684" s="8">
        <v>1</v>
      </c>
      <c r="AP684" s="8">
        <v>1</v>
      </c>
      <c r="AQ684" s="8">
        <v>1</v>
      </c>
      <c r="AR684" s="8">
        <v>1</v>
      </c>
      <c r="AS684" s="48">
        <v>0</v>
      </c>
      <c r="AT684" s="48">
        <v>0.79124271270941804</v>
      </c>
      <c r="AU684" s="13">
        <v>1</v>
      </c>
    </row>
    <row r="685" spans="4:47" x14ac:dyDescent="0.25">
      <c r="D685" s="8">
        <v>681</v>
      </c>
      <c r="E685" s="8">
        <f t="shared" ca="1" si="108"/>
        <v>0.16542631748152525</v>
      </c>
      <c r="F685" s="21">
        <f t="shared" ca="1" si="109"/>
        <v>229.73254913922179</v>
      </c>
      <c r="H685" s="8">
        <v>681</v>
      </c>
      <c r="I685" s="21">
        <f t="shared" ca="1" si="110"/>
        <v>0.91380754043781753</v>
      </c>
      <c r="J685" s="21">
        <f t="shared" ca="1" si="111"/>
        <v>70.94072237138613</v>
      </c>
      <c r="Q685" s="26"/>
      <c r="R685" s="42"/>
      <c r="S685" s="26"/>
      <c r="T685" s="26"/>
      <c r="U685" s="26"/>
      <c r="V685" s="26"/>
      <c r="W685" s="26"/>
      <c r="X685" s="26"/>
      <c r="Y685" s="26"/>
      <c r="AF685" s="8">
        <v>675</v>
      </c>
      <c r="AG685" s="8">
        <v>1</v>
      </c>
      <c r="AH685" s="8">
        <v>1</v>
      </c>
      <c r="AI685" s="8">
        <v>0.51006020375690797</v>
      </c>
      <c r="AJ685" s="8">
        <v>1</v>
      </c>
      <c r="AK685" s="8">
        <v>1</v>
      </c>
      <c r="AL685" s="8">
        <v>1</v>
      </c>
      <c r="AM685" s="8">
        <v>0</v>
      </c>
      <c r="AN685" s="8">
        <v>0.58768947499981639</v>
      </c>
      <c r="AO685" s="8">
        <v>1</v>
      </c>
      <c r="AP685" s="8">
        <v>1</v>
      </c>
      <c r="AQ685" s="8">
        <v>1</v>
      </c>
      <c r="AR685" s="8">
        <v>1</v>
      </c>
      <c r="AS685" s="48">
        <v>0</v>
      </c>
      <c r="AT685" s="48">
        <v>0.78769843107079829</v>
      </c>
      <c r="AU685" s="13">
        <v>4</v>
      </c>
    </row>
    <row r="686" spans="4:47" x14ac:dyDescent="0.25">
      <c r="D686" s="8">
        <v>682</v>
      </c>
      <c r="E686" s="8">
        <f t="shared" ca="1" si="108"/>
        <v>1.1938036039834565E-2</v>
      </c>
      <c r="F686" s="21">
        <f t="shared" ca="1" si="109"/>
        <v>536.68454107108948</v>
      </c>
      <c r="H686" s="8">
        <v>682</v>
      </c>
      <c r="I686" s="21">
        <f t="shared" ca="1" si="110"/>
        <v>0.74610163376223049</v>
      </c>
      <c r="J686" s="21">
        <f t="shared" ca="1" si="111"/>
        <v>49.663905145510583</v>
      </c>
      <c r="Q686" s="26"/>
      <c r="R686" s="42"/>
      <c r="S686" s="26"/>
      <c r="T686" s="26"/>
      <c r="U686" s="26"/>
      <c r="V686" s="26"/>
      <c r="W686" s="26"/>
      <c r="X686" s="26"/>
      <c r="Y686" s="26"/>
      <c r="AF686" s="8">
        <v>676</v>
      </c>
      <c r="AG686" s="8">
        <v>1</v>
      </c>
      <c r="AH686" s="8">
        <v>0</v>
      </c>
      <c r="AI686" s="8">
        <v>1</v>
      </c>
      <c r="AJ686" s="8">
        <v>1</v>
      </c>
      <c r="AK686" s="8">
        <v>0.56594489731909448</v>
      </c>
      <c r="AL686" s="8">
        <v>1</v>
      </c>
      <c r="AM686" s="8">
        <v>1</v>
      </c>
      <c r="AN686" s="8">
        <v>1</v>
      </c>
      <c r="AO686" s="8">
        <v>1</v>
      </c>
      <c r="AP686" s="8">
        <v>1</v>
      </c>
      <c r="AQ686" s="8">
        <v>1</v>
      </c>
      <c r="AR686" s="8">
        <v>0.28717160923899371</v>
      </c>
      <c r="AS686" s="48">
        <v>0</v>
      </c>
      <c r="AT686" s="48">
        <v>0.78662360846818491</v>
      </c>
      <c r="AU686" s="13">
        <v>2</v>
      </c>
    </row>
    <row r="687" spans="4:47" x14ac:dyDescent="0.25">
      <c r="D687" s="8">
        <v>683</v>
      </c>
      <c r="E687" s="8">
        <f t="shared" ca="1" si="108"/>
        <v>0.84990149311876384</v>
      </c>
      <c r="F687" s="21">
        <f t="shared" ca="1" si="109"/>
        <v>23.86376883386275</v>
      </c>
      <c r="H687" s="8">
        <v>683</v>
      </c>
      <c r="I687" s="21">
        <f t="shared" ca="1" si="110"/>
        <v>0.77802964810374753</v>
      </c>
      <c r="J687" s="21">
        <f t="shared" ca="1" si="111"/>
        <v>52.79293358630494</v>
      </c>
      <c r="Q687" s="26"/>
      <c r="R687" s="42"/>
      <c r="S687" s="26"/>
      <c r="T687" s="26"/>
      <c r="U687" s="26"/>
      <c r="V687" s="26"/>
      <c r="W687" s="26"/>
      <c r="X687" s="26"/>
      <c r="Y687" s="26"/>
      <c r="AF687" s="8">
        <v>677</v>
      </c>
      <c r="AG687" s="8">
        <v>0</v>
      </c>
      <c r="AH687" s="8">
        <v>8.7973064522624808E-2</v>
      </c>
      <c r="AI687" s="8">
        <v>1</v>
      </c>
      <c r="AJ687" s="8">
        <v>1</v>
      </c>
      <c r="AK687" s="8">
        <v>0.79789807544758307</v>
      </c>
      <c r="AL687" s="8">
        <v>1</v>
      </c>
      <c r="AM687" s="8">
        <v>0.39698893244677758</v>
      </c>
      <c r="AN687" s="8">
        <v>1</v>
      </c>
      <c r="AO687" s="8">
        <v>1</v>
      </c>
      <c r="AP687" s="8">
        <v>1</v>
      </c>
      <c r="AQ687" s="8">
        <v>0</v>
      </c>
      <c r="AR687" s="8">
        <v>1</v>
      </c>
      <c r="AS687" s="48">
        <v>0</v>
      </c>
      <c r="AT687" s="48">
        <v>0.83962235557085241</v>
      </c>
      <c r="AU687" s="13">
        <v>1</v>
      </c>
    </row>
    <row r="688" spans="4:47" x14ac:dyDescent="0.25">
      <c r="D688" s="8">
        <v>684</v>
      </c>
      <c r="E688" s="8">
        <f t="shared" ca="1" si="108"/>
        <v>0.52898359546940332</v>
      </c>
      <c r="F688" s="21">
        <f t="shared" ca="1" si="109"/>
        <v>86.344260110830746</v>
      </c>
      <c r="H688" s="8">
        <v>684</v>
      </c>
      <c r="I688" s="21">
        <f t="shared" ca="1" si="110"/>
        <v>0.94443927864075905</v>
      </c>
      <c r="J688" s="21">
        <f t="shared" ca="1" si="111"/>
        <v>77.86604920694802</v>
      </c>
      <c r="Q688" s="26"/>
      <c r="R688" s="42"/>
      <c r="S688" s="26"/>
      <c r="T688" s="26"/>
      <c r="U688" s="26"/>
      <c r="V688" s="26"/>
      <c r="W688" s="26"/>
      <c r="X688" s="26"/>
      <c r="Y688" s="26"/>
      <c r="AF688" s="8">
        <v>678</v>
      </c>
      <c r="AG688" s="8">
        <v>1</v>
      </c>
      <c r="AH688" s="8">
        <v>1</v>
      </c>
      <c r="AI688" s="8">
        <v>1</v>
      </c>
      <c r="AJ688" s="8">
        <v>0.75164183492985714</v>
      </c>
      <c r="AK688" s="8">
        <v>1</v>
      </c>
      <c r="AL688" s="8">
        <v>1</v>
      </c>
      <c r="AM688" s="8">
        <v>1</v>
      </c>
      <c r="AN688" s="8">
        <v>1</v>
      </c>
      <c r="AO688" s="8">
        <v>0.44805280942188497</v>
      </c>
      <c r="AP688" s="8">
        <v>1</v>
      </c>
      <c r="AQ688" s="8">
        <v>1</v>
      </c>
      <c r="AR688" s="8">
        <v>1</v>
      </c>
      <c r="AS688" s="48">
        <v>0.12642897080138116</v>
      </c>
      <c r="AT688" s="48">
        <v>0.86881140060991935</v>
      </c>
      <c r="AU688" s="13">
        <v>0</v>
      </c>
    </row>
    <row r="689" spans="4:47" x14ac:dyDescent="0.25">
      <c r="D689" s="8">
        <v>685</v>
      </c>
      <c r="E689" s="8">
        <f t="shared" ca="1" si="108"/>
        <v>0.90072230249650442</v>
      </c>
      <c r="F689" s="21">
        <f t="shared" ca="1" si="109"/>
        <v>15.73921225717632</v>
      </c>
      <c r="H689" s="8">
        <v>685</v>
      </c>
      <c r="I689" s="21">
        <f t="shared" ca="1" si="110"/>
        <v>4.830936238102379E-2</v>
      </c>
      <c r="J689" s="21">
        <f t="shared" ca="1" si="111"/>
        <v>20.735207198332532</v>
      </c>
      <c r="Q689" s="26"/>
      <c r="R689" s="42"/>
      <c r="S689" s="26"/>
      <c r="T689" s="26"/>
      <c r="U689" s="26"/>
      <c r="V689" s="26"/>
      <c r="W689" s="26"/>
      <c r="X689" s="26"/>
      <c r="Y689" s="26"/>
      <c r="AF689" s="8">
        <v>679</v>
      </c>
      <c r="AG689" s="8">
        <v>1</v>
      </c>
      <c r="AH689" s="8">
        <v>0.39776462511950478</v>
      </c>
      <c r="AI689" s="8">
        <v>1</v>
      </c>
      <c r="AJ689" s="8">
        <v>1</v>
      </c>
      <c r="AK689" s="8">
        <v>1</v>
      </c>
      <c r="AL689" s="8">
        <v>1</v>
      </c>
      <c r="AM689" s="8">
        <v>1</v>
      </c>
      <c r="AN689" s="8">
        <v>0</v>
      </c>
      <c r="AO689" s="8">
        <v>1</v>
      </c>
      <c r="AP689" s="8">
        <v>1</v>
      </c>
      <c r="AQ689" s="8">
        <v>0</v>
      </c>
      <c r="AR689" s="8">
        <v>4.3756691784965954E-2</v>
      </c>
      <c r="AS689" s="48">
        <v>0.22402664512675632</v>
      </c>
      <c r="AT689" s="48">
        <v>0.93169334535716242</v>
      </c>
      <c r="AU689" s="13">
        <v>1</v>
      </c>
    </row>
    <row r="690" spans="4:47" x14ac:dyDescent="0.25">
      <c r="D690" s="8">
        <v>686</v>
      </c>
      <c r="E690" s="8">
        <f t="shared" ca="1" si="108"/>
        <v>0.64364302910368465</v>
      </c>
      <c r="F690" s="21">
        <f t="shared" ca="1" si="109"/>
        <v>61.029573275420915</v>
      </c>
      <c r="H690" s="8">
        <v>686</v>
      </c>
      <c r="I690" s="21">
        <f t="shared" ca="1" si="110"/>
        <v>0.78769786279482001</v>
      </c>
      <c r="J690" s="21">
        <f t="shared" ca="1" si="111"/>
        <v>53.789751724095552</v>
      </c>
      <c r="Q690" s="26"/>
      <c r="R690" s="42"/>
      <c r="S690" s="26"/>
      <c r="T690" s="26"/>
      <c r="U690" s="26"/>
      <c r="V690" s="26"/>
      <c r="W690" s="26"/>
      <c r="X690" s="26"/>
      <c r="Y690" s="26"/>
      <c r="AF690" s="8">
        <v>680</v>
      </c>
      <c r="AG690" s="8">
        <v>0</v>
      </c>
      <c r="AH690" s="8">
        <v>0.8721519590692749</v>
      </c>
      <c r="AI690" s="8">
        <v>1</v>
      </c>
      <c r="AJ690" s="8">
        <v>0.8976742250752674</v>
      </c>
      <c r="AK690" s="8">
        <v>0.74171276989598545</v>
      </c>
      <c r="AL690" s="8">
        <v>1</v>
      </c>
      <c r="AM690" s="8">
        <v>1</v>
      </c>
      <c r="AN690" s="8">
        <v>1</v>
      </c>
      <c r="AO690" s="8">
        <v>1</v>
      </c>
      <c r="AP690" s="8">
        <v>1</v>
      </c>
      <c r="AQ690" s="8">
        <v>1</v>
      </c>
      <c r="AR690" s="8">
        <v>0.29053046872544536</v>
      </c>
      <c r="AS690" s="48">
        <v>0.11337803460361708</v>
      </c>
      <c r="AT690" s="48">
        <v>0.72773267766552474</v>
      </c>
      <c r="AU690" s="13">
        <v>2</v>
      </c>
    </row>
    <row r="691" spans="4:47" x14ac:dyDescent="0.25">
      <c r="D691" s="8">
        <v>687</v>
      </c>
      <c r="E691" s="8">
        <f t="shared" ca="1" si="108"/>
        <v>9.3576289923875677E-2</v>
      </c>
      <c r="F691" s="21">
        <f t="shared" ca="1" si="109"/>
        <v>297.70443142616546</v>
      </c>
      <c r="H691" s="8">
        <v>687</v>
      </c>
      <c r="I691" s="21">
        <f t="shared" ca="1" si="110"/>
        <v>0.24705679458895369</v>
      </c>
      <c r="J691" s="21">
        <f t="shared" ca="1" si="111"/>
        <v>8.8844824890145659</v>
      </c>
      <c r="Q691" s="26"/>
      <c r="R691" s="42"/>
      <c r="S691" s="26"/>
      <c r="T691" s="26"/>
      <c r="U691" s="26"/>
      <c r="V691" s="26"/>
      <c r="W691" s="26"/>
      <c r="X691" s="26"/>
      <c r="Y691" s="26"/>
      <c r="AF691" s="8">
        <v>681</v>
      </c>
      <c r="AG691" s="8">
        <v>1</v>
      </c>
      <c r="AH691" s="8">
        <v>0.93985164481299377</v>
      </c>
      <c r="AI691" s="8">
        <v>0</v>
      </c>
      <c r="AJ691" s="8">
        <v>0.92151967420868464</v>
      </c>
      <c r="AK691" s="8">
        <v>0.82179786670918298</v>
      </c>
      <c r="AL691" s="8">
        <v>1</v>
      </c>
      <c r="AM691" s="8">
        <v>1</v>
      </c>
      <c r="AN691" s="8">
        <v>1</v>
      </c>
      <c r="AO691" s="8">
        <v>1</v>
      </c>
      <c r="AP691" s="8">
        <v>0</v>
      </c>
      <c r="AQ691" s="8">
        <v>1</v>
      </c>
      <c r="AR691" s="8">
        <v>1</v>
      </c>
      <c r="AS691" s="48">
        <v>0.4091439908055084</v>
      </c>
      <c r="AT691" s="48">
        <v>0.89195050624998973</v>
      </c>
      <c r="AU691" s="13">
        <v>0</v>
      </c>
    </row>
    <row r="692" spans="4:47" x14ac:dyDescent="0.25">
      <c r="D692" s="8">
        <v>688</v>
      </c>
      <c r="E692" s="8">
        <f t="shared" ca="1" si="108"/>
        <v>0.99999703253042094</v>
      </c>
      <c r="F692" s="21">
        <f t="shared" ca="1" si="109"/>
        <v>8.1857795098949171E-4</v>
      </c>
      <c r="H692" s="8">
        <v>688</v>
      </c>
      <c r="I692" s="21">
        <f t="shared" ca="1" si="110"/>
        <v>0.40975230957301378</v>
      </c>
      <c r="J692" s="21">
        <f t="shared" ca="1" si="111"/>
        <v>22.687094896175491</v>
      </c>
      <c r="Q692" s="26"/>
      <c r="R692" s="42"/>
      <c r="S692" s="26"/>
      <c r="T692" s="26"/>
      <c r="U692" s="26"/>
      <c r="V692" s="26"/>
      <c r="W692" s="26"/>
      <c r="X692" s="26"/>
      <c r="Y692" s="26"/>
      <c r="AF692" s="8">
        <v>682</v>
      </c>
      <c r="AG692" s="8">
        <v>1</v>
      </c>
      <c r="AH692" s="8">
        <v>1</v>
      </c>
      <c r="AI692" s="8">
        <v>1</v>
      </c>
      <c r="AJ692" s="8">
        <v>0.23879061641394703</v>
      </c>
      <c r="AK692" s="8">
        <v>1</v>
      </c>
      <c r="AL692" s="8">
        <v>0.67395070093649945</v>
      </c>
      <c r="AM692" s="8">
        <v>1</v>
      </c>
      <c r="AN692" s="8">
        <v>0.96307975330367501</v>
      </c>
      <c r="AO692" s="8">
        <v>1</v>
      </c>
      <c r="AP692" s="8">
        <v>1</v>
      </c>
      <c r="AQ692" s="8">
        <v>1</v>
      </c>
      <c r="AR692" s="8">
        <v>0.52182636419010742</v>
      </c>
      <c r="AS692" s="48">
        <v>0</v>
      </c>
      <c r="AT692" s="48">
        <v>0.75395704072464353</v>
      </c>
      <c r="AU692" s="13">
        <v>2</v>
      </c>
    </row>
    <row r="693" spans="4:47" x14ac:dyDescent="0.25">
      <c r="D693" s="8">
        <v>689</v>
      </c>
      <c r="E693" s="8">
        <f t="shared" ca="1" si="108"/>
        <v>7.5554635497195877E-3</v>
      </c>
      <c r="F693" s="21">
        <f t="shared" ca="1" si="109"/>
        <v>588.77108268255449</v>
      </c>
      <c r="H693" s="8">
        <v>689</v>
      </c>
      <c r="I693" s="21">
        <f t="shared" ca="1" si="110"/>
        <v>4.4596751895481956E-2</v>
      </c>
      <c r="J693" s="21">
        <f t="shared" ca="1" si="111"/>
        <v>21.892363664909212</v>
      </c>
      <c r="Q693" s="26"/>
      <c r="R693" s="42"/>
      <c r="S693" s="26"/>
      <c r="T693" s="26"/>
      <c r="U693" s="26"/>
      <c r="V693" s="26"/>
      <c r="W693" s="26"/>
      <c r="X693" s="26"/>
      <c r="Y693" s="26"/>
      <c r="AF693" s="8">
        <v>683</v>
      </c>
      <c r="AG693" s="8">
        <v>1</v>
      </c>
      <c r="AH693" s="8">
        <v>1</v>
      </c>
      <c r="AI693" s="8">
        <v>1</v>
      </c>
      <c r="AJ693" s="8">
        <v>1</v>
      </c>
      <c r="AK693" s="8">
        <v>1</v>
      </c>
      <c r="AL693" s="8">
        <v>1</v>
      </c>
      <c r="AM693" s="8">
        <v>0</v>
      </c>
      <c r="AN693" s="8">
        <v>1</v>
      </c>
      <c r="AO693" s="8">
        <v>1</v>
      </c>
      <c r="AP693" s="8">
        <v>1</v>
      </c>
      <c r="AQ693" s="8">
        <v>1</v>
      </c>
      <c r="AR693" s="8">
        <v>1</v>
      </c>
      <c r="AS693" s="48">
        <v>0</v>
      </c>
      <c r="AT693" s="48">
        <v>0.8816391393758376</v>
      </c>
      <c r="AU693" s="13">
        <v>1</v>
      </c>
    </row>
    <row r="694" spans="4:47" x14ac:dyDescent="0.25">
      <c r="D694" s="8">
        <v>690</v>
      </c>
      <c r="E694" s="8">
        <f t="shared" ca="1" si="108"/>
        <v>0.23180965917854657</v>
      </c>
      <c r="F694" s="21">
        <f t="shared" ca="1" si="109"/>
        <v>188.9091046526012</v>
      </c>
      <c r="H694" s="8">
        <v>690</v>
      </c>
      <c r="I694" s="21">
        <f t="shared" ca="1" si="110"/>
        <v>0.52906789122343489</v>
      </c>
      <c r="J694" s="21">
        <f t="shared" ca="1" si="111"/>
        <v>31.809363427788373</v>
      </c>
      <c r="Q694" s="26"/>
      <c r="R694" s="42"/>
      <c r="S694" s="26"/>
      <c r="T694" s="26"/>
      <c r="U694" s="26"/>
      <c r="V694" s="26"/>
      <c r="W694" s="26"/>
      <c r="X694" s="26"/>
      <c r="Y694" s="26"/>
      <c r="AF694" s="8">
        <v>684</v>
      </c>
      <c r="AG694" s="8">
        <v>1</v>
      </c>
      <c r="AH694" s="8">
        <v>1</v>
      </c>
      <c r="AI694" s="8">
        <v>1</v>
      </c>
      <c r="AJ694" s="8">
        <v>1</v>
      </c>
      <c r="AK694" s="8">
        <v>1</v>
      </c>
      <c r="AL694" s="8">
        <v>0.59523334727758381</v>
      </c>
      <c r="AM694" s="8">
        <v>1</v>
      </c>
      <c r="AN694" s="8">
        <v>1</v>
      </c>
      <c r="AO694" s="8">
        <v>1</v>
      </c>
      <c r="AP694" s="8">
        <v>1</v>
      </c>
      <c r="AQ694" s="8">
        <v>1</v>
      </c>
      <c r="AR694" s="8">
        <v>1</v>
      </c>
      <c r="AS694" s="48">
        <v>0.20670402306277538</v>
      </c>
      <c r="AT694" s="48">
        <v>0.35203566757098165</v>
      </c>
      <c r="AU694" s="13">
        <v>1</v>
      </c>
    </row>
    <row r="695" spans="4:47" x14ac:dyDescent="0.25">
      <c r="D695" s="8">
        <v>691</v>
      </c>
      <c r="E695" s="8">
        <f t="shared" ca="1" si="108"/>
        <v>0.89470141150900562</v>
      </c>
      <c r="F695" s="21">
        <f t="shared" ca="1" si="109"/>
        <v>16.68868069246853</v>
      </c>
      <c r="H695" s="8">
        <v>691</v>
      </c>
      <c r="I695" s="21">
        <f t="shared" ca="1" si="110"/>
        <v>0.68940151242249581</v>
      </c>
      <c r="J695" s="21">
        <f t="shared" ca="1" si="111"/>
        <v>44.570687859116141</v>
      </c>
      <c r="Q695" s="26"/>
      <c r="R695" s="42"/>
      <c r="S695" s="26"/>
      <c r="T695" s="26"/>
      <c r="U695" s="26"/>
      <c r="V695" s="26"/>
      <c r="W695" s="26"/>
      <c r="X695" s="26"/>
      <c r="Y695" s="26"/>
      <c r="AF695" s="8">
        <v>685</v>
      </c>
      <c r="AG695" s="8">
        <v>1</v>
      </c>
      <c r="AH695" s="8">
        <v>1</v>
      </c>
      <c r="AI695" s="8">
        <v>0.15395038343840203</v>
      </c>
      <c r="AJ695" s="8">
        <v>0.18335334089206298</v>
      </c>
      <c r="AK695" s="8">
        <v>0.8357010206635741</v>
      </c>
      <c r="AL695" s="8">
        <v>1</v>
      </c>
      <c r="AM695" s="8">
        <v>0.78350916334837228</v>
      </c>
      <c r="AN695" s="8">
        <v>1</v>
      </c>
      <c r="AO695" s="8">
        <v>1</v>
      </c>
      <c r="AP695" s="8">
        <v>1</v>
      </c>
      <c r="AQ695" s="8">
        <v>1</v>
      </c>
      <c r="AR695" s="8">
        <v>1</v>
      </c>
      <c r="AS695" s="48">
        <v>0.11857728104270439</v>
      </c>
      <c r="AT695" s="48">
        <v>0.71788365579916291</v>
      </c>
      <c r="AU695" s="13">
        <v>0</v>
      </c>
    </row>
    <row r="696" spans="4:47" x14ac:dyDescent="0.25">
      <c r="D696" s="8">
        <v>692</v>
      </c>
      <c r="E696" s="8">
        <f t="shared" ca="1" si="108"/>
        <v>0.30495155609833657</v>
      </c>
      <c r="F696" s="21">
        <f t="shared" ca="1" si="109"/>
        <v>155.32605980319545</v>
      </c>
      <c r="H696" s="8">
        <v>692</v>
      </c>
      <c r="I696" s="21">
        <f t="shared" ca="1" si="110"/>
        <v>0.15626003484278117</v>
      </c>
      <c r="J696" s="21">
        <f t="shared" ca="1" si="111"/>
        <v>0.99694149262355936</v>
      </c>
      <c r="Q696" s="26"/>
      <c r="R696" s="42"/>
      <c r="S696" s="26"/>
      <c r="T696" s="26"/>
      <c r="U696" s="26"/>
      <c r="V696" s="26"/>
      <c r="W696" s="26"/>
      <c r="X696" s="26"/>
      <c r="Y696" s="26"/>
      <c r="AF696" s="8">
        <v>686</v>
      </c>
      <c r="AG696" s="8">
        <v>1</v>
      </c>
      <c r="AH696" s="8">
        <v>1</v>
      </c>
      <c r="AI696" s="8">
        <v>0.64188250896240207</v>
      </c>
      <c r="AJ696" s="8">
        <v>1</v>
      </c>
      <c r="AK696" s="8">
        <v>0.51031349451964603</v>
      </c>
      <c r="AL696" s="8">
        <v>0.35910774769460357</v>
      </c>
      <c r="AM696" s="8">
        <v>1</v>
      </c>
      <c r="AN696" s="8">
        <v>1</v>
      </c>
      <c r="AO696" s="8">
        <v>1</v>
      </c>
      <c r="AP696" s="8">
        <v>0</v>
      </c>
      <c r="AQ696" s="8">
        <v>1</v>
      </c>
      <c r="AR696" s="8">
        <v>1</v>
      </c>
      <c r="AS696" s="48">
        <v>0</v>
      </c>
      <c r="AT696" s="48">
        <v>0.94045807490311084</v>
      </c>
      <c r="AU696" s="13">
        <v>0</v>
      </c>
    </row>
    <row r="697" spans="4:47" x14ac:dyDescent="0.25">
      <c r="D697" s="8">
        <v>693</v>
      </c>
      <c r="E697" s="8">
        <f t="shared" ca="1" si="108"/>
        <v>0.49052237837484636</v>
      </c>
      <c r="F697" s="21">
        <f t="shared" ca="1" si="109"/>
        <v>95.955687730991102</v>
      </c>
      <c r="H697" s="8">
        <v>693</v>
      </c>
      <c r="I697" s="21">
        <f t="shared" ca="1" si="110"/>
        <v>0.74971489766326971</v>
      </c>
      <c r="J697" s="21">
        <f t="shared" ca="1" si="111"/>
        <v>50.006867562467562</v>
      </c>
      <c r="Q697" s="26"/>
      <c r="R697" s="42"/>
      <c r="S697" s="26"/>
      <c r="T697" s="26"/>
      <c r="U697" s="26"/>
      <c r="V697" s="26"/>
      <c r="W697" s="26"/>
      <c r="X697" s="26"/>
      <c r="Y697" s="26"/>
      <c r="AF697" s="8">
        <v>687</v>
      </c>
      <c r="AG697" s="8">
        <v>1</v>
      </c>
      <c r="AH697" s="8">
        <v>1</v>
      </c>
      <c r="AI697" s="8">
        <v>1</v>
      </c>
      <c r="AJ697" s="8">
        <v>1</v>
      </c>
      <c r="AK697" s="8">
        <v>1</v>
      </c>
      <c r="AL697" s="8">
        <v>1</v>
      </c>
      <c r="AM697" s="8">
        <v>1</v>
      </c>
      <c r="AN697" s="8">
        <v>1</v>
      </c>
      <c r="AO697" s="8">
        <v>0.74756659128882652</v>
      </c>
      <c r="AP697" s="8">
        <v>1</v>
      </c>
      <c r="AQ697" s="8">
        <v>0.41607027065304769</v>
      </c>
      <c r="AR697" s="8">
        <v>1</v>
      </c>
      <c r="AS697" s="48">
        <v>1</v>
      </c>
      <c r="AT697" s="48">
        <v>0.91622496593974001</v>
      </c>
      <c r="AU697" s="13">
        <v>0</v>
      </c>
    </row>
    <row r="698" spans="4:47" x14ac:dyDescent="0.25">
      <c r="D698" s="8">
        <v>694</v>
      </c>
      <c r="E698" s="8">
        <f t="shared" ca="1" si="108"/>
        <v>0.96887147481319846</v>
      </c>
      <c r="F698" s="21">
        <f t="shared" ca="1" si="109"/>
        <v>5.1012558145081561</v>
      </c>
      <c r="H698" s="8">
        <v>694</v>
      </c>
      <c r="I698" s="21">
        <f t="shared" ca="1" si="110"/>
        <v>0.49157750605169992</v>
      </c>
      <c r="J698" s="21">
        <f t="shared" ca="1" si="111"/>
        <v>28.96035090488153</v>
      </c>
      <c r="Q698" s="26"/>
      <c r="R698" s="42"/>
      <c r="S698" s="26"/>
      <c r="T698" s="26"/>
      <c r="U698" s="26"/>
      <c r="V698" s="26"/>
      <c r="W698" s="26"/>
      <c r="X698" s="26"/>
      <c r="Y698" s="26"/>
      <c r="AF698" s="8">
        <v>688</v>
      </c>
      <c r="AG698" s="8">
        <v>1</v>
      </c>
      <c r="AH698" s="8">
        <v>0.26683362619769468</v>
      </c>
      <c r="AI698" s="8">
        <v>1</v>
      </c>
      <c r="AJ698" s="8">
        <v>4.6293152187475546E-2</v>
      </c>
      <c r="AK698" s="8">
        <v>1</v>
      </c>
      <c r="AL698" s="8">
        <v>1</v>
      </c>
      <c r="AM698" s="8">
        <v>0.43614729823339954</v>
      </c>
      <c r="AN698" s="8">
        <v>1</v>
      </c>
      <c r="AO698" s="8">
        <v>0.20181982206049726</v>
      </c>
      <c r="AP698" s="8">
        <v>1</v>
      </c>
      <c r="AQ698" s="8">
        <v>1</v>
      </c>
      <c r="AR698" s="8">
        <v>1</v>
      </c>
      <c r="AS698" s="48">
        <v>0</v>
      </c>
      <c r="AT698" s="48">
        <v>0.92759992081569487</v>
      </c>
      <c r="AU698" s="13">
        <v>0</v>
      </c>
    </row>
    <row r="699" spans="4:47" x14ac:dyDescent="0.25">
      <c r="D699" s="8">
        <v>695</v>
      </c>
      <c r="E699" s="8">
        <f t="shared" ca="1" si="108"/>
        <v>0.96415862149483045</v>
      </c>
      <c r="F699" s="21">
        <f t="shared" ca="1" si="109"/>
        <v>5.839197529047941</v>
      </c>
      <c r="H699" s="8">
        <v>695</v>
      </c>
      <c r="I699" s="21">
        <f t="shared" ca="1" si="110"/>
        <v>0.91210163482876905</v>
      </c>
      <c r="J699" s="21">
        <f t="shared" ca="1" si="111"/>
        <v>70.614448224435705</v>
      </c>
      <c r="Q699" s="26"/>
      <c r="R699" s="42"/>
      <c r="S699" s="26"/>
      <c r="T699" s="26"/>
      <c r="U699" s="26"/>
      <c r="V699" s="26"/>
      <c r="W699" s="26"/>
      <c r="X699" s="26"/>
      <c r="Y699" s="26"/>
      <c r="AF699" s="8">
        <v>689</v>
      </c>
      <c r="AG699" s="8">
        <v>1</v>
      </c>
      <c r="AH699" s="8">
        <v>0</v>
      </c>
      <c r="AI699" s="8">
        <v>0</v>
      </c>
      <c r="AJ699" s="8">
        <v>1</v>
      </c>
      <c r="AK699" s="8">
        <v>0.52835581920319985</v>
      </c>
      <c r="AL699" s="8">
        <v>1</v>
      </c>
      <c r="AM699" s="8">
        <v>1</v>
      </c>
      <c r="AN699" s="8">
        <v>1</v>
      </c>
      <c r="AO699" s="8">
        <v>0.1511114016524516</v>
      </c>
      <c r="AP699" s="8">
        <v>1</v>
      </c>
      <c r="AQ699" s="8">
        <v>0.78655577411142685</v>
      </c>
      <c r="AR699" s="8">
        <v>3.108190553452474E-2</v>
      </c>
      <c r="AS699" s="48">
        <v>0</v>
      </c>
      <c r="AT699" s="48">
        <v>0.87604479848294381</v>
      </c>
      <c r="AU699" s="13">
        <v>0</v>
      </c>
    </row>
    <row r="700" spans="4:47" x14ac:dyDescent="0.25">
      <c r="D700" s="8">
        <v>696</v>
      </c>
      <c r="E700" s="8">
        <f t="shared" ca="1" si="108"/>
        <v>0.36268736528764778</v>
      </c>
      <c r="F700" s="21">
        <f t="shared" ca="1" si="109"/>
        <v>133.86533337963897</v>
      </c>
      <c r="H700" s="8">
        <v>696</v>
      </c>
      <c r="I700" s="21">
        <f t="shared" ca="1" si="110"/>
        <v>0.93487204330473039</v>
      </c>
      <c r="J700" s="21">
        <f t="shared" ca="1" si="111"/>
        <v>75.440003731158129</v>
      </c>
      <c r="Q700" s="26"/>
      <c r="R700" s="42"/>
      <c r="S700" s="26"/>
      <c r="T700" s="26"/>
      <c r="U700" s="26"/>
      <c r="V700" s="26"/>
      <c r="W700" s="26"/>
      <c r="X700" s="26"/>
      <c r="Y700" s="26"/>
      <c r="AF700" s="8">
        <v>690</v>
      </c>
      <c r="AG700" s="8">
        <v>8.5505701994876407E-2</v>
      </c>
      <c r="AH700" s="8">
        <v>1</v>
      </c>
      <c r="AI700" s="8">
        <v>1</v>
      </c>
      <c r="AJ700" s="8">
        <v>1</v>
      </c>
      <c r="AK700" s="8">
        <v>0.29344436155741044</v>
      </c>
      <c r="AL700" s="8">
        <v>1</v>
      </c>
      <c r="AM700" s="8">
        <v>1</v>
      </c>
      <c r="AN700" s="8">
        <v>1</v>
      </c>
      <c r="AO700" s="8">
        <v>0.33885409218346468</v>
      </c>
      <c r="AP700" s="8">
        <v>1</v>
      </c>
      <c r="AQ700" s="8">
        <v>1</v>
      </c>
      <c r="AR700" s="8">
        <v>1</v>
      </c>
      <c r="AS700" s="48">
        <v>3.2081413094177454E-2</v>
      </c>
      <c r="AT700" s="48">
        <v>0.83985817268688534</v>
      </c>
      <c r="AU700" s="13">
        <v>3</v>
      </c>
    </row>
    <row r="701" spans="4:47" x14ac:dyDescent="0.25">
      <c r="D701" s="8">
        <v>697</v>
      </c>
      <c r="E701" s="8">
        <f t="shared" ca="1" si="108"/>
        <v>0.26243238048434248</v>
      </c>
      <c r="F701" s="21">
        <f t="shared" ca="1" si="109"/>
        <v>173.76436322328206</v>
      </c>
      <c r="H701" s="8">
        <v>697</v>
      </c>
      <c r="I701" s="21">
        <f t="shared" ca="1" si="110"/>
        <v>1.160202692993817E-2</v>
      </c>
      <c r="J701" s="21">
        <f t="shared" ca="1" si="111"/>
        <v>39.172667245498879</v>
      </c>
      <c r="Q701" s="26"/>
      <c r="R701" s="42"/>
      <c r="S701" s="26"/>
      <c r="T701" s="26"/>
      <c r="U701" s="26"/>
      <c r="V701" s="26"/>
      <c r="W701" s="26"/>
      <c r="X701" s="26"/>
      <c r="Y701" s="26"/>
      <c r="AF701" s="8">
        <v>691</v>
      </c>
      <c r="AG701" s="8">
        <v>1</v>
      </c>
      <c r="AH701" s="8">
        <v>1</v>
      </c>
      <c r="AI701" s="8">
        <v>1</v>
      </c>
      <c r="AJ701" s="8">
        <v>1</v>
      </c>
      <c r="AK701" s="8">
        <v>1</v>
      </c>
      <c r="AL701" s="8">
        <v>1</v>
      </c>
      <c r="AM701" s="8">
        <v>0.75910689442764945</v>
      </c>
      <c r="AN701" s="8">
        <v>1</v>
      </c>
      <c r="AO701" s="8">
        <v>0.89546029958243401</v>
      </c>
      <c r="AP701" s="8">
        <v>1</v>
      </c>
      <c r="AQ701" s="8">
        <v>0.8356526400447668</v>
      </c>
      <c r="AR701" s="8">
        <v>1</v>
      </c>
      <c r="AS701" s="48">
        <v>0</v>
      </c>
      <c r="AT701" s="48">
        <v>0.8735212330942238</v>
      </c>
      <c r="AU701" s="13">
        <v>1</v>
      </c>
    </row>
    <row r="702" spans="4:47" x14ac:dyDescent="0.25">
      <c r="D702" s="8">
        <v>698</v>
      </c>
      <c r="E702" s="8">
        <f t="shared" ca="1" si="108"/>
        <v>0.30027607730609562</v>
      </c>
      <c r="F702" s="21">
        <f t="shared" ca="1" si="109"/>
        <v>157.22922266506527</v>
      </c>
      <c r="H702" s="8">
        <v>698</v>
      </c>
      <c r="I702" s="21">
        <f t="shared" ca="1" si="110"/>
        <v>0.23855148043032492</v>
      </c>
      <c r="J702" s="21">
        <f t="shared" ca="1" si="111"/>
        <v>8.0607773708974193</v>
      </c>
      <c r="Q702" s="26"/>
      <c r="R702" s="42"/>
      <c r="S702" s="26"/>
      <c r="T702" s="26"/>
      <c r="U702" s="26"/>
      <c r="V702" s="26"/>
      <c r="W702" s="26"/>
      <c r="X702" s="26"/>
      <c r="Y702" s="26"/>
      <c r="AF702" s="8">
        <v>692</v>
      </c>
      <c r="AG702" s="8">
        <v>0.66366764640993248</v>
      </c>
      <c r="AH702" s="8">
        <v>1</v>
      </c>
      <c r="AI702" s="8">
        <v>1</v>
      </c>
      <c r="AJ702" s="8">
        <v>1</v>
      </c>
      <c r="AK702" s="8">
        <v>1</v>
      </c>
      <c r="AL702" s="8">
        <v>0.89477667563041907</v>
      </c>
      <c r="AM702" s="8">
        <v>1</v>
      </c>
      <c r="AN702" s="8">
        <v>1</v>
      </c>
      <c r="AO702" s="8">
        <v>1</v>
      </c>
      <c r="AP702" s="8">
        <v>1</v>
      </c>
      <c r="AQ702" s="8">
        <v>1</v>
      </c>
      <c r="AR702" s="8">
        <v>1</v>
      </c>
      <c r="AS702" s="48">
        <v>0.28565213904385606</v>
      </c>
      <c r="AT702" s="48">
        <v>0.70160829721214824</v>
      </c>
      <c r="AU702" s="13">
        <v>2</v>
      </c>
    </row>
    <row r="703" spans="4:47" x14ac:dyDescent="0.25">
      <c r="D703" s="8">
        <v>699</v>
      </c>
      <c r="E703" s="8">
        <f t="shared" ca="1" si="108"/>
        <v>0.91191856936186744</v>
      </c>
      <c r="F703" s="21">
        <f t="shared" ca="1" si="109"/>
        <v>13.980930966684991</v>
      </c>
      <c r="H703" s="8">
        <v>699</v>
      </c>
      <c r="I703" s="21">
        <f t="shared" ca="1" si="110"/>
        <v>0.34693963294029706</v>
      </c>
      <c r="J703" s="21">
        <f t="shared" ca="1" si="111"/>
        <v>17.675788753751274</v>
      </c>
      <c r="Q703" s="26"/>
      <c r="R703" s="42"/>
      <c r="S703" s="26"/>
      <c r="T703" s="26"/>
      <c r="U703" s="26"/>
      <c r="V703" s="26"/>
      <c r="W703" s="26"/>
      <c r="X703" s="26"/>
      <c r="Y703" s="26"/>
      <c r="AF703" s="8">
        <v>693</v>
      </c>
      <c r="AG703" s="8">
        <v>1</v>
      </c>
      <c r="AH703" s="8">
        <v>1</v>
      </c>
      <c r="AI703" s="8">
        <v>1</v>
      </c>
      <c r="AJ703" s="8">
        <v>0.38059262451036679</v>
      </c>
      <c r="AK703" s="8">
        <v>1</v>
      </c>
      <c r="AL703" s="8">
        <v>1</v>
      </c>
      <c r="AM703" s="8">
        <v>0.90937818538499882</v>
      </c>
      <c r="AN703" s="8">
        <v>0.60392600870921254</v>
      </c>
      <c r="AO703" s="8">
        <v>1</v>
      </c>
      <c r="AP703" s="8">
        <v>0.10045772490482177</v>
      </c>
      <c r="AQ703" s="8">
        <v>0.66765236612409351</v>
      </c>
      <c r="AR703" s="8">
        <v>2.3539625607701318E-2</v>
      </c>
      <c r="AS703" s="48">
        <v>0.49352593607510509</v>
      </c>
      <c r="AT703" s="48">
        <v>0.88007124799408565</v>
      </c>
      <c r="AU703" s="13">
        <v>2</v>
      </c>
    </row>
    <row r="704" spans="4:47" x14ac:dyDescent="0.25">
      <c r="D704" s="8">
        <v>700</v>
      </c>
      <c r="E704" s="8">
        <f t="shared" ca="1" si="108"/>
        <v>0.51849822726496331</v>
      </c>
      <c r="F704" s="21">
        <f t="shared" ca="1" si="109"/>
        <v>88.8995617113642</v>
      </c>
      <c r="H704" s="8">
        <v>700</v>
      </c>
      <c r="I704" s="21">
        <f t="shared" ca="1" si="110"/>
        <v>0.41598243956428471</v>
      </c>
      <c r="J704" s="21">
        <f t="shared" ca="1" si="111"/>
        <v>23.17182241249705</v>
      </c>
      <c r="Q704" s="26"/>
      <c r="R704" s="42"/>
      <c r="S704" s="26"/>
      <c r="T704" s="26"/>
      <c r="U704" s="26"/>
      <c r="V704" s="26"/>
      <c r="W704" s="26"/>
      <c r="X704" s="26"/>
      <c r="Y704" s="26"/>
      <c r="AF704" s="8">
        <v>694</v>
      </c>
      <c r="AG704" s="8">
        <v>3.559707311890839E-2</v>
      </c>
      <c r="AH704" s="8">
        <v>1</v>
      </c>
      <c r="AI704" s="8">
        <v>1</v>
      </c>
      <c r="AJ704" s="8">
        <v>1</v>
      </c>
      <c r="AK704" s="8">
        <v>1</v>
      </c>
      <c r="AL704" s="8">
        <v>0.10988969861039853</v>
      </c>
      <c r="AM704" s="8">
        <v>1</v>
      </c>
      <c r="AN704" s="8">
        <v>0.25486448218913621</v>
      </c>
      <c r="AO704" s="8">
        <v>0</v>
      </c>
      <c r="AP704" s="8">
        <v>1</v>
      </c>
      <c r="AQ704" s="8">
        <v>0.53136377800983614</v>
      </c>
      <c r="AR704" s="8">
        <v>1</v>
      </c>
      <c r="AS704" s="48">
        <v>0</v>
      </c>
      <c r="AT704" s="48">
        <v>0.84380210735229133</v>
      </c>
      <c r="AU704" s="13">
        <v>0</v>
      </c>
    </row>
    <row r="705" spans="4:47" x14ac:dyDescent="0.25">
      <c r="D705" s="8">
        <v>701</v>
      </c>
      <c r="E705" s="8">
        <f t="shared" ca="1" si="108"/>
        <v>0.52882175285012401</v>
      </c>
      <c r="F705" s="21">
        <f t="shared" ca="1" si="109"/>
        <v>86.383349816488092</v>
      </c>
      <c r="H705" s="8">
        <v>701</v>
      </c>
      <c r="I705" s="21">
        <f t="shared" ca="1" si="110"/>
        <v>0.93166907306044222</v>
      </c>
      <c r="J705" s="21">
        <f t="shared" ca="1" si="111"/>
        <v>74.690013838789469</v>
      </c>
      <c r="Q705" s="26"/>
      <c r="R705" s="42"/>
      <c r="S705" s="26"/>
      <c r="T705" s="26"/>
      <c r="U705" s="26"/>
      <c r="V705" s="26"/>
      <c r="W705" s="26"/>
      <c r="X705" s="26"/>
      <c r="Y705" s="26"/>
      <c r="AF705" s="8">
        <v>695</v>
      </c>
      <c r="AG705" s="8">
        <v>1</v>
      </c>
      <c r="AH705" s="8">
        <v>0.86171124391616361</v>
      </c>
      <c r="AI705" s="8">
        <v>0.54448561371452431</v>
      </c>
      <c r="AJ705" s="8">
        <v>0.1807563037815271</v>
      </c>
      <c r="AK705" s="8">
        <v>1</v>
      </c>
      <c r="AL705" s="8">
        <v>1</v>
      </c>
      <c r="AM705" s="8">
        <v>1</v>
      </c>
      <c r="AN705" s="8">
        <v>1</v>
      </c>
      <c r="AO705" s="8">
        <v>1</v>
      </c>
      <c r="AP705" s="8">
        <v>0</v>
      </c>
      <c r="AQ705" s="8">
        <v>1</v>
      </c>
      <c r="AR705" s="8">
        <v>1</v>
      </c>
      <c r="AS705" s="48">
        <v>0.74892746847059855</v>
      </c>
      <c r="AT705" s="48">
        <v>0.7564712129619805</v>
      </c>
      <c r="AU705" s="13">
        <v>1</v>
      </c>
    </row>
    <row r="706" spans="4:47" x14ac:dyDescent="0.25">
      <c r="D706" s="8">
        <v>702</v>
      </c>
      <c r="E706" s="8">
        <f t="shared" ca="1" si="108"/>
        <v>0.34626472571530398</v>
      </c>
      <c r="F706" s="21">
        <f t="shared" ca="1" si="109"/>
        <v>139.62008256562302</v>
      </c>
      <c r="H706" s="8">
        <v>702</v>
      </c>
      <c r="I706" s="21">
        <f t="shared" ca="1" si="110"/>
        <v>0.70459131689707966</v>
      </c>
      <c r="J706" s="21">
        <f t="shared" ca="1" si="111"/>
        <v>45.8884626910571</v>
      </c>
      <c r="Q706" s="26"/>
      <c r="R706" s="42"/>
      <c r="S706" s="26"/>
      <c r="T706" s="26"/>
      <c r="U706" s="26"/>
      <c r="V706" s="26"/>
      <c r="W706" s="26"/>
      <c r="X706" s="26"/>
      <c r="Y706" s="26"/>
      <c r="AF706" s="8">
        <v>696</v>
      </c>
      <c r="AG706" s="8">
        <v>1</v>
      </c>
      <c r="AH706" s="8">
        <v>1</v>
      </c>
      <c r="AI706" s="8">
        <v>1</v>
      </c>
      <c r="AJ706" s="8">
        <v>0</v>
      </c>
      <c r="AK706" s="8">
        <v>1</v>
      </c>
      <c r="AL706" s="8">
        <v>1</v>
      </c>
      <c r="AM706" s="8">
        <v>1</v>
      </c>
      <c r="AN706" s="8">
        <v>1</v>
      </c>
      <c r="AO706" s="8">
        <v>1</v>
      </c>
      <c r="AP706" s="8">
        <v>0.99918256413882534</v>
      </c>
      <c r="AQ706" s="8">
        <v>1</v>
      </c>
      <c r="AR706" s="8">
        <v>1</v>
      </c>
      <c r="AS706" s="48">
        <v>0.47766098021820652</v>
      </c>
      <c r="AT706" s="48">
        <v>0.82609193589375274</v>
      </c>
      <c r="AU706" s="13">
        <v>1</v>
      </c>
    </row>
    <row r="707" spans="4:47" x14ac:dyDescent="0.25">
      <c r="D707" s="8">
        <v>703</v>
      </c>
      <c r="E707" s="8">
        <f t="shared" ca="1" si="108"/>
        <v>7.9092881113069002E-2</v>
      </c>
      <c r="F707" s="21">
        <f t="shared" ca="1" si="109"/>
        <v>317.57362548516784</v>
      </c>
      <c r="H707" s="8">
        <v>703</v>
      </c>
      <c r="I707" s="21">
        <f t="shared" ca="1" si="110"/>
        <v>0.30280058094001527</v>
      </c>
      <c r="J707" s="21">
        <f t="shared" ca="1" si="111"/>
        <v>13.956508696552122</v>
      </c>
      <c r="Q707" s="26"/>
      <c r="R707" s="42"/>
      <c r="S707" s="26"/>
      <c r="T707" s="26"/>
      <c r="U707" s="26"/>
      <c r="V707" s="26"/>
      <c r="W707" s="26"/>
      <c r="X707" s="26"/>
      <c r="Y707" s="26"/>
      <c r="AF707" s="8">
        <v>697</v>
      </c>
      <c r="AG707" s="8">
        <v>1</v>
      </c>
      <c r="AH707" s="8">
        <v>1</v>
      </c>
      <c r="AI707" s="8">
        <v>0.52547393037727286</v>
      </c>
      <c r="AJ707" s="8">
        <v>1</v>
      </c>
      <c r="AK707" s="8">
        <v>0.49250134407151153</v>
      </c>
      <c r="AL707" s="8">
        <v>0</v>
      </c>
      <c r="AM707" s="8">
        <v>1</v>
      </c>
      <c r="AN707" s="8">
        <v>0.19279730478475329</v>
      </c>
      <c r="AO707" s="8">
        <v>0</v>
      </c>
      <c r="AP707" s="8">
        <v>0.26560184320776664</v>
      </c>
      <c r="AQ707" s="8">
        <v>1</v>
      </c>
      <c r="AR707" s="8">
        <v>1</v>
      </c>
      <c r="AS707" s="48">
        <v>0</v>
      </c>
      <c r="AT707" s="48">
        <v>0.85082194639877373</v>
      </c>
      <c r="AU707" s="13">
        <v>1</v>
      </c>
    </row>
    <row r="708" spans="4:47" x14ac:dyDescent="0.25">
      <c r="D708" s="8">
        <v>704</v>
      </c>
      <c r="E708" s="8">
        <f t="shared" ca="1" si="108"/>
        <v>0.30719411698409271</v>
      </c>
      <c r="F708" s="21">
        <f t="shared" ca="1" si="109"/>
        <v>154.42305146795559</v>
      </c>
      <c r="H708" s="8">
        <v>704</v>
      </c>
      <c r="I708" s="21">
        <f t="shared" ca="1" si="110"/>
        <v>0.8918446673565692</v>
      </c>
      <c r="J708" s="21">
        <f t="shared" ca="1" si="111"/>
        <v>67.057360442040306</v>
      </c>
      <c r="Q708" s="26"/>
      <c r="R708" s="42"/>
      <c r="S708" s="26"/>
      <c r="T708" s="26"/>
      <c r="U708" s="26"/>
      <c r="V708" s="26"/>
      <c r="W708" s="26"/>
      <c r="X708" s="26"/>
      <c r="Y708" s="26"/>
      <c r="AF708" s="8">
        <v>698</v>
      </c>
      <c r="AG708" s="8">
        <v>0.3018665396863775</v>
      </c>
      <c r="AH708" s="8">
        <v>1</v>
      </c>
      <c r="AI708" s="8">
        <v>1</v>
      </c>
      <c r="AJ708" s="8">
        <v>1</v>
      </c>
      <c r="AK708" s="8">
        <v>0.83114940378201874</v>
      </c>
      <c r="AL708" s="8">
        <v>0</v>
      </c>
      <c r="AM708" s="8">
        <v>1</v>
      </c>
      <c r="AN708" s="8">
        <v>1</v>
      </c>
      <c r="AO708" s="8">
        <v>1</v>
      </c>
      <c r="AP708" s="8">
        <v>1</v>
      </c>
      <c r="AQ708" s="8">
        <v>0.23008704208647637</v>
      </c>
      <c r="AR708" s="8">
        <v>1</v>
      </c>
      <c r="AS708" s="48">
        <v>0</v>
      </c>
      <c r="AT708" s="48">
        <v>1</v>
      </c>
      <c r="AU708" s="13">
        <v>1</v>
      </c>
    </row>
    <row r="709" spans="4:47" x14ac:dyDescent="0.25">
      <c r="D709" s="8">
        <v>705</v>
      </c>
      <c r="E709" s="8">
        <f t="shared" ca="1" si="108"/>
        <v>0.42517575896796866</v>
      </c>
      <c r="F709" s="21">
        <f t="shared" ca="1" si="109"/>
        <v>114.00291544075833</v>
      </c>
      <c r="H709" s="8">
        <v>705</v>
      </c>
      <c r="I709" s="21">
        <f t="shared" ca="1" si="110"/>
        <v>0.71454511292503708</v>
      </c>
      <c r="J709" s="21">
        <f t="shared" ca="1" si="111"/>
        <v>46.768857463601016</v>
      </c>
      <c r="Q709" s="26"/>
      <c r="R709" s="42"/>
      <c r="S709" s="26"/>
      <c r="T709" s="26"/>
      <c r="U709" s="26"/>
      <c r="V709" s="26"/>
      <c r="W709" s="26"/>
      <c r="X709" s="26"/>
      <c r="Y709" s="26"/>
      <c r="AF709" s="8">
        <v>699</v>
      </c>
      <c r="AG709" s="8">
        <v>0.26483446395521298</v>
      </c>
      <c r="AH709" s="8">
        <v>0</v>
      </c>
      <c r="AI709" s="8">
        <v>1</v>
      </c>
      <c r="AJ709" s="8">
        <v>1</v>
      </c>
      <c r="AK709" s="8">
        <v>2.0363058032554335E-3</v>
      </c>
      <c r="AL709" s="8">
        <v>0.23325382000184619</v>
      </c>
      <c r="AM709" s="8">
        <v>0.54079088348061632</v>
      </c>
      <c r="AN709" s="8">
        <v>1</v>
      </c>
      <c r="AO709" s="8">
        <v>1</v>
      </c>
      <c r="AP709" s="8">
        <v>0.30223707362611385</v>
      </c>
      <c r="AQ709" s="8">
        <v>1</v>
      </c>
      <c r="AR709" s="8">
        <v>1</v>
      </c>
      <c r="AS709" s="48">
        <v>0</v>
      </c>
      <c r="AT709" s="48">
        <v>0.87701863096127919</v>
      </c>
      <c r="AU709" s="13">
        <v>2</v>
      </c>
    </row>
    <row r="710" spans="4:47" x14ac:dyDescent="0.25">
      <c r="D710" s="8">
        <v>706</v>
      </c>
      <c r="E710" s="8">
        <f t="shared" ref="E710:E773" ca="1" si="112">RAND()</f>
        <v>0.54801139850775016</v>
      </c>
      <c r="F710" s="21">
        <f t="shared" ref="F710:F773" ca="1" si="113">$B$6*(-LN(E710))^(1/$B$7)</f>
        <v>81.822452861433945</v>
      </c>
      <c r="H710" s="8">
        <v>706</v>
      </c>
      <c r="I710" s="21">
        <f t="shared" ref="I710:I773" ca="1" si="114">RAND()</f>
        <v>0.97514492799089536</v>
      </c>
      <c r="J710" s="21">
        <f t="shared" ref="J710:J773" ca="1" si="115">ABS(NORMINV(I710,$B$11,$B$13))</f>
        <v>89.053500478699007</v>
      </c>
      <c r="Q710" s="26"/>
      <c r="R710" s="42"/>
      <c r="S710" s="26"/>
      <c r="T710" s="26"/>
      <c r="U710" s="26"/>
      <c r="V710" s="26"/>
      <c r="W710" s="26"/>
      <c r="X710" s="26"/>
      <c r="Y710" s="26"/>
      <c r="AF710" s="8">
        <v>700</v>
      </c>
      <c r="AG710" s="8">
        <v>0.32596094823830135</v>
      </c>
      <c r="AH710" s="8">
        <v>1</v>
      </c>
      <c r="AI710" s="8">
        <v>0</v>
      </c>
      <c r="AJ710" s="8">
        <v>1</v>
      </c>
      <c r="AK710" s="8">
        <v>0.14791320184843743</v>
      </c>
      <c r="AL710" s="8">
        <v>1</v>
      </c>
      <c r="AM710" s="8">
        <v>0.91669239021505367</v>
      </c>
      <c r="AN710" s="8">
        <v>0.25409605963608145</v>
      </c>
      <c r="AO710" s="8">
        <v>7.3575794323793769E-2</v>
      </c>
      <c r="AP710" s="8">
        <v>0</v>
      </c>
      <c r="AQ710" s="8">
        <v>1</v>
      </c>
      <c r="AR710" s="8">
        <v>1</v>
      </c>
      <c r="AS710" s="48">
        <v>0</v>
      </c>
      <c r="AT710" s="48">
        <v>0.86839762614900007</v>
      </c>
      <c r="AU710" s="13">
        <v>1</v>
      </c>
    </row>
    <row r="711" spans="4:47" x14ac:dyDescent="0.25">
      <c r="D711" s="8">
        <v>707</v>
      </c>
      <c r="E711" s="8">
        <f t="shared" ca="1" si="112"/>
        <v>0.49690060048908069</v>
      </c>
      <c r="F711" s="21">
        <f t="shared" ca="1" si="113"/>
        <v>94.315103902222575</v>
      </c>
      <c r="H711" s="8">
        <v>707</v>
      </c>
      <c r="I711" s="21">
        <f t="shared" ca="1" si="114"/>
        <v>0.88625355917339799</v>
      </c>
      <c r="J711" s="21">
        <f t="shared" ca="1" si="115"/>
        <v>66.161954714120768</v>
      </c>
      <c r="Q711" s="26"/>
      <c r="R711" s="42"/>
      <c r="S711" s="26"/>
      <c r="T711" s="26"/>
      <c r="U711" s="26"/>
      <c r="V711" s="26"/>
      <c r="W711" s="26"/>
      <c r="X711" s="26"/>
      <c r="Y711" s="26"/>
      <c r="AF711" s="8">
        <v>701</v>
      </c>
      <c r="AG711" s="8">
        <v>0.21240905647104111</v>
      </c>
      <c r="AH711" s="8">
        <v>1</v>
      </c>
      <c r="AI711" s="8">
        <v>1</v>
      </c>
      <c r="AJ711" s="8">
        <v>0</v>
      </c>
      <c r="AK711" s="8">
        <v>0.8680656562756931</v>
      </c>
      <c r="AL711" s="8">
        <v>1.7998872441239655E-2</v>
      </c>
      <c r="AM711" s="8">
        <v>5.8920614150983673E-2</v>
      </c>
      <c r="AN711" s="8">
        <v>1</v>
      </c>
      <c r="AO711" s="8">
        <v>0.11895722721674247</v>
      </c>
      <c r="AP711" s="8">
        <v>1</v>
      </c>
      <c r="AQ711" s="8">
        <v>0</v>
      </c>
      <c r="AR711" s="8">
        <v>0.92129773551841354</v>
      </c>
      <c r="AS711" s="48">
        <v>0</v>
      </c>
      <c r="AT711" s="48">
        <v>0.87772868357581635</v>
      </c>
      <c r="AU711" s="13">
        <v>0</v>
      </c>
    </row>
    <row r="712" spans="4:47" x14ac:dyDescent="0.25">
      <c r="D712" s="8">
        <v>708</v>
      </c>
      <c r="E712" s="8">
        <f t="shared" ca="1" si="112"/>
        <v>0.75274660301179153</v>
      </c>
      <c r="F712" s="21">
        <f t="shared" ca="1" si="113"/>
        <v>40.353023860144347</v>
      </c>
      <c r="H712" s="8">
        <v>708</v>
      </c>
      <c r="I712" s="21">
        <f t="shared" ca="1" si="114"/>
        <v>0.93384908489085539</v>
      </c>
      <c r="J712" s="21">
        <f t="shared" ca="1" si="115"/>
        <v>75.197428663721254</v>
      </c>
      <c r="Q712" s="26"/>
      <c r="R712" s="42"/>
      <c r="S712" s="26"/>
      <c r="T712" s="26"/>
      <c r="U712" s="26"/>
      <c r="V712" s="26"/>
      <c r="W712" s="26"/>
      <c r="X712" s="26"/>
      <c r="Y712" s="26"/>
      <c r="AF712" s="8">
        <v>702</v>
      </c>
      <c r="AG712" s="8">
        <v>0.42365565340057193</v>
      </c>
      <c r="AH712" s="8">
        <v>0.36040504267735479</v>
      </c>
      <c r="AI712" s="8">
        <v>0.60322738152617894</v>
      </c>
      <c r="AJ712" s="8">
        <v>0.99858278097696407</v>
      </c>
      <c r="AK712" s="8">
        <v>0.61333842454088527</v>
      </c>
      <c r="AL712" s="8">
        <v>0.80995198440650706</v>
      </c>
      <c r="AM712" s="8">
        <v>0.86327793720228063</v>
      </c>
      <c r="AN712" s="8">
        <v>1</v>
      </c>
      <c r="AO712" s="8">
        <v>1</v>
      </c>
      <c r="AP712" s="8">
        <v>1</v>
      </c>
      <c r="AQ712" s="8">
        <v>0.74764394486895369</v>
      </c>
      <c r="AR712" s="8">
        <v>0.18729058563880127</v>
      </c>
      <c r="AS712" s="48">
        <v>0</v>
      </c>
      <c r="AT712" s="48">
        <v>0.84149317891751207</v>
      </c>
      <c r="AU712" s="13">
        <v>0</v>
      </c>
    </row>
    <row r="713" spans="4:47" x14ac:dyDescent="0.25">
      <c r="D713" s="8">
        <v>709</v>
      </c>
      <c r="E713" s="8">
        <f t="shared" ca="1" si="112"/>
        <v>0.65236792140586231</v>
      </c>
      <c r="F713" s="21">
        <f t="shared" ca="1" si="113"/>
        <v>59.270919770781845</v>
      </c>
      <c r="H713" s="8">
        <v>709</v>
      </c>
      <c r="I713" s="21">
        <f t="shared" ca="1" si="114"/>
        <v>2.6795005879483358E-2</v>
      </c>
      <c r="J713" s="21">
        <f t="shared" ca="1" si="115"/>
        <v>28.874531586238618</v>
      </c>
      <c r="Q713" s="26"/>
      <c r="R713" s="42"/>
      <c r="S713" s="26"/>
      <c r="T713" s="26"/>
      <c r="U713" s="26"/>
      <c r="V713" s="26"/>
      <c r="W713" s="26"/>
      <c r="X713" s="26"/>
      <c r="Y713" s="26"/>
      <c r="AF713" s="8">
        <v>703</v>
      </c>
      <c r="AG713" s="8">
        <v>1</v>
      </c>
      <c r="AH713" s="8">
        <v>1</v>
      </c>
      <c r="AI713" s="8">
        <v>0.13644686881912826</v>
      </c>
      <c r="AJ713" s="8">
        <v>0.5809768428613703</v>
      </c>
      <c r="AK713" s="8">
        <v>0.30237964596486683</v>
      </c>
      <c r="AL713" s="8">
        <v>1</v>
      </c>
      <c r="AM713" s="8">
        <v>0.93045057074026949</v>
      </c>
      <c r="AN713" s="8">
        <v>1</v>
      </c>
      <c r="AO713" s="8">
        <v>0.65051005134907125</v>
      </c>
      <c r="AP713" s="8">
        <v>0.38262066750288676</v>
      </c>
      <c r="AQ713" s="8">
        <v>1</v>
      </c>
      <c r="AR713" s="8">
        <v>1</v>
      </c>
      <c r="AS713" s="48">
        <v>0</v>
      </c>
      <c r="AT713" s="48">
        <v>0.64610853665482415</v>
      </c>
      <c r="AU713" s="13">
        <v>0</v>
      </c>
    </row>
    <row r="714" spans="4:47" x14ac:dyDescent="0.25">
      <c r="D714" s="8">
        <v>710</v>
      </c>
      <c r="E714" s="8">
        <f t="shared" ca="1" si="112"/>
        <v>0.24015618370426639</v>
      </c>
      <c r="F714" s="21">
        <f t="shared" ca="1" si="113"/>
        <v>184.59937791267274</v>
      </c>
      <c r="H714" s="8">
        <v>710</v>
      </c>
      <c r="I714" s="21">
        <f t="shared" ca="1" si="114"/>
        <v>9.7183758135997333E-2</v>
      </c>
      <c r="J714" s="21">
        <f t="shared" ca="1" si="115"/>
        <v>9.7165595830080917</v>
      </c>
      <c r="Q714" s="26"/>
      <c r="R714" s="42"/>
      <c r="S714" s="26"/>
      <c r="T714" s="26"/>
      <c r="U714" s="26"/>
      <c r="V714" s="26"/>
      <c r="W714" s="26"/>
      <c r="X714" s="26"/>
      <c r="Y714" s="26"/>
      <c r="AF714" s="8">
        <v>704</v>
      </c>
      <c r="AG714" s="8">
        <v>1</v>
      </c>
      <c r="AH714" s="8">
        <v>7.1928811391314545E-2</v>
      </c>
      <c r="AI714" s="8">
        <v>1</v>
      </c>
      <c r="AJ714" s="8">
        <v>1</v>
      </c>
      <c r="AK714" s="8">
        <v>1</v>
      </c>
      <c r="AL714" s="8">
        <v>0.90130425380533175</v>
      </c>
      <c r="AM714" s="8">
        <v>0.51160523022718407</v>
      </c>
      <c r="AN714" s="8">
        <v>0.38102294625611149</v>
      </c>
      <c r="AO714" s="8">
        <v>1</v>
      </c>
      <c r="AP714" s="8">
        <v>1</v>
      </c>
      <c r="AQ714" s="8">
        <v>1</v>
      </c>
      <c r="AR714" s="8">
        <v>0.97036360104116726</v>
      </c>
      <c r="AS714" s="48">
        <v>0</v>
      </c>
      <c r="AT714" s="48">
        <v>0.81105254503957325</v>
      </c>
      <c r="AU714" s="13">
        <v>0</v>
      </c>
    </row>
    <row r="715" spans="4:47" x14ac:dyDescent="0.25">
      <c r="D715" s="8">
        <v>711</v>
      </c>
      <c r="E715" s="8">
        <f t="shared" ca="1" si="112"/>
        <v>0.3472517281337788</v>
      </c>
      <c r="F715" s="21">
        <f t="shared" ca="1" si="113"/>
        <v>139.26701245834437</v>
      </c>
      <c r="H715" s="8">
        <v>711</v>
      </c>
      <c r="I715" s="21">
        <f t="shared" ca="1" si="114"/>
        <v>0.60176309251830495</v>
      </c>
      <c r="J715" s="21">
        <f t="shared" ca="1" si="115"/>
        <v>37.413626210599176</v>
      </c>
      <c r="Q715" s="26"/>
      <c r="R715" s="42"/>
      <c r="S715" s="26"/>
      <c r="T715" s="26"/>
      <c r="U715" s="26"/>
      <c r="V715" s="26"/>
      <c r="W715" s="26"/>
      <c r="X715" s="26"/>
      <c r="Y715" s="26"/>
      <c r="AF715" s="8">
        <v>705</v>
      </c>
      <c r="AG715" s="8">
        <v>1</v>
      </c>
      <c r="AH715" s="8">
        <v>1</v>
      </c>
      <c r="AI715" s="8">
        <v>1</v>
      </c>
      <c r="AJ715" s="8">
        <v>0</v>
      </c>
      <c r="AK715" s="8">
        <v>0.60548825561061437</v>
      </c>
      <c r="AL715" s="8">
        <v>1</v>
      </c>
      <c r="AM715" s="8">
        <v>1</v>
      </c>
      <c r="AN715" s="8">
        <v>0.8198376949137216</v>
      </c>
      <c r="AO715" s="8">
        <v>1</v>
      </c>
      <c r="AP715" s="8">
        <v>0.85891977479379067</v>
      </c>
      <c r="AQ715" s="8">
        <v>1</v>
      </c>
      <c r="AR715" s="8">
        <v>0.12856801188688899</v>
      </c>
      <c r="AS715" s="48">
        <v>0.4288694491509476</v>
      </c>
      <c r="AT715" s="48">
        <v>0.87360987309699367</v>
      </c>
      <c r="AU715" s="13">
        <v>1</v>
      </c>
    </row>
    <row r="716" spans="4:47" x14ac:dyDescent="0.25">
      <c r="D716" s="8">
        <v>712</v>
      </c>
      <c r="E716" s="8">
        <f t="shared" ca="1" si="112"/>
        <v>8.0409087681979297E-2</v>
      </c>
      <c r="F716" s="21">
        <f t="shared" ca="1" si="113"/>
        <v>315.62691901817436</v>
      </c>
      <c r="H716" s="8">
        <v>712</v>
      </c>
      <c r="I716" s="21">
        <f t="shared" ca="1" si="114"/>
        <v>0.68661247276320758</v>
      </c>
      <c r="J716" s="21">
        <f t="shared" ca="1" si="115"/>
        <v>44.331848053651512</v>
      </c>
      <c r="Q716" s="26"/>
      <c r="R716" s="42"/>
      <c r="S716" s="26"/>
      <c r="T716" s="26"/>
      <c r="U716" s="26"/>
      <c r="V716" s="26"/>
      <c r="W716" s="26"/>
      <c r="X716" s="26"/>
      <c r="Y716" s="26"/>
      <c r="AF716" s="8">
        <v>706</v>
      </c>
      <c r="AG716" s="8">
        <v>1</v>
      </c>
      <c r="AH716" s="8">
        <v>0.30797354389687825</v>
      </c>
      <c r="AI716" s="8">
        <v>0.46786243886162993</v>
      </c>
      <c r="AJ716" s="8">
        <v>1</v>
      </c>
      <c r="AK716" s="8">
        <v>1</v>
      </c>
      <c r="AL716" s="8">
        <v>1</v>
      </c>
      <c r="AM716" s="8">
        <v>0</v>
      </c>
      <c r="AN716" s="8">
        <v>1</v>
      </c>
      <c r="AO716" s="8">
        <v>1</v>
      </c>
      <c r="AP716" s="8">
        <v>1</v>
      </c>
      <c r="AQ716" s="8">
        <v>1</v>
      </c>
      <c r="AR716" s="8">
        <v>0.2449866617926971</v>
      </c>
      <c r="AS716" s="48">
        <v>1</v>
      </c>
      <c r="AT716" s="48">
        <v>0.74950195526768382</v>
      </c>
      <c r="AU716" s="13">
        <v>1</v>
      </c>
    </row>
    <row r="717" spans="4:47" x14ac:dyDescent="0.25">
      <c r="D717" s="8">
        <v>713</v>
      </c>
      <c r="E717" s="8">
        <f t="shared" ca="1" si="112"/>
        <v>0.41898823849302991</v>
      </c>
      <c r="F717" s="21">
        <f t="shared" ca="1" si="113"/>
        <v>115.84307065029726</v>
      </c>
      <c r="H717" s="8">
        <v>713</v>
      </c>
      <c r="I717" s="21">
        <f t="shared" ca="1" si="114"/>
        <v>0.92033617670127454</v>
      </c>
      <c r="J717" s="21">
        <f t="shared" ca="1" si="115"/>
        <v>72.236035698685896</v>
      </c>
      <c r="Q717" s="26"/>
      <c r="R717" s="42"/>
      <c r="S717" s="26"/>
      <c r="T717" s="26"/>
      <c r="U717" s="26"/>
      <c r="V717" s="26"/>
      <c r="W717" s="26"/>
      <c r="X717" s="26"/>
      <c r="Y717" s="26"/>
      <c r="AF717" s="8">
        <v>707</v>
      </c>
      <c r="AG717" s="8">
        <v>0.87213855835157561</v>
      </c>
      <c r="AH717" s="8">
        <v>1</v>
      </c>
      <c r="AI717" s="8">
        <v>0.26955106322073391</v>
      </c>
      <c r="AJ717" s="8">
        <v>0.3892297299185884</v>
      </c>
      <c r="AK717" s="8">
        <v>1</v>
      </c>
      <c r="AL717" s="8">
        <v>1</v>
      </c>
      <c r="AM717" s="8">
        <v>0.14592455904541216</v>
      </c>
      <c r="AN717" s="8">
        <v>1</v>
      </c>
      <c r="AO717" s="8">
        <v>1</v>
      </c>
      <c r="AP717" s="8">
        <v>1</v>
      </c>
      <c r="AQ717" s="8">
        <v>1</v>
      </c>
      <c r="AR717" s="8">
        <v>0.42608390495414855</v>
      </c>
      <c r="AS717" s="48">
        <v>0</v>
      </c>
      <c r="AT717" s="48">
        <v>0.77700018259166015</v>
      </c>
      <c r="AU717" s="13">
        <v>1</v>
      </c>
    </row>
    <row r="718" spans="4:47" x14ac:dyDescent="0.25">
      <c r="D718" s="8">
        <v>714</v>
      </c>
      <c r="E718" s="8">
        <f t="shared" ca="1" si="112"/>
        <v>0.18910336322511856</v>
      </c>
      <c r="F718" s="21">
        <f t="shared" ca="1" si="113"/>
        <v>213.60510207007252</v>
      </c>
      <c r="H718" s="8">
        <v>714</v>
      </c>
      <c r="I718" s="21">
        <f t="shared" ca="1" si="114"/>
        <v>0.10291630617615677</v>
      </c>
      <c r="J718" s="21">
        <f t="shared" ca="1" si="115"/>
        <v>8.7271465280582419</v>
      </c>
      <c r="Q718" s="26"/>
      <c r="R718" s="42"/>
      <c r="S718" s="26"/>
      <c r="T718" s="26"/>
      <c r="U718" s="26"/>
      <c r="V718" s="26"/>
      <c r="W718" s="26"/>
      <c r="X718" s="26"/>
      <c r="Y718" s="26"/>
      <c r="AF718" s="8">
        <v>708</v>
      </c>
      <c r="AG718" s="8">
        <v>1</v>
      </c>
      <c r="AH718" s="8">
        <v>0.24799604208575537</v>
      </c>
      <c r="AI718" s="8">
        <v>0.80774221390358081</v>
      </c>
      <c r="AJ718" s="8">
        <v>0.76690491663490923</v>
      </c>
      <c r="AK718" s="8">
        <v>0.94310523664805057</v>
      </c>
      <c r="AL718" s="8">
        <v>1</v>
      </c>
      <c r="AM718" s="8">
        <v>1</v>
      </c>
      <c r="AN718" s="8">
        <v>1</v>
      </c>
      <c r="AO718" s="8">
        <v>0.77615775298982048</v>
      </c>
      <c r="AP718" s="8">
        <v>1</v>
      </c>
      <c r="AQ718" s="8">
        <v>0.48444245115072893</v>
      </c>
      <c r="AR718" s="8">
        <v>5.9973192944814784E-2</v>
      </c>
      <c r="AS718" s="48">
        <v>0</v>
      </c>
      <c r="AT718" s="48">
        <v>0.61120759435233263</v>
      </c>
      <c r="AU718" s="13">
        <v>1</v>
      </c>
    </row>
    <row r="719" spans="4:47" x14ac:dyDescent="0.25">
      <c r="D719" s="8">
        <v>715</v>
      </c>
      <c r="E719" s="8">
        <f t="shared" ca="1" si="112"/>
        <v>0.61632142297059045</v>
      </c>
      <c r="F719" s="21">
        <f t="shared" ca="1" si="113"/>
        <v>66.674430553231431</v>
      </c>
      <c r="H719" s="8">
        <v>715</v>
      </c>
      <c r="I719" s="21">
        <f t="shared" ca="1" si="114"/>
        <v>0.27487204707690516</v>
      </c>
      <c r="J719" s="21">
        <f t="shared" ca="1" si="115"/>
        <v>11.478907770189419</v>
      </c>
      <c r="Q719" s="26"/>
      <c r="R719" s="42"/>
      <c r="S719" s="26"/>
      <c r="T719" s="26"/>
      <c r="U719" s="26"/>
      <c r="V719" s="26"/>
      <c r="W719" s="26"/>
      <c r="X719" s="26"/>
      <c r="Y719" s="26"/>
      <c r="AF719" s="8">
        <v>709</v>
      </c>
      <c r="AG719" s="8">
        <v>1</v>
      </c>
      <c r="AH719" s="8">
        <v>1</v>
      </c>
      <c r="AI719" s="8">
        <v>1</v>
      </c>
      <c r="AJ719" s="8">
        <v>1</v>
      </c>
      <c r="AK719" s="8">
        <v>1</v>
      </c>
      <c r="AL719" s="8">
        <v>1</v>
      </c>
      <c r="AM719" s="8">
        <v>1</v>
      </c>
      <c r="AN719" s="8">
        <v>1</v>
      </c>
      <c r="AO719" s="8">
        <v>1</v>
      </c>
      <c r="AP719" s="8">
        <v>1</v>
      </c>
      <c r="AQ719" s="8">
        <v>1</v>
      </c>
      <c r="AR719" s="8">
        <v>0.62318450497930888</v>
      </c>
      <c r="AS719" s="48">
        <v>0</v>
      </c>
      <c r="AT719" s="48">
        <v>0.9176309644536248</v>
      </c>
      <c r="AU719" s="13">
        <v>2</v>
      </c>
    </row>
    <row r="720" spans="4:47" x14ac:dyDescent="0.25">
      <c r="D720" s="8">
        <v>716</v>
      </c>
      <c r="E720" s="8">
        <f t="shared" ca="1" si="112"/>
        <v>0.91254871259153436</v>
      </c>
      <c r="F720" s="21">
        <f t="shared" ca="1" si="113"/>
        <v>13.882227917003204</v>
      </c>
      <c r="H720" s="8">
        <v>716</v>
      </c>
      <c r="I720" s="21">
        <f t="shared" ca="1" si="114"/>
        <v>0.31337760334841369</v>
      </c>
      <c r="J720" s="21">
        <f t="shared" ca="1" si="115"/>
        <v>14.8673037426473</v>
      </c>
      <c r="Q720" s="26"/>
      <c r="R720" s="42"/>
      <c r="S720" s="26"/>
      <c r="T720" s="26"/>
      <c r="U720" s="26"/>
      <c r="V720" s="26"/>
      <c r="W720" s="26"/>
      <c r="X720" s="26"/>
      <c r="Y720" s="26"/>
      <c r="AF720" s="8">
        <v>710</v>
      </c>
      <c r="AG720" s="8">
        <v>0.32357674812327231</v>
      </c>
      <c r="AH720" s="8">
        <v>0</v>
      </c>
      <c r="AI720" s="8">
        <v>0</v>
      </c>
      <c r="AJ720" s="8">
        <v>0.69323813976783033</v>
      </c>
      <c r="AK720" s="8">
        <v>1</v>
      </c>
      <c r="AL720" s="8">
        <v>1</v>
      </c>
      <c r="AM720" s="8">
        <v>1</v>
      </c>
      <c r="AN720" s="8">
        <v>1</v>
      </c>
      <c r="AO720" s="8">
        <v>0</v>
      </c>
      <c r="AP720" s="8">
        <v>1</v>
      </c>
      <c r="AQ720" s="8">
        <v>1</v>
      </c>
      <c r="AR720" s="8">
        <v>0.39994820118356017</v>
      </c>
      <c r="AS720" s="48">
        <v>0.42787477522342082</v>
      </c>
      <c r="AT720" s="48">
        <v>0.87472390395777355</v>
      </c>
      <c r="AU720" s="13">
        <v>3</v>
      </c>
    </row>
    <row r="721" spans="4:47" x14ac:dyDescent="0.25">
      <c r="D721" s="8">
        <v>717</v>
      </c>
      <c r="E721" s="8">
        <f t="shared" ca="1" si="112"/>
        <v>0.82889518563882203</v>
      </c>
      <c r="F721" s="21">
        <f t="shared" ca="1" si="113"/>
        <v>27.308929403242264</v>
      </c>
      <c r="H721" s="8">
        <v>717</v>
      </c>
      <c r="I721" s="21">
        <f t="shared" ca="1" si="114"/>
        <v>0.32048738337059346</v>
      </c>
      <c r="J721" s="21">
        <f t="shared" ca="1" si="115"/>
        <v>15.472082597349885</v>
      </c>
      <c r="Q721" s="26"/>
      <c r="R721" s="42"/>
      <c r="S721" s="26"/>
      <c r="T721" s="26"/>
      <c r="U721" s="26"/>
      <c r="V721" s="26"/>
      <c r="W721" s="26"/>
      <c r="X721" s="26"/>
      <c r="Y721" s="26"/>
      <c r="AF721" s="8">
        <v>711</v>
      </c>
      <c r="AG721" s="8">
        <v>7.5004727046630693E-2</v>
      </c>
      <c r="AH721" s="8">
        <v>1</v>
      </c>
      <c r="AI721" s="8">
        <v>0</v>
      </c>
      <c r="AJ721" s="8">
        <v>1</v>
      </c>
      <c r="AK721" s="8">
        <v>0</v>
      </c>
      <c r="AL721" s="8">
        <v>1</v>
      </c>
      <c r="AM721" s="8">
        <v>0.45148869635839572</v>
      </c>
      <c r="AN721" s="8">
        <v>1</v>
      </c>
      <c r="AO721" s="8">
        <v>0</v>
      </c>
      <c r="AP721" s="8">
        <v>1</v>
      </c>
      <c r="AQ721" s="8">
        <v>1</v>
      </c>
      <c r="AR721" s="8">
        <v>1</v>
      </c>
      <c r="AS721" s="48">
        <v>0</v>
      </c>
      <c r="AT721" s="48">
        <v>0.55414068513142811</v>
      </c>
      <c r="AU721" s="13">
        <v>1</v>
      </c>
    </row>
    <row r="722" spans="4:47" x14ac:dyDescent="0.25">
      <c r="D722" s="8">
        <v>718</v>
      </c>
      <c r="E722" s="8">
        <f t="shared" ca="1" si="112"/>
        <v>0.34455576476811478</v>
      </c>
      <c r="F722" s="21">
        <f t="shared" ca="1" si="113"/>
        <v>140.23366760744983</v>
      </c>
      <c r="H722" s="8">
        <v>718</v>
      </c>
      <c r="I722" s="21">
        <f t="shared" ca="1" si="114"/>
        <v>0.98240765585268219</v>
      </c>
      <c r="J722" s="21">
        <f t="shared" ca="1" si="115"/>
        <v>93.409294131170753</v>
      </c>
      <c r="Q722" s="26"/>
      <c r="R722" s="42"/>
      <c r="S722" s="26"/>
      <c r="T722" s="26"/>
      <c r="U722" s="26"/>
      <c r="V722" s="26"/>
      <c r="W722" s="26"/>
      <c r="X722" s="26"/>
      <c r="Y722" s="26"/>
      <c r="AF722" s="8">
        <v>712</v>
      </c>
      <c r="AG722" s="8">
        <v>0.23113103789528983</v>
      </c>
      <c r="AH722" s="8">
        <v>1</v>
      </c>
      <c r="AI722" s="8">
        <v>0.43077497809750759</v>
      </c>
      <c r="AJ722" s="8">
        <v>0.92871891827162467</v>
      </c>
      <c r="AK722" s="8">
        <v>1</v>
      </c>
      <c r="AL722" s="8">
        <v>1</v>
      </c>
      <c r="AM722" s="8">
        <v>1</v>
      </c>
      <c r="AN722" s="8">
        <v>0</v>
      </c>
      <c r="AO722" s="8">
        <v>1</v>
      </c>
      <c r="AP722" s="8">
        <v>1</v>
      </c>
      <c r="AQ722" s="8">
        <v>1</v>
      </c>
      <c r="AR722" s="8">
        <v>1</v>
      </c>
      <c r="AS722" s="48">
        <v>0.47056466469756186</v>
      </c>
      <c r="AT722" s="48">
        <v>0.83811911984066934</v>
      </c>
      <c r="AU722" s="13">
        <v>0</v>
      </c>
    </row>
    <row r="723" spans="4:47" x14ac:dyDescent="0.25">
      <c r="D723" s="8">
        <v>719</v>
      </c>
      <c r="E723" s="8">
        <f t="shared" ca="1" si="112"/>
        <v>0.23770313727749193</v>
      </c>
      <c r="F723" s="21">
        <f t="shared" ca="1" si="113"/>
        <v>185.85089737263081</v>
      </c>
      <c r="H723" s="8">
        <v>719</v>
      </c>
      <c r="I723" s="21">
        <f t="shared" ca="1" si="114"/>
        <v>0.62000896360946423</v>
      </c>
      <c r="J723" s="21">
        <f t="shared" ca="1" si="115"/>
        <v>38.855422566884371</v>
      </c>
      <c r="Q723" s="26"/>
      <c r="R723" s="42"/>
      <c r="S723" s="26"/>
      <c r="T723" s="26"/>
      <c r="U723" s="26"/>
      <c r="V723" s="26"/>
      <c r="W723" s="26"/>
      <c r="X723" s="26"/>
      <c r="Y723" s="26"/>
      <c r="AF723" s="8">
        <v>713</v>
      </c>
      <c r="AG723" s="8">
        <v>0.43659316301331741</v>
      </c>
      <c r="AH723" s="8">
        <v>1</v>
      </c>
      <c r="AI723" s="8">
        <v>0.47377023718793004</v>
      </c>
      <c r="AJ723" s="8">
        <v>9.803351749408952E-2</v>
      </c>
      <c r="AK723" s="8">
        <v>1</v>
      </c>
      <c r="AL723" s="8">
        <v>0</v>
      </c>
      <c r="AM723" s="8">
        <v>1</v>
      </c>
      <c r="AN723" s="8">
        <v>1</v>
      </c>
      <c r="AO723" s="8">
        <v>1</v>
      </c>
      <c r="AP723" s="8">
        <v>1</v>
      </c>
      <c r="AQ723" s="8">
        <v>0.69917620125027802</v>
      </c>
      <c r="AR723" s="8">
        <v>1</v>
      </c>
      <c r="AS723" s="48">
        <v>0</v>
      </c>
      <c r="AT723" s="48">
        <v>0.41537445619471502</v>
      </c>
      <c r="AU723" s="13">
        <v>1</v>
      </c>
    </row>
    <row r="724" spans="4:47" x14ac:dyDescent="0.25">
      <c r="D724" s="8">
        <v>720</v>
      </c>
      <c r="E724" s="8">
        <f t="shared" ca="1" si="112"/>
        <v>0.23927502399209355</v>
      </c>
      <c r="F724" s="21">
        <f t="shared" ca="1" si="113"/>
        <v>185.04751899676199</v>
      </c>
      <c r="H724" s="8">
        <v>720</v>
      </c>
      <c r="I724" s="21">
        <f t="shared" ca="1" si="114"/>
        <v>0.52624688390033014</v>
      </c>
      <c r="J724" s="21">
        <f t="shared" ca="1" si="115"/>
        <v>31.594620298703276</v>
      </c>
      <c r="Q724" s="26"/>
      <c r="R724" s="42"/>
      <c r="S724" s="26"/>
      <c r="T724" s="26"/>
      <c r="U724" s="26"/>
      <c r="V724" s="26"/>
      <c r="W724" s="26"/>
      <c r="X724" s="26"/>
      <c r="Y724" s="26"/>
      <c r="AF724" s="8">
        <v>714</v>
      </c>
      <c r="AG724" s="8">
        <v>1</v>
      </c>
      <c r="AH724" s="8">
        <v>1</v>
      </c>
      <c r="AI724" s="8">
        <v>1</v>
      </c>
      <c r="AJ724" s="8">
        <v>0.85267961052353103</v>
      </c>
      <c r="AK724" s="8">
        <v>0.45802618290209435</v>
      </c>
      <c r="AL724" s="8">
        <v>1</v>
      </c>
      <c r="AM724" s="8">
        <v>1</v>
      </c>
      <c r="AN724" s="8">
        <v>1</v>
      </c>
      <c r="AO724" s="8">
        <v>0.6502711597791252</v>
      </c>
      <c r="AP724" s="8">
        <v>1</v>
      </c>
      <c r="AQ724" s="8">
        <v>0</v>
      </c>
      <c r="AR724" s="8">
        <v>4.8452601197500521E-2</v>
      </c>
      <c r="AS724" s="48">
        <v>0</v>
      </c>
      <c r="AT724" s="48">
        <v>0.72852158193904681</v>
      </c>
      <c r="AU724" s="13">
        <v>1</v>
      </c>
    </row>
    <row r="725" spans="4:47" x14ac:dyDescent="0.25">
      <c r="D725" s="8">
        <v>721</v>
      </c>
      <c r="E725" s="8">
        <f t="shared" ca="1" si="112"/>
        <v>0.37905780646440645</v>
      </c>
      <c r="F725" s="21">
        <f t="shared" ca="1" si="113"/>
        <v>128.36841683717719</v>
      </c>
      <c r="H725" s="8">
        <v>721</v>
      </c>
      <c r="I725" s="21">
        <f t="shared" ca="1" si="114"/>
        <v>0.68154277776015304</v>
      </c>
      <c r="J725" s="21">
        <f t="shared" ca="1" si="115"/>
        <v>43.900024875100648</v>
      </c>
      <c r="Q725" s="26"/>
      <c r="R725" s="42"/>
      <c r="S725" s="26"/>
      <c r="T725" s="26"/>
      <c r="U725" s="26"/>
      <c r="V725" s="26"/>
      <c r="W725" s="26"/>
      <c r="X725" s="26"/>
      <c r="Y725" s="26"/>
      <c r="AF725" s="8">
        <v>715</v>
      </c>
      <c r="AG725" s="8">
        <v>1</v>
      </c>
      <c r="AH725" s="8">
        <v>1</v>
      </c>
      <c r="AI725" s="8">
        <v>1</v>
      </c>
      <c r="AJ725" s="8">
        <v>1</v>
      </c>
      <c r="AK725" s="8">
        <v>0.80639110826849636</v>
      </c>
      <c r="AL725" s="8">
        <v>1</v>
      </c>
      <c r="AM725" s="8">
        <v>1</v>
      </c>
      <c r="AN725" s="8">
        <v>1</v>
      </c>
      <c r="AO725" s="8">
        <v>0.49375132043254172</v>
      </c>
      <c r="AP725" s="8">
        <v>0.94390201508917193</v>
      </c>
      <c r="AQ725" s="8">
        <v>0.84308064531069249</v>
      </c>
      <c r="AR725" s="8">
        <v>1</v>
      </c>
      <c r="AS725" s="48">
        <v>0.20095739848024566</v>
      </c>
      <c r="AT725" s="48">
        <v>0.70038209707675136</v>
      </c>
      <c r="AU725" s="13">
        <v>2</v>
      </c>
    </row>
    <row r="726" spans="4:47" x14ac:dyDescent="0.25">
      <c r="D726" s="8">
        <v>722</v>
      </c>
      <c r="E726" s="8">
        <f t="shared" ca="1" si="112"/>
        <v>0.52355589764895438</v>
      </c>
      <c r="F726" s="21">
        <f t="shared" ca="1" si="113"/>
        <v>87.661182097794523</v>
      </c>
      <c r="H726" s="8">
        <v>722</v>
      </c>
      <c r="I726" s="21">
        <f t="shared" ca="1" si="114"/>
        <v>0.58467404467738004</v>
      </c>
      <c r="J726" s="21">
        <f t="shared" ca="1" si="115"/>
        <v>36.079174881604153</v>
      </c>
      <c r="Q726" s="26"/>
      <c r="R726" s="42"/>
      <c r="S726" s="26"/>
      <c r="T726" s="26"/>
      <c r="U726" s="26"/>
      <c r="V726" s="26"/>
      <c r="W726" s="26"/>
      <c r="X726" s="26"/>
      <c r="Y726" s="26"/>
      <c r="AF726" s="8">
        <v>716</v>
      </c>
      <c r="AG726" s="8">
        <v>0.91453967385384582</v>
      </c>
      <c r="AH726" s="8">
        <v>1</v>
      </c>
      <c r="AI726" s="8">
        <v>0.89494091033022061</v>
      </c>
      <c r="AJ726" s="8">
        <v>0.37538141236873346</v>
      </c>
      <c r="AK726" s="8">
        <v>4.4616492352009028E-3</v>
      </c>
      <c r="AL726" s="8">
        <v>1</v>
      </c>
      <c r="AM726" s="8">
        <v>1</v>
      </c>
      <c r="AN726" s="8">
        <v>1</v>
      </c>
      <c r="AO726" s="8">
        <v>1.6202736242121318E-2</v>
      </c>
      <c r="AP726" s="8">
        <v>0.82285599518570141</v>
      </c>
      <c r="AQ726" s="8">
        <v>0.83784014980556099</v>
      </c>
      <c r="AR726" s="8">
        <v>0.44798674157256402</v>
      </c>
      <c r="AS726" s="48">
        <v>0</v>
      </c>
      <c r="AT726" s="48">
        <v>0.84061391358722271</v>
      </c>
      <c r="AU726" s="13">
        <v>1</v>
      </c>
    </row>
    <row r="727" spans="4:47" x14ac:dyDescent="0.25">
      <c r="D727" s="8">
        <v>723</v>
      </c>
      <c r="E727" s="8">
        <f t="shared" ca="1" si="112"/>
        <v>0.23093894937458803</v>
      </c>
      <c r="F727" s="21">
        <f t="shared" ca="1" si="113"/>
        <v>189.36724587421136</v>
      </c>
      <c r="H727" s="8">
        <v>723</v>
      </c>
      <c r="I727" s="21">
        <f t="shared" ca="1" si="114"/>
        <v>0.28815612475162222</v>
      </c>
      <c r="J727" s="21">
        <f t="shared" ca="1" si="115"/>
        <v>12.671467671454906</v>
      </c>
      <c r="Q727" s="26"/>
      <c r="R727" s="42"/>
      <c r="S727" s="26"/>
      <c r="T727" s="26"/>
      <c r="U727" s="26"/>
      <c r="V727" s="26"/>
      <c r="W727" s="26"/>
      <c r="X727" s="26"/>
      <c r="Y727" s="26"/>
      <c r="AF727" s="8">
        <v>717</v>
      </c>
      <c r="AG727" s="8">
        <v>1</v>
      </c>
      <c r="AH727" s="8">
        <v>1</v>
      </c>
      <c r="AI727" s="8">
        <v>0.90522398236475232</v>
      </c>
      <c r="AJ727" s="8">
        <v>0</v>
      </c>
      <c r="AK727" s="8">
        <v>0.28499996449987053</v>
      </c>
      <c r="AL727" s="8">
        <v>1</v>
      </c>
      <c r="AM727" s="8">
        <v>1</v>
      </c>
      <c r="AN727" s="8">
        <v>0</v>
      </c>
      <c r="AO727" s="8">
        <v>0.27261168035280814</v>
      </c>
      <c r="AP727" s="8">
        <v>1</v>
      </c>
      <c r="AQ727" s="8">
        <v>1</v>
      </c>
      <c r="AR727" s="8">
        <v>0.63086127975416717</v>
      </c>
      <c r="AS727" s="48">
        <v>0.10764904368120516</v>
      </c>
      <c r="AT727" s="48">
        <v>0.92401380367058394</v>
      </c>
      <c r="AU727" s="13">
        <v>0</v>
      </c>
    </row>
    <row r="728" spans="4:47" x14ac:dyDescent="0.25">
      <c r="D728" s="8">
        <v>724</v>
      </c>
      <c r="E728" s="8">
        <f t="shared" ca="1" si="112"/>
        <v>0.44741729975563493</v>
      </c>
      <c r="F728" s="21">
        <f t="shared" ca="1" si="113"/>
        <v>107.58812224889321</v>
      </c>
      <c r="H728" s="8">
        <v>724</v>
      </c>
      <c r="I728" s="21">
        <f t="shared" ca="1" si="114"/>
        <v>0.98972283750263157</v>
      </c>
      <c r="J728" s="21">
        <f t="shared" ca="1" si="115"/>
        <v>99.766688768483846</v>
      </c>
      <c r="Q728" s="26"/>
      <c r="R728" s="42"/>
      <c r="S728" s="26"/>
      <c r="T728" s="26"/>
      <c r="U728" s="26"/>
      <c r="V728" s="26"/>
      <c r="W728" s="26"/>
      <c r="X728" s="26"/>
      <c r="Y728" s="26"/>
      <c r="AF728" s="8">
        <v>718</v>
      </c>
      <c r="AG728" s="8">
        <v>0.87924143069000327</v>
      </c>
      <c r="AH728" s="8">
        <v>1</v>
      </c>
      <c r="AI728" s="8">
        <v>1</v>
      </c>
      <c r="AJ728" s="8">
        <v>2.1338251995378716E-2</v>
      </c>
      <c r="AK728" s="8">
        <v>0.11909333021415683</v>
      </c>
      <c r="AL728" s="8">
        <v>0.96646315264806615</v>
      </c>
      <c r="AM728" s="8">
        <v>1</v>
      </c>
      <c r="AN728" s="8">
        <v>0.92471828835292513</v>
      </c>
      <c r="AO728" s="8">
        <v>1</v>
      </c>
      <c r="AP728" s="8">
        <v>1</v>
      </c>
      <c r="AQ728" s="8">
        <v>0.58021016039638196</v>
      </c>
      <c r="AR728" s="8">
        <v>1</v>
      </c>
      <c r="AS728" s="48">
        <v>0</v>
      </c>
      <c r="AT728" s="48">
        <v>0.74089876389679532</v>
      </c>
      <c r="AU728" s="13">
        <v>1</v>
      </c>
    </row>
    <row r="729" spans="4:47" x14ac:dyDescent="0.25">
      <c r="D729" s="8">
        <v>725</v>
      </c>
      <c r="E729" s="8">
        <f t="shared" ca="1" si="112"/>
        <v>0.45969338995115161</v>
      </c>
      <c r="F729" s="21">
        <f t="shared" ca="1" si="113"/>
        <v>104.17329030125899</v>
      </c>
      <c r="H729" s="8">
        <v>725</v>
      </c>
      <c r="I729" s="21">
        <f t="shared" ca="1" si="114"/>
        <v>0.28077469358723295</v>
      </c>
      <c r="J729" s="21">
        <f t="shared" ca="1" si="115"/>
        <v>12.012168824214918</v>
      </c>
      <c r="Q729" s="26"/>
      <c r="R729" s="42"/>
      <c r="S729" s="26"/>
      <c r="T729" s="26"/>
      <c r="U729" s="26"/>
      <c r="V729" s="26"/>
      <c r="W729" s="26"/>
      <c r="X729" s="26"/>
      <c r="Y729" s="26"/>
      <c r="AF729" s="8">
        <v>719</v>
      </c>
      <c r="AG729" s="8">
        <v>1</v>
      </c>
      <c r="AH729" s="8">
        <v>1</v>
      </c>
      <c r="AI729" s="8">
        <v>0.16259444058889658</v>
      </c>
      <c r="AJ729" s="8">
        <v>1</v>
      </c>
      <c r="AK729" s="8">
        <v>0.68405913252096184</v>
      </c>
      <c r="AL729" s="8">
        <v>1</v>
      </c>
      <c r="AM729" s="8">
        <v>0.38729094162056665</v>
      </c>
      <c r="AN729" s="8">
        <v>1</v>
      </c>
      <c r="AO729" s="8">
        <v>1</v>
      </c>
      <c r="AP729" s="8">
        <v>1</v>
      </c>
      <c r="AQ729" s="8">
        <v>1</v>
      </c>
      <c r="AR729" s="8">
        <v>0.88536569399072884</v>
      </c>
      <c r="AS729" s="48">
        <v>0</v>
      </c>
      <c r="AT729" s="48">
        <v>1</v>
      </c>
      <c r="AU729" s="13">
        <v>1</v>
      </c>
    </row>
    <row r="730" spans="4:47" x14ac:dyDescent="0.25">
      <c r="D730" s="8">
        <v>726</v>
      </c>
      <c r="E730" s="8">
        <f t="shared" ca="1" si="112"/>
        <v>4.9607679047593889E-2</v>
      </c>
      <c r="F730" s="21">
        <f t="shared" ca="1" si="113"/>
        <v>372.30961931689239</v>
      </c>
      <c r="H730" s="8">
        <v>726</v>
      </c>
      <c r="I730" s="21">
        <f t="shared" ca="1" si="114"/>
        <v>0.28719800354056935</v>
      </c>
      <c r="J730" s="21">
        <f t="shared" ca="1" si="115"/>
        <v>12.586347680686881</v>
      </c>
      <c r="Q730" s="26"/>
      <c r="R730" s="42"/>
      <c r="S730" s="26"/>
      <c r="T730" s="26"/>
      <c r="U730" s="26"/>
      <c r="V730" s="26"/>
      <c r="W730" s="26"/>
      <c r="X730" s="26"/>
      <c r="Y730" s="26"/>
      <c r="AF730" s="8">
        <v>720</v>
      </c>
      <c r="AG730" s="8">
        <v>0.65333826059800382</v>
      </c>
      <c r="AH730" s="8">
        <v>0.75689835311173481</v>
      </c>
      <c r="AI730" s="8">
        <v>1</v>
      </c>
      <c r="AJ730" s="8">
        <v>0.54582780151298116</v>
      </c>
      <c r="AK730" s="8">
        <v>0</v>
      </c>
      <c r="AL730" s="8">
        <v>1</v>
      </c>
      <c r="AM730" s="8">
        <v>1</v>
      </c>
      <c r="AN730" s="8">
        <v>1</v>
      </c>
      <c r="AO730" s="8">
        <v>0.48334472913775245</v>
      </c>
      <c r="AP730" s="8">
        <v>0.43711378007930995</v>
      </c>
      <c r="AQ730" s="8">
        <v>1</v>
      </c>
      <c r="AR730" s="8">
        <v>0.9687961515052349</v>
      </c>
      <c r="AS730" s="48">
        <v>0</v>
      </c>
      <c r="AT730" s="48">
        <v>0.75361738317278903</v>
      </c>
      <c r="AU730" s="13">
        <v>2</v>
      </c>
    </row>
    <row r="731" spans="4:47" x14ac:dyDescent="0.25">
      <c r="D731" s="8">
        <v>727</v>
      </c>
      <c r="E731" s="8">
        <f t="shared" ca="1" si="112"/>
        <v>0.22983937988402348</v>
      </c>
      <c r="F731" s="21">
        <f t="shared" ca="1" si="113"/>
        <v>189.94818263144541</v>
      </c>
      <c r="H731" s="8">
        <v>727</v>
      </c>
      <c r="I731" s="21">
        <f t="shared" ca="1" si="114"/>
        <v>0.97995971989393549</v>
      </c>
      <c r="J731" s="21">
        <f t="shared" ca="1" si="115"/>
        <v>91.794276611638679</v>
      </c>
      <c r="Q731" s="26"/>
      <c r="R731" s="42"/>
      <c r="S731" s="26"/>
      <c r="T731" s="26"/>
      <c r="U731" s="26"/>
      <c r="V731" s="26"/>
      <c r="W731" s="26"/>
      <c r="X731" s="26"/>
      <c r="Y731" s="26"/>
      <c r="AF731" s="8">
        <v>721</v>
      </c>
      <c r="AG731" s="8">
        <v>0.69879579675785686</v>
      </c>
      <c r="AH731" s="8">
        <v>1</v>
      </c>
      <c r="AI731" s="8">
        <v>0.80072469879228114</v>
      </c>
      <c r="AJ731" s="8">
        <v>0.72229406211166258</v>
      </c>
      <c r="AK731" s="8">
        <v>1</v>
      </c>
      <c r="AL731" s="8">
        <v>0.76456013908536991</v>
      </c>
      <c r="AM731" s="8">
        <v>0.71105913048555636</v>
      </c>
      <c r="AN731" s="8">
        <v>1</v>
      </c>
      <c r="AO731" s="8">
        <v>0.159469701450386</v>
      </c>
      <c r="AP731" s="8">
        <v>1</v>
      </c>
      <c r="AQ731" s="8">
        <v>0.74646857042559234</v>
      </c>
      <c r="AR731" s="8">
        <v>0.17641628245661606</v>
      </c>
      <c r="AS731" s="48">
        <v>0</v>
      </c>
      <c r="AT731" s="48">
        <v>0.82808345002494987</v>
      </c>
      <c r="AU731" s="13">
        <v>0</v>
      </c>
    </row>
    <row r="732" spans="4:47" x14ac:dyDescent="0.25">
      <c r="D732" s="8">
        <v>728</v>
      </c>
      <c r="E732" s="8">
        <f t="shared" ca="1" si="112"/>
        <v>0.39774468932919194</v>
      </c>
      <c r="F732" s="21">
        <f t="shared" ca="1" si="113"/>
        <v>122.36013901519736</v>
      </c>
      <c r="H732" s="8">
        <v>728</v>
      </c>
      <c r="I732" s="21">
        <f t="shared" ca="1" si="114"/>
        <v>0.89978911253869742</v>
      </c>
      <c r="J732" s="21">
        <f t="shared" ca="1" si="115"/>
        <v>68.388936531922752</v>
      </c>
      <c r="Q732" s="26"/>
      <c r="R732" s="42"/>
      <c r="S732" s="26"/>
      <c r="T732" s="26"/>
      <c r="U732" s="26"/>
      <c r="V732" s="26"/>
      <c r="W732" s="26"/>
      <c r="X732" s="26"/>
      <c r="Y732" s="26"/>
      <c r="AF732" s="8">
        <v>722</v>
      </c>
      <c r="AG732" s="8">
        <v>0.22600215797044051</v>
      </c>
      <c r="AH732" s="8">
        <v>1</v>
      </c>
      <c r="AI732" s="8">
        <v>0</v>
      </c>
      <c r="AJ732" s="8">
        <v>0</v>
      </c>
      <c r="AK732" s="8">
        <v>1</v>
      </c>
      <c r="AL732" s="8">
        <v>1</v>
      </c>
      <c r="AM732" s="8">
        <v>0.9883332333150564</v>
      </c>
      <c r="AN732" s="8">
        <v>1</v>
      </c>
      <c r="AO732" s="8">
        <v>1</v>
      </c>
      <c r="AP732" s="8">
        <v>1</v>
      </c>
      <c r="AQ732" s="8">
        <v>1</v>
      </c>
      <c r="AR732" s="8">
        <v>1</v>
      </c>
      <c r="AS732" s="48">
        <v>2.2274428898292113E-2</v>
      </c>
      <c r="AT732" s="48">
        <v>0.9563107772129078</v>
      </c>
      <c r="AU732" s="13">
        <v>2</v>
      </c>
    </row>
    <row r="733" spans="4:47" x14ac:dyDescent="0.25">
      <c r="D733" s="8">
        <v>729</v>
      </c>
      <c r="E733" s="8">
        <f t="shared" ca="1" si="112"/>
        <v>0.46809399416028541</v>
      </c>
      <c r="F733" s="21">
        <f t="shared" ca="1" si="113"/>
        <v>101.88482430644393</v>
      </c>
      <c r="H733" s="8">
        <v>729</v>
      </c>
      <c r="I733" s="21">
        <f t="shared" ca="1" si="114"/>
        <v>2.4067537024289321E-3</v>
      </c>
      <c r="J733" s="21">
        <f t="shared" ca="1" si="115"/>
        <v>55.810926682351059</v>
      </c>
      <c r="Q733" s="26"/>
      <c r="R733" s="42"/>
      <c r="S733" s="26"/>
      <c r="T733" s="26"/>
      <c r="U733" s="26"/>
      <c r="V733" s="26"/>
      <c r="W733" s="26"/>
      <c r="X733" s="26"/>
      <c r="Y733" s="26"/>
      <c r="AF733" s="8">
        <v>723</v>
      </c>
      <c r="AG733" s="8">
        <v>0.35645011140713317</v>
      </c>
      <c r="AH733" s="8">
        <v>0.35807298608935006</v>
      </c>
      <c r="AI733" s="8">
        <v>1</v>
      </c>
      <c r="AJ733" s="8">
        <v>1</v>
      </c>
      <c r="AK733" s="8">
        <v>0.27705762191532901</v>
      </c>
      <c r="AL733" s="8">
        <v>1</v>
      </c>
      <c r="AM733" s="8">
        <v>0.19546257500253211</v>
      </c>
      <c r="AN733" s="8">
        <v>1</v>
      </c>
      <c r="AO733" s="8">
        <v>1</v>
      </c>
      <c r="AP733" s="8">
        <v>0.14047513937628303</v>
      </c>
      <c r="AQ733" s="8">
        <v>0.18264785074570683</v>
      </c>
      <c r="AR733" s="8">
        <v>1</v>
      </c>
      <c r="AS733" s="48">
        <v>0.56687365893712038</v>
      </c>
      <c r="AT733" s="48">
        <v>0.87418193442442804</v>
      </c>
      <c r="AU733" s="13">
        <v>0</v>
      </c>
    </row>
    <row r="734" spans="4:47" x14ac:dyDescent="0.25">
      <c r="D734" s="8">
        <v>730</v>
      </c>
      <c r="E734" s="8">
        <f t="shared" ca="1" si="112"/>
        <v>0.78922985808460544</v>
      </c>
      <c r="F734" s="21">
        <f t="shared" ca="1" si="113"/>
        <v>33.985277991460556</v>
      </c>
      <c r="H734" s="8">
        <v>730</v>
      </c>
      <c r="I734" s="21">
        <f t="shared" ca="1" si="114"/>
        <v>5.9459637170593438E-2</v>
      </c>
      <c r="J734" s="21">
        <f t="shared" ca="1" si="115"/>
        <v>17.640638953966288</v>
      </c>
      <c r="Q734" s="26"/>
      <c r="R734" s="42"/>
      <c r="S734" s="26"/>
      <c r="T734" s="26"/>
      <c r="U734" s="26"/>
      <c r="V734" s="26"/>
      <c r="W734" s="26"/>
      <c r="X734" s="26"/>
      <c r="Y734" s="26"/>
      <c r="AF734" s="8">
        <v>724</v>
      </c>
      <c r="AG734" s="8">
        <v>0.33397579482768758</v>
      </c>
      <c r="AH734" s="8">
        <v>1</v>
      </c>
      <c r="AI734" s="8">
        <v>1</v>
      </c>
      <c r="AJ734" s="8">
        <v>0.84058736236862996</v>
      </c>
      <c r="AK734" s="8">
        <v>0.87096145651007495</v>
      </c>
      <c r="AL734" s="8">
        <v>0</v>
      </c>
      <c r="AM734" s="8">
        <v>0.29087755862048886</v>
      </c>
      <c r="AN734" s="8">
        <v>1</v>
      </c>
      <c r="AO734" s="8">
        <v>1</v>
      </c>
      <c r="AP734" s="8">
        <v>4.48648960147928E-2</v>
      </c>
      <c r="AQ734" s="8">
        <v>1</v>
      </c>
      <c r="AR734" s="8">
        <v>1</v>
      </c>
      <c r="AS734" s="48">
        <v>0.47903189458438356</v>
      </c>
      <c r="AT734" s="48">
        <v>0.77306940368337207</v>
      </c>
      <c r="AU734" s="13">
        <v>2</v>
      </c>
    </row>
    <row r="735" spans="4:47" x14ac:dyDescent="0.25">
      <c r="D735" s="8">
        <v>731</v>
      </c>
      <c r="E735" s="8">
        <f t="shared" ca="1" si="112"/>
        <v>0.82829164008848344</v>
      </c>
      <c r="F735" s="21">
        <f t="shared" ca="1" si="113"/>
        <v>27.408784136300902</v>
      </c>
      <c r="H735" s="8">
        <v>731</v>
      </c>
      <c r="I735" s="21">
        <f t="shared" ca="1" si="114"/>
        <v>0.24759642441290197</v>
      </c>
      <c r="J735" s="21">
        <f t="shared" ca="1" si="115"/>
        <v>8.9362240936511341</v>
      </c>
      <c r="Q735" s="26"/>
      <c r="R735" s="42"/>
      <c r="S735" s="26"/>
      <c r="T735" s="26"/>
      <c r="U735" s="26"/>
      <c r="V735" s="26"/>
      <c r="W735" s="26"/>
      <c r="X735" s="26"/>
      <c r="Y735" s="26"/>
      <c r="AF735" s="8">
        <v>725</v>
      </c>
      <c r="AG735" s="8">
        <v>1</v>
      </c>
      <c r="AH735" s="8">
        <v>1</v>
      </c>
      <c r="AI735" s="8">
        <v>0.20918622368621836</v>
      </c>
      <c r="AJ735" s="8">
        <v>1</v>
      </c>
      <c r="AK735" s="8">
        <v>0.73598867540380108</v>
      </c>
      <c r="AL735" s="8">
        <v>0.28128330011992753</v>
      </c>
      <c r="AM735" s="8">
        <v>1</v>
      </c>
      <c r="AN735" s="8">
        <v>1</v>
      </c>
      <c r="AO735" s="8">
        <v>1</v>
      </c>
      <c r="AP735" s="8">
        <v>1</v>
      </c>
      <c r="AQ735" s="8">
        <v>1</v>
      </c>
      <c r="AR735" s="8">
        <v>1</v>
      </c>
      <c r="AS735" s="48">
        <v>0.24200273190169053</v>
      </c>
      <c r="AT735" s="48">
        <v>0.85673378293034907</v>
      </c>
      <c r="AU735" s="13">
        <v>0</v>
      </c>
    </row>
    <row r="736" spans="4:47" x14ac:dyDescent="0.25">
      <c r="D736" s="8">
        <v>732</v>
      </c>
      <c r="E736" s="8">
        <f t="shared" ca="1" si="112"/>
        <v>0.33678855388424245</v>
      </c>
      <c r="F736" s="21">
        <f t="shared" ca="1" si="113"/>
        <v>143.05919096245248</v>
      </c>
      <c r="H736" s="8">
        <v>732</v>
      </c>
      <c r="I736" s="21">
        <f t="shared" ca="1" si="114"/>
        <v>0.88906474622886833</v>
      </c>
      <c r="J736" s="21">
        <f t="shared" ca="1" si="115"/>
        <v>66.608120202617613</v>
      </c>
      <c r="Q736" s="26"/>
      <c r="R736" s="42"/>
      <c r="S736" s="26"/>
      <c r="T736" s="26"/>
      <c r="U736" s="26"/>
      <c r="V736" s="26"/>
      <c r="W736" s="26"/>
      <c r="X736" s="26"/>
      <c r="Y736" s="26"/>
      <c r="AF736" s="8">
        <v>726</v>
      </c>
      <c r="AG736" s="8">
        <v>1</v>
      </c>
      <c r="AH736" s="8">
        <v>1</v>
      </c>
      <c r="AI736" s="8">
        <v>0.64645239387989994</v>
      </c>
      <c r="AJ736" s="8">
        <v>1</v>
      </c>
      <c r="AK736" s="8">
        <v>1</v>
      </c>
      <c r="AL736" s="8">
        <v>0.60971976884660151</v>
      </c>
      <c r="AM736" s="8">
        <v>1</v>
      </c>
      <c r="AN736" s="8">
        <v>1</v>
      </c>
      <c r="AO736" s="8">
        <v>3.0710325731342893E-2</v>
      </c>
      <c r="AP736" s="8">
        <v>1</v>
      </c>
      <c r="AQ736" s="8">
        <v>1</v>
      </c>
      <c r="AR736" s="8">
        <v>1</v>
      </c>
      <c r="AS736" s="48">
        <v>0.50161926796417611</v>
      </c>
      <c r="AT736" s="48">
        <v>0.82074765376611103</v>
      </c>
      <c r="AU736" s="13">
        <v>1</v>
      </c>
    </row>
    <row r="737" spans="4:47" x14ac:dyDescent="0.25">
      <c r="D737" s="8">
        <v>733</v>
      </c>
      <c r="E737" s="8">
        <f t="shared" ca="1" si="112"/>
        <v>2.0323117572380811E-2</v>
      </c>
      <c r="F737" s="21">
        <f t="shared" ca="1" si="113"/>
        <v>475.7113747957842</v>
      </c>
      <c r="H737" s="8">
        <v>733</v>
      </c>
      <c r="I737" s="21">
        <f t="shared" ca="1" si="114"/>
        <v>0.27769894810518736</v>
      </c>
      <c r="J737" s="21">
        <f t="shared" ca="1" si="115"/>
        <v>11.73498813533698</v>
      </c>
      <c r="Q737" s="26"/>
      <c r="R737" s="42"/>
      <c r="S737" s="26"/>
      <c r="T737" s="26"/>
      <c r="U737" s="26"/>
      <c r="V737" s="26"/>
      <c r="W737" s="26"/>
      <c r="X737" s="26"/>
      <c r="Y737" s="26"/>
      <c r="AF737" s="8">
        <v>727</v>
      </c>
      <c r="AG737" s="8">
        <v>1</v>
      </c>
      <c r="AH737" s="8">
        <v>1</v>
      </c>
      <c r="AI737" s="8">
        <v>0.11762006709426304</v>
      </c>
      <c r="AJ737" s="8">
        <v>1</v>
      </c>
      <c r="AK737" s="8">
        <v>0.3695383710460925</v>
      </c>
      <c r="AL737" s="8">
        <v>1</v>
      </c>
      <c r="AM737" s="8">
        <v>1</v>
      </c>
      <c r="AN737" s="8">
        <v>1</v>
      </c>
      <c r="AO737" s="8">
        <v>1</v>
      </c>
      <c r="AP737" s="8">
        <v>1</v>
      </c>
      <c r="AQ737" s="8">
        <v>0.95798433632371593</v>
      </c>
      <c r="AR737" s="8">
        <v>1</v>
      </c>
      <c r="AS737" s="48">
        <v>0</v>
      </c>
      <c r="AT737" s="48">
        <v>0.98809258589913351</v>
      </c>
      <c r="AU737" s="13">
        <v>0</v>
      </c>
    </row>
    <row r="738" spans="4:47" x14ac:dyDescent="0.25">
      <c r="D738" s="8">
        <v>734</v>
      </c>
      <c r="E738" s="8">
        <f t="shared" ca="1" si="112"/>
        <v>0.68913102593632858</v>
      </c>
      <c r="F738" s="21">
        <f t="shared" ca="1" si="113"/>
        <v>52.075900083951893</v>
      </c>
      <c r="H738" s="8">
        <v>734</v>
      </c>
      <c r="I738" s="21">
        <f t="shared" ca="1" si="114"/>
        <v>0.41884744521838502</v>
      </c>
      <c r="J738" s="21">
        <f t="shared" ca="1" si="115"/>
        <v>23.394171958495317</v>
      </c>
      <c r="Q738" s="26"/>
      <c r="R738" s="42"/>
      <c r="S738" s="26"/>
      <c r="T738" s="26"/>
      <c r="U738" s="26"/>
      <c r="V738" s="26"/>
      <c r="W738" s="26"/>
      <c r="X738" s="26"/>
      <c r="Y738" s="26"/>
      <c r="AF738" s="8">
        <v>728</v>
      </c>
      <c r="AG738" s="8">
        <v>1</v>
      </c>
      <c r="AH738" s="8">
        <v>1</v>
      </c>
      <c r="AI738" s="8">
        <v>1</v>
      </c>
      <c r="AJ738" s="8">
        <v>1</v>
      </c>
      <c r="AK738" s="8">
        <v>1</v>
      </c>
      <c r="AL738" s="8">
        <v>0.48756544631032739</v>
      </c>
      <c r="AM738" s="8">
        <v>1</v>
      </c>
      <c r="AN738" s="8">
        <v>1</v>
      </c>
      <c r="AO738" s="8">
        <v>1</v>
      </c>
      <c r="AP738" s="8">
        <v>0.80543757831952878</v>
      </c>
      <c r="AQ738" s="8">
        <v>1</v>
      </c>
      <c r="AR738" s="8">
        <v>1</v>
      </c>
      <c r="AS738" s="48">
        <v>5.3157243163392799E-2</v>
      </c>
      <c r="AT738" s="48">
        <v>0.64759962061284138</v>
      </c>
      <c r="AU738" s="13">
        <v>2</v>
      </c>
    </row>
    <row r="739" spans="4:47" x14ac:dyDescent="0.25">
      <c r="D739" s="8">
        <v>735</v>
      </c>
      <c r="E739" s="8">
        <f t="shared" ca="1" si="112"/>
        <v>0.44208114345011995</v>
      </c>
      <c r="F739" s="21">
        <f t="shared" ca="1" si="113"/>
        <v>109.09965457063473</v>
      </c>
      <c r="H739" s="8">
        <v>735</v>
      </c>
      <c r="I739" s="21">
        <f t="shared" ca="1" si="114"/>
        <v>0.18423092830614174</v>
      </c>
      <c r="J739" s="21">
        <f t="shared" ca="1" si="115"/>
        <v>2.353443868919264</v>
      </c>
      <c r="Q739" s="26"/>
      <c r="R739" s="42"/>
      <c r="S739" s="26"/>
      <c r="T739" s="26"/>
      <c r="U739" s="26"/>
      <c r="V739" s="26"/>
      <c r="W739" s="26"/>
      <c r="X739" s="26"/>
      <c r="Y739" s="26"/>
      <c r="AF739" s="8">
        <v>729</v>
      </c>
      <c r="AG739" s="8">
        <v>0.95106057522324616</v>
      </c>
      <c r="AH739" s="8">
        <v>0.45678015141727102</v>
      </c>
      <c r="AI739" s="8">
        <v>1</v>
      </c>
      <c r="AJ739" s="8">
        <v>1</v>
      </c>
      <c r="AK739" s="8">
        <v>1</v>
      </c>
      <c r="AL739" s="8">
        <v>1</v>
      </c>
      <c r="AM739" s="8">
        <v>0</v>
      </c>
      <c r="AN739" s="8">
        <v>1</v>
      </c>
      <c r="AO739" s="8">
        <v>0.42429657900017143</v>
      </c>
      <c r="AP739" s="8">
        <v>0.38217700774041607</v>
      </c>
      <c r="AQ739" s="8">
        <v>1</v>
      </c>
      <c r="AR739" s="8">
        <v>0.52175135944215134</v>
      </c>
      <c r="AS739" s="48">
        <v>0</v>
      </c>
      <c r="AT739" s="48">
        <v>0.90756257459091116</v>
      </c>
      <c r="AU739" s="13">
        <v>1</v>
      </c>
    </row>
    <row r="740" spans="4:47" x14ac:dyDescent="0.25">
      <c r="D740" s="8">
        <v>736</v>
      </c>
      <c r="E740" s="8">
        <f t="shared" ca="1" si="112"/>
        <v>0.70758932622487714</v>
      </c>
      <c r="F740" s="21">
        <f t="shared" ca="1" si="113"/>
        <v>48.585405932994156</v>
      </c>
      <c r="H740" s="8">
        <v>736</v>
      </c>
      <c r="I740" s="21">
        <f t="shared" ca="1" si="114"/>
        <v>0.28650660830883246</v>
      </c>
      <c r="J740" s="21">
        <f t="shared" ca="1" si="115"/>
        <v>12.524840268538671</v>
      </c>
      <c r="Q740" s="26"/>
      <c r="R740" s="42"/>
      <c r="S740" s="26"/>
      <c r="T740" s="26"/>
      <c r="U740" s="26"/>
      <c r="V740" s="26"/>
      <c r="W740" s="26"/>
      <c r="X740" s="26"/>
      <c r="Y740" s="26"/>
      <c r="AF740" s="8">
        <v>730</v>
      </c>
      <c r="AG740" s="8">
        <v>1</v>
      </c>
      <c r="AH740" s="8">
        <v>1</v>
      </c>
      <c r="AI740" s="8">
        <v>0.62198787921572085</v>
      </c>
      <c r="AJ740" s="8">
        <v>0.71350757299539203</v>
      </c>
      <c r="AK740" s="8">
        <v>1</v>
      </c>
      <c r="AL740" s="8">
        <v>0</v>
      </c>
      <c r="AM740" s="8">
        <v>0</v>
      </c>
      <c r="AN740" s="8">
        <v>1</v>
      </c>
      <c r="AO740" s="8">
        <v>1</v>
      </c>
      <c r="AP740" s="8">
        <v>0.91437882315034169</v>
      </c>
      <c r="AQ740" s="8">
        <v>0.77074919529186448</v>
      </c>
      <c r="AR740" s="8">
        <v>1</v>
      </c>
      <c r="AS740" s="48">
        <v>1.834468008558859E-2</v>
      </c>
      <c r="AT740" s="48">
        <v>0.92417319082590821</v>
      </c>
      <c r="AU740" s="13">
        <v>1</v>
      </c>
    </row>
    <row r="741" spans="4:47" x14ac:dyDescent="0.25">
      <c r="D741" s="8">
        <v>737</v>
      </c>
      <c r="E741" s="8">
        <f t="shared" ca="1" si="112"/>
        <v>0.72084215156066789</v>
      </c>
      <c r="F741" s="21">
        <f t="shared" ca="1" si="113"/>
        <v>46.12581142067765</v>
      </c>
      <c r="H741" s="8">
        <v>737</v>
      </c>
      <c r="I741" s="21">
        <f t="shared" ca="1" si="114"/>
        <v>0.39353039668939793</v>
      </c>
      <c r="J741" s="21">
        <f t="shared" ca="1" si="115"/>
        <v>21.416283983145096</v>
      </c>
      <c r="Q741" s="26"/>
      <c r="R741" s="42"/>
      <c r="S741" s="26"/>
      <c r="T741" s="26"/>
      <c r="U741" s="26"/>
      <c r="V741" s="26"/>
      <c r="W741" s="26"/>
      <c r="X741" s="26"/>
      <c r="Y741" s="26"/>
      <c r="AF741" s="8">
        <v>731</v>
      </c>
      <c r="AG741" s="8">
        <v>1</v>
      </c>
      <c r="AH741" s="8">
        <v>0</v>
      </c>
      <c r="AI741" s="8">
        <v>0.37185384458843468</v>
      </c>
      <c r="AJ741" s="8">
        <v>1</v>
      </c>
      <c r="AK741" s="8">
        <v>1</v>
      </c>
      <c r="AL741" s="8">
        <v>5.2916155429314431E-2</v>
      </c>
      <c r="AM741" s="8">
        <v>1</v>
      </c>
      <c r="AN741" s="8">
        <v>1</v>
      </c>
      <c r="AO741" s="8">
        <v>1</v>
      </c>
      <c r="AP741" s="8">
        <v>1</v>
      </c>
      <c r="AQ741" s="8">
        <v>0.36627182057491153</v>
      </c>
      <c r="AR741" s="8">
        <v>0.18499673762585922</v>
      </c>
      <c r="AS741" s="48">
        <v>0</v>
      </c>
      <c r="AT741" s="48">
        <v>0.7241391484828168</v>
      </c>
      <c r="AU741" s="13">
        <v>2</v>
      </c>
    </row>
    <row r="742" spans="4:47" x14ac:dyDescent="0.25">
      <c r="D742" s="8">
        <v>738</v>
      </c>
      <c r="E742" s="8">
        <f t="shared" ca="1" si="112"/>
        <v>0.74495408054083201</v>
      </c>
      <c r="F742" s="21">
        <f t="shared" ca="1" si="113"/>
        <v>41.744477516623562</v>
      </c>
      <c r="H742" s="8">
        <v>738</v>
      </c>
      <c r="I742" s="21">
        <f t="shared" ca="1" si="114"/>
        <v>0.97380039621800007</v>
      </c>
      <c r="J742" s="21">
        <f t="shared" ca="1" si="115"/>
        <v>88.368507822824071</v>
      </c>
      <c r="Q742" s="26"/>
      <c r="R742" s="42"/>
      <c r="S742" s="26"/>
      <c r="T742" s="26"/>
      <c r="U742" s="26"/>
      <c r="V742" s="26"/>
      <c r="W742" s="26"/>
      <c r="X742" s="26"/>
      <c r="Y742" s="26"/>
      <c r="AF742" s="8">
        <v>732</v>
      </c>
      <c r="AG742" s="8">
        <v>1</v>
      </c>
      <c r="AH742" s="8">
        <v>1</v>
      </c>
      <c r="AI742" s="8">
        <v>1</v>
      </c>
      <c r="AJ742" s="8">
        <v>0.57244983782657077</v>
      </c>
      <c r="AK742" s="8">
        <v>1</v>
      </c>
      <c r="AL742" s="8">
        <v>1</v>
      </c>
      <c r="AM742" s="8">
        <v>0.84817164950612589</v>
      </c>
      <c r="AN742" s="8">
        <v>1</v>
      </c>
      <c r="AO742" s="8">
        <v>0.53232844881907415</v>
      </c>
      <c r="AP742" s="8">
        <v>1</v>
      </c>
      <c r="AQ742" s="8">
        <v>1</v>
      </c>
      <c r="AR742" s="8">
        <v>0.89903426109184137</v>
      </c>
      <c r="AS742" s="48">
        <v>0</v>
      </c>
      <c r="AT742" s="48">
        <v>0.72841359388883775</v>
      </c>
      <c r="AU742" s="13">
        <v>1</v>
      </c>
    </row>
    <row r="743" spans="4:47" x14ac:dyDescent="0.25">
      <c r="D743" s="8">
        <v>739</v>
      </c>
      <c r="E743" s="8">
        <f t="shared" ca="1" si="112"/>
        <v>0.56233619194137685</v>
      </c>
      <c r="F743" s="21">
        <f t="shared" ca="1" si="113"/>
        <v>78.511018190399255</v>
      </c>
      <c r="H743" s="8">
        <v>739</v>
      </c>
      <c r="I743" s="21">
        <f t="shared" ca="1" si="114"/>
        <v>0.16331465313257609</v>
      </c>
      <c r="J743" s="21">
        <f t="shared" ca="1" si="115"/>
        <v>0.11769107955382907</v>
      </c>
      <c r="Q743" s="26"/>
      <c r="R743" s="42"/>
      <c r="S743" s="26"/>
      <c r="T743" s="26"/>
      <c r="U743" s="26"/>
      <c r="V743" s="26"/>
      <c r="W743" s="26"/>
      <c r="X743" s="26"/>
      <c r="Y743" s="26"/>
      <c r="AF743" s="8">
        <v>733</v>
      </c>
      <c r="AG743" s="8">
        <v>0</v>
      </c>
      <c r="AH743" s="8">
        <v>1</v>
      </c>
      <c r="AI743" s="8">
        <v>1</v>
      </c>
      <c r="AJ743" s="8">
        <v>1</v>
      </c>
      <c r="AK743" s="8">
        <v>0.10533338855325823</v>
      </c>
      <c r="AL743" s="8">
        <v>1</v>
      </c>
      <c r="AM743" s="8">
        <v>1</v>
      </c>
      <c r="AN743" s="8">
        <v>1</v>
      </c>
      <c r="AO743" s="8">
        <v>1</v>
      </c>
      <c r="AP743" s="8">
        <v>1</v>
      </c>
      <c r="AQ743" s="8">
        <v>0.1428967270597544</v>
      </c>
      <c r="AR743" s="8">
        <v>3.8012869381477243E-2</v>
      </c>
      <c r="AS743" s="48">
        <v>0</v>
      </c>
      <c r="AT743" s="48">
        <v>0.52169559160058065</v>
      </c>
      <c r="AU743" s="13">
        <v>0</v>
      </c>
    </row>
    <row r="744" spans="4:47" x14ac:dyDescent="0.25">
      <c r="D744" s="8">
        <v>740</v>
      </c>
      <c r="E744" s="8">
        <f t="shared" ca="1" si="112"/>
        <v>0.3007566491197361</v>
      </c>
      <c r="F744" s="21">
        <f t="shared" ca="1" si="113"/>
        <v>157.03230943096344</v>
      </c>
      <c r="H744" s="8">
        <v>740</v>
      </c>
      <c r="I744" s="21">
        <f t="shared" ca="1" si="114"/>
        <v>0.52453131191854752</v>
      </c>
      <c r="J744" s="21">
        <f t="shared" ca="1" si="115"/>
        <v>31.464075739908065</v>
      </c>
      <c r="Q744" s="26"/>
      <c r="R744" s="42"/>
      <c r="S744" s="26"/>
      <c r="T744" s="26"/>
      <c r="U744" s="26"/>
      <c r="V744" s="26"/>
      <c r="W744" s="26"/>
      <c r="X744" s="26"/>
      <c r="Y744" s="26"/>
      <c r="AF744" s="8">
        <v>734</v>
      </c>
      <c r="AG744" s="8">
        <v>1</v>
      </c>
      <c r="AH744" s="8">
        <v>1</v>
      </c>
      <c r="AI744" s="8">
        <v>1</v>
      </c>
      <c r="AJ744" s="8">
        <v>1</v>
      </c>
      <c r="AK744" s="8">
        <v>1</v>
      </c>
      <c r="AL744" s="8">
        <v>0.98687980840331879</v>
      </c>
      <c r="AM744" s="8">
        <v>1</v>
      </c>
      <c r="AN744" s="8">
        <v>1</v>
      </c>
      <c r="AO744" s="8">
        <v>1</v>
      </c>
      <c r="AP744" s="8">
        <v>0.739621957372536</v>
      </c>
      <c r="AQ744" s="8">
        <v>1</v>
      </c>
      <c r="AR744" s="8">
        <v>0.59913039223817666</v>
      </c>
      <c r="AS744" s="48">
        <v>0.17391004789793182</v>
      </c>
      <c r="AT744" s="48">
        <v>0.60186800366516335</v>
      </c>
      <c r="AU744" s="13">
        <v>2</v>
      </c>
    </row>
    <row r="745" spans="4:47" x14ac:dyDescent="0.25">
      <c r="D745" s="8">
        <v>741</v>
      </c>
      <c r="E745" s="8">
        <f t="shared" ca="1" si="112"/>
        <v>0.85691078647276919</v>
      </c>
      <c r="F745" s="21">
        <f t="shared" ca="1" si="113"/>
        <v>22.726635596492876</v>
      </c>
      <c r="H745" s="8">
        <v>741</v>
      </c>
      <c r="I745" s="21">
        <f t="shared" ca="1" si="114"/>
        <v>0.28485719209165661</v>
      </c>
      <c r="J745" s="21">
        <f t="shared" ca="1" si="115"/>
        <v>12.377820735679695</v>
      </c>
      <c r="Q745" s="26"/>
      <c r="R745" s="42"/>
      <c r="S745" s="26"/>
      <c r="T745" s="26"/>
      <c r="U745" s="26"/>
      <c r="V745" s="26"/>
      <c r="W745" s="26"/>
      <c r="X745" s="26"/>
      <c r="Y745" s="26"/>
      <c r="AF745" s="8">
        <v>735</v>
      </c>
      <c r="AG745" s="8">
        <v>1</v>
      </c>
      <c r="AH745" s="8">
        <v>0</v>
      </c>
      <c r="AI745" s="8">
        <v>0.91743706541948933</v>
      </c>
      <c r="AJ745" s="8">
        <v>0.13782077843109922</v>
      </c>
      <c r="AK745" s="8">
        <v>1</v>
      </c>
      <c r="AL745" s="8">
        <v>1</v>
      </c>
      <c r="AM745" s="8">
        <v>1</v>
      </c>
      <c r="AN745" s="8">
        <v>0</v>
      </c>
      <c r="AO745" s="8">
        <v>1</v>
      </c>
      <c r="AP745" s="8">
        <v>1</v>
      </c>
      <c r="AQ745" s="8">
        <v>0.8790448008381645</v>
      </c>
      <c r="AR745" s="8">
        <v>0.91965511987303128</v>
      </c>
      <c r="AS745" s="48">
        <v>0</v>
      </c>
      <c r="AT745" s="48">
        <v>0.64269903221864122</v>
      </c>
      <c r="AU745" s="13">
        <v>1</v>
      </c>
    </row>
    <row r="746" spans="4:47" x14ac:dyDescent="0.25">
      <c r="D746" s="8">
        <v>742</v>
      </c>
      <c r="E746" s="8">
        <f t="shared" ca="1" si="112"/>
        <v>0.23910317855596863</v>
      </c>
      <c r="F746" s="21">
        <f t="shared" ca="1" si="113"/>
        <v>185.13510081387685</v>
      </c>
      <c r="H746" s="8">
        <v>742</v>
      </c>
      <c r="I746" s="21">
        <f t="shared" ca="1" si="114"/>
        <v>0.3557060655374068</v>
      </c>
      <c r="J746" s="21">
        <f t="shared" ca="1" si="115"/>
        <v>18.391850627358494</v>
      </c>
      <c r="Q746" s="26"/>
      <c r="R746" s="42"/>
      <c r="S746" s="26"/>
      <c r="T746" s="26"/>
      <c r="U746" s="26"/>
      <c r="V746" s="26"/>
      <c r="W746" s="26"/>
      <c r="X746" s="26"/>
      <c r="Y746" s="26"/>
      <c r="AF746" s="8">
        <v>736</v>
      </c>
      <c r="AG746" s="8">
        <v>1</v>
      </c>
      <c r="AH746" s="8">
        <v>1</v>
      </c>
      <c r="AI746" s="8">
        <v>0.68952347558684601</v>
      </c>
      <c r="AJ746" s="8">
        <v>1</v>
      </c>
      <c r="AK746" s="8">
        <v>0.67566977977103015</v>
      </c>
      <c r="AL746" s="8">
        <v>1</v>
      </c>
      <c r="AM746" s="8">
        <v>0.86966752123994562</v>
      </c>
      <c r="AN746" s="8">
        <v>1</v>
      </c>
      <c r="AO746" s="8">
        <v>1</v>
      </c>
      <c r="AP746" s="8">
        <v>1</v>
      </c>
      <c r="AQ746" s="8">
        <v>0.98530026176061558</v>
      </c>
      <c r="AR746" s="8">
        <v>1</v>
      </c>
      <c r="AS746" s="48">
        <v>0.80035132508407603</v>
      </c>
      <c r="AT746" s="48">
        <v>0.8254286012982659</v>
      </c>
      <c r="AU746" s="13">
        <v>0</v>
      </c>
    </row>
    <row r="747" spans="4:47" x14ac:dyDescent="0.25">
      <c r="D747" s="8">
        <v>743</v>
      </c>
      <c r="E747" s="8">
        <f t="shared" ca="1" si="112"/>
        <v>0.17627398731357713</v>
      </c>
      <c r="F747" s="21">
        <f t="shared" ca="1" si="113"/>
        <v>222.08413660660665</v>
      </c>
      <c r="H747" s="8">
        <v>743</v>
      </c>
      <c r="I747" s="21">
        <f t="shared" ca="1" si="114"/>
        <v>0.34353661789090306</v>
      </c>
      <c r="J747" s="21">
        <f t="shared" ca="1" si="115"/>
        <v>17.396040221315012</v>
      </c>
      <c r="Q747" s="26"/>
      <c r="R747" s="42"/>
      <c r="S747" s="26"/>
      <c r="T747" s="26"/>
      <c r="U747" s="26"/>
      <c r="V747" s="26"/>
      <c r="W747" s="26"/>
      <c r="X747" s="26"/>
      <c r="Y747" s="26"/>
      <c r="AF747" s="8">
        <v>737</v>
      </c>
      <c r="AG747" s="8">
        <v>5.9418131558847944E-3</v>
      </c>
      <c r="AH747" s="8">
        <v>1</v>
      </c>
      <c r="AI747" s="8">
        <v>0.25174290136454791</v>
      </c>
      <c r="AJ747" s="8">
        <v>1</v>
      </c>
      <c r="AK747" s="8">
        <v>1</v>
      </c>
      <c r="AL747" s="8">
        <v>1</v>
      </c>
      <c r="AM747" s="8">
        <v>1</v>
      </c>
      <c r="AN747" s="8">
        <v>0.90844556269064103</v>
      </c>
      <c r="AO747" s="8">
        <v>0.88805000530410327</v>
      </c>
      <c r="AP747" s="8">
        <v>1</v>
      </c>
      <c r="AQ747" s="8">
        <v>0.82698511728788915</v>
      </c>
      <c r="AR747" s="8">
        <v>1</v>
      </c>
      <c r="AS747" s="48">
        <v>0.80862846768591667</v>
      </c>
      <c r="AT747" s="48">
        <v>0.97137400011754471</v>
      </c>
      <c r="AU747" s="13">
        <v>0</v>
      </c>
    </row>
    <row r="748" spans="4:47" x14ac:dyDescent="0.25">
      <c r="D748" s="8">
        <v>744</v>
      </c>
      <c r="E748" s="8">
        <f t="shared" ca="1" si="112"/>
        <v>0.9857332633146686</v>
      </c>
      <c r="F748" s="21">
        <f t="shared" ca="1" si="113"/>
        <v>2.4262126664634454</v>
      </c>
      <c r="H748" s="8">
        <v>744</v>
      </c>
      <c r="I748" s="21">
        <f t="shared" ca="1" si="114"/>
        <v>0.62637949612716703</v>
      </c>
      <c r="J748" s="21">
        <f t="shared" ca="1" si="115"/>
        <v>39.363633790324499</v>
      </c>
      <c r="Q748" s="26"/>
      <c r="R748" s="42"/>
      <c r="S748" s="26"/>
      <c r="T748" s="26"/>
      <c r="U748" s="26"/>
      <c r="V748" s="26"/>
      <c r="W748" s="26"/>
      <c r="X748" s="26"/>
      <c r="Y748" s="26"/>
      <c r="AF748" s="8">
        <v>738</v>
      </c>
      <c r="AG748" s="8">
        <v>0</v>
      </c>
      <c r="AH748" s="8">
        <v>0</v>
      </c>
      <c r="AI748" s="8">
        <v>1</v>
      </c>
      <c r="AJ748" s="8">
        <v>0.12718454539572122</v>
      </c>
      <c r="AK748" s="8">
        <v>1</v>
      </c>
      <c r="AL748" s="8">
        <v>0.34248125254938105</v>
      </c>
      <c r="AM748" s="8">
        <v>1</v>
      </c>
      <c r="AN748" s="8">
        <v>1</v>
      </c>
      <c r="AO748" s="8">
        <v>1</v>
      </c>
      <c r="AP748" s="8">
        <v>0.46191031536891974</v>
      </c>
      <c r="AQ748" s="8">
        <v>0.10427361057542536</v>
      </c>
      <c r="AR748" s="8">
        <v>1</v>
      </c>
      <c r="AS748" s="48">
        <v>0</v>
      </c>
      <c r="AT748" s="48">
        <v>0.81300248160319599</v>
      </c>
      <c r="AU748" s="13">
        <v>2</v>
      </c>
    </row>
    <row r="749" spans="4:47" x14ac:dyDescent="0.25">
      <c r="D749" s="8">
        <v>745</v>
      </c>
      <c r="E749" s="8">
        <f t="shared" ca="1" si="112"/>
        <v>4.810943032332704E-2</v>
      </c>
      <c r="F749" s="21">
        <f t="shared" ca="1" si="113"/>
        <v>375.89000407960208</v>
      </c>
      <c r="H749" s="8">
        <v>745</v>
      </c>
      <c r="I749" s="21">
        <f t="shared" ca="1" si="114"/>
        <v>0.94298657409658992</v>
      </c>
      <c r="J749" s="21">
        <f t="shared" ca="1" si="115"/>
        <v>77.477561505476061</v>
      </c>
      <c r="Q749" s="26"/>
      <c r="R749" s="42"/>
      <c r="S749" s="26"/>
      <c r="T749" s="26"/>
      <c r="U749" s="26"/>
      <c r="V749" s="26"/>
      <c r="W749" s="26"/>
      <c r="X749" s="26"/>
      <c r="Y749" s="26"/>
      <c r="AF749" s="8">
        <v>739</v>
      </c>
      <c r="AG749" s="8">
        <v>1</v>
      </c>
      <c r="AH749" s="8">
        <v>0</v>
      </c>
      <c r="AI749" s="8">
        <v>1</v>
      </c>
      <c r="AJ749" s="8">
        <v>1</v>
      </c>
      <c r="AK749" s="8">
        <v>1</v>
      </c>
      <c r="AL749" s="8">
        <v>1</v>
      </c>
      <c r="AM749" s="8">
        <v>1</v>
      </c>
      <c r="AN749" s="8">
        <v>1</v>
      </c>
      <c r="AO749" s="8">
        <v>1</v>
      </c>
      <c r="AP749" s="8">
        <v>0.3299531703354836</v>
      </c>
      <c r="AQ749" s="8">
        <v>1</v>
      </c>
      <c r="AR749" s="8">
        <v>1</v>
      </c>
      <c r="AS749" s="48">
        <v>0</v>
      </c>
      <c r="AT749" s="48">
        <v>0.87109255427592325</v>
      </c>
      <c r="AU749" s="13">
        <v>2</v>
      </c>
    </row>
    <row r="750" spans="4:47" x14ac:dyDescent="0.25">
      <c r="D750" s="8">
        <v>746</v>
      </c>
      <c r="E750" s="8">
        <f t="shared" ca="1" si="112"/>
        <v>0.58819096297941253</v>
      </c>
      <c r="F750" s="21">
        <f t="shared" ca="1" si="113"/>
        <v>72.721501285286038</v>
      </c>
      <c r="H750" s="8">
        <v>746</v>
      </c>
      <c r="I750" s="21">
        <f t="shared" ca="1" si="114"/>
        <v>4.8055079099154296E-2</v>
      </c>
      <c r="J750" s="21">
        <f t="shared" ca="1" si="115"/>
        <v>20.8121442393265</v>
      </c>
      <c r="Q750" s="26"/>
      <c r="R750" s="42"/>
      <c r="S750" s="26"/>
      <c r="T750" s="26"/>
      <c r="U750" s="26"/>
      <c r="V750" s="26"/>
      <c r="W750" s="26"/>
      <c r="X750" s="26"/>
      <c r="Y750" s="26"/>
      <c r="AF750" s="8">
        <v>740</v>
      </c>
      <c r="AG750" s="8">
        <v>0.29533742207774683</v>
      </c>
      <c r="AH750" s="8">
        <v>0.61207170596727722</v>
      </c>
      <c r="AI750" s="8">
        <v>1</v>
      </c>
      <c r="AJ750" s="8">
        <v>9.0095378462622958E-2</v>
      </c>
      <c r="AK750" s="8">
        <v>1</v>
      </c>
      <c r="AL750" s="8">
        <v>1</v>
      </c>
      <c r="AM750" s="8">
        <v>1</v>
      </c>
      <c r="AN750" s="8">
        <v>0.25747440895206491</v>
      </c>
      <c r="AO750" s="8">
        <v>1</v>
      </c>
      <c r="AP750" s="8">
        <v>1</v>
      </c>
      <c r="AQ750" s="8">
        <v>1</v>
      </c>
      <c r="AR750" s="8">
        <v>1</v>
      </c>
      <c r="AS750" s="48">
        <v>0</v>
      </c>
      <c r="AT750" s="48">
        <v>0.56583984348626348</v>
      </c>
      <c r="AU750" s="13">
        <v>3</v>
      </c>
    </row>
    <row r="751" spans="4:47" x14ac:dyDescent="0.25">
      <c r="D751" s="8">
        <v>747</v>
      </c>
      <c r="E751" s="8">
        <f t="shared" ca="1" si="112"/>
        <v>0.96430304877108874</v>
      </c>
      <c r="F751" s="21">
        <f t="shared" ca="1" si="113"/>
        <v>5.8166184584200611</v>
      </c>
      <c r="H751" s="8">
        <v>747</v>
      </c>
      <c r="I751" s="21">
        <f t="shared" ca="1" si="114"/>
        <v>0.95364981664119541</v>
      </c>
      <c r="J751" s="21">
        <f t="shared" ca="1" si="115"/>
        <v>80.536582641114862</v>
      </c>
      <c r="Q751" s="26"/>
      <c r="R751" s="42"/>
      <c r="S751" s="26"/>
      <c r="T751" s="26"/>
      <c r="U751" s="26"/>
      <c r="V751" s="26"/>
      <c r="W751" s="26"/>
      <c r="X751" s="26"/>
      <c r="Y751" s="26"/>
      <c r="AF751" s="8">
        <v>741</v>
      </c>
      <c r="AG751" s="8">
        <v>1</v>
      </c>
      <c r="AH751" s="8">
        <v>1</v>
      </c>
      <c r="AI751" s="8">
        <v>6.179204468020133E-2</v>
      </c>
      <c r="AJ751" s="8">
        <v>1</v>
      </c>
      <c r="AK751" s="8">
        <v>0.52303362794895469</v>
      </c>
      <c r="AL751" s="8">
        <v>1</v>
      </c>
      <c r="AM751" s="8">
        <v>1</v>
      </c>
      <c r="AN751" s="8">
        <v>1</v>
      </c>
      <c r="AO751" s="8">
        <v>1</v>
      </c>
      <c r="AP751" s="8">
        <v>1</v>
      </c>
      <c r="AQ751" s="8">
        <v>1</v>
      </c>
      <c r="AR751" s="8">
        <v>1</v>
      </c>
      <c r="AS751" s="48">
        <v>0.28077881113624187</v>
      </c>
      <c r="AT751" s="48">
        <v>0.96142171560684997</v>
      </c>
      <c r="AU751" s="13">
        <v>1</v>
      </c>
    </row>
    <row r="752" spans="4:47" x14ac:dyDescent="0.25">
      <c r="D752" s="8">
        <v>748</v>
      </c>
      <c r="E752" s="8">
        <f t="shared" ca="1" si="112"/>
        <v>0.60815697734034213</v>
      </c>
      <c r="F752" s="21">
        <f t="shared" ca="1" si="113"/>
        <v>68.403905958796855</v>
      </c>
      <c r="H752" s="8">
        <v>748</v>
      </c>
      <c r="I752" s="21">
        <f t="shared" ca="1" si="114"/>
        <v>0.72224151112720336</v>
      </c>
      <c r="J752" s="21">
        <f t="shared" ca="1" si="115"/>
        <v>47.459632013230973</v>
      </c>
      <c r="Q752" s="26"/>
      <c r="R752" s="42"/>
      <c r="S752" s="26"/>
      <c r="T752" s="26"/>
      <c r="U752" s="26"/>
      <c r="V752" s="26"/>
      <c r="W752" s="26"/>
      <c r="X752" s="26"/>
      <c r="Y752" s="26"/>
      <c r="AF752" s="8">
        <v>742</v>
      </c>
      <c r="AG752" s="8">
        <v>1</v>
      </c>
      <c r="AH752" s="8">
        <v>0</v>
      </c>
      <c r="AI752" s="8">
        <v>1</v>
      </c>
      <c r="AJ752" s="8">
        <v>0.28713653414451984</v>
      </c>
      <c r="AK752" s="8">
        <v>0.46003101713792982</v>
      </c>
      <c r="AL752" s="8">
        <v>1</v>
      </c>
      <c r="AM752" s="8">
        <v>0.95559425981041235</v>
      </c>
      <c r="AN752" s="8">
        <v>1</v>
      </c>
      <c r="AO752" s="8">
        <v>1</v>
      </c>
      <c r="AP752" s="8">
        <v>1</v>
      </c>
      <c r="AQ752" s="8">
        <v>0</v>
      </c>
      <c r="AR752" s="8">
        <v>0.58783400972301492</v>
      </c>
      <c r="AS752" s="48">
        <v>0.15418233034166229</v>
      </c>
      <c r="AT752" s="48">
        <v>0.78225670428639626</v>
      </c>
      <c r="AU752" s="13">
        <v>0</v>
      </c>
    </row>
    <row r="753" spans="4:47" x14ac:dyDescent="0.25">
      <c r="D753" s="8">
        <v>749</v>
      </c>
      <c r="E753" s="8">
        <f t="shared" ca="1" si="112"/>
        <v>0.34605627238573355</v>
      </c>
      <c r="F753" s="21">
        <f t="shared" ca="1" si="113"/>
        <v>139.6947720870559</v>
      </c>
      <c r="H753" s="8">
        <v>749</v>
      </c>
      <c r="I753" s="21">
        <f t="shared" ca="1" si="114"/>
        <v>0.49021225368327315</v>
      </c>
      <c r="J753" s="21">
        <f t="shared" ca="1" si="115"/>
        <v>28.856647002818544</v>
      </c>
      <c r="Q753" s="26"/>
      <c r="R753" s="42"/>
      <c r="S753" s="26"/>
      <c r="T753" s="26"/>
      <c r="U753" s="26"/>
      <c r="V753" s="26"/>
      <c r="W753" s="26"/>
      <c r="X753" s="26"/>
      <c r="Y753" s="26"/>
      <c r="AF753" s="8">
        <v>743</v>
      </c>
      <c r="AG753" s="8">
        <v>1</v>
      </c>
      <c r="AH753" s="8">
        <v>1</v>
      </c>
      <c r="AI753" s="8">
        <v>0.11047122604049359</v>
      </c>
      <c r="AJ753" s="8">
        <v>1</v>
      </c>
      <c r="AK753" s="8">
        <v>0.75967963444160092</v>
      </c>
      <c r="AL753" s="8">
        <v>1</v>
      </c>
      <c r="AM753" s="8">
        <v>0.3060028197932913</v>
      </c>
      <c r="AN753" s="8">
        <v>1</v>
      </c>
      <c r="AO753" s="8">
        <v>1</v>
      </c>
      <c r="AP753" s="8">
        <v>0.35897240249933898</v>
      </c>
      <c r="AQ753" s="8">
        <v>1</v>
      </c>
      <c r="AR753" s="8">
        <v>1</v>
      </c>
      <c r="AS753" s="48">
        <v>0</v>
      </c>
      <c r="AT753" s="48">
        <v>0.90201133821490109</v>
      </c>
      <c r="AU753" s="13">
        <v>0</v>
      </c>
    </row>
    <row r="754" spans="4:47" x14ac:dyDescent="0.25">
      <c r="D754" s="8">
        <v>750</v>
      </c>
      <c r="E754" s="8">
        <f t="shared" ca="1" si="112"/>
        <v>0.91778161253311963</v>
      </c>
      <c r="F754" s="21">
        <f t="shared" ca="1" si="113"/>
        <v>13.063502767891546</v>
      </c>
      <c r="H754" s="8">
        <v>750</v>
      </c>
      <c r="I754" s="21">
        <f t="shared" ca="1" si="114"/>
        <v>0.59083472918931679</v>
      </c>
      <c r="J754" s="21">
        <f t="shared" ca="1" si="115"/>
        <v>36.558668351030995</v>
      </c>
      <c r="Q754" s="26"/>
      <c r="R754" s="42"/>
      <c r="S754" s="26"/>
      <c r="T754" s="26"/>
      <c r="U754" s="26"/>
      <c r="V754" s="26"/>
      <c r="W754" s="26"/>
      <c r="X754" s="26"/>
      <c r="Y754" s="26"/>
      <c r="AF754" s="8">
        <v>744</v>
      </c>
      <c r="AG754" s="8">
        <v>1</v>
      </c>
      <c r="AH754" s="8">
        <v>1</v>
      </c>
      <c r="AI754" s="8">
        <v>1</v>
      </c>
      <c r="AJ754" s="8">
        <v>0</v>
      </c>
      <c r="AK754" s="8">
        <v>1</v>
      </c>
      <c r="AL754" s="8">
        <v>1</v>
      </c>
      <c r="AM754" s="8">
        <v>0</v>
      </c>
      <c r="AN754" s="8">
        <v>1</v>
      </c>
      <c r="AO754" s="8">
        <v>0.51968744429759683</v>
      </c>
      <c r="AP754" s="8">
        <v>1</v>
      </c>
      <c r="AQ754" s="8">
        <v>1</v>
      </c>
      <c r="AR754" s="8">
        <v>1</v>
      </c>
      <c r="AS754" s="48">
        <v>0.17203139970027428</v>
      </c>
      <c r="AT754" s="48">
        <v>0.7807632265515404</v>
      </c>
      <c r="AU754" s="13">
        <v>1</v>
      </c>
    </row>
    <row r="755" spans="4:47" x14ac:dyDescent="0.25">
      <c r="D755" s="8">
        <v>751</v>
      </c>
      <c r="E755" s="8">
        <f t="shared" ca="1" si="112"/>
        <v>0.29546252704834586</v>
      </c>
      <c r="F755" s="21">
        <f t="shared" ca="1" si="113"/>
        <v>159.21828853620909</v>
      </c>
      <c r="H755" s="8">
        <v>751</v>
      </c>
      <c r="I755" s="21">
        <f t="shared" ca="1" si="114"/>
        <v>4.8994876767633144E-2</v>
      </c>
      <c r="J755" s="21">
        <f t="shared" ca="1" si="115"/>
        <v>20.529396495476682</v>
      </c>
      <c r="Q755" s="26"/>
      <c r="R755" s="42"/>
      <c r="S755" s="26"/>
      <c r="T755" s="26"/>
      <c r="U755" s="26"/>
      <c r="V755" s="26"/>
      <c r="W755" s="26"/>
      <c r="X755" s="26"/>
      <c r="Y755" s="26"/>
      <c r="AF755" s="8">
        <v>745</v>
      </c>
      <c r="AG755" s="8">
        <v>1</v>
      </c>
      <c r="AH755" s="8">
        <v>0.63762620526488589</v>
      </c>
      <c r="AI755" s="8">
        <v>1</v>
      </c>
      <c r="AJ755" s="8">
        <v>1</v>
      </c>
      <c r="AK755" s="8">
        <v>1</v>
      </c>
      <c r="AL755" s="8">
        <v>1</v>
      </c>
      <c r="AM755" s="8">
        <v>1</v>
      </c>
      <c r="AN755" s="8">
        <v>0.96674960458321657</v>
      </c>
      <c r="AO755" s="8">
        <v>1</v>
      </c>
      <c r="AP755" s="8">
        <v>1</v>
      </c>
      <c r="AQ755" s="8">
        <v>1</v>
      </c>
      <c r="AR755" s="8">
        <v>1</v>
      </c>
      <c r="AS755" s="48">
        <v>0</v>
      </c>
      <c r="AT755" s="48">
        <v>0.86211544428280262</v>
      </c>
      <c r="AU755" s="13">
        <v>1</v>
      </c>
    </row>
    <row r="756" spans="4:47" x14ac:dyDescent="0.25">
      <c r="D756" s="8">
        <v>752</v>
      </c>
      <c r="E756" s="8">
        <f t="shared" ca="1" si="112"/>
        <v>0.192721683592043</v>
      </c>
      <c r="F756" s="21">
        <f t="shared" ca="1" si="113"/>
        <v>211.31409962898755</v>
      </c>
      <c r="H756" s="8">
        <v>752</v>
      </c>
      <c r="I756" s="21">
        <f t="shared" ca="1" si="114"/>
        <v>0.84400785440328585</v>
      </c>
      <c r="J756" s="21">
        <f t="shared" ca="1" si="115"/>
        <v>60.230838296864043</v>
      </c>
      <c r="Q756" s="26"/>
      <c r="R756" s="42"/>
      <c r="S756" s="26"/>
      <c r="T756" s="26"/>
      <c r="U756" s="26"/>
      <c r="V756" s="26"/>
      <c r="W756" s="26"/>
      <c r="X756" s="26"/>
      <c r="Y756" s="26"/>
      <c r="AF756" s="8">
        <v>746</v>
      </c>
      <c r="AG756" s="8">
        <v>0.79087156162483641</v>
      </c>
      <c r="AH756" s="8">
        <v>1</v>
      </c>
      <c r="AI756" s="8">
        <v>0</v>
      </c>
      <c r="AJ756" s="8">
        <v>0.92076215697112884</v>
      </c>
      <c r="AK756" s="8">
        <v>1</v>
      </c>
      <c r="AL756" s="8">
        <v>1</v>
      </c>
      <c r="AM756" s="8">
        <v>0.83812672930751786</v>
      </c>
      <c r="AN756" s="8">
        <v>7.9105209905631663E-2</v>
      </c>
      <c r="AO756" s="8">
        <v>1</v>
      </c>
      <c r="AP756" s="8">
        <v>1</v>
      </c>
      <c r="AQ756" s="8">
        <v>1</v>
      </c>
      <c r="AR756" s="8">
        <v>1</v>
      </c>
      <c r="AS756" s="48">
        <v>0</v>
      </c>
      <c r="AT756" s="48">
        <v>0.81109740644362871</v>
      </c>
      <c r="AU756" s="13">
        <v>0</v>
      </c>
    </row>
    <row r="757" spans="4:47" x14ac:dyDescent="0.25">
      <c r="D757" s="8">
        <v>753</v>
      </c>
      <c r="E757" s="8">
        <f t="shared" ca="1" si="112"/>
        <v>0.68009510838521914</v>
      </c>
      <c r="F757" s="21">
        <f t="shared" ca="1" si="113"/>
        <v>53.813415367262131</v>
      </c>
      <c r="H757" s="8">
        <v>753</v>
      </c>
      <c r="I757" s="21">
        <f t="shared" ca="1" si="114"/>
        <v>0.93462427550689631</v>
      </c>
      <c r="J757" s="21">
        <f t="shared" ca="1" si="115"/>
        <v>75.380980655481679</v>
      </c>
      <c r="Q757" s="26"/>
      <c r="R757" s="42"/>
      <c r="S757" s="26"/>
      <c r="T757" s="26"/>
      <c r="U757" s="26"/>
      <c r="V757" s="26"/>
      <c r="W757" s="26"/>
      <c r="X757" s="26"/>
      <c r="Y757" s="26"/>
      <c r="AF757" s="8">
        <v>747</v>
      </c>
      <c r="AG757" s="8">
        <v>1</v>
      </c>
      <c r="AH757" s="8">
        <v>0.80256765764845894</v>
      </c>
      <c r="AI757" s="8">
        <v>0.79540346277715268</v>
      </c>
      <c r="AJ757" s="8">
        <v>0.13686134562910107</v>
      </c>
      <c r="AK757" s="8">
        <v>0.89617941251063093</v>
      </c>
      <c r="AL757" s="8">
        <v>0.3240600660101336</v>
      </c>
      <c r="AM757" s="8">
        <v>1</v>
      </c>
      <c r="AN757" s="8">
        <v>1.2582783779972458E-2</v>
      </c>
      <c r="AO757" s="8">
        <v>1</v>
      </c>
      <c r="AP757" s="8">
        <v>0.61644257167978556</v>
      </c>
      <c r="AQ757" s="8">
        <v>0.38497424456824469</v>
      </c>
      <c r="AR757" s="8">
        <v>1</v>
      </c>
      <c r="AS757" s="48">
        <v>0.48034303106959991</v>
      </c>
      <c r="AT757" s="48">
        <v>0.52452935375263654</v>
      </c>
      <c r="AU757" s="13">
        <v>1</v>
      </c>
    </row>
    <row r="758" spans="4:47" x14ac:dyDescent="0.25">
      <c r="D758" s="8">
        <v>754</v>
      </c>
      <c r="E758" s="8">
        <f t="shared" ca="1" si="112"/>
        <v>0.74631092744002314</v>
      </c>
      <c r="F758" s="21">
        <f t="shared" ca="1" si="113"/>
        <v>41.501359947213558</v>
      </c>
      <c r="H758" s="8">
        <v>754</v>
      </c>
      <c r="I758" s="21">
        <f t="shared" ca="1" si="114"/>
        <v>0.28521257516695686</v>
      </c>
      <c r="J758" s="21">
        <f t="shared" ca="1" si="115"/>
        <v>12.40953173001731</v>
      </c>
      <c r="Q758" s="26"/>
      <c r="R758" s="42"/>
      <c r="S758" s="26"/>
      <c r="T758" s="26"/>
      <c r="U758" s="26"/>
      <c r="V758" s="26"/>
      <c r="W758" s="26"/>
      <c r="X758" s="26"/>
      <c r="Y758" s="26"/>
      <c r="AF758" s="8">
        <v>748</v>
      </c>
      <c r="AG758" s="8">
        <v>1</v>
      </c>
      <c r="AH758" s="8">
        <v>1</v>
      </c>
      <c r="AI758" s="8">
        <v>0.87713684998063046</v>
      </c>
      <c r="AJ758" s="8">
        <v>1</v>
      </c>
      <c r="AK758" s="8">
        <v>0.38811967115039042</v>
      </c>
      <c r="AL758" s="8">
        <v>1</v>
      </c>
      <c r="AM758" s="8">
        <v>1</v>
      </c>
      <c r="AN758" s="8">
        <v>5.3376597333549256E-4</v>
      </c>
      <c r="AO758" s="8">
        <v>1</v>
      </c>
      <c r="AP758" s="8">
        <v>1</v>
      </c>
      <c r="AQ758" s="8">
        <v>0.74720729973463074</v>
      </c>
      <c r="AR758" s="8">
        <v>1</v>
      </c>
      <c r="AS758" s="48">
        <v>0.22859708745583643</v>
      </c>
      <c r="AT758" s="48">
        <v>0.6569741490578489</v>
      </c>
      <c r="AU758" s="13">
        <v>1</v>
      </c>
    </row>
    <row r="759" spans="4:47" x14ac:dyDescent="0.25">
      <c r="D759" s="8">
        <v>755</v>
      </c>
      <c r="E759" s="8">
        <f t="shared" ca="1" si="112"/>
        <v>0.98503915251993224</v>
      </c>
      <c r="F759" s="21">
        <f t="shared" ca="1" si="113"/>
        <v>2.538110986416438</v>
      </c>
      <c r="H759" s="8">
        <v>755</v>
      </c>
      <c r="I759" s="21">
        <f t="shared" ca="1" si="114"/>
        <v>0.38693263691651403</v>
      </c>
      <c r="J759" s="21">
        <f t="shared" ca="1" si="115"/>
        <v>20.895401179698226</v>
      </c>
      <c r="Q759" s="26"/>
      <c r="R759" s="42"/>
      <c r="S759" s="26"/>
      <c r="T759" s="26"/>
      <c r="U759" s="26"/>
      <c r="V759" s="26"/>
      <c r="W759" s="26"/>
      <c r="X759" s="26"/>
      <c r="Y759" s="26"/>
      <c r="AF759" s="8">
        <v>749</v>
      </c>
      <c r="AG759" s="8">
        <v>1</v>
      </c>
      <c r="AH759" s="8">
        <v>1</v>
      </c>
      <c r="AI759" s="8">
        <v>0.85027985244162285</v>
      </c>
      <c r="AJ759" s="8">
        <v>1</v>
      </c>
      <c r="AK759" s="8">
        <v>0</v>
      </c>
      <c r="AL759" s="8">
        <v>1</v>
      </c>
      <c r="AM759" s="8">
        <v>0.86301392252578568</v>
      </c>
      <c r="AN759" s="8">
        <v>1</v>
      </c>
      <c r="AO759" s="8">
        <v>1</v>
      </c>
      <c r="AP759" s="8">
        <v>0.49562023911294678</v>
      </c>
      <c r="AQ759" s="8">
        <v>1</v>
      </c>
      <c r="AR759" s="8">
        <v>1</v>
      </c>
      <c r="AS759" s="48">
        <v>0.3049010185444786</v>
      </c>
      <c r="AT759" s="48">
        <v>0.6893138334775234</v>
      </c>
      <c r="AU759" s="13">
        <v>0</v>
      </c>
    </row>
    <row r="760" spans="4:47" x14ac:dyDescent="0.25">
      <c r="D760" s="8">
        <v>756</v>
      </c>
      <c r="E760" s="8">
        <f t="shared" ca="1" si="112"/>
        <v>7.0284626561896268E-2</v>
      </c>
      <c r="F760" s="21">
        <f t="shared" ca="1" si="113"/>
        <v>331.47903716357916</v>
      </c>
      <c r="H760" s="8">
        <v>756</v>
      </c>
      <c r="I760" s="21">
        <f t="shared" ca="1" si="114"/>
        <v>0.51919285314197094</v>
      </c>
      <c r="J760" s="21">
        <f t="shared" ca="1" si="115"/>
        <v>31.058061993756553</v>
      </c>
      <c r="Q760" s="26"/>
      <c r="R760" s="42"/>
      <c r="S760" s="26"/>
      <c r="T760" s="26"/>
      <c r="U760" s="26"/>
      <c r="V760" s="26"/>
      <c r="W760" s="26"/>
      <c r="X760" s="26"/>
      <c r="Y760" s="26"/>
      <c r="AF760" s="8">
        <v>750</v>
      </c>
      <c r="AG760" s="8">
        <v>0.27444208372757967</v>
      </c>
      <c r="AH760" s="8">
        <v>1</v>
      </c>
      <c r="AI760" s="8">
        <v>1</v>
      </c>
      <c r="AJ760" s="8">
        <v>0.91963795082798849</v>
      </c>
      <c r="AK760" s="8">
        <v>1</v>
      </c>
      <c r="AL760" s="8">
        <v>0.37898857866724334</v>
      </c>
      <c r="AM760" s="8">
        <v>1</v>
      </c>
      <c r="AN760" s="8">
        <v>1</v>
      </c>
      <c r="AO760" s="8">
        <v>0.9721782578053535</v>
      </c>
      <c r="AP760" s="8">
        <v>1</v>
      </c>
      <c r="AQ760" s="8">
        <v>1</v>
      </c>
      <c r="AR760" s="8">
        <v>0.74405683149398683</v>
      </c>
      <c r="AS760" s="48">
        <v>0</v>
      </c>
      <c r="AT760" s="48">
        <v>0.8140330628558119</v>
      </c>
      <c r="AU760" s="13">
        <v>0</v>
      </c>
    </row>
    <row r="761" spans="4:47" x14ac:dyDescent="0.25">
      <c r="D761" s="8">
        <v>757</v>
      </c>
      <c r="E761" s="8">
        <f t="shared" ca="1" si="112"/>
        <v>0.86200241123514409</v>
      </c>
      <c r="F761" s="21">
        <f t="shared" ca="1" si="113"/>
        <v>21.904262442729401</v>
      </c>
      <c r="H761" s="8">
        <v>757</v>
      </c>
      <c r="I761" s="21">
        <f t="shared" ca="1" si="114"/>
        <v>0.41645774923874146</v>
      </c>
      <c r="J761" s="21">
        <f t="shared" ca="1" si="115"/>
        <v>23.208734252015145</v>
      </c>
      <c r="Q761" s="26"/>
      <c r="R761" s="42"/>
      <c r="S761" s="26"/>
      <c r="T761" s="26"/>
      <c r="U761" s="26"/>
      <c r="V761" s="26"/>
      <c r="W761" s="26"/>
      <c r="X761" s="26"/>
      <c r="Y761" s="26"/>
      <c r="AF761" s="8">
        <v>751</v>
      </c>
      <c r="AG761" s="8">
        <v>0.57791538962403377</v>
      </c>
      <c r="AH761" s="8">
        <v>1</v>
      </c>
      <c r="AI761" s="8">
        <v>0.57569086313695506</v>
      </c>
      <c r="AJ761" s="8">
        <v>1</v>
      </c>
      <c r="AK761" s="8">
        <v>1</v>
      </c>
      <c r="AL761" s="8">
        <v>0.44553998895256275</v>
      </c>
      <c r="AM761" s="8">
        <v>0.90978580860997504</v>
      </c>
      <c r="AN761" s="8">
        <v>1</v>
      </c>
      <c r="AO761" s="8">
        <v>1</v>
      </c>
      <c r="AP761" s="8">
        <v>0.32516255724570536</v>
      </c>
      <c r="AQ761" s="8">
        <v>1</v>
      </c>
      <c r="AR761" s="8">
        <v>1</v>
      </c>
      <c r="AS761" s="48">
        <v>3.9229608780935392E-2</v>
      </c>
      <c r="AT761" s="48">
        <v>0.6147880169105906</v>
      </c>
      <c r="AU761" s="13">
        <v>2</v>
      </c>
    </row>
    <row r="762" spans="4:47" x14ac:dyDescent="0.25">
      <c r="D762" s="8">
        <v>758</v>
      </c>
      <c r="E762" s="8">
        <f t="shared" ca="1" si="112"/>
        <v>7.6767775467606159E-2</v>
      </c>
      <c r="F762" s="21">
        <f t="shared" ca="1" si="113"/>
        <v>321.09118911903727</v>
      </c>
      <c r="H762" s="8">
        <v>758</v>
      </c>
      <c r="I762" s="21">
        <f t="shared" ca="1" si="114"/>
        <v>0.63618886299550714</v>
      </c>
      <c r="J762" s="21">
        <f t="shared" ca="1" si="115"/>
        <v>40.151643307344514</v>
      </c>
      <c r="Q762" s="26"/>
      <c r="R762" s="42"/>
      <c r="S762" s="26"/>
      <c r="T762" s="26"/>
      <c r="U762" s="26"/>
      <c r="V762" s="26"/>
      <c r="W762" s="26"/>
      <c r="X762" s="26"/>
      <c r="Y762" s="26"/>
      <c r="AF762" s="8">
        <v>752</v>
      </c>
      <c r="AG762" s="8">
        <v>1</v>
      </c>
      <c r="AH762" s="8">
        <v>0.4403437843253154</v>
      </c>
      <c r="AI762" s="8">
        <v>1</v>
      </c>
      <c r="AJ762" s="8">
        <v>1</v>
      </c>
      <c r="AK762" s="8">
        <v>0</v>
      </c>
      <c r="AL762" s="8">
        <v>0</v>
      </c>
      <c r="AM762" s="8">
        <v>0.20449156099752028</v>
      </c>
      <c r="AN762" s="8">
        <v>1</v>
      </c>
      <c r="AO762" s="8">
        <v>1</v>
      </c>
      <c r="AP762" s="8">
        <v>1</v>
      </c>
      <c r="AQ762" s="8">
        <v>0</v>
      </c>
      <c r="AR762" s="8">
        <v>1</v>
      </c>
      <c r="AS762" s="48">
        <v>0.41473637268767738</v>
      </c>
      <c r="AT762" s="48">
        <v>0.8060349676083679</v>
      </c>
      <c r="AU762" s="13">
        <v>1</v>
      </c>
    </row>
    <row r="763" spans="4:47" x14ac:dyDescent="0.25">
      <c r="D763" s="8">
        <v>759</v>
      </c>
      <c r="E763" s="8">
        <f t="shared" ca="1" si="112"/>
        <v>0.77541046138677749</v>
      </c>
      <c r="F763" s="21">
        <f t="shared" ca="1" si="113"/>
        <v>36.369888081312133</v>
      </c>
      <c r="H763" s="8">
        <v>759</v>
      </c>
      <c r="I763" s="21">
        <f t="shared" ca="1" si="114"/>
        <v>0.95547450793313737</v>
      </c>
      <c r="J763" s="21">
        <f t="shared" ca="1" si="115"/>
        <v>81.115320037458915</v>
      </c>
      <c r="Q763" s="26"/>
      <c r="R763" s="42"/>
      <c r="S763" s="26"/>
      <c r="T763" s="26"/>
      <c r="U763" s="26"/>
      <c r="V763" s="26"/>
      <c r="W763" s="26"/>
      <c r="X763" s="26"/>
      <c r="Y763" s="26"/>
      <c r="AF763" s="8">
        <v>753</v>
      </c>
      <c r="AG763" s="8">
        <v>0.4438608498828891</v>
      </c>
      <c r="AH763" s="8">
        <v>1</v>
      </c>
      <c r="AI763" s="8">
        <v>1</v>
      </c>
      <c r="AJ763" s="8">
        <v>0.75818498991914873</v>
      </c>
      <c r="AK763" s="8">
        <v>0.69289893721443441</v>
      </c>
      <c r="AL763" s="8">
        <v>1</v>
      </c>
      <c r="AM763" s="8">
        <v>1</v>
      </c>
      <c r="AN763" s="8">
        <v>0</v>
      </c>
      <c r="AO763" s="8">
        <v>1</v>
      </c>
      <c r="AP763" s="8">
        <v>1</v>
      </c>
      <c r="AQ763" s="8">
        <v>1</v>
      </c>
      <c r="AR763" s="8">
        <v>0.35173654002386273</v>
      </c>
      <c r="AS763" s="48">
        <v>0</v>
      </c>
      <c r="AT763" s="48">
        <v>0.99862392862727678</v>
      </c>
      <c r="AU763" s="13">
        <v>0</v>
      </c>
    </row>
    <row r="764" spans="4:47" x14ac:dyDescent="0.25">
      <c r="D764" s="8">
        <v>760</v>
      </c>
      <c r="E764" s="8">
        <f t="shared" ca="1" si="112"/>
        <v>0.14490115443437102</v>
      </c>
      <c r="F764" s="21">
        <f t="shared" ca="1" si="113"/>
        <v>245.63571366803123</v>
      </c>
      <c r="H764" s="8">
        <v>760</v>
      </c>
      <c r="I764" s="21">
        <f t="shared" ca="1" si="114"/>
        <v>0.22547625577374597</v>
      </c>
      <c r="J764" s="21">
        <f t="shared" ca="1" si="115"/>
        <v>6.7623641436249429</v>
      </c>
      <c r="Q764" s="26"/>
      <c r="R764" s="42"/>
      <c r="S764" s="26"/>
      <c r="T764" s="26"/>
      <c r="U764" s="26"/>
      <c r="V764" s="26"/>
      <c r="W764" s="26"/>
      <c r="X764" s="26"/>
      <c r="Y764" s="26"/>
      <c r="AF764" s="8">
        <v>754</v>
      </c>
      <c r="AG764" s="8">
        <v>1</v>
      </c>
      <c r="AH764" s="8">
        <v>0.77513268124598</v>
      </c>
      <c r="AI764" s="8">
        <v>1</v>
      </c>
      <c r="AJ764" s="8">
        <v>0</v>
      </c>
      <c r="AK764" s="8">
        <v>1</v>
      </c>
      <c r="AL764" s="8">
        <v>1</v>
      </c>
      <c r="AM764" s="8">
        <v>5.0162508550255877E-2</v>
      </c>
      <c r="AN764" s="8">
        <v>1</v>
      </c>
      <c r="AO764" s="8">
        <v>1</v>
      </c>
      <c r="AP764" s="8">
        <v>1</v>
      </c>
      <c r="AQ764" s="8">
        <v>1</v>
      </c>
      <c r="AR764" s="8">
        <v>0.12681118137956102</v>
      </c>
      <c r="AS764" s="48">
        <v>0.15588507107725794</v>
      </c>
      <c r="AT764" s="48">
        <v>0.744571723698077</v>
      </c>
      <c r="AU764" s="13">
        <v>0</v>
      </c>
    </row>
    <row r="765" spans="4:47" x14ac:dyDescent="0.25">
      <c r="D765" s="8">
        <v>761</v>
      </c>
      <c r="E765" s="8">
        <f t="shared" ca="1" si="112"/>
        <v>0.62627340259113751</v>
      </c>
      <c r="F765" s="21">
        <f t="shared" ca="1" si="113"/>
        <v>64.593368339458806</v>
      </c>
      <c r="H765" s="8">
        <v>761</v>
      </c>
      <c r="I765" s="21">
        <f t="shared" ca="1" si="114"/>
        <v>0.19839226335977544</v>
      </c>
      <c r="J765" s="21">
        <f t="shared" ca="1" si="115"/>
        <v>3.9282184920888028</v>
      </c>
      <c r="Q765" s="26"/>
      <c r="R765" s="42"/>
      <c r="S765" s="26"/>
      <c r="T765" s="26"/>
      <c r="U765" s="26"/>
      <c r="V765" s="26"/>
      <c r="W765" s="26"/>
      <c r="X765" s="26"/>
      <c r="Y765" s="26"/>
      <c r="AF765" s="8">
        <v>755</v>
      </c>
      <c r="AG765" s="8">
        <v>0.75351069416970973</v>
      </c>
      <c r="AH765" s="8">
        <v>1</v>
      </c>
      <c r="AI765" s="8">
        <v>0.8451490842116689</v>
      </c>
      <c r="AJ765" s="8">
        <v>1</v>
      </c>
      <c r="AK765" s="8">
        <v>0.18887193299263844</v>
      </c>
      <c r="AL765" s="8">
        <v>1</v>
      </c>
      <c r="AM765" s="8">
        <v>0.75539607687612931</v>
      </c>
      <c r="AN765" s="8">
        <v>1</v>
      </c>
      <c r="AO765" s="8">
        <v>1</v>
      </c>
      <c r="AP765" s="8">
        <v>0.94923061395750286</v>
      </c>
      <c r="AQ765" s="8">
        <v>1</v>
      </c>
      <c r="AR765" s="8">
        <v>1</v>
      </c>
      <c r="AS765" s="48">
        <v>0</v>
      </c>
      <c r="AT765" s="48">
        <v>0.90511376541420863</v>
      </c>
      <c r="AU765" s="13">
        <v>2</v>
      </c>
    </row>
    <row r="766" spans="4:47" x14ac:dyDescent="0.25">
      <c r="D766" s="8">
        <v>762</v>
      </c>
      <c r="E766" s="8">
        <f t="shared" ca="1" si="112"/>
        <v>0.87152939673922436</v>
      </c>
      <c r="F766" s="21">
        <f t="shared" ca="1" si="113"/>
        <v>20.373380006297051</v>
      </c>
      <c r="H766" s="8">
        <v>762</v>
      </c>
      <c r="I766" s="21">
        <f t="shared" ca="1" si="114"/>
        <v>0.31344495902817815</v>
      </c>
      <c r="J766" s="21">
        <f t="shared" ca="1" si="115"/>
        <v>14.873060466659462</v>
      </c>
      <c r="Q766" s="26"/>
      <c r="R766" s="42"/>
      <c r="S766" s="26"/>
      <c r="T766" s="26"/>
      <c r="U766" s="26"/>
      <c r="V766" s="26"/>
      <c r="W766" s="26"/>
      <c r="X766" s="26"/>
      <c r="Y766" s="26"/>
      <c r="AF766" s="8">
        <v>756</v>
      </c>
      <c r="AG766" s="8">
        <v>1</v>
      </c>
      <c r="AH766" s="8">
        <v>1</v>
      </c>
      <c r="AI766" s="8">
        <v>0.48866695609843103</v>
      </c>
      <c r="AJ766" s="8">
        <v>0.10358259204513161</v>
      </c>
      <c r="AK766" s="8">
        <v>0.38713406461606464</v>
      </c>
      <c r="AL766" s="8">
        <v>1</v>
      </c>
      <c r="AM766" s="8">
        <v>0</v>
      </c>
      <c r="AN766" s="8">
        <v>1</v>
      </c>
      <c r="AO766" s="8">
        <v>1</v>
      </c>
      <c r="AP766" s="8">
        <v>0.22398115232077073</v>
      </c>
      <c r="AQ766" s="8">
        <v>1</v>
      </c>
      <c r="AR766" s="8">
        <v>1</v>
      </c>
      <c r="AS766" s="48">
        <v>0</v>
      </c>
      <c r="AT766" s="48">
        <v>0.8717033126583037</v>
      </c>
      <c r="AU766" s="13">
        <v>0</v>
      </c>
    </row>
    <row r="767" spans="4:47" x14ac:dyDescent="0.25">
      <c r="D767" s="8">
        <v>763</v>
      </c>
      <c r="E767" s="8">
        <f t="shared" ca="1" si="112"/>
        <v>0.80413299796220972</v>
      </c>
      <c r="F767" s="21">
        <f t="shared" ca="1" si="113"/>
        <v>31.448733405855869</v>
      </c>
      <c r="H767" s="8">
        <v>763</v>
      </c>
      <c r="I767" s="21">
        <f t="shared" ca="1" si="114"/>
        <v>2.714355998124196E-2</v>
      </c>
      <c r="J767" s="21">
        <f t="shared" ca="1" si="115"/>
        <v>28.704957764357886</v>
      </c>
      <c r="Q767" s="26"/>
      <c r="R767" s="42"/>
      <c r="S767" s="26"/>
      <c r="T767" s="26"/>
      <c r="U767" s="26"/>
      <c r="V767" s="26"/>
      <c r="W767" s="26"/>
      <c r="X767" s="26"/>
      <c r="Y767" s="26"/>
      <c r="AF767" s="8">
        <v>757</v>
      </c>
      <c r="AG767" s="8">
        <v>0.22943465533946086</v>
      </c>
      <c r="AH767" s="8">
        <v>1</v>
      </c>
      <c r="AI767" s="8">
        <v>0.49459269878594392</v>
      </c>
      <c r="AJ767" s="8">
        <v>1</v>
      </c>
      <c r="AK767" s="8">
        <v>1</v>
      </c>
      <c r="AL767" s="8">
        <v>1</v>
      </c>
      <c r="AM767" s="8">
        <v>1</v>
      </c>
      <c r="AN767" s="8">
        <v>1</v>
      </c>
      <c r="AO767" s="8">
        <v>1</v>
      </c>
      <c r="AP767" s="8">
        <v>1</v>
      </c>
      <c r="AQ767" s="8">
        <v>1</v>
      </c>
      <c r="AR767" s="8">
        <v>0.60090752168921868</v>
      </c>
      <c r="AS767" s="48">
        <v>0.59604652255239343</v>
      </c>
      <c r="AT767" s="48">
        <v>0.87142614869299995</v>
      </c>
      <c r="AU767" s="13">
        <v>0</v>
      </c>
    </row>
    <row r="768" spans="4:47" x14ac:dyDescent="0.25">
      <c r="D768" s="8">
        <v>764</v>
      </c>
      <c r="E768" s="8">
        <f t="shared" ca="1" si="112"/>
        <v>0.76298092047685151</v>
      </c>
      <c r="F768" s="21">
        <f t="shared" ca="1" si="113"/>
        <v>38.54285986469219</v>
      </c>
      <c r="H768" s="8">
        <v>764</v>
      </c>
      <c r="I768" s="21">
        <f t="shared" ca="1" si="114"/>
        <v>0.42808965063693938</v>
      </c>
      <c r="J768" s="21">
        <f t="shared" ca="1" si="115"/>
        <v>24.109237950939818</v>
      </c>
      <c r="Q768" s="26"/>
      <c r="R768" s="42"/>
      <c r="S768" s="26"/>
      <c r="T768" s="26"/>
      <c r="U768" s="26"/>
      <c r="V768" s="26"/>
      <c r="W768" s="26"/>
      <c r="X768" s="26"/>
      <c r="Y768" s="26"/>
      <c r="AF768" s="8">
        <v>758</v>
      </c>
      <c r="AG768" s="8">
        <v>1</v>
      </c>
      <c r="AH768" s="8">
        <v>6.0473869574967209E-3</v>
      </c>
      <c r="AI768" s="8">
        <v>0</v>
      </c>
      <c r="AJ768" s="8">
        <v>0.61198066844735877</v>
      </c>
      <c r="AK768" s="8">
        <v>1</v>
      </c>
      <c r="AL768" s="8">
        <v>0</v>
      </c>
      <c r="AM768" s="8">
        <v>1</v>
      </c>
      <c r="AN768" s="8">
        <v>0.40883240676808902</v>
      </c>
      <c r="AO768" s="8">
        <v>0.13688650361921947</v>
      </c>
      <c r="AP768" s="8">
        <v>0.71780963643100071</v>
      </c>
      <c r="AQ768" s="8">
        <v>0</v>
      </c>
      <c r="AR768" s="8">
        <v>0.38926637199502662</v>
      </c>
      <c r="AS768" s="48">
        <v>1</v>
      </c>
      <c r="AT768" s="48">
        <v>0.93581055236190125</v>
      </c>
      <c r="AU768" s="13">
        <v>1</v>
      </c>
    </row>
    <row r="769" spans="4:47" x14ac:dyDescent="0.25">
      <c r="D769" s="8">
        <v>765</v>
      </c>
      <c r="E769" s="8">
        <f t="shared" ca="1" si="112"/>
        <v>0.76942346793689231</v>
      </c>
      <c r="F769" s="21">
        <f t="shared" ca="1" si="113"/>
        <v>37.413137345773379</v>
      </c>
      <c r="H769" s="8">
        <v>765</v>
      </c>
      <c r="I769" s="21">
        <f t="shared" ca="1" si="114"/>
        <v>0.35631340541838497</v>
      </c>
      <c r="J769" s="21">
        <f t="shared" ca="1" si="115"/>
        <v>18.441223789468644</v>
      </c>
      <c r="Q769" s="26"/>
      <c r="R769" s="42"/>
      <c r="S769" s="26"/>
      <c r="T769" s="26"/>
      <c r="U769" s="26"/>
      <c r="V769" s="26"/>
      <c r="W769" s="26"/>
      <c r="X769" s="26"/>
      <c r="Y769" s="26"/>
      <c r="AF769" s="8">
        <v>759</v>
      </c>
      <c r="AG769" s="8">
        <v>0.53915672892359112</v>
      </c>
      <c r="AH769" s="8">
        <v>1</v>
      </c>
      <c r="AI769" s="8">
        <v>1</v>
      </c>
      <c r="AJ769" s="8">
        <v>1</v>
      </c>
      <c r="AK769" s="8">
        <v>0.80937008127136412</v>
      </c>
      <c r="AL769" s="8">
        <v>1</v>
      </c>
      <c r="AM769" s="8">
        <v>1</v>
      </c>
      <c r="AN769" s="8">
        <v>1</v>
      </c>
      <c r="AO769" s="8">
        <v>1</v>
      </c>
      <c r="AP769" s="8">
        <v>4.5384263581523088E-2</v>
      </c>
      <c r="AQ769" s="8">
        <v>0</v>
      </c>
      <c r="AR769" s="8">
        <v>0.18958022773914573</v>
      </c>
      <c r="AS769" s="48">
        <v>1</v>
      </c>
      <c r="AT769" s="48">
        <v>0.86657286710663994</v>
      </c>
      <c r="AU769" s="13">
        <v>0</v>
      </c>
    </row>
    <row r="770" spans="4:47" x14ac:dyDescent="0.25">
      <c r="D770" s="8">
        <v>766</v>
      </c>
      <c r="E770" s="8">
        <f t="shared" ca="1" si="112"/>
        <v>0.30011996853517831</v>
      </c>
      <c r="F770" s="21">
        <f t="shared" ca="1" si="113"/>
        <v>157.29325244266047</v>
      </c>
      <c r="H770" s="8">
        <v>766</v>
      </c>
      <c r="I770" s="21">
        <f t="shared" ca="1" si="114"/>
        <v>0.59616732947544326</v>
      </c>
      <c r="J770" s="21">
        <f t="shared" ca="1" si="115"/>
        <v>36.975118839008189</v>
      </c>
      <c r="Q770" s="26"/>
      <c r="R770" s="42"/>
      <c r="S770" s="26"/>
      <c r="T770" s="26"/>
      <c r="U770" s="26"/>
      <c r="V770" s="26"/>
      <c r="W770" s="26"/>
      <c r="X770" s="26"/>
      <c r="Y770" s="26"/>
      <c r="AF770" s="8">
        <v>760</v>
      </c>
      <c r="AG770" s="8">
        <v>1</v>
      </c>
      <c r="AH770" s="8">
        <v>1</v>
      </c>
      <c r="AI770" s="8">
        <v>0.34940230042740306</v>
      </c>
      <c r="AJ770" s="8">
        <v>1</v>
      </c>
      <c r="AK770" s="8">
        <v>1</v>
      </c>
      <c r="AL770" s="8">
        <v>1</v>
      </c>
      <c r="AM770" s="8">
        <v>1</v>
      </c>
      <c r="AN770" s="8">
        <v>4.298117227552857E-2</v>
      </c>
      <c r="AO770" s="8">
        <v>0.41233732243175231</v>
      </c>
      <c r="AP770" s="8">
        <v>0.86600203580653012</v>
      </c>
      <c r="AQ770" s="8">
        <v>1</v>
      </c>
      <c r="AR770" s="8">
        <v>1</v>
      </c>
      <c r="AS770" s="48">
        <v>0</v>
      </c>
      <c r="AT770" s="48">
        <v>0.69657311159274171</v>
      </c>
      <c r="AU770" s="13">
        <v>2</v>
      </c>
    </row>
    <row r="771" spans="4:47" x14ac:dyDescent="0.25">
      <c r="D771" s="8">
        <v>767</v>
      </c>
      <c r="E771" s="8">
        <f t="shared" ca="1" si="112"/>
        <v>0.55824722489471978</v>
      </c>
      <c r="F771" s="21">
        <f t="shared" ca="1" si="113"/>
        <v>79.448429534121402</v>
      </c>
      <c r="H771" s="8">
        <v>767</v>
      </c>
      <c r="I771" s="21">
        <f t="shared" ca="1" si="114"/>
        <v>6.0673880359984667E-2</v>
      </c>
      <c r="J771" s="21">
        <f t="shared" ca="1" si="115"/>
        <v>17.332091597927729</v>
      </c>
      <c r="Q771" s="26"/>
      <c r="R771" s="42"/>
      <c r="S771" s="26"/>
      <c r="T771" s="26"/>
      <c r="U771" s="26"/>
      <c r="V771" s="26"/>
      <c r="W771" s="26"/>
      <c r="X771" s="26"/>
      <c r="Y771" s="26"/>
      <c r="AF771" s="8">
        <v>761</v>
      </c>
      <c r="AG771" s="8">
        <v>1</v>
      </c>
      <c r="AH771" s="8">
        <v>1</v>
      </c>
      <c r="AI771" s="8">
        <v>1</v>
      </c>
      <c r="AJ771" s="8">
        <v>1</v>
      </c>
      <c r="AK771" s="8">
        <v>1</v>
      </c>
      <c r="AL771" s="8">
        <v>0</v>
      </c>
      <c r="AM771" s="8">
        <v>0.42611909984477658</v>
      </c>
      <c r="AN771" s="8">
        <v>1</v>
      </c>
      <c r="AO771" s="8">
        <v>1</v>
      </c>
      <c r="AP771" s="8">
        <v>1</v>
      </c>
      <c r="AQ771" s="8">
        <v>1</v>
      </c>
      <c r="AR771" s="8">
        <v>1</v>
      </c>
      <c r="AS771" s="48">
        <v>0.29450596166861942</v>
      </c>
      <c r="AT771" s="48">
        <v>0.51461836211588663</v>
      </c>
      <c r="AU771" s="13">
        <v>2</v>
      </c>
    </row>
    <row r="772" spans="4:47" x14ac:dyDescent="0.25">
      <c r="D772" s="8">
        <v>768</v>
      </c>
      <c r="E772" s="8">
        <f t="shared" ca="1" si="112"/>
        <v>0.87199110105457511</v>
      </c>
      <c r="F772" s="21">
        <f t="shared" ca="1" si="113"/>
        <v>20.299440391151808</v>
      </c>
      <c r="H772" s="8">
        <v>768</v>
      </c>
      <c r="I772" s="21">
        <f t="shared" ca="1" si="114"/>
        <v>4.0961780830701455E-2</v>
      </c>
      <c r="J772" s="21">
        <f t="shared" ca="1" si="115"/>
        <v>23.10312953941542</v>
      </c>
      <c r="Q772" s="26"/>
      <c r="R772" s="42"/>
      <c r="S772" s="26"/>
      <c r="T772" s="26"/>
      <c r="U772" s="26"/>
      <c r="V772" s="26"/>
      <c r="W772" s="26"/>
      <c r="X772" s="26"/>
      <c r="Y772" s="26"/>
      <c r="AF772" s="8">
        <v>762</v>
      </c>
      <c r="AG772" s="8">
        <v>1</v>
      </c>
      <c r="AH772" s="8">
        <v>0.95817012174458271</v>
      </c>
      <c r="AI772" s="8">
        <v>0.61233479213443653</v>
      </c>
      <c r="AJ772" s="8">
        <v>0</v>
      </c>
      <c r="AK772" s="8">
        <v>0.14542845883402006</v>
      </c>
      <c r="AL772" s="8">
        <v>0.58002264910343604</v>
      </c>
      <c r="AM772" s="8">
        <v>1</v>
      </c>
      <c r="AN772" s="8">
        <v>1</v>
      </c>
      <c r="AO772" s="8">
        <v>1</v>
      </c>
      <c r="AP772" s="8">
        <v>1</v>
      </c>
      <c r="AQ772" s="8">
        <v>0.60140486671492299</v>
      </c>
      <c r="AR772" s="8">
        <v>0.81669397669447208</v>
      </c>
      <c r="AS772" s="48">
        <v>8.7143894905845329E-2</v>
      </c>
      <c r="AT772" s="48">
        <v>0.48617900949332715</v>
      </c>
      <c r="AU772" s="13">
        <v>3</v>
      </c>
    </row>
    <row r="773" spans="4:47" x14ac:dyDescent="0.25">
      <c r="D773" s="8">
        <v>769</v>
      </c>
      <c r="E773" s="8">
        <f t="shared" ca="1" si="112"/>
        <v>0.82809176558427056</v>
      </c>
      <c r="F773" s="21">
        <f t="shared" ca="1" si="113"/>
        <v>27.44186385938298</v>
      </c>
      <c r="H773" s="8">
        <v>769</v>
      </c>
      <c r="I773" s="21">
        <f t="shared" ca="1" si="114"/>
        <v>0.26120230282191548</v>
      </c>
      <c r="J773" s="21">
        <f t="shared" ca="1" si="115"/>
        <v>10.221656350867391</v>
      </c>
      <c r="Q773" s="26"/>
      <c r="R773" s="42"/>
      <c r="S773" s="26"/>
      <c r="T773" s="26"/>
      <c r="U773" s="26"/>
      <c r="V773" s="26"/>
      <c r="W773" s="26"/>
      <c r="X773" s="26"/>
      <c r="Y773" s="26"/>
      <c r="AF773" s="8">
        <v>763</v>
      </c>
      <c r="AG773" s="8">
        <v>1</v>
      </c>
      <c r="AH773" s="8">
        <v>1</v>
      </c>
      <c r="AI773" s="8">
        <v>1.1323804046814104E-2</v>
      </c>
      <c r="AJ773" s="8">
        <v>1</v>
      </c>
      <c r="AK773" s="8">
        <v>1</v>
      </c>
      <c r="AL773" s="8">
        <v>9.3579480147794436E-2</v>
      </c>
      <c r="AM773" s="8">
        <v>1</v>
      </c>
      <c r="AN773" s="8">
        <v>1</v>
      </c>
      <c r="AO773" s="8">
        <v>1</v>
      </c>
      <c r="AP773" s="8">
        <v>1</v>
      </c>
      <c r="AQ773" s="8">
        <v>1</v>
      </c>
      <c r="AR773" s="8">
        <v>1</v>
      </c>
      <c r="AS773" s="48">
        <v>0.25937584739046043</v>
      </c>
      <c r="AT773" s="48">
        <v>0.90412452127166532</v>
      </c>
      <c r="AU773" s="13">
        <v>1</v>
      </c>
    </row>
    <row r="774" spans="4:47" x14ac:dyDescent="0.25">
      <c r="D774" s="8">
        <v>770</v>
      </c>
      <c r="E774" s="8">
        <f t="shared" ref="E774:E837" ca="1" si="116">RAND()</f>
        <v>0.60603197917064455</v>
      </c>
      <c r="F774" s="21">
        <f t="shared" ref="F774:F837" ca="1" si="117">$B$6*(-LN(E774))^(1/$B$7)</f>
        <v>68.857405601452641</v>
      </c>
      <c r="H774" s="8">
        <v>770</v>
      </c>
      <c r="I774" s="21">
        <f t="shared" ref="I774:I837" ca="1" si="118">RAND()</f>
        <v>0.15388028938308296</v>
      </c>
      <c r="J774" s="21">
        <f t="shared" ref="J774:J837" ca="1" si="119">ABS(NORMINV(I774,$B$11,$B$13))</f>
        <v>1.2994122967809041</v>
      </c>
      <c r="Q774" s="26"/>
      <c r="R774" s="42"/>
      <c r="S774" s="26"/>
      <c r="T774" s="26"/>
      <c r="U774" s="26"/>
      <c r="V774" s="26"/>
      <c r="W774" s="26"/>
      <c r="X774" s="26"/>
      <c r="Y774" s="26"/>
      <c r="AF774" s="8">
        <v>764</v>
      </c>
      <c r="AG774" s="8">
        <v>0.33880079389529139</v>
      </c>
      <c r="AH774" s="8">
        <v>1</v>
      </c>
      <c r="AI774" s="8">
        <v>0.8404444449049826</v>
      </c>
      <c r="AJ774" s="8">
        <v>1</v>
      </c>
      <c r="AK774" s="8">
        <v>1</v>
      </c>
      <c r="AL774" s="8">
        <v>1</v>
      </c>
      <c r="AM774" s="8">
        <v>1</v>
      </c>
      <c r="AN774" s="8">
        <v>1</v>
      </c>
      <c r="AO774" s="8">
        <v>0.5808094879573521</v>
      </c>
      <c r="AP774" s="8">
        <v>0.37757285016367303</v>
      </c>
      <c r="AQ774" s="8">
        <v>1</v>
      </c>
      <c r="AR774" s="8">
        <v>1</v>
      </c>
      <c r="AS774" s="48">
        <v>0.71628918228440941</v>
      </c>
      <c r="AT774" s="48">
        <v>0.98967869455203705</v>
      </c>
      <c r="AU774" s="13">
        <v>0</v>
      </c>
    </row>
    <row r="775" spans="4:47" x14ac:dyDescent="0.25">
      <c r="D775" s="8">
        <v>771</v>
      </c>
      <c r="E775" s="8">
        <f t="shared" ca="1" si="116"/>
        <v>0.60023916369817654</v>
      </c>
      <c r="F775" s="21">
        <f t="shared" ca="1" si="117"/>
        <v>70.100845919106916</v>
      </c>
      <c r="H775" s="8">
        <v>771</v>
      </c>
      <c r="I775" s="21">
        <f t="shared" ca="1" si="118"/>
        <v>0.72635284800036093</v>
      </c>
      <c r="J775" s="21">
        <f t="shared" ca="1" si="119"/>
        <v>47.832453984196391</v>
      </c>
      <c r="Q775" s="26"/>
      <c r="R775" s="42"/>
      <c r="S775" s="26"/>
      <c r="T775" s="26"/>
      <c r="U775" s="26"/>
      <c r="V775" s="26"/>
      <c r="W775" s="26"/>
      <c r="X775" s="26"/>
      <c r="Y775" s="26"/>
      <c r="AF775" s="8">
        <v>765</v>
      </c>
      <c r="AG775" s="8">
        <v>0.46078753946917017</v>
      </c>
      <c r="AH775" s="8">
        <v>0</v>
      </c>
      <c r="AI775" s="8">
        <v>0.91150912392279881</v>
      </c>
      <c r="AJ775" s="8">
        <v>4.8890455875031574E-2</v>
      </c>
      <c r="AK775" s="8">
        <v>1</v>
      </c>
      <c r="AL775" s="8">
        <v>1</v>
      </c>
      <c r="AM775" s="8">
        <v>0</v>
      </c>
      <c r="AN775" s="8">
        <v>1</v>
      </c>
      <c r="AO775" s="8">
        <v>0.89132255435542906</v>
      </c>
      <c r="AP775" s="8">
        <v>1</v>
      </c>
      <c r="AQ775" s="8">
        <v>0.63109715136451994</v>
      </c>
      <c r="AR775" s="8">
        <v>0.38524515604442588</v>
      </c>
      <c r="AS775" s="48">
        <v>0</v>
      </c>
      <c r="AT775" s="48">
        <v>1</v>
      </c>
      <c r="AU775" s="13">
        <v>0</v>
      </c>
    </row>
    <row r="776" spans="4:47" x14ac:dyDescent="0.25">
      <c r="D776" s="8">
        <v>772</v>
      </c>
      <c r="E776" s="8">
        <f t="shared" ca="1" si="116"/>
        <v>0.86186983092810432</v>
      </c>
      <c r="F776" s="21">
        <f t="shared" ca="1" si="117"/>
        <v>21.925638159571015</v>
      </c>
      <c r="H776" s="8">
        <v>772</v>
      </c>
      <c r="I776" s="21">
        <f t="shared" ca="1" si="118"/>
        <v>0.55863731192090438</v>
      </c>
      <c r="J776" s="21">
        <f t="shared" ca="1" si="119"/>
        <v>34.0690548031085</v>
      </c>
      <c r="Q776" s="26"/>
      <c r="R776" s="42"/>
      <c r="S776" s="26"/>
      <c r="T776" s="26"/>
      <c r="U776" s="26"/>
      <c r="V776" s="26"/>
      <c r="W776" s="26"/>
      <c r="X776" s="26"/>
      <c r="Y776" s="26"/>
      <c r="AF776" s="8">
        <v>766</v>
      </c>
      <c r="AG776" s="8">
        <v>1</v>
      </c>
      <c r="AH776" s="8">
        <v>0.88190563366619501</v>
      </c>
      <c r="AI776" s="8">
        <v>1</v>
      </c>
      <c r="AJ776" s="8">
        <v>1</v>
      </c>
      <c r="AK776" s="8">
        <v>1</v>
      </c>
      <c r="AL776" s="8">
        <v>1</v>
      </c>
      <c r="AM776" s="8">
        <v>1</v>
      </c>
      <c r="AN776" s="8">
        <v>1</v>
      </c>
      <c r="AO776" s="8">
        <v>1</v>
      </c>
      <c r="AP776" s="8">
        <v>1</v>
      </c>
      <c r="AQ776" s="8">
        <v>0.2310645720247218</v>
      </c>
      <c r="AR776" s="8">
        <v>1</v>
      </c>
      <c r="AS776" s="48">
        <v>1</v>
      </c>
      <c r="AT776" s="48">
        <v>0.54156075538899939</v>
      </c>
      <c r="AU776" s="13">
        <v>2</v>
      </c>
    </row>
    <row r="777" spans="4:47" x14ac:dyDescent="0.25">
      <c r="D777" s="8">
        <v>773</v>
      </c>
      <c r="E777" s="8">
        <f t="shared" ca="1" si="116"/>
        <v>0.20770378688094171</v>
      </c>
      <c r="F777" s="21">
        <f t="shared" ca="1" si="117"/>
        <v>202.24951181975916</v>
      </c>
      <c r="H777" s="8">
        <v>773</v>
      </c>
      <c r="I777" s="21">
        <f t="shared" ca="1" si="118"/>
        <v>0.41669903744154513</v>
      </c>
      <c r="J777" s="21">
        <f t="shared" ca="1" si="119"/>
        <v>23.227468700018292</v>
      </c>
      <c r="Q777" s="26"/>
      <c r="R777" s="42"/>
      <c r="S777" s="26"/>
      <c r="T777" s="26"/>
      <c r="U777" s="26"/>
      <c r="V777" s="26"/>
      <c r="W777" s="26"/>
      <c r="X777" s="26"/>
      <c r="Y777" s="26"/>
      <c r="AF777" s="8">
        <v>767</v>
      </c>
      <c r="AG777" s="8">
        <v>1</v>
      </c>
      <c r="AH777" s="8">
        <v>0.31061881377484368</v>
      </c>
      <c r="AI777" s="8">
        <v>0.420029018609409</v>
      </c>
      <c r="AJ777" s="8">
        <v>0</v>
      </c>
      <c r="AK777" s="8">
        <v>0.37860424269033943</v>
      </c>
      <c r="AL777" s="8">
        <v>1</v>
      </c>
      <c r="AM777" s="8">
        <v>0.34270455867555294</v>
      </c>
      <c r="AN777" s="8">
        <v>1</v>
      </c>
      <c r="AO777" s="8">
        <v>0.87263683471683184</v>
      </c>
      <c r="AP777" s="8">
        <v>1</v>
      </c>
      <c r="AQ777" s="8">
        <v>1</v>
      </c>
      <c r="AR777" s="8">
        <v>0</v>
      </c>
      <c r="AS777" s="48">
        <v>0.75502347887724619</v>
      </c>
      <c r="AT777" s="48">
        <v>0.90359691392308605</v>
      </c>
      <c r="AU777" s="13">
        <v>1</v>
      </c>
    </row>
    <row r="778" spans="4:47" x14ac:dyDescent="0.25">
      <c r="D778" s="8">
        <v>774</v>
      </c>
      <c r="E778" s="8">
        <f t="shared" ca="1" si="116"/>
        <v>0.33939152625248292</v>
      </c>
      <c r="F778" s="21">
        <f t="shared" ca="1" si="117"/>
        <v>142.10548396028932</v>
      </c>
      <c r="H778" s="8">
        <v>774</v>
      </c>
      <c r="I778" s="21">
        <f t="shared" ca="1" si="118"/>
        <v>0.14811197153733802</v>
      </c>
      <c r="J778" s="21">
        <f t="shared" ca="1" si="119"/>
        <v>2.0456820037445134</v>
      </c>
      <c r="Q778" s="26"/>
      <c r="R778" s="42"/>
      <c r="S778" s="26"/>
      <c r="T778" s="26"/>
      <c r="U778" s="26"/>
      <c r="V778" s="26"/>
      <c r="W778" s="26"/>
      <c r="X778" s="26"/>
      <c r="Y778" s="26"/>
      <c r="AF778" s="8">
        <v>768</v>
      </c>
      <c r="AG778" s="8">
        <v>1</v>
      </c>
      <c r="AH778" s="8">
        <v>8.4681424553179702E-2</v>
      </c>
      <c r="AI778" s="8">
        <v>1</v>
      </c>
      <c r="AJ778" s="8">
        <v>1</v>
      </c>
      <c r="AK778" s="8">
        <v>1</v>
      </c>
      <c r="AL778" s="8">
        <v>1</v>
      </c>
      <c r="AM778" s="8">
        <v>1</v>
      </c>
      <c r="AN778" s="8">
        <v>1</v>
      </c>
      <c r="AO778" s="8">
        <v>0.2655772100753287</v>
      </c>
      <c r="AP778" s="8">
        <v>0.77470242281349544</v>
      </c>
      <c r="AQ778" s="8">
        <v>1</v>
      </c>
      <c r="AR778" s="8">
        <v>0.26495485742306035</v>
      </c>
      <c r="AS778" s="48">
        <v>0</v>
      </c>
      <c r="AT778" s="48">
        <v>0.87198129797446833</v>
      </c>
      <c r="AU778" s="13">
        <v>2</v>
      </c>
    </row>
    <row r="779" spans="4:47" x14ac:dyDescent="0.25">
      <c r="D779" s="8">
        <v>775</v>
      </c>
      <c r="E779" s="8">
        <f t="shared" ca="1" si="116"/>
        <v>0.88268971897215998</v>
      </c>
      <c r="F779" s="21">
        <f t="shared" ca="1" si="117"/>
        <v>18.592267946506379</v>
      </c>
      <c r="H779" s="8">
        <v>775</v>
      </c>
      <c r="I779" s="21">
        <f t="shared" ca="1" si="118"/>
        <v>0.5378506193417314</v>
      </c>
      <c r="J779" s="21">
        <f t="shared" ca="1" si="119"/>
        <v>32.478690287755356</v>
      </c>
      <c r="Q779" s="26"/>
      <c r="R779" s="42"/>
      <c r="S779" s="26"/>
      <c r="T779" s="26"/>
      <c r="U779" s="26"/>
      <c r="V779" s="26"/>
      <c r="W779" s="26"/>
      <c r="X779" s="26"/>
      <c r="Y779" s="26"/>
      <c r="AF779" s="8">
        <v>769</v>
      </c>
      <c r="AG779" s="8">
        <v>1</v>
      </c>
      <c r="AH779" s="8">
        <v>1</v>
      </c>
      <c r="AI779" s="8">
        <v>0.82376223831787709</v>
      </c>
      <c r="AJ779" s="8">
        <v>0.64505287865952898</v>
      </c>
      <c r="AK779" s="8">
        <v>0</v>
      </c>
      <c r="AL779" s="8">
        <v>0.45939761072804686</v>
      </c>
      <c r="AM779" s="8">
        <v>0.57907677244140598</v>
      </c>
      <c r="AN779" s="8">
        <v>1</v>
      </c>
      <c r="AO779" s="8">
        <v>0</v>
      </c>
      <c r="AP779" s="8">
        <v>0.95963318488629157</v>
      </c>
      <c r="AQ779" s="8">
        <v>1</v>
      </c>
      <c r="AR779" s="8">
        <v>3.5987775369581108E-2</v>
      </c>
      <c r="AS779" s="48">
        <v>0.28072490578148668</v>
      </c>
      <c r="AT779" s="48">
        <v>0.9687083954354333</v>
      </c>
      <c r="AU779" s="13">
        <v>2</v>
      </c>
    </row>
    <row r="780" spans="4:47" x14ac:dyDescent="0.25">
      <c r="D780" s="8">
        <v>776</v>
      </c>
      <c r="E780" s="8">
        <f t="shared" ca="1" si="116"/>
        <v>0.8168145040684377</v>
      </c>
      <c r="F780" s="21">
        <f t="shared" ca="1" si="117"/>
        <v>29.317406903113952</v>
      </c>
      <c r="H780" s="8">
        <v>776</v>
      </c>
      <c r="I780" s="21">
        <f t="shared" ca="1" si="118"/>
        <v>0.4663825623647081</v>
      </c>
      <c r="J780" s="21">
        <f t="shared" ca="1" si="119"/>
        <v>27.044073415631583</v>
      </c>
      <c r="Q780" s="26"/>
      <c r="R780" s="42"/>
      <c r="S780" s="26"/>
      <c r="T780" s="26"/>
      <c r="U780" s="26"/>
      <c r="V780" s="26"/>
      <c r="W780" s="26"/>
      <c r="X780" s="26"/>
      <c r="Y780" s="26"/>
      <c r="AF780" s="8">
        <v>770</v>
      </c>
      <c r="AG780" s="8">
        <v>1</v>
      </c>
      <c r="AH780" s="8">
        <v>1</v>
      </c>
      <c r="AI780" s="8">
        <v>1</v>
      </c>
      <c r="AJ780" s="8">
        <v>1</v>
      </c>
      <c r="AK780" s="8">
        <v>1</v>
      </c>
      <c r="AL780" s="8">
        <v>1</v>
      </c>
      <c r="AM780" s="8">
        <v>1</v>
      </c>
      <c r="AN780" s="8">
        <v>0.86596762716761722</v>
      </c>
      <c r="AO780" s="8">
        <v>0.7272439251127556</v>
      </c>
      <c r="AP780" s="8">
        <v>1</v>
      </c>
      <c r="AQ780" s="8">
        <v>1</v>
      </c>
      <c r="AR780" s="8">
        <v>0.6438049787992044</v>
      </c>
      <c r="AS780" s="48">
        <v>1</v>
      </c>
      <c r="AT780" s="48">
        <v>0.91960822057566205</v>
      </c>
      <c r="AU780" s="13">
        <v>1</v>
      </c>
    </row>
    <row r="781" spans="4:47" x14ac:dyDescent="0.25">
      <c r="D781" s="8">
        <v>777</v>
      </c>
      <c r="E781" s="8">
        <f t="shared" ca="1" si="116"/>
        <v>0.55054093042562813</v>
      </c>
      <c r="F781" s="21">
        <f t="shared" ca="1" si="117"/>
        <v>81.232071877953899</v>
      </c>
      <c r="H781" s="8">
        <v>777</v>
      </c>
      <c r="I781" s="21">
        <f t="shared" ca="1" si="118"/>
        <v>0.7041824339453483</v>
      </c>
      <c r="J781" s="21">
        <f t="shared" ca="1" si="119"/>
        <v>45.85259525283584</v>
      </c>
      <c r="Q781" s="26"/>
      <c r="R781" s="42"/>
      <c r="S781" s="26"/>
      <c r="T781" s="26"/>
      <c r="U781" s="26"/>
      <c r="V781" s="26"/>
      <c r="W781" s="26"/>
      <c r="X781" s="26"/>
      <c r="Y781" s="26"/>
      <c r="AF781" s="8">
        <v>771</v>
      </c>
      <c r="AG781" s="8">
        <v>1</v>
      </c>
      <c r="AH781" s="8">
        <v>0</v>
      </c>
      <c r="AI781" s="8">
        <v>1</v>
      </c>
      <c r="AJ781" s="8">
        <v>0.36327281595149541</v>
      </c>
      <c r="AK781" s="8">
        <v>1</v>
      </c>
      <c r="AL781" s="8">
        <v>1</v>
      </c>
      <c r="AM781" s="8">
        <v>0</v>
      </c>
      <c r="AN781" s="8">
        <v>1</v>
      </c>
      <c r="AO781" s="8">
        <v>0</v>
      </c>
      <c r="AP781" s="8">
        <v>1</v>
      </c>
      <c r="AQ781" s="8">
        <v>0.10461328437692524</v>
      </c>
      <c r="AR781" s="8">
        <v>1</v>
      </c>
      <c r="AS781" s="48">
        <v>0.17436073549518671</v>
      </c>
      <c r="AT781" s="48">
        <v>0.48322305623425987</v>
      </c>
      <c r="AU781" s="13">
        <v>2</v>
      </c>
    </row>
    <row r="782" spans="4:47" x14ac:dyDescent="0.25">
      <c r="D782" s="8">
        <v>778</v>
      </c>
      <c r="E782" s="8">
        <f t="shared" ca="1" si="116"/>
        <v>0.46872834630784588</v>
      </c>
      <c r="F782" s="21">
        <f t="shared" ca="1" si="117"/>
        <v>101.71356132171874</v>
      </c>
      <c r="H782" s="8">
        <v>778</v>
      </c>
      <c r="I782" s="21">
        <f t="shared" ca="1" si="118"/>
        <v>0.27877034522751876</v>
      </c>
      <c r="J782" s="21">
        <f t="shared" ca="1" si="119"/>
        <v>11.831709169231463</v>
      </c>
      <c r="Q782" s="26"/>
      <c r="R782" s="42"/>
      <c r="S782" s="26"/>
      <c r="T782" s="26"/>
      <c r="U782" s="26"/>
      <c r="V782" s="26"/>
      <c r="W782" s="26"/>
      <c r="X782" s="26"/>
      <c r="Y782" s="26"/>
      <c r="AF782" s="8">
        <v>772</v>
      </c>
      <c r="AG782" s="8">
        <v>0.77030173099727461</v>
      </c>
      <c r="AH782" s="8">
        <v>7.2279576264138862E-2</v>
      </c>
      <c r="AI782" s="8">
        <v>1</v>
      </c>
      <c r="AJ782" s="8">
        <v>0.39312273837955825</v>
      </c>
      <c r="AK782" s="8">
        <v>1</v>
      </c>
      <c r="AL782" s="8">
        <v>1</v>
      </c>
      <c r="AM782" s="8">
        <v>1</v>
      </c>
      <c r="AN782" s="8">
        <v>1</v>
      </c>
      <c r="AO782" s="8">
        <v>0.19902850686824725</v>
      </c>
      <c r="AP782" s="8">
        <v>1</v>
      </c>
      <c r="AQ782" s="8">
        <v>1</v>
      </c>
      <c r="AR782" s="8">
        <v>1</v>
      </c>
      <c r="AS782" s="48">
        <v>0</v>
      </c>
      <c r="AT782" s="48">
        <v>0.82516791346045981</v>
      </c>
      <c r="AU782" s="13">
        <v>0</v>
      </c>
    </row>
    <row r="783" spans="4:47" x14ac:dyDescent="0.25">
      <c r="D783" s="8">
        <v>779</v>
      </c>
      <c r="E783" s="8">
        <f t="shared" ca="1" si="116"/>
        <v>0.12116939530398363</v>
      </c>
      <c r="F783" s="21">
        <f t="shared" ca="1" si="117"/>
        <v>267.00848680021312</v>
      </c>
      <c r="H783" s="8">
        <v>779</v>
      </c>
      <c r="I783" s="21">
        <f t="shared" ca="1" si="118"/>
        <v>0.94907741849484806</v>
      </c>
      <c r="J783" s="21">
        <f t="shared" ca="1" si="119"/>
        <v>79.16271736687807</v>
      </c>
      <c r="Q783" s="26"/>
      <c r="R783" s="42"/>
      <c r="S783" s="26"/>
      <c r="T783" s="26"/>
      <c r="U783" s="26"/>
      <c r="V783" s="26"/>
      <c r="W783" s="26"/>
      <c r="X783" s="26"/>
      <c r="Y783" s="26"/>
      <c r="AF783" s="8">
        <v>773</v>
      </c>
      <c r="AG783" s="8">
        <v>1</v>
      </c>
      <c r="AH783" s="8">
        <v>1</v>
      </c>
      <c r="AI783" s="8">
        <v>1</v>
      </c>
      <c r="AJ783" s="8">
        <v>1</v>
      </c>
      <c r="AK783" s="8">
        <v>1</v>
      </c>
      <c r="AL783" s="8">
        <v>1</v>
      </c>
      <c r="AM783" s="8">
        <v>0.44293405558968396</v>
      </c>
      <c r="AN783" s="8">
        <v>0.62158112962154721</v>
      </c>
      <c r="AO783" s="8">
        <v>1</v>
      </c>
      <c r="AP783" s="8">
        <v>1</v>
      </c>
      <c r="AQ783" s="8">
        <v>0.38973856164035775</v>
      </c>
      <c r="AR783" s="8">
        <v>0</v>
      </c>
      <c r="AS783" s="48">
        <v>0</v>
      </c>
      <c r="AT783" s="48">
        <v>0.74993518886480515</v>
      </c>
      <c r="AU783" s="13">
        <v>0</v>
      </c>
    </row>
    <row r="784" spans="4:47" x14ac:dyDescent="0.25">
      <c r="D784" s="8">
        <v>780</v>
      </c>
      <c r="E784" s="8">
        <f t="shared" ca="1" si="116"/>
        <v>0.31022442747653378</v>
      </c>
      <c r="F784" s="21">
        <f t="shared" ca="1" si="117"/>
        <v>153.21274905633197</v>
      </c>
      <c r="H784" s="8">
        <v>780</v>
      </c>
      <c r="I784" s="21">
        <f t="shared" ca="1" si="118"/>
        <v>0.78169836726848085</v>
      </c>
      <c r="J784" s="21">
        <f t="shared" ca="1" si="119"/>
        <v>53.168179942240968</v>
      </c>
      <c r="Q784" s="26"/>
      <c r="R784" s="42"/>
      <c r="S784" s="26"/>
      <c r="T784" s="26"/>
      <c r="U784" s="26"/>
      <c r="V784" s="26"/>
      <c r="W784" s="26"/>
      <c r="X784" s="26"/>
      <c r="Y784" s="26"/>
      <c r="AF784" s="8">
        <v>774</v>
      </c>
      <c r="AG784" s="8">
        <v>0.56858461620164058</v>
      </c>
      <c r="AH784" s="8">
        <v>0.42855896910779329</v>
      </c>
      <c r="AI784" s="8">
        <v>1</v>
      </c>
      <c r="AJ784" s="8">
        <v>1</v>
      </c>
      <c r="AK784" s="8">
        <v>1</v>
      </c>
      <c r="AL784" s="8">
        <v>0.8442083426227327</v>
      </c>
      <c r="AM784" s="8">
        <v>1</v>
      </c>
      <c r="AN784" s="8">
        <v>1</v>
      </c>
      <c r="AO784" s="8">
        <v>1</v>
      </c>
      <c r="AP784" s="8">
        <v>1</v>
      </c>
      <c r="AQ784" s="8">
        <v>0.6515992928148383</v>
      </c>
      <c r="AR784" s="8">
        <v>1</v>
      </c>
      <c r="AS784" s="48">
        <v>0</v>
      </c>
      <c r="AT784" s="48">
        <v>0.85412693789052574</v>
      </c>
      <c r="AU784" s="13">
        <v>1</v>
      </c>
    </row>
    <row r="785" spans="4:47" x14ac:dyDescent="0.25">
      <c r="D785" s="8">
        <v>781</v>
      </c>
      <c r="E785" s="8">
        <f t="shared" ca="1" si="116"/>
        <v>0.87480292244559732</v>
      </c>
      <c r="F785" s="21">
        <f t="shared" ca="1" si="117"/>
        <v>19.849626515241361</v>
      </c>
      <c r="H785" s="8">
        <v>781</v>
      </c>
      <c r="I785" s="21">
        <f t="shared" ca="1" si="118"/>
        <v>0.61999501119503664</v>
      </c>
      <c r="J785" s="21">
        <f t="shared" ca="1" si="119"/>
        <v>38.854312414148154</v>
      </c>
      <c r="Q785" s="26"/>
      <c r="R785" s="42"/>
      <c r="S785" s="26"/>
      <c r="T785" s="26"/>
      <c r="U785" s="26"/>
      <c r="V785" s="26"/>
      <c r="W785" s="26"/>
      <c r="X785" s="26"/>
      <c r="Y785" s="26"/>
      <c r="AF785" s="8">
        <v>775</v>
      </c>
      <c r="AG785" s="8">
        <v>0.65625724532418972</v>
      </c>
      <c r="AH785" s="8">
        <v>0.202894787639577</v>
      </c>
      <c r="AI785" s="8">
        <v>0.43812718599515538</v>
      </c>
      <c r="AJ785" s="8">
        <v>0.11297567542399824</v>
      </c>
      <c r="AK785" s="8">
        <v>1</v>
      </c>
      <c r="AL785" s="8">
        <v>0</v>
      </c>
      <c r="AM785" s="8">
        <v>1</v>
      </c>
      <c r="AN785" s="8">
        <v>0.60645204065170422</v>
      </c>
      <c r="AO785" s="8">
        <v>0.65018340897756088</v>
      </c>
      <c r="AP785" s="8">
        <v>0</v>
      </c>
      <c r="AQ785" s="8">
        <v>1</v>
      </c>
      <c r="AR785" s="8">
        <v>0.27197456013081756</v>
      </c>
      <c r="AS785" s="48">
        <v>0</v>
      </c>
      <c r="AT785" s="48">
        <v>0.89606835324983414</v>
      </c>
      <c r="AU785" s="13">
        <v>0</v>
      </c>
    </row>
    <row r="786" spans="4:47" x14ac:dyDescent="0.25">
      <c r="D786" s="8">
        <v>782</v>
      </c>
      <c r="E786" s="8">
        <f t="shared" ca="1" si="116"/>
        <v>0.17504218521843462</v>
      </c>
      <c r="F786" s="21">
        <f t="shared" ca="1" si="117"/>
        <v>222.9293808850808</v>
      </c>
      <c r="H786" s="8">
        <v>782</v>
      </c>
      <c r="I786" s="21">
        <f t="shared" ca="1" si="118"/>
        <v>0.55407365668783215</v>
      </c>
      <c r="J786" s="21">
        <f t="shared" ca="1" si="119"/>
        <v>33.718991642307891</v>
      </c>
      <c r="Q786" s="26"/>
      <c r="R786" s="42"/>
      <c r="S786" s="26"/>
      <c r="T786" s="26"/>
      <c r="U786" s="26"/>
      <c r="V786" s="26"/>
      <c r="W786" s="26"/>
      <c r="X786" s="26"/>
      <c r="Y786" s="26"/>
      <c r="AF786" s="8">
        <v>776</v>
      </c>
      <c r="AG786" s="8">
        <v>1</v>
      </c>
      <c r="AH786" s="8">
        <v>1</v>
      </c>
      <c r="AI786" s="8">
        <v>0.27140295772222733</v>
      </c>
      <c r="AJ786" s="8">
        <v>0.43008887049315186</v>
      </c>
      <c r="AK786" s="8">
        <v>0</v>
      </c>
      <c r="AL786" s="8">
        <v>1</v>
      </c>
      <c r="AM786" s="8">
        <v>0.66923029161027381</v>
      </c>
      <c r="AN786" s="8">
        <v>1</v>
      </c>
      <c r="AO786" s="8">
        <v>1</v>
      </c>
      <c r="AP786" s="8">
        <v>1</v>
      </c>
      <c r="AQ786" s="8">
        <v>1</v>
      </c>
      <c r="AR786" s="8">
        <v>1</v>
      </c>
      <c r="AS786" s="48">
        <v>0</v>
      </c>
      <c r="AT786" s="48">
        <v>0.81436418993544069</v>
      </c>
      <c r="AU786" s="13">
        <v>3</v>
      </c>
    </row>
    <row r="787" spans="4:47" x14ac:dyDescent="0.25">
      <c r="D787" s="8">
        <v>783</v>
      </c>
      <c r="E787" s="8">
        <f t="shared" ca="1" si="116"/>
        <v>0.22233489926034811</v>
      </c>
      <c r="F787" s="21">
        <f t="shared" ca="1" si="117"/>
        <v>193.98584285319509</v>
      </c>
      <c r="H787" s="8">
        <v>783</v>
      </c>
      <c r="I787" s="21">
        <f t="shared" ca="1" si="118"/>
        <v>0.69760767926934442</v>
      </c>
      <c r="J787" s="21">
        <f t="shared" ca="1" si="119"/>
        <v>45.278926525585867</v>
      </c>
      <c r="Q787" s="26"/>
      <c r="R787" s="42"/>
      <c r="S787" s="26"/>
      <c r="T787" s="26"/>
      <c r="U787" s="26"/>
      <c r="V787" s="26"/>
      <c r="W787" s="26"/>
      <c r="X787" s="26"/>
      <c r="Y787" s="26"/>
      <c r="AF787" s="8">
        <v>777</v>
      </c>
      <c r="AG787" s="8">
        <v>1</v>
      </c>
      <c r="AH787" s="8">
        <v>1</v>
      </c>
      <c r="AI787" s="8">
        <v>1</v>
      </c>
      <c r="AJ787" s="8">
        <v>0.6458740782836685</v>
      </c>
      <c r="AK787" s="8">
        <v>0</v>
      </c>
      <c r="AL787" s="8">
        <v>0.52874159823938194</v>
      </c>
      <c r="AM787" s="8">
        <v>1</v>
      </c>
      <c r="AN787" s="8">
        <v>1</v>
      </c>
      <c r="AO787" s="8">
        <v>0.6778626160531227</v>
      </c>
      <c r="AP787" s="8">
        <v>1</v>
      </c>
      <c r="AQ787" s="8">
        <v>0</v>
      </c>
      <c r="AR787" s="8">
        <v>1</v>
      </c>
      <c r="AS787" s="48">
        <v>0.14720439953699468</v>
      </c>
      <c r="AT787" s="48">
        <v>0.70875617509455846</v>
      </c>
      <c r="AU787" s="13">
        <v>0</v>
      </c>
    </row>
    <row r="788" spans="4:47" x14ac:dyDescent="0.25">
      <c r="D788" s="8">
        <v>784</v>
      </c>
      <c r="E788" s="8">
        <f t="shared" ca="1" si="116"/>
        <v>6.2392329571827831E-2</v>
      </c>
      <c r="F788" s="21">
        <f t="shared" ca="1" si="117"/>
        <v>345.47083954806408</v>
      </c>
      <c r="H788" s="8">
        <v>784</v>
      </c>
      <c r="I788" s="21">
        <f t="shared" ca="1" si="118"/>
        <v>0.86604097216876763</v>
      </c>
      <c r="J788" s="21">
        <f t="shared" ca="1" si="119"/>
        <v>63.163527656833047</v>
      </c>
      <c r="Q788" s="26"/>
      <c r="R788" s="42"/>
      <c r="S788" s="26"/>
      <c r="T788" s="26"/>
      <c r="U788" s="26"/>
      <c r="V788" s="26"/>
      <c r="W788" s="26"/>
      <c r="X788" s="26"/>
      <c r="Y788" s="26"/>
      <c r="AF788" s="8">
        <v>778</v>
      </c>
      <c r="AG788" s="8">
        <v>1</v>
      </c>
      <c r="AH788" s="8">
        <v>0.54967416548944514</v>
      </c>
      <c r="AI788" s="8">
        <v>0</v>
      </c>
      <c r="AJ788" s="8">
        <v>1</v>
      </c>
      <c r="AK788" s="8">
        <v>1</v>
      </c>
      <c r="AL788" s="8">
        <v>0.44924507971057515</v>
      </c>
      <c r="AM788" s="8">
        <v>1</v>
      </c>
      <c r="AN788" s="8">
        <v>1</v>
      </c>
      <c r="AO788" s="8">
        <v>0.2004272126541764</v>
      </c>
      <c r="AP788" s="8">
        <v>0.64459841050237654</v>
      </c>
      <c r="AQ788" s="8">
        <v>0.92912238145484782</v>
      </c>
      <c r="AR788" s="8">
        <v>1</v>
      </c>
      <c r="AS788" s="48">
        <v>0</v>
      </c>
      <c r="AT788" s="48">
        <v>0.68392827116893462</v>
      </c>
      <c r="AU788" s="13">
        <v>0</v>
      </c>
    </row>
    <row r="789" spans="4:47" x14ac:dyDescent="0.25">
      <c r="D789" s="8">
        <v>785</v>
      </c>
      <c r="E789" s="8">
        <f t="shared" ca="1" si="116"/>
        <v>0.1373399475289091</v>
      </c>
      <c r="F789" s="21">
        <f t="shared" ca="1" si="117"/>
        <v>252.05120554951651</v>
      </c>
      <c r="H789" s="8">
        <v>785</v>
      </c>
      <c r="I789" s="21">
        <f t="shared" ca="1" si="118"/>
        <v>0.32527830272705138</v>
      </c>
      <c r="J789" s="21">
        <f t="shared" ca="1" si="119"/>
        <v>15.876445419079147</v>
      </c>
      <c r="Q789" s="26"/>
      <c r="R789" s="42"/>
      <c r="S789" s="26"/>
      <c r="T789" s="26"/>
      <c r="U789" s="26"/>
      <c r="V789" s="26"/>
      <c r="W789" s="26"/>
      <c r="X789" s="26"/>
      <c r="Y789" s="26"/>
      <c r="AF789" s="8">
        <v>779</v>
      </c>
      <c r="AG789" s="8">
        <v>1</v>
      </c>
      <c r="AH789" s="8">
        <v>1</v>
      </c>
      <c r="AI789" s="8">
        <v>0.8145885531829985</v>
      </c>
      <c r="AJ789" s="8">
        <v>1</v>
      </c>
      <c r="AK789" s="8">
        <v>1</v>
      </c>
      <c r="AL789" s="8">
        <v>0</v>
      </c>
      <c r="AM789" s="8">
        <v>1</v>
      </c>
      <c r="AN789" s="8">
        <v>0</v>
      </c>
      <c r="AO789" s="8">
        <v>1</v>
      </c>
      <c r="AP789" s="8">
        <v>1</v>
      </c>
      <c r="AQ789" s="8">
        <v>1</v>
      </c>
      <c r="AR789" s="8">
        <v>1</v>
      </c>
      <c r="AS789" s="48">
        <v>0</v>
      </c>
      <c r="AT789" s="48">
        <v>0.76800303770108025</v>
      </c>
      <c r="AU789" s="13">
        <v>0</v>
      </c>
    </row>
    <row r="790" spans="4:47" x14ac:dyDescent="0.25">
      <c r="D790" s="8">
        <v>786</v>
      </c>
      <c r="E790" s="8">
        <f t="shared" ca="1" si="116"/>
        <v>0.52994600933580993</v>
      </c>
      <c r="F790" s="21">
        <f t="shared" ca="1" si="117"/>
        <v>86.112033445190335</v>
      </c>
      <c r="H790" s="8">
        <v>786</v>
      </c>
      <c r="I790" s="21">
        <f t="shared" ca="1" si="118"/>
        <v>0.45661306836499838</v>
      </c>
      <c r="J790" s="21">
        <f t="shared" ca="1" si="119"/>
        <v>26.298687938492996</v>
      </c>
      <c r="Q790" s="26"/>
      <c r="R790" s="42"/>
      <c r="S790" s="26"/>
      <c r="T790" s="26"/>
      <c r="U790" s="26"/>
      <c r="V790" s="26"/>
      <c r="W790" s="26"/>
      <c r="X790" s="26"/>
      <c r="Y790" s="26"/>
      <c r="AF790" s="8">
        <v>780</v>
      </c>
      <c r="AG790" s="8">
        <v>1</v>
      </c>
      <c r="AH790" s="8">
        <v>1</v>
      </c>
      <c r="AI790" s="8">
        <v>1</v>
      </c>
      <c r="AJ790" s="8">
        <v>1</v>
      </c>
      <c r="AK790" s="8">
        <v>0.63894642687650516</v>
      </c>
      <c r="AL790" s="8">
        <v>1</v>
      </c>
      <c r="AM790" s="8">
        <v>0</v>
      </c>
      <c r="AN790" s="8">
        <v>1</v>
      </c>
      <c r="AO790" s="8">
        <v>0.66076820647819356</v>
      </c>
      <c r="AP790" s="8">
        <v>1</v>
      </c>
      <c r="AQ790" s="8">
        <v>1</v>
      </c>
      <c r="AR790" s="8">
        <v>0.78643465769756959</v>
      </c>
      <c r="AS790" s="48">
        <v>0</v>
      </c>
      <c r="AT790" s="48">
        <v>0.7520558308006251</v>
      </c>
      <c r="AU790" s="13">
        <v>1</v>
      </c>
    </row>
    <row r="791" spans="4:47" x14ac:dyDescent="0.25">
      <c r="D791" s="8">
        <v>787</v>
      </c>
      <c r="E791" s="8">
        <f t="shared" ca="1" si="116"/>
        <v>0.98748261660102898</v>
      </c>
      <c r="F791" s="21">
        <f t="shared" ca="1" si="117"/>
        <v>2.1431000184422064</v>
      </c>
      <c r="H791" s="8">
        <v>787</v>
      </c>
      <c r="I791" s="21">
        <f t="shared" ca="1" si="118"/>
        <v>0.43214308998311368</v>
      </c>
      <c r="J791" s="21">
        <f t="shared" ca="1" si="119"/>
        <v>24.42186521522877</v>
      </c>
      <c r="Q791" s="26"/>
      <c r="R791" s="42"/>
      <c r="S791" s="26"/>
      <c r="T791" s="26"/>
      <c r="U791" s="26"/>
      <c r="V791" s="26"/>
      <c r="W791" s="26"/>
      <c r="X791" s="26"/>
      <c r="Y791" s="26"/>
      <c r="AF791" s="8">
        <v>781</v>
      </c>
      <c r="AG791" s="8">
        <v>7.4278032326190208E-2</v>
      </c>
      <c r="AH791" s="8">
        <v>1</v>
      </c>
      <c r="AI791" s="8">
        <v>0.96643853257903112</v>
      </c>
      <c r="AJ791" s="8">
        <v>1</v>
      </c>
      <c r="AK791" s="8">
        <v>0</v>
      </c>
      <c r="AL791" s="8">
        <v>0.61333632808164107</v>
      </c>
      <c r="AM791" s="8">
        <v>0.57084661487169797</v>
      </c>
      <c r="AN791" s="8">
        <v>0.87467318343143208</v>
      </c>
      <c r="AO791" s="8">
        <v>0</v>
      </c>
      <c r="AP791" s="8">
        <v>0.86575118591563005</v>
      </c>
      <c r="AQ791" s="8">
        <v>1</v>
      </c>
      <c r="AR791" s="8">
        <v>0</v>
      </c>
      <c r="AS791" s="48">
        <v>0.72855328831862987</v>
      </c>
      <c r="AT791" s="48">
        <v>0.53607319902346795</v>
      </c>
      <c r="AU791" s="13">
        <v>1</v>
      </c>
    </row>
    <row r="792" spans="4:47" x14ac:dyDescent="0.25">
      <c r="D792" s="8">
        <v>788</v>
      </c>
      <c r="E792" s="8">
        <f t="shared" ca="1" si="116"/>
        <v>0.40104556485658427</v>
      </c>
      <c r="F792" s="21">
        <f t="shared" ca="1" si="117"/>
        <v>121.32643501089996</v>
      </c>
      <c r="H792" s="8">
        <v>788</v>
      </c>
      <c r="I792" s="21">
        <f t="shared" ca="1" si="118"/>
        <v>0.69747314349780554</v>
      </c>
      <c r="J792" s="21">
        <f t="shared" ca="1" si="119"/>
        <v>45.267247034531316</v>
      </c>
      <c r="Q792" s="26"/>
      <c r="R792" s="42"/>
      <c r="S792" s="26"/>
      <c r="T792" s="26"/>
      <c r="U792" s="26"/>
      <c r="V792" s="26"/>
      <c r="W792" s="26"/>
      <c r="X792" s="26"/>
      <c r="Y792" s="26"/>
      <c r="AF792" s="8">
        <v>782</v>
      </c>
      <c r="AG792" s="8">
        <v>1</v>
      </c>
      <c r="AH792" s="8">
        <v>0.50287739765112094</v>
      </c>
      <c r="AI792" s="8">
        <v>1</v>
      </c>
      <c r="AJ792" s="8">
        <v>1</v>
      </c>
      <c r="AK792" s="8">
        <v>1</v>
      </c>
      <c r="AL792" s="8">
        <v>1</v>
      </c>
      <c r="AM792" s="8">
        <v>1</v>
      </c>
      <c r="AN792" s="8">
        <v>0.65235087750789389</v>
      </c>
      <c r="AO792" s="8">
        <v>1</v>
      </c>
      <c r="AP792" s="8">
        <v>0.88587503468490114</v>
      </c>
      <c r="AQ792" s="8">
        <v>0.34050770366593497</v>
      </c>
      <c r="AR792" s="8">
        <v>1</v>
      </c>
      <c r="AS792" s="48">
        <v>0.31976661459526851</v>
      </c>
      <c r="AT792" s="48">
        <v>0.89289970308745981</v>
      </c>
      <c r="AU792" s="13">
        <v>0</v>
      </c>
    </row>
    <row r="793" spans="4:47" x14ac:dyDescent="0.25">
      <c r="D793" s="8">
        <v>789</v>
      </c>
      <c r="E793" s="8">
        <f t="shared" ca="1" si="116"/>
        <v>0.87557246738636696</v>
      </c>
      <c r="F793" s="21">
        <f t="shared" ca="1" si="117"/>
        <v>19.726664221732197</v>
      </c>
      <c r="H793" s="8">
        <v>789</v>
      </c>
      <c r="I793" s="21">
        <f t="shared" ca="1" si="118"/>
        <v>0.31143607959290043</v>
      </c>
      <c r="J793" s="21">
        <f t="shared" ca="1" si="119"/>
        <v>14.701136582063572</v>
      </c>
      <c r="Q793" s="26"/>
      <c r="R793" s="42"/>
      <c r="S793" s="26"/>
      <c r="T793" s="26"/>
      <c r="U793" s="26"/>
      <c r="V793" s="26"/>
      <c r="W793" s="26"/>
      <c r="X793" s="26"/>
      <c r="Y793" s="26"/>
      <c r="AF793" s="8">
        <v>783</v>
      </c>
      <c r="AG793" s="8">
        <v>1</v>
      </c>
      <c r="AH793" s="8">
        <v>0.37970408307488207</v>
      </c>
      <c r="AI793" s="8">
        <v>1</v>
      </c>
      <c r="AJ793" s="8">
        <v>0.71031617162298066</v>
      </c>
      <c r="AK793" s="8">
        <v>1</v>
      </c>
      <c r="AL793" s="8">
        <v>1</v>
      </c>
      <c r="AM793" s="8">
        <v>1</v>
      </c>
      <c r="AN793" s="8">
        <v>0.82254572631932055</v>
      </c>
      <c r="AO793" s="8">
        <v>1</v>
      </c>
      <c r="AP793" s="8">
        <v>1</v>
      </c>
      <c r="AQ793" s="8">
        <v>1</v>
      </c>
      <c r="AR793" s="8">
        <v>0.48795596173952238</v>
      </c>
      <c r="AS793" s="48">
        <v>0.26696107221880905</v>
      </c>
      <c r="AT793" s="48">
        <v>0.70091939474721532</v>
      </c>
      <c r="AU793" s="13">
        <v>0</v>
      </c>
    </row>
    <row r="794" spans="4:47" x14ac:dyDescent="0.25">
      <c r="D794" s="8">
        <v>790</v>
      </c>
      <c r="E794" s="8">
        <f t="shared" ca="1" si="116"/>
        <v>0.9439224478178222</v>
      </c>
      <c r="F794" s="21">
        <f t="shared" ca="1" si="117"/>
        <v>8.991176058445447</v>
      </c>
      <c r="H794" s="8">
        <v>790</v>
      </c>
      <c r="I794" s="21">
        <f t="shared" ca="1" si="118"/>
        <v>9.3370432134910031E-2</v>
      </c>
      <c r="J794" s="21">
        <f t="shared" ca="1" si="119"/>
        <v>10.398674795875245</v>
      </c>
      <c r="Q794" s="26"/>
      <c r="R794" s="42"/>
      <c r="S794" s="26"/>
      <c r="T794" s="26"/>
      <c r="U794" s="26"/>
      <c r="V794" s="26"/>
      <c r="W794" s="26"/>
      <c r="X794" s="26"/>
      <c r="Y794" s="26"/>
      <c r="AF794" s="8">
        <v>784</v>
      </c>
      <c r="AG794" s="8">
        <v>0.78774749902039465</v>
      </c>
      <c r="AH794" s="8">
        <v>1</v>
      </c>
      <c r="AI794" s="8">
        <v>1</v>
      </c>
      <c r="AJ794" s="8">
        <v>1</v>
      </c>
      <c r="AK794" s="8">
        <v>0</v>
      </c>
      <c r="AL794" s="8">
        <v>1</v>
      </c>
      <c r="AM794" s="8">
        <v>1</v>
      </c>
      <c r="AN794" s="8">
        <v>1</v>
      </c>
      <c r="AO794" s="8">
        <v>1</v>
      </c>
      <c r="AP794" s="8">
        <v>1</v>
      </c>
      <c r="AQ794" s="8">
        <v>1</v>
      </c>
      <c r="AR794" s="8">
        <v>0.34931371475226292</v>
      </c>
      <c r="AS794" s="48">
        <v>0.19781580658849224</v>
      </c>
      <c r="AT794" s="48">
        <v>0.82937101091420495</v>
      </c>
      <c r="AU794" s="13">
        <v>0</v>
      </c>
    </row>
    <row r="795" spans="4:47" x14ac:dyDescent="0.25">
      <c r="D795" s="8">
        <v>791</v>
      </c>
      <c r="E795" s="8">
        <f t="shared" ca="1" si="116"/>
        <v>0.9747816505103355</v>
      </c>
      <c r="F795" s="21">
        <f t="shared" ca="1" si="117"/>
        <v>4.1714495227383104</v>
      </c>
      <c r="H795" s="8">
        <v>791</v>
      </c>
      <c r="I795" s="21">
        <f t="shared" ca="1" si="118"/>
        <v>0.26093044683194277</v>
      </c>
      <c r="J795" s="21">
        <f t="shared" ca="1" si="119"/>
        <v>10.19631858645679</v>
      </c>
      <c r="Q795" s="26"/>
      <c r="R795" s="42"/>
      <c r="S795" s="26"/>
      <c r="T795" s="26"/>
      <c r="U795" s="26"/>
      <c r="V795" s="26"/>
      <c r="W795" s="26"/>
      <c r="X795" s="26"/>
      <c r="Y795" s="26"/>
      <c r="AF795" s="8">
        <v>785</v>
      </c>
      <c r="AG795" s="8">
        <v>0.21334145102352317</v>
      </c>
      <c r="AH795" s="8">
        <v>0.34848239913402984</v>
      </c>
      <c r="AI795" s="8">
        <v>0.79423330419212435</v>
      </c>
      <c r="AJ795" s="8">
        <v>0.90115536726952994</v>
      </c>
      <c r="AK795" s="8">
        <v>1</v>
      </c>
      <c r="AL795" s="8">
        <v>1</v>
      </c>
      <c r="AM795" s="8">
        <v>1</v>
      </c>
      <c r="AN795" s="8">
        <v>1</v>
      </c>
      <c r="AO795" s="8">
        <v>1</v>
      </c>
      <c r="AP795" s="8">
        <v>1</v>
      </c>
      <c r="AQ795" s="8">
        <v>1</v>
      </c>
      <c r="AR795" s="8">
        <v>1</v>
      </c>
      <c r="AS795" s="48">
        <v>0.61242030583690066</v>
      </c>
      <c r="AT795" s="48">
        <v>0.80721710302022986</v>
      </c>
      <c r="AU795" s="13">
        <v>0</v>
      </c>
    </row>
    <row r="796" spans="4:47" x14ac:dyDescent="0.25">
      <c r="D796" s="8">
        <v>792</v>
      </c>
      <c r="E796" s="8">
        <f t="shared" ca="1" si="116"/>
        <v>0.91947604778301151</v>
      </c>
      <c r="F796" s="21">
        <f t="shared" ca="1" si="117"/>
        <v>12.798731981798177</v>
      </c>
      <c r="H796" s="8">
        <v>792</v>
      </c>
      <c r="I796" s="21">
        <f t="shared" ca="1" si="118"/>
        <v>0.79289631596896804</v>
      </c>
      <c r="J796" s="21">
        <f t="shared" ca="1" si="119"/>
        <v>54.336682175617696</v>
      </c>
      <c r="Q796" s="26"/>
      <c r="R796" s="42"/>
      <c r="S796" s="26"/>
      <c r="T796" s="26"/>
      <c r="U796" s="26"/>
      <c r="V796" s="26"/>
      <c r="W796" s="26"/>
      <c r="X796" s="26"/>
      <c r="Y796" s="26"/>
      <c r="AF796" s="8">
        <v>786</v>
      </c>
      <c r="AG796" s="8">
        <v>1</v>
      </c>
      <c r="AH796" s="8">
        <v>1</v>
      </c>
      <c r="AI796" s="8">
        <v>1</v>
      </c>
      <c r="AJ796" s="8">
        <v>1</v>
      </c>
      <c r="AK796" s="8">
        <v>1</v>
      </c>
      <c r="AL796" s="8">
        <v>1</v>
      </c>
      <c r="AM796" s="8">
        <v>1</v>
      </c>
      <c r="AN796" s="8">
        <v>1</v>
      </c>
      <c r="AO796" s="8">
        <v>1</v>
      </c>
      <c r="AP796" s="8">
        <v>1</v>
      </c>
      <c r="AQ796" s="8">
        <v>1</v>
      </c>
      <c r="AR796" s="8">
        <v>1</v>
      </c>
      <c r="AS796" s="48">
        <v>0</v>
      </c>
      <c r="AT796" s="48">
        <v>0.74804926529986793</v>
      </c>
      <c r="AU796" s="13">
        <v>0</v>
      </c>
    </row>
    <row r="797" spans="4:47" x14ac:dyDescent="0.25">
      <c r="D797" s="8">
        <v>793</v>
      </c>
      <c r="E797" s="8">
        <f t="shared" ca="1" si="116"/>
        <v>0.34393531007387435</v>
      </c>
      <c r="F797" s="21">
        <f t="shared" ca="1" si="117"/>
        <v>140.45714786608212</v>
      </c>
      <c r="H797" s="8">
        <v>793</v>
      </c>
      <c r="I797" s="21">
        <f t="shared" ca="1" si="118"/>
        <v>7.649806365312195E-2</v>
      </c>
      <c r="J797" s="21">
        <f t="shared" ca="1" si="119"/>
        <v>13.693199453777666</v>
      </c>
      <c r="Q797" s="26"/>
      <c r="R797" s="42"/>
      <c r="S797" s="26"/>
      <c r="T797" s="26"/>
      <c r="U797" s="26"/>
      <c r="V797" s="26"/>
      <c r="W797" s="26"/>
      <c r="X797" s="26"/>
      <c r="Y797" s="26"/>
      <c r="AF797" s="8">
        <v>787</v>
      </c>
      <c r="AG797" s="8">
        <v>1</v>
      </c>
      <c r="AH797" s="8">
        <v>1</v>
      </c>
      <c r="AI797" s="8">
        <v>0</v>
      </c>
      <c r="AJ797" s="8">
        <v>0.82882454797751659</v>
      </c>
      <c r="AK797" s="8">
        <v>0.53767831923159393</v>
      </c>
      <c r="AL797" s="8">
        <v>1</v>
      </c>
      <c r="AM797" s="8">
        <v>1</v>
      </c>
      <c r="AN797" s="8">
        <v>0.9499160393942504</v>
      </c>
      <c r="AO797" s="8">
        <v>1</v>
      </c>
      <c r="AP797" s="8">
        <v>0.21747880294072186</v>
      </c>
      <c r="AQ797" s="8">
        <v>0</v>
      </c>
      <c r="AR797" s="8">
        <v>1</v>
      </c>
      <c r="AS797" s="48">
        <v>0</v>
      </c>
      <c r="AT797" s="48">
        <v>0.89527950734207051</v>
      </c>
      <c r="AU797" s="13">
        <v>1</v>
      </c>
    </row>
    <row r="798" spans="4:47" x14ac:dyDescent="0.25">
      <c r="D798" s="8">
        <v>794</v>
      </c>
      <c r="E798" s="8">
        <f t="shared" ca="1" si="116"/>
        <v>0.8867260667988105</v>
      </c>
      <c r="F798" s="21">
        <f t="shared" ca="1" si="117"/>
        <v>17.95112333009218</v>
      </c>
      <c r="H798" s="8">
        <v>794</v>
      </c>
      <c r="I798" s="21">
        <f t="shared" ca="1" si="118"/>
        <v>0.14843656585541665</v>
      </c>
      <c r="J798" s="21">
        <f t="shared" ca="1" si="119"/>
        <v>2.0031785166320084</v>
      </c>
      <c r="Q798" s="26"/>
      <c r="R798" s="42"/>
      <c r="S798" s="26"/>
      <c r="T798" s="26"/>
      <c r="U798" s="26"/>
      <c r="V798" s="26"/>
      <c r="W798" s="26"/>
      <c r="X798" s="26"/>
      <c r="Y798" s="26"/>
      <c r="AF798" s="8">
        <v>788</v>
      </c>
      <c r="AG798" s="8">
        <v>0.88177684411681601</v>
      </c>
      <c r="AH798" s="8">
        <v>0.68952398184722241</v>
      </c>
      <c r="AI798" s="8">
        <v>1</v>
      </c>
      <c r="AJ798" s="8">
        <v>0.37980372613771274</v>
      </c>
      <c r="AK798" s="8">
        <v>0.16494390113803092</v>
      </c>
      <c r="AL798" s="8">
        <v>1</v>
      </c>
      <c r="AM798" s="8">
        <v>1</v>
      </c>
      <c r="AN798" s="8">
        <v>1</v>
      </c>
      <c r="AO798" s="8">
        <v>1</v>
      </c>
      <c r="AP798" s="8">
        <v>0.88209547264681709</v>
      </c>
      <c r="AQ798" s="8">
        <v>1</v>
      </c>
      <c r="AR798" s="8">
        <v>0.14738257358934084</v>
      </c>
      <c r="AS798" s="48">
        <v>0.25045419920277179</v>
      </c>
      <c r="AT798" s="48">
        <v>1</v>
      </c>
      <c r="AU798" s="13">
        <v>0</v>
      </c>
    </row>
    <row r="799" spans="4:47" x14ac:dyDescent="0.25">
      <c r="D799" s="8">
        <v>795</v>
      </c>
      <c r="E799" s="8">
        <f t="shared" ca="1" si="116"/>
        <v>0.83144087523852461</v>
      </c>
      <c r="F799" s="21">
        <f t="shared" ca="1" si="117"/>
        <v>26.888304524356059</v>
      </c>
      <c r="H799" s="8">
        <v>795</v>
      </c>
      <c r="I799" s="21">
        <f t="shared" ca="1" si="118"/>
        <v>0.83122179872993185</v>
      </c>
      <c r="J799" s="21">
        <f t="shared" ca="1" si="119"/>
        <v>58.653576054245711</v>
      </c>
      <c r="Q799" s="26"/>
      <c r="R799" s="42"/>
      <c r="S799" s="26"/>
      <c r="T799" s="26"/>
      <c r="U799" s="26"/>
      <c r="V799" s="26"/>
      <c r="W799" s="26"/>
      <c r="X799" s="26"/>
      <c r="Y799" s="26"/>
      <c r="AF799" s="8">
        <v>789</v>
      </c>
      <c r="AG799" s="8">
        <v>1</v>
      </c>
      <c r="AH799" s="8">
        <v>0.1473951205994776</v>
      </c>
      <c r="AI799" s="8">
        <v>0.71761951084796061</v>
      </c>
      <c r="AJ799" s="8">
        <v>0.29774892823285576</v>
      </c>
      <c r="AK799" s="8">
        <v>1</v>
      </c>
      <c r="AL799" s="8">
        <v>0</v>
      </c>
      <c r="AM799" s="8">
        <v>1</v>
      </c>
      <c r="AN799" s="8">
        <v>1</v>
      </c>
      <c r="AO799" s="8">
        <v>1</v>
      </c>
      <c r="AP799" s="8">
        <v>1</v>
      </c>
      <c r="AQ799" s="8">
        <v>1</v>
      </c>
      <c r="AR799" s="8">
        <v>1</v>
      </c>
      <c r="AS799" s="48">
        <v>0.53342929225900371</v>
      </c>
      <c r="AT799" s="48">
        <v>0.6845870702513509</v>
      </c>
      <c r="AU799" s="13">
        <v>2</v>
      </c>
    </row>
    <row r="800" spans="4:47" x14ac:dyDescent="0.25">
      <c r="D800" s="8">
        <v>796</v>
      </c>
      <c r="E800" s="8">
        <f t="shared" ca="1" si="116"/>
        <v>2.6560501462573827E-2</v>
      </c>
      <c r="F800" s="21">
        <f t="shared" ca="1" si="117"/>
        <v>444.85664458008245</v>
      </c>
      <c r="H800" s="8">
        <v>796</v>
      </c>
      <c r="I800" s="21">
        <f t="shared" ca="1" si="118"/>
        <v>0.20812166265454024</v>
      </c>
      <c r="J800" s="21">
        <f t="shared" ca="1" si="119"/>
        <v>4.9710506444898321</v>
      </c>
      <c r="Q800" s="26"/>
      <c r="R800" s="42"/>
      <c r="S800" s="26"/>
      <c r="T800" s="26"/>
      <c r="U800" s="26"/>
      <c r="V800" s="26"/>
      <c r="W800" s="26"/>
      <c r="X800" s="26"/>
      <c r="Y800" s="26"/>
      <c r="AF800" s="8">
        <v>790</v>
      </c>
      <c r="AG800" s="8">
        <v>1</v>
      </c>
      <c r="AH800" s="8">
        <v>0</v>
      </c>
      <c r="AI800" s="8">
        <v>1</v>
      </c>
      <c r="AJ800" s="8">
        <v>1</v>
      </c>
      <c r="AK800" s="8">
        <v>0.87954096892058109</v>
      </c>
      <c r="AL800" s="8">
        <v>0.15280255857142039</v>
      </c>
      <c r="AM800" s="8">
        <v>1</v>
      </c>
      <c r="AN800" s="8">
        <v>1</v>
      </c>
      <c r="AO800" s="8">
        <v>0.10409335879521678</v>
      </c>
      <c r="AP800" s="8">
        <v>0.68937259153139052</v>
      </c>
      <c r="AQ800" s="8">
        <v>0.9748600686269735</v>
      </c>
      <c r="AR800" s="8">
        <v>1</v>
      </c>
      <c r="AS800" s="48">
        <v>0</v>
      </c>
      <c r="AT800" s="48">
        <v>1</v>
      </c>
      <c r="AU800" s="13">
        <v>4</v>
      </c>
    </row>
    <row r="801" spans="4:47" x14ac:dyDescent="0.25">
      <c r="D801" s="8">
        <v>797</v>
      </c>
      <c r="E801" s="8">
        <f t="shared" ca="1" si="116"/>
        <v>0.88166808789621931</v>
      </c>
      <c r="F801" s="21">
        <f t="shared" ca="1" si="117"/>
        <v>18.754793898308439</v>
      </c>
      <c r="H801" s="8">
        <v>797</v>
      </c>
      <c r="I801" s="21">
        <f t="shared" ca="1" si="118"/>
        <v>0.2962231154719277</v>
      </c>
      <c r="J801" s="21">
        <f t="shared" ca="1" si="119"/>
        <v>13.382957277169467</v>
      </c>
      <c r="Q801" s="26"/>
      <c r="R801" s="42"/>
      <c r="S801" s="26"/>
      <c r="T801" s="26"/>
      <c r="U801" s="26"/>
      <c r="V801" s="26"/>
      <c r="W801" s="26"/>
      <c r="X801" s="26"/>
      <c r="Y801" s="26"/>
      <c r="AF801" s="8">
        <v>791</v>
      </c>
      <c r="AG801" s="8">
        <v>0</v>
      </c>
      <c r="AH801" s="8">
        <v>0</v>
      </c>
      <c r="AI801" s="8">
        <v>1</v>
      </c>
      <c r="AJ801" s="8">
        <v>1</v>
      </c>
      <c r="AK801" s="8">
        <v>1</v>
      </c>
      <c r="AL801" s="8">
        <v>1</v>
      </c>
      <c r="AM801" s="8">
        <v>0.38750274749327218</v>
      </c>
      <c r="AN801" s="8">
        <v>1</v>
      </c>
      <c r="AO801" s="8">
        <v>0.5068767709715758</v>
      </c>
      <c r="AP801" s="8">
        <v>1</v>
      </c>
      <c r="AQ801" s="8">
        <v>0.74216604574200273</v>
      </c>
      <c r="AR801" s="8">
        <v>0.34234046403388119</v>
      </c>
      <c r="AS801" s="48">
        <v>0</v>
      </c>
      <c r="AT801" s="48">
        <v>0.76303632915209763</v>
      </c>
      <c r="AU801" s="13">
        <v>0</v>
      </c>
    </row>
    <row r="802" spans="4:47" x14ac:dyDescent="0.25">
      <c r="D802" s="8">
        <v>798</v>
      </c>
      <c r="E802" s="8">
        <f t="shared" ca="1" si="116"/>
        <v>0.87987997022552322</v>
      </c>
      <c r="F802" s="21">
        <f t="shared" ca="1" si="117"/>
        <v>19.039501916569648</v>
      </c>
      <c r="H802" s="8">
        <v>798</v>
      </c>
      <c r="I802" s="21">
        <f t="shared" ca="1" si="118"/>
        <v>0.90689467635034349</v>
      </c>
      <c r="J802" s="21">
        <f t="shared" ca="1" si="119"/>
        <v>69.646854879968089</v>
      </c>
      <c r="Q802" s="26"/>
      <c r="R802" s="42"/>
      <c r="S802" s="26"/>
      <c r="T802" s="26"/>
      <c r="U802" s="26"/>
      <c r="V802" s="26"/>
      <c r="W802" s="26"/>
      <c r="X802" s="26"/>
      <c r="Y802" s="26"/>
      <c r="AF802" s="8">
        <v>792</v>
      </c>
      <c r="AG802" s="8">
        <v>1</v>
      </c>
      <c r="AH802" s="8">
        <v>1</v>
      </c>
      <c r="AI802" s="8">
        <v>1</v>
      </c>
      <c r="AJ802" s="8">
        <v>0.95249195787813123</v>
      </c>
      <c r="AK802" s="8">
        <v>0.77957771177076918</v>
      </c>
      <c r="AL802" s="8">
        <v>0.84690161175434087</v>
      </c>
      <c r="AM802" s="8">
        <v>1</v>
      </c>
      <c r="AN802" s="8">
        <v>1</v>
      </c>
      <c r="AO802" s="8">
        <v>5.4526255755869592E-2</v>
      </c>
      <c r="AP802" s="8">
        <v>1</v>
      </c>
      <c r="AQ802" s="8">
        <v>0.64501125052095931</v>
      </c>
      <c r="AR802" s="8">
        <v>1</v>
      </c>
      <c r="AS802" s="48">
        <v>0</v>
      </c>
      <c r="AT802" s="48">
        <v>0.79060336033112377</v>
      </c>
      <c r="AU802" s="13">
        <v>3</v>
      </c>
    </row>
    <row r="803" spans="4:47" x14ac:dyDescent="0.25">
      <c r="D803" s="8">
        <v>799</v>
      </c>
      <c r="E803" s="8">
        <f t="shared" ca="1" si="116"/>
        <v>0.74157445339854544</v>
      </c>
      <c r="F803" s="21">
        <f t="shared" ca="1" si="117"/>
        <v>42.351585149488422</v>
      </c>
      <c r="H803" s="8">
        <v>799</v>
      </c>
      <c r="I803" s="21">
        <f t="shared" ca="1" si="118"/>
        <v>0.81380775009610506</v>
      </c>
      <c r="J803" s="21">
        <f t="shared" ca="1" si="119"/>
        <v>56.624109760159151</v>
      </c>
      <c r="Q803" s="26"/>
      <c r="R803" s="42"/>
      <c r="S803" s="26"/>
      <c r="T803" s="26"/>
      <c r="U803" s="26"/>
      <c r="V803" s="26"/>
      <c r="W803" s="26"/>
      <c r="X803" s="26"/>
      <c r="Y803" s="26"/>
      <c r="AF803" s="8">
        <v>793</v>
      </c>
      <c r="AG803" s="8">
        <v>0</v>
      </c>
      <c r="AH803" s="8">
        <v>1</v>
      </c>
      <c r="AI803" s="8">
        <v>1</v>
      </c>
      <c r="AJ803" s="8">
        <v>1</v>
      </c>
      <c r="AK803" s="8">
        <v>1</v>
      </c>
      <c r="AL803" s="8">
        <v>1</v>
      </c>
      <c r="AM803" s="8">
        <v>1</v>
      </c>
      <c r="AN803" s="8">
        <v>1</v>
      </c>
      <c r="AO803" s="8">
        <v>0</v>
      </c>
      <c r="AP803" s="8">
        <v>1</v>
      </c>
      <c r="AQ803" s="8">
        <v>1</v>
      </c>
      <c r="AR803" s="8">
        <v>0.94298069239941407</v>
      </c>
      <c r="AS803" s="48">
        <v>0</v>
      </c>
      <c r="AT803" s="48">
        <v>0.75673597831586425</v>
      </c>
      <c r="AU803" s="13">
        <v>0</v>
      </c>
    </row>
    <row r="804" spans="4:47" x14ac:dyDescent="0.25">
      <c r="D804" s="8">
        <v>800</v>
      </c>
      <c r="E804" s="8">
        <f t="shared" ca="1" si="116"/>
        <v>0.71707822182191649</v>
      </c>
      <c r="F804" s="21">
        <f t="shared" ca="1" si="117"/>
        <v>46.820529637672713</v>
      </c>
      <c r="H804" s="8">
        <v>800</v>
      </c>
      <c r="I804" s="21">
        <f t="shared" ca="1" si="118"/>
        <v>0.81296775760455864</v>
      </c>
      <c r="J804" s="21">
        <f t="shared" ca="1" si="119"/>
        <v>56.529285196704635</v>
      </c>
      <c r="Q804" s="26"/>
      <c r="R804" s="42"/>
      <c r="S804" s="26"/>
      <c r="T804" s="26"/>
      <c r="U804" s="26"/>
      <c r="V804" s="26"/>
      <c r="W804" s="26"/>
      <c r="X804" s="26"/>
      <c r="Y804" s="26"/>
      <c r="AF804" s="8">
        <v>794</v>
      </c>
      <c r="AG804" s="8">
        <v>0.72806326652836661</v>
      </c>
      <c r="AH804" s="8">
        <v>1</v>
      </c>
      <c r="AI804" s="8">
        <v>0.6140072688029895</v>
      </c>
      <c r="AJ804" s="8">
        <v>1</v>
      </c>
      <c r="AK804" s="8">
        <v>1</v>
      </c>
      <c r="AL804" s="8">
        <v>0.98494850983188376</v>
      </c>
      <c r="AM804" s="8">
        <v>0</v>
      </c>
      <c r="AN804" s="8">
        <v>1</v>
      </c>
      <c r="AO804" s="8">
        <v>0</v>
      </c>
      <c r="AP804" s="8">
        <v>1</v>
      </c>
      <c r="AQ804" s="8">
        <v>1</v>
      </c>
      <c r="AR804" s="8">
        <v>0.83471132822019323</v>
      </c>
      <c r="AS804" s="48">
        <v>0</v>
      </c>
      <c r="AT804" s="48">
        <v>0.97973807515659805</v>
      </c>
      <c r="AU804" s="13">
        <v>0</v>
      </c>
    </row>
    <row r="805" spans="4:47" x14ac:dyDescent="0.25">
      <c r="D805" s="8">
        <v>801</v>
      </c>
      <c r="E805" s="8">
        <f t="shared" ca="1" si="116"/>
        <v>8.6761035862851776E-2</v>
      </c>
      <c r="F805" s="21">
        <f t="shared" ca="1" si="117"/>
        <v>306.64942871079847</v>
      </c>
      <c r="H805" s="8">
        <v>801</v>
      </c>
      <c r="I805" s="21">
        <f t="shared" ca="1" si="118"/>
        <v>0.54629835728186882</v>
      </c>
      <c r="J805" s="21">
        <f t="shared" ca="1" si="119"/>
        <v>33.12381241860836</v>
      </c>
      <c r="Q805" s="26"/>
      <c r="R805" s="42"/>
      <c r="S805" s="26"/>
      <c r="T805" s="26"/>
      <c r="U805" s="26"/>
      <c r="V805" s="26"/>
      <c r="W805" s="26"/>
      <c r="X805" s="26"/>
      <c r="Y805" s="26"/>
      <c r="AF805" s="8">
        <v>795</v>
      </c>
      <c r="AG805" s="8">
        <v>1</v>
      </c>
      <c r="AH805" s="8">
        <v>0.3296956367529284</v>
      </c>
      <c r="AI805" s="8">
        <v>1</v>
      </c>
      <c r="AJ805" s="8">
        <v>1</v>
      </c>
      <c r="AK805" s="8">
        <v>1</v>
      </c>
      <c r="AL805" s="8">
        <v>1</v>
      </c>
      <c r="AM805" s="8">
        <v>1</v>
      </c>
      <c r="AN805" s="8">
        <v>1</v>
      </c>
      <c r="AO805" s="8">
        <v>1</v>
      </c>
      <c r="AP805" s="8">
        <v>0.95270762125907027</v>
      </c>
      <c r="AQ805" s="8">
        <v>1</v>
      </c>
      <c r="AR805" s="8">
        <v>0.39596269251623817</v>
      </c>
      <c r="AS805" s="48">
        <v>0.1946308368736232</v>
      </c>
      <c r="AT805" s="48">
        <v>0.75746374509615455</v>
      </c>
      <c r="AU805" s="13">
        <v>2</v>
      </c>
    </row>
    <row r="806" spans="4:47" x14ac:dyDescent="0.25">
      <c r="D806" s="8">
        <v>802</v>
      </c>
      <c r="E806" s="8">
        <f t="shared" ca="1" si="116"/>
        <v>0.71261708629353981</v>
      </c>
      <c r="F806" s="21">
        <f t="shared" ca="1" si="117"/>
        <v>47.647845394217455</v>
      </c>
      <c r="H806" s="8">
        <v>802</v>
      </c>
      <c r="I806" s="21">
        <f t="shared" ca="1" si="118"/>
        <v>0.3094817244063407</v>
      </c>
      <c r="J806" s="21">
        <f t="shared" ca="1" si="119"/>
        <v>14.533417319077437</v>
      </c>
      <c r="Q806" s="26"/>
      <c r="R806" s="42"/>
      <c r="S806" s="26"/>
      <c r="T806" s="26"/>
      <c r="U806" s="26"/>
      <c r="V806" s="26"/>
      <c r="W806" s="26"/>
      <c r="X806" s="26"/>
      <c r="Y806" s="26"/>
      <c r="AF806" s="8">
        <v>796</v>
      </c>
      <c r="AG806" s="8">
        <v>1</v>
      </c>
      <c r="AH806" s="8">
        <v>1</v>
      </c>
      <c r="AI806" s="8">
        <v>0.51042517892112238</v>
      </c>
      <c r="AJ806" s="8">
        <v>1</v>
      </c>
      <c r="AK806" s="8">
        <v>0</v>
      </c>
      <c r="AL806" s="8">
        <v>0.91203551203143429</v>
      </c>
      <c r="AM806" s="8">
        <v>1</v>
      </c>
      <c r="AN806" s="8">
        <v>1</v>
      </c>
      <c r="AO806" s="8">
        <v>1</v>
      </c>
      <c r="AP806" s="8">
        <v>0.65827570269175339</v>
      </c>
      <c r="AQ806" s="8">
        <v>0.79705443358689076</v>
      </c>
      <c r="AR806" s="8">
        <v>0.36483734475698459</v>
      </c>
      <c r="AS806" s="48">
        <v>0.12281540046622526</v>
      </c>
      <c r="AT806" s="48">
        <v>1</v>
      </c>
      <c r="AU806" s="13">
        <v>0</v>
      </c>
    </row>
    <row r="807" spans="4:47" x14ac:dyDescent="0.25">
      <c r="D807" s="8">
        <v>803</v>
      </c>
      <c r="E807" s="8">
        <f t="shared" ca="1" si="116"/>
        <v>0.58310650934824582</v>
      </c>
      <c r="F807" s="21">
        <f t="shared" ca="1" si="117"/>
        <v>73.841804639439047</v>
      </c>
      <c r="H807" s="8">
        <v>803</v>
      </c>
      <c r="I807" s="21">
        <f t="shared" ca="1" si="118"/>
        <v>0.72863584661812608</v>
      </c>
      <c r="J807" s="21">
        <f t="shared" ca="1" si="119"/>
        <v>48.040674537155638</v>
      </c>
      <c r="Q807" s="26"/>
      <c r="R807" s="42"/>
      <c r="S807" s="26"/>
      <c r="T807" s="26"/>
      <c r="U807" s="26"/>
      <c r="V807" s="26"/>
      <c r="W807" s="26"/>
      <c r="X807" s="26"/>
      <c r="Y807" s="26"/>
      <c r="AF807" s="8">
        <v>797</v>
      </c>
      <c r="AG807" s="8">
        <v>9.0477249828015166E-2</v>
      </c>
      <c r="AH807" s="8">
        <v>1</v>
      </c>
      <c r="AI807" s="8">
        <v>1</v>
      </c>
      <c r="AJ807" s="8">
        <v>1</v>
      </c>
      <c r="AK807" s="8">
        <v>0</v>
      </c>
      <c r="AL807" s="8">
        <v>0.13562887680721664</v>
      </c>
      <c r="AM807" s="8">
        <v>0.93925237776138892</v>
      </c>
      <c r="AN807" s="8">
        <v>0.10455654484723063</v>
      </c>
      <c r="AO807" s="8">
        <v>1</v>
      </c>
      <c r="AP807" s="8">
        <v>0.78183547534882236</v>
      </c>
      <c r="AQ807" s="8">
        <v>1</v>
      </c>
      <c r="AR807" s="8">
        <v>1</v>
      </c>
      <c r="AS807" s="48">
        <v>0</v>
      </c>
      <c r="AT807" s="48">
        <v>0.71889702308680203</v>
      </c>
      <c r="AU807" s="13">
        <v>0</v>
      </c>
    </row>
    <row r="808" spans="4:47" x14ac:dyDescent="0.25">
      <c r="D808" s="8">
        <v>804</v>
      </c>
      <c r="E808" s="8">
        <f t="shared" ca="1" si="116"/>
        <v>0.47485479371968775</v>
      </c>
      <c r="F808" s="21">
        <f t="shared" ca="1" si="117"/>
        <v>100.07046171898675</v>
      </c>
      <c r="H808" s="8">
        <v>804</v>
      </c>
      <c r="I808" s="21">
        <f t="shared" ca="1" si="118"/>
        <v>0.90221164576439139</v>
      </c>
      <c r="J808" s="21">
        <f t="shared" ca="1" si="119"/>
        <v>68.810227427177409</v>
      </c>
      <c r="Q808" s="26"/>
      <c r="R808" s="42"/>
      <c r="S808" s="26"/>
      <c r="T808" s="26"/>
      <c r="U808" s="26"/>
      <c r="V808" s="26"/>
      <c r="W808" s="26"/>
      <c r="X808" s="26"/>
      <c r="Y808" s="26"/>
      <c r="AF808" s="8">
        <v>798</v>
      </c>
      <c r="AG808" s="8">
        <v>0</v>
      </c>
      <c r="AH808" s="8">
        <v>1</v>
      </c>
      <c r="AI808" s="8">
        <v>0.47879382629311762</v>
      </c>
      <c r="AJ808" s="8">
        <v>0.76628282031427564</v>
      </c>
      <c r="AK808" s="8">
        <v>1</v>
      </c>
      <c r="AL808" s="8">
        <v>0</v>
      </c>
      <c r="AM808" s="8">
        <v>1</v>
      </c>
      <c r="AN808" s="8">
        <v>0.29273056321694785</v>
      </c>
      <c r="AO808" s="8">
        <v>0</v>
      </c>
      <c r="AP808" s="8">
        <v>0.56076675961606182</v>
      </c>
      <c r="AQ808" s="8">
        <v>1</v>
      </c>
      <c r="AR808" s="8">
        <v>1</v>
      </c>
      <c r="AS808" s="48">
        <v>0.24730632079820591</v>
      </c>
      <c r="AT808" s="48">
        <v>0.65208898543522531</v>
      </c>
      <c r="AU808" s="13">
        <v>0</v>
      </c>
    </row>
    <row r="809" spans="4:47" x14ac:dyDescent="0.25">
      <c r="D809" s="8">
        <v>805</v>
      </c>
      <c r="E809" s="8">
        <f t="shared" ca="1" si="116"/>
        <v>0.7955083220862138</v>
      </c>
      <c r="F809" s="21">
        <f t="shared" ca="1" si="117"/>
        <v>32.912351937862439</v>
      </c>
      <c r="H809" s="8">
        <v>805</v>
      </c>
      <c r="I809" s="21">
        <f t="shared" ca="1" si="118"/>
        <v>0.93193185770612985</v>
      </c>
      <c r="J809" s="21">
        <f t="shared" ca="1" si="119"/>
        <v>74.750510000497513</v>
      </c>
      <c r="Q809" s="26"/>
      <c r="R809" s="42"/>
      <c r="S809" s="26"/>
      <c r="T809" s="26"/>
      <c r="U809" s="26"/>
      <c r="V809" s="26"/>
      <c r="W809" s="26"/>
      <c r="X809" s="26"/>
      <c r="Y809" s="26"/>
      <c r="AF809" s="8">
        <v>799</v>
      </c>
      <c r="AG809" s="8">
        <v>1</v>
      </c>
      <c r="AH809" s="8">
        <v>1</v>
      </c>
      <c r="AI809" s="8">
        <v>1</v>
      </c>
      <c r="AJ809" s="8">
        <v>1</v>
      </c>
      <c r="AK809" s="8">
        <v>1</v>
      </c>
      <c r="AL809" s="8">
        <v>0.59321907988536016</v>
      </c>
      <c r="AM809" s="8">
        <v>1</v>
      </c>
      <c r="AN809" s="8">
        <v>1</v>
      </c>
      <c r="AO809" s="8">
        <v>0.4971234402328264</v>
      </c>
      <c r="AP809" s="8">
        <v>1</v>
      </c>
      <c r="AQ809" s="8">
        <v>1</v>
      </c>
      <c r="AR809" s="8">
        <v>1</v>
      </c>
      <c r="AS809" s="48">
        <v>1.9410073937130314E-2</v>
      </c>
      <c r="AT809" s="48">
        <v>0.7496415689113759</v>
      </c>
      <c r="AU809" s="13">
        <v>2</v>
      </c>
    </row>
    <row r="810" spans="4:47" x14ac:dyDescent="0.25">
      <c r="D810" s="8">
        <v>806</v>
      </c>
      <c r="E810" s="8">
        <f t="shared" ca="1" si="116"/>
        <v>9.7897076616520584E-2</v>
      </c>
      <c r="F810" s="21">
        <f t="shared" ca="1" si="117"/>
        <v>292.35703041372335</v>
      </c>
      <c r="H810" s="8">
        <v>806</v>
      </c>
      <c r="I810" s="21">
        <f t="shared" ca="1" si="118"/>
        <v>0.68398543721715699</v>
      </c>
      <c r="J810" s="21">
        <f t="shared" ca="1" si="119"/>
        <v>44.107716075268328</v>
      </c>
      <c r="Q810" s="26"/>
      <c r="R810" s="42"/>
      <c r="S810" s="26"/>
      <c r="T810" s="26"/>
      <c r="U810" s="26"/>
      <c r="V810" s="26"/>
      <c r="W810" s="26"/>
      <c r="X810" s="26"/>
      <c r="Y810" s="26"/>
      <c r="AF810" s="8">
        <v>800</v>
      </c>
      <c r="AG810" s="8">
        <v>1</v>
      </c>
      <c r="AH810" s="8">
        <v>0.14630860845785978</v>
      </c>
      <c r="AI810" s="8">
        <v>1</v>
      </c>
      <c r="AJ810" s="8">
        <v>1</v>
      </c>
      <c r="AK810" s="8">
        <v>1</v>
      </c>
      <c r="AL810" s="8">
        <v>1</v>
      </c>
      <c r="AM810" s="8">
        <v>0.79131960411224656</v>
      </c>
      <c r="AN810" s="8">
        <v>0.75253448560960678</v>
      </c>
      <c r="AO810" s="8">
        <v>1</v>
      </c>
      <c r="AP810" s="8">
        <v>1</v>
      </c>
      <c r="AQ810" s="8">
        <v>1</v>
      </c>
      <c r="AR810" s="8">
        <v>1</v>
      </c>
      <c r="AS810" s="48">
        <v>0</v>
      </c>
      <c r="AT810" s="48">
        <v>0.83031728483741696</v>
      </c>
      <c r="AU810" s="13">
        <v>1</v>
      </c>
    </row>
    <row r="811" spans="4:47" x14ac:dyDescent="0.25">
      <c r="D811" s="8">
        <v>807</v>
      </c>
      <c r="E811" s="8">
        <f t="shared" ca="1" si="116"/>
        <v>0.24769847322368022</v>
      </c>
      <c r="F811" s="21">
        <f t="shared" ca="1" si="117"/>
        <v>180.82678475365441</v>
      </c>
      <c r="H811" s="8">
        <v>807</v>
      </c>
      <c r="I811" s="21">
        <f t="shared" ca="1" si="118"/>
        <v>0.71021359547624285</v>
      </c>
      <c r="J811" s="21">
        <f t="shared" ca="1" si="119"/>
        <v>46.384003502646102</v>
      </c>
      <c r="Q811" s="26"/>
      <c r="R811" s="42"/>
      <c r="S811" s="26"/>
      <c r="T811" s="26"/>
      <c r="U811" s="26"/>
      <c r="V811" s="26"/>
      <c r="W811" s="26"/>
      <c r="X811" s="26"/>
      <c r="Y811" s="26"/>
      <c r="AF811" s="8">
        <v>801</v>
      </c>
      <c r="AG811" s="8">
        <v>1</v>
      </c>
      <c r="AH811" s="8">
        <v>1</v>
      </c>
      <c r="AI811" s="8">
        <v>0.58010475777513004</v>
      </c>
      <c r="AJ811" s="8">
        <v>0.4292779695604016</v>
      </c>
      <c r="AK811" s="8">
        <v>1</v>
      </c>
      <c r="AL811" s="8">
        <v>1</v>
      </c>
      <c r="AM811" s="8">
        <v>0.61290915519390599</v>
      </c>
      <c r="AN811" s="8">
        <v>1</v>
      </c>
      <c r="AO811" s="8">
        <v>1</v>
      </c>
      <c r="AP811" s="8">
        <v>1</v>
      </c>
      <c r="AQ811" s="8">
        <v>0.87608385770799946</v>
      </c>
      <c r="AR811" s="8">
        <v>1</v>
      </c>
      <c r="AS811" s="48">
        <v>0</v>
      </c>
      <c r="AT811" s="48">
        <v>0.81898698215269206</v>
      </c>
      <c r="AU811" s="13">
        <v>0</v>
      </c>
    </row>
    <row r="812" spans="4:47" x14ac:dyDescent="0.25">
      <c r="D812" s="8">
        <v>808</v>
      </c>
      <c r="E812" s="8">
        <f t="shared" ca="1" si="116"/>
        <v>0.20175629320192379</v>
      </c>
      <c r="F812" s="21">
        <f t="shared" ca="1" si="117"/>
        <v>205.77002009472042</v>
      </c>
      <c r="H812" s="8">
        <v>808</v>
      </c>
      <c r="I812" s="21">
        <f t="shared" ca="1" si="118"/>
        <v>0.24627636591457069</v>
      </c>
      <c r="J812" s="21">
        <f t="shared" ca="1" si="119"/>
        <v>8.8095451554754227</v>
      </c>
      <c r="Q812" s="26"/>
      <c r="R812" s="42"/>
      <c r="S812" s="26"/>
      <c r="T812" s="26"/>
      <c r="U812" s="26"/>
      <c r="V812" s="26"/>
      <c r="W812" s="26"/>
      <c r="X812" s="26"/>
      <c r="Y812" s="26"/>
      <c r="AF812" s="8">
        <v>802</v>
      </c>
      <c r="AG812" s="8">
        <v>0.3327550792211344</v>
      </c>
      <c r="AH812" s="8">
        <v>0.50152557310632673</v>
      </c>
      <c r="AI812" s="8">
        <v>1</v>
      </c>
      <c r="AJ812" s="8">
        <v>1</v>
      </c>
      <c r="AK812" s="8">
        <v>1</v>
      </c>
      <c r="AL812" s="8">
        <v>1</v>
      </c>
      <c r="AM812" s="8">
        <v>0.64951250402607974</v>
      </c>
      <c r="AN812" s="8">
        <v>1</v>
      </c>
      <c r="AO812" s="8">
        <v>1</v>
      </c>
      <c r="AP812" s="8">
        <v>1</v>
      </c>
      <c r="AQ812" s="8">
        <v>1</v>
      </c>
      <c r="AR812" s="8">
        <v>0.16616897725250437</v>
      </c>
      <c r="AS812" s="48">
        <v>0</v>
      </c>
      <c r="AT812" s="48">
        <v>0.79299942728878348</v>
      </c>
      <c r="AU812" s="13">
        <v>1</v>
      </c>
    </row>
    <row r="813" spans="4:47" x14ac:dyDescent="0.25">
      <c r="D813" s="8">
        <v>809</v>
      </c>
      <c r="E813" s="8">
        <f t="shared" ca="1" si="116"/>
        <v>0.43491835096583631</v>
      </c>
      <c r="F813" s="21">
        <f t="shared" ca="1" si="117"/>
        <v>111.15548017199259</v>
      </c>
      <c r="H813" s="8">
        <v>809</v>
      </c>
      <c r="I813" s="21">
        <f t="shared" ca="1" si="118"/>
        <v>0.11742444491096093</v>
      </c>
      <c r="J813" s="21">
        <f t="shared" ca="1" si="119"/>
        <v>6.3899264289883391</v>
      </c>
      <c r="Q813" s="26"/>
      <c r="R813" s="42"/>
      <c r="S813" s="26"/>
      <c r="T813" s="26"/>
      <c r="U813" s="26"/>
      <c r="V813" s="26"/>
      <c r="W813" s="26"/>
      <c r="X813" s="26"/>
      <c r="Y813" s="26"/>
      <c r="AF813" s="8">
        <v>803</v>
      </c>
      <c r="AG813" s="8">
        <v>1</v>
      </c>
      <c r="AH813" s="8">
        <v>1</v>
      </c>
      <c r="AI813" s="8">
        <v>0</v>
      </c>
      <c r="AJ813" s="8">
        <v>1</v>
      </c>
      <c r="AK813" s="8">
        <v>0.80189107838293328</v>
      </c>
      <c r="AL813" s="8">
        <v>1</v>
      </c>
      <c r="AM813" s="8">
        <v>1</v>
      </c>
      <c r="AN813" s="8">
        <v>1</v>
      </c>
      <c r="AO813" s="8">
        <v>1</v>
      </c>
      <c r="AP813" s="8">
        <v>0</v>
      </c>
      <c r="AQ813" s="8">
        <v>1</v>
      </c>
      <c r="AR813" s="8">
        <v>0.44184615265253196</v>
      </c>
      <c r="AS813" s="48">
        <v>0</v>
      </c>
      <c r="AT813" s="48">
        <v>0.90348263916982918</v>
      </c>
      <c r="AU813" s="13">
        <v>1</v>
      </c>
    </row>
    <row r="814" spans="4:47" x14ac:dyDescent="0.25">
      <c r="D814" s="8">
        <v>810</v>
      </c>
      <c r="E814" s="8">
        <f t="shared" ca="1" si="116"/>
        <v>8.3639937729768743E-2</v>
      </c>
      <c r="F814" s="21">
        <f t="shared" ca="1" si="117"/>
        <v>310.9773642964322</v>
      </c>
      <c r="H814" s="8">
        <v>810</v>
      </c>
      <c r="I814" s="21">
        <f t="shared" ca="1" si="118"/>
        <v>0.6708357612610194</v>
      </c>
      <c r="J814" s="21">
        <f t="shared" ca="1" si="119"/>
        <v>42.997363744319429</v>
      </c>
      <c r="Q814" s="26"/>
      <c r="R814" s="42"/>
      <c r="S814" s="26"/>
      <c r="T814" s="26"/>
      <c r="U814" s="26"/>
      <c r="V814" s="26"/>
      <c r="W814" s="26"/>
      <c r="X814" s="26"/>
      <c r="Y814" s="26"/>
      <c r="AF814" s="8">
        <v>804</v>
      </c>
      <c r="AG814" s="8">
        <v>1</v>
      </c>
      <c r="AH814" s="8">
        <v>1</v>
      </c>
      <c r="AI814" s="8">
        <v>0.36383621880386563</v>
      </c>
      <c r="AJ814" s="8">
        <v>5.3474919071110585E-2</v>
      </c>
      <c r="AK814" s="8">
        <v>1</v>
      </c>
      <c r="AL814" s="8">
        <v>1</v>
      </c>
      <c r="AM814" s="8">
        <v>1</v>
      </c>
      <c r="AN814" s="8">
        <v>0.7882625253163672</v>
      </c>
      <c r="AO814" s="8">
        <v>1</v>
      </c>
      <c r="AP814" s="8">
        <v>1</v>
      </c>
      <c r="AQ814" s="8">
        <v>1</v>
      </c>
      <c r="AR814" s="8">
        <v>0.93812427622587191</v>
      </c>
      <c r="AS814" s="48">
        <v>0</v>
      </c>
      <c r="AT814" s="48">
        <v>0.76879017670279648</v>
      </c>
      <c r="AU814" s="13">
        <v>1</v>
      </c>
    </row>
    <row r="815" spans="4:47" x14ac:dyDescent="0.25">
      <c r="D815" s="8">
        <v>811</v>
      </c>
      <c r="E815" s="8">
        <f t="shared" ca="1" si="116"/>
        <v>0.78800621034287888</v>
      </c>
      <c r="F815" s="21">
        <f t="shared" ca="1" si="117"/>
        <v>34.195135197154009</v>
      </c>
      <c r="H815" s="8">
        <v>811</v>
      </c>
      <c r="I815" s="21">
        <f t="shared" ca="1" si="118"/>
        <v>0.44276418389921335</v>
      </c>
      <c r="J815" s="21">
        <f t="shared" ca="1" si="119"/>
        <v>25.238510717106013</v>
      </c>
      <c r="Q815" s="26"/>
      <c r="R815" s="42"/>
      <c r="S815" s="26"/>
      <c r="T815" s="26"/>
      <c r="U815" s="26"/>
      <c r="V815" s="26"/>
      <c r="W815" s="26"/>
      <c r="X815" s="26"/>
      <c r="Y815" s="26"/>
      <c r="AF815" s="8">
        <v>805</v>
      </c>
      <c r="AG815" s="8">
        <v>1</v>
      </c>
      <c r="AH815" s="8">
        <v>0.46815906279750508</v>
      </c>
      <c r="AI815" s="8">
        <v>1</v>
      </c>
      <c r="AJ815" s="8">
        <v>1</v>
      </c>
      <c r="AK815" s="8">
        <v>0</v>
      </c>
      <c r="AL815" s="8">
        <v>1</v>
      </c>
      <c r="AM815" s="8">
        <v>1</v>
      </c>
      <c r="AN815" s="8">
        <v>0.76427454577130827</v>
      </c>
      <c r="AO815" s="8">
        <v>1</v>
      </c>
      <c r="AP815" s="8">
        <v>0.47298736476894249</v>
      </c>
      <c r="AQ815" s="8">
        <v>1</v>
      </c>
      <c r="AR815" s="8">
        <v>1</v>
      </c>
      <c r="AS815" s="48">
        <v>0</v>
      </c>
      <c r="AT815" s="48">
        <v>0.99658956045190383</v>
      </c>
      <c r="AU815" s="13">
        <v>1</v>
      </c>
    </row>
    <row r="816" spans="4:47" x14ac:dyDescent="0.25">
      <c r="D816" s="8">
        <v>812</v>
      </c>
      <c r="E816" s="8">
        <f t="shared" ca="1" si="116"/>
        <v>0.27030788583019805</v>
      </c>
      <c r="F816" s="21">
        <f t="shared" ca="1" si="117"/>
        <v>170.14355407997198</v>
      </c>
      <c r="H816" s="8">
        <v>812</v>
      </c>
      <c r="I816" s="21">
        <f t="shared" ca="1" si="118"/>
        <v>0.5058645081893276</v>
      </c>
      <c r="J816" s="21">
        <f t="shared" ca="1" si="119"/>
        <v>30.045364970812216</v>
      </c>
      <c r="Q816" s="26"/>
      <c r="R816" s="42"/>
      <c r="S816" s="26"/>
      <c r="T816" s="26"/>
      <c r="U816" s="26"/>
      <c r="V816" s="26"/>
      <c r="W816" s="26"/>
      <c r="X816" s="26"/>
      <c r="Y816" s="26"/>
      <c r="AF816" s="8">
        <v>806</v>
      </c>
      <c r="AG816" s="8">
        <v>1</v>
      </c>
      <c r="AH816" s="8">
        <v>1</v>
      </c>
      <c r="AI816" s="8">
        <v>1</v>
      </c>
      <c r="AJ816" s="8">
        <v>0.96877850564293722</v>
      </c>
      <c r="AK816" s="8">
        <v>0</v>
      </c>
      <c r="AL816" s="8">
        <v>1</v>
      </c>
      <c r="AM816" s="8">
        <v>1</v>
      </c>
      <c r="AN816" s="8">
        <v>1</v>
      </c>
      <c r="AO816" s="8">
        <v>0.71104376357519261</v>
      </c>
      <c r="AP816" s="8">
        <v>1</v>
      </c>
      <c r="AQ816" s="8">
        <v>1</v>
      </c>
      <c r="AR816" s="8">
        <v>1</v>
      </c>
      <c r="AS816" s="48">
        <v>0.44804351292025657</v>
      </c>
      <c r="AT816" s="48">
        <v>1</v>
      </c>
      <c r="AU816" s="13">
        <v>0</v>
      </c>
    </row>
    <row r="817" spans="4:47" x14ac:dyDescent="0.25">
      <c r="D817" s="8">
        <v>813</v>
      </c>
      <c r="E817" s="8">
        <f t="shared" ca="1" si="116"/>
        <v>0.20525886522724268</v>
      </c>
      <c r="F817" s="21">
        <f t="shared" ca="1" si="117"/>
        <v>203.68482945637237</v>
      </c>
      <c r="H817" s="8">
        <v>813</v>
      </c>
      <c r="I817" s="21">
        <f t="shared" ca="1" si="118"/>
        <v>0.32143522552827908</v>
      </c>
      <c r="J817" s="21">
        <f t="shared" ca="1" si="119"/>
        <v>15.55227997658503</v>
      </c>
      <c r="Q817" s="26"/>
      <c r="R817" s="42"/>
      <c r="S817" s="26"/>
      <c r="T817" s="26"/>
      <c r="U817" s="26"/>
      <c r="V817" s="26"/>
      <c r="W817" s="26"/>
      <c r="X817" s="26"/>
      <c r="Y817" s="26"/>
      <c r="AF817" s="8">
        <v>807</v>
      </c>
      <c r="AG817" s="8">
        <v>0.86847552164709341</v>
      </c>
      <c r="AH817" s="8">
        <v>1</v>
      </c>
      <c r="AI817" s="8">
        <v>1</v>
      </c>
      <c r="AJ817" s="8">
        <v>0.45959694353708375</v>
      </c>
      <c r="AK817" s="8">
        <v>1</v>
      </c>
      <c r="AL817" s="8">
        <v>1</v>
      </c>
      <c r="AM817" s="8">
        <v>1</v>
      </c>
      <c r="AN817" s="8">
        <v>1</v>
      </c>
      <c r="AO817" s="8">
        <v>0</v>
      </c>
      <c r="AP817" s="8">
        <v>1</v>
      </c>
      <c r="AQ817" s="8">
        <v>1</v>
      </c>
      <c r="AR817" s="8">
        <v>0.84722956009476724</v>
      </c>
      <c r="AS817" s="48">
        <v>0</v>
      </c>
      <c r="AT817" s="48">
        <v>0.75842335639130376</v>
      </c>
      <c r="AU817" s="13">
        <v>0</v>
      </c>
    </row>
    <row r="818" spans="4:47" x14ac:dyDescent="0.25">
      <c r="D818" s="8">
        <v>814</v>
      </c>
      <c r="E818" s="8">
        <f t="shared" ca="1" si="116"/>
        <v>0.20296723184618304</v>
      </c>
      <c r="F818" s="21">
        <f t="shared" ca="1" si="117"/>
        <v>205.04519204146996</v>
      </c>
      <c r="H818" s="8">
        <v>814</v>
      </c>
      <c r="I818" s="21">
        <f t="shared" ca="1" si="118"/>
        <v>0.29736059907057777</v>
      </c>
      <c r="J818" s="21">
        <f t="shared" ca="1" si="119"/>
        <v>13.482556043689637</v>
      </c>
      <c r="Q818" s="26"/>
      <c r="R818" s="42"/>
      <c r="S818" s="26"/>
      <c r="T818" s="26"/>
      <c r="U818" s="26"/>
      <c r="V818" s="26"/>
      <c r="W818" s="26"/>
      <c r="X818" s="26"/>
      <c r="Y818" s="26"/>
      <c r="AF818" s="8">
        <v>808</v>
      </c>
      <c r="AG818" s="8">
        <v>1</v>
      </c>
      <c r="AH818" s="8">
        <v>0.46777829357571526</v>
      </c>
      <c r="AI818" s="8">
        <v>0.92548259804067545</v>
      </c>
      <c r="AJ818" s="8">
        <v>1</v>
      </c>
      <c r="AK818" s="8">
        <v>1</v>
      </c>
      <c r="AL818" s="8">
        <v>0.69119407412896783</v>
      </c>
      <c r="AM818" s="8">
        <v>1</v>
      </c>
      <c r="AN818" s="8">
        <v>1</v>
      </c>
      <c r="AO818" s="8">
        <v>1</v>
      </c>
      <c r="AP818" s="8">
        <v>0.94925448264844059</v>
      </c>
      <c r="AQ818" s="8">
        <v>0.61505883581024434</v>
      </c>
      <c r="AR818" s="8">
        <v>1</v>
      </c>
      <c r="AS818" s="48">
        <v>0</v>
      </c>
      <c r="AT818" s="48">
        <v>1</v>
      </c>
      <c r="AU818" s="13">
        <v>1</v>
      </c>
    </row>
    <row r="819" spans="4:47" x14ac:dyDescent="0.25">
      <c r="D819" s="8">
        <v>815</v>
      </c>
      <c r="E819" s="8">
        <f t="shared" ca="1" si="116"/>
        <v>0.57807662700869578</v>
      </c>
      <c r="F819" s="21">
        <f t="shared" ca="1" si="117"/>
        <v>74.958697856395986</v>
      </c>
      <c r="H819" s="8">
        <v>815</v>
      </c>
      <c r="I819" s="21">
        <f t="shared" ca="1" si="118"/>
        <v>0.96207491113864996</v>
      </c>
      <c r="J819" s="21">
        <f t="shared" ca="1" si="119"/>
        <v>83.38336226059559</v>
      </c>
      <c r="Q819" s="26"/>
      <c r="R819" s="42"/>
      <c r="S819" s="26"/>
      <c r="T819" s="26"/>
      <c r="U819" s="26"/>
      <c r="V819" s="26"/>
      <c r="W819" s="26"/>
      <c r="X819" s="26"/>
      <c r="Y819" s="26"/>
      <c r="AF819" s="8">
        <v>809</v>
      </c>
      <c r="AG819" s="8">
        <v>1</v>
      </c>
      <c r="AH819" s="8">
        <v>1</v>
      </c>
      <c r="AI819" s="8">
        <v>0.61217729022281409</v>
      </c>
      <c r="AJ819" s="8">
        <v>0</v>
      </c>
      <c r="AK819" s="8">
        <v>0.1978518495440855</v>
      </c>
      <c r="AL819" s="8">
        <v>2.9263953437233189E-2</v>
      </c>
      <c r="AM819" s="8">
        <v>1</v>
      </c>
      <c r="AN819" s="8">
        <v>0.52184813507178218</v>
      </c>
      <c r="AO819" s="8">
        <v>1</v>
      </c>
      <c r="AP819" s="8">
        <v>1</v>
      </c>
      <c r="AQ819" s="8">
        <v>0</v>
      </c>
      <c r="AR819" s="8">
        <v>1</v>
      </c>
      <c r="AS819" s="48">
        <v>0</v>
      </c>
      <c r="AT819" s="48">
        <v>0.89408531260145641</v>
      </c>
      <c r="AU819" s="13">
        <v>0</v>
      </c>
    </row>
    <row r="820" spans="4:47" x14ac:dyDescent="0.25">
      <c r="D820" s="8">
        <v>816</v>
      </c>
      <c r="E820" s="8">
        <f t="shared" ca="1" si="116"/>
        <v>0.99469543235617508</v>
      </c>
      <c r="F820" s="21">
        <f t="shared" ca="1" si="117"/>
        <v>0.95118033376531141</v>
      </c>
      <c r="H820" s="8">
        <v>816</v>
      </c>
      <c r="I820" s="21">
        <f t="shared" ca="1" si="118"/>
        <v>4.2003676845697946E-2</v>
      </c>
      <c r="J820" s="21">
        <f t="shared" ca="1" si="119"/>
        <v>22.747483120487736</v>
      </c>
      <c r="Q820" s="26"/>
      <c r="R820" s="42"/>
      <c r="S820" s="26"/>
      <c r="T820" s="26"/>
      <c r="U820" s="26"/>
      <c r="V820" s="26"/>
      <c r="W820" s="26"/>
      <c r="X820" s="26"/>
      <c r="Y820" s="26"/>
      <c r="AF820" s="8">
        <v>810</v>
      </c>
      <c r="AG820" s="8">
        <v>0.53100843154736077</v>
      </c>
      <c r="AH820" s="8">
        <v>0</v>
      </c>
      <c r="AI820" s="8">
        <v>0</v>
      </c>
      <c r="AJ820" s="8">
        <v>1</v>
      </c>
      <c r="AK820" s="8">
        <v>1</v>
      </c>
      <c r="AL820" s="8">
        <v>1</v>
      </c>
      <c r="AM820" s="8">
        <v>1</v>
      </c>
      <c r="AN820" s="8">
        <v>0.96981405502799223</v>
      </c>
      <c r="AO820" s="8">
        <v>0</v>
      </c>
      <c r="AP820" s="8">
        <v>0</v>
      </c>
      <c r="AQ820" s="8">
        <v>1</v>
      </c>
      <c r="AR820" s="8">
        <v>1</v>
      </c>
      <c r="AS820" s="48">
        <v>0</v>
      </c>
      <c r="AT820" s="48">
        <v>0.75447199870864157</v>
      </c>
      <c r="AU820" s="13">
        <v>1</v>
      </c>
    </row>
    <row r="821" spans="4:47" x14ac:dyDescent="0.25">
      <c r="D821" s="8">
        <v>817</v>
      </c>
      <c r="E821" s="8">
        <f t="shared" ca="1" si="116"/>
        <v>0.40430984278285298</v>
      </c>
      <c r="F821" s="21">
        <f t="shared" ca="1" si="117"/>
        <v>120.31199973565732</v>
      </c>
      <c r="H821" s="8">
        <v>817</v>
      </c>
      <c r="I821" s="21">
        <f t="shared" ca="1" si="118"/>
        <v>5.8751152915068605E-3</v>
      </c>
      <c r="J821" s="21">
        <f t="shared" ca="1" si="119"/>
        <v>46.731400185133758</v>
      </c>
      <c r="Q821" s="26"/>
      <c r="R821" s="42"/>
      <c r="S821" s="26"/>
      <c r="T821" s="26"/>
      <c r="U821" s="26"/>
      <c r="V821" s="26"/>
      <c r="W821" s="26"/>
      <c r="X821" s="26"/>
      <c r="Y821" s="26"/>
      <c r="AF821" s="8">
        <v>811</v>
      </c>
      <c r="AG821" s="8">
        <v>0</v>
      </c>
      <c r="AH821" s="8">
        <v>1</v>
      </c>
      <c r="AI821" s="8">
        <v>0.28336311778548406</v>
      </c>
      <c r="AJ821" s="8">
        <v>1</v>
      </c>
      <c r="AK821" s="8">
        <v>1</v>
      </c>
      <c r="AL821" s="8">
        <v>1</v>
      </c>
      <c r="AM821" s="8">
        <v>1</v>
      </c>
      <c r="AN821" s="8">
        <v>1</v>
      </c>
      <c r="AO821" s="8">
        <v>1</v>
      </c>
      <c r="AP821" s="8">
        <v>0.96140333498037611</v>
      </c>
      <c r="AQ821" s="8">
        <v>0.86793412032445005</v>
      </c>
      <c r="AR821" s="8">
        <v>0.29835834507919629</v>
      </c>
      <c r="AS821" s="48">
        <v>0</v>
      </c>
      <c r="AT821" s="48">
        <v>0.88386190892358663</v>
      </c>
      <c r="AU821" s="13">
        <v>0</v>
      </c>
    </row>
    <row r="822" spans="4:47" x14ac:dyDescent="0.25">
      <c r="D822" s="8">
        <v>818</v>
      </c>
      <c r="E822" s="8">
        <f t="shared" ca="1" si="116"/>
        <v>8.8531217332495471E-2</v>
      </c>
      <c r="F822" s="21">
        <f t="shared" ca="1" si="117"/>
        <v>304.26184781068952</v>
      </c>
      <c r="H822" s="8">
        <v>818</v>
      </c>
      <c r="I822" s="21">
        <f t="shared" ca="1" si="118"/>
        <v>0.51002697123724183</v>
      </c>
      <c r="J822" s="21">
        <f t="shared" ca="1" si="119"/>
        <v>30.361525267588782</v>
      </c>
      <c r="Q822" s="26"/>
      <c r="R822" s="42"/>
      <c r="S822" s="26"/>
      <c r="T822" s="26"/>
      <c r="U822" s="26"/>
      <c r="V822" s="26"/>
      <c r="W822" s="26"/>
      <c r="X822" s="26"/>
      <c r="Y822" s="26"/>
      <c r="AF822" s="8">
        <v>812</v>
      </c>
      <c r="AG822" s="8">
        <v>1</v>
      </c>
      <c r="AH822" s="8">
        <v>1</v>
      </c>
      <c r="AI822" s="8">
        <v>0.19575799346714648</v>
      </c>
      <c r="AJ822" s="8">
        <v>1</v>
      </c>
      <c r="AK822" s="8">
        <v>0.50353037951431512</v>
      </c>
      <c r="AL822" s="8">
        <v>1</v>
      </c>
      <c r="AM822" s="8">
        <v>0.61368102489500265</v>
      </c>
      <c r="AN822" s="8">
        <v>0.55271589021609657</v>
      </c>
      <c r="AO822" s="8">
        <v>0.53447456644474489</v>
      </c>
      <c r="AP822" s="8">
        <v>1</v>
      </c>
      <c r="AQ822" s="8">
        <v>0.68121543621212666</v>
      </c>
      <c r="AR822" s="8">
        <v>1</v>
      </c>
      <c r="AS822" s="48">
        <v>0.29275752900988056</v>
      </c>
      <c r="AT822" s="48">
        <v>0.86944133402825152</v>
      </c>
      <c r="AU822" s="13">
        <v>1</v>
      </c>
    </row>
    <row r="823" spans="4:47" x14ac:dyDescent="0.25">
      <c r="D823" s="8">
        <v>819</v>
      </c>
      <c r="E823" s="8">
        <f t="shared" ca="1" si="116"/>
        <v>0.85869164800861197</v>
      </c>
      <c r="F823" s="21">
        <f t="shared" ca="1" si="117"/>
        <v>22.438656999530174</v>
      </c>
      <c r="H823" s="8">
        <v>819</v>
      </c>
      <c r="I823" s="21">
        <f t="shared" ca="1" si="118"/>
        <v>0.21693369553683917</v>
      </c>
      <c r="J823" s="21">
        <f t="shared" ca="1" si="119"/>
        <v>5.8909762473329224</v>
      </c>
      <c r="Q823" s="26"/>
      <c r="R823" s="42"/>
      <c r="S823" s="26"/>
      <c r="T823" s="26"/>
      <c r="U823" s="26"/>
      <c r="V823" s="26"/>
      <c r="W823" s="26"/>
      <c r="X823" s="26"/>
      <c r="Y823" s="26"/>
      <c r="AF823" s="8">
        <v>813</v>
      </c>
      <c r="AG823" s="8">
        <v>1</v>
      </c>
      <c r="AH823" s="8">
        <v>1</v>
      </c>
      <c r="AI823" s="8">
        <v>0</v>
      </c>
      <c r="AJ823" s="8">
        <v>0.66203512110078011</v>
      </c>
      <c r="AK823" s="8">
        <v>0.30326986195512057</v>
      </c>
      <c r="AL823" s="8">
        <v>1</v>
      </c>
      <c r="AM823" s="8">
        <v>1</v>
      </c>
      <c r="AN823" s="8">
        <v>1</v>
      </c>
      <c r="AO823" s="8">
        <v>0.44710694456977457</v>
      </c>
      <c r="AP823" s="8">
        <v>1</v>
      </c>
      <c r="AQ823" s="8">
        <v>1</v>
      </c>
      <c r="AR823" s="8">
        <v>0.5191000772193225</v>
      </c>
      <c r="AS823" s="48">
        <v>0</v>
      </c>
      <c r="AT823" s="48">
        <v>0.67680683797823382</v>
      </c>
      <c r="AU823" s="13">
        <v>0</v>
      </c>
    </row>
    <row r="824" spans="4:47" x14ac:dyDescent="0.25">
      <c r="D824" s="8">
        <v>820</v>
      </c>
      <c r="E824" s="8">
        <f t="shared" ca="1" si="116"/>
        <v>0.49715092891081214</v>
      </c>
      <c r="F824" s="21">
        <f t="shared" ca="1" si="117"/>
        <v>94.251110246559492</v>
      </c>
      <c r="H824" s="8">
        <v>820</v>
      </c>
      <c r="I824" s="21">
        <f t="shared" ca="1" si="118"/>
        <v>0.90268740069293407</v>
      </c>
      <c r="J824" s="21">
        <f t="shared" ca="1" si="119"/>
        <v>68.893859294138835</v>
      </c>
      <c r="Q824" s="26"/>
      <c r="R824" s="42"/>
      <c r="S824" s="26"/>
      <c r="T824" s="26"/>
      <c r="U824" s="26"/>
      <c r="V824" s="26"/>
      <c r="W824" s="26"/>
      <c r="X824" s="26"/>
      <c r="Y824" s="26"/>
      <c r="AF824" s="8">
        <v>814</v>
      </c>
      <c r="AG824" s="8">
        <v>0.22728167414184539</v>
      </c>
      <c r="AH824" s="8">
        <v>1</v>
      </c>
      <c r="AI824" s="8">
        <v>1</v>
      </c>
      <c r="AJ824" s="8">
        <v>1</v>
      </c>
      <c r="AK824" s="8">
        <v>1</v>
      </c>
      <c r="AL824" s="8">
        <v>0.84443389734054408</v>
      </c>
      <c r="AM824" s="8">
        <v>1</v>
      </c>
      <c r="AN824" s="8">
        <v>0.29252211595913619</v>
      </c>
      <c r="AO824" s="8">
        <v>2.8699896060182559E-2</v>
      </c>
      <c r="AP824" s="8">
        <v>0.98415821765980405</v>
      </c>
      <c r="AQ824" s="8">
        <v>0.20150719865705469</v>
      </c>
      <c r="AR824" s="8">
        <v>1</v>
      </c>
      <c r="AS824" s="48">
        <v>0.15385234271733289</v>
      </c>
      <c r="AT824" s="48">
        <v>0.92799621041553582</v>
      </c>
      <c r="AU824" s="13">
        <v>1</v>
      </c>
    </row>
    <row r="825" spans="4:47" x14ac:dyDescent="0.25">
      <c r="D825" s="8">
        <v>821</v>
      </c>
      <c r="E825" s="8">
        <f t="shared" ca="1" si="116"/>
        <v>0.55024805434616497</v>
      </c>
      <c r="F825" s="21">
        <f t="shared" ca="1" si="117"/>
        <v>81.300302211654753</v>
      </c>
      <c r="H825" s="8">
        <v>821</v>
      </c>
      <c r="I825" s="21">
        <f t="shared" ca="1" si="118"/>
        <v>0.42895318883733935</v>
      </c>
      <c r="J825" s="21">
        <f t="shared" ca="1" si="119"/>
        <v>24.175887461567079</v>
      </c>
      <c r="Q825" s="26"/>
      <c r="R825" s="42"/>
      <c r="S825" s="26"/>
      <c r="T825" s="26"/>
      <c r="U825" s="26"/>
      <c r="V825" s="26"/>
      <c r="W825" s="26"/>
      <c r="X825" s="26"/>
      <c r="Y825" s="26"/>
      <c r="AF825" s="8">
        <v>815</v>
      </c>
      <c r="AG825" s="8">
        <v>1</v>
      </c>
      <c r="AH825" s="8">
        <v>1</v>
      </c>
      <c r="AI825" s="8">
        <v>1</v>
      </c>
      <c r="AJ825" s="8">
        <v>1</v>
      </c>
      <c r="AK825" s="8">
        <v>1</v>
      </c>
      <c r="AL825" s="8">
        <v>0.95768452689614303</v>
      </c>
      <c r="AM825" s="8">
        <v>1</v>
      </c>
      <c r="AN825" s="8">
        <v>0.76132078928029867</v>
      </c>
      <c r="AO825" s="8">
        <v>6.4805494778556752E-2</v>
      </c>
      <c r="AP825" s="8">
        <v>1</v>
      </c>
      <c r="AQ825" s="8">
        <v>1</v>
      </c>
      <c r="AR825" s="8">
        <v>1</v>
      </c>
      <c r="AS825" s="48">
        <v>0.19681107055512256</v>
      </c>
      <c r="AT825" s="48">
        <v>0.81996195360239554</v>
      </c>
      <c r="AU825" s="13">
        <v>0</v>
      </c>
    </row>
    <row r="826" spans="4:47" x14ac:dyDescent="0.25">
      <c r="D826" s="8">
        <v>822</v>
      </c>
      <c r="E826" s="8">
        <f t="shared" ca="1" si="116"/>
        <v>0.1437982942962196</v>
      </c>
      <c r="F826" s="21">
        <f t="shared" ca="1" si="117"/>
        <v>246.55093776075418</v>
      </c>
      <c r="H826" s="8">
        <v>822</v>
      </c>
      <c r="I826" s="21">
        <f t="shared" ca="1" si="118"/>
        <v>0.8664571140422761</v>
      </c>
      <c r="J826" s="21">
        <f t="shared" ca="1" si="119"/>
        <v>63.221965699486745</v>
      </c>
      <c r="Q826" s="26"/>
      <c r="R826" s="42"/>
      <c r="S826" s="26"/>
      <c r="T826" s="26"/>
      <c r="U826" s="26"/>
      <c r="V826" s="26"/>
      <c r="W826" s="26"/>
      <c r="X826" s="26"/>
      <c r="Y826" s="26"/>
      <c r="AF826" s="8">
        <v>816</v>
      </c>
      <c r="AG826" s="8">
        <v>1</v>
      </c>
      <c r="AH826" s="8">
        <v>1</v>
      </c>
      <c r="AI826" s="8">
        <v>1</v>
      </c>
      <c r="AJ826" s="8">
        <v>1</v>
      </c>
      <c r="AK826" s="8">
        <v>1</v>
      </c>
      <c r="AL826" s="8">
        <v>1</v>
      </c>
      <c r="AM826" s="8">
        <v>1</v>
      </c>
      <c r="AN826" s="8">
        <v>0</v>
      </c>
      <c r="AO826" s="8">
        <v>1</v>
      </c>
      <c r="AP826" s="8">
        <v>1</v>
      </c>
      <c r="AQ826" s="8">
        <v>0.22515328089066317</v>
      </c>
      <c r="AR826" s="8">
        <v>1</v>
      </c>
      <c r="AS826" s="48">
        <v>0</v>
      </c>
      <c r="AT826" s="48">
        <v>0.82328508576507398</v>
      </c>
      <c r="AU826" s="13">
        <v>1</v>
      </c>
    </row>
    <row r="827" spans="4:47" x14ac:dyDescent="0.25">
      <c r="D827" s="8">
        <v>823</v>
      </c>
      <c r="E827" s="8">
        <f t="shared" ca="1" si="116"/>
        <v>0.36260431098131873</v>
      </c>
      <c r="F827" s="21">
        <f t="shared" ca="1" si="117"/>
        <v>133.8938130222281</v>
      </c>
      <c r="H827" s="8">
        <v>823</v>
      </c>
      <c r="I827" s="21">
        <f t="shared" ca="1" si="118"/>
        <v>0.74073126110447751</v>
      </c>
      <c r="J827" s="21">
        <f t="shared" ca="1" si="119"/>
        <v>49.158853789432321</v>
      </c>
      <c r="Q827" s="26"/>
      <c r="R827" s="42"/>
      <c r="S827" s="26"/>
      <c r="T827" s="26"/>
      <c r="U827" s="26"/>
      <c r="V827" s="26"/>
      <c r="W827" s="26"/>
      <c r="X827" s="26"/>
      <c r="Y827" s="26"/>
      <c r="AF827" s="8">
        <v>817</v>
      </c>
      <c r="AG827" s="8">
        <v>1</v>
      </c>
      <c r="AH827" s="8">
        <v>1</v>
      </c>
      <c r="AI827" s="8">
        <v>0.99456311760830785</v>
      </c>
      <c r="AJ827" s="8">
        <v>1</v>
      </c>
      <c r="AK827" s="8">
        <v>0.14742091943598126</v>
      </c>
      <c r="AL827" s="8">
        <v>0.13365870756703468</v>
      </c>
      <c r="AM827" s="8">
        <v>0.27352218107496867</v>
      </c>
      <c r="AN827" s="8">
        <v>1</v>
      </c>
      <c r="AO827" s="8">
        <v>1</v>
      </c>
      <c r="AP827" s="8">
        <v>0</v>
      </c>
      <c r="AQ827" s="8">
        <v>1</v>
      </c>
      <c r="AR827" s="8">
        <v>1</v>
      </c>
      <c r="AS827" s="48">
        <v>0</v>
      </c>
      <c r="AT827" s="48">
        <v>0.69414610811234101</v>
      </c>
      <c r="AU827" s="13">
        <v>1</v>
      </c>
    </row>
    <row r="828" spans="4:47" x14ac:dyDescent="0.25">
      <c r="D828" s="8">
        <v>824</v>
      </c>
      <c r="E828" s="8">
        <f t="shared" ca="1" si="116"/>
        <v>0.92589267958576293</v>
      </c>
      <c r="F828" s="21">
        <f t="shared" ca="1" si="117"/>
        <v>11.797382225334168</v>
      </c>
      <c r="H828" s="8">
        <v>824</v>
      </c>
      <c r="I828" s="21">
        <f t="shared" ca="1" si="118"/>
        <v>0.87039594138759191</v>
      </c>
      <c r="J828" s="21">
        <f t="shared" ca="1" si="119"/>
        <v>63.78140495537717</v>
      </c>
      <c r="Q828" s="26"/>
      <c r="R828" s="42"/>
      <c r="S828" s="26"/>
      <c r="T828" s="26"/>
      <c r="U828" s="26"/>
      <c r="V828" s="26"/>
      <c r="W828" s="26"/>
      <c r="X828" s="26"/>
      <c r="Y828" s="26"/>
      <c r="AF828" s="8">
        <v>818</v>
      </c>
      <c r="AG828" s="8">
        <v>1</v>
      </c>
      <c r="AH828" s="8">
        <v>1</v>
      </c>
      <c r="AI828" s="8">
        <v>0</v>
      </c>
      <c r="AJ828" s="8">
        <v>0.74455763607184056</v>
      </c>
      <c r="AK828" s="8">
        <v>1</v>
      </c>
      <c r="AL828" s="8">
        <v>0.91799505111387891</v>
      </c>
      <c r="AM828" s="8">
        <v>1</v>
      </c>
      <c r="AN828" s="8">
        <v>1</v>
      </c>
      <c r="AO828" s="8">
        <v>1</v>
      </c>
      <c r="AP828" s="8">
        <v>0.94711948190571649</v>
      </c>
      <c r="AQ828" s="8">
        <v>6.2846658533817393E-2</v>
      </c>
      <c r="AR828" s="8">
        <v>0.46884939113454405</v>
      </c>
      <c r="AS828" s="48">
        <v>0</v>
      </c>
      <c r="AT828" s="48">
        <v>1</v>
      </c>
      <c r="AU828" s="13">
        <v>2</v>
      </c>
    </row>
    <row r="829" spans="4:47" x14ac:dyDescent="0.25">
      <c r="D829" s="8">
        <v>825</v>
      </c>
      <c r="E829" s="8">
        <f t="shared" ca="1" si="116"/>
        <v>0.69224245099844373</v>
      </c>
      <c r="F829" s="21">
        <f t="shared" ca="1" si="117"/>
        <v>51.482063540448593</v>
      </c>
      <c r="H829" s="8">
        <v>825</v>
      </c>
      <c r="I829" s="21">
        <f t="shared" ca="1" si="118"/>
        <v>0.16570783812718271</v>
      </c>
      <c r="J829" s="21">
        <f t="shared" ca="1" si="119"/>
        <v>0.17494990408682298</v>
      </c>
      <c r="Q829" s="26"/>
      <c r="R829" s="42"/>
      <c r="S829" s="26"/>
      <c r="T829" s="26"/>
      <c r="U829" s="26"/>
      <c r="V829" s="26"/>
      <c r="W829" s="26"/>
      <c r="X829" s="26"/>
      <c r="Y829" s="26"/>
      <c r="AF829" s="8">
        <v>819</v>
      </c>
      <c r="AG829" s="8">
        <v>1</v>
      </c>
      <c r="AH829" s="8">
        <v>0.97792234842927428</v>
      </c>
      <c r="AI829" s="8">
        <v>0.92651005620615667</v>
      </c>
      <c r="AJ829" s="8">
        <v>0.30482149819023713</v>
      </c>
      <c r="AK829" s="8">
        <v>1</v>
      </c>
      <c r="AL829" s="8">
        <v>0.36743112129406652</v>
      </c>
      <c r="AM829" s="8">
        <v>0.24152930622714788</v>
      </c>
      <c r="AN829" s="8">
        <v>0</v>
      </c>
      <c r="AO829" s="8">
        <v>1</v>
      </c>
      <c r="AP829" s="8">
        <v>1</v>
      </c>
      <c r="AQ829" s="8">
        <v>1</v>
      </c>
      <c r="AR829" s="8">
        <v>1</v>
      </c>
      <c r="AS829" s="48">
        <v>0</v>
      </c>
      <c r="AT829" s="48">
        <v>0.89990073518990221</v>
      </c>
      <c r="AU829" s="13">
        <v>0</v>
      </c>
    </row>
    <row r="830" spans="4:47" x14ac:dyDescent="0.25">
      <c r="D830" s="8">
        <v>826</v>
      </c>
      <c r="E830" s="8">
        <f t="shared" ca="1" si="116"/>
        <v>0.41020767136666114</v>
      </c>
      <c r="F830" s="21">
        <f t="shared" ca="1" si="117"/>
        <v>118.49842343438824</v>
      </c>
      <c r="H830" s="8">
        <v>826</v>
      </c>
      <c r="I830" s="21">
        <f t="shared" ca="1" si="118"/>
        <v>0.48455481069585249</v>
      </c>
      <c r="J830" s="21">
        <f t="shared" ca="1" si="119"/>
        <v>28.426803962162335</v>
      </c>
      <c r="Q830" s="26"/>
      <c r="R830" s="42"/>
      <c r="S830" s="26"/>
      <c r="T830" s="26"/>
      <c r="U830" s="26"/>
      <c r="V830" s="26"/>
      <c r="W830" s="26"/>
      <c r="X830" s="26"/>
      <c r="Y830" s="26"/>
      <c r="AF830" s="8">
        <v>820</v>
      </c>
      <c r="AG830" s="8">
        <v>1</v>
      </c>
      <c r="AH830" s="8">
        <v>1</v>
      </c>
      <c r="AI830" s="8">
        <v>0.47523125306437458</v>
      </c>
      <c r="AJ830" s="8">
        <v>0.67125073178564587</v>
      </c>
      <c r="AK830" s="8">
        <v>0.6424629030382587</v>
      </c>
      <c r="AL830" s="8">
        <v>0</v>
      </c>
      <c r="AM830" s="8">
        <v>0.43976179901707629</v>
      </c>
      <c r="AN830" s="8">
        <v>0.47988487335744373</v>
      </c>
      <c r="AO830" s="8">
        <v>0.52417527108991635</v>
      </c>
      <c r="AP830" s="8">
        <v>0.31373811805913704</v>
      </c>
      <c r="AQ830" s="8">
        <v>1</v>
      </c>
      <c r="AR830" s="8">
        <v>1</v>
      </c>
      <c r="AS830" s="48">
        <v>0</v>
      </c>
      <c r="AT830" s="48">
        <v>0.84415298485773627</v>
      </c>
      <c r="AU830" s="13">
        <v>3</v>
      </c>
    </row>
    <row r="831" spans="4:47" x14ac:dyDescent="0.25">
      <c r="D831" s="8">
        <v>827</v>
      </c>
      <c r="E831" s="8">
        <f t="shared" ca="1" si="116"/>
        <v>0.47597825755254675</v>
      </c>
      <c r="F831" s="21">
        <f t="shared" ca="1" si="117"/>
        <v>99.771275253966536</v>
      </c>
      <c r="H831" s="8">
        <v>827</v>
      </c>
      <c r="I831" s="21">
        <f t="shared" ca="1" si="118"/>
        <v>0.94628660538811593</v>
      </c>
      <c r="J831" s="21">
        <f t="shared" ca="1" si="119"/>
        <v>78.371825379564996</v>
      </c>
      <c r="Q831" s="26"/>
      <c r="R831" s="42"/>
      <c r="S831" s="26"/>
      <c r="T831" s="26"/>
      <c r="U831" s="26"/>
      <c r="V831" s="26"/>
      <c r="W831" s="26"/>
      <c r="X831" s="26"/>
      <c r="Y831" s="26"/>
      <c r="AF831" s="8">
        <v>821</v>
      </c>
      <c r="AG831" s="8">
        <v>0.26325203755221727</v>
      </c>
      <c r="AH831" s="8">
        <v>1</v>
      </c>
      <c r="AI831" s="8">
        <v>1</v>
      </c>
      <c r="AJ831" s="8">
        <v>0.85713112042722062</v>
      </c>
      <c r="AK831" s="8">
        <v>1</v>
      </c>
      <c r="AL831" s="8">
        <v>1</v>
      </c>
      <c r="AM831" s="8">
        <v>1</v>
      </c>
      <c r="AN831" s="8">
        <v>1</v>
      </c>
      <c r="AO831" s="8">
        <v>1</v>
      </c>
      <c r="AP831" s="8">
        <v>1</v>
      </c>
      <c r="AQ831" s="8">
        <v>1</v>
      </c>
      <c r="AR831" s="8">
        <v>0.75122726352926672</v>
      </c>
      <c r="AS831" s="48">
        <v>0</v>
      </c>
      <c r="AT831" s="48">
        <v>0.72400413987066115</v>
      </c>
      <c r="AU831" s="13">
        <v>0</v>
      </c>
    </row>
    <row r="832" spans="4:47" x14ac:dyDescent="0.25">
      <c r="D832" s="8">
        <v>828</v>
      </c>
      <c r="E832" s="8">
        <f t="shared" ca="1" si="116"/>
        <v>0.42017595607235092</v>
      </c>
      <c r="F832" s="21">
        <f t="shared" ca="1" si="117"/>
        <v>115.48788828850272</v>
      </c>
      <c r="H832" s="8">
        <v>828</v>
      </c>
      <c r="I832" s="21">
        <f t="shared" ca="1" si="118"/>
        <v>0.99011991456130544</v>
      </c>
      <c r="J832" s="21">
        <f t="shared" ca="1" si="119"/>
        <v>100.21502094171322</v>
      </c>
      <c r="Q832" s="26"/>
      <c r="R832" s="42"/>
      <c r="S832" s="26"/>
      <c r="T832" s="26"/>
      <c r="U832" s="26"/>
      <c r="V832" s="26"/>
      <c r="W832" s="26"/>
      <c r="X832" s="26"/>
      <c r="Y832" s="26"/>
      <c r="AF832" s="8">
        <v>822</v>
      </c>
      <c r="AG832" s="8">
        <v>1</v>
      </c>
      <c r="AH832" s="8">
        <v>0.72867170566574457</v>
      </c>
      <c r="AI832" s="8">
        <v>0.80912203666723082</v>
      </c>
      <c r="AJ832" s="8">
        <v>1</v>
      </c>
      <c r="AK832" s="8">
        <v>1</v>
      </c>
      <c r="AL832" s="8">
        <v>0</v>
      </c>
      <c r="AM832" s="8">
        <v>1</v>
      </c>
      <c r="AN832" s="8">
        <v>0</v>
      </c>
      <c r="AO832" s="8">
        <v>1</v>
      </c>
      <c r="AP832" s="8">
        <v>1</v>
      </c>
      <c r="AQ832" s="8">
        <v>0.37652405014984347</v>
      </c>
      <c r="AR832" s="8">
        <v>1</v>
      </c>
      <c r="AS832" s="48">
        <v>0</v>
      </c>
      <c r="AT832" s="48">
        <v>0.67052750504355996</v>
      </c>
      <c r="AU832" s="13">
        <v>1</v>
      </c>
    </row>
    <row r="833" spans="4:47" x14ac:dyDescent="0.25">
      <c r="D833" s="8">
        <v>829</v>
      </c>
      <c r="E833" s="8">
        <f t="shared" ca="1" si="116"/>
        <v>0.65353351064327514</v>
      </c>
      <c r="F833" s="21">
        <f t="shared" ca="1" si="117"/>
        <v>59.037519171150642</v>
      </c>
      <c r="H833" s="8">
        <v>829</v>
      </c>
      <c r="I833" s="21">
        <f t="shared" ca="1" si="118"/>
        <v>0.18912519172796127</v>
      </c>
      <c r="J833" s="21">
        <f t="shared" ca="1" si="119"/>
        <v>2.9058431034185617</v>
      </c>
      <c r="Q833" s="26"/>
      <c r="R833" s="42"/>
      <c r="S833" s="26"/>
      <c r="T833" s="26"/>
      <c r="U833" s="26"/>
      <c r="V833" s="26"/>
      <c r="W833" s="26"/>
      <c r="X833" s="26"/>
      <c r="Y833" s="26"/>
      <c r="AF833" s="8">
        <v>823</v>
      </c>
      <c r="AG833" s="8">
        <v>1</v>
      </c>
      <c r="AH833" s="8">
        <v>0.92015665623901965</v>
      </c>
      <c r="AI833" s="8">
        <v>1</v>
      </c>
      <c r="AJ833" s="8">
        <v>0.92275802398119899</v>
      </c>
      <c r="AK833" s="8">
        <v>0.20429360794397297</v>
      </c>
      <c r="AL833" s="8">
        <v>1</v>
      </c>
      <c r="AM833" s="8">
        <v>0.87827172468584447</v>
      </c>
      <c r="AN833" s="8">
        <v>1</v>
      </c>
      <c r="AO833" s="8">
        <v>1</v>
      </c>
      <c r="AP833" s="8">
        <v>0.27134559623523419</v>
      </c>
      <c r="AQ833" s="8">
        <v>0</v>
      </c>
      <c r="AR833" s="8">
        <v>1</v>
      </c>
      <c r="AS833" s="48">
        <v>0</v>
      </c>
      <c r="AT833" s="48">
        <v>0.69934025066942596</v>
      </c>
      <c r="AU833" s="13">
        <v>1</v>
      </c>
    </row>
    <row r="834" spans="4:47" x14ac:dyDescent="0.25">
      <c r="D834" s="8">
        <v>830</v>
      </c>
      <c r="E834" s="8">
        <f t="shared" ca="1" si="116"/>
        <v>0.63326630467584399</v>
      </c>
      <c r="F834" s="21">
        <f t="shared" ca="1" si="117"/>
        <v>63.148356196932852</v>
      </c>
      <c r="H834" s="8">
        <v>830</v>
      </c>
      <c r="I834" s="21">
        <f t="shared" ca="1" si="118"/>
        <v>0.96207332536859358</v>
      </c>
      <c r="J834" s="21">
        <f t="shared" ca="1" si="119"/>
        <v>83.382780058235852</v>
      </c>
      <c r="Q834" s="26"/>
      <c r="R834" s="42"/>
      <c r="S834" s="26"/>
      <c r="T834" s="26"/>
      <c r="U834" s="26"/>
      <c r="V834" s="26"/>
      <c r="W834" s="26"/>
      <c r="X834" s="26"/>
      <c r="Y834" s="26"/>
      <c r="AF834" s="8">
        <v>824</v>
      </c>
      <c r="AG834" s="8">
        <v>1</v>
      </c>
      <c r="AH834" s="8">
        <v>1</v>
      </c>
      <c r="AI834" s="8">
        <v>1</v>
      </c>
      <c r="AJ834" s="8">
        <v>1</v>
      </c>
      <c r="AK834" s="8">
        <v>1</v>
      </c>
      <c r="AL834" s="8">
        <v>0.58741590151718504</v>
      </c>
      <c r="AM834" s="8">
        <v>0.60339680480706925</v>
      </c>
      <c r="AN834" s="8">
        <v>1</v>
      </c>
      <c r="AO834" s="8">
        <v>1</v>
      </c>
      <c r="AP834" s="8">
        <v>1</v>
      </c>
      <c r="AQ834" s="8">
        <v>1</v>
      </c>
      <c r="AR834" s="8">
        <v>0</v>
      </c>
      <c r="AS834" s="48">
        <v>0</v>
      </c>
      <c r="AT834" s="48">
        <v>0.64610378468426721</v>
      </c>
      <c r="AU834" s="13">
        <v>0</v>
      </c>
    </row>
    <row r="835" spans="4:47" x14ac:dyDescent="0.25">
      <c r="D835" s="8">
        <v>831</v>
      </c>
      <c r="E835" s="8">
        <f t="shared" ca="1" si="116"/>
        <v>0.49790289949243149</v>
      </c>
      <c r="F835" s="21">
        <f t="shared" ca="1" si="117"/>
        <v>94.059054969331825</v>
      </c>
      <c r="H835" s="8">
        <v>831</v>
      </c>
      <c r="I835" s="21">
        <f t="shared" ca="1" si="118"/>
        <v>0.90648276765988778</v>
      </c>
      <c r="J835" s="21">
        <f t="shared" ca="1" si="119"/>
        <v>69.572039194058362</v>
      </c>
      <c r="Q835" s="26"/>
      <c r="R835" s="42"/>
      <c r="S835" s="26"/>
      <c r="T835" s="26"/>
      <c r="U835" s="26"/>
      <c r="V835" s="26"/>
      <c r="W835" s="26"/>
      <c r="X835" s="26"/>
      <c r="Y835" s="26"/>
      <c r="AF835" s="8">
        <v>825</v>
      </c>
      <c r="AG835" s="8">
        <v>1</v>
      </c>
      <c r="AH835" s="8">
        <v>1</v>
      </c>
      <c r="AI835" s="8">
        <v>1</v>
      </c>
      <c r="AJ835" s="8">
        <v>1</v>
      </c>
      <c r="AK835" s="8">
        <v>1</v>
      </c>
      <c r="AL835" s="8">
        <v>1</v>
      </c>
      <c r="AM835" s="8">
        <v>0.14416112921425073</v>
      </c>
      <c r="AN835" s="8">
        <v>0</v>
      </c>
      <c r="AO835" s="8">
        <v>1</v>
      </c>
      <c r="AP835" s="8">
        <v>0</v>
      </c>
      <c r="AQ835" s="8">
        <v>1</v>
      </c>
      <c r="AR835" s="8">
        <v>1</v>
      </c>
      <c r="AS835" s="48">
        <v>0</v>
      </c>
      <c r="AT835" s="48">
        <v>0.70583678050585053</v>
      </c>
      <c r="AU835" s="13">
        <v>1</v>
      </c>
    </row>
    <row r="836" spans="4:47" x14ac:dyDescent="0.25">
      <c r="D836" s="8">
        <v>832</v>
      </c>
      <c r="E836" s="8">
        <f t="shared" ca="1" si="116"/>
        <v>0.53089229307405961</v>
      </c>
      <c r="F836" s="21">
        <f t="shared" ca="1" si="117"/>
        <v>85.884072347116231</v>
      </c>
      <c r="H836" s="8">
        <v>832</v>
      </c>
      <c r="I836" s="21">
        <f t="shared" ca="1" si="118"/>
        <v>4.483126933998105E-2</v>
      </c>
      <c r="J836" s="21">
        <f t="shared" ca="1" si="119"/>
        <v>21.817021823437791</v>
      </c>
      <c r="Q836" s="26"/>
      <c r="R836" s="42"/>
      <c r="S836" s="26"/>
      <c r="T836" s="26"/>
      <c r="U836" s="26"/>
      <c r="V836" s="26"/>
      <c r="W836" s="26"/>
      <c r="X836" s="26"/>
      <c r="Y836" s="26"/>
      <c r="AF836" s="8">
        <v>826</v>
      </c>
      <c r="AG836" s="8">
        <v>0</v>
      </c>
      <c r="AH836" s="8">
        <v>1</v>
      </c>
      <c r="AI836" s="8">
        <v>1</v>
      </c>
      <c r="AJ836" s="8">
        <v>1</v>
      </c>
      <c r="AK836" s="8">
        <v>0.59509285458695937</v>
      </c>
      <c r="AL836" s="8">
        <v>1</v>
      </c>
      <c r="AM836" s="8">
        <v>0.61898498872277186</v>
      </c>
      <c r="AN836" s="8">
        <v>0.79470948106726635</v>
      </c>
      <c r="AO836" s="8">
        <v>1</v>
      </c>
      <c r="AP836" s="8">
        <v>0.62080531238766967</v>
      </c>
      <c r="AQ836" s="8">
        <v>0.28640305641796054</v>
      </c>
      <c r="AR836" s="8">
        <v>1</v>
      </c>
      <c r="AS836" s="48">
        <v>0</v>
      </c>
      <c r="AT836" s="48">
        <v>0.6723985725692242</v>
      </c>
      <c r="AU836" s="13">
        <v>0</v>
      </c>
    </row>
    <row r="837" spans="4:47" x14ac:dyDescent="0.25">
      <c r="D837" s="8">
        <v>833</v>
      </c>
      <c r="E837" s="8">
        <f t="shared" ca="1" si="116"/>
        <v>0.70937289949720983</v>
      </c>
      <c r="F837" s="21">
        <f t="shared" ca="1" si="117"/>
        <v>48.252179033349385</v>
      </c>
      <c r="H837" s="8">
        <v>833</v>
      </c>
      <c r="I837" s="21">
        <f t="shared" ca="1" si="118"/>
        <v>0.24256972578783509</v>
      </c>
      <c r="J837" s="21">
        <f t="shared" ca="1" si="119"/>
        <v>8.4518757083364093</v>
      </c>
      <c r="Q837" s="26"/>
      <c r="R837" s="42"/>
      <c r="S837" s="26"/>
      <c r="T837" s="26"/>
      <c r="U837" s="26"/>
      <c r="V837" s="26"/>
      <c r="W837" s="26"/>
      <c r="X837" s="26"/>
      <c r="Y837" s="26"/>
      <c r="AF837" s="8">
        <v>827</v>
      </c>
      <c r="AG837" s="8">
        <v>1</v>
      </c>
      <c r="AH837" s="8">
        <v>1</v>
      </c>
      <c r="AI837" s="8">
        <v>1</v>
      </c>
      <c r="AJ837" s="8">
        <v>0</v>
      </c>
      <c r="AK837" s="8">
        <v>1</v>
      </c>
      <c r="AL837" s="8">
        <v>1</v>
      </c>
      <c r="AM837" s="8">
        <v>1</v>
      </c>
      <c r="AN837" s="8">
        <v>0.14480599349659432</v>
      </c>
      <c r="AO837" s="8">
        <v>1</v>
      </c>
      <c r="AP837" s="8">
        <v>1</v>
      </c>
      <c r="AQ837" s="8">
        <v>0.24384091482594764</v>
      </c>
      <c r="AR837" s="8">
        <v>0.77464986532351998</v>
      </c>
      <c r="AS837" s="48">
        <v>0</v>
      </c>
      <c r="AT837" s="48">
        <v>0.86201241511434123</v>
      </c>
      <c r="AU837" s="13">
        <v>1</v>
      </c>
    </row>
    <row r="838" spans="4:47" x14ac:dyDescent="0.25">
      <c r="D838" s="8">
        <v>834</v>
      </c>
      <c r="E838" s="8">
        <f t="shared" ref="E838:E901" ca="1" si="120">RAND()</f>
        <v>0.84927914667813209</v>
      </c>
      <c r="F838" s="21">
        <f t="shared" ref="F838:F901" ca="1" si="121">$B$6*(-LN(E838))^(1/$B$7)</f>
        <v>23.965022575020832</v>
      </c>
      <c r="H838" s="8">
        <v>834</v>
      </c>
      <c r="I838" s="21">
        <f t="shared" ref="I838:I901" ca="1" si="122">RAND()</f>
        <v>0.52287851353356984</v>
      </c>
      <c r="J838" s="21">
        <f t="shared" ref="J838:J901" ca="1" si="123">ABS(NORMINV(I838,$B$11,$B$13))</f>
        <v>31.338340623600921</v>
      </c>
      <c r="Q838" s="26"/>
      <c r="R838" s="42"/>
      <c r="S838" s="26"/>
      <c r="T838" s="26"/>
      <c r="U838" s="26"/>
      <c r="V838" s="26"/>
      <c r="W838" s="26"/>
      <c r="X838" s="26"/>
      <c r="Y838" s="26"/>
      <c r="AF838" s="8">
        <v>828</v>
      </c>
      <c r="AG838" s="8">
        <v>0</v>
      </c>
      <c r="AH838" s="8">
        <v>1</v>
      </c>
      <c r="AI838" s="8">
        <v>1</v>
      </c>
      <c r="AJ838" s="8">
        <v>0.54970268687005353</v>
      </c>
      <c r="AK838" s="8">
        <v>1</v>
      </c>
      <c r="AL838" s="8">
        <v>1</v>
      </c>
      <c r="AM838" s="8">
        <v>0</v>
      </c>
      <c r="AN838" s="8">
        <v>0.7615164489280658</v>
      </c>
      <c r="AO838" s="8">
        <v>1</v>
      </c>
      <c r="AP838" s="8">
        <v>1</v>
      </c>
      <c r="AQ838" s="8">
        <v>1</v>
      </c>
      <c r="AR838" s="8">
        <v>1</v>
      </c>
      <c r="AS838" s="48">
        <v>0</v>
      </c>
      <c r="AT838" s="48">
        <v>0.67774308770221225</v>
      </c>
      <c r="AU838" s="13">
        <v>1</v>
      </c>
    </row>
    <row r="839" spans="4:47" x14ac:dyDescent="0.25">
      <c r="D839" s="8">
        <v>835</v>
      </c>
      <c r="E839" s="8">
        <f t="shared" ca="1" si="120"/>
        <v>0.4876535053342258</v>
      </c>
      <c r="F839" s="21">
        <f t="shared" ca="1" si="121"/>
        <v>96.700006850826568</v>
      </c>
      <c r="H839" s="8">
        <v>835</v>
      </c>
      <c r="I839" s="21">
        <f t="shared" ca="1" si="122"/>
        <v>8.5335782542987904E-2</v>
      </c>
      <c r="J839" s="21">
        <f t="shared" ca="1" si="123"/>
        <v>11.906395876924485</v>
      </c>
      <c r="Q839" s="26"/>
      <c r="R839" s="42"/>
      <c r="S839" s="26"/>
      <c r="T839" s="26"/>
      <c r="U839" s="26"/>
      <c r="V839" s="26"/>
      <c r="W839" s="26"/>
      <c r="X839" s="26"/>
      <c r="Y839" s="26"/>
      <c r="AF839" s="8">
        <v>829</v>
      </c>
      <c r="AG839" s="8">
        <v>1</v>
      </c>
      <c r="AH839" s="8">
        <v>1</v>
      </c>
      <c r="AI839" s="8">
        <v>1</v>
      </c>
      <c r="AJ839" s="8">
        <v>1</v>
      </c>
      <c r="AK839" s="8">
        <v>0.13869511696482792</v>
      </c>
      <c r="AL839" s="8">
        <v>1</v>
      </c>
      <c r="AM839" s="8">
        <v>0.26061356164263411</v>
      </c>
      <c r="AN839" s="8">
        <v>0</v>
      </c>
      <c r="AO839" s="8">
        <v>1</v>
      </c>
      <c r="AP839" s="8">
        <v>0</v>
      </c>
      <c r="AQ839" s="8">
        <v>1</v>
      </c>
      <c r="AR839" s="8">
        <v>1</v>
      </c>
      <c r="AS839" s="48">
        <v>0</v>
      </c>
      <c r="AT839" s="48">
        <v>0.53506445815712567</v>
      </c>
      <c r="AU839" s="13">
        <v>0</v>
      </c>
    </row>
    <row r="840" spans="4:47" x14ac:dyDescent="0.25">
      <c r="D840" s="8">
        <v>836</v>
      </c>
      <c r="E840" s="8">
        <f t="shared" ca="1" si="120"/>
        <v>0.78517684160806278</v>
      </c>
      <c r="F840" s="21">
        <f t="shared" ca="1" si="121"/>
        <v>34.68132310243071</v>
      </c>
      <c r="H840" s="8">
        <v>836</v>
      </c>
      <c r="I840" s="21">
        <f t="shared" ca="1" si="122"/>
        <v>0.54149385482498702</v>
      </c>
      <c r="J840" s="21">
        <f t="shared" ca="1" si="123"/>
        <v>32.756733371160237</v>
      </c>
      <c r="Q840" s="26"/>
      <c r="R840" s="42"/>
      <c r="S840" s="26"/>
      <c r="T840" s="26"/>
      <c r="U840" s="26"/>
      <c r="V840" s="26"/>
      <c r="W840" s="26"/>
      <c r="X840" s="26"/>
      <c r="Y840" s="26"/>
      <c r="AF840" s="8">
        <v>830</v>
      </c>
      <c r="AG840" s="8">
        <v>1</v>
      </c>
      <c r="AH840" s="8">
        <v>1</v>
      </c>
      <c r="AI840" s="8">
        <v>1</v>
      </c>
      <c r="AJ840" s="8">
        <v>0.61301166646250449</v>
      </c>
      <c r="AK840" s="8">
        <v>1</v>
      </c>
      <c r="AL840" s="8">
        <v>1</v>
      </c>
      <c r="AM840" s="8">
        <v>1</v>
      </c>
      <c r="AN840" s="8">
        <v>1</v>
      </c>
      <c r="AO840" s="8">
        <v>1</v>
      </c>
      <c r="AP840" s="8">
        <v>1</v>
      </c>
      <c r="AQ840" s="8">
        <v>0</v>
      </c>
      <c r="AR840" s="8">
        <v>1</v>
      </c>
      <c r="AS840" s="48">
        <v>1</v>
      </c>
      <c r="AT840" s="48">
        <v>0.93631299670186841</v>
      </c>
      <c r="AU840" s="13">
        <v>0</v>
      </c>
    </row>
    <row r="841" spans="4:47" x14ac:dyDescent="0.25">
      <c r="D841" s="8">
        <v>837</v>
      </c>
      <c r="E841" s="8">
        <f t="shared" ca="1" si="120"/>
        <v>0.4101080982116454</v>
      </c>
      <c r="F841" s="21">
        <f t="shared" ca="1" si="121"/>
        <v>118.52883910244742</v>
      </c>
      <c r="H841" s="8">
        <v>837</v>
      </c>
      <c r="I841" s="21">
        <f t="shared" ca="1" si="122"/>
        <v>0.49193498088561793</v>
      </c>
      <c r="J841" s="21">
        <f t="shared" ca="1" si="123"/>
        <v>28.98750323088527</v>
      </c>
      <c r="Q841" s="26"/>
      <c r="R841" s="42"/>
      <c r="S841" s="26"/>
      <c r="T841" s="26"/>
      <c r="U841" s="26"/>
      <c r="V841" s="26"/>
      <c r="W841" s="26"/>
      <c r="X841" s="26"/>
      <c r="Y841" s="26"/>
      <c r="AF841" s="8">
        <v>831</v>
      </c>
      <c r="AG841" s="8">
        <v>1</v>
      </c>
      <c r="AH841" s="8">
        <v>1</v>
      </c>
      <c r="AI841" s="8">
        <v>1</v>
      </c>
      <c r="AJ841" s="8">
        <v>1</v>
      </c>
      <c r="AK841" s="8">
        <v>1</v>
      </c>
      <c r="AL841" s="8">
        <v>1</v>
      </c>
      <c r="AM841" s="8">
        <v>1</v>
      </c>
      <c r="AN841" s="8">
        <v>1</v>
      </c>
      <c r="AO841" s="8">
        <v>1</v>
      </c>
      <c r="AP841" s="8">
        <v>1</v>
      </c>
      <c r="AQ841" s="8">
        <v>1</v>
      </c>
      <c r="AR841" s="8">
        <v>0</v>
      </c>
      <c r="AS841" s="48">
        <v>0.13825973871020583</v>
      </c>
      <c r="AT841" s="48">
        <v>0.93658397903911883</v>
      </c>
      <c r="AU841" s="13">
        <v>0</v>
      </c>
    </row>
    <row r="842" spans="4:47" x14ac:dyDescent="0.25">
      <c r="D842" s="8">
        <v>838</v>
      </c>
      <c r="E842" s="8">
        <f t="shared" ca="1" si="120"/>
        <v>0.80254760157852645</v>
      </c>
      <c r="F842" s="21">
        <f t="shared" ca="1" si="121"/>
        <v>31.716903208679856</v>
      </c>
      <c r="H842" s="8">
        <v>838</v>
      </c>
      <c r="I842" s="21">
        <f t="shared" ca="1" si="122"/>
        <v>0.81252106790360967</v>
      </c>
      <c r="J842" s="21">
        <f t="shared" ca="1" si="123"/>
        <v>56.47896686377053</v>
      </c>
      <c r="Q842" s="26"/>
      <c r="R842" s="42"/>
      <c r="S842" s="26"/>
      <c r="T842" s="26"/>
      <c r="U842" s="26"/>
      <c r="V842" s="26"/>
      <c r="W842" s="26"/>
      <c r="X842" s="26"/>
      <c r="Y842" s="26"/>
      <c r="AF842" s="8">
        <v>832</v>
      </c>
      <c r="AG842" s="8">
        <v>1</v>
      </c>
      <c r="AH842" s="8">
        <v>1</v>
      </c>
      <c r="AI842" s="8">
        <v>1</v>
      </c>
      <c r="AJ842" s="8">
        <v>1</v>
      </c>
      <c r="AK842" s="8">
        <v>1</v>
      </c>
      <c r="AL842" s="8">
        <v>1</v>
      </c>
      <c r="AM842" s="8">
        <v>1</v>
      </c>
      <c r="AN842" s="8">
        <v>1</v>
      </c>
      <c r="AO842" s="8">
        <v>1</v>
      </c>
      <c r="AP842" s="8">
        <v>0.4504945277585648</v>
      </c>
      <c r="AQ842" s="8">
        <v>1</v>
      </c>
      <c r="AR842" s="8">
        <v>0.75536322532993394</v>
      </c>
      <c r="AS842" s="48">
        <v>0</v>
      </c>
      <c r="AT842" s="48">
        <v>0.56021405768316412</v>
      </c>
      <c r="AU842" s="13">
        <v>1</v>
      </c>
    </row>
    <row r="843" spans="4:47" x14ac:dyDescent="0.25">
      <c r="D843" s="8">
        <v>839</v>
      </c>
      <c r="E843" s="8">
        <f t="shared" ca="1" si="120"/>
        <v>0.64884659394993183</v>
      </c>
      <c r="F843" s="21">
        <f t="shared" ca="1" si="121"/>
        <v>59.978236976145425</v>
      </c>
      <c r="H843" s="8">
        <v>839</v>
      </c>
      <c r="I843" s="21">
        <f t="shared" ca="1" si="122"/>
        <v>0.12090070146533805</v>
      </c>
      <c r="J843" s="21">
        <f t="shared" ca="1" si="123"/>
        <v>5.8608249222513251</v>
      </c>
      <c r="Q843" s="26"/>
      <c r="R843" s="42"/>
      <c r="S843" s="26"/>
      <c r="T843" s="26"/>
      <c r="U843" s="26"/>
      <c r="V843" s="26"/>
      <c r="W843" s="26"/>
      <c r="X843" s="26"/>
      <c r="Y843" s="26"/>
      <c r="AF843" s="8">
        <v>833</v>
      </c>
      <c r="AG843" s="8">
        <v>1</v>
      </c>
      <c r="AH843" s="8">
        <v>1</v>
      </c>
      <c r="AI843" s="8">
        <v>1</v>
      </c>
      <c r="AJ843" s="8">
        <v>1</v>
      </c>
      <c r="AK843" s="8">
        <v>1</v>
      </c>
      <c r="AL843" s="8">
        <v>3.7210632698164166E-2</v>
      </c>
      <c r="AM843" s="8">
        <v>1</v>
      </c>
      <c r="AN843" s="8">
        <v>1</v>
      </c>
      <c r="AO843" s="8">
        <v>0.36957357590848311</v>
      </c>
      <c r="AP843" s="8">
        <v>1</v>
      </c>
      <c r="AQ843" s="8">
        <v>1</v>
      </c>
      <c r="AR843" s="8">
        <v>1</v>
      </c>
      <c r="AS843" s="48">
        <v>0</v>
      </c>
      <c r="AT843" s="48">
        <v>0.76176243814227507</v>
      </c>
      <c r="AU843" s="13">
        <v>0</v>
      </c>
    </row>
    <row r="844" spans="4:47" x14ac:dyDescent="0.25">
      <c r="D844" s="8">
        <v>840</v>
      </c>
      <c r="E844" s="8">
        <f t="shared" ca="1" si="120"/>
        <v>0.54540976956425302</v>
      </c>
      <c r="F844" s="21">
        <f t="shared" ca="1" si="121"/>
        <v>82.432235861628925</v>
      </c>
      <c r="H844" s="8">
        <v>840</v>
      </c>
      <c r="I844" s="21">
        <f t="shared" ca="1" si="122"/>
        <v>0.35561752706816752</v>
      </c>
      <c r="J844" s="21">
        <f t="shared" ca="1" si="123"/>
        <v>18.384650486588356</v>
      </c>
      <c r="Q844" s="26"/>
      <c r="R844" s="42"/>
      <c r="S844" s="26"/>
      <c r="T844" s="26"/>
      <c r="U844" s="26"/>
      <c r="V844" s="26"/>
      <c r="W844" s="26"/>
      <c r="X844" s="26"/>
      <c r="Y844" s="26"/>
      <c r="AF844" s="8">
        <v>834</v>
      </c>
      <c r="AG844" s="8">
        <v>1</v>
      </c>
      <c r="AH844" s="8">
        <v>1</v>
      </c>
      <c r="AI844" s="8">
        <v>1</v>
      </c>
      <c r="AJ844" s="8">
        <v>0</v>
      </c>
      <c r="AK844" s="8">
        <v>1</v>
      </c>
      <c r="AL844" s="8">
        <v>0.89260203645462755</v>
      </c>
      <c r="AM844" s="8">
        <v>1</v>
      </c>
      <c r="AN844" s="8">
        <v>1</v>
      </c>
      <c r="AO844" s="8">
        <v>0.87156948642853727</v>
      </c>
      <c r="AP844" s="8">
        <v>1</v>
      </c>
      <c r="AQ844" s="8">
        <v>0.24378120818801108</v>
      </c>
      <c r="AR844" s="8">
        <v>1</v>
      </c>
      <c r="AS844" s="48">
        <v>0.49736203862485129</v>
      </c>
      <c r="AT844" s="48">
        <v>0.7935052364919899</v>
      </c>
      <c r="AU844" s="13">
        <v>0</v>
      </c>
    </row>
    <row r="845" spans="4:47" x14ac:dyDescent="0.25">
      <c r="D845" s="8">
        <v>841</v>
      </c>
      <c r="E845" s="8">
        <f t="shared" ca="1" si="120"/>
        <v>0.6584182429816291</v>
      </c>
      <c r="F845" s="21">
        <f t="shared" ca="1" si="121"/>
        <v>58.063280163714666</v>
      </c>
      <c r="H845" s="8">
        <v>841</v>
      </c>
      <c r="I845" s="21">
        <f t="shared" ca="1" si="122"/>
        <v>0.73611463790322818</v>
      </c>
      <c r="J845" s="21">
        <f t="shared" ca="1" si="123"/>
        <v>48.728996353636163</v>
      </c>
      <c r="Q845" s="26"/>
      <c r="R845" s="42"/>
      <c r="S845" s="26"/>
      <c r="T845" s="26"/>
      <c r="U845" s="26"/>
      <c r="V845" s="26"/>
      <c r="W845" s="26"/>
      <c r="X845" s="26"/>
      <c r="Y845" s="26"/>
      <c r="AF845" s="8">
        <v>835</v>
      </c>
      <c r="AG845" s="8">
        <v>1</v>
      </c>
      <c r="AH845" s="8">
        <v>1</v>
      </c>
      <c r="AI845" s="8">
        <v>1</v>
      </c>
      <c r="AJ845" s="8">
        <v>1</v>
      </c>
      <c r="AK845" s="8">
        <v>0.59611505790704655</v>
      </c>
      <c r="AL845" s="8">
        <v>1</v>
      </c>
      <c r="AM845" s="8">
        <v>0.3846159042556293</v>
      </c>
      <c r="AN845" s="8">
        <v>1</v>
      </c>
      <c r="AO845" s="8">
        <v>0.60935957270266949</v>
      </c>
      <c r="AP845" s="8">
        <v>0.36198123503380619</v>
      </c>
      <c r="AQ845" s="8">
        <v>1</v>
      </c>
      <c r="AR845" s="8">
        <v>0.84253890479627558</v>
      </c>
      <c r="AS845" s="48">
        <v>0</v>
      </c>
      <c r="AT845" s="48">
        <v>0.69682541950376564</v>
      </c>
      <c r="AU845" s="13">
        <v>1</v>
      </c>
    </row>
    <row r="846" spans="4:47" x14ac:dyDescent="0.25">
      <c r="D846" s="8">
        <v>842</v>
      </c>
      <c r="E846" s="8">
        <f t="shared" ca="1" si="120"/>
        <v>4.768190770125702E-2</v>
      </c>
      <c r="F846" s="21">
        <f t="shared" ca="1" si="121"/>
        <v>376.93173074657255</v>
      </c>
      <c r="H846" s="8">
        <v>842</v>
      </c>
      <c r="I846" s="21">
        <f t="shared" ca="1" si="122"/>
        <v>0.80649124768410962</v>
      </c>
      <c r="J846" s="21">
        <f t="shared" ca="1" si="123"/>
        <v>55.806828042889713</v>
      </c>
      <c r="Q846" s="26"/>
      <c r="R846" s="42"/>
      <c r="S846" s="26"/>
      <c r="T846" s="26"/>
      <c r="U846" s="26"/>
      <c r="V846" s="26"/>
      <c r="W846" s="26"/>
      <c r="X846" s="26"/>
      <c r="Y846" s="26"/>
      <c r="AF846" s="8">
        <v>836</v>
      </c>
      <c r="AG846" s="8">
        <v>1</v>
      </c>
      <c r="AH846" s="8">
        <v>0.12961748184066632</v>
      </c>
      <c r="AI846" s="8">
        <v>0.4777725754282719</v>
      </c>
      <c r="AJ846" s="8">
        <v>0</v>
      </c>
      <c r="AK846" s="8">
        <v>0.64899580232820642</v>
      </c>
      <c r="AL846" s="8">
        <v>4.1871788382559318E-2</v>
      </c>
      <c r="AM846" s="8">
        <v>0</v>
      </c>
      <c r="AN846" s="8">
        <v>1</v>
      </c>
      <c r="AO846" s="8">
        <v>1</v>
      </c>
      <c r="AP846" s="8">
        <v>0.96184454548816689</v>
      </c>
      <c r="AQ846" s="8">
        <v>1</v>
      </c>
      <c r="AR846" s="8">
        <v>0.61809840020014817</v>
      </c>
      <c r="AS846" s="48">
        <v>0.64556562376128568</v>
      </c>
      <c r="AT846" s="48">
        <v>1</v>
      </c>
      <c r="AU846" s="13">
        <v>0</v>
      </c>
    </row>
    <row r="847" spans="4:47" x14ac:dyDescent="0.25">
      <c r="D847" s="8">
        <v>843</v>
      </c>
      <c r="E847" s="8">
        <f t="shared" ca="1" si="120"/>
        <v>0.6582797523373356</v>
      </c>
      <c r="F847" s="21">
        <f t="shared" ca="1" si="121"/>
        <v>58.090815541742657</v>
      </c>
      <c r="H847" s="8">
        <v>843</v>
      </c>
      <c r="I847" s="21">
        <f t="shared" ca="1" si="122"/>
        <v>0.94909943744208902</v>
      </c>
      <c r="J847" s="21">
        <f t="shared" ca="1" si="123"/>
        <v>79.169092876736244</v>
      </c>
      <c r="Q847" s="26"/>
      <c r="R847" s="42"/>
      <c r="S847" s="26"/>
      <c r="T847" s="26"/>
      <c r="U847" s="26"/>
      <c r="V847" s="26"/>
      <c r="W847" s="26"/>
      <c r="X847" s="26"/>
      <c r="Y847" s="26"/>
      <c r="AF847" s="8">
        <v>837</v>
      </c>
      <c r="AG847" s="8">
        <v>0.13778333893212896</v>
      </c>
      <c r="AH847" s="8">
        <v>1</v>
      </c>
      <c r="AI847" s="8">
        <v>1</v>
      </c>
      <c r="AJ847" s="8">
        <v>0</v>
      </c>
      <c r="AK847" s="8">
        <v>1</v>
      </c>
      <c r="AL847" s="8">
        <v>1</v>
      </c>
      <c r="AM847" s="8">
        <v>0.95688489686407618</v>
      </c>
      <c r="AN847" s="8">
        <v>0.96081996402321124</v>
      </c>
      <c r="AO847" s="8">
        <v>0.35180287136584715</v>
      </c>
      <c r="AP847" s="8">
        <v>1</v>
      </c>
      <c r="AQ847" s="8">
        <v>1</v>
      </c>
      <c r="AR847" s="8">
        <v>0.56167216357590077</v>
      </c>
      <c r="AS847" s="48">
        <v>0.74206356195950762</v>
      </c>
      <c r="AT847" s="48">
        <v>0.75591981578101997</v>
      </c>
      <c r="AU847" s="13">
        <v>3</v>
      </c>
    </row>
    <row r="848" spans="4:47" x14ac:dyDescent="0.25">
      <c r="D848" s="8">
        <v>844</v>
      </c>
      <c r="E848" s="8">
        <f t="shared" ca="1" si="120"/>
        <v>0.44073789706983901</v>
      </c>
      <c r="F848" s="21">
        <f t="shared" ca="1" si="121"/>
        <v>109.48281517427112</v>
      </c>
      <c r="H848" s="8">
        <v>844</v>
      </c>
      <c r="I848" s="21">
        <f t="shared" ca="1" si="122"/>
        <v>0.89180347820491479</v>
      </c>
      <c r="J848" s="21">
        <f t="shared" ca="1" si="123"/>
        <v>67.050643976628635</v>
      </c>
      <c r="Q848" s="26"/>
      <c r="R848" s="42"/>
      <c r="S848" s="26"/>
      <c r="T848" s="26"/>
      <c r="U848" s="26"/>
      <c r="V848" s="26"/>
      <c r="W848" s="26"/>
      <c r="X848" s="26"/>
      <c r="Y848" s="26"/>
      <c r="AF848" s="8">
        <v>838</v>
      </c>
      <c r="AG848" s="8">
        <v>0.95592482829177305</v>
      </c>
      <c r="AH848" s="8">
        <v>1</v>
      </c>
      <c r="AI848" s="8">
        <v>0.21245420530378337</v>
      </c>
      <c r="AJ848" s="8">
        <v>1</v>
      </c>
      <c r="AK848" s="8">
        <v>0</v>
      </c>
      <c r="AL848" s="8">
        <v>0</v>
      </c>
      <c r="AM848" s="8">
        <v>0.49372508317643343</v>
      </c>
      <c r="AN848" s="8">
        <v>0.53708422232762865</v>
      </c>
      <c r="AO848" s="8">
        <v>1</v>
      </c>
      <c r="AP848" s="8">
        <v>1</v>
      </c>
      <c r="AQ848" s="8">
        <v>1</v>
      </c>
      <c r="AR848" s="8">
        <v>1</v>
      </c>
      <c r="AS848" s="48">
        <v>0</v>
      </c>
      <c r="AT848" s="48">
        <v>0.90796750428678141</v>
      </c>
      <c r="AU848" s="13">
        <v>2</v>
      </c>
    </row>
    <row r="849" spans="4:47" x14ac:dyDescent="0.25">
      <c r="D849" s="8">
        <v>845</v>
      </c>
      <c r="E849" s="8">
        <f t="shared" ca="1" si="120"/>
        <v>0.85637422907387051</v>
      </c>
      <c r="F849" s="21">
        <f t="shared" ca="1" si="121"/>
        <v>22.81347415264657</v>
      </c>
      <c r="H849" s="8">
        <v>845</v>
      </c>
      <c r="I849" s="21">
        <f t="shared" ca="1" si="122"/>
        <v>0.902993985254127</v>
      </c>
      <c r="J849" s="21">
        <f t="shared" ca="1" si="123"/>
        <v>68.947912142127194</v>
      </c>
      <c r="Q849" s="26"/>
      <c r="R849" s="42"/>
      <c r="S849" s="26"/>
      <c r="T849" s="26"/>
      <c r="U849" s="26"/>
      <c r="V849" s="26"/>
      <c r="W849" s="26"/>
      <c r="X849" s="26"/>
      <c r="Y849" s="26"/>
      <c r="AF849" s="8">
        <v>839</v>
      </c>
      <c r="AG849" s="8">
        <v>1</v>
      </c>
      <c r="AH849" s="8">
        <v>1</v>
      </c>
      <c r="AI849" s="8">
        <v>0</v>
      </c>
      <c r="AJ849" s="8">
        <v>0</v>
      </c>
      <c r="AK849" s="8">
        <v>1</v>
      </c>
      <c r="AL849" s="8">
        <v>0.92053010940629365</v>
      </c>
      <c r="AM849" s="8">
        <v>0.24731367811088398</v>
      </c>
      <c r="AN849" s="8">
        <v>0.5375119049412822</v>
      </c>
      <c r="AO849" s="8">
        <v>1</v>
      </c>
      <c r="AP849" s="8">
        <v>0.85548959466471008</v>
      </c>
      <c r="AQ849" s="8">
        <v>1</v>
      </c>
      <c r="AR849" s="8">
        <v>0.38645170945857255</v>
      </c>
      <c r="AS849" s="48">
        <v>0</v>
      </c>
      <c r="AT849" s="48">
        <v>0.85085502306449112</v>
      </c>
      <c r="AU849" s="13">
        <v>3</v>
      </c>
    </row>
    <row r="850" spans="4:47" x14ac:dyDescent="0.25">
      <c r="D850" s="8">
        <v>846</v>
      </c>
      <c r="E850" s="8">
        <f t="shared" ca="1" si="120"/>
        <v>0.29453940728647687</v>
      </c>
      <c r="F850" s="21">
        <f t="shared" ca="1" si="121"/>
        <v>159.60326611797473</v>
      </c>
      <c r="H850" s="8">
        <v>846</v>
      </c>
      <c r="I850" s="21">
        <f t="shared" ca="1" si="122"/>
        <v>0.75235308493012643</v>
      </c>
      <c r="J850" s="21">
        <f t="shared" ca="1" si="123"/>
        <v>50.258937769188677</v>
      </c>
      <c r="Q850" s="26"/>
      <c r="R850" s="42"/>
      <c r="S850" s="26"/>
      <c r="T850" s="26"/>
      <c r="U850" s="26"/>
      <c r="V850" s="26"/>
      <c r="W850" s="26"/>
      <c r="X850" s="26"/>
      <c r="Y850" s="26"/>
      <c r="AF850" s="8">
        <v>840</v>
      </c>
      <c r="AG850" s="8">
        <v>1</v>
      </c>
      <c r="AH850" s="8">
        <v>0.94016690453515495</v>
      </c>
      <c r="AI850" s="8">
        <v>1</v>
      </c>
      <c r="AJ850" s="8">
        <v>1</v>
      </c>
      <c r="AK850" s="8">
        <v>1</v>
      </c>
      <c r="AL850" s="8">
        <v>1</v>
      </c>
      <c r="AM850" s="8">
        <v>0.47506713464803574</v>
      </c>
      <c r="AN850" s="8">
        <v>0.91191901739253922</v>
      </c>
      <c r="AO850" s="8">
        <v>1</v>
      </c>
      <c r="AP850" s="8">
        <v>0.67018398258979661</v>
      </c>
      <c r="AQ850" s="8">
        <v>1</v>
      </c>
      <c r="AR850" s="8">
        <v>0.26152439003119304</v>
      </c>
      <c r="AS850" s="48">
        <v>0</v>
      </c>
      <c r="AT850" s="48">
        <v>0.74162444531280081</v>
      </c>
      <c r="AU850" s="13">
        <v>1</v>
      </c>
    </row>
    <row r="851" spans="4:47" x14ac:dyDescent="0.25">
      <c r="D851" s="8">
        <v>847</v>
      </c>
      <c r="E851" s="8">
        <f t="shared" ca="1" si="120"/>
        <v>0.32925099888828346</v>
      </c>
      <c r="F851" s="21">
        <f t="shared" ca="1" si="121"/>
        <v>145.8607908717336</v>
      </c>
      <c r="H851" s="8">
        <v>847</v>
      </c>
      <c r="I851" s="21">
        <f t="shared" ca="1" si="122"/>
        <v>0.98064888762906333</v>
      </c>
      <c r="J851" s="21">
        <f t="shared" ca="1" si="123"/>
        <v>92.231176961787611</v>
      </c>
      <c r="Q851" s="26"/>
      <c r="R851" s="42"/>
      <c r="S851" s="26"/>
      <c r="T851" s="26"/>
      <c r="U851" s="26"/>
      <c r="V851" s="26"/>
      <c r="W851" s="26"/>
      <c r="X851" s="26"/>
      <c r="Y851" s="26"/>
      <c r="AF851" s="8">
        <v>841</v>
      </c>
      <c r="AG851" s="8">
        <v>1</v>
      </c>
      <c r="AH851" s="8">
        <v>0</v>
      </c>
      <c r="AI851" s="8">
        <v>1</v>
      </c>
      <c r="AJ851" s="8">
        <v>0.6957448938352172</v>
      </c>
      <c r="AK851" s="8">
        <v>1</v>
      </c>
      <c r="AL851" s="8">
        <v>0</v>
      </c>
      <c r="AM851" s="8">
        <v>0.6643110436935169</v>
      </c>
      <c r="AN851" s="8">
        <v>0.96830779547059553</v>
      </c>
      <c r="AO851" s="8">
        <v>1</v>
      </c>
      <c r="AP851" s="8">
        <v>1</v>
      </c>
      <c r="AQ851" s="8">
        <v>1</v>
      </c>
      <c r="AR851" s="8">
        <v>1</v>
      </c>
      <c r="AS851" s="48">
        <v>0</v>
      </c>
      <c r="AT851" s="48">
        <v>0.80755695296152041</v>
      </c>
      <c r="AU851" s="13">
        <v>0</v>
      </c>
    </row>
    <row r="852" spans="4:47" x14ac:dyDescent="0.25">
      <c r="D852" s="8">
        <v>848</v>
      </c>
      <c r="E852" s="8">
        <f t="shared" ca="1" si="120"/>
        <v>0.69533970856251393</v>
      </c>
      <c r="F852" s="21">
        <f t="shared" ca="1" si="121"/>
        <v>50.893160752635893</v>
      </c>
      <c r="H852" s="8">
        <v>848</v>
      </c>
      <c r="I852" s="21">
        <f t="shared" ca="1" si="122"/>
        <v>0.73183935549908952</v>
      </c>
      <c r="J852" s="21">
        <f t="shared" ca="1" si="123"/>
        <v>48.334328965589762</v>
      </c>
      <c r="Q852" s="26"/>
      <c r="R852" s="42"/>
      <c r="S852" s="26"/>
      <c r="T852" s="26"/>
      <c r="U852" s="26"/>
      <c r="V852" s="26"/>
      <c r="W852" s="26"/>
      <c r="X852" s="26"/>
      <c r="Y852" s="26"/>
      <c r="AF852" s="8">
        <v>842</v>
      </c>
      <c r="AG852" s="8">
        <v>0.5006959405417869</v>
      </c>
      <c r="AH852" s="8">
        <v>0.43352426689489221</v>
      </c>
      <c r="AI852" s="8">
        <v>0</v>
      </c>
      <c r="AJ852" s="8">
        <v>1</v>
      </c>
      <c r="AK852" s="8">
        <v>1</v>
      </c>
      <c r="AL852" s="8">
        <v>1</v>
      </c>
      <c r="AM852" s="8">
        <v>1</v>
      </c>
      <c r="AN852" s="8">
        <v>1</v>
      </c>
      <c r="AO852" s="8">
        <v>1</v>
      </c>
      <c r="AP852" s="8">
        <v>0</v>
      </c>
      <c r="AQ852" s="8">
        <v>1</v>
      </c>
      <c r="AR852" s="8">
        <v>1</v>
      </c>
      <c r="AS852" s="48">
        <v>0</v>
      </c>
      <c r="AT852" s="48">
        <v>0.87674260576176277</v>
      </c>
      <c r="AU852" s="13">
        <v>0</v>
      </c>
    </row>
    <row r="853" spans="4:47" x14ac:dyDescent="0.25">
      <c r="D853" s="8">
        <v>849</v>
      </c>
      <c r="E853" s="8">
        <f t="shared" ca="1" si="120"/>
        <v>0.78996586952580705</v>
      </c>
      <c r="F853" s="21">
        <f t="shared" ca="1" si="121"/>
        <v>33.859169471858849</v>
      </c>
      <c r="H853" s="8">
        <v>849</v>
      </c>
      <c r="I853" s="21">
        <f t="shared" ca="1" si="122"/>
        <v>0.71199103051372514</v>
      </c>
      <c r="J853" s="21">
        <f t="shared" ca="1" si="123"/>
        <v>46.541596979599589</v>
      </c>
      <c r="Q853" s="26"/>
      <c r="R853" s="42"/>
      <c r="S853" s="26"/>
      <c r="T853" s="26"/>
      <c r="U853" s="26"/>
      <c r="V853" s="26"/>
      <c r="W853" s="26"/>
      <c r="X853" s="26"/>
      <c r="Y853" s="26"/>
      <c r="AF853" s="8">
        <v>843</v>
      </c>
      <c r="AG853" s="8">
        <v>1</v>
      </c>
      <c r="AH853" s="8">
        <v>1</v>
      </c>
      <c r="AI853" s="8">
        <v>0.79707559345350154</v>
      </c>
      <c r="AJ853" s="8">
        <v>1</v>
      </c>
      <c r="AK853" s="8">
        <v>0.80078800736866407</v>
      </c>
      <c r="AL853" s="8">
        <v>0</v>
      </c>
      <c r="AM853" s="8">
        <v>0.90628187838099683</v>
      </c>
      <c r="AN853" s="8">
        <v>6.3909413796922776E-2</v>
      </c>
      <c r="AO853" s="8">
        <v>0.16383306869805286</v>
      </c>
      <c r="AP853" s="8">
        <v>0.49796737165583649</v>
      </c>
      <c r="AQ853" s="8">
        <v>1</v>
      </c>
      <c r="AR853" s="8">
        <v>0.48314656587876192</v>
      </c>
      <c r="AS853" s="48">
        <v>0.41602904032897053</v>
      </c>
      <c r="AT853" s="48">
        <v>0.6694788872321138</v>
      </c>
      <c r="AU853" s="13">
        <v>0</v>
      </c>
    </row>
    <row r="854" spans="4:47" x14ac:dyDescent="0.25">
      <c r="D854" s="8">
        <v>850</v>
      </c>
      <c r="E854" s="8">
        <f t="shared" ca="1" si="120"/>
        <v>0.7667048440690063</v>
      </c>
      <c r="F854" s="21">
        <f t="shared" ca="1" si="121"/>
        <v>37.888950988421556</v>
      </c>
      <c r="H854" s="8">
        <v>850</v>
      </c>
      <c r="I854" s="21">
        <f t="shared" ca="1" si="122"/>
        <v>0.48763773899259932</v>
      </c>
      <c r="J854" s="21">
        <f t="shared" ca="1" si="123"/>
        <v>28.661063447073722</v>
      </c>
      <c r="Q854" s="26"/>
      <c r="R854" s="42"/>
      <c r="S854" s="26"/>
      <c r="T854" s="26"/>
      <c r="U854" s="26"/>
      <c r="V854" s="26"/>
      <c r="W854" s="26"/>
      <c r="X854" s="26"/>
      <c r="Y854" s="26"/>
      <c r="AF854" s="8">
        <v>844</v>
      </c>
      <c r="AG854" s="8">
        <v>1</v>
      </c>
      <c r="AH854" s="8">
        <v>0.58101238002330191</v>
      </c>
      <c r="AI854" s="8">
        <v>0.88330103773783308</v>
      </c>
      <c r="AJ854" s="8">
        <v>0.44604040162763947</v>
      </c>
      <c r="AK854" s="8">
        <v>1</v>
      </c>
      <c r="AL854" s="8">
        <v>1</v>
      </c>
      <c r="AM854" s="8">
        <v>1</v>
      </c>
      <c r="AN854" s="8">
        <v>1</v>
      </c>
      <c r="AO854" s="8">
        <v>3.245747151086107E-2</v>
      </c>
      <c r="AP854" s="8">
        <v>1</v>
      </c>
      <c r="AQ854" s="8">
        <v>0.60194840938008076</v>
      </c>
      <c r="AR854" s="8">
        <v>1</v>
      </c>
      <c r="AS854" s="48">
        <v>0</v>
      </c>
      <c r="AT854" s="48">
        <v>0.83877563462620575</v>
      </c>
      <c r="AU854" s="13">
        <v>3</v>
      </c>
    </row>
    <row r="855" spans="4:47" x14ac:dyDescent="0.25">
      <c r="D855" s="8">
        <v>851</v>
      </c>
      <c r="E855" s="8">
        <f t="shared" ca="1" si="120"/>
        <v>0.64873411726401375</v>
      </c>
      <c r="F855" s="21">
        <f t="shared" ca="1" si="121"/>
        <v>60.000884508648859</v>
      </c>
      <c r="H855" s="8">
        <v>851</v>
      </c>
      <c r="I855" s="21">
        <f t="shared" ca="1" si="122"/>
        <v>0.82764356535057426</v>
      </c>
      <c r="J855" s="21">
        <f t="shared" ca="1" si="123"/>
        <v>58.226093564761797</v>
      </c>
      <c r="Q855" s="26"/>
      <c r="R855" s="42"/>
      <c r="S855" s="26"/>
      <c r="T855" s="26"/>
      <c r="U855" s="26"/>
      <c r="V855" s="26"/>
      <c r="W855" s="26"/>
      <c r="X855" s="26"/>
      <c r="Y855" s="26"/>
      <c r="AF855" s="8">
        <v>845</v>
      </c>
      <c r="AG855" s="8">
        <v>0.32987534953328224</v>
      </c>
      <c r="AH855" s="8">
        <v>1</v>
      </c>
      <c r="AI855" s="8">
        <v>0.78917833489592137</v>
      </c>
      <c r="AJ855" s="8">
        <v>1</v>
      </c>
      <c r="AK855" s="8">
        <v>0</v>
      </c>
      <c r="AL855" s="8">
        <v>1</v>
      </c>
      <c r="AM855" s="8">
        <v>1</v>
      </c>
      <c r="AN855" s="8">
        <v>0</v>
      </c>
      <c r="AO855" s="8">
        <v>0.23115765561645579</v>
      </c>
      <c r="AP855" s="8">
        <v>1</v>
      </c>
      <c r="AQ855" s="8">
        <v>1</v>
      </c>
      <c r="AR855" s="8">
        <v>0.27097045104540396</v>
      </c>
      <c r="AS855" s="48">
        <v>0</v>
      </c>
      <c r="AT855" s="48">
        <v>0.60789539114125979</v>
      </c>
      <c r="AU855" s="13">
        <v>5</v>
      </c>
    </row>
    <row r="856" spans="4:47" x14ac:dyDescent="0.25">
      <c r="D856" s="8">
        <v>852</v>
      </c>
      <c r="E856" s="8">
        <f t="shared" ca="1" si="120"/>
        <v>0.98082601062958741</v>
      </c>
      <c r="F856" s="21">
        <f t="shared" ca="1" si="121"/>
        <v>3.2129757189179151</v>
      </c>
      <c r="H856" s="8">
        <v>852</v>
      </c>
      <c r="I856" s="21">
        <f t="shared" ca="1" si="122"/>
        <v>0.62715855379713192</v>
      </c>
      <c r="J856" s="21">
        <f t="shared" ca="1" si="123"/>
        <v>39.425969442189192</v>
      </c>
      <c r="Q856" s="26"/>
      <c r="R856" s="42"/>
      <c r="S856" s="26"/>
      <c r="T856" s="26"/>
      <c r="U856" s="26"/>
      <c r="V856" s="26"/>
      <c r="W856" s="26"/>
      <c r="X856" s="26"/>
      <c r="Y856" s="26"/>
      <c r="AF856" s="8">
        <v>846</v>
      </c>
      <c r="AG856" s="8">
        <v>0.5318165457234324</v>
      </c>
      <c r="AH856" s="8">
        <v>0.53212798249088722</v>
      </c>
      <c r="AI856" s="8">
        <v>0.22547203442433872</v>
      </c>
      <c r="AJ856" s="8">
        <v>1</v>
      </c>
      <c r="AK856" s="8">
        <v>0.38446060706548685</v>
      </c>
      <c r="AL856" s="8">
        <v>0</v>
      </c>
      <c r="AM856" s="8">
        <v>0.80848607320090637</v>
      </c>
      <c r="AN856" s="8">
        <v>1</v>
      </c>
      <c r="AO856" s="8">
        <v>1</v>
      </c>
      <c r="AP856" s="8">
        <v>1</v>
      </c>
      <c r="AQ856" s="8">
        <v>1</v>
      </c>
      <c r="AR856" s="8">
        <v>1</v>
      </c>
      <c r="AS856" s="48">
        <v>0</v>
      </c>
      <c r="AT856" s="48">
        <v>0.81894844478827089</v>
      </c>
      <c r="AU856" s="13">
        <v>2</v>
      </c>
    </row>
    <row r="857" spans="4:47" x14ac:dyDescent="0.25">
      <c r="D857" s="8">
        <v>853</v>
      </c>
      <c r="E857" s="8">
        <f t="shared" ca="1" si="120"/>
        <v>0.12757120950760625</v>
      </c>
      <c r="F857" s="21">
        <f t="shared" ca="1" si="121"/>
        <v>260.8675179475452</v>
      </c>
      <c r="H857" s="8">
        <v>853</v>
      </c>
      <c r="I857" s="21">
        <f t="shared" ca="1" si="122"/>
        <v>8.6773933265861136E-2</v>
      </c>
      <c r="J857" s="21">
        <f t="shared" ca="1" si="123"/>
        <v>11.62897123135609</v>
      </c>
      <c r="Q857" s="26"/>
      <c r="R857" s="42"/>
      <c r="S857" s="26"/>
      <c r="T857" s="26"/>
      <c r="U857" s="26"/>
      <c r="V857" s="26"/>
      <c r="W857" s="26"/>
      <c r="X857" s="26"/>
      <c r="Y857" s="26"/>
      <c r="AF857" s="8">
        <v>847</v>
      </c>
      <c r="AG857" s="8">
        <v>0</v>
      </c>
      <c r="AH857" s="8">
        <v>0.64070755301457083</v>
      </c>
      <c r="AI857" s="8">
        <v>0.91040426176515477</v>
      </c>
      <c r="AJ857" s="8">
        <v>1</v>
      </c>
      <c r="AK857" s="8">
        <v>1</v>
      </c>
      <c r="AL857" s="8">
        <v>1</v>
      </c>
      <c r="AM857" s="8">
        <v>1</v>
      </c>
      <c r="AN857" s="8">
        <v>1</v>
      </c>
      <c r="AO857" s="8">
        <v>1</v>
      </c>
      <c r="AP857" s="8">
        <v>1</v>
      </c>
      <c r="AQ857" s="8">
        <v>1</v>
      </c>
      <c r="AR857" s="8">
        <v>0.29933264032884072</v>
      </c>
      <c r="AS857" s="48">
        <v>0</v>
      </c>
      <c r="AT857" s="48">
        <v>0.68335986348494571</v>
      </c>
      <c r="AU857" s="13">
        <v>0</v>
      </c>
    </row>
    <row r="858" spans="4:47" x14ac:dyDescent="0.25">
      <c r="D858" s="8">
        <v>854</v>
      </c>
      <c r="E858" s="8">
        <f t="shared" ca="1" si="120"/>
        <v>0.84418658280973391</v>
      </c>
      <c r="F858" s="21">
        <f t="shared" ca="1" si="121"/>
        <v>24.795382802063735</v>
      </c>
      <c r="H858" s="8">
        <v>854</v>
      </c>
      <c r="I858" s="21">
        <f t="shared" ca="1" si="122"/>
        <v>0.66521933894928353</v>
      </c>
      <c r="J858" s="21">
        <f t="shared" ca="1" si="123"/>
        <v>42.528631584297273</v>
      </c>
      <c r="Q858" s="26"/>
      <c r="R858" s="42"/>
      <c r="S858" s="26"/>
      <c r="T858" s="26"/>
      <c r="U858" s="26"/>
      <c r="V858" s="26"/>
      <c r="W858" s="26"/>
      <c r="X858" s="26"/>
      <c r="Y858" s="26"/>
      <c r="AF858" s="8">
        <v>848</v>
      </c>
      <c r="AG858" s="8">
        <v>1</v>
      </c>
      <c r="AH858" s="8">
        <v>1</v>
      </c>
      <c r="AI858" s="8">
        <v>1</v>
      </c>
      <c r="AJ858" s="8">
        <v>1</v>
      </c>
      <c r="AK858" s="8">
        <v>0.786692809251338</v>
      </c>
      <c r="AL858" s="8">
        <v>1</v>
      </c>
      <c r="AM858" s="8">
        <v>0.51769678293062649</v>
      </c>
      <c r="AN858" s="8">
        <v>1</v>
      </c>
      <c r="AO858" s="8">
        <v>0.19877660841181446</v>
      </c>
      <c r="AP858" s="8">
        <v>1</v>
      </c>
      <c r="AQ858" s="8">
        <v>0.62903284753677624</v>
      </c>
      <c r="AR858" s="8">
        <v>1</v>
      </c>
      <c r="AS858" s="48">
        <v>0</v>
      </c>
      <c r="AT858" s="48">
        <v>0.68167443594292099</v>
      </c>
      <c r="AU858" s="13">
        <v>3</v>
      </c>
    </row>
    <row r="859" spans="4:47" x14ac:dyDescent="0.25">
      <c r="D859" s="8">
        <v>855</v>
      </c>
      <c r="E859" s="8">
        <f t="shared" ca="1" si="120"/>
        <v>2.930818014627834E-2</v>
      </c>
      <c r="F859" s="21">
        <f t="shared" ca="1" si="121"/>
        <v>433.47631731438167</v>
      </c>
      <c r="H859" s="8">
        <v>855</v>
      </c>
      <c r="I859" s="21">
        <f t="shared" ca="1" si="122"/>
        <v>0.96065321145327165</v>
      </c>
      <c r="J859" s="21">
        <f t="shared" ca="1" si="123"/>
        <v>82.869187296197083</v>
      </c>
      <c r="Q859" s="26"/>
      <c r="R859" s="42"/>
      <c r="S859" s="26"/>
      <c r="T859" s="26"/>
      <c r="U859" s="26"/>
      <c r="V859" s="26"/>
      <c r="W859" s="26"/>
      <c r="X859" s="26"/>
      <c r="Y859" s="26"/>
      <c r="AF859" s="8">
        <v>849</v>
      </c>
      <c r="AG859" s="8">
        <v>1</v>
      </c>
      <c r="AH859" s="8">
        <v>0</v>
      </c>
      <c r="AI859" s="8">
        <v>3.911474962097277E-2</v>
      </c>
      <c r="AJ859" s="8">
        <v>1</v>
      </c>
      <c r="AK859" s="8">
        <v>1</v>
      </c>
      <c r="AL859" s="8">
        <v>0.73921434756339299</v>
      </c>
      <c r="AM859" s="8">
        <v>0.58577306280001784</v>
      </c>
      <c r="AN859" s="8">
        <v>1</v>
      </c>
      <c r="AO859" s="8">
        <v>1</v>
      </c>
      <c r="AP859" s="8">
        <v>1</v>
      </c>
      <c r="AQ859" s="8">
        <v>0.82800856882774199</v>
      </c>
      <c r="AR859" s="8">
        <v>7.303824374473826E-2</v>
      </c>
      <c r="AS859" s="48">
        <v>0.2539218543559752</v>
      </c>
      <c r="AT859" s="48">
        <v>0.92405325337915123</v>
      </c>
      <c r="AU859" s="13">
        <v>2</v>
      </c>
    </row>
    <row r="860" spans="4:47" x14ac:dyDescent="0.25">
      <c r="D860" s="8">
        <v>856</v>
      </c>
      <c r="E860" s="8">
        <f t="shared" ca="1" si="120"/>
        <v>0.42027045707745159</v>
      </c>
      <c r="F860" s="21">
        <f t="shared" ca="1" si="121"/>
        <v>115.45966838740217</v>
      </c>
      <c r="H860" s="8">
        <v>856</v>
      </c>
      <c r="I860" s="21">
        <f t="shared" ca="1" si="122"/>
        <v>0.82991394343351566</v>
      </c>
      <c r="J860" s="21">
        <f t="shared" ca="1" si="123"/>
        <v>58.496662828839945</v>
      </c>
      <c r="Q860" s="26"/>
      <c r="R860" s="42"/>
      <c r="S860" s="26"/>
      <c r="T860" s="26"/>
      <c r="U860" s="26"/>
      <c r="V860" s="26"/>
      <c r="W860" s="26"/>
      <c r="X860" s="26"/>
      <c r="Y860" s="26"/>
      <c r="AF860" s="8">
        <v>850</v>
      </c>
      <c r="AG860" s="8">
        <v>0.81595339538480693</v>
      </c>
      <c r="AH860" s="8">
        <v>0</v>
      </c>
      <c r="AI860" s="8">
        <v>1</v>
      </c>
      <c r="AJ860" s="8">
        <v>1</v>
      </c>
      <c r="AK860" s="8">
        <v>1</v>
      </c>
      <c r="AL860" s="8">
        <v>1</v>
      </c>
      <c r="AM860" s="8">
        <v>1</v>
      </c>
      <c r="AN860" s="8">
        <v>0.64700662690630717</v>
      </c>
      <c r="AO860" s="8">
        <v>1</v>
      </c>
      <c r="AP860" s="8">
        <v>0.58052290816445862</v>
      </c>
      <c r="AQ860" s="8">
        <v>1</v>
      </c>
      <c r="AR860" s="8">
        <v>1</v>
      </c>
      <c r="AS860" s="48">
        <v>1</v>
      </c>
      <c r="AT860" s="48">
        <v>0.99088602573640738</v>
      </c>
      <c r="AU860" s="13">
        <v>2</v>
      </c>
    </row>
    <row r="861" spans="4:47" x14ac:dyDescent="0.25">
      <c r="D861" s="8">
        <v>857</v>
      </c>
      <c r="E861" s="8">
        <f t="shared" ca="1" si="120"/>
        <v>0.24418131191930825</v>
      </c>
      <c r="F861" s="21">
        <f t="shared" ca="1" si="121"/>
        <v>182.57212997466169</v>
      </c>
      <c r="H861" s="8">
        <v>857</v>
      </c>
      <c r="I861" s="21">
        <f t="shared" ca="1" si="122"/>
        <v>0.88534192272526413</v>
      </c>
      <c r="J861" s="21">
        <f t="shared" ca="1" si="123"/>
        <v>66.018959116867563</v>
      </c>
      <c r="Q861" s="26"/>
      <c r="R861" s="42"/>
      <c r="S861" s="26"/>
      <c r="T861" s="26"/>
      <c r="U861" s="26"/>
      <c r="V861" s="26"/>
      <c r="W861" s="26"/>
      <c r="X861" s="26"/>
      <c r="Y861" s="26"/>
      <c r="AF861" s="8">
        <v>851</v>
      </c>
      <c r="AG861" s="8">
        <v>1</v>
      </c>
      <c r="AH861" s="8">
        <v>1</v>
      </c>
      <c r="AI861" s="8">
        <v>1</v>
      </c>
      <c r="AJ861" s="8">
        <v>0.34781692440446932</v>
      </c>
      <c r="AK861" s="8">
        <v>0.19014657012538069</v>
      </c>
      <c r="AL861" s="8">
        <v>1</v>
      </c>
      <c r="AM861" s="8">
        <v>0.6316693924163701</v>
      </c>
      <c r="AN861" s="8">
        <v>1</v>
      </c>
      <c r="AO861" s="8">
        <v>0.61099463530457188</v>
      </c>
      <c r="AP861" s="8">
        <v>2.902986481809245E-2</v>
      </c>
      <c r="AQ861" s="8">
        <v>1</v>
      </c>
      <c r="AR861" s="8">
        <v>0</v>
      </c>
      <c r="AS861" s="48">
        <v>0</v>
      </c>
      <c r="AT861" s="48">
        <v>0.93772538326525567</v>
      </c>
      <c r="AU861" s="13">
        <v>1</v>
      </c>
    </row>
    <row r="862" spans="4:47" x14ac:dyDescent="0.25">
      <c r="D862" s="8">
        <v>858</v>
      </c>
      <c r="E862" s="8">
        <f t="shared" ca="1" si="120"/>
        <v>0.22734008706643605</v>
      </c>
      <c r="F862" s="21">
        <f t="shared" ca="1" si="121"/>
        <v>191.27863137602577</v>
      </c>
      <c r="H862" s="8">
        <v>858</v>
      </c>
      <c r="I862" s="21">
        <f t="shared" ca="1" si="122"/>
        <v>0.44451489745156569</v>
      </c>
      <c r="J862" s="21">
        <f t="shared" ca="1" si="123"/>
        <v>25.372801840820927</v>
      </c>
      <c r="Q862" s="26"/>
      <c r="R862" s="42"/>
      <c r="S862" s="26"/>
      <c r="T862" s="26"/>
      <c r="U862" s="26"/>
      <c r="V862" s="26"/>
      <c r="W862" s="26"/>
      <c r="X862" s="26"/>
      <c r="Y862" s="26"/>
      <c r="AF862" s="8">
        <v>852</v>
      </c>
      <c r="AG862" s="8">
        <v>1</v>
      </c>
      <c r="AH862" s="8">
        <v>0.50632780437860803</v>
      </c>
      <c r="AI862" s="8">
        <v>0.77222104946239623</v>
      </c>
      <c r="AJ862" s="8">
        <v>1</v>
      </c>
      <c r="AK862" s="8">
        <v>1</v>
      </c>
      <c r="AL862" s="8">
        <v>0.84502171292503292</v>
      </c>
      <c r="AM862" s="8">
        <v>1</v>
      </c>
      <c r="AN862" s="8">
        <v>7.7565965829689373E-2</v>
      </c>
      <c r="AO862" s="8">
        <v>1</v>
      </c>
      <c r="AP862" s="8">
        <v>1</v>
      </c>
      <c r="AQ862" s="8">
        <v>1</v>
      </c>
      <c r="AR862" s="8">
        <v>1</v>
      </c>
      <c r="AS862" s="48">
        <v>0.1776577348787067</v>
      </c>
      <c r="AT862" s="48">
        <v>0.69958916678095762</v>
      </c>
      <c r="AU862" s="13">
        <v>2</v>
      </c>
    </row>
    <row r="863" spans="4:47" x14ac:dyDescent="0.25">
      <c r="D863" s="8">
        <v>859</v>
      </c>
      <c r="E863" s="8">
        <f t="shared" ca="1" si="120"/>
        <v>0.49209341765566195</v>
      </c>
      <c r="F863" s="21">
        <f t="shared" ca="1" si="121"/>
        <v>95.549780421820259</v>
      </c>
      <c r="H863" s="8">
        <v>859</v>
      </c>
      <c r="I863" s="21">
        <f t="shared" ca="1" si="122"/>
        <v>0.30005013164321481</v>
      </c>
      <c r="J863" s="21">
        <f t="shared" ca="1" si="123"/>
        <v>13.717364521090385</v>
      </c>
      <c r="Q863" s="26"/>
      <c r="R863" s="42"/>
      <c r="S863" s="26"/>
      <c r="T863" s="26"/>
      <c r="U863" s="26"/>
      <c r="V863" s="26"/>
      <c r="W863" s="26"/>
      <c r="X863" s="26"/>
      <c r="Y863" s="26"/>
      <c r="AF863" s="8">
        <v>853</v>
      </c>
      <c r="AG863" s="8">
        <v>0</v>
      </c>
      <c r="AH863" s="8">
        <v>1</v>
      </c>
      <c r="AI863" s="8">
        <v>0.81003226786842497</v>
      </c>
      <c r="AJ863" s="8">
        <v>0.65819101822053194</v>
      </c>
      <c r="AK863" s="8">
        <v>1</v>
      </c>
      <c r="AL863" s="8">
        <v>0.88251046798080401</v>
      </c>
      <c r="AM863" s="8">
        <v>1</v>
      </c>
      <c r="AN863" s="8">
        <v>1</v>
      </c>
      <c r="AO863" s="8">
        <v>1</v>
      </c>
      <c r="AP863" s="8">
        <v>0.17583045658454555</v>
      </c>
      <c r="AQ863" s="8">
        <v>1</v>
      </c>
      <c r="AR863" s="8">
        <v>0.32060385044573075</v>
      </c>
      <c r="AS863" s="48">
        <v>0.16339104993324238</v>
      </c>
      <c r="AT863" s="48">
        <v>0.89720166951004487</v>
      </c>
      <c r="AU863" s="13">
        <v>1</v>
      </c>
    </row>
    <row r="864" spans="4:47" x14ac:dyDescent="0.25">
      <c r="D864" s="8">
        <v>860</v>
      </c>
      <c r="E864" s="8">
        <f t="shared" ca="1" si="120"/>
        <v>0.68977994247479124</v>
      </c>
      <c r="F864" s="21">
        <f t="shared" ca="1" si="121"/>
        <v>51.951863509028094</v>
      </c>
      <c r="H864" s="8">
        <v>860</v>
      </c>
      <c r="I864" s="21">
        <f t="shared" ca="1" si="122"/>
        <v>3.5140627061081231E-2</v>
      </c>
      <c r="J864" s="21">
        <f t="shared" ca="1" si="123"/>
        <v>25.237790051256042</v>
      </c>
      <c r="Q864" s="26"/>
      <c r="R864" s="42"/>
      <c r="S864" s="26"/>
      <c r="T864" s="26"/>
      <c r="U864" s="26"/>
      <c r="V864" s="26"/>
      <c r="W864" s="26"/>
      <c r="X864" s="26"/>
      <c r="Y864" s="26"/>
      <c r="AF864" s="8">
        <v>854</v>
      </c>
      <c r="AG864" s="8">
        <v>0</v>
      </c>
      <c r="AH864" s="8">
        <v>1</v>
      </c>
      <c r="AI864" s="8">
        <v>1</v>
      </c>
      <c r="AJ864" s="8">
        <v>1</v>
      </c>
      <c r="AK864" s="8">
        <v>1</v>
      </c>
      <c r="AL864" s="8">
        <v>1</v>
      </c>
      <c r="AM864" s="8">
        <v>9.5384874827774885E-2</v>
      </c>
      <c r="AN864" s="8">
        <v>0.25653183174173105</v>
      </c>
      <c r="AO864" s="8">
        <v>1</v>
      </c>
      <c r="AP864" s="8">
        <v>1</v>
      </c>
      <c r="AQ864" s="8">
        <v>1</v>
      </c>
      <c r="AR864" s="8">
        <v>1</v>
      </c>
      <c r="AS864" s="48">
        <v>0</v>
      </c>
      <c r="AT864" s="48">
        <v>0.85135841138787693</v>
      </c>
      <c r="AU864" s="13">
        <v>0</v>
      </c>
    </row>
    <row r="865" spans="4:47" x14ac:dyDescent="0.25">
      <c r="D865" s="8">
        <v>861</v>
      </c>
      <c r="E865" s="8">
        <f t="shared" ca="1" si="120"/>
        <v>0.82121626642237167</v>
      </c>
      <c r="F865" s="21">
        <f t="shared" ca="1" si="121"/>
        <v>28.583182991670334</v>
      </c>
      <c r="H865" s="8">
        <v>861</v>
      </c>
      <c r="I865" s="21">
        <f t="shared" ca="1" si="122"/>
        <v>0.74398844330330405</v>
      </c>
      <c r="J865" s="21">
        <f t="shared" ca="1" si="123"/>
        <v>49.464514153237459</v>
      </c>
      <c r="Q865" s="26"/>
      <c r="R865" s="42"/>
      <c r="S865" s="26"/>
      <c r="T865" s="26"/>
      <c r="U865" s="26"/>
      <c r="V865" s="26"/>
      <c r="W865" s="26"/>
      <c r="X865" s="26"/>
      <c r="Y865" s="26"/>
      <c r="AF865" s="8">
        <v>855</v>
      </c>
      <c r="AG865" s="8">
        <v>1</v>
      </c>
      <c r="AH865" s="8">
        <v>0</v>
      </c>
      <c r="AI865" s="8">
        <v>1</v>
      </c>
      <c r="AJ865" s="8">
        <v>4.0421879397035808E-2</v>
      </c>
      <c r="AK865" s="8">
        <v>1</v>
      </c>
      <c r="AL865" s="8">
        <v>1</v>
      </c>
      <c r="AM865" s="8">
        <v>1</v>
      </c>
      <c r="AN865" s="8">
        <v>1</v>
      </c>
      <c r="AO865" s="8">
        <v>1</v>
      </c>
      <c r="AP865" s="8">
        <v>0</v>
      </c>
      <c r="AQ865" s="8">
        <v>1</v>
      </c>
      <c r="AR865" s="8">
        <v>0.74331869362105218</v>
      </c>
      <c r="AS865" s="48">
        <v>2.7258266478912125E-2</v>
      </c>
      <c r="AT865" s="48">
        <v>0.59911868698284598</v>
      </c>
      <c r="AU865" s="13">
        <v>3</v>
      </c>
    </row>
    <row r="866" spans="4:47" x14ac:dyDescent="0.25">
      <c r="D866" s="8">
        <v>862</v>
      </c>
      <c r="E866" s="8">
        <f t="shared" ca="1" si="120"/>
        <v>2.1875253102750514E-2</v>
      </c>
      <c r="F866" s="21">
        <f t="shared" ca="1" si="121"/>
        <v>467.24020896597256</v>
      </c>
      <c r="H866" s="8">
        <v>862</v>
      </c>
      <c r="I866" s="21">
        <f t="shared" ca="1" si="122"/>
        <v>5.3522145013482847E-2</v>
      </c>
      <c r="J866" s="21">
        <f t="shared" ca="1" si="123"/>
        <v>19.224969761988845</v>
      </c>
      <c r="Q866" s="26"/>
      <c r="R866" s="42"/>
      <c r="S866" s="26"/>
      <c r="T866" s="26"/>
      <c r="U866" s="26"/>
      <c r="V866" s="26"/>
      <c r="W866" s="26"/>
      <c r="X866" s="26"/>
      <c r="Y866" s="26"/>
      <c r="AF866" s="8">
        <v>856</v>
      </c>
      <c r="AG866" s="8">
        <v>1</v>
      </c>
      <c r="AH866" s="8">
        <v>0</v>
      </c>
      <c r="AI866" s="8">
        <v>1</v>
      </c>
      <c r="AJ866" s="8">
        <v>1</v>
      </c>
      <c r="AK866" s="8">
        <v>0</v>
      </c>
      <c r="AL866" s="8">
        <v>1</v>
      </c>
      <c r="AM866" s="8">
        <v>0</v>
      </c>
      <c r="AN866" s="8">
        <v>3.2982251652180321E-2</v>
      </c>
      <c r="AO866" s="8">
        <v>1</v>
      </c>
      <c r="AP866" s="8">
        <v>1</v>
      </c>
      <c r="AQ866" s="8">
        <v>1</v>
      </c>
      <c r="AR866" s="8">
        <v>1</v>
      </c>
      <c r="AS866" s="48">
        <v>0</v>
      </c>
      <c r="AT866" s="48">
        <v>0.96650959296998795</v>
      </c>
      <c r="AU866" s="13">
        <v>0</v>
      </c>
    </row>
    <row r="867" spans="4:47" x14ac:dyDescent="0.25">
      <c r="D867" s="8">
        <v>863</v>
      </c>
      <c r="E867" s="8">
        <f t="shared" ca="1" si="120"/>
        <v>0.33544058997917303</v>
      </c>
      <c r="F867" s="21">
        <f t="shared" ca="1" si="121"/>
        <v>143.55581968092585</v>
      </c>
      <c r="H867" s="8">
        <v>863</v>
      </c>
      <c r="I867" s="21">
        <f t="shared" ca="1" si="122"/>
        <v>0.36365327257715707</v>
      </c>
      <c r="J867" s="21">
        <f t="shared" ca="1" si="123"/>
        <v>19.035617961240757</v>
      </c>
      <c r="Q867" s="26"/>
      <c r="R867" s="42"/>
      <c r="S867" s="26"/>
      <c r="T867" s="26"/>
      <c r="U867" s="26"/>
      <c r="V867" s="26"/>
      <c r="W867" s="26"/>
      <c r="X867" s="26"/>
      <c r="Y867" s="26"/>
      <c r="AF867" s="8">
        <v>857</v>
      </c>
      <c r="AG867" s="8">
        <v>1</v>
      </c>
      <c r="AH867" s="8">
        <v>1</v>
      </c>
      <c r="AI867" s="8">
        <v>1</v>
      </c>
      <c r="AJ867" s="8">
        <v>0.38549873076068858</v>
      </c>
      <c r="AK867" s="8">
        <v>0.96240084530642978</v>
      </c>
      <c r="AL867" s="8">
        <v>1</v>
      </c>
      <c r="AM867" s="8">
        <v>1</v>
      </c>
      <c r="AN867" s="8">
        <v>1</v>
      </c>
      <c r="AO867" s="8">
        <v>1</v>
      </c>
      <c r="AP867" s="8">
        <v>0</v>
      </c>
      <c r="AQ867" s="8">
        <v>1</v>
      </c>
      <c r="AR867" s="8">
        <v>0.78129041335036631</v>
      </c>
      <c r="AS867" s="48">
        <v>0</v>
      </c>
      <c r="AT867" s="48">
        <v>0.86418501460503738</v>
      </c>
      <c r="AU867" s="13">
        <v>2</v>
      </c>
    </row>
    <row r="868" spans="4:47" x14ac:dyDescent="0.25">
      <c r="D868" s="8">
        <v>864</v>
      </c>
      <c r="E868" s="8">
        <f t="shared" ca="1" si="120"/>
        <v>0.55135255952910167</v>
      </c>
      <c r="F868" s="21">
        <f t="shared" ca="1" si="121"/>
        <v>81.043160568118537</v>
      </c>
      <c r="H868" s="8">
        <v>864</v>
      </c>
      <c r="I868" s="21">
        <f t="shared" ca="1" si="122"/>
        <v>0.95450098426245999</v>
      </c>
      <c r="J868" s="21">
        <f t="shared" ca="1" si="123"/>
        <v>80.804223422317563</v>
      </c>
      <c r="Q868" s="26"/>
      <c r="R868" s="42"/>
      <c r="S868" s="26"/>
      <c r="T868" s="26"/>
      <c r="U868" s="26"/>
      <c r="V868" s="26"/>
      <c r="W868" s="26"/>
      <c r="X868" s="26"/>
      <c r="Y868" s="26"/>
      <c r="AF868" s="8">
        <v>858</v>
      </c>
      <c r="AG868" s="8">
        <v>1</v>
      </c>
      <c r="AH868" s="8">
        <v>1</v>
      </c>
      <c r="AI868" s="8">
        <v>1</v>
      </c>
      <c r="AJ868" s="8">
        <v>1</v>
      </c>
      <c r="AK868" s="8">
        <v>1</v>
      </c>
      <c r="AL868" s="8">
        <v>0.21256785305813536</v>
      </c>
      <c r="AM868" s="8">
        <v>0.85125356920522588</v>
      </c>
      <c r="AN868" s="8">
        <v>1</v>
      </c>
      <c r="AO868" s="8">
        <v>1</v>
      </c>
      <c r="AP868" s="8">
        <v>2.6498858159269025E-2</v>
      </c>
      <c r="AQ868" s="8">
        <v>0.13175511871619772</v>
      </c>
      <c r="AR868" s="8">
        <v>1.3777347290494118E-3</v>
      </c>
      <c r="AS868" s="48">
        <v>0</v>
      </c>
      <c r="AT868" s="48">
        <v>0.85814361984754617</v>
      </c>
      <c r="AU868" s="13">
        <v>2</v>
      </c>
    </row>
    <row r="869" spans="4:47" x14ac:dyDescent="0.25">
      <c r="D869" s="8">
        <v>865</v>
      </c>
      <c r="E869" s="8">
        <f t="shared" ca="1" si="120"/>
        <v>0.52359157956176061</v>
      </c>
      <c r="F869" s="21">
        <f t="shared" ca="1" si="121"/>
        <v>87.652484101186857</v>
      </c>
      <c r="H869" s="8">
        <v>865</v>
      </c>
      <c r="I869" s="21">
        <f t="shared" ca="1" si="122"/>
        <v>4.0406287572184008E-2</v>
      </c>
      <c r="J869" s="21">
        <f t="shared" ca="1" si="123"/>
        <v>23.295752240969499</v>
      </c>
      <c r="Q869" s="26"/>
      <c r="R869" s="42"/>
      <c r="S869" s="26"/>
      <c r="T869" s="26"/>
      <c r="U869" s="26"/>
      <c r="V869" s="26"/>
      <c r="W869" s="26"/>
      <c r="X869" s="26"/>
      <c r="Y869" s="26"/>
      <c r="AF869" s="8">
        <v>859</v>
      </c>
      <c r="AG869" s="8">
        <v>1</v>
      </c>
      <c r="AH869" s="8">
        <v>1</v>
      </c>
      <c r="AI869" s="8">
        <v>0.81329331078403255</v>
      </c>
      <c r="AJ869" s="8">
        <v>0.53417274118182834</v>
      </c>
      <c r="AK869" s="8">
        <v>0.72099727017015425</v>
      </c>
      <c r="AL869" s="8">
        <v>1</v>
      </c>
      <c r="AM869" s="8">
        <v>0.12206450993412986</v>
      </c>
      <c r="AN869" s="8">
        <v>1</v>
      </c>
      <c r="AO869" s="8">
        <v>0.52765641242925387</v>
      </c>
      <c r="AP869" s="8">
        <v>1</v>
      </c>
      <c r="AQ869" s="8">
        <v>0.64608954231177151</v>
      </c>
      <c r="AR869" s="8">
        <v>0.74006779424375813</v>
      </c>
      <c r="AS869" s="48">
        <v>1</v>
      </c>
      <c r="AT869" s="48">
        <v>1</v>
      </c>
      <c r="AU869" s="13">
        <v>0</v>
      </c>
    </row>
    <row r="870" spans="4:47" x14ac:dyDescent="0.25">
      <c r="D870" s="8">
        <v>866</v>
      </c>
      <c r="E870" s="8">
        <f t="shared" ca="1" si="120"/>
        <v>0.59671847139490286</v>
      </c>
      <c r="F870" s="21">
        <f t="shared" ca="1" si="121"/>
        <v>70.861776912748823</v>
      </c>
      <c r="H870" s="8">
        <v>866</v>
      </c>
      <c r="I870" s="21">
        <f t="shared" ca="1" si="122"/>
        <v>0.19189953758638278</v>
      </c>
      <c r="J870" s="21">
        <f t="shared" ca="1" si="123"/>
        <v>3.215065889417108</v>
      </c>
      <c r="Q870" s="26"/>
      <c r="R870" s="42"/>
      <c r="S870" s="26"/>
      <c r="T870" s="26"/>
      <c r="U870" s="26"/>
      <c r="V870" s="26"/>
      <c r="W870" s="26"/>
      <c r="X870" s="26"/>
      <c r="Y870" s="26"/>
      <c r="AF870" s="8">
        <v>860</v>
      </c>
      <c r="AG870" s="8">
        <v>1</v>
      </c>
      <c r="AH870" s="8">
        <v>0.95685453524414954</v>
      </c>
      <c r="AI870" s="8">
        <v>0.63252575817774237</v>
      </c>
      <c r="AJ870" s="8">
        <v>0.52616513281924804</v>
      </c>
      <c r="AK870" s="8">
        <v>1</v>
      </c>
      <c r="AL870" s="8">
        <v>1</v>
      </c>
      <c r="AM870" s="8">
        <v>1</v>
      </c>
      <c r="AN870" s="8">
        <v>0.1165856213941175</v>
      </c>
      <c r="AO870" s="8">
        <v>1</v>
      </c>
      <c r="AP870" s="8">
        <v>0.24549951880556276</v>
      </c>
      <c r="AQ870" s="8">
        <v>1</v>
      </c>
      <c r="AR870" s="8">
        <v>1</v>
      </c>
      <c r="AS870" s="48">
        <v>0</v>
      </c>
      <c r="AT870" s="48">
        <v>0.78191099085211946</v>
      </c>
      <c r="AU870" s="13">
        <v>0</v>
      </c>
    </row>
    <row r="871" spans="4:47" x14ac:dyDescent="0.25">
      <c r="D871" s="8">
        <v>867</v>
      </c>
      <c r="E871" s="8">
        <f t="shared" ca="1" si="120"/>
        <v>0.97540261537201878</v>
      </c>
      <c r="F871" s="21">
        <f t="shared" ca="1" si="121"/>
        <v>4.0733893838691735</v>
      </c>
      <c r="H871" s="8">
        <v>867</v>
      </c>
      <c r="I871" s="21">
        <f t="shared" ca="1" si="122"/>
        <v>0.42664702778382557</v>
      </c>
      <c r="J871" s="21">
        <f t="shared" ca="1" si="123"/>
        <v>23.997834115401464</v>
      </c>
      <c r="Q871" s="26"/>
      <c r="R871" s="42"/>
      <c r="S871" s="26"/>
      <c r="T871" s="26"/>
      <c r="U871" s="26"/>
      <c r="V871" s="26"/>
      <c r="W871" s="26"/>
      <c r="X871" s="26"/>
      <c r="Y871" s="26"/>
      <c r="AF871" s="8">
        <v>861</v>
      </c>
      <c r="AG871" s="8">
        <v>1</v>
      </c>
      <c r="AH871" s="8">
        <v>1</v>
      </c>
      <c r="AI871" s="8">
        <v>0.16975355547061377</v>
      </c>
      <c r="AJ871" s="8">
        <v>0.81955867732855647</v>
      </c>
      <c r="AK871" s="8">
        <v>1</v>
      </c>
      <c r="AL871" s="8">
        <v>0.62739159697157443</v>
      </c>
      <c r="AM871" s="8">
        <v>1</v>
      </c>
      <c r="AN871" s="8">
        <v>0.56322414512866203</v>
      </c>
      <c r="AO871" s="8">
        <v>0.46835411683205164</v>
      </c>
      <c r="AP871" s="8">
        <v>0.10628137766029648</v>
      </c>
      <c r="AQ871" s="8">
        <v>1</v>
      </c>
      <c r="AR871" s="8">
        <v>0.26996764259914224</v>
      </c>
      <c r="AS871" s="48">
        <v>0.33238178446669236</v>
      </c>
      <c r="AT871" s="48">
        <v>0.75524221547665582</v>
      </c>
      <c r="AU871" s="13">
        <v>0</v>
      </c>
    </row>
    <row r="872" spans="4:47" x14ac:dyDescent="0.25">
      <c r="D872" s="8">
        <v>868</v>
      </c>
      <c r="E872" s="8">
        <f t="shared" ca="1" si="120"/>
        <v>7.4015147498341261E-2</v>
      </c>
      <c r="F872" s="21">
        <f t="shared" ca="1" si="121"/>
        <v>325.39271681196237</v>
      </c>
      <c r="H872" s="8">
        <v>868</v>
      </c>
      <c r="I872" s="21">
        <f t="shared" ca="1" si="122"/>
        <v>0.53965630623070426</v>
      </c>
      <c r="J872" s="21">
        <f t="shared" ca="1" si="123"/>
        <v>32.616464258844942</v>
      </c>
      <c r="Q872" s="26"/>
      <c r="R872" s="42"/>
      <c r="S872" s="26"/>
      <c r="T872" s="26"/>
      <c r="U872" s="26"/>
      <c r="V872" s="26"/>
      <c r="W872" s="26"/>
      <c r="X872" s="26"/>
      <c r="Y872" s="26"/>
      <c r="AF872" s="8">
        <v>862</v>
      </c>
      <c r="AG872" s="8">
        <v>0.62232925551835516</v>
      </c>
      <c r="AH872" s="8">
        <v>1</v>
      </c>
      <c r="AI872" s="8">
        <v>1</v>
      </c>
      <c r="AJ872" s="8">
        <v>1</v>
      </c>
      <c r="AK872" s="8">
        <v>1</v>
      </c>
      <c r="AL872" s="8">
        <v>0.54981709991528382</v>
      </c>
      <c r="AM872" s="8">
        <v>0.73566031090975292</v>
      </c>
      <c r="AN872" s="8">
        <v>1</v>
      </c>
      <c r="AO872" s="8">
        <v>0.84650073322724595</v>
      </c>
      <c r="AP872" s="8">
        <v>1</v>
      </c>
      <c r="AQ872" s="8">
        <v>0.62000381730613296</v>
      </c>
      <c r="AR872" s="8">
        <v>1</v>
      </c>
      <c r="AS872" s="48">
        <v>0</v>
      </c>
      <c r="AT872" s="48">
        <v>0.76692581324647136</v>
      </c>
      <c r="AU872" s="13">
        <v>2</v>
      </c>
    </row>
    <row r="873" spans="4:47" x14ac:dyDescent="0.25">
      <c r="D873" s="8">
        <v>869</v>
      </c>
      <c r="E873" s="8">
        <f t="shared" ca="1" si="120"/>
        <v>0.77740754088499053</v>
      </c>
      <c r="F873" s="21">
        <f t="shared" ca="1" si="121"/>
        <v>36.023278669018381</v>
      </c>
      <c r="H873" s="8">
        <v>869</v>
      </c>
      <c r="I873" s="21">
        <f t="shared" ca="1" si="122"/>
        <v>4.5252259048689236E-2</v>
      </c>
      <c r="J873" s="21">
        <f t="shared" ca="1" si="123"/>
        <v>21.682565667040983</v>
      </c>
      <c r="Q873" s="26"/>
      <c r="R873" s="42"/>
      <c r="S873" s="26"/>
      <c r="T873" s="26"/>
      <c r="U873" s="26"/>
      <c r="V873" s="26"/>
      <c r="W873" s="26"/>
      <c r="X873" s="26"/>
      <c r="Y873" s="26"/>
      <c r="AF873" s="8">
        <v>863</v>
      </c>
      <c r="AG873" s="8">
        <v>1</v>
      </c>
      <c r="AH873" s="8">
        <v>1</v>
      </c>
      <c r="AI873" s="8">
        <v>1</v>
      </c>
      <c r="AJ873" s="8">
        <v>1</v>
      </c>
      <c r="AK873" s="8">
        <v>0.30239239019706032</v>
      </c>
      <c r="AL873" s="8">
        <v>1</v>
      </c>
      <c r="AM873" s="8">
        <v>1</v>
      </c>
      <c r="AN873" s="8">
        <v>0.5374027014289412</v>
      </c>
      <c r="AO873" s="8">
        <v>1</v>
      </c>
      <c r="AP873" s="8">
        <v>9.1894912510460627E-2</v>
      </c>
      <c r="AQ873" s="8">
        <v>1</v>
      </c>
      <c r="AR873" s="8">
        <v>1</v>
      </c>
      <c r="AS873" s="48">
        <v>0</v>
      </c>
      <c r="AT873" s="48">
        <v>0.86885003839375863</v>
      </c>
      <c r="AU873" s="13">
        <v>1</v>
      </c>
    </row>
    <row r="874" spans="4:47" x14ac:dyDescent="0.25">
      <c r="D874" s="8">
        <v>870</v>
      </c>
      <c r="E874" s="8">
        <f t="shared" ca="1" si="120"/>
        <v>0.68954829823401564</v>
      </c>
      <c r="F874" s="21">
        <f t="shared" ca="1" si="121"/>
        <v>51.996129628444415</v>
      </c>
      <c r="H874" s="8">
        <v>870</v>
      </c>
      <c r="I874" s="21">
        <f t="shared" ca="1" si="122"/>
        <v>0.1362112775229789</v>
      </c>
      <c r="J874" s="21">
        <f t="shared" ca="1" si="123"/>
        <v>3.6493918260972364</v>
      </c>
      <c r="Q874" s="26"/>
      <c r="R874" s="42"/>
      <c r="S874" s="26"/>
      <c r="T874" s="26"/>
      <c r="U874" s="26"/>
      <c r="V874" s="26"/>
      <c r="W874" s="26"/>
      <c r="X874" s="26"/>
      <c r="Y874" s="26"/>
      <c r="AF874" s="8">
        <v>864</v>
      </c>
      <c r="AG874" s="8">
        <v>1</v>
      </c>
      <c r="AH874" s="8">
        <v>1</v>
      </c>
      <c r="AI874" s="8">
        <v>1</v>
      </c>
      <c r="AJ874" s="8">
        <v>0.79793535585170805</v>
      </c>
      <c r="AK874" s="8">
        <v>1</v>
      </c>
      <c r="AL874" s="8">
        <v>1</v>
      </c>
      <c r="AM874" s="8">
        <v>0.80558168950712217</v>
      </c>
      <c r="AN874" s="8">
        <v>1</v>
      </c>
      <c r="AO874" s="8">
        <v>0.56248691501047388</v>
      </c>
      <c r="AP874" s="8">
        <v>0.59474885809698119</v>
      </c>
      <c r="AQ874" s="8">
        <v>1</v>
      </c>
      <c r="AR874" s="8">
        <v>1</v>
      </c>
      <c r="AS874" s="48">
        <v>0</v>
      </c>
      <c r="AT874" s="48">
        <v>0.96034669812783846</v>
      </c>
      <c r="AU874" s="13">
        <v>1</v>
      </c>
    </row>
    <row r="875" spans="4:47" x14ac:dyDescent="0.25">
      <c r="D875" s="8">
        <v>871</v>
      </c>
      <c r="E875" s="8">
        <f t="shared" ca="1" si="120"/>
        <v>0.67888214500552746</v>
      </c>
      <c r="F875" s="21">
        <f t="shared" ca="1" si="121"/>
        <v>54.048144848774591</v>
      </c>
      <c r="H875" s="8">
        <v>871</v>
      </c>
      <c r="I875" s="21">
        <f t="shared" ca="1" si="122"/>
        <v>0.68103402405213576</v>
      </c>
      <c r="J875" s="21">
        <f t="shared" ca="1" si="123"/>
        <v>43.856852001711928</v>
      </c>
      <c r="Q875" s="26"/>
      <c r="R875" s="42"/>
      <c r="S875" s="26"/>
      <c r="T875" s="26"/>
      <c r="U875" s="26"/>
      <c r="V875" s="26"/>
      <c r="W875" s="26"/>
      <c r="X875" s="26"/>
      <c r="Y875" s="26"/>
      <c r="AF875" s="8">
        <v>865</v>
      </c>
      <c r="AG875" s="8">
        <v>1</v>
      </c>
      <c r="AH875" s="8">
        <v>0.42249917528793696</v>
      </c>
      <c r="AI875" s="8">
        <v>1</v>
      </c>
      <c r="AJ875" s="8">
        <v>0</v>
      </c>
      <c r="AK875" s="8">
        <v>0.6870876275690182</v>
      </c>
      <c r="AL875" s="8">
        <v>0.42875019375254247</v>
      </c>
      <c r="AM875" s="8">
        <v>1</v>
      </c>
      <c r="AN875" s="8">
        <v>1</v>
      </c>
      <c r="AO875" s="8">
        <v>1</v>
      </c>
      <c r="AP875" s="8">
        <v>0.1838657989553007</v>
      </c>
      <c r="AQ875" s="8">
        <v>1</v>
      </c>
      <c r="AR875" s="8">
        <v>0</v>
      </c>
      <c r="AS875" s="48">
        <v>0</v>
      </c>
      <c r="AT875" s="48">
        <v>0.93262394344332877</v>
      </c>
      <c r="AU875" s="13">
        <v>0</v>
      </c>
    </row>
    <row r="876" spans="4:47" x14ac:dyDescent="0.25">
      <c r="D876" s="8">
        <v>872</v>
      </c>
      <c r="E876" s="8">
        <f t="shared" ca="1" si="120"/>
        <v>0.61173669325944691</v>
      </c>
      <c r="F876" s="21">
        <f t="shared" ca="1" si="121"/>
        <v>67.643108409173536</v>
      </c>
      <c r="H876" s="8">
        <v>872</v>
      </c>
      <c r="I876" s="21">
        <f t="shared" ca="1" si="122"/>
        <v>0.84113211920200659</v>
      </c>
      <c r="J876" s="21">
        <f t="shared" ca="1" si="123"/>
        <v>59.868942923214661</v>
      </c>
      <c r="Q876" s="26"/>
      <c r="R876" s="42"/>
      <c r="S876" s="26"/>
      <c r="T876" s="26"/>
      <c r="U876" s="26"/>
      <c r="V876" s="26"/>
      <c r="W876" s="26"/>
      <c r="X876" s="26"/>
      <c r="Y876" s="26"/>
      <c r="AF876" s="8">
        <v>866</v>
      </c>
      <c r="AG876" s="8">
        <v>1</v>
      </c>
      <c r="AH876" s="8">
        <v>1</v>
      </c>
      <c r="AI876" s="8">
        <v>0.71734933876934759</v>
      </c>
      <c r="AJ876" s="8">
        <v>0.63063986056561894</v>
      </c>
      <c r="AK876" s="8">
        <v>0.95591109940517438</v>
      </c>
      <c r="AL876" s="8">
        <v>0.5579811640428185</v>
      </c>
      <c r="AM876" s="8">
        <v>1</v>
      </c>
      <c r="AN876" s="8">
        <v>1</v>
      </c>
      <c r="AO876" s="8">
        <v>0.20864406057832335</v>
      </c>
      <c r="AP876" s="8">
        <v>1</v>
      </c>
      <c r="AQ876" s="8">
        <v>1</v>
      </c>
      <c r="AR876" s="8">
        <v>1</v>
      </c>
      <c r="AS876" s="48">
        <v>0</v>
      </c>
      <c r="AT876" s="48">
        <v>0.72079859659668177</v>
      </c>
      <c r="AU876" s="13">
        <v>1</v>
      </c>
    </row>
    <row r="877" spans="4:47" x14ac:dyDescent="0.25">
      <c r="D877" s="8">
        <v>873</v>
      </c>
      <c r="E877" s="8">
        <f t="shared" ca="1" si="120"/>
        <v>0.70766781722956518</v>
      </c>
      <c r="F877" s="21">
        <f t="shared" ca="1" si="121"/>
        <v>48.570726676954621</v>
      </c>
      <c r="H877" s="8">
        <v>873</v>
      </c>
      <c r="I877" s="21">
        <f t="shared" ca="1" si="122"/>
        <v>0.62545609661784152</v>
      </c>
      <c r="J877" s="21">
        <f t="shared" ca="1" si="123"/>
        <v>39.289802218534255</v>
      </c>
      <c r="Q877" s="26"/>
      <c r="R877" s="42"/>
      <c r="S877" s="26"/>
      <c r="T877" s="26"/>
      <c r="U877" s="26"/>
      <c r="V877" s="26"/>
      <c r="W877" s="26"/>
      <c r="X877" s="26"/>
      <c r="Y877" s="26"/>
      <c r="AF877" s="8">
        <v>867</v>
      </c>
      <c r="AG877" s="8">
        <v>0.80285861164250694</v>
      </c>
      <c r="AH877" s="8">
        <v>0.1914658925330254</v>
      </c>
      <c r="AI877" s="8">
        <v>0.96070641114572697</v>
      </c>
      <c r="AJ877" s="8">
        <v>1</v>
      </c>
      <c r="AK877" s="8">
        <v>1</v>
      </c>
      <c r="AL877" s="8">
        <v>0.4023129866121356</v>
      </c>
      <c r="AM877" s="8">
        <v>0</v>
      </c>
      <c r="AN877" s="8">
        <v>0</v>
      </c>
      <c r="AO877" s="8">
        <v>1</v>
      </c>
      <c r="AP877" s="8">
        <v>1</v>
      </c>
      <c r="AQ877" s="8">
        <v>1</v>
      </c>
      <c r="AR877" s="8">
        <v>1</v>
      </c>
      <c r="AS877" s="48">
        <v>0</v>
      </c>
      <c r="AT877" s="48">
        <v>0.76868744069203643</v>
      </c>
      <c r="AU877" s="13">
        <v>3</v>
      </c>
    </row>
    <row r="878" spans="4:47" x14ac:dyDescent="0.25">
      <c r="D878" s="8">
        <v>874</v>
      </c>
      <c r="E878" s="8">
        <f t="shared" ca="1" si="120"/>
        <v>0.43376677513311135</v>
      </c>
      <c r="F878" s="21">
        <f t="shared" ca="1" si="121"/>
        <v>111.4889341638349</v>
      </c>
      <c r="H878" s="8">
        <v>874</v>
      </c>
      <c r="I878" s="21">
        <f t="shared" ca="1" si="122"/>
        <v>0.86866820008813161</v>
      </c>
      <c r="J878" s="21">
        <f t="shared" ca="1" si="123"/>
        <v>63.534585613155166</v>
      </c>
      <c r="Q878" s="26"/>
      <c r="R878" s="42"/>
      <c r="S878" s="26"/>
      <c r="T878" s="26"/>
      <c r="U878" s="26"/>
      <c r="V878" s="26"/>
      <c r="W878" s="26"/>
      <c r="X878" s="26"/>
      <c r="Y878" s="26"/>
      <c r="AF878" s="8">
        <v>868</v>
      </c>
      <c r="AG878" s="8">
        <v>1</v>
      </c>
      <c r="AH878" s="8">
        <v>0.59797111027936423</v>
      </c>
      <c r="AI878" s="8">
        <v>0.29797794002379596</v>
      </c>
      <c r="AJ878" s="8">
        <v>0.95205721434467705</v>
      </c>
      <c r="AK878" s="8">
        <v>1</v>
      </c>
      <c r="AL878" s="8">
        <v>1</v>
      </c>
      <c r="AM878" s="8">
        <v>1</v>
      </c>
      <c r="AN878" s="8">
        <v>1</v>
      </c>
      <c r="AO878" s="8">
        <v>1</v>
      </c>
      <c r="AP878" s="8">
        <v>0.1010436677792196</v>
      </c>
      <c r="AQ878" s="8">
        <v>1</v>
      </c>
      <c r="AR878" s="8">
        <v>1</v>
      </c>
      <c r="AS878" s="48">
        <v>0</v>
      </c>
      <c r="AT878" s="48">
        <v>0.99637823805004866</v>
      </c>
      <c r="AU878" s="13">
        <v>0</v>
      </c>
    </row>
    <row r="879" spans="4:47" x14ac:dyDescent="0.25">
      <c r="D879" s="8">
        <v>875</v>
      </c>
      <c r="E879" s="8">
        <f t="shared" ca="1" si="120"/>
        <v>9.4869271440605529E-2</v>
      </c>
      <c r="F879" s="21">
        <f t="shared" ca="1" si="121"/>
        <v>296.07940744818467</v>
      </c>
      <c r="H879" s="8">
        <v>875</v>
      </c>
      <c r="I879" s="21">
        <f t="shared" ca="1" si="122"/>
        <v>0.92356166338285695</v>
      </c>
      <c r="J879" s="21">
        <f t="shared" ca="1" si="123"/>
        <v>72.905794793002954</v>
      </c>
      <c r="Q879" s="26"/>
      <c r="R879" s="42"/>
      <c r="S879" s="26"/>
      <c r="T879" s="26"/>
      <c r="U879" s="26"/>
      <c r="V879" s="26"/>
      <c r="W879" s="26"/>
      <c r="X879" s="26"/>
      <c r="Y879" s="26"/>
      <c r="AF879" s="8">
        <v>869</v>
      </c>
      <c r="AG879" s="8">
        <v>0.58098089285223042</v>
      </c>
      <c r="AH879" s="8">
        <v>0.37574792368858262</v>
      </c>
      <c r="AI879" s="8">
        <v>1</v>
      </c>
      <c r="AJ879" s="8">
        <v>1</v>
      </c>
      <c r="AK879" s="8">
        <v>1</v>
      </c>
      <c r="AL879" s="8">
        <v>0.53615347294253302</v>
      </c>
      <c r="AM879" s="8">
        <v>0.14539328551261627</v>
      </c>
      <c r="AN879" s="8">
        <v>1</v>
      </c>
      <c r="AO879" s="8">
        <v>1</v>
      </c>
      <c r="AP879" s="8">
        <v>1</v>
      </c>
      <c r="AQ879" s="8">
        <v>1</v>
      </c>
      <c r="AR879" s="8">
        <v>2.7658660566591987E-2</v>
      </c>
      <c r="AS879" s="48">
        <v>0</v>
      </c>
      <c r="AT879" s="48">
        <v>0.84186370550955436</v>
      </c>
      <c r="AU879" s="13">
        <v>0</v>
      </c>
    </row>
    <row r="880" spans="4:47" x14ac:dyDescent="0.25">
      <c r="D880" s="8">
        <v>876</v>
      </c>
      <c r="E880" s="8">
        <f t="shared" ca="1" si="120"/>
        <v>0.5800291145123192</v>
      </c>
      <c r="F880" s="21">
        <f t="shared" ca="1" si="121"/>
        <v>74.524117501845765</v>
      </c>
      <c r="H880" s="8">
        <v>876</v>
      </c>
      <c r="I880" s="21">
        <f t="shared" ca="1" si="122"/>
        <v>0.61662419633745136</v>
      </c>
      <c r="J880" s="21">
        <f t="shared" ca="1" si="123"/>
        <v>38.586466564247353</v>
      </c>
      <c r="Q880" s="26"/>
      <c r="R880" s="42"/>
      <c r="S880" s="26"/>
      <c r="T880" s="26"/>
      <c r="U880" s="26"/>
      <c r="V880" s="26"/>
      <c r="W880" s="26"/>
      <c r="X880" s="26"/>
      <c r="Y880" s="26"/>
      <c r="AF880" s="8">
        <v>870</v>
      </c>
      <c r="AG880" s="8">
        <v>1</v>
      </c>
      <c r="AH880" s="8">
        <v>1</v>
      </c>
      <c r="AI880" s="8">
        <v>1</v>
      </c>
      <c r="AJ880" s="8">
        <v>1</v>
      </c>
      <c r="AK880" s="8">
        <v>1</v>
      </c>
      <c r="AL880" s="8">
        <v>1</v>
      </c>
      <c r="AM880" s="8">
        <v>0.42992668605649903</v>
      </c>
      <c r="AN880" s="8">
        <v>1</v>
      </c>
      <c r="AO880" s="8">
        <v>0</v>
      </c>
      <c r="AP880" s="8">
        <v>1</v>
      </c>
      <c r="AQ880" s="8">
        <v>1</v>
      </c>
      <c r="AR880" s="8">
        <v>0.75278562155431095</v>
      </c>
      <c r="AS880" s="48">
        <v>0</v>
      </c>
      <c r="AT880" s="48">
        <v>0.87811080490465021</v>
      </c>
      <c r="AU880" s="13">
        <v>1</v>
      </c>
    </row>
    <row r="881" spans="4:47" x14ac:dyDescent="0.25">
      <c r="D881" s="8">
        <v>877</v>
      </c>
      <c r="E881" s="8">
        <f t="shared" ca="1" si="120"/>
        <v>0.59024742050958146</v>
      </c>
      <c r="F881" s="21">
        <f t="shared" ca="1" si="121"/>
        <v>72.270833714656817</v>
      </c>
      <c r="H881" s="8">
        <v>877</v>
      </c>
      <c r="I881" s="21">
        <f t="shared" ca="1" si="122"/>
        <v>0.37425013620454228</v>
      </c>
      <c r="J881" s="21">
        <f t="shared" ca="1" si="123"/>
        <v>19.886715518742839</v>
      </c>
      <c r="Q881" s="26"/>
      <c r="R881" s="42"/>
      <c r="S881" s="26"/>
      <c r="T881" s="26"/>
      <c r="U881" s="26"/>
      <c r="V881" s="26"/>
      <c r="W881" s="26"/>
      <c r="X881" s="26"/>
      <c r="Y881" s="26"/>
      <c r="AF881" s="8">
        <v>871</v>
      </c>
      <c r="AG881" s="8">
        <v>0</v>
      </c>
      <c r="AH881" s="8">
        <v>0.58752926218533374</v>
      </c>
      <c r="AI881" s="8">
        <v>0.41428677758249838</v>
      </c>
      <c r="AJ881" s="8">
        <v>1</v>
      </c>
      <c r="AK881" s="8">
        <v>0</v>
      </c>
      <c r="AL881" s="8">
        <v>0.25163601451664969</v>
      </c>
      <c r="AM881" s="8">
        <v>0.96257500365144577</v>
      </c>
      <c r="AN881" s="8">
        <v>0.17556833553352325</v>
      </c>
      <c r="AO881" s="8">
        <v>1</v>
      </c>
      <c r="AP881" s="8">
        <v>1</v>
      </c>
      <c r="AQ881" s="8">
        <v>1</v>
      </c>
      <c r="AR881" s="8">
        <v>0.52625414169432916</v>
      </c>
      <c r="AS881" s="48">
        <v>0.15170676660539659</v>
      </c>
      <c r="AT881" s="48">
        <v>0.73081167921057522</v>
      </c>
      <c r="AU881" s="13">
        <v>1</v>
      </c>
    </row>
    <row r="882" spans="4:47" x14ac:dyDescent="0.25">
      <c r="D882" s="8">
        <v>878</v>
      </c>
      <c r="E882" s="8">
        <f t="shared" ca="1" si="120"/>
        <v>0.93614604866280315</v>
      </c>
      <c r="F882" s="21">
        <f t="shared" ca="1" si="121"/>
        <v>10.200641240889436</v>
      </c>
      <c r="H882" s="8">
        <v>878</v>
      </c>
      <c r="I882" s="21">
        <f t="shared" ca="1" si="122"/>
        <v>0.8173761224778896</v>
      </c>
      <c r="J882" s="21">
        <f t="shared" ca="1" si="123"/>
        <v>57.029923092230014</v>
      </c>
      <c r="Q882" s="26"/>
      <c r="R882" s="42"/>
      <c r="S882" s="26"/>
      <c r="T882" s="26"/>
      <c r="U882" s="26"/>
      <c r="V882" s="26"/>
      <c r="W882" s="26"/>
      <c r="X882" s="26"/>
      <c r="Y882" s="26"/>
      <c r="AF882" s="8">
        <v>872</v>
      </c>
      <c r="AG882" s="8">
        <v>1</v>
      </c>
      <c r="AH882" s="8">
        <v>1</v>
      </c>
      <c r="AI882" s="8">
        <v>0.76724583003716917</v>
      </c>
      <c r="AJ882" s="8">
        <v>0</v>
      </c>
      <c r="AK882" s="8">
        <v>0.43020213939481405</v>
      </c>
      <c r="AL882" s="8">
        <v>1</v>
      </c>
      <c r="AM882" s="8">
        <v>1</v>
      </c>
      <c r="AN882" s="8">
        <v>1</v>
      </c>
      <c r="AO882" s="8">
        <v>1</v>
      </c>
      <c r="AP882" s="8">
        <v>0.51110351615915861</v>
      </c>
      <c r="AQ882" s="8">
        <v>0.16368983997478306</v>
      </c>
      <c r="AR882" s="8">
        <v>1</v>
      </c>
      <c r="AS882" s="48">
        <v>0.17181295322652365</v>
      </c>
      <c r="AT882" s="48">
        <v>0.85333248969354458</v>
      </c>
      <c r="AU882" s="13">
        <v>0</v>
      </c>
    </row>
    <row r="883" spans="4:47" x14ac:dyDescent="0.25">
      <c r="D883" s="8">
        <v>879</v>
      </c>
      <c r="E883" s="8">
        <f t="shared" ca="1" si="120"/>
        <v>7.2996262927396027E-2</v>
      </c>
      <c r="F883" s="21">
        <f t="shared" ca="1" si="121"/>
        <v>327.02470198224393</v>
      </c>
      <c r="H883" s="8">
        <v>879</v>
      </c>
      <c r="I883" s="21">
        <f t="shared" ca="1" si="122"/>
        <v>0.13686622941233173</v>
      </c>
      <c r="J883" s="21">
        <f t="shared" ca="1" si="123"/>
        <v>3.5587098686952459</v>
      </c>
      <c r="Q883" s="26"/>
      <c r="R883" s="42"/>
      <c r="S883" s="26"/>
      <c r="T883" s="26"/>
      <c r="U883" s="26"/>
      <c r="V883" s="26"/>
      <c r="W883" s="26"/>
      <c r="X883" s="26"/>
      <c r="Y883" s="26"/>
      <c r="AF883" s="8">
        <v>873</v>
      </c>
      <c r="AG883" s="8">
        <v>7.8828949882365357E-2</v>
      </c>
      <c r="AH883" s="8">
        <v>0</v>
      </c>
      <c r="AI883" s="8">
        <v>1</v>
      </c>
      <c r="AJ883" s="8">
        <v>1</v>
      </c>
      <c r="AK883" s="8">
        <v>1</v>
      </c>
      <c r="AL883" s="8">
        <v>1</v>
      </c>
      <c r="AM883" s="8">
        <v>1</v>
      </c>
      <c r="AN883" s="8">
        <v>0</v>
      </c>
      <c r="AO883" s="8">
        <v>0</v>
      </c>
      <c r="AP883" s="8">
        <v>1</v>
      </c>
      <c r="AQ883" s="8">
        <v>0</v>
      </c>
      <c r="AR883" s="8">
        <v>0.30938248027955378</v>
      </c>
      <c r="AS883" s="48">
        <v>0</v>
      </c>
      <c r="AT883" s="48">
        <v>0.95066139695439122</v>
      </c>
      <c r="AU883" s="13">
        <v>0</v>
      </c>
    </row>
    <row r="884" spans="4:47" x14ac:dyDescent="0.25">
      <c r="D884" s="8">
        <v>880</v>
      </c>
      <c r="E884" s="8">
        <f t="shared" ca="1" si="120"/>
        <v>0.89722187370068929</v>
      </c>
      <c r="F884" s="21">
        <f t="shared" ca="1" si="121"/>
        <v>16.290854515860964</v>
      </c>
      <c r="H884" s="8">
        <v>880</v>
      </c>
      <c r="I884" s="21">
        <f t="shared" ca="1" si="122"/>
        <v>0.99726601860623998</v>
      </c>
      <c r="J884" s="21">
        <f t="shared" ca="1" si="123"/>
        <v>113.76374409579273</v>
      </c>
      <c r="Q884" s="26"/>
      <c r="R884" s="42"/>
      <c r="S884" s="26"/>
      <c r="T884" s="26"/>
      <c r="U884" s="26"/>
      <c r="V884" s="26"/>
      <c r="W884" s="26"/>
      <c r="X884" s="26"/>
      <c r="Y884" s="26"/>
      <c r="AF884" s="8">
        <v>874</v>
      </c>
      <c r="AG884" s="8">
        <v>1</v>
      </c>
      <c r="AH884" s="8">
        <v>1</v>
      </c>
      <c r="AI884" s="8">
        <v>0.28706671790836658</v>
      </c>
      <c r="AJ884" s="8">
        <v>1</v>
      </c>
      <c r="AK884" s="8">
        <v>0.97184557033136609</v>
      </c>
      <c r="AL884" s="8">
        <v>1</v>
      </c>
      <c r="AM884" s="8">
        <v>1</v>
      </c>
      <c r="AN884" s="8">
        <v>0.84228134359023721</v>
      </c>
      <c r="AO884" s="8">
        <v>0</v>
      </c>
      <c r="AP884" s="8">
        <v>0.52761978990137348</v>
      </c>
      <c r="AQ884" s="8">
        <v>1</v>
      </c>
      <c r="AR884" s="8">
        <v>1</v>
      </c>
      <c r="AS884" s="48">
        <v>0</v>
      </c>
      <c r="AT884" s="48">
        <v>0.76545708598202244</v>
      </c>
      <c r="AU884" s="13">
        <v>0</v>
      </c>
    </row>
    <row r="885" spans="4:47" x14ac:dyDescent="0.25">
      <c r="D885" s="8">
        <v>881</v>
      </c>
      <c r="E885" s="8">
        <f t="shared" ca="1" si="120"/>
        <v>0.97421020562778593</v>
      </c>
      <c r="F885" s="21">
        <f t="shared" ca="1" si="121"/>
        <v>4.261619791481996</v>
      </c>
      <c r="H885" s="8">
        <v>881</v>
      </c>
      <c r="I885" s="21">
        <f t="shared" ca="1" si="122"/>
        <v>0.6738353107356313</v>
      </c>
      <c r="J885" s="21">
        <f t="shared" ca="1" si="123"/>
        <v>43.249011254049456</v>
      </c>
      <c r="Q885" s="26"/>
      <c r="R885" s="42"/>
      <c r="S885" s="26"/>
      <c r="T885" s="26"/>
      <c r="U885" s="26"/>
      <c r="V885" s="26"/>
      <c r="W885" s="26"/>
      <c r="X885" s="26"/>
      <c r="Y885" s="26"/>
      <c r="AF885" s="8">
        <v>875</v>
      </c>
      <c r="AG885" s="8">
        <v>1</v>
      </c>
      <c r="AH885" s="8">
        <v>1</v>
      </c>
      <c r="AI885" s="8">
        <v>0.3961363958069048</v>
      </c>
      <c r="AJ885" s="8">
        <v>1</v>
      </c>
      <c r="AK885" s="8">
        <v>1</v>
      </c>
      <c r="AL885" s="8">
        <v>1</v>
      </c>
      <c r="AM885" s="8">
        <v>0.80878926975386889</v>
      </c>
      <c r="AN885" s="8">
        <v>0.86813119601203892</v>
      </c>
      <c r="AO885" s="8">
        <v>1</v>
      </c>
      <c r="AP885" s="8">
        <v>0.74471864013650058</v>
      </c>
      <c r="AQ885" s="8">
        <v>1</v>
      </c>
      <c r="AR885" s="8">
        <v>1</v>
      </c>
      <c r="AS885" s="48">
        <v>0.16745837130903027</v>
      </c>
      <c r="AT885" s="48">
        <v>0.91085361568388779</v>
      </c>
      <c r="AU885" s="13">
        <v>1</v>
      </c>
    </row>
    <row r="886" spans="4:47" x14ac:dyDescent="0.25">
      <c r="D886" s="8">
        <v>882</v>
      </c>
      <c r="E886" s="8">
        <f t="shared" ca="1" si="120"/>
        <v>0.58035367271843097</v>
      </c>
      <c r="F886" s="21">
        <f t="shared" ca="1" si="121"/>
        <v>74.452004849490095</v>
      </c>
      <c r="H886" s="8">
        <v>882</v>
      </c>
      <c r="I886" s="21">
        <f t="shared" ca="1" si="122"/>
        <v>0.16699094078785925</v>
      </c>
      <c r="J886" s="21">
        <f t="shared" ca="1" si="123"/>
        <v>0.33072387206687637</v>
      </c>
      <c r="Q886" s="26"/>
      <c r="R886" s="42"/>
      <c r="S886" s="26"/>
      <c r="T886" s="26"/>
      <c r="U886" s="26"/>
      <c r="V886" s="26"/>
      <c r="W886" s="26"/>
      <c r="X886" s="26"/>
      <c r="Y886" s="26"/>
      <c r="AF886" s="8">
        <v>876</v>
      </c>
      <c r="AG886" s="8">
        <v>0</v>
      </c>
      <c r="AH886" s="8">
        <v>0.25013480962947404</v>
      </c>
      <c r="AI886" s="8">
        <v>1</v>
      </c>
      <c r="AJ886" s="8">
        <v>0</v>
      </c>
      <c r="AK886" s="8">
        <v>1</v>
      </c>
      <c r="AL886" s="8">
        <v>1</v>
      </c>
      <c r="AM886" s="8">
        <v>1</v>
      </c>
      <c r="AN886" s="8">
        <v>1</v>
      </c>
      <c r="AO886" s="8">
        <v>1</v>
      </c>
      <c r="AP886" s="8">
        <v>0.89264188916539777</v>
      </c>
      <c r="AQ886" s="8">
        <v>1</v>
      </c>
      <c r="AR886" s="8">
        <v>1</v>
      </c>
      <c r="AS886" s="48">
        <v>0</v>
      </c>
      <c r="AT886" s="48">
        <v>0.77220989805610363</v>
      </c>
      <c r="AU886" s="13">
        <v>0</v>
      </c>
    </row>
    <row r="887" spans="4:47" x14ac:dyDescent="0.25">
      <c r="D887" s="8">
        <v>883</v>
      </c>
      <c r="E887" s="8">
        <f t="shared" ca="1" si="120"/>
        <v>0.83638387347701904</v>
      </c>
      <c r="F887" s="21">
        <f t="shared" ca="1" si="121"/>
        <v>26.074084385872283</v>
      </c>
      <c r="H887" s="8">
        <v>883</v>
      </c>
      <c r="I887" s="21">
        <f t="shared" ca="1" si="122"/>
        <v>0.84701331155885184</v>
      </c>
      <c r="J887" s="21">
        <f t="shared" ca="1" si="123"/>
        <v>60.613789465599353</v>
      </c>
      <c r="Q887" s="26"/>
      <c r="R887" s="42"/>
      <c r="S887" s="26"/>
      <c r="T887" s="26"/>
      <c r="U887" s="26"/>
      <c r="V887" s="26"/>
      <c r="W887" s="26"/>
      <c r="X887" s="26"/>
      <c r="Y887" s="26"/>
      <c r="AF887" s="8">
        <v>877</v>
      </c>
      <c r="AG887" s="8">
        <v>0.81034636835266283</v>
      </c>
      <c r="AH887" s="8">
        <v>1</v>
      </c>
      <c r="AI887" s="8">
        <v>0.39380241807497618</v>
      </c>
      <c r="AJ887" s="8">
        <v>0.5304142981466915</v>
      </c>
      <c r="AK887" s="8">
        <v>1</v>
      </c>
      <c r="AL887" s="8">
        <v>1</v>
      </c>
      <c r="AM887" s="8">
        <v>0</v>
      </c>
      <c r="AN887" s="8">
        <v>1</v>
      </c>
      <c r="AO887" s="8">
        <v>1</v>
      </c>
      <c r="AP887" s="8">
        <v>1</v>
      </c>
      <c r="AQ887" s="8">
        <v>1</v>
      </c>
      <c r="AR887" s="8">
        <v>1</v>
      </c>
      <c r="AS887" s="48">
        <v>0.18730908309272867</v>
      </c>
      <c r="AT887" s="48">
        <v>0.62778624783739312</v>
      </c>
      <c r="AU887" s="13">
        <v>0</v>
      </c>
    </row>
    <row r="888" spans="4:47" x14ac:dyDescent="0.25">
      <c r="D888" s="8">
        <v>884</v>
      </c>
      <c r="E888" s="8">
        <f t="shared" ca="1" si="120"/>
        <v>0.43157843211516012</v>
      </c>
      <c r="F888" s="21">
        <f t="shared" ca="1" si="121"/>
        <v>112.12487484486239</v>
      </c>
      <c r="H888" s="8">
        <v>884</v>
      </c>
      <c r="I888" s="21">
        <f t="shared" ca="1" si="122"/>
        <v>0.40681263892589026</v>
      </c>
      <c r="J888" s="21">
        <f t="shared" ca="1" si="123"/>
        <v>22.457769115898415</v>
      </c>
      <c r="Q888" s="26"/>
      <c r="R888" s="42"/>
      <c r="S888" s="26"/>
      <c r="T888" s="26"/>
      <c r="U888" s="26"/>
      <c r="V888" s="26"/>
      <c r="W888" s="26"/>
      <c r="X888" s="26"/>
      <c r="Y888" s="26"/>
      <c r="AF888" s="8">
        <v>878</v>
      </c>
      <c r="AG888" s="8">
        <v>1</v>
      </c>
      <c r="AH888" s="8">
        <v>1</v>
      </c>
      <c r="AI888" s="8">
        <v>1</v>
      </c>
      <c r="AJ888" s="8">
        <v>1</v>
      </c>
      <c r="AK888" s="8">
        <v>8.2510304847786639E-2</v>
      </c>
      <c r="AL888" s="8">
        <v>1</v>
      </c>
      <c r="AM888" s="8">
        <v>1</v>
      </c>
      <c r="AN888" s="8">
        <v>1</v>
      </c>
      <c r="AO888" s="8">
        <v>0.14555705299547603</v>
      </c>
      <c r="AP888" s="8">
        <v>1</v>
      </c>
      <c r="AQ888" s="8">
        <v>1</v>
      </c>
      <c r="AR888" s="8">
        <v>1</v>
      </c>
      <c r="AS888" s="48">
        <v>0.29752358648810545</v>
      </c>
      <c r="AT888" s="48">
        <v>0.82068252445326972</v>
      </c>
      <c r="AU888" s="13">
        <v>0</v>
      </c>
    </row>
    <row r="889" spans="4:47" x14ac:dyDescent="0.25">
      <c r="D889" s="8">
        <v>885</v>
      </c>
      <c r="E889" s="8">
        <f t="shared" ca="1" si="120"/>
        <v>0.96829036024751447</v>
      </c>
      <c r="F889" s="21">
        <f t="shared" ca="1" si="121"/>
        <v>5.1923893466267215</v>
      </c>
      <c r="H889" s="8">
        <v>885</v>
      </c>
      <c r="I889" s="21">
        <f t="shared" ca="1" si="122"/>
        <v>0.84489892602597083</v>
      </c>
      <c r="J889" s="21">
        <f t="shared" ca="1" si="123"/>
        <v>60.343865119394501</v>
      </c>
      <c r="Q889" s="26"/>
      <c r="R889" s="42"/>
      <c r="S889" s="26"/>
      <c r="T889" s="26"/>
      <c r="U889" s="26"/>
      <c r="V889" s="26"/>
      <c r="W889" s="26"/>
      <c r="X889" s="26"/>
      <c r="Y889" s="26"/>
      <c r="AF889" s="8">
        <v>879</v>
      </c>
      <c r="AG889" s="8">
        <v>0.42305666540684589</v>
      </c>
      <c r="AH889" s="8">
        <v>1</v>
      </c>
      <c r="AI889" s="8">
        <v>1</v>
      </c>
      <c r="AJ889" s="8">
        <v>1</v>
      </c>
      <c r="AK889" s="8">
        <v>0.78952285582049475</v>
      </c>
      <c r="AL889" s="8">
        <v>0.49879805643067809</v>
      </c>
      <c r="AM889" s="8">
        <v>1</v>
      </c>
      <c r="AN889" s="8">
        <v>0.78600735606432282</v>
      </c>
      <c r="AO889" s="8">
        <v>1</v>
      </c>
      <c r="AP889" s="8">
        <v>1</v>
      </c>
      <c r="AQ889" s="8">
        <v>1</v>
      </c>
      <c r="AR889" s="8">
        <v>0</v>
      </c>
      <c r="AS889" s="48">
        <v>0.75301495442756516</v>
      </c>
      <c r="AT889" s="48">
        <v>0.6090285790201686</v>
      </c>
      <c r="AU889" s="13">
        <v>0</v>
      </c>
    </row>
    <row r="890" spans="4:47" x14ac:dyDescent="0.25">
      <c r="D890" s="8">
        <v>886</v>
      </c>
      <c r="E890" s="8">
        <f t="shared" ca="1" si="120"/>
        <v>0.61065369169617734</v>
      </c>
      <c r="F890" s="21">
        <f t="shared" ca="1" si="121"/>
        <v>67.87286327780221</v>
      </c>
      <c r="H890" s="8">
        <v>886</v>
      </c>
      <c r="I890" s="21">
        <f t="shared" ca="1" si="122"/>
        <v>0.1423428577941751</v>
      </c>
      <c r="J890" s="21">
        <f t="shared" ca="1" si="123"/>
        <v>2.8117723414978713</v>
      </c>
      <c r="Q890" s="26"/>
      <c r="R890" s="42"/>
      <c r="S890" s="26"/>
      <c r="T890" s="26"/>
      <c r="U890" s="26"/>
      <c r="V890" s="26"/>
      <c r="W890" s="26"/>
      <c r="X890" s="26"/>
      <c r="Y890" s="26"/>
      <c r="AF890" s="8">
        <v>880</v>
      </c>
      <c r="AG890" s="8">
        <v>0.83456744319353737</v>
      </c>
      <c r="AH890" s="8">
        <v>4.2784227506282538E-2</v>
      </c>
      <c r="AI890" s="8">
        <v>1</v>
      </c>
      <c r="AJ890" s="8">
        <v>0.39135150634295618</v>
      </c>
      <c r="AK890" s="8">
        <v>1</v>
      </c>
      <c r="AL890" s="8">
        <v>1</v>
      </c>
      <c r="AM890" s="8">
        <v>1</v>
      </c>
      <c r="AN890" s="8">
        <v>0.40433801412338299</v>
      </c>
      <c r="AO890" s="8">
        <v>0.43214437687953855</v>
      </c>
      <c r="AP890" s="8">
        <v>1</v>
      </c>
      <c r="AQ890" s="8">
        <v>1</v>
      </c>
      <c r="AR890" s="8">
        <v>0.37715646825850974</v>
      </c>
      <c r="AS890" s="48">
        <v>7.7196706506055632E-2</v>
      </c>
      <c r="AT890" s="48">
        <v>0.70537091640539051</v>
      </c>
      <c r="AU890" s="13">
        <v>1</v>
      </c>
    </row>
    <row r="891" spans="4:47" x14ac:dyDescent="0.25">
      <c r="D891" s="8">
        <v>887</v>
      </c>
      <c r="E891" s="8">
        <f t="shared" ca="1" si="120"/>
        <v>0.62672313489360165</v>
      </c>
      <c r="F891" s="21">
        <f t="shared" ca="1" si="121"/>
        <v>64.50001186115712</v>
      </c>
      <c r="H891" s="8">
        <v>887</v>
      </c>
      <c r="I891" s="21">
        <f t="shared" ca="1" si="122"/>
        <v>0.26572136590744422</v>
      </c>
      <c r="J891" s="21">
        <f t="shared" ca="1" si="123"/>
        <v>10.640886010190602</v>
      </c>
      <c r="Q891" s="26"/>
      <c r="R891" s="42"/>
      <c r="S891" s="26"/>
      <c r="T891" s="26"/>
      <c r="U891" s="26"/>
      <c r="V891" s="26"/>
      <c r="W891" s="26"/>
      <c r="X891" s="26"/>
      <c r="Y891" s="26"/>
      <c r="AF891" s="8">
        <v>881</v>
      </c>
      <c r="AG891" s="8">
        <v>1</v>
      </c>
      <c r="AH891" s="8">
        <v>1</v>
      </c>
      <c r="AI891" s="8">
        <v>1</v>
      </c>
      <c r="AJ891" s="8">
        <v>0.47263904419960456</v>
      </c>
      <c r="AK891" s="8">
        <v>1</v>
      </c>
      <c r="AL891" s="8">
        <v>0.51665760382408432</v>
      </c>
      <c r="AM891" s="8">
        <v>1</v>
      </c>
      <c r="AN891" s="8">
        <v>1</v>
      </c>
      <c r="AO891" s="8">
        <v>1</v>
      </c>
      <c r="AP891" s="8">
        <v>1</v>
      </c>
      <c r="AQ891" s="8">
        <v>1</v>
      </c>
      <c r="AR891" s="8">
        <v>0.98580249160811706</v>
      </c>
      <c r="AS891" s="48">
        <v>0</v>
      </c>
      <c r="AT891" s="48">
        <v>0.73065490624929175</v>
      </c>
      <c r="AU891" s="13">
        <v>2</v>
      </c>
    </row>
    <row r="892" spans="4:47" x14ac:dyDescent="0.25">
      <c r="D892" s="8">
        <v>888</v>
      </c>
      <c r="E892" s="8">
        <f t="shared" ca="1" si="120"/>
        <v>0.98376018988780334</v>
      </c>
      <c r="F892" s="21">
        <f t="shared" ca="1" si="121"/>
        <v>2.7437183389445066</v>
      </c>
      <c r="H892" s="8">
        <v>888</v>
      </c>
      <c r="I892" s="21">
        <f t="shared" ca="1" si="122"/>
        <v>0.25457261672827325</v>
      </c>
      <c r="J892" s="21">
        <f t="shared" ca="1" si="123"/>
        <v>9.5998080967688928</v>
      </c>
      <c r="Q892" s="26"/>
      <c r="R892" s="42"/>
      <c r="S892" s="26"/>
      <c r="T892" s="26"/>
      <c r="U892" s="26"/>
      <c r="V892" s="26"/>
      <c r="W892" s="26"/>
      <c r="X892" s="26"/>
      <c r="Y892" s="26"/>
      <c r="AF892" s="8">
        <v>882</v>
      </c>
      <c r="AG892" s="8">
        <v>1</v>
      </c>
      <c r="AH892" s="8">
        <v>1</v>
      </c>
      <c r="AI892" s="8">
        <v>1</v>
      </c>
      <c r="AJ892" s="8">
        <v>0.12897685175533599</v>
      </c>
      <c r="AK892" s="8">
        <v>1</v>
      </c>
      <c r="AL892" s="8">
        <v>1</v>
      </c>
      <c r="AM892" s="8">
        <v>1</v>
      </c>
      <c r="AN892" s="8">
        <v>0</v>
      </c>
      <c r="AO892" s="8">
        <v>0</v>
      </c>
      <c r="AP892" s="8">
        <v>1</v>
      </c>
      <c r="AQ892" s="8">
        <v>1</v>
      </c>
      <c r="AR892" s="8">
        <v>1</v>
      </c>
      <c r="AS892" s="48">
        <v>0</v>
      </c>
      <c r="AT892" s="48">
        <v>0.67687266194036355</v>
      </c>
      <c r="AU892" s="13">
        <v>0</v>
      </c>
    </row>
    <row r="893" spans="4:47" x14ac:dyDescent="0.25">
      <c r="D893" s="8">
        <v>889</v>
      </c>
      <c r="E893" s="8">
        <f t="shared" ca="1" si="120"/>
        <v>0.89039268421522177</v>
      </c>
      <c r="F893" s="21">
        <f t="shared" ca="1" si="121"/>
        <v>17.370020015456909</v>
      </c>
      <c r="H893" s="8">
        <v>889</v>
      </c>
      <c r="I893" s="21">
        <f t="shared" ca="1" si="122"/>
        <v>0.15394466846013688</v>
      </c>
      <c r="J893" s="21">
        <f t="shared" ca="1" si="123"/>
        <v>1.2911890477508656</v>
      </c>
      <c r="Q893" s="26"/>
      <c r="R893" s="42"/>
      <c r="S893" s="26"/>
      <c r="T893" s="26"/>
      <c r="U893" s="26"/>
      <c r="V893" s="26"/>
      <c r="W893" s="26"/>
      <c r="X893" s="26"/>
      <c r="Y893" s="26"/>
      <c r="AF893" s="8">
        <v>883</v>
      </c>
      <c r="AG893" s="8">
        <v>1</v>
      </c>
      <c r="AH893" s="8">
        <v>1</v>
      </c>
      <c r="AI893" s="8">
        <v>1</v>
      </c>
      <c r="AJ893" s="8">
        <v>1</v>
      </c>
      <c r="AK893" s="8">
        <v>1</v>
      </c>
      <c r="AL893" s="8">
        <v>0.80690903356783872</v>
      </c>
      <c r="AM893" s="8">
        <v>0</v>
      </c>
      <c r="AN893" s="8">
        <v>0</v>
      </c>
      <c r="AO893" s="8">
        <v>1</v>
      </c>
      <c r="AP893" s="8">
        <v>1</v>
      </c>
      <c r="AQ893" s="8">
        <v>1</v>
      </c>
      <c r="AR893" s="8">
        <v>1</v>
      </c>
      <c r="AS893" s="48">
        <v>0</v>
      </c>
      <c r="AT893" s="48">
        <v>0.57774546621379297</v>
      </c>
      <c r="AU893" s="13">
        <v>0</v>
      </c>
    </row>
    <row r="894" spans="4:47" x14ac:dyDescent="0.25">
      <c r="D894" s="8">
        <v>890</v>
      </c>
      <c r="E894" s="8">
        <f t="shared" ca="1" si="120"/>
        <v>0.5358566537490026</v>
      </c>
      <c r="F894" s="21">
        <f t="shared" ca="1" si="121"/>
        <v>84.694163699344458</v>
      </c>
      <c r="H894" s="8">
        <v>890</v>
      </c>
      <c r="I894" s="21">
        <f t="shared" ca="1" si="122"/>
        <v>0.35492325023977722</v>
      </c>
      <c r="J894" s="21">
        <f t="shared" ca="1" si="123"/>
        <v>18.328168382710381</v>
      </c>
      <c r="Q894" s="26"/>
      <c r="R894" s="42"/>
      <c r="S894" s="26"/>
      <c r="T894" s="26"/>
      <c r="U894" s="26"/>
      <c r="V894" s="26"/>
      <c r="W894" s="26"/>
      <c r="X894" s="26"/>
      <c r="Y894" s="26"/>
      <c r="AF894" s="8">
        <v>884</v>
      </c>
      <c r="AG894" s="8">
        <v>0.27321143352450999</v>
      </c>
      <c r="AH894" s="8">
        <v>0.47982580025823801</v>
      </c>
      <c r="AI894" s="8">
        <v>0.88663506000434167</v>
      </c>
      <c r="AJ894" s="8">
        <v>1</v>
      </c>
      <c r="AK894" s="8">
        <v>1</v>
      </c>
      <c r="AL894" s="8">
        <v>1</v>
      </c>
      <c r="AM894" s="8">
        <v>1</v>
      </c>
      <c r="AN894" s="8">
        <v>1.8466696728747563E-2</v>
      </c>
      <c r="AO894" s="8">
        <v>0.4709556855537812</v>
      </c>
      <c r="AP894" s="8">
        <v>0.37765826723766477</v>
      </c>
      <c r="AQ894" s="8">
        <v>1</v>
      </c>
      <c r="AR894" s="8">
        <v>1</v>
      </c>
      <c r="AS894" s="48">
        <v>0</v>
      </c>
      <c r="AT894" s="48">
        <v>0.83999153389976189</v>
      </c>
      <c r="AU894" s="13">
        <v>3</v>
      </c>
    </row>
    <row r="895" spans="4:47" x14ac:dyDescent="0.25">
      <c r="D895" s="8">
        <v>891</v>
      </c>
      <c r="E895" s="8">
        <f t="shared" ca="1" si="120"/>
        <v>0.99628045395976872</v>
      </c>
      <c r="F895" s="21">
        <f t="shared" ca="1" si="121"/>
        <v>0.68029250229596405</v>
      </c>
      <c r="H895" s="8">
        <v>891</v>
      </c>
      <c r="I895" s="21">
        <f t="shared" ca="1" si="122"/>
        <v>0.69729075907888893</v>
      </c>
      <c r="J895" s="21">
        <f t="shared" ca="1" si="123"/>
        <v>45.251417362451889</v>
      </c>
      <c r="Q895" s="26"/>
      <c r="R895" s="42"/>
      <c r="S895" s="26"/>
      <c r="T895" s="26"/>
      <c r="U895" s="26"/>
      <c r="V895" s="26"/>
      <c r="W895" s="26"/>
      <c r="X895" s="26"/>
      <c r="Y895" s="26"/>
      <c r="AF895" s="8">
        <v>885</v>
      </c>
      <c r="AG895" s="8">
        <v>1</v>
      </c>
      <c r="AH895" s="8">
        <v>0.73393555777329311</v>
      </c>
      <c r="AI895" s="8">
        <v>1</v>
      </c>
      <c r="AJ895" s="8">
        <v>1</v>
      </c>
      <c r="AK895" s="8">
        <v>1</v>
      </c>
      <c r="AL895" s="8">
        <v>1</v>
      </c>
      <c r="AM895" s="8">
        <v>1</v>
      </c>
      <c r="AN895" s="8">
        <v>1</v>
      </c>
      <c r="AO895" s="8">
        <v>0.71739020185414115</v>
      </c>
      <c r="AP895" s="8">
        <v>1</v>
      </c>
      <c r="AQ895" s="8">
        <v>1</v>
      </c>
      <c r="AR895" s="8">
        <v>0</v>
      </c>
      <c r="AS895" s="48">
        <v>0</v>
      </c>
      <c r="AT895" s="48">
        <v>0.86030948975255828</v>
      </c>
      <c r="AU895" s="13">
        <v>0</v>
      </c>
    </row>
    <row r="896" spans="4:47" x14ac:dyDescent="0.25">
      <c r="D896" s="8">
        <v>892</v>
      </c>
      <c r="E896" s="8">
        <f t="shared" ca="1" si="120"/>
        <v>0.71347902440742927</v>
      </c>
      <c r="F896" s="21">
        <f t="shared" ca="1" si="121"/>
        <v>47.487665747009778</v>
      </c>
      <c r="H896" s="8">
        <v>892</v>
      </c>
      <c r="I896" s="21">
        <f t="shared" ca="1" si="122"/>
        <v>0.27413134823671714</v>
      </c>
      <c r="J896" s="21">
        <f t="shared" ca="1" si="123"/>
        <v>11.411596246815154</v>
      </c>
      <c r="Q896" s="26"/>
      <c r="R896" s="42"/>
      <c r="S896" s="26"/>
      <c r="T896" s="26"/>
      <c r="U896" s="26"/>
      <c r="V896" s="26"/>
      <c r="W896" s="26"/>
      <c r="X896" s="26"/>
      <c r="Y896" s="26"/>
      <c r="AF896" s="8">
        <v>886</v>
      </c>
      <c r="AG896" s="8">
        <v>1</v>
      </c>
      <c r="AH896" s="8">
        <v>0.66055405653969501</v>
      </c>
      <c r="AI896" s="8">
        <v>1</v>
      </c>
      <c r="AJ896" s="8">
        <v>0.22193361226260702</v>
      </c>
      <c r="AK896" s="8">
        <v>1</v>
      </c>
      <c r="AL896" s="8">
        <v>0.49084537595917938</v>
      </c>
      <c r="AM896" s="8">
        <v>0.51473390274317821</v>
      </c>
      <c r="AN896" s="8">
        <v>1</v>
      </c>
      <c r="AO896" s="8">
        <v>1</v>
      </c>
      <c r="AP896" s="8">
        <v>1</v>
      </c>
      <c r="AQ896" s="8">
        <v>1</v>
      </c>
      <c r="AR896" s="8">
        <v>1</v>
      </c>
      <c r="AS896" s="48">
        <v>0.90119031302882446</v>
      </c>
      <c r="AT896" s="48">
        <v>0.76078123277492182</v>
      </c>
      <c r="AU896" s="13">
        <v>3</v>
      </c>
    </row>
    <row r="897" spans="4:47" x14ac:dyDescent="0.25">
      <c r="D897" s="8">
        <v>893</v>
      </c>
      <c r="E897" s="8">
        <f t="shared" ca="1" si="120"/>
        <v>0.66456140265528052</v>
      </c>
      <c r="F897" s="21">
        <f t="shared" ca="1" si="121"/>
        <v>56.846852898668637</v>
      </c>
      <c r="H897" s="8">
        <v>893</v>
      </c>
      <c r="I897" s="21">
        <f t="shared" ca="1" si="122"/>
        <v>0.29659627195053606</v>
      </c>
      <c r="J897" s="21">
        <f t="shared" ca="1" si="123"/>
        <v>13.415650358702312</v>
      </c>
      <c r="Q897" s="26"/>
      <c r="R897" s="42"/>
      <c r="S897" s="26"/>
      <c r="T897" s="26"/>
      <c r="U897" s="26"/>
      <c r="V897" s="26"/>
      <c r="W897" s="26"/>
      <c r="X897" s="26"/>
      <c r="Y897" s="26"/>
      <c r="AF897" s="8">
        <v>887</v>
      </c>
      <c r="AG897" s="8">
        <v>1.4975649667547023E-2</v>
      </c>
      <c r="AH897" s="8">
        <v>1</v>
      </c>
      <c r="AI897" s="8">
        <v>0.72375503929253038</v>
      </c>
      <c r="AJ897" s="8">
        <v>1</v>
      </c>
      <c r="AK897" s="8">
        <v>2.8942026866359575E-3</v>
      </c>
      <c r="AL897" s="8">
        <v>5.0113765485972787E-2</v>
      </c>
      <c r="AM897" s="8">
        <v>1</v>
      </c>
      <c r="AN897" s="8">
        <v>1</v>
      </c>
      <c r="AO897" s="8">
        <v>0.30083004017821319</v>
      </c>
      <c r="AP897" s="8">
        <v>0.95985815919759199</v>
      </c>
      <c r="AQ897" s="8">
        <v>1</v>
      </c>
      <c r="AR897" s="8">
        <v>1</v>
      </c>
      <c r="AS897" s="48">
        <v>0</v>
      </c>
      <c r="AT897" s="48">
        <v>0.95062588657396419</v>
      </c>
      <c r="AU897" s="13">
        <v>1</v>
      </c>
    </row>
    <row r="898" spans="4:47" x14ac:dyDescent="0.25">
      <c r="D898" s="8">
        <v>894</v>
      </c>
      <c r="E898" s="8">
        <f t="shared" ca="1" si="120"/>
        <v>0.98839042784238462</v>
      </c>
      <c r="F898" s="21">
        <f t="shared" ca="1" si="121"/>
        <v>1.9954877891133609</v>
      </c>
      <c r="H898" s="8">
        <v>894</v>
      </c>
      <c r="I898" s="21">
        <f t="shared" ca="1" si="122"/>
        <v>0.86058391753493901</v>
      </c>
      <c r="J898" s="21">
        <f t="shared" ca="1" si="123"/>
        <v>62.408463291972573</v>
      </c>
      <c r="Q898" s="26"/>
      <c r="R898" s="42"/>
      <c r="S898" s="26"/>
      <c r="T898" s="26"/>
      <c r="U898" s="26"/>
      <c r="V898" s="26"/>
      <c r="W898" s="26"/>
      <c r="X898" s="26"/>
      <c r="Y898" s="26"/>
      <c r="AF898" s="8">
        <v>888</v>
      </c>
      <c r="AG898" s="8">
        <v>1</v>
      </c>
      <c r="AH898" s="8">
        <v>1</v>
      </c>
      <c r="AI898" s="8">
        <v>0.4656919928827612</v>
      </c>
      <c r="AJ898" s="8">
        <v>0</v>
      </c>
      <c r="AK898" s="8">
        <v>1</v>
      </c>
      <c r="AL898" s="8">
        <v>0</v>
      </c>
      <c r="AM898" s="8">
        <v>1</v>
      </c>
      <c r="AN898" s="8">
        <v>0.26087395673746339</v>
      </c>
      <c r="AO898" s="8">
        <v>1</v>
      </c>
      <c r="AP898" s="8">
        <v>0.40780477074933458</v>
      </c>
      <c r="AQ898" s="8">
        <v>1</v>
      </c>
      <c r="AR898" s="8">
        <v>0.95075265746850013</v>
      </c>
      <c r="AS898" s="48">
        <v>0</v>
      </c>
      <c r="AT898" s="48">
        <v>0.73249123768471514</v>
      </c>
      <c r="AU898" s="13">
        <v>1</v>
      </c>
    </row>
    <row r="899" spans="4:47" x14ac:dyDescent="0.25">
      <c r="D899" s="8">
        <v>895</v>
      </c>
      <c r="E899" s="8">
        <f t="shared" ca="1" si="120"/>
        <v>8.6510071876108596E-2</v>
      </c>
      <c r="F899" s="21">
        <f t="shared" ca="1" si="121"/>
        <v>306.99176651437227</v>
      </c>
      <c r="H899" s="8">
        <v>895</v>
      </c>
      <c r="I899" s="21">
        <f t="shared" ca="1" si="122"/>
        <v>1.4610535014551118E-2</v>
      </c>
      <c r="J899" s="21">
        <f t="shared" ca="1" si="123"/>
        <v>36.459186532938055</v>
      </c>
      <c r="Q899" s="26"/>
      <c r="R899" s="42"/>
      <c r="S899" s="26"/>
      <c r="T899" s="26"/>
      <c r="U899" s="26"/>
      <c r="V899" s="26"/>
      <c r="W899" s="26"/>
      <c r="X899" s="26"/>
      <c r="Y899" s="26"/>
      <c r="AF899" s="8">
        <v>889</v>
      </c>
      <c r="AG899" s="8">
        <v>0.76608935315133775</v>
      </c>
      <c r="AH899" s="8">
        <v>0.86297026296623314</v>
      </c>
      <c r="AI899" s="8">
        <v>1</v>
      </c>
      <c r="AJ899" s="8">
        <v>1</v>
      </c>
      <c r="AK899" s="8">
        <v>0.96497725041873283</v>
      </c>
      <c r="AL899" s="8">
        <v>0</v>
      </c>
      <c r="AM899" s="8">
        <v>1</v>
      </c>
      <c r="AN899" s="8">
        <v>1</v>
      </c>
      <c r="AO899" s="8">
        <v>1</v>
      </c>
      <c r="AP899" s="8">
        <v>1</v>
      </c>
      <c r="AQ899" s="8">
        <v>0.92058004386441705</v>
      </c>
      <c r="AR899" s="8">
        <v>1</v>
      </c>
      <c r="AS899" s="48">
        <v>0.98982181490188648</v>
      </c>
      <c r="AT899" s="48">
        <v>0.72885517038166525</v>
      </c>
      <c r="AU899" s="13">
        <v>1</v>
      </c>
    </row>
    <row r="900" spans="4:47" x14ac:dyDescent="0.25">
      <c r="D900" s="8">
        <v>896</v>
      </c>
      <c r="E900" s="8">
        <f t="shared" ca="1" si="120"/>
        <v>0.63165943710684702</v>
      </c>
      <c r="F900" s="21">
        <f t="shared" ca="1" si="121"/>
        <v>63.479159513552801</v>
      </c>
      <c r="H900" s="8">
        <v>896</v>
      </c>
      <c r="I900" s="21">
        <f t="shared" ca="1" si="122"/>
        <v>0.6596261523811614</v>
      </c>
      <c r="J900" s="21">
        <f t="shared" ca="1" si="123"/>
        <v>42.064894546332511</v>
      </c>
      <c r="Q900" s="26"/>
      <c r="R900" s="42"/>
      <c r="S900" s="26"/>
      <c r="T900" s="26"/>
      <c r="U900" s="26"/>
      <c r="V900" s="26"/>
      <c r="W900" s="26"/>
      <c r="X900" s="26"/>
      <c r="Y900" s="26"/>
      <c r="AF900" s="8">
        <v>890</v>
      </c>
      <c r="AG900" s="8">
        <v>1</v>
      </c>
      <c r="AH900" s="8">
        <v>1</v>
      </c>
      <c r="AI900" s="8">
        <v>1</v>
      </c>
      <c r="AJ900" s="8">
        <v>1</v>
      </c>
      <c r="AK900" s="8">
        <v>1</v>
      </c>
      <c r="AL900" s="8">
        <v>1</v>
      </c>
      <c r="AM900" s="8">
        <v>0.48864391233608684</v>
      </c>
      <c r="AN900" s="8">
        <v>1</v>
      </c>
      <c r="AO900" s="8">
        <v>1</v>
      </c>
      <c r="AP900" s="8">
        <v>1</v>
      </c>
      <c r="AQ900" s="8">
        <v>1</v>
      </c>
      <c r="AR900" s="8">
        <v>0.19769731737981219</v>
      </c>
      <c r="AS900" s="48">
        <v>0.4211675611931564</v>
      </c>
      <c r="AT900" s="48">
        <v>0.68550314064656326</v>
      </c>
      <c r="AU900" s="13">
        <v>1</v>
      </c>
    </row>
    <row r="901" spans="4:47" x14ac:dyDescent="0.25">
      <c r="D901" s="8">
        <v>897</v>
      </c>
      <c r="E901" s="8">
        <f t="shared" ca="1" si="120"/>
        <v>0.89157768033063678</v>
      </c>
      <c r="F901" s="21">
        <f t="shared" ca="1" si="121"/>
        <v>17.182474869190905</v>
      </c>
      <c r="H901" s="8">
        <v>897</v>
      </c>
      <c r="I901" s="21">
        <f t="shared" ca="1" si="122"/>
        <v>3.9301325196302694E-2</v>
      </c>
      <c r="J901" s="21">
        <f t="shared" ca="1" si="123"/>
        <v>23.685393602507794</v>
      </c>
      <c r="Q901" s="26"/>
      <c r="R901" s="42"/>
      <c r="S901" s="26"/>
      <c r="T901" s="26"/>
      <c r="U901" s="26"/>
      <c r="V901" s="26"/>
      <c r="W901" s="26"/>
      <c r="X901" s="26"/>
      <c r="Y901" s="26"/>
      <c r="AF901" s="8">
        <v>891</v>
      </c>
      <c r="AG901" s="8">
        <v>1</v>
      </c>
      <c r="AH901" s="8">
        <v>1</v>
      </c>
      <c r="AI901" s="8">
        <v>1</v>
      </c>
      <c r="AJ901" s="8">
        <v>1</v>
      </c>
      <c r="AK901" s="8">
        <v>0.93549309779383849</v>
      </c>
      <c r="AL901" s="8">
        <v>1</v>
      </c>
      <c r="AM901" s="8">
        <v>1</v>
      </c>
      <c r="AN901" s="8">
        <v>1</v>
      </c>
      <c r="AO901" s="8">
        <v>1</v>
      </c>
      <c r="AP901" s="8">
        <v>0</v>
      </c>
      <c r="AQ901" s="8">
        <v>7.0258208026158772E-2</v>
      </c>
      <c r="AR901" s="8">
        <v>0.95435566802423699</v>
      </c>
      <c r="AS901" s="48">
        <v>0</v>
      </c>
      <c r="AT901" s="48">
        <v>0.91955613862110741</v>
      </c>
      <c r="AU901" s="13">
        <v>1</v>
      </c>
    </row>
    <row r="902" spans="4:47" x14ac:dyDescent="0.25">
      <c r="D902" s="8">
        <v>898</v>
      </c>
      <c r="E902" s="8">
        <f t="shared" ref="E902:E965" ca="1" si="124">RAND()</f>
        <v>0.25926477436599515</v>
      </c>
      <c r="F902" s="21">
        <f t="shared" ref="F902:F965" ca="1" si="125">$B$6*(-LN(E902))^(1/$B$7)</f>
        <v>175.25007882186009</v>
      </c>
      <c r="H902" s="8">
        <v>898</v>
      </c>
      <c r="I902" s="21">
        <f t="shared" ref="I902:I965" ca="1" si="126">RAND()</f>
        <v>0.18026607251930427</v>
      </c>
      <c r="J902" s="21">
        <f t="shared" ref="J902:J965" ca="1" si="127">ABS(NORMINV(I902,$B$11,$B$13))</f>
        <v>1.8992139350751991</v>
      </c>
      <c r="Q902" s="26"/>
      <c r="R902" s="42"/>
      <c r="S902" s="26"/>
      <c r="T902" s="26"/>
      <c r="U902" s="26"/>
      <c r="V902" s="26"/>
      <c r="W902" s="26"/>
      <c r="X902" s="26"/>
      <c r="Y902" s="26"/>
      <c r="AF902" s="8">
        <v>892</v>
      </c>
      <c r="AG902" s="8">
        <v>1</v>
      </c>
      <c r="AH902" s="8">
        <v>1</v>
      </c>
      <c r="AI902" s="8">
        <v>0.56866639957274123</v>
      </c>
      <c r="AJ902" s="8">
        <v>0</v>
      </c>
      <c r="AK902" s="8">
        <v>1</v>
      </c>
      <c r="AL902" s="8">
        <v>1</v>
      </c>
      <c r="AM902" s="8">
        <v>1</v>
      </c>
      <c r="AN902" s="8">
        <v>0.52431177367003745</v>
      </c>
      <c r="AO902" s="8">
        <v>1</v>
      </c>
      <c r="AP902" s="8">
        <v>0.76096229406586291</v>
      </c>
      <c r="AQ902" s="8">
        <v>0</v>
      </c>
      <c r="AR902" s="8">
        <v>1</v>
      </c>
      <c r="AS902" s="48">
        <v>0</v>
      </c>
      <c r="AT902" s="48">
        <v>0.70810700987423025</v>
      </c>
      <c r="AU902" s="13">
        <v>2</v>
      </c>
    </row>
    <row r="903" spans="4:47" x14ac:dyDescent="0.25">
      <c r="D903" s="8">
        <v>899</v>
      </c>
      <c r="E903" s="8">
        <f t="shared" ca="1" si="124"/>
        <v>0.34588861681371663</v>
      </c>
      <c r="F903" s="21">
        <f t="shared" ca="1" si="125"/>
        <v>139.75487450710523</v>
      </c>
      <c r="H903" s="8">
        <v>899</v>
      </c>
      <c r="I903" s="21">
        <f t="shared" ca="1" si="126"/>
        <v>0.89243904808552232</v>
      </c>
      <c r="J903" s="21">
        <f t="shared" ca="1" si="127"/>
        <v>67.154488204530381</v>
      </c>
      <c r="Q903" s="26"/>
      <c r="R903" s="42"/>
      <c r="S903" s="26"/>
      <c r="T903" s="26"/>
      <c r="U903" s="26"/>
      <c r="V903" s="26"/>
      <c r="W903" s="26"/>
      <c r="X903" s="26"/>
      <c r="Y903" s="26"/>
      <c r="AF903" s="8">
        <v>893</v>
      </c>
      <c r="AG903" s="8">
        <v>1</v>
      </c>
      <c r="AH903" s="8">
        <v>1</v>
      </c>
      <c r="AI903" s="8">
        <v>1</v>
      </c>
      <c r="AJ903" s="8">
        <v>0.97970321898804591</v>
      </c>
      <c r="AK903" s="8">
        <v>1</v>
      </c>
      <c r="AL903" s="8">
        <v>1</v>
      </c>
      <c r="AM903" s="8">
        <v>7.4529581104974152E-2</v>
      </c>
      <c r="AN903" s="8">
        <v>1</v>
      </c>
      <c r="AO903" s="8">
        <v>0</v>
      </c>
      <c r="AP903" s="8">
        <v>1</v>
      </c>
      <c r="AQ903" s="8">
        <v>1</v>
      </c>
      <c r="AR903" s="8">
        <v>1</v>
      </c>
      <c r="AS903" s="48">
        <v>0</v>
      </c>
      <c r="AT903" s="48">
        <v>0.90477291188371844</v>
      </c>
      <c r="AU903" s="13">
        <v>1</v>
      </c>
    </row>
    <row r="904" spans="4:47" x14ac:dyDescent="0.25">
      <c r="D904" s="8">
        <v>900</v>
      </c>
      <c r="E904" s="8">
        <f t="shared" ca="1" si="124"/>
        <v>0.16361987522674326</v>
      </c>
      <c r="F904" s="21">
        <f t="shared" ca="1" si="125"/>
        <v>231.05317707370133</v>
      </c>
      <c r="H904" s="8">
        <v>900</v>
      </c>
      <c r="I904" s="21">
        <f t="shared" ca="1" si="126"/>
        <v>0.42857927856064104</v>
      </c>
      <c r="J904" s="21">
        <f t="shared" ca="1" si="127"/>
        <v>24.147031601068445</v>
      </c>
      <c r="Q904" s="26"/>
      <c r="R904" s="42"/>
      <c r="S904" s="26"/>
      <c r="T904" s="26"/>
      <c r="U904" s="26"/>
      <c r="V904" s="26"/>
      <c r="W904" s="26"/>
      <c r="X904" s="26"/>
      <c r="Y904" s="26"/>
      <c r="AF904" s="8">
        <v>894</v>
      </c>
      <c r="AG904" s="8">
        <v>0</v>
      </c>
      <c r="AH904" s="8">
        <v>0.51936750404560628</v>
      </c>
      <c r="AI904" s="8">
        <v>1</v>
      </c>
      <c r="AJ904" s="8">
        <v>0.53385467456731328</v>
      </c>
      <c r="AK904" s="8">
        <v>1</v>
      </c>
      <c r="AL904" s="8">
        <v>0.63282829977227573</v>
      </c>
      <c r="AM904" s="8">
        <v>1</v>
      </c>
      <c r="AN904" s="8">
        <v>1</v>
      </c>
      <c r="AO904" s="8">
        <v>1</v>
      </c>
      <c r="AP904" s="8">
        <v>1</v>
      </c>
      <c r="AQ904" s="8">
        <v>1</v>
      </c>
      <c r="AR904" s="8">
        <v>0.20730478247987189</v>
      </c>
      <c r="AS904" s="48">
        <v>0.5779536960706595</v>
      </c>
      <c r="AT904" s="48">
        <v>1</v>
      </c>
      <c r="AU904" s="13">
        <v>1</v>
      </c>
    </row>
    <row r="905" spans="4:47" x14ac:dyDescent="0.25">
      <c r="D905" s="8">
        <v>901</v>
      </c>
      <c r="E905" s="8">
        <f t="shared" ca="1" si="124"/>
        <v>0.63348732116317807</v>
      </c>
      <c r="F905" s="21">
        <f t="shared" ca="1" si="125"/>
        <v>63.102913257727295</v>
      </c>
      <c r="H905" s="8">
        <v>901</v>
      </c>
      <c r="I905" s="21">
        <f t="shared" ca="1" si="126"/>
        <v>0.29052326120665262</v>
      </c>
      <c r="J905" s="21">
        <f t="shared" ca="1" si="127"/>
        <v>12.881195557677426</v>
      </c>
      <c r="Q905" s="26"/>
      <c r="R905" s="42"/>
      <c r="S905" s="26"/>
      <c r="T905" s="26"/>
      <c r="U905" s="26"/>
      <c r="V905" s="26"/>
      <c r="W905" s="26"/>
      <c r="X905" s="26"/>
      <c r="Y905" s="26"/>
      <c r="AF905" s="8">
        <v>895</v>
      </c>
      <c r="AG905" s="8">
        <v>1</v>
      </c>
      <c r="AH905" s="8">
        <v>1</v>
      </c>
      <c r="AI905" s="8">
        <v>1</v>
      </c>
      <c r="AJ905" s="8">
        <v>1</v>
      </c>
      <c r="AK905" s="8">
        <v>0.78912203814792103</v>
      </c>
      <c r="AL905" s="8">
        <v>1</v>
      </c>
      <c r="AM905" s="8">
        <v>1</v>
      </c>
      <c r="AN905" s="8">
        <v>1</v>
      </c>
      <c r="AO905" s="8">
        <v>1</v>
      </c>
      <c r="AP905" s="8">
        <v>1</v>
      </c>
      <c r="AQ905" s="8">
        <v>7.9289017895159009E-3</v>
      </c>
      <c r="AR905" s="8">
        <v>1</v>
      </c>
      <c r="AS905" s="48">
        <v>0</v>
      </c>
      <c r="AT905" s="48">
        <v>0.84334901719278743</v>
      </c>
      <c r="AU905" s="13">
        <v>0</v>
      </c>
    </row>
    <row r="906" spans="4:47" x14ac:dyDescent="0.25">
      <c r="D906" s="8">
        <v>902</v>
      </c>
      <c r="E906" s="8">
        <f t="shared" ca="1" si="124"/>
        <v>0.45110623954053786</v>
      </c>
      <c r="F906" s="21">
        <f t="shared" ca="1" si="125"/>
        <v>106.55293575941559</v>
      </c>
      <c r="H906" s="8">
        <v>902</v>
      </c>
      <c r="I906" s="21">
        <f t="shared" ca="1" si="126"/>
        <v>0.72146586919990141</v>
      </c>
      <c r="J906" s="21">
        <f t="shared" ca="1" si="127"/>
        <v>47.389599641659615</v>
      </c>
      <c r="Q906" s="26"/>
      <c r="R906" s="42"/>
      <c r="S906" s="26"/>
      <c r="T906" s="26"/>
      <c r="U906" s="26"/>
      <c r="V906" s="26"/>
      <c r="W906" s="26"/>
      <c r="X906" s="26"/>
      <c r="Y906" s="26"/>
      <c r="AF906" s="8">
        <v>896</v>
      </c>
      <c r="AG906" s="8">
        <v>1</v>
      </c>
      <c r="AH906" s="8">
        <v>0.15178460817177047</v>
      </c>
      <c r="AI906" s="8">
        <v>1</v>
      </c>
      <c r="AJ906" s="8">
        <v>0.11839478866701635</v>
      </c>
      <c r="AK906" s="8">
        <v>1</v>
      </c>
      <c r="AL906" s="8">
        <v>1</v>
      </c>
      <c r="AM906" s="8">
        <v>0.63980647444681849</v>
      </c>
      <c r="AN906" s="8">
        <v>1</v>
      </c>
      <c r="AO906" s="8">
        <v>1</v>
      </c>
      <c r="AP906" s="8">
        <v>1</v>
      </c>
      <c r="AQ906" s="8">
        <v>0.30343912520183947</v>
      </c>
      <c r="AR906" s="8">
        <v>1</v>
      </c>
      <c r="AS906" s="48">
        <v>0</v>
      </c>
      <c r="AT906" s="48">
        <v>0.6829164303993297</v>
      </c>
      <c r="AU906" s="13">
        <v>1</v>
      </c>
    </row>
    <row r="907" spans="4:47" x14ac:dyDescent="0.25">
      <c r="D907" s="8">
        <v>903</v>
      </c>
      <c r="E907" s="8">
        <f t="shared" ca="1" si="124"/>
        <v>0.43029536923422851</v>
      </c>
      <c r="F907" s="21">
        <f t="shared" ca="1" si="125"/>
        <v>112.4991353813115</v>
      </c>
      <c r="H907" s="8">
        <v>903</v>
      </c>
      <c r="I907" s="21">
        <f t="shared" ca="1" si="126"/>
        <v>0.56115716683797334</v>
      </c>
      <c r="J907" s="21">
        <f t="shared" ca="1" si="127"/>
        <v>34.262597689500879</v>
      </c>
      <c r="Q907" s="26"/>
      <c r="R907" s="42"/>
      <c r="S907" s="26"/>
      <c r="T907" s="26"/>
      <c r="U907" s="26"/>
      <c r="V907" s="26"/>
      <c r="W907" s="26"/>
      <c r="X907" s="26"/>
      <c r="Y907" s="26"/>
      <c r="AF907" s="8">
        <v>897</v>
      </c>
      <c r="AG907" s="8">
        <v>1</v>
      </c>
      <c r="AH907" s="8">
        <v>1</v>
      </c>
      <c r="AI907" s="8">
        <v>0.91983993936235253</v>
      </c>
      <c r="AJ907" s="8">
        <v>0.56017093823732766</v>
      </c>
      <c r="AK907" s="8">
        <v>1</v>
      </c>
      <c r="AL907" s="8">
        <v>1</v>
      </c>
      <c r="AM907" s="8">
        <v>1</v>
      </c>
      <c r="AN907" s="8">
        <v>0.90255540831393799</v>
      </c>
      <c r="AO907" s="8">
        <v>0.29823502409005109</v>
      </c>
      <c r="AP907" s="8">
        <v>1</v>
      </c>
      <c r="AQ907" s="8">
        <v>0.92037857978357351</v>
      </c>
      <c r="AR907" s="8">
        <v>1</v>
      </c>
      <c r="AS907" s="48">
        <v>0.10590406395509021</v>
      </c>
      <c r="AT907" s="48">
        <v>0.91384516883968803</v>
      </c>
      <c r="AU907" s="13">
        <v>0</v>
      </c>
    </row>
    <row r="908" spans="4:47" x14ac:dyDescent="0.25">
      <c r="D908" s="8">
        <v>904</v>
      </c>
      <c r="E908" s="8">
        <f t="shared" ca="1" si="124"/>
        <v>0.95348933354213128</v>
      </c>
      <c r="F908" s="21">
        <f t="shared" ca="1" si="125"/>
        <v>7.5029955069693406</v>
      </c>
      <c r="H908" s="8">
        <v>904</v>
      </c>
      <c r="I908" s="21">
        <f t="shared" ca="1" si="126"/>
        <v>0.49271484780997465</v>
      </c>
      <c r="J908" s="21">
        <f t="shared" ca="1" si="127"/>
        <v>29.046737054534898</v>
      </c>
      <c r="Q908" s="26"/>
      <c r="R908" s="42"/>
      <c r="S908" s="26"/>
      <c r="T908" s="26"/>
      <c r="U908" s="26"/>
      <c r="V908" s="26"/>
      <c r="W908" s="26"/>
      <c r="X908" s="26"/>
      <c r="Y908" s="26"/>
      <c r="AF908" s="8">
        <v>898</v>
      </c>
      <c r="AG908" s="8">
        <v>0.29129766692119208</v>
      </c>
      <c r="AH908" s="8">
        <v>1</v>
      </c>
      <c r="AI908" s="8">
        <v>0.94412612945738905</v>
      </c>
      <c r="AJ908" s="8">
        <v>0</v>
      </c>
      <c r="AK908" s="8">
        <v>0.13184096744484006</v>
      </c>
      <c r="AL908" s="8">
        <v>0.87992319662395557</v>
      </c>
      <c r="AM908" s="8">
        <v>0.99356336940118417</v>
      </c>
      <c r="AN908" s="8">
        <v>0.82084431385291901</v>
      </c>
      <c r="AO908" s="8">
        <v>0.63807032404462616</v>
      </c>
      <c r="AP908" s="8">
        <v>0.96603855205819034</v>
      </c>
      <c r="AQ908" s="8">
        <v>1</v>
      </c>
      <c r="AR908" s="8">
        <v>1</v>
      </c>
      <c r="AS908" s="48">
        <v>1</v>
      </c>
      <c r="AT908" s="48">
        <v>0.69585239409569932</v>
      </c>
      <c r="AU908" s="13">
        <v>0</v>
      </c>
    </row>
    <row r="909" spans="4:47" x14ac:dyDescent="0.25">
      <c r="D909" s="8">
        <v>905</v>
      </c>
      <c r="E909" s="8">
        <f t="shared" ca="1" si="124"/>
        <v>0.35769486310230414</v>
      </c>
      <c r="F909" s="21">
        <f t="shared" ca="1" si="125"/>
        <v>135.58830941707629</v>
      </c>
      <c r="H909" s="8">
        <v>905</v>
      </c>
      <c r="I909" s="21">
        <f t="shared" ca="1" si="126"/>
        <v>0.40516714566593959</v>
      </c>
      <c r="J909" s="21">
        <f t="shared" ca="1" si="127"/>
        <v>22.329224992649202</v>
      </c>
      <c r="Q909" s="26"/>
      <c r="R909" s="42"/>
      <c r="S909" s="26"/>
      <c r="T909" s="26"/>
      <c r="U909" s="26"/>
      <c r="V909" s="26"/>
      <c r="W909" s="26"/>
      <c r="X909" s="26"/>
      <c r="Y909" s="26"/>
      <c r="AF909" s="8">
        <v>899</v>
      </c>
      <c r="AG909" s="8">
        <v>1</v>
      </c>
      <c r="AH909" s="8">
        <v>0.41979917736197031</v>
      </c>
      <c r="AI909" s="8">
        <v>0.23854436517285649</v>
      </c>
      <c r="AJ909" s="8">
        <v>1</v>
      </c>
      <c r="AK909" s="8">
        <v>1</v>
      </c>
      <c r="AL909" s="8">
        <v>1</v>
      </c>
      <c r="AM909" s="8">
        <v>1</v>
      </c>
      <c r="AN909" s="8">
        <v>1</v>
      </c>
      <c r="AO909" s="8">
        <v>1</v>
      </c>
      <c r="AP909" s="8">
        <v>1</v>
      </c>
      <c r="AQ909" s="8">
        <v>1</v>
      </c>
      <c r="AR909" s="8">
        <v>0</v>
      </c>
      <c r="AS909" s="48">
        <v>0</v>
      </c>
      <c r="AT909" s="48">
        <v>0.77039789719435736</v>
      </c>
      <c r="AU909" s="13">
        <v>0</v>
      </c>
    </row>
    <row r="910" spans="4:47" x14ac:dyDescent="0.25">
      <c r="D910" s="8">
        <v>906</v>
      </c>
      <c r="E910" s="8">
        <f t="shared" ca="1" si="124"/>
        <v>0.94381790814652644</v>
      </c>
      <c r="F910" s="21">
        <f t="shared" ca="1" si="125"/>
        <v>9.0074322972074068</v>
      </c>
      <c r="H910" s="8">
        <v>906</v>
      </c>
      <c r="I910" s="21">
        <f t="shared" ca="1" si="126"/>
        <v>7.0685805623186493E-2</v>
      </c>
      <c r="J910" s="21">
        <f t="shared" ca="1" si="127"/>
        <v>14.955742901633592</v>
      </c>
      <c r="Q910" s="26"/>
      <c r="R910" s="42"/>
      <c r="S910" s="26"/>
      <c r="T910" s="26"/>
      <c r="U910" s="26"/>
      <c r="V910" s="26"/>
      <c r="W910" s="26"/>
      <c r="X910" s="26"/>
      <c r="Y910" s="26"/>
      <c r="AF910" s="8">
        <v>900</v>
      </c>
      <c r="AG910" s="8">
        <v>1</v>
      </c>
      <c r="AH910" s="8">
        <v>1</v>
      </c>
      <c r="AI910" s="8">
        <v>1</v>
      </c>
      <c r="AJ910" s="8">
        <v>1</v>
      </c>
      <c r="AK910" s="8">
        <v>0.55315545281055456</v>
      </c>
      <c r="AL910" s="8">
        <v>0.95036069524164002</v>
      </c>
      <c r="AM910" s="8">
        <v>1</v>
      </c>
      <c r="AN910" s="8">
        <v>1</v>
      </c>
      <c r="AO910" s="8">
        <v>0.40356099611744867</v>
      </c>
      <c r="AP910" s="8">
        <v>0.98121359781972362</v>
      </c>
      <c r="AQ910" s="8">
        <v>0</v>
      </c>
      <c r="AR910" s="8">
        <v>0.95341897493527805</v>
      </c>
      <c r="AS910" s="48">
        <v>0.56884152095505758</v>
      </c>
      <c r="AT910" s="48">
        <v>0.57963810132613902</v>
      </c>
      <c r="AU910" s="13">
        <v>2</v>
      </c>
    </row>
    <row r="911" spans="4:47" x14ac:dyDescent="0.25">
      <c r="D911" s="8">
        <v>907</v>
      </c>
      <c r="E911" s="8">
        <f t="shared" ca="1" si="124"/>
        <v>0.47032241114163742</v>
      </c>
      <c r="F911" s="21">
        <f t="shared" ca="1" si="125"/>
        <v>101.28413722852416</v>
      </c>
      <c r="H911" s="8">
        <v>907</v>
      </c>
      <c r="I911" s="21">
        <f t="shared" ca="1" si="126"/>
        <v>0.51134876143647856</v>
      </c>
      <c r="J911" s="21">
        <f t="shared" ca="1" si="127"/>
        <v>30.461937687431128</v>
      </c>
      <c r="Q911" s="26"/>
      <c r="R911" s="42"/>
      <c r="S911" s="26"/>
      <c r="T911" s="26"/>
      <c r="U911" s="26"/>
      <c r="V911" s="26"/>
      <c r="W911" s="26"/>
      <c r="X911" s="26"/>
      <c r="Y911" s="26"/>
      <c r="AF911" s="8">
        <v>901</v>
      </c>
      <c r="AG911" s="8">
        <v>1</v>
      </c>
      <c r="AH911" s="8">
        <v>1</v>
      </c>
      <c r="AI911" s="8">
        <v>1</v>
      </c>
      <c r="AJ911" s="8">
        <v>0</v>
      </c>
      <c r="AK911" s="8">
        <v>1</v>
      </c>
      <c r="AL911" s="8">
        <v>1</v>
      </c>
      <c r="AM911" s="8">
        <v>0.72660235968519815</v>
      </c>
      <c r="AN911" s="8">
        <v>1</v>
      </c>
      <c r="AO911" s="8">
        <v>1</v>
      </c>
      <c r="AP911" s="8">
        <v>0</v>
      </c>
      <c r="AQ911" s="8">
        <v>0</v>
      </c>
      <c r="AR911" s="8">
        <v>1</v>
      </c>
      <c r="AS911" s="48">
        <v>0</v>
      </c>
      <c r="AT911" s="48">
        <v>0.85866962928356438</v>
      </c>
      <c r="AU911" s="13">
        <v>4</v>
      </c>
    </row>
    <row r="912" spans="4:47" x14ac:dyDescent="0.25">
      <c r="D912" s="8">
        <v>908</v>
      </c>
      <c r="E912" s="8">
        <f t="shared" ca="1" si="124"/>
        <v>0.48637585485312618</v>
      </c>
      <c r="F912" s="21">
        <f t="shared" ca="1" si="125"/>
        <v>97.03278522066644</v>
      </c>
      <c r="H912" s="8">
        <v>908</v>
      </c>
      <c r="I912" s="21">
        <f t="shared" ca="1" si="126"/>
        <v>0.17710142568862408</v>
      </c>
      <c r="J912" s="21">
        <f t="shared" ca="1" si="127"/>
        <v>1.5321416037022857</v>
      </c>
      <c r="Q912" s="26"/>
      <c r="R912" s="42"/>
      <c r="S912" s="26"/>
      <c r="T912" s="26"/>
      <c r="U912" s="26"/>
      <c r="V912" s="26"/>
      <c r="W912" s="26"/>
      <c r="X912" s="26"/>
      <c r="Y912" s="26"/>
      <c r="AF912" s="8">
        <v>902</v>
      </c>
      <c r="AG912" s="8">
        <v>1</v>
      </c>
      <c r="AH912" s="8">
        <v>1</v>
      </c>
      <c r="AI912" s="8">
        <v>1</v>
      </c>
      <c r="AJ912" s="8">
        <v>1</v>
      </c>
      <c r="AK912" s="8">
        <v>0</v>
      </c>
      <c r="AL912" s="8">
        <v>1</v>
      </c>
      <c r="AM912" s="8">
        <v>0.88161155097106769</v>
      </c>
      <c r="AN912" s="8">
        <v>0.40735066359611077</v>
      </c>
      <c r="AO912" s="8">
        <v>0.11456578196399884</v>
      </c>
      <c r="AP912" s="8">
        <v>1</v>
      </c>
      <c r="AQ912" s="8">
        <v>0.47574166117580413</v>
      </c>
      <c r="AR912" s="8">
        <v>1</v>
      </c>
      <c r="AS912" s="48">
        <v>0.15304123536137218</v>
      </c>
      <c r="AT912" s="48">
        <v>0.91266956425236845</v>
      </c>
      <c r="AU912" s="13">
        <v>1</v>
      </c>
    </row>
    <row r="913" spans="4:47" x14ac:dyDescent="0.25">
      <c r="D913" s="8">
        <v>909</v>
      </c>
      <c r="E913" s="8">
        <f t="shared" ca="1" si="124"/>
        <v>0.31925366138276945</v>
      </c>
      <c r="F913" s="21">
        <f t="shared" ca="1" si="125"/>
        <v>149.67197194024814</v>
      </c>
      <c r="H913" s="8">
        <v>909</v>
      </c>
      <c r="I913" s="21">
        <f t="shared" ca="1" si="126"/>
        <v>0.43217640208732966</v>
      </c>
      <c r="J913" s="21">
        <f t="shared" ca="1" si="127"/>
        <v>24.424432129990429</v>
      </c>
      <c r="Q913" s="26"/>
      <c r="R913" s="42"/>
      <c r="S913" s="26"/>
      <c r="T913" s="26"/>
      <c r="U913" s="26"/>
      <c r="V913" s="26"/>
      <c r="W913" s="26"/>
      <c r="X913" s="26"/>
      <c r="Y913" s="26"/>
      <c r="AF913" s="8">
        <v>903</v>
      </c>
      <c r="AG913" s="8">
        <v>1</v>
      </c>
      <c r="AH913" s="8">
        <v>1</v>
      </c>
      <c r="AI913" s="8">
        <v>1</v>
      </c>
      <c r="AJ913" s="8">
        <v>1</v>
      </c>
      <c r="AK913" s="8">
        <v>0.46305794353106794</v>
      </c>
      <c r="AL913" s="8">
        <v>0</v>
      </c>
      <c r="AM913" s="8">
        <v>1</v>
      </c>
      <c r="AN913" s="8">
        <v>1</v>
      </c>
      <c r="AO913" s="8">
        <v>0.83155260355852079</v>
      </c>
      <c r="AP913" s="8">
        <v>1</v>
      </c>
      <c r="AQ913" s="8">
        <v>1</v>
      </c>
      <c r="AR913" s="8">
        <v>0.41973027160119891</v>
      </c>
      <c r="AS913" s="48">
        <v>0</v>
      </c>
      <c r="AT913" s="48">
        <v>0.67602133744851567</v>
      </c>
      <c r="AU913" s="13">
        <v>0</v>
      </c>
    </row>
    <row r="914" spans="4:47" x14ac:dyDescent="0.25">
      <c r="D914" s="8">
        <v>910</v>
      </c>
      <c r="E914" s="8">
        <f t="shared" ca="1" si="124"/>
        <v>2.8339020739707843E-2</v>
      </c>
      <c r="F914" s="21">
        <f t="shared" ca="1" si="125"/>
        <v>437.36580508682709</v>
      </c>
      <c r="H914" s="8">
        <v>910</v>
      </c>
      <c r="I914" s="21">
        <f t="shared" ca="1" si="126"/>
        <v>0.91226144889093896</v>
      </c>
      <c r="J914" s="21">
        <f t="shared" ca="1" si="127"/>
        <v>70.644812769990438</v>
      </c>
      <c r="Q914" s="26"/>
      <c r="R914" s="42"/>
      <c r="S914" s="26"/>
      <c r="T914" s="26"/>
      <c r="U914" s="26"/>
      <c r="V914" s="26"/>
      <c r="W914" s="26"/>
      <c r="X914" s="26"/>
      <c r="Y914" s="26"/>
      <c r="AF914" s="8">
        <v>904</v>
      </c>
      <c r="AG914" s="8">
        <v>1</v>
      </c>
      <c r="AH914" s="8">
        <v>1</v>
      </c>
      <c r="AI914" s="8">
        <v>0.86834484735159245</v>
      </c>
      <c r="AJ914" s="8">
        <v>1</v>
      </c>
      <c r="AK914" s="8">
        <v>1</v>
      </c>
      <c r="AL914" s="8">
        <v>1</v>
      </c>
      <c r="AM914" s="8">
        <v>0.22622032335282477</v>
      </c>
      <c r="AN914" s="8">
        <v>0.51251575876508026</v>
      </c>
      <c r="AO914" s="8">
        <v>1</v>
      </c>
      <c r="AP914" s="8">
        <v>0.7783214602773848</v>
      </c>
      <c r="AQ914" s="8">
        <v>0.57444722390112779</v>
      </c>
      <c r="AR914" s="8">
        <v>1</v>
      </c>
      <c r="AS914" s="48">
        <v>0.41121905288990446</v>
      </c>
      <c r="AT914" s="48">
        <v>0.87466296833209867</v>
      </c>
      <c r="AU914" s="13">
        <v>2</v>
      </c>
    </row>
    <row r="915" spans="4:47" x14ac:dyDescent="0.25">
      <c r="D915" s="8">
        <v>911</v>
      </c>
      <c r="E915" s="8">
        <f t="shared" ca="1" si="124"/>
        <v>0.29752511632627465</v>
      </c>
      <c r="F915" s="21">
        <f t="shared" ca="1" si="125"/>
        <v>158.36223018644799</v>
      </c>
      <c r="H915" s="8">
        <v>911</v>
      </c>
      <c r="I915" s="21">
        <f t="shared" ca="1" si="126"/>
        <v>0.49323581368752589</v>
      </c>
      <c r="J915" s="21">
        <f t="shared" ca="1" si="127"/>
        <v>29.086305178453529</v>
      </c>
      <c r="Q915" s="26"/>
      <c r="R915" s="42"/>
      <c r="S915" s="26"/>
      <c r="T915" s="26"/>
      <c r="U915" s="26"/>
      <c r="V915" s="26"/>
      <c r="W915" s="26"/>
      <c r="X915" s="26"/>
      <c r="Y915" s="26"/>
      <c r="AF915" s="8">
        <v>905</v>
      </c>
      <c r="AG915" s="8">
        <v>1</v>
      </c>
      <c r="AH915" s="8">
        <v>1</v>
      </c>
      <c r="AI915" s="8">
        <v>0</v>
      </c>
      <c r="AJ915" s="8">
        <v>1</v>
      </c>
      <c r="AK915" s="8">
        <v>1</v>
      </c>
      <c r="AL915" s="8">
        <v>0</v>
      </c>
      <c r="AM915" s="8">
        <v>1</v>
      </c>
      <c r="AN915" s="8">
        <v>0</v>
      </c>
      <c r="AO915" s="8">
        <v>1</v>
      </c>
      <c r="AP915" s="8">
        <v>0.83596647439891614</v>
      </c>
      <c r="AQ915" s="8">
        <v>1</v>
      </c>
      <c r="AR915" s="8">
        <v>1</v>
      </c>
      <c r="AS915" s="48">
        <v>0.46117419533989196</v>
      </c>
      <c r="AT915" s="48">
        <v>0.75774243377922146</v>
      </c>
      <c r="AU915" s="13">
        <v>0</v>
      </c>
    </row>
    <row r="916" spans="4:47" x14ac:dyDescent="0.25">
      <c r="D916" s="8">
        <v>912</v>
      </c>
      <c r="E916" s="8">
        <f t="shared" ca="1" si="124"/>
        <v>0.59170392477979827</v>
      </c>
      <c r="F916" s="21">
        <f t="shared" ca="1" si="125"/>
        <v>71.952489340520501</v>
      </c>
      <c r="H916" s="8">
        <v>912</v>
      </c>
      <c r="I916" s="21">
        <f t="shared" ca="1" si="126"/>
        <v>0.46673309529842211</v>
      </c>
      <c r="J916" s="21">
        <f t="shared" ca="1" si="127"/>
        <v>27.070786690489747</v>
      </c>
      <c r="Q916" s="26"/>
      <c r="R916" s="42"/>
      <c r="S916" s="26"/>
      <c r="T916" s="26"/>
      <c r="U916" s="26"/>
      <c r="V916" s="26"/>
      <c r="W916" s="26"/>
      <c r="X916" s="26"/>
      <c r="Y916" s="26"/>
      <c r="AF916" s="8">
        <v>906</v>
      </c>
      <c r="AG916" s="8">
        <v>1</v>
      </c>
      <c r="AH916" s="8">
        <v>1</v>
      </c>
      <c r="AI916" s="8">
        <v>1</v>
      </c>
      <c r="AJ916" s="8">
        <v>1</v>
      </c>
      <c r="AK916" s="8">
        <v>1</v>
      </c>
      <c r="AL916" s="8">
        <v>1</v>
      </c>
      <c r="AM916" s="8">
        <v>0.59186697649115116</v>
      </c>
      <c r="AN916" s="8">
        <v>0</v>
      </c>
      <c r="AO916" s="8">
        <v>1</v>
      </c>
      <c r="AP916" s="8">
        <v>0.42520073034698258</v>
      </c>
      <c r="AQ916" s="8">
        <v>1</v>
      </c>
      <c r="AR916" s="8">
        <v>1</v>
      </c>
      <c r="AS916" s="48">
        <v>0</v>
      </c>
      <c r="AT916" s="48">
        <v>0.76375893725312316</v>
      </c>
      <c r="AU916" s="13">
        <v>1</v>
      </c>
    </row>
    <row r="917" spans="4:47" x14ac:dyDescent="0.25">
      <c r="D917" s="8">
        <v>913</v>
      </c>
      <c r="E917" s="8">
        <f t="shared" ca="1" si="124"/>
        <v>0.76214791588985165</v>
      </c>
      <c r="F917" s="21">
        <f t="shared" ca="1" si="125"/>
        <v>38.689475605371918</v>
      </c>
      <c r="H917" s="8">
        <v>913</v>
      </c>
      <c r="I917" s="21">
        <f t="shared" ca="1" si="126"/>
        <v>0.90454214603981498</v>
      </c>
      <c r="J917" s="21">
        <f t="shared" ca="1" si="127"/>
        <v>69.222796381895193</v>
      </c>
      <c r="Q917" s="26"/>
      <c r="R917" s="42"/>
      <c r="S917" s="26"/>
      <c r="T917" s="26"/>
      <c r="U917" s="26"/>
      <c r="V917" s="26"/>
      <c r="W917" s="26"/>
      <c r="X917" s="26"/>
      <c r="Y917" s="26"/>
      <c r="AF917" s="8">
        <v>907</v>
      </c>
      <c r="AG917" s="8">
        <v>1</v>
      </c>
      <c r="AH917" s="8">
        <v>0</v>
      </c>
      <c r="AI917" s="8">
        <v>0</v>
      </c>
      <c r="AJ917" s="8">
        <v>1</v>
      </c>
      <c r="AK917" s="8">
        <v>1</v>
      </c>
      <c r="AL917" s="8">
        <v>1</v>
      </c>
      <c r="AM917" s="8">
        <v>1</v>
      </c>
      <c r="AN917" s="8">
        <v>0.32963045036294425</v>
      </c>
      <c r="AO917" s="8">
        <v>1</v>
      </c>
      <c r="AP917" s="8">
        <v>1</v>
      </c>
      <c r="AQ917" s="8">
        <v>0.31396906750233028</v>
      </c>
      <c r="AR917" s="8">
        <v>0.45582021045523896</v>
      </c>
      <c r="AS917" s="48">
        <v>0</v>
      </c>
      <c r="AT917" s="48">
        <v>0.74898907455016883</v>
      </c>
      <c r="AU917" s="13">
        <v>1</v>
      </c>
    </row>
    <row r="918" spans="4:47" x14ac:dyDescent="0.25">
      <c r="D918" s="8">
        <v>914</v>
      </c>
      <c r="E918" s="8">
        <f t="shared" ca="1" si="124"/>
        <v>0.32010665507236113</v>
      </c>
      <c r="F918" s="21">
        <f t="shared" ca="1" si="125"/>
        <v>149.34240677057539</v>
      </c>
      <c r="H918" s="8">
        <v>914</v>
      </c>
      <c r="I918" s="21">
        <f t="shared" ca="1" si="126"/>
        <v>0.6829766632339711</v>
      </c>
      <c r="J918" s="21">
        <f t="shared" ca="1" si="127"/>
        <v>44.02186127691246</v>
      </c>
      <c r="Q918" s="26"/>
      <c r="R918" s="42"/>
      <c r="S918" s="26"/>
      <c r="T918" s="26"/>
      <c r="U918" s="26"/>
      <c r="V918" s="26"/>
      <c r="W918" s="26"/>
      <c r="X918" s="26"/>
      <c r="Y918" s="26"/>
      <c r="AF918" s="8">
        <v>908</v>
      </c>
      <c r="AG918" s="8">
        <v>8.4956329425978999E-2</v>
      </c>
      <c r="AH918" s="8">
        <v>1</v>
      </c>
      <c r="AI918" s="8">
        <v>0.28438694853943042</v>
      </c>
      <c r="AJ918" s="8">
        <v>0.97388701360832786</v>
      </c>
      <c r="AK918" s="8">
        <v>1</v>
      </c>
      <c r="AL918" s="8">
        <v>1</v>
      </c>
      <c r="AM918" s="8">
        <v>1</v>
      </c>
      <c r="AN918" s="8">
        <v>1</v>
      </c>
      <c r="AO918" s="8">
        <v>0.91651028357155151</v>
      </c>
      <c r="AP918" s="8">
        <v>1</v>
      </c>
      <c r="AQ918" s="8">
        <v>1</v>
      </c>
      <c r="AR918" s="8">
        <v>1</v>
      </c>
      <c r="AS918" s="48">
        <v>0</v>
      </c>
      <c r="AT918" s="48">
        <v>0.99523355991903317</v>
      </c>
      <c r="AU918" s="13">
        <v>1</v>
      </c>
    </row>
    <row r="919" spans="4:47" x14ac:dyDescent="0.25">
      <c r="D919" s="8">
        <v>915</v>
      </c>
      <c r="E919" s="8">
        <f t="shared" ca="1" si="124"/>
        <v>0.78428937964925249</v>
      </c>
      <c r="F919" s="21">
        <f t="shared" ca="1" si="125"/>
        <v>34.834095457578584</v>
      </c>
      <c r="H919" s="8">
        <v>915</v>
      </c>
      <c r="I919" s="21">
        <f t="shared" ca="1" si="126"/>
        <v>0.91429582868851522</v>
      </c>
      <c r="J919" s="21">
        <f t="shared" ca="1" si="127"/>
        <v>71.035000974800084</v>
      </c>
      <c r="Q919" s="26"/>
      <c r="R919" s="42"/>
      <c r="S919" s="26"/>
      <c r="T919" s="26"/>
      <c r="U919" s="26"/>
      <c r="V919" s="26"/>
      <c r="W919" s="26"/>
      <c r="X919" s="26"/>
      <c r="Y919" s="26"/>
      <c r="AF919" s="8">
        <v>909</v>
      </c>
      <c r="AG919" s="8">
        <v>1</v>
      </c>
      <c r="AH919" s="8">
        <v>1</v>
      </c>
      <c r="AI919" s="8">
        <v>1</v>
      </c>
      <c r="AJ919" s="8">
        <v>1</v>
      </c>
      <c r="AK919" s="8">
        <v>0</v>
      </c>
      <c r="AL919" s="8">
        <v>0.34647951228180318</v>
      </c>
      <c r="AM919" s="8">
        <v>1</v>
      </c>
      <c r="AN919" s="8">
        <v>0.33871013563733748</v>
      </c>
      <c r="AO919" s="8">
        <v>0</v>
      </c>
      <c r="AP919" s="8">
        <v>0.50658581607492503</v>
      </c>
      <c r="AQ919" s="8">
        <v>1</v>
      </c>
      <c r="AR919" s="8">
        <v>1</v>
      </c>
      <c r="AS919" s="48">
        <v>0</v>
      </c>
      <c r="AT919" s="48">
        <v>0.80534867777370323</v>
      </c>
      <c r="AU919" s="13">
        <v>1</v>
      </c>
    </row>
    <row r="920" spans="4:47" x14ac:dyDescent="0.25">
      <c r="D920" s="8">
        <v>916</v>
      </c>
      <c r="E920" s="8">
        <f t="shared" ca="1" si="124"/>
        <v>0.16596381648119862</v>
      </c>
      <c r="F920" s="21">
        <f t="shared" ca="1" si="125"/>
        <v>229.34229588143128</v>
      </c>
      <c r="H920" s="8">
        <v>916</v>
      </c>
      <c r="I920" s="21">
        <f t="shared" ca="1" si="126"/>
        <v>0.17315482181160158</v>
      </c>
      <c r="J920" s="21">
        <f t="shared" ca="1" si="127"/>
        <v>1.068512002618732</v>
      </c>
      <c r="Q920" s="26"/>
      <c r="R920" s="42"/>
      <c r="S920" s="26"/>
      <c r="T920" s="26"/>
      <c r="U920" s="26"/>
      <c r="V920" s="26"/>
      <c r="W920" s="26"/>
      <c r="X920" s="26"/>
      <c r="Y920" s="26"/>
      <c r="AF920" s="8">
        <v>910</v>
      </c>
      <c r="AG920" s="8">
        <v>0.12907506980193448</v>
      </c>
      <c r="AH920" s="8">
        <v>1</v>
      </c>
      <c r="AI920" s="8">
        <v>0</v>
      </c>
      <c r="AJ920" s="8">
        <v>1</v>
      </c>
      <c r="AK920" s="8">
        <v>0.95389204733205146</v>
      </c>
      <c r="AL920" s="8">
        <v>1</v>
      </c>
      <c r="AM920" s="8">
        <v>1</v>
      </c>
      <c r="AN920" s="8">
        <v>0.96715880475089611</v>
      </c>
      <c r="AO920" s="8">
        <v>1</v>
      </c>
      <c r="AP920" s="8">
        <v>1</v>
      </c>
      <c r="AQ920" s="8">
        <v>1</v>
      </c>
      <c r="AR920" s="8">
        <v>0</v>
      </c>
      <c r="AS920" s="48">
        <v>0.4070280112372226</v>
      </c>
      <c r="AT920" s="48">
        <v>0.92879472813407149</v>
      </c>
      <c r="AU920" s="13">
        <v>0</v>
      </c>
    </row>
    <row r="921" spans="4:47" x14ac:dyDescent="0.25">
      <c r="D921" s="8">
        <v>917</v>
      </c>
      <c r="E921" s="8">
        <f t="shared" ca="1" si="124"/>
        <v>0.11196219019242315</v>
      </c>
      <c r="F921" s="21">
        <f t="shared" ca="1" si="125"/>
        <v>276.41792523362818</v>
      </c>
      <c r="H921" s="8">
        <v>917</v>
      </c>
      <c r="I921" s="21">
        <f t="shared" ca="1" si="126"/>
        <v>0.4881640093386953</v>
      </c>
      <c r="J921" s="21">
        <f t="shared" ca="1" si="127"/>
        <v>28.701046646020426</v>
      </c>
      <c r="Q921" s="26"/>
      <c r="R921" s="42"/>
      <c r="S921" s="26"/>
      <c r="T921" s="26"/>
      <c r="U921" s="26"/>
      <c r="V921" s="26"/>
      <c r="W921" s="26"/>
      <c r="X921" s="26"/>
      <c r="Y921" s="26"/>
      <c r="AF921" s="8">
        <v>911</v>
      </c>
      <c r="AG921" s="8">
        <v>1</v>
      </c>
      <c r="AH921" s="8">
        <v>1</v>
      </c>
      <c r="AI921" s="8">
        <v>1</v>
      </c>
      <c r="AJ921" s="8">
        <v>1</v>
      </c>
      <c r="AK921" s="8">
        <v>7.5363019053428057E-2</v>
      </c>
      <c r="AL921" s="8">
        <v>1</v>
      </c>
      <c r="AM921" s="8">
        <v>1</v>
      </c>
      <c r="AN921" s="8">
        <v>1</v>
      </c>
      <c r="AO921" s="8">
        <v>1</v>
      </c>
      <c r="AP921" s="8">
        <v>1</v>
      </c>
      <c r="AQ921" s="8">
        <v>1</v>
      </c>
      <c r="AR921" s="8">
        <v>1</v>
      </c>
      <c r="AS921" s="48">
        <v>0</v>
      </c>
      <c r="AT921" s="48">
        <v>0.68437206109400439</v>
      </c>
      <c r="AU921" s="13">
        <v>1</v>
      </c>
    </row>
    <row r="922" spans="4:47" x14ac:dyDescent="0.25">
      <c r="D922" s="8">
        <v>918</v>
      </c>
      <c r="E922" s="8">
        <f t="shared" ca="1" si="124"/>
        <v>0.75713551991687655</v>
      </c>
      <c r="F922" s="21">
        <f t="shared" ca="1" si="125"/>
        <v>39.574376323737397</v>
      </c>
      <c r="H922" s="8">
        <v>918</v>
      </c>
      <c r="I922" s="21">
        <f t="shared" ca="1" si="126"/>
        <v>0.58216791993397166</v>
      </c>
      <c r="J922" s="21">
        <f t="shared" ca="1" si="127"/>
        <v>35.88459042047257</v>
      </c>
      <c r="Q922" s="26"/>
      <c r="R922" s="42"/>
      <c r="S922" s="26"/>
      <c r="T922" s="26"/>
      <c r="U922" s="26"/>
      <c r="V922" s="26"/>
      <c r="W922" s="26"/>
      <c r="X922" s="26"/>
      <c r="Y922" s="26"/>
      <c r="AF922" s="8">
        <v>912</v>
      </c>
      <c r="AG922" s="8">
        <v>0</v>
      </c>
      <c r="AH922" s="8">
        <v>1</v>
      </c>
      <c r="AI922" s="8">
        <v>0.76359401383407177</v>
      </c>
      <c r="AJ922" s="8">
        <v>1</v>
      </c>
      <c r="AK922" s="8">
        <v>1</v>
      </c>
      <c r="AL922" s="8">
        <v>1</v>
      </c>
      <c r="AM922" s="8">
        <v>0.13959278022464847</v>
      </c>
      <c r="AN922" s="8">
        <v>1</v>
      </c>
      <c r="AO922" s="8">
        <v>1</v>
      </c>
      <c r="AP922" s="8">
        <v>0.8858183831935974</v>
      </c>
      <c r="AQ922" s="8">
        <v>1</v>
      </c>
      <c r="AR922" s="8">
        <v>1</v>
      </c>
      <c r="AS922" s="48">
        <v>0.52116789417613618</v>
      </c>
      <c r="AT922" s="48">
        <v>0.73153066253845744</v>
      </c>
      <c r="AU922" s="13">
        <v>0</v>
      </c>
    </row>
    <row r="923" spans="4:47" x14ac:dyDescent="0.25">
      <c r="D923" s="8">
        <v>919</v>
      </c>
      <c r="E923" s="8">
        <f t="shared" ca="1" si="124"/>
        <v>0.20392025592036811</v>
      </c>
      <c r="F923" s="21">
        <f t="shared" ca="1" si="125"/>
        <v>204.47766787938079</v>
      </c>
      <c r="H923" s="8">
        <v>919</v>
      </c>
      <c r="I923" s="21">
        <f t="shared" ca="1" si="126"/>
        <v>0.57679393043340332</v>
      </c>
      <c r="J923" s="21">
        <f t="shared" ca="1" si="127"/>
        <v>35.468196459885284</v>
      </c>
      <c r="Q923" s="26"/>
      <c r="R923" s="42"/>
      <c r="S923" s="26"/>
      <c r="T923" s="26"/>
      <c r="U923" s="26"/>
      <c r="V923" s="26"/>
      <c r="W923" s="26"/>
      <c r="X923" s="26"/>
      <c r="Y923" s="26"/>
      <c r="AF923" s="8">
        <v>913</v>
      </c>
      <c r="AG923" s="8">
        <v>1</v>
      </c>
      <c r="AH923" s="8">
        <v>0.993404692689832</v>
      </c>
      <c r="AI923" s="8">
        <v>0.43957957354934712</v>
      </c>
      <c r="AJ923" s="8">
        <v>1</v>
      </c>
      <c r="AK923" s="8">
        <v>0.86202233841158304</v>
      </c>
      <c r="AL923" s="8">
        <v>1</v>
      </c>
      <c r="AM923" s="8">
        <v>1</v>
      </c>
      <c r="AN923" s="8">
        <v>0.92272183633876037</v>
      </c>
      <c r="AO923" s="8">
        <v>1</v>
      </c>
      <c r="AP923" s="8">
        <v>1</v>
      </c>
      <c r="AQ923" s="8">
        <v>1</v>
      </c>
      <c r="AR923" s="8">
        <v>1</v>
      </c>
      <c r="AS923" s="48">
        <v>0</v>
      </c>
      <c r="AT923" s="48">
        <v>0.84097884111536969</v>
      </c>
      <c r="AU923" s="13">
        <v>1</v>
      </c>
    </row>
    <row r="924" spans="4:47" x14ac:dyDescent="0.25">
      <c r="D924" s="8">
        <v>920</v>
      </c>
      <c r="E924" s="8">
        <f t="shared" ca="1" si="124"/>
        <v>0.2797794263571276</v>
      </c>
      <c r="F924" s="21">
        <f t="shared" ca="1" si="125"/>
        <v>165.92019024495852</v>
      </c>
      <c r="H924" s="8">
        <v>920</v>
      </c>
      <c r="I924" s="21">
        <f t="shared" ca="1" si="126"/>
        <v>6.8179101374983953E-2</v>
      </c>
      <c r="J924" s="21">
        <f t="shared" ca="1" si="127"/>
        <v>15.524943946031392</v>
      </c>
      <c r="R924" s="1"/>
      <c r="AF924" s="8">
        <v>914</v>
      </c>
      <c r="AG924" s="8">
        <v>0.42011912225749376</v>
      </c>
      <c r="AH924" s="8">
        <v>1</v>
      </c>
      <c r="AI924" s="8">
        <v>1</v>
      </c>
      <c r="AJ924" s="8">
        <v>1</v>
      </c>
      <c r="AK924" s="8">
        <v>1</v>
      </c>
      <c r="AL924" s="8">
        <v>0.30728805732990927</v>
      </c>
      <c r="AM924" s="8">
        <v>1</v>
      </c>
      <c r="AN924" s="8">
        <v>1</v>
      </c>
      <c r="AO924" s="8">
        <v>0.34256437263757106</v>
      </c>
      <c r="AP924" s="8">
        <v>1</v>
      </c>
      <c r="AQ924" s="8">
        <v>5.6073236830949703E-2</v>
      </c>
      <c r="AR924" s="8">
        <v>0.52251174833978553</v>
      </c>
      <c r="AS924" s="48">
        <v>0</v>
      </c>
      <c r="AT924" s="48">
        <v>0.96145731376004417</v>
      </c>
      <c r="AU924" s="13">
        <v>0</v>
      </c>
    </row>
    <row r="925" spans="4:47" x14ac:dyDescent="0.25">
      <c r="D925" s="8">
        <v>921</v>
      </c>
      <c r="E925" s="8">
        <f t="shared" ca="1" si="124"/>
        <v>4.0690184068488122E-3</v>
      </c>
      <c r="F925" s="21">
        <f t="shared" ca="1" si="125"/>
        <v>658.7923353564056</v>
      </c>
      <c r="H925" s="8">
        <v>921</v>
      </c>
      <c r="I925" s="21">
        <f t="shared" ca="1" si="126"/>
        <v>0.47539939570452805</v>
      </c>
      <c r="J925" s="21">
        <f t="shared" ca="1" si="127"/>
        <v>27.730652220043069</v>
      </c>
      <c r="R925" s="1"/>
      <c r="AF925" s="8">
        <v>915</v>
      </c>
      <c r="AG925" s="8">
        <v>1</v>
      </c>
      <c r="AH925" s="8">
        <v>1</v>
      </c>
      <c r="AI925" s="8">
        <v>0</v>
      </c>
      <c r="AJ925" s="8">
        <v>1</v>
      </c>
      <c r="AK925" s="8">
        <v>1</v>
      </c>
      <c r="AL925" s="8">
        <v>1</v>
      </c>
      <c r="AM925" s="8">
        <v>0.828566655927364</v>
      </c>
      <c r="AN925" s="8">
        <v>0.62233958139052359</v>
      </c>
      <c r="AO925" s="8">
        <v>0.96433852402818354</v>
      </c>
      <c r="AP925" s="8">
        <v>0.71266877064866296</v>
      </c>
      <c r="AQ925" s="8">
        <v>1</v>
      </c>
      <c r="AR925" s="8">
        <v>1</v>
      </c>
      <c r="AS925" s="48">
        <v>0</v>
      </c>
      <c r="AT925" s="48">
        <v>0.53566826368861098</v>
      </c>
      <c r="AU925" s="13">
        <v>0</v>
      </c>
    </row>
    <row r="926" spans="4:47" x14ac:dyDescent="0.25">
      <c r="D926" s="8">
        <v>922</v>
      </c>
      <c r="E926" s="8">
        <f t="shared" ca="1" si="124"/>
        <v>5.5729818423274069E-2</v>
      </c>
      <c r="F926" s="21">
        <f t="shared" ca="1" si="125"/>
        <v>358.7041565784296</v>
      </c>
      <c r="H926" s="8">
        <v>922</v>
      </c>
      <c r="I926" s="21">
        <f t="shared" ca="1" si="126"/>
        <v>0.26932059114900253</v>
      </c>
      <c r="J926" s="21">
        <f t="shared" ca="1" si="127"/>
        <v>10.972201220872446</v>
      </c>
      <c r="R926" s="1"/>
      <c r="AF926" s="8">
        <v>916</v>
      </c>
      <c r="AG926" s="8">
        <v>1</v>
      </c>
      <c r="AH926" s="8">
        <v>1</v>
      </c>
      <c r="AI926" s="8">
        <v>0.74755534962488102</v>
      </c>
      <c r="AJ926" s="8">
        <v>1</v>
      </c>
      <c r="AK926" s="8">
        <v>0.4187666981907246</v>
      </c>
      <c r="AL926" s="8">
        <v>1</v>
      </c>
      <c r="AM926" s="8">
        <v>1</v>
      </c>
      <c r="AN926" s="8">
        <v>0.77977531897246788</v>
      </c>
      <c r="AO926" s="8">
        <v>0.92884323506101885</v>
      </c>
      <c r="AP926" s="8">
        <v>1</v>
      </c>
      <c r="AQ926" s="8">
        <v>0.9801495590591609</v>
      </c>
      <c r="AR926" s="8">
        <v>0.88075717485762361</v>
      </c>
      <c r="AS926" s="48">
        <v>3.2896174792943884E-3</v>
      </c>
      <c r="AT926" s="48">
        <v>0.82055191012160777</v>
      </c>
      <c r="AU926" s="13">
        <v>2</v>
      </c>
    </row>
    <row r="927" spans="4:47" x14ac:dyDescent="0.25">
      <c r="D927" s="8">
        <v>923</v>
      </c>
      <c r="E927" s="8">
        <f t="shared" ca="1" si="124"/>
        <v>0.25915392063159015</v>
      </c>
      <c r="F927" s="21">
        <f t="shared" ca="1" si="125"/>
        <v>175.30238704740751</v>
      </c>
      <c r="H927" s="8">
        <v>923</v>
      </c>
      <c r="I927" s="21">
        <f t="shared" ca="1" si="126"/>
        <v>0.9242156314364609</v>
      </c>
      <c r="J927" s="21">
        <f t="shared" ca="1" si="127"/>
        <v>73.044197074483975</v>
      </c>
      <c r="R927" s="1"/>
      <c r="AF927" s="8">
        <v>917</v>
      </c>
      <c r="AG927" s="8">
        <v>1</v>
      </c>
      <c r="AH927" s="8">
        <v>0.91204054265004486</v>
      </c>
      <c r="AI927" s="8">
        <v>0.9111383930111544</v>
      </c>
      <c r="AJ927" s="8">
        <v>1</v>
      </c>
      <c r="AK927" s="8">
        <v>1</v>
      </c>
      <c r="AL927" s="8">
        <v>1</v>
      </c>
      <c r="AM927" s="8">
        <v>0.80143413263595575</v>
      </c>
      <c r="AN927" s="8">
        <v>0.17040166234707407</v>
      </c>
      <c r="AO927" s="8">
        <v>0.3424757403037802</v>
      </c>
      <c r="AP927" s="8">
        <v>0.1553819420732907</v>
      </c>
      <c r="AQ927" s="8">
        <v>1</v>
      </c>
      <c r="AR927" s="8">
        <v>1</v>
      </c>
      <c r="AS927" s="48">
        <v>0</v>
      </c>
      <c r="AT927" s="48">
        <v>0.70873796882028917</v>
      </c>
      <c r="AU927" s="13">
        <v>0</v>
      </c>
    </row>
    <row r="928" spans="4:47" x14ac:dyDescent="0.25">
      <c r="D928" s="8">
        <v>924</v>
      </c>
      <c r="E928" s="8">
        <f t="shared" ca="1" si="124"/>
        <v>0.80633140743443121</v>
      </c>
      <c r="F928" s="21">
        <f t="shared" ca="1" si="125"/>
        <v>31.077514121849042</v>
      </c>
      <c r="H928" s="8">
        <v>924</v>
      </c>
      <c r="I928" s="21">
        <f t="shared" ca="1" si="126"/>
        <v>0.21397820345063367</v>
      </c>
      <c r="J928" s="21">
        <f t="shared" ca="1" si="127"/>
        <v>5.5849115941483269</v>
      </c>
      <c r="R928" s="1"/>
      <c r="AF928" s="8">
        <v>918</v>
      </c>
      <c r="AG928" s="8">
        <v>1</v>
      </c>
      <c r="AH928" s="8">
        <v>1</v>
      </c>
      <c r="AI928" s="8">
        <v>0</v>
      </c>
      <c r="AJ928" s="8">
        <v>1</v>
      </c>
      <c r="AK928" s="8">
        <v>0.4983787703102045</v>
      </c>
      <c r="AL928" s="8">
        <v>0.27693105932751982</v>
      </c>
      <c r="AM928" s="8">
        <v>3.092240982979063E-2</v>
      </c>
      <c r="AN928" s="8">
        <v>1</v>
      </c>
      <c r="AO928" s="8">
        <v>1</v>
      </c>
      <c r="AP928" s="8">
        <v>1</v>
      </c>
      <c r="AQ928" s="8">
        <v>1</v>
      </c>
      <c r="AR928" s="8">
        <v>1</v>
      </c>
      <c r="AS928" s="48">
        <v>0.16879140575826657</v>
      </c>
      <c r="AT928" s="48">
        <v>0.76237191200222065</v>
      </c>
      <c r="AU928" s="13">
        <v>2</v>
      </c>
    </row>
    <row r="929" spans="4:47" x14ac:dyDescent="0.25">
      <c r="D929" s="8">
        <v>925</v>
      </c>
      <c r="E929" s="8">
        <f t="shared" ca="1" si="124"/>
        <v>0.91681959985795225</v>
      </c>
      <c r="F929" s="21">
        <f t="shared" ca="1" si="125"/>
        <v>13.2138963142318</v>
      </c>
      <c r="H929" s="8">
        <v>925</v>
      </c>
      <c r="I929" s="21">
        <f t="shared" ca="1" si="126"/>
        <v>0.31136009329282321</v>
      </c>
      <c r="J929" s="21">
        <f t="shared" ca="1" si="127"/>
        <v>14.694624131693061</v>
      </c>
      <c r="R929" s="1"/>
      <c r="AF929" s="8">
        <v>919</v>
      </c>
      <c r="AG929" s="8">
        <v>1</v>
      </c>
      <c r="AH929" s="8">
        <v>1</v>
      </c>
      <c r="AI929" s="8">
        <v>1</v>
      </c>
      <c r="AJ929" s="8">
        <v>0</v>
      </c>
      <c r="AK929" s="8">
        <v>1</v>
      </c>
      <c r="AL929" s="8">
        <v>1</v>
      </c>
      <c r="AM929" s="8">
        <v>1</v>
      </c>
      <c r="AN929" s="8">
        <v>1</v>
      </c>
      <c r="AO929" s="8">
        <v>0</v>
      </c>
      <c r="AP929" s="8">
        <v>1</v>
      </c>
      <c r="AQ929" s="8">
        <v>1</v>
      </c>
      <c r="AR929" s="8">
        <v>1</v>
      </c>
      <c r="AS929" s="48">
        <v>0</v>
      </c>
      <c r="AT929" s="48">
        <v>0.87259146643364771</v>
      </c>
      <c r="AU929" s="13">
        <v>0</v>
      </c>
    </row>
    <row r="930" spans="4:47" x14ac:dyDescent="0.25">
      <c r="D930" s="8">
        <v>926</v>
      </c>
      <c r="E930" s="8">
        <f t="shared" ca="1" si="124"/>
        <v>0.3512565285050705</v>
      </c>
      <c r="F930" s="21">
        <f t="shared" ca="1" si="125"/>
        <v>137.84408171047201</v>
      </c>
      <c r="H930" s="8">
        <v>926</v>
      </c>
      <c r="I930" s="21">
        <f t="shared" ca="1" si="126"/>
        <v>0.77424426792282153</v>
      </c>
      <c r="J930" s="21">
        <f t="shared" ca="1" si="127"/>
        <v>52.409448332863874</v>
      </c>
      <c r="R930" s="1"/>
      <c r="AF930" s="8">
        <v>920</v>
      </c>
      <c r="AG930" s="8">
        <v>0.29449213539614461</v>
      </c>
      <c r="AH930" s="8">
        <v>1</v>
      </c>
      <c r="AI930" s="8">
        <v>1</v>
      </c>
      <c r="AJ930" s="8">
        <v>5.8660959250361584E-2</v>
      </c>
      <c r="AK930" s="8">
        <v>1</v>
      </c>
      <c r="AL930" s="8">
        <v>0.63708697572874373</v>
      </c>
      <c r="AM930" s="8">
        <v>1</v>
      </c>
      <c r="AN930" s="8">
        <v>1</v>
      </c>
      <c r="AO930" s="8">
        <v>1</v>
      </c>
      <c r="AP930" s="8">
        <v>1</v>
      </c>
      <c r="AQ930" s="8">
        <v>1</v>
      </c>
      <c r="AR930" s="8">
        <v>0</v>
      </c>
      <c r="AS930" s="48">
        <v>1.7195049898404133E-2</v>
      </c>
      <c r="AT930" s="48">
        <v>0.59223691531999612</v>
      </c>
      <c r="AU930" s="13">
        <v>1</v>
      </c>
    </row>
    <row r="931" spans="4:47" x14ac:dyDescent="0.25">
      <c r="D931" s="8">
        <v>927</v>
      </c>
      <c r="E931" s="8">
        <f t="shared" ca="1" si="124"/>
        <v>0.52339382548675062</v>
      </c>
      <c r="F931" s="21">
        <f t="shared" ca="1" si="125"/>
        <v>87.700696391867595</v>
      </c>
      <c r="H931" s="8">
        <v>927</v>
      </c>
      <c r="I931" s="21">
        <f t="shared" ca="1" si="126"/>
        <v>0.92569528943372215</v>
      </c>
      <c r="J931" s="21">
        <f t="shared" ca="1" si="127"/>
        <v>73.360736080092693</v>
      </c>
      <c r="R931" s="1"/>
      <c r="AF931" s="8">
        <v>921</v>
      </c>
      <c r="AG931" s="8">
        <v>0.41604407791906384</v>
      </c>
      <c r="AH931" s="8">
        <v>1</v>
      </c>
      <c r="AI931" s="8">
        <v>0.37614085608572256</v>
      </c>
      <c r="AJ931" s="8">
        <v>0.91688618256739574</v>
      </c>
      <c r="AK931" s="8">
        <v>0.76878792638636961</v>
      </c>
      <c r="AL931" s="8">
        <v>0.46506024739137503</v>
      </c>
      <c r="AM931" s="8">
        <v>1</v>
      </c>
      <c r="AN931" s="8">
        <v>1</v>
      </c>
      <c r="AO931" s="8">
        <v>0</v>
      </c>
      <c r="AP931" s="8">
        <v>1</v>
      </c>
      <c r="AQ931" s="8">
        <v>0.34363484134082684</v>
      </c>
      <c r="AR931" s="8">
        <v>0.75179515194688595</v>
      </c>
      <c r="AS931" s="48">
        <v>0</v>
      </c>
      <c r="AT931" s="48">
        <v>0.87609035420687609</v>
      </c>
      <c r="AU931" s="13">
        <v>0</v>
      </c>
    </row>
    <row r="932" spans="4:47" x14ac:dyDescent="0.25">
      <c r="D932" s="8">
        <v>928</v>
      </c>
      <c r="E932" s="8">
        <f t="shared" ca="1" si="124"/>
        <v>0.99396287297096186</v>
      </c>
      <c r="F932" s="21">
        <f t="shared" ca="1" si="125"/>
        <v>1.0748395988256163</v>
      </c>
      <c r="H932" s="8">
        <v>928</v>
      </c>
      <c r="I932" s="21">
        <f t="shared" ca="1" si="126"/>
        <v>0.2809458950232413</v>
      </c>
      <c r="J932" s="21">
        <f t="shared" ca="1" si="127"/>
        <v>12.027553808533444</v>
      </c>
      <c r="R932" s="1"/>
      <c r="AF932" s="8">
        <v>922</v>
      </c>
      <c r="AG932" s="8">
        <v>1</v>
      </c>
      <c r="AH932" s="8">
        <v>1</v>
      </c>
      <c r="AI932" s="8">
        <v>1</v>
      </c>
      <c r="AJ932" s="8">
        <v>0.1148717499706739</v>
      </c>
      <c r="AK932" s="8">
        <v>1</v>
      </c>
      <c r="AL932" s="8">
        <v>1</v>
      </c>
      <c r="AM932" s="8">
        <v>0.74348057606050955</v>
      </c>
      <c r="AN932" s="8">
        <v>0.8733609447372146</v>
      </c>
      <c r="AO932" s="8">
        <v>0.87069416313825054</v>
      </c>
      <c r="AP932" s="8">
        <v>0.23434953954687621</v>
      </c>
      <c r="AQ932" s="8">
        <v>1</v>
      </c>
      <c r="AR932" s="8">
        <v>0.28729792081350985</v>
      </c>
      <c r="AS932" s="48">
        <v>0.29253730359520097</v>
      </c>
      <c r="AT932" s="48">
        <v>0.95249812126240196</v>
      </c>
      <c r="AU932" s="13">
        <v>3</v>
      </c>
    </row>
    <row r="933" spans="4:47" x14ac:dyDescent="0.25">
      <c r="D933" s="8">
        <v>929</v>
      </c>
      <c r="E933" s="8">
        <f t="shared" ca="1" si="124"/>
        <v>3.5859083242934631E-2</v>
      </c>
      <c r="F933" s="21">
        <f t="shared" ca="1" si="125"/>
        <v>410.09725918196114</v>
      </c>
      <c r="H933" s="8">
        <v>929</v>
      </c>
      <c r="I933" s="21">
        <f t="shared" ca="1" si="126"/>
        <v>5.4749952702626059E-2</v>
      </c>
      <c r="J933" s="21">
        <f t="shared" ca="1" si="127"/>
        <v>18.886365188212345</v>
      </c>
      <c r="R933" s="1"/>
      <c r="AF933" s="8">
        <v>923</v>
      </c>
      <c r="AG933" s="8">
        <v>1</v>
      </c>
      <c r="AH933" s="8">
        <v>1</v>
      </c>
      <c r="AI933" s="8">
        <v>1</v>
      </c>
      <c r="AJ933" s="8">
        <v>0.60324029471375984</v>
      </c>
      <c r="AK933" s="8">
        <v>1</v>
      </c>
      <c r="AL933" s="8">
        <v>1</v>
      </c>
      <c r="AM933" s="8">
        <v>0.1208746636592907</v>
      </c>
      <c r="AN933" s="8">
        <v>1</v>
      </c>
      <c r="AO933" s="8">
        <v>0.82831874093511337</v>
      </c>
      <c r="AP933" s="8">
        <v>0.46259363936476272</v>
      </c>
      <c r="AQ933" s="8">
        <v>0.35429833026767787</v>
      </c>
      <c r="AR933" s="8">
        <v>0.51855747496700777</v>
      </c>
      <c r="AS933" s="48">
        <v>0</v>
      </c>
      <c r="AT933" s="48">
        <v>0.54986166565596084</v>
      </c>
      <c r="AU933" s="13">
        <v>0</v>
      </c>
    </row>
    <row r="934" spans="4:47" x14ac:dyDescent="0.25">
      <c r="D934" s="8">
        <v>930</v>
      </c>
      <c r="E934" s="8">
        <f t="shared" ca="1" si="124"/>
        <v>0.37149224753514787</v>
      </c>
      <c r="F934" s="21">
        <f t="shared" ca="1" si="125"/>
        <v>130.88043553828311</v>
      </c>
      <c r="H934" s="8">
        <v>930</v>
      </c>
      <c r="I934" s="21">
        <f t="shared" ca="1" si="126"/>
        <v>0.41430343801605629</v>
      </c>
      <c r="J934" s="21">
        <f t="shared" ca="1" si="127"/>
        <v>23.041356845193562</v>
      </c>
      <c r="R934" s="1"/>
      <c r="AF934" s="8">
        <v>924</v>
      </c>
      <c r="AG934" s="8">
        <v>1</v>
      </c>
      <c r="AH934" s="8">
        <v>1</v>
      </c>
      <c r="AI934" s="8">
        <v>0.78112215777359628</v>
      </c>
      <c r="AJ934" s="8">
        <v>0.92842132922135834</v>
      </c>
      <c r="AK934" s="8">
        <v>0.98431994856852523</v>
      </c>
      <c r="AL934" s="8">
        <v>1</v>
      </c>
      <c r="AM934" s="8">
        <v>0.6025166268363753</v>
      </c>
      <c r="AN934" s="8">
        <v>0.37846034353447799</v>
      </c>
      <c r="AO934" s="8">
        <v>0</v>
      </c>
      <c r="AP934" s="8">
        <v>1</v>
      </c>
      <c r="AQ934" s="8">
        <v>1</v>
      </c>
      <c r="AR934" s="8">
        <v>0.83190362223362058</v>
      </c>
      <c r="AS934" s="48">
        <v>0.10828960759026814</v>
      </c>
      <c r="AT934" s="48">
        <v>0.8664398335782757</v>
      </c>
      <c r="AU934" s="13">
        <v>2</v>
      </c>
    </row>
    <row r="935" spans="4:47" x14ac:dyDescent="0.25">
      <c r="D935" s="8">
        <v>931</v>
      </c>
      <c r="E935" s="8">
        <f t="shared" ca="1" si="124"/>
        <v>0.61182083002199417</v>
      </c>
      <c r="F935" s="21">
        <f t="shared" ca="1" si="125"/>
        <v>67.625274127928094</v>
      </c>
      <c r="H935" s="8">
        <v>931</v>
      </c>
      <c r="I935" s="21">
        <f t="shared" ca="1" si="126"/>
        <v>0.15774661104604448</v>
      </c>
      <c r="J935" s="21">
        <f t="shared" ca="1" si="127"/>
        <v>0.80953241052177916</v>
      </c>
      <c r="R935" s="1"/>
      <c r="AF935" s="8">
        <v>925</v>
      </c>
      <c r="AG935" s="8">
        <v>1</v>
      </c>
      <c r="AH935" s="8">
        <v>1</v>
      </c>
      <c r="AI935" s="8">
        <v>1</v>
      </c>
      <c r="AJ935" s="8">
        <v>1</v>
      </c>
      <c r="AK935" s="8">
        <v>0</v>
      </c>
      <c r="AL935" s="8">
        <v>0</v>
      </c>
      <c r="AM935" s="8">
        <v>1</v>
      </c>
      <c r="AN935" s="8">
        <v>0.36975993575164934</v>
      </c>
      <c r="AO935" s="8">
        <v>1</v>
      </c>
      <c r="AP935" s="8">
        <v>0</v>
      </c>
      <c r="AQ935" s="8">
        <v>1</v>
      </c>
      <c r="AR935" s="8">
        <v>1</v>
      </c>
      <c r="AS935" s="48">
        <v>0</v>
      </c>
      <c r="AT935" s="48">
        <v>0.7275625584848594</v>
      </c>
      <c r="AU935" s="13">
        <v>1</v>
      </c>
    </row>
    <row r="936" spans="4:47" x14ac:dyDescent="0.25">
      <c r="D936" s="8">
        <v>932</v>
      </c>
      <c r="E936" s="8">
        <f t="shared" ca="1" si="124"/>
        <v>0.64780347091485957</v>
      </c>
      <c r="F936" s="21">
        <f t="shared" ca="1" si="125"/>
        <v>60.188403707364742</v>
      </c>
      <c r="H936" s="8">
        <v>932</v>
      </c>
      <c r="I936" s="21">
        <f t="shared" ca="1" si="126"/>
        <v>0.4204056948849022</v>
      </c>
      <c r="J936" s="21">
        <f t="shared" ca="1" si="127"/>
        <v>23.514964821243726</v>
      </c>
      <c r="R936" s="1"/>
      <c r="AF936" s="8">
        <v>926</v>
      </c>
      <c r="AG936" s="8">
        <v>0.37369436076199147</v>
      </c>
      <c r="AH936" s="8">
        <v>1</v>
      </c>
      <c r="AI936" s="8">
        <v>5.6412825781960912E-2</v>
      </c>
      <c r="AJ936" s="8">
        <v>1</v>
      </c>
      <c r="AK936" s="8">
        <v>1</v>
      </c>
      <c r="AL936" s="8">
        <v>1</v>
      </c>
      <c r="AM936" s="8">
        <v>1</v>
      </c>
      <c r="AN936" s="8">
        <v>1</v>
      </c>
      <c r="AO936" s="8">
        <v>0.65665806773928737</v>
      </c>
      <c r="AP936" s="8">
        <v>1</v>
      </c>
      <c r="AQ936" s="8">
        <v>0.88700262778365868</v>
      </c>
      <c r="AR936" s="8">
        <v>1</v>
      </c>
      <c r="AS936" s="48">
        <v>0</v>
      </c>
      <c r="AT936" s="48">
        <v>0.89005269703241174</v>
      </c>
      <c r="AU936" s="13">
        <v>0</v>
      </c>
    </row>
    <row r="937" spans="4:47" x14ac:dyDescent="0.25">
      <c r="D937" s="8">
        <v>933</v>
      </c>
      <c r="E937" s="8">
        <f t="shared" ca="1" si="124"/>
        <v>0.78099448752796841</v>
      </c>
      <c r="F937" s="21">
        <f t="shared" ca="1" si="125"/>
        <v>35.402451822224734</v>
      </c>
      <c r="H937" s="8">
        <v>933</v>
      </c>
      <c r="I937" s="21">
        <f t="shared" ca="1" si="126"/>
        <v>0.28105920389915962</v>
      </c>
      <c r="J937" s="21">
        <f t="shared" ca="1" si="127"/>
        <v>12.037733797113077</v>
      </c>
      <c r="R937" s="1"/>
      <c r="AF937" s="8">
        <v>927</v>
      </c>
      <c r="AG937" s="8">
        <v>1</v>
      </c>
      <c r="AH937" s="8">
        <v>1</v>
      </c>
      <c r="AI937" s="8">
        <v>1</v>
      </c>
      <c r="AJ937" s="8">
        <v>1</v>
      </c>
      <c r="AK937" s="8">
        <v>0</v>
      </c>
      <c r="AL937" s="8">
        <v>1</v>
      </c>
      <c r="AM937" s="8">
        <v>1</v>
      </c>
      <c r="AN937" s="8">
        <v>1</v>
      </c>
      <c r="AO937" s="8">
        <v>0.15624202700006815</v>
      </c>
      <c r="AP937" s="8">
        <v>0.28925392679300255</v>
      </c>
      <c r="AQ937" s="8">
        <v>1</v>
      </c>
      <c r="AR937" s="8">
        <v>1</v>
      </c>
      <c r="AS937" s="48">
        <v>0.1920100778508875</v>
      </c>
      <c r="AT937" s="48">
        <v>0.95796795360192222</v>
      </c>
      <c r="AU937" s="13">
        <v>0</v>
      </c>
    </row>
    <row r="938" spans="4:47" x14ac:dyDescent="0.25">
      <c r="D938" s="8">
        <v>934</v>
      </c>
      <c r="E938" s="8">
        <f t="shared" ca="1" si="124"/>
        <v>0.84195748627347466</v>
      </c>
      <c r="F938" s="21">
        <f t="shared" ca="1" si="125"/>
        <v>25.159879020338739</v>
      </c>
      <c r="H938" s="8">
        <v>934</v>
      </c>
      <c r="I938" s="21">
        <f t="shared" ca="1" si="126"/>
        <v>0.21501197655442861</v>
      </c>
      <c r="J938" s="21">
        <f t="shared" ca="1" si="127"/>
        <v>5.6922443475950359</v>
      </c>
      <c r="R938" s="1"/>
      <c r="AF938" s="8">
        <v>928</v>
      </c>
      <c r="AG938" s="8">
        <v>0.3230100473865018</v>
      </c>
      <c r="AH938" s="8">
        <v>1</v>
      </c>
      <c r="AI938" s="8">
        <v>1</v>
      </c>
      <c r="AJ938" s="8">
        <v>1</v>
      </c>
      <c r="AK938" s="8">
        <v>1</v>
      </c>
      <c r="AL938" s="8">
        <v>1</v>
      </c>
      <c r="AM938" s="8">
        <v>1</v>
      </c>
      <c r="AN938" s="8">
        <v>1</v>
      </c>
      <c r="AO938" s="8">
        <v>1</v>
      </c>
      <c r="AP938" s="8">
        <v>0</v>
      </c>
      <c r="AQ938" s="8">
        <v>1</v>
      </c>
      <c r="AR938" s="8">
        <v>1</v>
      </c>
      <c r="AS938" s="48">
        <v>0</v>
      </c>
      <c r="AT938" s="48">
        <v>0.9114110483363157</v>
      </c>
      <c r="AU938" s="13">
        <v>1</v>
      </c>
    </row>
    <row r="939" spans="4:47" x14ac:dyDescent="0.25">
      <c r="D939" s="8">
        <v>935</v>
      </c>
      <c r="E939" s="8">
        <f t="shared" ca="1" si="124"/>
        <v>0.29815599261248316</v>
      </c>
      <c r="F939" s="21">
        <f t="shared" ca="1" si="125"/>
        <v>158.1015194267116</v>
      </c>
      <c r="H939" s="8">
        <v>935</v>
      </c>
      <c r="I939" s="21">
        <f t="shared" ca="1" si="126"/>
        <v>0.56287177783058018</v>
      </c>
      <c r="J939" s="21">
        <f t="shared" ca="1" si="127"/>
        <v>34.394400478980302</v>
      </c>
      <c r="R939" s="1"/>
      <c r="AF939" s="8">
        <v>929</v>
      </c>
      <c r="AG939" s="8">
        <v>1</v>
      </c>
      <c r="AH939" s="8">
        <v>0.81809210412419431</v>
      </c>
      <c r="AI939" s="8">
        <v>1</v>
      </c>
      <c r="AJ939" s="8">
        <v>0</v>
      </c>
      <c r="AK939" s="8">
        <v>1</v>
      </c>
      <c r="AL939" s="8">
        <v>1</v>
      </c>
      <c r="AM939" s="8">
        <v>1</v>
      </c>
      <c r="AN939" s="8">
        <v>0.71198499571455032</v>
      </c>
      <c r="AO939" s="8">
        <v>0.96107694625097795</v>
      </c>
      <c r="AP939" s="8">
        <v>1</v>
      </c>
      <c r="AQ939" s="8">
        <v>1</v>
      </c>
      <c r="AR939" s="8">
        <v>1</v>
      </c>
      <c r="AS939" s="48">
        <v>0</v>
      </c>
      <c r="AT939" s="48">
        <v>0.6224358957759798</v>
      </c>
      <c r="AU939" s="13">
        <v>0</v>
      </c>
    </row>
    <row r="940" spans="4:47" x14ac:dyDescent="0.25">
      <c r="D940" s="8">
        <v>936</v>
      </c>
      <c r="E940" s="8">
        <f t="shared" ca="1" si="124"/>
        <v>0.80063589580828132</v>
      </c>
      <c r="F940" s="21">
        <f t="shared" ca="1" si="125"/>
        <v>32.040788096150422</v>
      </c>
      <c r="H940" s="8">
        <v>936</v>
      </c>
      <c r="I940" s="21">
        <f t="shared" ca="1" si="126"/>
        <v>0.35353226453945941</v>
      </c>
      <c r="J940" s="21">
        <f t="shared" ca="1" si="127"/>
        <v>18.214888102044892</v>
      </c>
      <c r="R940" s="1"/>
      <c r="AF940" s="8">
        <v>930</v>
      </c>
      <c r="AG940" s="8">
        <v>0.99449585076053482</v>
      </c>
      <c r="AH940" s="8">
        <v>0.24562699127065052</v>
      </c>
      <c r="AI940" s="8">
        <v>6.6093661601048695E-2</v>
      </c>
      <c r="AJ940" s="8">
        <v>0.72226995318997067</v>
      </c>
      <c r="AK940" s="8">
        <v>1</v>
      </c>
      <c r="AL940" s="8">
        <v>1</v>
      </c>
      <c r="AM940" s="8">
        <v>0</v>
      </c>
      <c r="AN940" s="8">
        <v>0</v>
      </c>
      <c r="AO940" s="8">
        <v>0</v>
      </c>
      <c r="AP940" s="8">
        <v>1</v>
      </c>
      <c r="AQ940" s="8">
        <v>1</v>
      </c>
      <c r="AR940" s="8">
        <v>1</v>
      </c>
      <c r="AS940" s="48">
        <v>0</v>
      </c>
      <c r="AT940" s="48">
        <v>0.9524745133389082</v>
      </c>
      <c r="AU940" s="13">
        <v>0</v>
      </c>
    </row>
    <row r="941" spans="4:47" x14ac:dyDescent="0.25">
      <c r="D941" s="8">
        <v>937</v>
      </c>
      <c r="E941" s="8">
        <f t="shared" ca="1" si="124"/>
        <v>0.28992223074718926</v>
      </c>
      <c r="F941" s="21">
        <f t="shared" ca="1" si="125"/>
        <v>161.5462362028893</v>
      </c>
      <c r="H941" s="8">
        <v>937</v>
      </c>
      <c r="I941" s="21">
        <f t="shared" ca="1" si="126"/>
        <v>0.58602577478305318</v>
      </c>
      <c r="J941" s="21">
        <f t="shared" ca="1" si="127"/>
        <v>36.184238583466595</v>
      </c>
      <c r="R941" s="1"/>
      <c r="AF941" s="8">
        <v>931</v>
      </c>
      <c r="AG941" s="8">
        <v>1</v>
      </c>
      <c r="AH941" s="8">
        <v>1</v>
      </c>
      <c r="AI941" s="8">
        <v>1</v>
      </c>
      <c r="AJ941" s="8">
        <v>1</v>
      </c>
      <c r="AK941" s="8">
        <v>0.35878090411114821</v>
      </c>
      <c r="AL941" s="8">
        <v>1</v>
      </c>
      <c r="AM941" s="8">
        <v>0.78458716642818482</v>
      </c>
      <c r="AN941" s="8">
        <v>0.72167827246495664</v>
      </c>
      <c r="AO941" s="8">
        <v>7.128637164738999E-2</v>
      </c>
      <c r="AP941" s="8">
        <v>1</v>
      </c>
      <c r="AQ941" s="8">
        <v>1</v>
      </c>
      <c r="AR941" s="8">
        <v>1</v>
      </c>
      <c r="AS941" s="48">
        <v>0</v>
      </c>
      <c r="AT941" s="48">
        <v>0.68868310488479401</v>
      </c>
      <c r="AU941" s="13">
        <v>1</v>
      </c>
    </row>
    <row r="942" spans="4:47" x14ac:dyDescent="0.25">
      <c r="D942" s="8">
        <v>938</v>
      </c>
      <c r="E942" s="8">
        <f t="shared" ca="1" si="124"/>
        <v>0.94167005846465546</v>
      </c>
      <c r="F942" s="21">
        <f t="shared" ca="1" si="125"/>
        <v>9.341434181256508</v>
      </c>
      <c r="H942" s="8">
        <v>938</v>
      </c>
      <c r="I942" s="21">
        <f t="shared" ca="1" si="126"/>
        <v>0.7844207016154725</v>
      </c>
      <c r="J942" s="21">
        <f t="shared" ca="1" si="127"/>
        <v>53.448980138339813</v>
      </c>
      <c r="R942" s="1"/>
      <c r="AF942" s="8">
        <v>932</v>
      </c>
      <c r="AG942" s="8">
        <v>0.83781090140203762</v>
      </c>
      <c r="AH942" s="8">
        <v>0</v>
      </c>
      <c r="AI942" s="8">
        <v>1</v>
      </c>
      <c r="AJ942" s="8">
        <v>1</v>
      </c>
      <c r="AK942" s="8">
        <v>1</v>
      </c>
      <c r="AL942" s="8">
        <v>0</v>
      </c>
      <c r="AM942" s="8">
        <v>0.78724291372359845</v>
      </c>
      <c r="AN942" s="8">
        <v>0.86174797339176179</v>
      </c>
      <c r="AO942" s="8">
        <v>1</v>
      </c>
      <c r="AP942" s="8">
        <v>1</v>
      </c>
      <c r="AQ942" s="8">
        <v>1</v>
      </c>
      <c r="AR942" s="8">
        <v>1</v>
      </c>
      <c r="AS942" s="48">
        <v>0.3043849487229246</v>
      </c>
      <c r="AT942" s="48">
        <v>0.62036315291694988</v>
      </c>
      <c r="AU942" s="13">
        <v>0</v>
      </c>
    </row>
    <row r="943" spans="4:47" x14ac:dyDescent="0.25">
      <c r="D943" s="8">
        <v>939</v>
      </c>
      <c r="E943" s="8">
        <f t="shared" ca="1" si="124"/>
        <v>0.74479921627827983</v>
      </c>
      <c r="F943" s="21">
        <f t="shared" ca="1" si="125"/>
        <v>41.772248444453133</v>
      </c>
      <c r="H943" s="8">
        <v>939</v>
      </c>
      <c r="I943" s="21">
        <f t="shared" ca="1" si="126"/>
        <v>0.44232691536493418</v>
      </c>
      <c r="J943" s="21">
        <f t="shared" ca="1" si="127"/>
        <v>25.204956098116707</v>
      </c>
      <c r="R943" s="1"/>
      <c r="AF943" s="8">
        <v>933</v>
      </c>
      <c r="AG943" s="8">
        <v>1</v>
      </c>
      <c r="AH943" s="8">
        <v>0.10587775931968021</v>
      </c>
      <c r="AI943" s="8">
        <v>0.3896827536452967</v>
      </c>
      <c r="AJ943" s="8">
        <v>0</v>
      </c>
      <c r="AK943" s="8">
        <v>0.35484543828422299</v>
      </c>
      <c r="AL943" s="8">
        <v>8.9801256528153323E-2</v>
      </c>
      <c r="AM943" s="8">
        <v>0</v>
      </c>
      <c r="AN943" s="8">
        <v>1</v>
      </c>
      <c r="AO943" s="8">
        <v>1</v>
      </c>
      <c r="AP943" s="8">
        <v>1</v>
      </c>
      <c r="AQ943" s="8">
        <v>1</v>
      </c>
      <c r="AR943" s="8">
        <v>1</v>
      </c>
      <c r="AS943" s="48">
        <v>0</v>
      </c>
      <c r="AT943" s="48">
        <v>0.86096722138152548</v>
      </c>
      <c r="AU943" s="13">
        <v>0</v>
      </c>
    </row>
    <row r="944" spans="4:47" x14ac:dyDescent="0.25">
      <c r="D944" s="8">
        <v>940</v>
      </c>
      <c r="E944" s="8">
        <f t="shared" ca="1" si="124"/>
        <v>0.10903587371684165</v>
      </c>
      <c r="F944" s="21">
        <f t="shared" ca="1" si="125"/>
        <v>279.56682538801317</v>
      </c>
      <c r="H944" s="8">
        <v>940</v>
      </c>
      <c r="I944" s="21">
        <f t="shared" ca="1" si="126"/>
        <v>4.8826454226479354E-3</v>
      </c>
      <c r="J944" s="21">
        <f t="shared" ca="1" si="127"/>
        <v>48.684659277926308</v>
      </c>
      <c r="R944" s="1"/>
      <c r="AF944" s="8">
        <v>934</v>
      </c>
      <c r="AG944" s="8">
        <v>1</v>
      </c>
      <c r="AH944" s="8">
        <v>2.2251607491073497E-2</v>
      </c>
      <c r="AI944" s="8">
        <v>0.80907382432797603</v>
      </c>
      <c r="AJ944" s="8">
        <v>6.5485565025786251E-3</v>
      </c>
      <c r="AK944" s="8">
        <v>1</v>
      </c>
      <c r="AL944" s="8">
        <v>0.71696568738358712</v>
      </c>
      <c r="AM944" s="8">
        <v>0</v>
      </c>
      <c r="AN944" s="8">
        <v>0.68134665497904456</v>
      </c>
      <c r="AO944" s="8">
        <v>1</v>
      </c>
      <c r="AP944" s="8">
        <v>1</v>
      </c>
      <c r="AQ944" s="8">
        <v>1</v>
      </c>
      <c r="AR944" s="8">
        <v>0.80519696020858267</v>
      </c>
      <c r="AS944" s="48">
        <v>0</v>
      </c>
      <c r="AT944" s="48">
        <v>0.87791161365714965</v>
      </c>
      <c r="AU944" s="13">
        <v>0</v>
      </c>
    </row>
    <row r="945" spans="4:47" x14ac:dyDescent="0.25">
      <c r="D945" s="8">
        <v>941</v>
      </c>
      <c r="E945" s="8">
        <f t="shared" ca="1" si="124"/>
        <v>0.60974057725701358</v>
      </c>
      <c r="F945" s="21">
        <f t="shared" ca="1" si="125"/>
        <v>68.066856842337813</v>
      </c>
      <c r="H945" s="8">
        <v>941</v>
      </c>
      <c r="I945" s="21">
        <f t="shared" ca="1" si="126"/>
        <v>0.13703165460459688</v>
      </c>
      <c r="J945" s="21">
        <f t="shared" ca="1" si="127"/>
        <v>3.5358527231843766</v>
      </c>
      <c r="R945" s="1"/>
      <c r="AF945" s="8">
        <v>935</v>
      </c>
      <c r="AG945" s="8">
        <v>1</v>
      </c>
      <c r="AH945" s="8">
        <v>1</v>
      </c>
      <c r="AI945" s="8">
        <v>0.66869066697601676</v>
      </c>
      <c r="AJ945" s="8">
        <v>1</v>
      </c>
      <c r="AK945" s="8">
        <v>1</v>
      </c>
      <c r="AL945" s="8">
        <v>1</v>
      </c>
      <c r="AM945" s="8">
        <v>1</v>
      </c>
      <c r="AN945" s="8">
        <v>1</v>
      </c>
      <c r="AO945" s="8">
        <v>0</v>
      </c>
      <c r="AP945" s="8">
        <v>0.80897149855703787</v>
      </c>
      <c r="AQ945" s="8">
        <v>0.63839804404342426</v>
      </c>
      <c r="AR945" s="8">
        <v>1</v>
      </c>
      <c r="AS945" s="48">
        <v>0</v>
      </c>
      <c r="AT945" s="48">
        <v>0.66527120393153905</v>
      </c>
      <c r="AU945" s="13">
        <v>0</v>
      </c>
    </row>
    <row r="946" spans="4:47" x14ac:dyDescent="0.25">
      <c r="D946" s="8">
        <v>942</v>
      </c>
      <c r="E946" s="8">
        <f t="shared" ca="1" si="124"/>
        <v>0.66269532953279331</v>
      </c>
      <c r="F946" s="21">
        <f t="shared" ca="1" si="125"/>
        <v>57.215334221192109</v>
      </c>
      <c r="H946" s="8">
        <v>942</v>
      </c>
      <c r="I946" s="21">
        <f t="shared" ca="1" si="126"/>
        <v>0.42710997856692468</v>
      </c>
      <c r="J946" s="21">
        <f t="shared" ca="1" si="127"/>
        <v>24.033592801229467</v>
      </c>
      <c r="R946" s="1"/>
      <c r="AF946" s="8">
        <v>936</v>
      </c>
      <c r="AG946" s="8">
        <v>0.6855275228876816</v>
      </c>
      <c r="AH946" s="8">
        <v>0.88774454049572726</v>
      </c>
      <c r="AI946" s="8">
        <v>0.19284320716307715</v>
      </c>
      <c r="AJ946" s="8">
        <v>0.19481091944132156</v>
      </c>
      <c r="AK946" s="8">
        <v>1</v>
      </c>
      <c r="AL946" s="8">
        <v>1</v>
      </c>
      <c r="AM946" s="8">
        <v>1</v>
      </c>
      <c r="AN946" s="8">
        <v>1</v>
      </c>
      <c r="AO946" s="8">
        <v>0.95806068357099627</v>
      </c>
      <c r="AP946" s="8">
        <v>1</v>
      </c>
      <c r="AQ946" s="8">
        <v>1</v>
      </c>
      <c r="AR946" s="8">
        <v>1</v>
      </c>
      <c r="AS946" s="48">
        <v>0.1954303798150748</v>
      </c>
      <c r="AT946" s="48">
        <v>0.74119880075031441</v>
      </c>
      <c r="AU946" s="13">
        <v>3</v>
      </c>
    </row>
    <row r="947" spans="4:47" x14ac:dyDescent="0.25">
      <c r="D947" s="8">
        <v>943</v>
      </c>
      <c r="E947" s="8">
        <f t="shared" ca="1" si="124"/>
        <v>0.47508985370329582</v>
      </c>
      <c r="F947" s="21">
        <f t="shared" ca="1" si="125"/>
        <v>100.00780959907497</v>
      </c>
      <c r="H947" s="8">
        <v>943</v>
      </c>
      <c r="I947" s="21">
        <f t="shared" ca="1" si="126"/>
        <v>0.71021393657965304</v>
      </c>
      <c r="J947" s="21">
        <f t="shared" ca="1" si="127"/>
        <v>46.384033702377636</v>
      </c>
      <c r="R947" s="1"/>
      <c r="AF947" s="8">
        <v>937</v>
      </c>
      <c r="AG947" s="8">
        <v>0.70240842959690541</v>
      </c>
      <c r="AH947" s="8">
        <v>0.36736943197450145</v>
      </c>
      <c r="AI947" s="8">
        <v>1</v>
      </c>
      <c r="AJ947" s="8">
        <v>1</v>
      </c>
      <c r="AK947" s="8">
        <v>1</v>
      </c>
      <c r="AL947" s="8">
        <v>1</v>
      </c>
      <c r="AM947" s="8">
        <v>3.9048737941137064E-2</v>
      </c>
      <c r="AN947" s="8">
        <v>0.37581410340006244</v>
      </c>
      <c r="AO947" s="8">
        <v>1</v>
      </c>
      <c r="AP947" s="8">
        <v>1</v>
      </c>
      <c r="AQ947" s="8">
        <v>0.90810362860671978</v>
      </c>
      <c r="AR947" s="8">
        <v>1</v>
      </c>
      <c r="AS947" s="48">
        <v>0</v>
      </c>
      <c r="AT947" s="48">
        <v>0.91388837688473734</v>
      </c>
      <c r="AU947" s="13">
        <v>0</v>
      </c>
    </row>
    <row r="948" spans="4:47" x14ac:dyDescent="0.25">
      <c r="D948" s="8">
        <v>944</v>
      </c>
      <c r="E948" s="8">
        <f t="shared" ca="1" si="124"/>
        <v>0.55568432287494784</v>
      </c>
      <c r="F948" s="21">
        <f t="shared" ca="1" si="125"/>
        <v>80.039142210266689</v>
      </c>
      <c r="H948" s="8">
        <v>944</v>
      </c>
      <c r="I948" s="21">
        <f t="shared" ca="1" si="126"/>
        <v>9.182050829826538E-2</v>
      </c>
      <c r="J948" s="21">
        <f t="shared" ca="1" si="127"/>
        <v>10.681801671589426</v>
      </c>
      <c r="R948" s="1"/>
      <c r="AF948" s="8">
        <v>938</v>
      </c>
      <c r="AG948" s="8">
        <v>1</v>
      </c>
      <c r="AH948" s="8">
        <v>1</v>
      </c>
      <c r="AI948" s="8">
        <v>1</v>
      </c>
      <c r="AJ948" s="8">
        <v>1</v>
      </c>
      <c r="AK948" s="8">
        <v>1</v>
      </c>
      <c r="AL948" s="8">
        <v>1</v>
      </c>
      <c r="AM948" s="8">
        <v>0.47351679637922056</v>
      </c>
      <c r="AN948" s="8">
        <v>1</v>
      </c>
      <c r="AO948" s="8">
        <v>1</v>
      </c>
      <c r="AP948" s="8">
        <v>0.30361612065955285</v>
      </c>
      <c r="AQ948" s="8">
        <v>0</v>
      </c>
      <c r="AR948" s="8">
        <v>1</v>
      </c>
      <c r="AS948" s="48">
        <v>0.9005300147860732</v>
      </c>
      <c r="AT948" s="48">
        <v>0.7803498052487593</v>
      </c>
      <c r="AU948" s="13">
        <v>3</v>
      </c>
    </row>
    <row r="949" spans="4:47" x14ac:dyDescent="0.25">
      <c r="D949" s="8">
        <v>945</v>
      </c>
      <c r="E949" s="8">
        <f t="shared" ca="1" si="124"/>
        <v>0.93373187694012405</v>
      </c>
      <c r="F949" s="21">
        <f t="shared" ca="1" si="125"/>
        <v>10.576313924953073</v>
      </c>
      <c r="H949" s="8">
        <v>945</v>
      </c>
      <c r="I949" s="21">
        <f t="shared" ca="1" si="126"/>
        <v>0.6381764696147213</v>
      </c>
      <c r="J949" s="21">
        <f t="shared" ca="1" si="127"/>
        <v>40.31216851127428</v>
      </c>
      <c r="R949" s="1"/>
      <c r="AF949" s="8">
        <v>939</v>
      </c>
      <c r="AG949" s="8">
        <v>0.19795464313867869</v>
      </c>
      <c r="AH949" s="8">
        <v>1</v>
      </c>
      <c r="AI949" s="8">
        <v>0.37682306796083259</v>
      </c>
      <c r="AJ949" s="8">
        <v>1</v>
      </c>
      <c r="AK949" s="8">
        <v>1</v>
      </c>
      <c r="AL949" s="8">
        <v>1</v>
      </c>
      <c r="AM949" s="8">
        <v>7.1295610394313813E-2</v>
      </c>
      <c r="AN949" s="8">
        <v>1</v>
      </c>
      <c r="AO949" s="8">
        <v>1</v>
      </c>
      <c r="AP949" s="8">
        <v>1</v>
      </c>
      <c r="AQ949" s="8">
        <v>1</v>
      </c>
      <c r="AR949" s="8">
        <v>1</v>
      </c>
      <c r="AS949" s="48">
        <v>0.24869994385759733</v>
      </c>
      <c r="AT949" s="48">
        <v>0.72642473230062277</v>
      </c>
      <c r="AU949" s="13">
        <v>1</v>
      </c>
    </row>
    <row r="950" spans="4:47" x14ac:dyDescent="0.25">
      <c r="D950" s="8">
        <v>946</v>
      </c>
      <c r="E950" s="8">
        <f t="shared" ca="1" si="124"/>
        <v>0.48647981767309023</v>
      </c>
      <c r="F950" s="21">
        <f t="shared" ca="1" si="125"/>
        <v>97.005676912825081</v>
      </c>
      <c r="H950" s="8">
        <v>946</v>
      </c>
      <c r="I950" s="21">
        <f t="shared" ca="1" si="126"/>
        <v>0.78301583871895419</v>
      </c>
      <c r="J950" s="21">
        <f t="shared" ca="1" si="127"/>
        <v>53.303818667902618</v>
      </c>
      <c r="R950" s="1"/>
      <c r="AF950" s="8">
        <v>940</v>
      </c>
      <c r="AG950" s="8">
        <v>1</v>
      </c>
      <c r="AH950" s="8">
        <v>0.86373228916922273</v>
      </c>
      <c r="AI950" s="8">
        <v>1</v>
      </c>
      <c r="AJ950" s="8">
        <v>0.77309469613198112</v>
      </c>
      <c r="AK950" s="8">
        <v>1</v>
      </c>
      <c r="AL950" s="8">
        <v>1</v>
      </c>
      <c r="AM950" s="8">
        <v>3.6046075023712605E-2</v>
      </c>
      <c r="AN950" s="8">
        <v>1</v>
      </c>
      <c r="AO950" s="8">
        <v>0.38030609490427497</v>
      </c>
      <c r="AP950" s="8">
        <v>1</v>
      </c>
      <c r="AQ950" s="8">
        <v>1</v>
      </c>
      <c r="AR950" s="8">
        <v>1</v>
      </c>
      <c r="AS950" s="48">
        <v>8.805841196965869E-2</v>
      </c>
      <c r="AT950" s="48">
        <v>1</v>
      </c>
      <c r="AU950" s="13">
        <v>0</v>
      </c>
    </row>
    <row r="951" spans="4:47" x14ac:dyDescent="0.25">
      <c r="D951" s="8">
        <v>947</v>
      </c>
      <c r="E951" s="8">
        <f t="shared" ca="1" si="124"/>
        <v>0.55302674399976615</v>
      </c>
      <c r="F951" s="21">
        <f t="shared" ca="1" si="125"/>
        <v>80.654276269947275</v>
      </c>
      <c r="H951" s="8">
        <v>947</v>
      </c>
      <c r="I951" s="21">
        <f t="shared" ca="1" si="126"/>
        <v>0.87643689965785831</v>
      </c>
      <c r="J951" s="21">
        <f t="shared" ca="1" si="127"/>
        <v>64.662794907737663</v>
      </c>
      <c r="R951" s="1"/>
      <c r="AF951" s="8">
        <v>941</v>
      </c>
      <c r="AG951" s="8">
        <v>0.83502850700343489</v>
      </c>
      <c r="AH951" s="8">
        <v>1</v>
      </c>
      <c r="AI951" s="8">
        <v>0</v>
      </c>
      <c r="AJ951" s="8">
        <v>1</v>
      </c>
      <c r="AK951" s="8">
        <v>0.54350077433393318</v>
      </c>
      <c r="AL951" s="8">
        <v>1</v>
      </c>
      <c r="AM951" s="8">
        <v>0.53044433283362347</v>
      </c>
      <c r="AN951" s="8">
        <v>0</v>
      </c>
      <c r="AO951" s="8">
        <v>1</v>
      </c>
      <c r="AP951" s="8">
        <v>1</v>
      </c>
      <c r="AQ951" s="8">
        <v>1</v>
      </c>
      <c r="AR951" s="8">
        <v>1</v>
      </c>
      <c r="AS951" s="48">
        <v>0</v>
      </c>
      <c r="AT951" s="48">
        <v>0.79080113476044211</v>
      </c>
      <c r="AU951" s="13">
        <v>3</v>
      </c>
    </row>
    <row r="952" spans="4:47" x14ac:dyDescent="0.25">
      <c r="D952" s="8">
        <v>948</v>
      </c>
      <c r="E952" s="8">
        <f t="shared" ca="1" si="124"/>
        <v>0.9309704612781502</v>
      </c>
      <c r="F952" s="21">
        <f t="shared" ca="1" si="125"/>
        <v>11.006209466989741</v>
      </c>
      <c r="H952" s="8">
        <v>948</v>
      </c>
      <c r="I952" s="21">
        <f t="shared" ca="1" si="126"/>
        <v>0.68295442120519623</v>
      </c>
      <c r="J952" s="21">
        <f t="shared" ca="1" si="127"/>
        <v>44.019969607886338</v>
      </c>
      <c r="R952" s="1"/>
      <c r="AF952" s="8">
        <v>942</v>
      </c>
      <c r="AG952" s="8">
        <v>0.87600247087633054</v>
      </c>
      <c r="AH952" s="8">
        <v>1</v>
      </c>
      <c r="AI952" s="8">
        <v>1</v>
      </c>
      <c r="AJ952" s="8">
        <v>1</v>
      </c>
      <c r="AK952" s="8">
        <v>0</v>
      </c>
      <c r="AL952" s="8">
        <v>0</v>
      </c>
      <c r="AM952" s="8">
        <v>1</v>
      </c>
      <c r="AN952" s="8">
        <v>1</v>
      </c>
      <c r="AO952" s="8">
        <v>1</v>
      </c>
      <c r="AP952" s="8">
        <v>1</v>
      </c>
      <c r="AQ952" s="8">
        <v>0.32182445645036445</v>
      </c>
      <c r="AR952" s="8">
        <v>0.12484511094155623</v>
      </c>
      <c r="AS952" s="48">
        <v>0.13506414758998173</v>
      </c>
      <c r="AT952" s="48">
        <v>0.77291444495291617</v>
      </c>
      <c r="AU952" s="13">
        <v>2</v>
      </c>
    </row>
    <row r="953" spans="4:47" x14ac:dyDescent="0.25">
      <c r="D953" s="8">
        <v>949</v>
      </c>
      <c r="E953" s="8">
        <f t="shared" ca="1" si="124"/>
        <v>0.2545546508562424</v>
      </c>
      <c r="F953" s="21">
        <f t="shared" ca="1" si="125"/>
        <v>177.49173182821718</v>
      </c>
      <c r="H953" s="8">
        <v>949</v>
      </c>
      <c r="I953" s="21">
        <f t="shared" ca="1" si="126"/>
        <v>0.14302675991749347</v>
      </c>
      <c r="J953" s="21">
        <f t="shared" ca="1" si="127"/>
        <v>2.7198752263098811</v>
      </c>
      <c r="R953" s="1"/>
      <c r="AF953" s="8">
        <v>943</v>
      </c>
      <c r="AG953" s="8">
        <v>1</v>
      </c>
      <c r="AH953" s="8">
        <v>1</v>
      </c>
      <c r="AI953" s="8">
        <v>1</v>
      </c>
      <c r="AJ953" s="8">
        <v>1</v>
      </c>
      <c r="AK953" s="8">
        <v>1</v>
      </c>
      <c r="AL953" s="8">
        <v>1</v>
      </c>
      <c r="AM953" s="8">
        <v>1</v>
      </c>
      <c r="AN953" s="8">
        <v>1</v>
      </c>
      <c r="AO953" s="8">
        <v>1</v>
      </c>
      <c r="AP953" s="8">
        <v>1</v>
      </c>
      <c r="AQ953" s="8">
        <v>1</v>
      </c>
      <c r="AR953" s="8">
        <v>1</v>
      </c>
      <c r="AS953" s="48">
        <v>0.51749941608995287</v>
      </c>
      <c r="AT953" s="48">
        <v>0.68009108036548405</v>
      </c>
      <c r="AU953" s="13">
        <v>1</v>
      </c>
    </row>
    <row r="954" spans="4:47" x14ac:dyDescent="0.25">
      <c r="D954" s="8">
        <v>950</v>
      </c>
      <c r="E954" s="8">
        <f t="shared" ca="1" si="124"/>
        <v>0.30685457435506291</v>
      </c>
      <c r="F954" s="21">
        <f t="shared" ca="1" si="125"/>
        <v>154.55937095782772</v>
      </c>
      <c r="H954" s="8">
        <v>950</v>
      </c>
      <c r="I954" s="21">
        <f t="shared" ca="1" si="126"/>
        <v>0.13558712192058942</v>
      </c>
      <c r="J954" s="21">
        <f t="shared" ca="1" si="127"/>
        <v>3.7360879458538463</v>
      </c>
      <c r="R954" s="1"/>
      <c r="AF954" s="8">
        <v>944</v>
      </c>
      <c r="AG954" s="8">
        <v>0</v>
      </c>
      <c r="AH954" s="8">
        <v>1</v>
      </c>
      <c r="AI954" s="8">
        <v>1</v>
      </c>
      <c r="AJ954" s="8">
        <v>1</v>
      </c>
      <c r="AK954" s="8">
        <v>0</v>
      </c>
      <c r="AL954" s="8">
        <v>0.59837341141683287</v>
      </c>
      <c r="AM954" s="8">
        <v>0.94074774573457565</v>
      </c>
      <c r="AN954" s="8">
        <v>1</v>
      </c>
      <c r="AO954" s="8">
        <v>1</v>
      </c>
      <c r="AP954" s="8">
        <v>1</v>
      </c>
      <c r="AQ954" s="8">
        <v>1</v>
      </c>
      <c r="AR954" s="8">
        <v>1</v>
      </c>
      <c r="AS954" s="48">
        <v>0</v>
      </c>
      <c r="AT954" s="48">
        <v>0.9437788374499938</v>
      </c>
      <c r="AU954" s="13">
        <v>2</v>
      </c>
    </row>
    <row r="955" spans="4:47" x14ac:dyDescent="0.25">
      <c r="D955" s="8">
        <v>951</v>
      </c>
      <c r="E955" s="8">
        <f t="shared" ca="1" si="124"/>
        <v>7.2375326870656065E-2</v>
      </c>
      <c r="F955" s="21">
        <f t="shared" ca="1" si="125"/>
        <v>328.0302381285</v>
      </c>
      <c r="H955" s="8">
        <v>951</v>
      </c>
      <c r="I955" s="21">
        <f t="shared" ca="1" si="126"/>
        <v>0.65390000010723637</v>
      </c>
      <c r="J955" s="21">
        <f t="shared" ca="1" si="127"/>
        <v>41.593138844580636</v>
      </c>
      <c r="R955" s="1"/>
      <c r="AF955" s="8">
        <v>945</v>
      </c>
      <c r="AG955" s="8">
        <v>1</v>
      </c>
      <c r="AH955" s="8">
        <v>1</v>
      </c>
      <c r="AI955" s="8">
        <v>0.31378192528063664</v>
      </c>
      <c r="AJ955" s="8">
        <v>1</v>
      </c>
      <c r="AK955" s="8">
        <v>1</v>
      </c>
      <c r="AL955" s="8">
        <v>1</v>
      </c>
      <c r="AM955" s="8">
        <v>1</v>
      </c>
      <c r="AN955" s="8">
        <v>1</v>
      </c>
      <c r="AO955" s="8">
        <v>1</v>
      </c>
      <c r="AP955" s="8">
        <v>1</v>
      </c>
      <c r="AQ955" s="8">
        <v>1</v>
      </c>
      <c r="AR955" s="8">
        <v>1</v>
      </c>
      <c r="AS955" s="48">
        <v>0</v>
      </c>
      <c r="AT955" s="48">
        <v>0.70547745213813984</v>
      </c>
      <c r="AU955" s="13">
        <v>0</v>
      </c>
    </row>
    <row r="956" spans="4:47" x14ac:dyDescent="0.25">
      <c r="D956" s="8">
        <v>952</v>
      </c>
      <c r="E956" s="8">
        <f t="shared" ca="1" si="124"/>
        <v>0.45936968474638296</v>
      </c>
      <c r="F956" s="21">
        <f t="shared" ca="1" si="125"/>
        <v>104.2622449168426</v>
      </c>
      <c r="H956" s="8">
        <v>952</v>
      </c>
      <c r="I956" s="21">
        <f t="shared" ca="1" si="126"/>
        <v>8.5607288455961994E-2</v>
      </c>
      <c r="J956" s="21">
        <f t="shared" ca="1" si="127"/>
        <v>11.853754870997598</v>
      </c>
      <c r="R956" s="1"/>
      <c r="AF956" s="8">
        <v>946</v>
      </c>
      <c r="AG956" s="8">
        <v>1</v>
      </c>
      <c r="AH956" s="8">
        <v>1</v>
      </c>
      <c r="AI956" s="8">
        <v>0.40142779100912568</v>
      </c>
      <c r="AJ956" s="8">
        <v>1</v>
      </c>
      <c r="AK956" s="8">
        <v>1</v>
      </c>
      <c r="AL956" s="8">
        <v>1</v>
      </c>
      <c r="AM956" s="8">
        <v>1</v>
      </c>
      <c r="AN956" s="8">
        <v>1</v>
      </c>
      <c r="AO956" s="8">
        <v>1</v>
      </c>
      <c r="AP956" s="8">
        <v>1</v>
      </c>
      <c r="AQ956" s="8">
        <v>1</v>
      </c>
      <c r="AR956" s="8">
        <v>1</v>
      </c>
      <c r="AS956" s="48">
        <v>0</v>
      </c>
      <c r="AT956" s="48">
        <v>0.78977668751820551</v>
      </c>
      <c r="AU956" s="13">
        <v>2</v>
      </c>
    </row>
    <row r="957" spans="4:47" x14ac:dyDescent="0.25">
      <c r="D957" s="8">
        <v>953</v>
      </c>
      <c r="E957" s="8">
        <f t="shared" ca="1" si="124"/>
        <v>0.13956407281330085</v>
      </c>
      <c r="F957" s="21">
        <f t="shared" ca="1" si="125"/>
        <v>250.12920207310319</v>
      </c>
      <c r="H957" s="8">
        <v>953</v>
      </c>
      <c r="I957" s="21">
        <f t="shared" ca="1" si="126"/>
        <v>0.88458266510002759</v>
      </c>
      <c r="J957" s="21">
        <f t="shared" ca="1" si="127"/>
        <v>65.900481344869092</v>
      </c>
      <c r="R957" s="1"/>
      <c r="AF957" s="8">
        <v>947</v>
      </c>
      <c r="AG957" s="8">
        <v>1</v>
      </c>
      <c r="AH957" s="8">
        <v>1</v>
      </c>
      <c r="AI957" s="8">
        <v>0.54885901042448937</v>
      </c>
      <c r="AJ957" s="8">
        <v>1</v>
      </c>
      <c r="AK957" s="8">
        <v>2.784287875082584E-2</v>
      </c>
      <c r="AL957" s="8">
        <v>1</v>
      </c>
      <c r="AM957" s="8">
        <v>0</v>
      </c>
      <c r="AN957" s="8">
        <v>1</v>
      </c>
      <c r="AO957" s="8">
        <v>1</v>
      </c>
      <c r="AP957" s="8">
        <v>1</v>
      </c>
      <c r="AQ957" s="8">
        <v>0</v>
      </c>
      <c r="AR957" s="8">
        <v>1</v>
      </c>
      <c r="AS957" s="48">
        <v>0</v>
      </c>
      <c r="AT957" s="48">
        <v>0.86428426303683492</v>
      </c>
      <c r="AU957" s="13">
        <v>1</v>
      </c>
    </row>
    <row r="958" spans="4:47" x14ac:dyDescent="0.25">
      <c r="D958" s="8">
        <v>954</v>
      </c>
      <c r="E958" s="8">
        <f t="shared" ca="1" si="124"/>
        <v>0.30029578972355431</v>
      </c>
      <c r="F958" s="21">
        <f t="shared" ca="1" si="125"/>
        <v>157.22113964753368</v>
      </c>
      <c r="H958" s="8">
        <v>954</v>
      </c>
      <c r="I958" s="21">
        <f t="shared" ca="1" si="126"/>
        <v>0.94333884263460255</v>
      </c>
      <c r="J958" s="21">
        <f t="shared" ca="1" si="127"/>
        <v>77.571043517158643</v>
      </c>
      <c r="R958" s="1"/>
      <c r="AF958" s="8">
        <v>948</v>
      </c>
      <c r="AG958" s="8">
        <v>1</v>
      </c>
      <c r="AH958" s="8">
        <v>1</v>
      </c>
      <c r="AI958" s="8">
        <v>0</v>
      </c>
      <c r="AJ958" s="8">
        <v>0.94309780803693377</v>
      </c>
      <c r="AK958" s="8">
        <v>0.86733379655080145</v>
      </c>
      <c r="AL958" s="8">
        <v>1</v>
      </c>
      <c r="AM958" s="8">
        <v>0.86510644300963779</v>
      </c>
      <c r="AN958" s="8">
        <v>0.40812031472488608</v>
      </c>
      <c r="AO958" s="8">
        <v>0.82655623581376858</v>
      </c>
      <c r="AP958" s="8">
        <v>1</v>
      </c>
      <c r="AQ958" s="8">
        <v>1</v>
      </c>
      <c r="AR958" s="8">
        <v>1</v>
      </c>
      <c r="AS958" s="48">
        <v>0</v>
      </c>
      <c r="AT958" s="48">
        <v>0.84662743484948633</v>
      </c>
      <c r="AU958" s="13">
        <v>1</v>
      </c>
    </row>
    <row r="959" spans="4:47" x14ac:dyDescent="0.25">
      <c r="D959" s="8">
        <v>955</v>
      </c>
      <c r="E959" s="8">
        <f t="shared" ca="1" si="124"/>
        <v>0.92584627774797512</v>
      </c>
      <c r="F959" s="21">
        <f t="shared" ca="1" si="125"/>
        <v>11.804616729941781</v>
      </c>
      <c r="H959" s="8">
        <v>955</v>
      </c>
      <c r="I959" s="21">
        <f t="shared" ca="1" si="126"/>
        <v>0.42899177981123127</v>
      </c>
      <c r="J959" s="21">
        <f t="shared" ca="1" si="127"/>
        <v>24.178865370759453</v>
      </c>
      <c r="R959" s="1"/>
      <c r="AF959" s="8">
        <v>949</v>
      </c>
      <c r="AG959" s="8">
        <v>1</v>
      </c>
      <c r="AH959" s="8">
        <v>0</v>
      </c>
      <c r="AI959" s="8">
        <v>0.39200792763069564</v>
      </c>
      <c r="AJ959" s="8">
        <v>1</v>
      </c>
      <c r="AK959" s="8">
        <v>1</v>
      </c>
      <c r="AL959" s="8">
        <v>5.452523706529367E-2</v>
      </c>
      <c r="AM959" s="8">
        <v>0.85681867218133245</v>
      </c>
      <c r="AN959" s="8">
        <v>1</v>
      </c>
      <c r="AO959" s="8">
        <v>7.2698670457854553E-2</v>
      </c>
      <c r="AP959" s="8">
        <v>1</v>
      </c>
      <c r="AQ959" s="8">
        <v>0.58792538317963283</v>
      </c>
      <c r="AR959" s="8">
        <v>1</v>
      </c>
      <c r="AS959" s="48">
        <v>0</v>
      </c>
      <c r="AT959" s="48">
        <v>0.63912026485651874</v>
      </c>
      <c r="AU959" s="13">
        <v>1</v>
      </c>
    </row>
    <row r="960" spans="4:47" x14ac:dyDescent="0.25">
      <c r="D960" s="8">
        <v>956</v>
      </c>
      <c r="E960" s="8">
        <f t="shared" ca="1" si="124"/>
        <v>0.66736501648934743</v>
      </c>
      <c r="F960" s="21">
        <f t="shared" ca="1" si="125"/>
        <v>56.294907400515875</v>
      </c>
      <c r="H960" s="8">
        <v>956</v>
      </c>
      <c r="I960" s="21">
        <f t="shared" ca="1" si="126"/>
        <v>0.75392777582429105</v>
      </c>
      <c r="J960" s="21">
        <f t="shared" ca="1" si="127"/>
        <v>50.410077672090736</v>
      </c>
      <c r="R960" s="1"/>
      <c r="AF960" s="8">
        <v>950</v>
      </c>
      <c r="AG960" s="8">
        <v>1</v>
      </c>
      <c r="AH960" s="8">
        <v>1</v>
      </c>
      <c r="AI960" s="8">
        <v>1</v>
      </c>
      <c r="AJ960" s="8">
        <v>1</v>
      </c>
      <c r="AK960" s="8">
        <v>0.25078686475946244</v>
      </c>
      <c r="AL960" s="8">
        <v>1</v>
      </c>
      <c r="AM960" s="8">
        <v>1</v>
      </c>
      <c r="AN960" s="8">
        <v>0.24697754010084016</v>
      </c>
      <c r="AO960" s="8">
        <v>1</v>
      </c>
      <c r="AP960" s="8">
        <v>1</v>
      </c>
      <c r="AQ960" s="8">
        <v>1</v>
      </c>
      <c r="AR960" s="8">
        <v>0.77434131167002862</v>
      </c>
      <c r="AS960" s="48">
        <v>0.16494437717691263</v>
      </c>
      <c r="AT960" s="48">
        <v>0.82336346629268664</v>
      </c>
      <c r="AU960" s="13">
        <v>2</v>
      </c>
    </row>
    <row r="961" spans="4:47" x14ac:dyDescent="0.25">
      <c r="D961" s="8">
        <v>957</v>
      </c>
      <c r="E961" s="8">
        <f t="shared" ca="1" si="124"/>
        <v>0.52220443301175179</v>
      </c>
      <c r="F961" s="21">
        <f t="shared" ca="1" si="125"/>
        <v>87.991019795653912</v>
      </c>
      <c r="H961" s="8">
        <v>957</v>
      </c>
      <c r="I961" s="21">
        <f t="shared" ca="1" si="126"/>
        <v>3.6885325069183739E-2</v>
      </c>
      <c r="J961" s="21">
        <f t="shared" ca="1" si="127"/>
        <v>24.569454566968062</v>
      </c>
      <c r="R961" s="1"/>
      <c r="AF961" s="8">
        <v>951</v>
      </c>
      <c r="AG961" s="8">
        <v>1</v>
      </c>
      <c r="AH961" s="8">
        <v>1</v>
      </c>
      <c r="AI961" s="8">
        <v>0</v>
      </c>
      <c r="AJ961" s="8">
        <v>0.5994112125219544</v>
      </c>
      <c r="AK961" s="8">
        <v>1</v>
      </c>
      <c r="AL961" s="8">
        <v>1</v>
      </c>
      <c r="AM961" s="8">
        <v>1</v>
      </c>
      <c r="AN961" s="8">
        <v>0</v>
      </c>
      <c r="AO961" s="8">
        <v>0.42481910814094592</v>
      </c>
      <c r="AP961" s="8">
        <v>1</v>
      </c>
      <c r="AQ961" s="8">
        <v>1</v>
      </c>
      <c r="AR961" s="8">
        <v>1</v>
      </c>
      <c r="AS961" s="48">
        <v>0.1406255605620719</v>
      </c>
      <c r="AT961" s="48">
        <v>0.7796491449583387</v>
      </c>
      <c r="AU961" s="13">
        <v>3</v>
      </c>
    </row>
    <row r="962" spans="4:47" x14ac:dyDescent="0.25">
      <c r="D962" s="8">
        <v>958</v>
      </c>
      <c r="E962" s="8">
        <f t="shared" ca="1" si="124"/>
        <v>0.54638451191169179</v>
      </c>
      <c r="F962" s="21">
        <f t="shared" ca="1" si="125"/>
        <v>82.203463311462158</v>
      </c>
      <c r="H962" s="8">
        <v>958</v>
      </c>
      <c r="I962" s="21">
        <f t="shared" ca="1" si="126"/>
        <v>0.21855922721013998</v>
      </c>
      <c r="J962" s="21">
        <f t="shared" ca="1" si="127"/>
        <v>6.0582851836384108</v>
      </c>
      <c r="R962" s="1"/>
      <c r="AF962" s="8">
        <v>952</v>
      </c>
      <c r="AG962" s="8">
        <v>1</v>
      </c>
      <c r="AH962" s="8">
        <v>0</v>
      </c>
      <c r="AI962" s="8">
        <v>1</v>
      </c>
      <c r="AJ962" s="8">
        <v>1</v>
      </c>
      <c r="AK962" s="8">
        <v>1</v>
      </c>
      <c r="AL962" s="8">
        <v>0</v>
      </c>
      <c r="AM962" s="8">
        <v>1</v>
      </c>
      <c r="AN962" s="8">
        <v>0.71569496638074914</v>
      </c>
      <c r="AO962" s="8">
        <v>1</v>
      </c>
      <c r="AP962" s="8">
        <v>0</v>
      </c>
      <c r="AQ962" s="8">
        <v>0.60455800508085911</v>
      </c>
      <c r="AR962" s="8">
        <v>1</v>
      </c>
      <c r="AS962" s="48">
        <v>0.43049216079300329</v>
      </c>
      <c r="AT962" s="48">
        <v>0.9323221339491532</v>
      </c>
      <c r="AU962" s="13">
        <v>2</v>
      </c>
    </row>
    <row r="963" spans="4:47" x14ac:dyDescent="0.25">
      <c r="D963" s="8">
        <v>959</v>
      </c>
      <c r="E963" s="8">
        <f t="shared" ca="1" si="124"/>
        <v>0.86674917628928816</v>
      </c>
      <c r="F963" s="21">
        <f t="shared" ca="1" si="125"/>
        <v>21.140256965202543</v>
      </c>
      <c r="H963" s="8">
        <v>959</v>
      </c>
      <c r="I963" s="21">
        <f t="shared" ca="1" si="126"/>
        <v>0.34156302060676358</v>
      </c>
      <c r="J963" s="21">
        <f t="shared" ca="1" si="127"/>
        <v>17.233322028871491</v>
      </c>
      <c r="R963" s="1"/>
      <c r="AF963" s="8">
        <v>953</v>
      </c>
      <c r="AG963" s="8">
        <v>1</v>
      </c>
      <c r="AH963" s="8">
        <v>1</v>
      </c>
      <c r="AI963" s="8">
        <v>1</v>
      </c>
      <c r="AJ963" s="8">
        <v>1</v>
      </c>
      <c r="AK963" s="8">
        <v>1</v>
      </c>
      <c r="AL963" s="8">
        <v>1</v>
      </c>
      <c r="AM963" s="8">
        <v>0.96162366282008027</v>
      </c>
      <c r="AN963" s="8">
        <v>0.88573334404434478</v>
      </c>
      <c r="AO963" s="8">
        <v>1</v>
      </c>
      <c r="AP963" s="8">
        <v>0.89095994752654317</v>
      </c>
      <c r="AQ963" s="8">
        <v>0.36843664738868637</v>
      </c>
      <c r="AR963" s="8">
        <v>1</v>
      </c>
      <c r="AS963" s="48">
        <v>0</v>
      </c>
      <c r="AT963" s="48">
        <v>0.88452073937409148</v>
      </c>
      <c r="AU963" s="13">
        <v>0</v>
      </c>
    </row>
    <row r="964" spans="4:47" x14ac:dyDescent="0.25">
      <c r="D964" s="8">
        <v>960</v>
      </c>
      <c r="E964" s="8">
        <f t="shared" ca="1" si="124"/>
        <v>0.24933241356920943</v>
      </c>
      <c r="F964" s="21">
        <f t="shared" ca="1" si="125"/>
        <v>180.02403056394166</v>
      </c>
      <c r="H964" s="8">
        <v>960</v>
      </c>
      <c r="I964" s="21">
        <f t="shared" ca="1" si="126"/>
        <v>4.968278362758205E-2</v>
      </c>
      <c r="J964" s="21">
        <f t="shared" ca="1" si="127"/>
        <v>20.325167264138237</v>
      </c>
      <c r="R964" s="1"/>
      <c r="AF964" s="8">
        <v>954</v>
      </c>
      <c r="AG964" s="8">
        <v>1</v>
      </c>
      <c r="AH964" s="8">
        <v>1</v>
      </c>
      <c r="AI964" s="8">
        <v>1</v>
      </c>
      <c r="AJ964" s="8">
        <v>1</v>
      </c>
      <c r="AK964" s="8">
        <v>0.52744826387319221</v>
      </c>
      <c r="AL964" s="8">
        <v>0.14572390971249358</v>
      </c>
      <c r="AM964" s="8">
        <v>0</v>
      </c>
      <c r="AN964" s="8">
        <v>1</v>
      </c>
      <c r="AO964" s="8">
        <v>0.25391502709511166</v>
      </c>
      <c r="AP964" s="8">
        <v>1</v>
      </c>
      <c r="AQ964" s="8">
        <v>1</v>
      </c>
      <c r="AR964" s="8">
        <v>0.32250663333181895</v>
      </c>
      <c r="AS964" s="48">
        <v>0.15515694487276638</v>
      </c>
      <c r="AT964" s="48">
        <v>0.56262336108398592</v>
      </c>
      <c r="AU964" s="13">
        <v>0</v>
      </c>
    </row>
    <row r="965" spans="4:47" x14ac:dyDescent="0.25">
      <c r="D965" s="8">
        <v>961</v>
      </c>
      <c r="E965" s="8">
        <f t="shared" ca="1" si="124"/>
        <v>0.75629683052717234</v>
      </c>
      <c r="F965" s="21">
        <f t="shared" ca="1" si="125"/>
        <v>39.722892666671626</v>
      </c>
      <c r="H965" s="8">
        <v>961</v>
      </c>
      <c r="I965" s="21">
        <f t="shared" ca="1" si="126"/>
        <v>0.81900882730172886</v>
      </c>
      <c r="J965" s="21">
        <f t="shared" ca="1" si="127"/>
        <v>57.217252057050217</v>
      </c>
      <c r="R965" s="1"/>
      <c r="AF965" s="8">
        <v>955</v>
      </c>
      <c r="AG965" s="8">
        <v>1</v>
      </c>
      <c r="AH965" s="8">
        <v>0.16393720461331082</v>
      </c>
      <c r="AI965" s="8">
        <v>0.87284761808851108</v>
      </c>
      <c r="AJ965" s="8">
        <v>0.70708323048214272</v>
      </c>
      <c r="AK965" s="8">
        <v>1</v>
      </c>
      <c r="AL965" s="8">
        <v>0</v>
      </c>
      <c r="AM965" s="8">
        <v>0.88009307724226549</v>
      </c>
      <c r="AN965" s="8">
        <v>1</v>
      </c>
      <c r="AO965" s="8">
        <v>1</v>
      </c>
      <c r="AP965" s="8">
        <v>1</v>
      </c>
      <c r="AQ965" s="8">
        <v>1</v>
      </c>
      <c r="AR965" s="8">
        <v>0.57658745852489612</v>
      </c>
      <c r="AS965" s="48">
        <v>0.10890397428083816</v>
      </c>
      <c r="AT965" s="48">
        <v>0.65729057715682648</v>
      </c>
      <c r="AU965" s="13">
        <v>2</v>
      </c>
    </row>
    <row r="966" spans="4:47" x14ac:dyDescent="0.25">
      <c r="D966" s="8">
        <v>962</v>
      </c>
      <c r="E966" s="8">
        <f t="shared" ref="E966:E1029" ca="1" si="128">RAND()</f>
        <v>0.40793204427447338</v>
      </c>
      <c r="F966" s="21">
        <f t="shared" ref="F966:F1029" ca="1" si="129">$B$6*(-LN(E966))^(1/$B$7)</f>
        <v>119.19526821739505</v>
      </c>
      <c r="H966" s="8">
        <v>962</v>
      </c>
      <c r="I966" s="21">
        <f t="shared" ref="I966:I1029" ca="1" si="130">RAND()</f>
        <v>0.91438948597070957</v>
      </c>
      <c r="J966" s="21">
        <f t="shared" ref="J966:J1029" ca="1" si="131">ABS(NORMINV(I966,$B$11,$B$13))</f>
        <v>71.053130231725831</v>
      </c>
      <c r="R966" s="1"/>
      <c r="AF966" s="8">
        <v>956</v>
      </c>
      <c r="AG966" s="8">
        <v>1</v>
      </c>
      <c r="AH966" s="8">
        <v>0</v>
      </c>
      <c r="AI966" s="8">
        <v>0.67989949846331355</v>
      </c>
      <c r="AJ966" s="8">
        <v>1</v>
      </c>
      <c r="AK966" s="8">
        <v>1</v>
      </c>
      <c r="AL966" s="8">
        <v>1</v>
      </c>
      <c r="AM966" s="8">
        <v>1.0642778802937227E-2</v>
      </c>
      <c r="AN966" s="8">
        <v>0</v>
      </c>
      <c r="AO966" s="8">
        <v>1</v>
      </c>
      <c r="AP966" s="8">
        <v>1</v>
      </c>
      <c r="AQ966" s="8">
        <v>1</v>
      </c>
      <c r="AR966" s="8">
        <v>0.95618737532499987</v>
      </c>
      <c r="AS966" s="48">
        <v>0.51647194155849585</v>
      </c>
      <c r="AT966" s="48">
        <v>0.74914619883758415</v>
      </c>
      <c r="AU966" s="13">
        <v>0</v>
      </c>
    </row>
    <row r="967" spans="4:47" x14ac:dyDescent="0.25">
      <c r="D967" s="8">
        <v>963</v>
      </c>
      <c r="E967" s="8">
        <f t="shared" ca="1" si="128"/>
        <v>0.29603103669424291</v>
      </c>
      <c r="F967" s="21">
        <f t="shared" ca="1" si="129"/>
        <v>158.98176713003022</v>
      </c>
      <c r="H967" s="8">
        <v>963</v>
      </c>
      <c r="I967" s="21">
        <f t="shared" ca="1" si="130"/>
        <v>0.80390276132366634</v>
      </c>
      <c r="J967" s="21">
        <f t="shared" ca="1" si="131"/>
        <v>55.522221534845336</v>
      </c>
      <c r="R967" s="1"/>
      <c r="AF967" s="8">
        <v>957</v>
      </c>
      <c r="AG967" s="8">
        <v>0.44319609105009622</v>
      </c>
      <c r="AH967" s="8">
        <v>0</v>
      </c>
      <c r="AI967" s="8">
        <v>1</v>
      </c>
      <c r="AJ967" s="8">
        <v>1</v>
      </c>
      <c r="AK967" s="8">
        <v>1</v>
      </c>
      <c r="AL967" s="8">
        <v>1</v>
      </c>
      <c r="AM967" s="8">
        <v>0.77664391898255303</v>
      </c>
      <c r="AN967" s="8">
        <v>1</v>
      </c>
      <c r="AO967" s="8">
        <v>0.40287919317658333</v>
      </c>
      <c r="AP967" s="8">
        <v>1</v>
      </c>
      <c r="AQ967" s="8">
        <v>1</v>
      </c>
      <c r="AR967" s="8">
        <v>1</v>
      </c>
      <c r="AS967" s="48">
        <v>0</v>
      </c>
      <c r="AT967" s="48">
        <v>0.57200127150209568</v>
      </c>
      <c r="AU967" s="13">
        <v>0</v>
      </c>
    </row>
    <row r="968" spans="4:47" x14ac:dyDescent="0.25">
      <c r="D968" s="8">
        <v>964</v>
      </c>
      <c r="E968" s="8">
        <f t="shared" ca="1" si="128"/>
        <v>0.87510990002663247</v>
      </c>
      <c r="F968" s="21">
        <f t="shared" ca="1" si="129"/>
        <v>19.800568541857189</v>
      </c>
      <c r="H968" s="8">
        <v>964</v>
      </c>
      <c r="I968" s="21">
        <f t="shared" ca="1" si="130"/>
        <v>0.78358331341400478</v>
      </c>
      <c r="J968" s="21">
        <f t="shared" ca="1" si="131"/>
        <v>53.362388924713812</v>
      </c>
      <c r="R968" s="1"/>
      <c r="AF968" s="8">
        <v>958</v>
      </c>
      <c r="AG968" s="8">
        <v>0.25591219883555766</v>
      </c>
      <c r="AH968" s="8">
        <v>1</v>
      </c>
      <c r="AI968" s="8">
        <v>1</v>
      </c>
      <c r="AJ968" s="8">
        <v>0.96575452944501494</v>
      </c>
      <c r="AK968" s="8">
        <v>0.39650599125349301</v>
      </c>
      <c r="AL968" s="8">
        <v>0.97728770261067743</v>
      </c>
      <c r="AM968" s="8">
        <v>1</v>
      </c>
      <c r="AN968" s="8">
        <v>1</v>
      </c>
      <c r="AO968" s="8">
        <v>1</v>
      </c>
      <c r="AP968" s="8">
        <v>0.53629515333581834</v>
      </c>
      <c r="AQ968" s="8">
        <v>1</v>
      </c>
      <c r="AR968" s="8">
        <v>0.6212069118581337</v>
      </c>
      <c r="AS968" s="48">
        <v>0.17816237792876857</v>
      </c>
      <c r="AT968" s="48">
        <v>0.75265847569014976</v>
      </c>
      <c r="AU968" s="13">
        <v>0</v>
      </c>
    </row>
    <row r="969" spans="4:47" x14ac:dyDescent="0.25">
      <c r="D969" s="8">
        <v>965</v>
      </c>
      <c r="E969" s="8">
        <f t="shared" ca="1" si="128"/>
        <v>0.57560970672991285</v>
      </c>
      <c r="F969" s="21">
        <f t="shared" ca="1" si="129"/>
        <v>75.509660861580912</v>
      </c>
      <c r="H969" s="8">
        <v>965</v>
      </c>
      <c r="I969" s="21">
        <f t="shared" ca="1" si="130"/>
        <v>0.17698428717540737</v>
      </c>
      <c r="J969" s="21">
        <f t="shared" ca="1" si="131"/>
        <v>1.51847545738649</v>
      </c>
      <c r="R969" s="1"/>
      <c r="AF969" s="8">
        <v>959</v>
      </c>
      <c r="AG969" s="8">
        <v>1</v>
      </c>
      <c r="AH969" s="8">
        <v>0.78830800769173948</v>
      </c>
      <c r="AI969" s="8">
        <v>1</v>
      </c>
      <c r="AJ969" s="8">
        <v>0</v>
      </c>
      <c r="AK969" s="8">
        <v>0</v>
      </c>
      <c r="AL969" s="8">
        <v>0.40621567374231138</v>
      </c>
      <c r="AM969" s="8">
        <v>1</v>
      </c>
      <c r="AN969" s="8">
        <v>0.45951639807261074</v>
      </c>
      <c r="AO969" s="8">
        <v>1</v>
      </c>
      <c r="AP969" s="8">
        <v>0.48327887707695949</v>
      </c>
      <c r="AQ969" s="8">
        <v>1</v>
      </c>
      <c r="AR969" s="8">
        <v>0.94181709927262647</v>
      </c>
      <c r="AS969" s="48">
        <v>0.11034153973300168</v>
      </c>
      <c r="AT969" s="48">
        <v>0.94199423026618445</v>
      </c>
      <c r="AU969" s="13">
        <v>0</v>
      </c>
    </row>
    <row r="970" spans="4:47" x14ac:dyDescent="0.25">
      <c r="D970" s="8">
        <v>966</v>
      </c>
      <c r="E970" s="8">
        <f t="shared" ca="1" si="128"/>
        <v>0.57627642484568009</v>
      </c>
      <c r="F970" s="21">
        <f t="shared" ca="1" si="129"/>
        <v>75.36054769652111</v>
      </c>
      <c r="H970" s="8">
        <v>966</v>
      </c>
      <c r="I970" s="21">
        <f t="shared" ca="1" si="130"/>
        <v>0.29191257258061654</v>
      </c>
      <c r="J970" s="21">
        <f t="shared" ca="1" si="131"/>
        <v>13.003915565653887</v>
      </c>
      <c r="R970" s="1"/>
      <c r="AF970" s="8">
        <v>960</v>
      </c>
      <c r="AG970" s="8">
        <v>1</v>
      </c>
      <c r="AH970" s="8">
        <v>1</v>
      </c>
      <c r="AI970" s="8">
        <v>1</v>
      </c>
      <c r="AJ970" s="8">
        <v>1</v>
      </c>
      <c r="AK970" s="8">
        <v>0.89249373867243131</v>
      </c>
      <c r="AL970" s="8">
        <v>1</v>
      </c>
      <c r="AM970" s="8">
        <v>0.8488526247139464</v>
      </c>
      <c r="AN970" s="8">
        <v>1</v>
      </c>
      <c r="AO970" s="8">
        <v>1</v>
      </c>
      <c r="AP970" s="8">
        <v>0.36639684216999974</v>
      </c>
      <c r="AQ970" s="8">
        <v>0.95122773629263979</v>
      </c>
      <c r="AR970" s="8">
        <v>1</v>
      </c>
      <c r="AS970" s="48">
        <v>0</v>
      </c>
      <c r="AT970" s="48">
        <v>0.71322569519066892</v>
      </c>
      <c r="AU970" s="13">
        <v>3</v>
      </c>
    </row>
    <row r="971" spans="4:47" x14ac:dyDescent="0.25">
      <c r="D971" s="8">
        <v>967</v>
      </c>
      <c r="E971" s="8">
        <f t="shared" ca="1" si="128"/>
        <v>0.39438350023882685</v>
      </c>
      <c r="F971" s="21">
        <f t="shared" ca="1" si="129"/>
        <v>123.42102615439067</v>
      </c>
      <c r="H971" s="8">
        <v>967</v>
      </c>
      <c r="I971" s="21">
        <f t="shared" ca="1" si="130"/>
        <v>0.48632368583328422</v>
      </c>
      <c r="J971" s="21">
        <f t="shared" ca="1" si="131"/>
        <v>28.561221441957372</v>
      </c>
      <c r="R971" s="1"/>
      <c r="AF971" s="8">
        <v>961</v>
      </c>
      <c r="AG971" s="8">
        <v>1</v>
      </c>
      <c r="AH971" s="8">
        <v>1</v>
      </c>
      <c r="AI971" s="8">
        <v>0.16701821710223391</v>
      </c>
      <c r="AJ971" s="8">
        <v>1</v>
      </c>
      <c r="AK971" s="8">
        <v>1</v>
      </c>
      <c r="AL971" s="8">
        <v>0.35669657736604371</v>
      </c>
      <c r="AM971" s="8">
        <v>1</v>
      </c>
      <c r="AN971" s="8">
        <v>1</v>
      </c>
      <c r="AO971" s="8">
        <v>0.65791605750758508</v>
      </c>
      <c r="AP971" s="8">
        <v>1</v>
      </c>
      <c r="AQ971" s="8">
        <v>1</v>
      </c>
      <c r="AR971" s="8">
        <v>1</v>
      </c>
      <c r="AS971" s="48">
        <v>0.49702036187555942</v>
      </c>
      <c r="AT971" s="48">
        <v>0.72179476648502527</v>
      </c>
      <c r="AU971" s="13">
        <v>1</v>
      </c>
    </row>
    <row r="972" spans="4:47" x14ac:dyDescent="0.25">
      <c r="D972" s="8">
        <v>968</v>
      </c>
      <c r="E972" s="8">
        <f t="shared" ca="1" si="128"/>
        <v>0.6706078440961728</v>
      </c>
      <c r="F972" s="21">
        <f t="shared" ca="1" si="129"/>
        <v>55.658966879328403</v>
      </c>
      <c r="H972" s="8">
        <v>968</v>
      </c>
      <c r="I972" s="21">
        <f t="shared" ca="1" si="130"/>
        <v>0.10673712423363391</v>
      </c>
      <c r="J972" s="21">
        <f t="shared" ca="1" si="131"/>
        <v>8.0897515958429764</v>
      </c>
      <c r="R972" s="1"/>
      <c r="AF972" s="8">
        <v>962</v>
      </c>
      <c r="AG972" s="8">
        <v>1</v>
      </c>
      <c r="AH972" s="8">
        <v>1</v>
      </c>
      <c r="AI972" s="8">
        <v>1</v>
      </c>
      <c r="AJ972" s="8">
        <v>1</v>
      </c>
      <c r="AK972" s="8">
        <v>1</v>
      </c>
      <c r="AL972" s="8">
        <v>1</v>
      </c>
      <c r="AM972" s="8">
        <v>0.95291492642319364</v>
      </c>
      <c r="AN972" s="8">
        <v>1</v>
      </c>
      <c r="AO972" s="8">
        <v>1</v>
      </c>
      <c r="AP972" s="8">
        <v>0.58324237672575452</v>
      </c>
      <c r="AQ972" s="8">
        <v>1</v>
      </c>
      <c r="AR972" s="8">
        <v>1</v>
      </c>
      <c r="AS972" s="48">
        <v>0.66244976201860772</v>
      </c>
      <c r="AT972" s="48">
        <v>0.7618305390885487</v>
      </c>
      <c r="AU972" s="13">
        <v>0</v>
      </c>
    </row>
    <row r="973" spans="4:47" x14ac:dyDescent="0.25">
      <c r="D973" s="8">
        <v>969</v>
      </c>
      <c r="E973" s="8">
        <f t="shared" ca="1" si="128"/>
        <v>0.17952355641239504</v>
      </c>
      <c r="F973" s="21">
        <f t="shared" ca="1" si="129"/>
        <v>219.88143364924602</v>
      </c>
      <c r="H973" s="8">
        <v>969</v>
      </c>
      <c r="I973" s="21">
        <f t="shared" ca="1" si="130"/>
        <v>0.43200605123022939</v>
      </c>
      <c r="J973" s="21">
        <f t="shared" ca="1" si="131"/>
        <v>24.411305094853535</v>
      </c>
      <c r="R973" s="1"/>
      <c r="AF973" s="8">
        <v>963</v>
      </c>
      <c r="AG973" s="8">
        <v>0.62691934579009778</v>
      </c>
      <c r="AH973" s="8">
        <v>1</v>
      </c>
      <c r="AI973" s="8">
        <v>1</v>
      </c>
      <c r="AJ973" s="8">
        <v>1</v>
      </c>
      <c r="AK973" s="8">
        <v>1</v>
      </c>
      <c r="AL973" s="8">
        <v>1</v>
      </c>
      <c r="AM973" s="8">
        <v>0.30486001037605737</v>
      </c>
      <c r="AN973" s="8">
        <v>0.28643971658053607</v>
      </c>
      <c r="AO973" s="8">
        <v>1</v>
      </c>
      <c r="AP973" s="8">
        <v>0.44008970116814333</v>
      </c>
      <c r="AQ973" s="8">
        <v>0</v>
      </c>
      <c r="AR973" s="8">
        <v>1</v>
      </c>
      <c r="AS973" s="48">
        <v>0</v>
      </c>
      <c r="AT973" s="48">
        <v>0.66574767173661797</v>
      </c>
      <c r="AU973" s="13">
        <v>1</v>
      </c>
    </row>
    <row r="974" spans="4:47" x14ac:dyDescent="0.25">
      <c r="D974" s="8">
        <v>970</v>
      </c>
      <c r="E974" s="8">
        <f t="shared" ca="1" si="128"/>
        <v>0.81478856864975624</v>
      </c>
      <c r="F974" s="21">
        <f t="shared" ca="1" si="129"/>
        <v>29.656285391170584</v>
      </c>
      <c r="H974" s="8">
        <v>970</v>
      </c>
      <c r="I974" s="21">
        <f t="shared" ca="1" si="130"/>
        <v>0.69009406205643253</v>
      </c>
      <c r="J974" s="21">
        <f t="shared" ca="1" si="131"/>
        <v>44.630138354181383</v>
      </c>
      <c r="R974" s="1"/>
      <c r="AF974" s="8">
        <v>964</v>
      </c>
      <c r="AG974" s="8">
        <v>0.29572754036616383</v>
      </c>
      <c r="AH974" s="8">
        <v>1</v>
      </c>
      <c r="AI974" s="8">
        <v>1</v>
      </c>
      <c r="AJ974" s="8">
        <v>0</v>
      </c>
      <c r="AK974" s="8">
        <v>1</v>
      </c>
      <c r="AL974" s="8">
        <v>6.2370687146418885E-2</v>
      </c>
      <c r="AM974" s="8">
        <v>1</v>
      </c>
      <c r="AN974" s="8">
        <v>6.7716824837149147E-3</v>
      </c>
      <c r="AO974" s="8">
        <v>1</v>
      </c>
      <c r="AP974" s="8">
        <v>1</v>
      </c>
      <c r="AQ974" s="8">
        <v>0.3579324755609074</v>
      </c>
      <c r="AR974" s="8">
        <v>0.94378272366063154</v>
      </c>
      <c r="AS974" s="48">
        <v>0</v>
      </c>
      <c r="AT974" s="48">
        <v>0.88656522803612958</v>
      </c>
      <c r="AU974" s="13">
        <v>3</v>
      </c>
    </row>
    <row r="975" spans="4:47" x14ac:dyDescent="0.25">
      <c r="D975" s="8">
        <v>971</v>
      </c>
      <c r="E975" s="8">
        <f t="shared" ca="1" si="128"/>
        <v>0.9566376782067334</v>
      </c>
      <c r="F975" s="21">
        <f t="shared" ca="1" si="129"/>
        <v>7.0127185205405027</v>
      </c>
      <c r="H975" s="8">
        <v>971</v>
      </c>
      <c r="I975" s="21">
        <f t="shared" ca="1" si="130"/>
        <v>0.18364050469335558</v>
      </c>
      <c r="J975" s="21">
        <f t="shared" ca="1" si="131"/>
        <v>2.2861919208534154</v>
      </c>
      <c r="R975" s="1"/>
      <c r="AF975" s="8">
        <v>965</v>
      </c>
      <c r="AG975" s="8">
        <v>1</v>
      </c>
      <c r="AH975" s="8">
        <v>0.50952694679991894</v>
      </c>
      <c r="AI975" s="8">
        <v>2.1087722683601425E-2</v>
      </c>
      <c r="AJ975" s="8">
        <v>0.9207090622883698</v>
      </c>
      <c r="AK975" s="8">
        <v>1</v>
      </c>
      <c r="AL975" s="8">
        <v>1</v>
      </c>
      <c r="AM975" s="8">
        <v>0.225853048995862</v>
      </c>
      <c r="AN975" s="8">
        <v>0</v>
      </c>
      <c r="AO975" s="8">
        <v>0.54719112034241946</v>
      </c>
      <c r="AP975" s="8">
        <v>1</v>
      </c>
      <c r="AQ975" s="8">
        <v>1</v>
      </c>
      <c r="AR975" s="8">
        <v>1</v>
      </c>
      <c r="AS975" s="48">
        <v>0</v>
      </c>
      <c r="AT975" s="48">
        <v>0.58583362959177798</v>
      </c>
      <c r="AU975" s="13">
        <v>1</v>
      </c>
    </row>
    <row r="976" spans="4:47" x14ac:dyDescent="0.25">
      <c r="D976" s="8">
        <v>972</v>
      </c>
      <c r="E976" s="8">
        <f t="shared" ca="1" si="128"/>
        <v>0.7561507517446896</v>
      </c>
      <c r="F976" s="21">
        <f t="shared" ca="1" si="129"/>
        <v>39.748773858842355</v>
      </c>
      <c r="H976" s="8">
        <v>972</v>
      </c>
      <c r="I976" s="21">
        <f t="shared" ca="1" si="130"/>
        <v>0.94970426140051145</v>
      </c>
      <c r="J976" s="21">
        <f t="shared" ca="1" si="131"/>
        <v>79.34508241598347</v>
      </c>
      <c r="R976" s="1"/>
      <c r="AF976" s="8">
        <v>966</v>
      </c>
      <c r="AG976" s="8">
        <v>0</v>
      </c>
      <c r="AH976" s="8">
        <v>0.42696499808646748</v>
      </c>
      <c r="AI976" s="8">
        <v>0.98253299446538045</v>
      </c>
      <c r="AJ976" s="8">
        <v>0.85534881378383332</v>
      </c>
      <c r="AK976" s="8">
        <v>1</v>
      </c>
      <c r="AL976" s="8">
        <v>0.32480173479828711</v>
      </c>
      <c r="AM976" s="8">
        <v>1</v>
      </c>
      <c r="AN976" s="8">
        <v>1</v>
      </c>
      <c r="AO976" s="8">
        <v>1</v>
      </c>
      <c r="AP976" s="8">
        <v>1</v>
      </c>
      <c r="AQ976" s="8">
        <v>1</v>
      </c>
      <c r="AR976" s="8">
        <v>0.56869021519730356</v>
      </c>
      <c r="AS976" s="48">
        <v>0</v>
      </c>
      <c r="AT976" s="48">
        <v>0.94090726068887254</v>
      </c>
      <c r="AU976" s="13">
        <v>1</v>
      </c>
    </row>
    <row r="977" spans="4:47" x14ac:dyDescent="0.25">
      <c r="D977" s="8">
        <v>973</v>
      </c>
      <c r="E977" s="8">
        <f t="shared" ca="1" si="128"/>
        <v>0.27610307611128249</v>
      </c>
      <c r="F977" s="21">
        <f t="shared" ca="1" si="129"/>
        <v>167.54302158661605</v>
      </c>
      <c r="H977" s="8">
        <v>973</v>
      </c>
      <c r="I977" s="21">
        <f t="shared" ca="1" si="130"/>
        <v>0.76764455480832861</v>
      </c>
      <c r="J977" s="21">
        <f t="shared" ca="1" si="131"/>
        <v>51.749435025543534</v>
      </c>
      <c r="R977" s="1"/>
      <c r="AF977" s="8">
        <v>967</v>
      </c>
      <c r="AG977" s="8">
        <v>1</v>
      </c>
      <c r="AH977" s="8">
        <v>1</v>
      </c>
      <c r="AI977" s="8">
        <v>0</v>
      </c>
      <c r="AJ977" s="8">
        <v>1</v>
      </c>
      <c r="AK977" s="8">
        <v>0.10302632182884414</v>
      </c>
      <c r="AL977" s="8">
        <v>1</v>
      </c>
      <c r="AM977" s="8">
        <v>1</v>
      </c>
      <c r="AN977" s="8">
        <v>0.90225991898806834</v>
      </c>
      <c r="AO977" s="8">
        <v>1</v>
      </c>
      <c r="AP977" s="8">
        <v>1</v>
      </c>
      <c r="AQ977" s="8">
        <v>1</v>
      </c>
      <c r="AR977" s="8">
        <v>0.65677933489425944</v>
      </c>
      <c r="AS977" s="48">
        <v>0</v>
      </c>
      <c r="AT977" s="48">
        <v>0.82564053550597416</v>
      </c>
      <c r="AU977" s="13">
        <v>1</v>
      </c>
    </row>
    <row r="978" spans="4:47" x14ac:dyDescent="0.25">
      <c r="D978" s="8">
        <v>974</v>
      </c>
      <c r="E978" s="8">
        <f t="shared" ca="1" si="128"/>
        <v>0.39280728186783931</v>
      </c>
      <c r="F978" s="21">
        <f t="shared" ca="1" si="129"/>
        <v>123.92144901371216</v>
      </c>
      <c r="H978" s="8">
        <v>974</v>
      </c>
      <c r="I978" s="21">
        <f t="shared" ca="1" si="130"/>
        <v>0.24907949763096682</v>
      </c>
      <c r="J978" s="21">
        <f t="shared" ca="1" si="131"/>
        <v>9.0781171389559745</v>
      </c>
      <c r="R978" s="1"/>
      <c r="AF978" s="8">
        <v>968</v>
      </c>
      <c r="AG978" s="8">
        <v>1</v>
      </c>
      <c r="AH978" s="8">
        <v>0.87730734999682425</v>
      </c>
      <c r="AI978" s="8">
        <v>1</v>
      </c>
      <c r="AJ978" s="8">
        <v>1</v>
      </c>
      <c r="AK978" s="8">
        <v>1</v>
      </c>
      <c r="AL978" s="8">
        <v>1</v>
      </c>
      <c r="AM978" s="8">
        <v>1</v>
      </c>
      <c r="AN978" s="8">
        <v>1</v>
      </c>
      <c r="AO978" s="8">
        <v>1</v>
      </c>
      <c r="AP978" s="8">
        <v>0.68601891005528159</v>
      </c>
      <c r="AQ978" s="8">
        <v>1</v>
      </c>
      <c r="AR978" s="8">
        <v>1</v>
      </c>
      <c r="AS978" s="48">
        <v>0</v>
      </c>
      <c r="AT978" s="48">
        <v>0.71445527680484144</v>
      </c>
      <c r="AU978" s="13">
        <v>0</v>
      </c>
    </row>
    <row r="979" spans="4:47" x14ac:dyDescent="0.25">
      <c r="D979" s="8">
        <v>975</v>
      </c>
      <c r="E979" s="8">
        <f t="shared" ca="1" si="128"/>
        <v>1.9066011784339976E-2</v>
      </c>
      <c r="F979" s="21">
        <f t="shared" ca="1" si="129"/>
        <v>483.05334522381378</v>
      </c>
      <c r="H979" s="8">
        <v>975</v>
      </c>
      <c r="I979" s="21">
        <f t="shared" ca="1" si="130"/>
        <v>0.86095469334397789</v>
      </c>
      <c r="J979" s="21">
        <f t="shared" ca="1" si="131"/>
        <v>62.459120122104117</v>
      </c>
      <c r="R979" s="1"/>
      <c r="AF979" s="8">
        <v>969</v>
      </c>
      <c r="AG979" s="8">
        <v>1</v>
      </c>
      <c r="AH979" s="8">
        <v>1</v>
      </c>
      <c r="AI979" s="8">
        <v>1</v>
      </c>
      <c r="AJ979" s="8">
        <v>1</v>
      </c>
      <c r="AK979" s="8">
        <v>1</v>
      </c>
      <c r="AL979" s="8">
        <v>1</v>
      </c>
      <c r="AM979" s="8">
        <v>0.5132336772069046</v>
      </c>
      <c r="AN979" s="8">
        <v>0</v>
      </c>
      <c r="AO979" s="8">
        <v>0.90688366636944318</v>
      </c>
      <c r="AP979" s="8">
        <v>0.56946225631010394</v>
      </c>
      <c r="AQ979" s="8">
        <v>0</v>
      </c>
      <c r="AR979" s="8">
        <v>0</v>
      </c>
      <c r="AS979" s="48">
        <v>0</v>
      </c>
      <c r="AT979" s="48">
        <v>0.71821664782152883</v>
      </c>
      <c r="AU979" s="13">
        <v>3</v>
      </c>
    </row>
    <row r="980" spans="4:47" x14ac:dyDescent="0.25">
      <c r="D980" s="8">
        <v>976</v>
      </c>
      <c r="E980" s="8">
        <f t="shared" ca="1" si="128"/>
        <v>0.95283881289461492</v>
      </c>
      <c r="F980" s="21">
        <f t="shared" ca="1" si="129"/>
        <v>7.604250115049993</v>
      </c>
      <c r="H980" s="8">
        <v>976</v>
      </c>
      <c r="I980" s="21">
        <f t="shared" ca="1" si="130"/>
        <v>5.7353006482918523E-2</v>
      </c>
      <c r="J980" s="21">
        <f t="shared" ca="1" si="131"/>
        <v>18.187876009324725</v>
      </c>
      <c r="R980" s="1"/>
      <c r="AF980" s="8">
        <v>970</v>
      </c>
      <c r="AG980" s="8">
        <v>1</v>
      </c>
      <c r="AH980" s="8">
        <v>0.51703527938739824</v>
      </c>
      <c r="AI980" s="8">
        <v>0.93062057825825895</v>
      </c>
      <c r="AJ980" s="8">
        <v>1</v>
      </c>
      <c r="AK980" s="8">
        <v>1</v>
      </c>
      <c r="AL980" s="8">
        <v>0.9787388034907053</v>
      </c>
      <c r="AM980" s="8">
        <v>1</v>
      </c>
      <c r="AN980" s="8">
        <v>1</v>
      </c>
      <c r="AO980" s="8">
        <v>1</v>
      </c>
      <c r="AP980" s="8">
        <v>1</v>
      </c>
      <c r="AQ980" s="8">
        <v>0</v>
      </c>
      <c r="AR980" s="8">
        <v>1</v>
      </c>
      <c r="AS980" s="48">
        <v>0</v>
      </c>
      <c r="AT980" s="48">
        <v>0.90254179451418071</v>
      </c>
      <c r="AU980" s="13">
        <v>0</v>
      </c>
    </row>
    <row r="981" spans="4:47" x14ac:dyDescent="0.25">
      <c r="D981" s="8">
        <v>977</v>
      </c>
      <c r="E981" s="8">
        <f t="shared" ca="1" si="128"/>
        <v>0.15802418698847587</v>
      </c>
      <c r="F981" s="21">
        <f t="shared" ca="1" si="129"/>
        <v>235.23546963736098</v>
      </c>
      <c r="H981" s="8">
        <v>977</v>
      </c>
      <c r="I981" s="21">
        <f t="shared" ca="1" si="130"/>
        <v>0.33339194541724093</v>
      </c>
      <c r="J981" s="21">
        <f t="shared" ca="1" si="131"/>
        <v>16.555761801742165</v>
      </c>
      <c r="R981" s="1"/>
      <c r="AF981" s="8">
        <v>971</v>
      </c>
      <c r="AG981" s="8">
        <v>1</v>
      </c>
      <c r="AH981" s="8">
        <v>1</v>
      </c>
      <c r="AI981" s="8">
        <v>1</v>
      </c>
      <c r="AJ981" s="8">
        <v>1</v>
      </c>
      <c r="AK981" s="8">
        <v>0.38637383339852432</v>
      </c>
      <c r="AL981" s="8">
        <v>1</v>
      </c>
      <c r="AM981" s="8">
        <v>1</v>
      </c>
      <c r="AN981" s="8">
        <v>0</v>
      </c>
      <c r="AO981" s="8">
        <v>1</v>
      </c>
      <c r="AP981" s="8">
        <v>1</v>
      </c>
      <c r="AQ981" s="8">
        <v>1</v>
      </c>
      <c r="AR981" s="8">
        <v>1</v>
      </c>
      <c r="AS981" s="48">
        <v>0.35872221521534692</v>
      </c>
      <c r="AT981" s="48">
        <v>0.66970598388087299</v>
      </c>
      <c r="AU981" s="13">
        <v>1</v>
      </c>
    </row>
    <row r="982" spans="4:47" x14ac:dyDescent="0.25">
      <c r="D982" s="8">
        <v>978</v>
      </c>
      <c r="E982" s="8">
        <f t="shared" ca="1" si="128"/>
        <v>0.52079693578438624</v>
      </c>
      <c r="F982" s="21">
        <f t="shared" ca="1" si="129"/>
        <v>88.335360452499117</v>
      </c>
      <c r="H982" s="8">
        <v>978</v>
      </c>
      <c r="I982" s="21">
        <f t="shared" ca="1" si="130"/>
        <v>0.36154068563458241</v>
      </c>
      <c r="J982" s="21">
        <f t="shared" ca="1" si="131"/>
        <v>18.864963720636396</v>
      </c>
      <c r="R982" s="1"/>
      <c r="AF982" s="8">
        <v>972</v>
      </c>
      <c r="AG982" s="8">
        <v>1</v>
      </c>
      <c r="AH982" s="8">
        <v>0.38243845114214181</v>
      </c>
      <c r="AI982" s="8">
        <v>0.39987914104553524</v>
      </c>
      <c r="AJ982" s="8">
        <v>1</v>
      </c>
      <c r="AK982" s="8">
        <v>1</v>
      </c>
      <c r="AL982" s="8">
        <v>1</v>
      </c>
      <c r="AM982" s="8">
        <v>0</v>
      </c>
      <c r="AN982" s="8">
        <v>1</v>
      </c>
      <c r="AO982" s="8">
        <v>1</v>
      </c>
      <c r="AP982" s="8">
        <v>1</v>
      </c>
      <c r="AQ982" s="8">
        <v>1</v>
      </c>
      <c r="AR982" s="8">
        <v>0.27472965977194103</v>
      </c>
      <c r="AS982" s="48">
        <v>0.64824305866650611</v>
      </c>
      <c r="AT982" s="48">
        <v>0.77232358145078228</v>
      </c>
      <c r="AU982" s="13">
        <v>0</v>
      </c>
    </row>
    <row r="983" spans="4:47" x14ac:dyDescent="0.25">
      <c r="D983" s="8">
        <v>979</v>
      </c>
      <c r="E983" s="8">
        <f t="shared" ca="1" si="128"/>
        <v>0.67057814340591904</v>
      </c>
      <c r="F983" s="21">
        <f t="shared" ca="1" si="129"/>
        <v>55.664779433469839</v>
      </c>
      <c r="H983" s="8">
        <v>979</v>
      </c>
      <c r="I983" s="21">
        <f t="shared" ca="1" si="130"/>
        <v>0.33654038318413371</v>
      </c>
      <c r="J983" s="21">
        <f t="shared" ca="1" si="131"/>
        <v>16.817590570504599</v>
      </c>
      <c r="R983" s="1"/>
      <c r="AF983" s="8">
        <v>973</v>
      </c>
      <c r="AG983" s="8">
        <v>0.38138410426566433</v>
      </c>
      <c r="AH983" s="8">
        <v>1</v>
      </c>
      <c r="AI983" s="8">
        <v>1</v>
      </c>
      <c r="AJ983" s="8">
        <v>1</v>
      </c>
      <c r="AK983" s="8">
        <v>1</v>
      </c>
      <c r="AL983" s="8">
        <v>1</v>
      </c>
      <c r="AM983" s="8">
        <v>0.45168374060425953</v>
      </c>
      <c r="AN983" s="8">
        <v>0.67410658886599839</v>
      </c>
      <c r="AO983" s="8">
        <v>1</v>
      </c>
      <c r="AP983" s="8">
        <v>0</v>
      </c>
      <c r="AQ983" s="8">
        <v>1</v>
      </c>
      <c r="AR983" s="8">
        <v>1</v>
      </c>
      <c r="AS983" s="48">
        <v>8.8732040785544086E-2</v>
      </c>
      <c r="AT983" s="48">
        <v>0.95364248064742907</v>
      </c>
      <c r="AU983" s="13">
        <v>0</v>
      </c>
    </row>
    <row r="984" spans="4:47" x14ac:dyDescent="0.25">
      <c r="D984" s="8">
        <v>980</v>
      </c>
      <c r="E984" s="8">
        <f t="shared" ca="1" si="128"/>
        <v>0.99122482570436399</v>
      </c>
      <c r="F984" s="21">
        <f t="shared" ca="1" si="129"/>
        <v>1.5308625695262228</v>
      </c>
      <c r="H984" s="8">
        <v>980</v>
      </c>
      <c r="I984" s="21">
        <f t="shared" ca="1" si="130"/>
        <v>0.11192952274713353</v>
      </c>
      <c r="J984" s="21">
        <f t="shared" ca="1" si="131"/>
        <v>7.2494050836923236</v>
      </c>
      <c r="R984" s="1"/>
      <c r="AF984" s="8">
        <v>974</v>
      </c>
      <c r="AG984" s="8">
        <v>1</v>
      </c>
      <c r="AH984" s="8">
        <v>1</v>
      </c>
      <c r="AI984" s="8">
        <v>0.32602248337089773</v>
      </c>
      <c r="AJ984" s="8">
        <v>1</v>
      </c>
      <c r="AK984" s="8">
        <v>1</v>
      </c>
      <c r="AL984" s="8">
        <v>1</v>
      </c>
      <c r="AM984" s="8">
        <v>1</v>
      </c>
      <c r="AN984" s="8">
        <v>1</v>
      </c>
      <c r="AO984" s="8">
        <v>1</v>
      </c>
      <c r="AP984" s="8">
        <v>1</v>
      </c>
      <c r="AQ984" s="8">
        <v>1</v>
      </c>
      <c r="AR984" s="8">
        <v>1</v>
      </c>
      <c r="AS984" s="48">
        <v>0.11904837560207178</v>
      </c>
      <c r="AT984" s="48">
        <v>0.93577234559201661</v>
      </c>
      <c r="AU984" s="13">
        <v>0</v>
      </c>
    </row>
    <row r="985" spans="4:47" x14ac:dyDescent="0.25">
      <c r="D985" s="8">
        <v>981</v>
      </c>
      <c r="E985" s="8">
        <f t="shared" ca="1" si="128"/>
        <v>0.14618176177087039</v>
      </c>
      <c r="F985" s="21">
        <f t="shared" ca="1" si="129"/>
        <v>244.58142425320898</v>
      </c>
      <c r="H985" s="8">
        <v>981</v>
      </c>
      <c r="I985" s="21">
        <f t="shared" ca="1" si="130"/>
        <v>5.8898734745015169E-2</v>
      </c>
      <c r="J985" s="21">
        <f t="shared" ca="1" si="131"/>
        <v>17.784837648677588</v>
      </c>
      <c r="R985" s="1"/>
      <c r="AF985" s="8">
        <v>975</v>
      </c>
      <c r="AG985" s="8">
        <v>1</v>
      </c>
      <c r="AH985" s="8">
        <v>0.66178809603193911</v>
      </c>
      <c r="AI985" s="8">
        <v>0</v>
      </c>
      <c r="AJ985" s="8">
        <v>1</v>
      </c>
      <c r="AK985" s="8">
        <v>1</v>
      </c>
      <c r="AL985" s="8">
        <v>1</v>
      </c>
      <c r="AM985" s="8">
        <v>3.9027014109794228E-2</v>
      </c>
      <c r="AN985" s="8">
        <v>0.8018478266094462</v>
      </c>
      <c r="AO985" s="8">
        <v>0.5703903042835009</v>
      </c>
      <c r="AP985" s="8">
        <v>0.56285850482738409</v>
      </c>
      <c r="AQ985" s="8">
        <v>0.10569163952532108</v>
      </c>
      <c r="AR985" s="8">
        <v>1</v>
      </c>
      <c r="AS985" s="48">
        <v>0</v>
      </c>
      <c r="AT985" s="48">
        <v>1</v>
      </c>
      <c r="AU985" s="13">
        <v>0</v>
      </c>
    </row>
    <row r="986" spans="4:47" x14ac:dyDescent="0.25">
      <c r="D986" s="8">
        <v>982</v>
      </c>
      <c r="E986" s="8">
        <f t="shared" ca="1" si="128"/>
        <v>0.97050609249405106</v>
      </c>
      <c r="F986" s="21">
        <f t="shared" ca="1" si="129"/>
        <v>4.8446567121861719</v>
      </c>
      <c r="H986" s="8">
        <v>982</v>
      </c>
      <c r="I986" s="21">
        <f t="shared" ca="1" si="130"/>
        <v>0.90408483286742503</v>
      </c>
      <c r="J986" s="21">
        <f t="shared" ca="1" si="131"/>
        <v>69.141258980920256</v>
      </c>
      <c r="R986" s="1"/>
      <c r="AF986" s="8">
        <v>976</v>
      </c>
      <c r="AG986" s="8">
        <v>0.3675332616262641</v>
      </c>
      <c r="AH986" s="8">
        <v>1</v>
      </c>
      <c r="AI986" s="8">
        <v>1</v>
      </c>
      <c r="AJ986" s="8">
        <v>0</v>
      </c>
      <c r="AK986" s="8">
        <v>0</v>
      </c>
      <c r="AL986" s="8">
        <v>1</v>
      </c>
      <c r="AM986" s="8">
        <v>1</v>
      </c>
      <c r="AN986" s="8">
        <v>0.92810372977598288</v>
      </c>
      <c r="AO986" s="8">
        <v>3.9969049385884622E-2</v>
      </c>
      <c r="AP986" s="8">
        <v>1</v>
      </c>
      <c r="AQ986" s="8">
        <v>1</v>
      </c>
      <c r="AR986" s="8">
        <v>0</v>
      </c>
      <c r="AS986" s="48">
        <v>0.24966988893274608</v>
      </c>
      <c r="AT986" s="48">
        <v>0.61948261150298078</v>
      </c>
      <c r="AU986" s="13">
        <v>1</v>
      </c>
    </row>
    <row r="987" spans="4:47" x14ac:dyDescent="0.25">
      <c r="D987" s="8">
        <v>983</v>
      </c>
      <c r="E987" s="8">
        <f t="shared" ca="1" si="128"/>
        <v>0.22952661668746821</v>
      </c>
      <c r="F987" s="21">
        <f t="shared" ca="1" si="129"/>
        <v>190.11391289131419</v>
      </c>
      <c r="H987" s="8">
        <v>983</v>
      </c>
      <c r="I987" s="21">
        <f t="shared" ca="1" si="130"/>
        <v>0.17165750812979197</v>
      </c>
      <c r="J987" s="21">
        <f t="shared" ca="1" si="131"/>
        <v>0.8908567981631812</v>
      </c>
      <c r="R987" s="1"/>
      <c r="AF987" s="8">
        <v>977</v>
      </c>
      <c r="AG987" s="8">
        <v>8.4773280529911829E-2</v>
      </c>
      <c r="AH987" s="8">
        <v>1</v>
      </c>
      <c r="AI987" s="8">
        <v>1</v>
      </c>
      <c r="AJ987" s="8">
        <v>1</v>
      </c>
      <c r="AK987" s="8">
        <v>1</v>
      </c>
      <c r="AL987" s="8">
        <v>1</v>
      </c>
      <c r="AM987" s="8">
        <v>1</v>
      </c>
      <c r="AN987" s="8">
        <v>0.80527276925661884</v>
      </c>
      <c r="AO987" s="8">
        <v>1</v>
      </c>
      <c r="AP987" s="8">
        <v>1</v>
      </c>
      <c r="AQ987" s="8">
        <v>0</v>
      </c>
      <c r="AR987" s="8">
        <v>0.3157798832171172</v>
      </c>
      <c r="AS987" s="48">
        <v>0</v>
      </c>
      <c r="AT987" s="48">
        <v>0.90167145985898267</v>
      </c>
      <c r="AU987" s="13">
        <v>3</v>
      </c>
    </row>
    <row r="988" spans="4:47" x14ac:dyDescent="0.25">
      <c r="D988" s="8">
        <v>984</v>
      </c>
      <c r="E988" s="8">
        <f t="shared" ca="1" si="128"/>
        <v>0.83072618257499475</v>
      </c>
      <c r="F988" s="21">
        <f t="shared" ca="1" si="129"/>
        <v>27.006303690578964</v>
      </c>
      <c r="H988" s="8">
        <v>984</v>
      </c>
      <c r="I988" s="21">
        <f t="shared" ca="1" si="130"/>
        <v>0.80936326425356919</v>
      </c>
      <c r="J988" s="21">
        <f t="shared" ca="1" si="131"/>
        <v>56.125340683040228</v>
      </c>
      <c r="R988" s="1"/>
      <c r="AF988" s="8">
        <v>978</v>
      </c>
      <c r="AG988" s="8">
        <v>0.25200428008012693</v>
      </c>
      <c r="AH988" s="8">
        <v>1</v>
      </c>
      <c r="AI988" s="8">
        <v>1</v>
      </c>
      <c r="AJ988" s="8">
        <v>1</v>
      </c>
      <c r="AK988" s="8">
        <v>0.77467023160528281</v>
      </c>
      <c r="AL988" s="8">
        <v>1</v>
      </c>
      <c r="AM988" s="8">
        <v>1</v>
      </c>
      <c r="AN988" s="8">
        <v>1</v>
      </c>
      <c r="AO988" s="8">
        <v>0.95691841199222838</v>
      </c>
      <c r="AP988" s="8">
        <v>0</v>
      </c>
      <c r="AQ988" s="8">
        <v>0.26333968063093682</v>
      </c>
      <c r="AR988" s="8">
        <v>0.55558826970293251</v>
      </c>
      <c r="AS988" s="48">
        <v>0</v>
      </c>
      <c r="AT988" s="48">
        <v>0.5645118156447807</v>
      </c>
      <c r="AU988" s="13">
        <v>1</v>
      </c>
    </row>
    <row r="989" spans="4:47" x14ac:dyDescent="0.25">
      <c r="D989" s="8">
        <v>985</v>
      </c>
      <c r="E989" s="8">
        <f t="shared" ca="1" si="128"/>
        <v>0.33418881436975345</v>
      </c>
      <c r="F989" s="21">
        <f t="shared" ca="1" si="129"/>
        <v>144.01870527930956</v>
      </c>
      <c r="H989" s="8">
        <v>985</v>
      </c>
      <c r="I989" s="21">
        <f t="shared" ca="1" si="130"/>
        <v>0.64581676578968794</v>
      </c>
      <c r="J989" s="21">
        <f t="shared" ca="1" si="131"/>
        <v>40.932077954266546</v>
      </c>
      <c r="R989" s="1"/>
      <c r="AF989" s="8">
        <v>979</v>
      </c>
      <c r="AG989" s="8">
        <v>0</v>
      </c>
      <c r="AH989" s="8">
        <v>1</v>
      </c>
      <c r="AI989" s="8">
        <v>1</v>
      </c>
      <c r="AJ989" s="8">
        <v>1</v>
      </c>
      <c r="AK989" s="8">
        <v>1</v>
      </c>
      <c r="AL989" s="8">
        <v>0</v>
      </c>
      <c r="AM989" s="8">
        <v>1</v>
      </c>
      <c r="AN989" s="8">
        <v>0.5059387509301756</v>
      </c>
      <c r="AO989" s="8">
        <v>1</v>
      </c>
      <c r="AP989" s="8">
        <v>0</v>
      </c>
      <c r="AQ989" s="8">
        <v>0.63663991661427033</v>
      </c>
      <c r="AR989" s="8">
        <v>1</v>
      </c>
      <c r="AS989" s="48">
        <v>9.6200096599932297E-2</v>
      </c>
      <c r="AT989" s="48">
        <v>0.83527936287208748</v>
      </c>
      <c r="AU989" s="13">
        <v>1</v>
      </c>
    </row>
    <row r="990" spans="4:47" x14ac:dyDescent="0.25">
      <c r="D990" s="8">
        <v>986</v>
      </c>
      <c r="E990" s="8">
        <f t="shared" ca="1" si="128"/>
        <v>0.84122723203508465</v>
      </c>
      <c r="F990" s="21">
        <f t="shared" ca="1" si="129"/>
        <v>25.279427363366214</v>
      </c>
      <c r="H990" s="8">
        <v>986</v>
      </c>
      <c r="I990" s="21">
        <f t="shared" ca="1" si="130"/>
        <v>2.8005578861369118E-2</v>
      </c>
      <c r="J990" s="21">
        <f t="shared" ca="1" si="131"/>
        <v>28.293251094709852</v>
      </c>
      <c r="R990" s="1"/>
      <c r="AF990" s="8">
        <v>980</v>
      </c>
      <c r="AG990" s="8">
        <v>1</v>
      </c>
      <c r="AH990" s="8">
        <v>1</v>
      </c>
      <c r="AI990" s="8">
        <v>1</v>
      </c>
      <c r="AJ990" s="8">
        <v>1</v>
      </c>
      <c r="AK990" s="8">
        <v>1</v>
      </c>
      <c r="AL990" s="8">
        <v>0.48114190156678283</v>
      </c>
      <c r="AM990" s="8">
        <v>1</v>
      </c>
      <c r="AN990" s="8">
        <v>1</v>
      </c>
      <c r="AO990" s="8">
        <v>1</v>
      </c>
      <c r="AP990" s="8">
        <v>1</v>
      </c>
      <c r="AQ990" s="8">
        <v>0</v>
      </c>
      <c r="AR990" s="8">
        <v>1</v>
      </c>
      <c r="AS990" s="48">
        <v>0</v>
      </c>
      <c r="AT990" s="48">
        <v>0.48656851706415583</v>
      </c>
      <c r="AU990" s="13">
        <v>0</v>
      </c>
    </row>
    <row r="991" spans="4:47" x14ac:dyDescent="0.25">
      <c r="D991" s="8">
        <v>987</v>
      </c>
      <c r="E991" s="8">
        <f t="shared" ca="1" si="128"/>
        <v>6.9096884086268462E-2</v>
      </c>
      <c r="F991" s="21">
        <f t="shared" ca="1" si="129"/>
        <v>333.48330177030454</v>
      </c>
      <c r="H991" s="8">
        <v>987</v>
      </c>
      <c r="I991" s="21">
        <f t="shared" ca="1" si="130"/>
        <v>0.15292061353399244</v>
      </c>
      <c r="J991" s="21">
        <f t="shared" ca="1" si="131"/>
        <v>1.4222643339646517</v>
      </c>
      <c r="R991" s="1"/>
      <c r="AF991" s="8">
        <v>981</v>
      </c>
      <c r="AG991" s="8">
        <v>1</v>
      </c>
      <c r="AH991" s="8">
        <v>0.84325098412955413</v>
      </c>
      <c r="AI991" s="8">
        <v>0.59195723474605921</v>
      </c>
      <c r="AJ991" s="8">
        <v>0.35330789367823551</v>
      </c>
      <c r="AK991" s="8">
        <v>0.75164089213391094</v>
      </c>
      <c r="AL991" s="8">
        <v>0.50150083989186289</v>
      </c>
      <c r="AM991" s="8">
        <v>1</v>
      </c>
      <c r="AN991" s="8">
        <v>1</v>
      </c>
      <c r="AO991" s="8">
        <v>1</v>
      </c>
      <c r="AP991" s="8">
        <v>0.528794927928116</v>
      </c>
      <c r="AQ991" s="8">
        <v>0.51331229319209037</v>
      </c>
      <c r="AR991" s="8">
        <v>1</v>
      </c>
      <c r="AS991" s="48">
        <v>0.55945884092802922</v>
      </c>
      <c r="AT991" s="48">
        <v>0.85389130593076978</v>
      </c>
      <c r="AU991" s="13">
        <v>1</v>
      </c>
    </row>
    <row r="992" spans="4:47" x14ac:dyDescent="0.25">
      <c r="D992" s="8">
        <v>988</v>
      </c>
      <c r="E992" s="8">
        <f t="shared" ca="1" si="128"/>
        <v>0.79390769214736367</v>
      </c>
      <c r="F992" s="21">
        <f t="shared" ca="1" si="129"/>
        <v>33.185277964466565</v>
      </c>
      <c r="H992" s="8">
        <v>988</v>
      </c>
      <c r="I992" s="21">
        <f t="shared" ca="1" si="130"/>
        <v>0.48375831527770108</v>
      </c>
      <c r="J992" s="21">
        <f t="shared" ca="1" si="131"/>
        <v>28.366270595451997</v>
      </c>
      <c r="R992" s="1"/>
      <c r="AF992" s="8">
        <v>982</v>
      </c>
      <c r="AG992" s="8">
        <v>0</v>
      </c>
      <c r="AH992" s="8">
        <v>1</v>
      </c>
      <c r="AI992" s="8">
        <v>1</v>
      </c>
      <c r="AJ992" s="8">
        <v>1</v>
      </c>
      <c r="AK992" s="8">
        <v>0.5766087641255111</v>
      </c>
      <c r="AL992" s="8">
        <v>1</v>
      </c>
      <c r="AM992" s="8">
        <v>1</v>
      </c>
      <c r="AN992" s="8">
        <v>1</v>
      </c>
      <c r="AO992" s="8">
        <v>0.9002067839353306</v>
      </c>
      <c r="AP992" s="8">
        <v>1</v>
      </c>
      <c r="AQ992" s="8">
        <v>0.55107929427661773</v>
      </c>
      <c r="AR992" s="8">
        <v>1</v>
      </c>
      <c r="AS992" s="48">
        <v>6.1692052042945436E-2</v>
      </c>
      <c r="AT992" s="48">
        <v>0.46836674714134846</v>
      </c>
      <c r="AU992" s="13">
        <v>0</v>
      </c>
    </row>
    <row r="993" spans="4:47" x14ac:dyDescent="0.25">
      <c r="D993" s="8">
        <v>989</v>
      </c>
      <c r="E993" s="8">
        <f t="shared" ca="1" si="128"/>
        <v>0.76299135801638684</v>
      </c>
      <c r="F993" s="21">
        <f t="shared" ca="1" si="129"/>
        <v>38.541023569583544</v>
      </c>
      <c r="H993" s="8">
        <v>989</v>
      </c>
      <c r="I993" s="21">
        <f t="shared" ca="1" si="130"/>
        <v>2.3540794952492616E-2</v>
      </c>
      <c r="J993" s="21">
        <f t="shared" ca="1" si="131"/>
        <v>30.553804663856496</v>
      </c>
      <c r="R993" s="1"/>
      <c r="AF993" s="8">
        <v>983</v>
      </c>
      <c r="AG993" s="8">
        <v>1</v>
      </c>
      <c r="AH993" s="8">
        <v>0.3095819049709202</v>
      </c>
      <c r="AI993" s="8">
        <v>0</v>
      </c>
      <c r="AJ993" s="8">
        <v>1</v>
      </c>
      <c r="AK993" s="8">
        <v>0</v>
      </c>
      <c r="AL993" s="8">
        <v>1</v>
      </c>
      <c r="AM993" s="8">
        <v>0.11293529974312649</v>
      </c>
      <c r="AN993" s="8">
        <v>1</v>
      </c>
      <c r="AO993" s="8">
        <v>1</v>
      </c>
      <c r="AP993" s="8">
        <v>1</v>
      </c>
      <c r="AQ993" s="8">
        <v>1</v>
      </c>
      <c r="AR993" s="8">
        <v>1</v>
      </c>
      <c r="AS993" s="48">
        <v>2.0774304425069733E-2</v>
      </c>
      <c r="AT993" s="48">
        <v>0.76730889168199967</v>
      </c>
      <c r="AU993" s="13">
        <v>3</v>
      </c>
    </row>
    <row r="994" spans="4:47" x14ac:dyDescent="0.25">
      <c r="D994" s="8">
        <v>990</v>
      </c>
      <c r="E994" s="8">
        <f t="shared" ca="1" si="128"/>
        <v>0.3370987278304175</v>
      </c>
      <c r="F994" s="21">
        <f t="shared" ca="1" si="129"/>
        <v>142.9451803518549</v>
      </c>
      <c r="H994" s="8">
        <v>990</v>
      </c>
      <c r="I994" s="21">
        <f t="shared" ca="1" si="130"/>
        <v>0.14866297389177663</v>
      </c>
      <c r="J994" s="21">
        <f t="shared" ca="1" si="131"/>
        <v>1.9735686642414976</v>
      </c>
      <c r="R994" s="1"/>
      <c r="AF994" s="8">
        <v>984</v>
      </c>
      <c r="AG994" s="8">
        <v>1</v>
      </c>
      <c r="AH994" s="8">
        <v>1</v>
      </c>
      <c r="AI994" s="8">
        <v>1</v>
      </c>
      <c r="AJ994" s="8">
        <v>1</v>
      </c>
      <c r="AK994" s="8">
        <v>0.31948064736300902</v>
      </c>
      <c r="AL994" s="8">
        <v>0.4130566939646087</v>
      </c>
      <c r="AM994" s="8">
        <v>1</v>
      </c>
      <c r="AN994" s="8">
        <v>1</v>
      </c>
      <c r="AO994" s="8">
        <v>1</v>
      </c>
      <c r="AP994" s="8">
        <v>0</v>
      </c>
      <c r="AQ994" s="8">
        <v>0.28147921156923983</v>
      </c>
      <c r="AR994" s="8">
        <v>1</v>
      </c>
      <c r="AS994" s="48">
        <v>0.23452174230483397</v>
      </c>
      <c r="AT994" s="48">
        <v>0.52802959048687181</v>
      </c>
      <c r="AU994" s="13">
        <v>1</v>
      </c>
    </row>
    <row r="995" spans="4:47" x14ac:dyDescent="0.25">
      <c r="D995" s="8">
        <v>991</v>
      </c>
      <c r="E995" s="8">
        <f t="shared" ca="1" si="128"/>
        <v>0.6256430466324493</v>
      </c>
      <c r="F995" s="21">
        <f t="shared" ca="1" si="129"/>
        <v>64.724318034197694</v>
      </c>
      <c r="H995" s="8">
        <v>991</v>
      </c>
      <c r="I995" s="21">
        <f t="shared" ca="1" si="130"/>
        <v>0.49337880398629697</v>
      </c>
      <c r="J995" s="21">
        <f t="shared" ca="1" si="131"/>
        <v>29.09716534564259</v>
      </c>
      <c r="R995" s="1"/>
      <c r="AF995" s="8">
        <v>985</v>
      </c>
      <c r="AG995" s="8">
        <v>1</v>
      </c>
      <c r="AH995" s="8">
        <v>1</v>
      </c>
      <c r="AI995" s="8">
        <v>0.47123463008897343</v>
      </c>
      <c r="AJ995" s="8">
        <v>1</v>
      </c>
      <c r="AK995" s="8">
        <v>1</v>
      </c>
      <c r="AL995" s="8">
        <v>1</v>
      </c>
      <c r="AM995" s="8">
        <v>1</v>
      </c>
      <c r="AN995" s="8">
        <v>1</v>
      </c>
      <c r="AO995" s="8">
        <v>2.0904730682620234E-2</v>
      </c>
      <c r="AP995" s="8">
        <v>0.98566795774264215</v>
      </c>
      <c r="AQ995" s="8">
        <v>0.56516111874734631</v>
      </c>
      <c r="AR995" s="8">
        <v>0.54002676521063664</v>
      </c>
      <c r="AS995" s="48">
        <v>0</v>
      </c>
      <c r="AT995" s="48">
        <v>0.69423509770920599</v>
      </c>
      <c r="AU995" s="13">
        <v>1</v>
      </c>
    </row>
    <row r="996" spans="4:47" x14ac:dyDescent="0.25">
      <c r="D996" s="8">
        <v>992</v>
      </c>
      <c r="E996" s="8">
        <f t="shared" ca="1" si="128"/>
        <v>0.28769747719371497</v>
      </c>
      <c r="F996" s="21">
        <f t="shared" ca="1" si="129"/>
        <v>162.49299569001474</v>
      </c>
      <c r="H996" s="8">
        <v>992</v>
      </c>
      <c r="I996" s="21">
        <f t="shared" ca="1" si="130"/>
        <v>0.4786304702352</v>
      </c>
      <c r="J996" s="21">
        <f t="shared" ca="1" si="131"/>
        <v>27.976427731132375</v>
      </c>
      <c r="R996" s="1"/>
      <c r="AF996" s="8">
        <v>986</v>
      </c>
      <c r="AG996" s="8">
        <v>5.7167941518034032E-2</v>
      </c>
      <c r="AH996" s="8">
        <v>1</v>
      </c>
      <c r="AI996" s="8">
        <v>1</v>
      </c>
      <c r="AJ996" s="8">
        <v>0.71463382110741802</v>
      </c>
      <c r="AK996" s="8">
        <v>1</v>
      </c>
      <c r="AL996" s="8">
        <v>0.7748287098239719</v>
      </c>
      <c r="AM996" s="8">
        <v>1</v>
      </c>
      <c r="AN996" s="8">
        <v>1</v>
      </c>
      <c r="AO996" s="8">
        <v>1</v>
      </c>
      <c r="AP996" s="8">
        <v>0.69977050842416866</v>
      </c>
      <c r="AQ996" s="8">
        <v>0.78686495049187211</v>
      </c>
      <c r="AR996" s="8">
        <v>0.49655099915980827</v>
      </c>
      <c r="AS996" s="48">
        <v>0</v>
      </c>
      <c r="AT996" s="48">
        <v>0.89932080491865374</v>
      </c>
      <c r="AU996" s="13">
        <v>0</v>
      </c>
    </row>
    <row r="997" spans="4:47" x14ac:dyDescent="0.25">
      <c r="D997" s="8">
        <v>993</v>
      </c>
      <c r="E997" s="8">
        <f t="shared" ca="1" si="128"/>
        <v>0.3026751025229123</v>
      </c>
      <c r="F997" s="21">
        <f t="shared" ca="1" si="129"/>
        <v>156.24919989263438</v>
      </c>
      <c r="H997" s="8">
        <v>993</v>
      </c>
      <c r="I997" s="21">
        <f t="shared" ca="1" si="130"/>
        <v>0.32556474337686814</v>
      </c>
      <c r="J997" s="21">
        <f t="shared" ca="1" si="131"/>
        <v>15.900543568136083</v>
      </c>
      <c r="R997" s="1"/>
      <c r="AF997" s="8">
        <v>987</v>
      </c>
      <c r="AG997" s="8">
        <v>1</v>
      </c>
      <c r="AH997" s="8">
        <v>1</v>
      </c>
      <c r="AI997" s="8">
        <v>1</v>
      </c>
      <c r="AJ997" s="8">
        <v>0.98864057502675373</v>
      </c>
      <c r="AK997" s="8">
        <v>1</v>
      </c>
      <c r="AL997" s="8">
        <v>1</v>
      </c>
      <c r="AM997" s="8">
        <v>1</v>
      </c>
      <c r="AN997" s="8">
        <v>1</v>
      </c>
      <c r="AO997" s="8">
        <v>1</v>
      </c>
      <c r="AP997" s="8">
        <v>1</v>
      </c>
      <c r="AQ997" s="8">
        <v>1</v>
      </c>
      <c r="AR997" s="8">
        <v>1</v>
      </c>
      <c r="AS997" s="48">
        <v>0.35854141793509675</v>
      </c>
      <c r="AT997" s="48">
        <v>0.61349953656176137</v>
      </c>
      <c r="AU997" s="13">
        <v>0</v>
      </c>
    </row>
    <row r="998" spans="4:47" x14ac:dyDescent="0.25">
      <c r="D998" s="8">
        <v>994</v>
      </c>
      <c r="E998" s="8">
        <f t="shared" ca="1" si="128"/>
        <v>0.32590015624890101</v>
      </c>
      <c r="F998" s="21">
        <f t="shared" ca="1" si="129"/>
        <v>147.12581952376564</v>
      </c>
      <c r="H998" s="8">
        <v>994</v>
      </c>
      <c r="I998" s="21">
        <f t="shared" ca="1" si="130"/>
        <v>6.5662163692834175E-2</v>
      </c>
      <c r="J998" s="21">
        <f t="shared" ca="1" si="131"/>
        <v>16.1129611567331</v>
      </c>
      <c r="R998" s="1"/>
      <c r="AF998" s="8">
        <v>988</v>
      </c>
      <c r="AG998" s="8">
        <v>1</v>
      </c>
      <c r="AH998" s="8">
        <v>1</v>
      </c>
      <c r="AI998" s="8">
        <v>1</v>
      </c>
      <c r="AJ998" s="8">
        <v>1</v>
      </c>
      <c r="AK998" s="8">
        <v>1</v>
      </c>
      <c r="AL998" s="8">
        <v>1</v>
      </c>
      <c r="AM998" s="8">
        <v>1</v>
      </c>
      <c r="AN998" s="8">
        <v>0.97140932963309512</v>
      </c>
      <c r="AO998" s="8">
        <v>1</v>
      </c>
      <c r="AP998" s="8">
        <v>1</v>
      </c>
      <c r="AQ998" s="8">
        <v>1</v>
      </c>
      <c r="AR998" s="8">
        <v>1</v>
      </c>
      <c r="AS998" s="48">
        <v>0</v>
      </c>
      <c r="AT998" s="48">
        <v>0.70895456724617967</v>
      </c>
      <c r="AU998" s="13">
        <v>1</v>
      </c>
    </row>
    <row r="999" spans="4:47" x14ac:dyDescent="0.25">
      <c r="D999" s="8">
        <v>995</v>
      </c>
      <c r="E999" s="8">
        <f t="shared" ca="1" si="128"/>
        <v>0.74511990833490938</v>
      </c>
      <c r="F999" s="21">
        <f t="shared" ca="1" si="129"/>
        <v>41.714745703551962</v>
      </c>
      <c r="H999" s="8">
        <v>995</v>
      </c>
      <c r="I999" s="21">
        <f t="shared" ca="1" si="130"/>
        <v>0.51449850689551657</v>
      </c>
      <c r="J999" s="21">
        <f t="shared" ca="1" si="131"/>
        <v>30.701254585216358</v>
      </c>
      <c r="R999" s="1"/>
      <c r="AF999" s="8">
        <v>989</v>
      </c>
      <c r="AG999" s="8">
        <v>0.28829204883720283</v>
      </c>
      <c r="AH999" s="8">
        <v>0.35136799451304668</v>
      </c>
      <c r="AI999" s="8">
        <v>1</v>
      </c>
      <c r="AJ999" s="8">
        <v>0.86990580185738509</v>
      </c>
      <c r="AK999" s="8">
        <v>0.63296036752581131</v>
      </c>
      <c r="AL999" s="8">
        <v>1</v>
      </c>
      <c r="AM999" s="8">
        <v>1</v>
      </c>
      <c r="AN999" s="8">
        <v>0.12925204901905324</v>
      </c>
      <c r="AO999" s="8">
        <v>1</v>
      </c>
      <c r="AP999" s="8">
        <v>1</v>
      </c>
      <c r="AQ999" s="8">
        <v>1</v>
      </c>
      <c r="AR999" s="8">
        <v>1</v>
      </c>
      <c r="AS999" s="48">
        <v>0.34169172415980331</v>
      </c>
      <c r="AT999" s="48">
        <v>0.8360855423381085</v>
      </c>
      <c r="AU999" s="13">
        <v>1</v>
      </c>
    </row>
    <row r="1000" spans="4:47" x14ac:dyDescent="0.25">
      <c r="D1000" s="8">
        <v>996</v>
      </c>
      <c r="E1000" s="8">
        <f t="shared" ca="1" si="128"/>
        <v>0.54325365353952371</v>
      </c>
      <c r="F1000" s="21">
        <f t="shared" ca="1" si="129"/>
        <v>82.939594317298898</v>
      </c>
      <c r="H1000" s="8">
        <v>996</v>
      </c>
      <c r="I1000" s="21">
        <f t="shared" ca="1" si="130"/>
        <v>0.18274237647049629</v>
      </c>
      <c r="J1000" s="21">
        <f t="shared" ca="1" si="131"/>
        <v>2.1836321068771447</v>
      </c>
      <c r="R1000" s="1"/>
      <c r="AF1000" s="8">
        <v>990</v>
      </c>
      <c r="AG1000" s="8">
        <v>0.95743669594042824</v>
      </c>
      <c r="AH1000" s="8">
        <v>0.99899443653261444</v>
      </c>
      <c r="AI1000" s="8">
        <v>1</v>
      </c>
      <c r="AJ1000" s="8">
        <v>1</v>
      </c>
      <c r="AK1000" s="8">
        <v>1</v>
      </c>
      <c r="AL1000" s="8">
        <v>1</v>
      </c>
      <c r="AM1000" s="8">
        <v>0.75074161108627335</v>
      </c>
      <c r="AN1000" s="8">
        <v>0.24415535950350703</v>
      </c>
      <c r="AO1000" s="8">
        <v>1</v>
      </c>
      <c r="AP1000" s="8">
        <v>0.88811005045018621</v>
      </c>
      <c r="AQ1000" s="8">
        <v>1</v>
      </c>
      <c r="AR1000" s="8">
        <v>1</v>
      </c>
      <c r="AS1000" s="48">
        <v>4.080557973910829E-3</v>
      </c>
      <c r="AT1000" s="48">
        <v>0.69944333980876194</v>
      </c>
      <c r="AU1000" s="13">
        <v>2</v>
      </c>
    </row>
    <row r="1001" spans="4:47" x14ac:dyDescent="0.25">
      <c r="D1001" s="8">
        <v>997</v>
      </c>
      <c r="E1001" s="8">
        <f t="shared" ca="1" si="128"/>
        <v>0.95586434195788561</v>
      </c>
      <c r="F1001" s="21">
        <f t="shared" ca="1" si="129"/>
        <v>7.1331864130276301</v>
      </c>
      <c r="H1001" s="8">
        <v>997</v>
      </c>
      <c r="I1001" s="21">
        <f t="shared" ca="1" si="130"/>
        <v>0.19810398929376172</v>
      </c>
      <c r="J1001" s="21">
        <f t="shared" ca="1" si="131"/>
        <v>3.8968576764334983</v>
      </c>
      <c r="R1001" s="1"/>
      <c r="AF1001" s="8">
        <v>991</v>
      </c>
      <c r="AG1001" s="8">
        <v>1</v>
      </c>
      <c r="AH1001" s="8">
        <v>0</v>
      </c>
      <c r="AI1001" s="8">
        <v>1</v>
      </c>
      <c r="AJ1001" s="8">
        <v>0.31476358892371842</v>
      </c>
      <c r="AK1001" s="8">
        <v>0</v>
      </c>
      <c r="AL1001" s="8">
        <v>1</v>
      </c>
      <c r="AM1001" s="8">
        <v>1</v>
      </c>
      <c r="AN1001" s="8">
        <v>1</v>
      </c>
      <c r="AO1001" s="8">
        <v>1</v>
      </c>
      <c r="AP1001" s="8">
        <v>1</v>
      </c>
      <c r="AQ1001" s="8">
        <v>0</v>
      </c>
      <c r="AR1001" s="8">
        <v>1</v>
      </c>
      <c r="AS1001" s="48">
        <v>0.19932023112543842</v>
      </c>
      <c r="AT1001" s="48">
        <v>0.97066973199858964</v>
      </c>
      <c r="AU1001" s="13">
        <v>0</v>
      </c>
    </row>
    <row r="1002" spans="4:47" x14ac:dyDescent="0.25">
      <c r="D1002" s="8">
        <v>998</v>
      </c>
      <c r="E1002" s="8">
        <f t="shared" ca="1" si="128"/>
        <v>0.82300771124101701</v>
      </c>
      <c r="F1002" s="21">
        <f t="shared" ca="1" si="129"/>
        <v>28.28516346166678</v>
      </c>
      <c r="H1002" s="8">
        <v>998</v>
      </c>
      <c r="I1002" s="21">
        <f t="shared" ca="1" si="130"/>
        <v>0.184969503861388</v>
      </c>
      <c r="J1002" s="21">
        <f t="shared" ca="1" si="131"/>
        <v>2.4373824504201878</v>
      </c>
      <c r="R1002" s="1"/>
      <c r="AF1002" s="8">
        <v>992</v>
      </c>
      <c r="AG1002" s="8">
        <v>1</v>
      </c>
      <c r="AH1002" s="8">
        <v>1</v>
      </c>
      <c r="AI1002" s="8">
        <v>1</v>
      </c>
      <c r="AJ1002" s="8">
        <v>0.55886258768490127</v>
      </c>
      <c r="AK1002" s="8">
        <v>1</v>
      </c>
      <c r="AL1002" s="8">
        <v>1</v>
      </c>
      <c r="AM1002" s="8">
        <v>0.25831958096950397</v>
      </c>
      <c r="AN1002" s="8">
        <v>1</v>
      </c>
      <c r="AO1002" s="8">
        <v>8.5024989667726911E-2</v>
      </c>
      <c r="AP1002" s="8">
        <v>0.10852075915951695</v>
      </c>
      <c r="AQ1002" s="8">
        <v>1</v>
      </c>
      <c r="AR1002" s="8">
        <v>0</v>
      </c>
      <c r="AS1002" s="48">
        <v>0</v>
      </c>
      <c r="AT1002" s="48">
        <v>0.7187013480137342</v>
      </c>
      <c r="AU1002" s="13">
        <v>0</v>
      </c>
    </row>
    <row r="1003" spans="4:47" x14ac:dyDescent="0.25">
      <c r="D1003" s="8">
        <v>999</v>
      </c>
      <c r="E1003" s="8">
        <f t="shared" ca="1" si="128"/>
        <v>0.19540359988065237</v>
      </c>
      <c r="F1003" s="21">
        <f t="shared" ca="1" si="129"/>
        <v>209.64262444185854</v>
      </c>
      <c r="H1003" s="8">
        <v>999</v>
      </c>
      <c r="I1003" s="21">
        <f t="shared" ca="1" si="130"/>
        <v>0.24529180141402718</v>
      </c>
      <c r="J1003" s="21">
        <f t="shared" ca="1" si="131"/>
        <v>8.7148246647748273</v>
      </c>
      <c r="R1003" s="1"/>
      <c r="AF1003" s="8">
        <v>993</v>
      </c>
      <c r="AG1003" s="8">
        <v>1</v>
      </c>
      <c r="AH1003" s="8">
        <v>1</v>
      </c>
      <c r="AI1003" s="8">
        <v>0</v>
      </c>
      <c r="AJ1003" s="8">
        <v>0.73108488450961884</v>
      </c>
      <c r="AK1003" s="8">
        <v>0.620705611908277</v>
      </c>
      <c r="AL1003" s="8">
        <v>1</v>
      </c>
      <c r="AM1003" s="8">
        <v>1</v>
      </c>
      <c r="AN1003" s="8">
        <v>1</v>
      </c>
      <c r="AO1003" s="8">
        <v>1</v>
      </c>
      <c r="AP1003" s="8">
        <v>1</v>
      </c>
      <c r="AQ1003" s="8">
        <v>1</v>
      </c>
      <c r="AR1003" s="8">
        <v>0.3251986656501803</v>
      </c>
      <c r="AS1003" s="48">
        <v>0</v>
      </c>
      <c r="AT1003" s="48">
        <v>0.88975954784876954</v>
      </c>
      <c r="AU1003" s="13">
        <v>0</v>
      </c>
    </row>
    <row r="1004" spans="4:47" x14ac:dyDescent="0.25">
      <c r="D1004" s="8">
        <v>1000</v>
      </c>
      <c r="E1004" s="8">
        <f t="shared" ca="1" si="128"/>
        <v>0.40960870680624006</v>
      </c>
      <c r="F1004" s="21">
        <f t="shared" ca="1" si="129"/>
        <v>118.68148770839035</v>
      </c>
      <c r="H1004" s="8">
        <v>1000</v>
      </c>
      <c r="I1004" s="21">
        <f t="shared" ca="1" si="130"/>
        <v>3.3095225137796835E-2</v>
      </c>
      <c r="J1004" s="21">
        <f t="shared" ca="1" si="131"/>
        <v>26.056921551687907</v>
      </c>
      <c r="R1004" s="1"/>
      <c r="AF1004" s="8">
        <v>994</v>
      </c>
      <c r="AG1004" s="8">
        <v>1</v>
      </c>
      <c r="AH1004" s="8">
        <v>1</v>
      </c>
      <c r="AI1004" s="8">
        <v>0.56047456499988091</v>
      </c>
      <c r="AJ1004" s="8">
        <v>0.83284487347724889</v>
      </c>
      <c r="AK1004" s="8">
        <v>1</v>
      </c>
      <c r="AL1004" s="8">
        <v>0.2323242688427854</v>
      </c>
      <c r="AM1004" s="8">
        <v>1</v>
      </c>
      <c r="AN1004" s="8">
        <v>0.26579909092857457</v>
      </c>
      <c r="AO1004" s="8">
        <v>1</v>
      </c>
      <c r="AP1004" s="8">
        <v>1</v>
      </c>
      <c r="AQ1004" s="8">
        <v>1</v>
      </c>
      <c r="AR1004" s="8">
        <v>1</v>
      </c>
      <c r="AS1004" s="48">
        <v>0</v>
      </c>
      <c r="AT1004" s="48">
        <v>0.99226067286556463</v>
      </c>
      <c r="AU1004" s="13">
        <v>3</v>
      </c>
    </row>
    <row r="1005" spans="4:47" x14ac:dyDescent="0.25">
      <c r="D1005" s="8">
        <v>1001</v>
      </c>
      <c r="E1005" s="8">
        <f t="shared" ca="1" si="128"/>
        <v>0.43489544934729896</v>
      </c>
      <c r="F1005" s="21">
        <f t="shared" ca="1" si="129"/>
        <v>111.16210362650642</v>
      </c>
      <c r="H1005" s="8">
        <v>1001</v>
      </c>
      <c r="I1005" s="21">
        <f t="shared" ca="1" si="130"/>
        <v>0.92142589793186225</v>
      </c>
      <c r="J1005" s="21">
        <f t="shared" ca="1" si="131"/>
        <v>72.459972802443133</v>
      </c>
      <c r="R1005" s="1"/>
      <c r="AF1005" s="8">
        <v>995</v>
      </c>
      <c r="AG1005" s="8">
        <v>0.96879634272702408</v>
      </c>
      <c r="AH1005" s="8">
        <v>1</v>
      </c>
      <c r="AI1005" s="8">
        <v>1</v>
      </c>
      <c r="AJ1005" s="8">
        <v>0</v>
      </c>
      <c r="AK1005" s="8">
        <v>0.80740897446840765</v>
      </c>
      <c r="AL1005" s="8">
        <v>1</v>
      </c>
      <c r="AM1005" s="8">
        <v>1</v>
      </c>
      <c r="AN1005" s="8">
        <v>1</v>
      </c>
      <c r="AO1005" s="8">
        <v>1</v>
      </c>
      <c r="AP1005" s="8">
        <v>1</v>
      </c>
      <c r="AQ1005" s="8">
        <v>1</v>
      </c>
      <c r="AR1005" s="8">
        <v>1</v>
      </c>
      <c r="AS1005" s="48">
        <v>0</v>
      </c>
      <c r="AT1005" s="48">
        <v>0.87651516760538783</v>
      </c>
      <c r="AU1005" s="13">
        <v>1</v>
      </c>
    </row>
    <row r="1006" spans="4:47" x14ac:dyDescent="0.25">
      <c r="D1006" s="8">
        <v>1002</v>
      </c>
      <c r="E1006" s="8">
        <f t="shared" ca="1" si="128"/>
        <v>0.21263001729311293</v>
      </c>
      <c r="F1006" s="21">
        <f t="shared" ca="1" si="129"/>
        <v>199.40628317538525</v>
      </c>
      <c r="H1006" s="8">
        <v>1002</v>
      </c>
      <c r="I1006" s="21">
        <f t="shared" ca="1" si="130"/>
        <v>8.2290687629669179E-2</v>
      </c>
      <c r="J1006" s="21">
        <f t="shared" ca="1" si="131"/>
        <v>12.50558149246811</v>
      </c>
      <c r="R1006" s="1"/>
      <c r="AF1006" s="8">
        <v>996</v>
      </c>
      <c r="AG1006" s="8">
        <v>1</v>
      </c>
      <c r="AH1006" s="8">
        <v>1</v>
      </c>
      <c r="AI1006" s="8">
        <v>0.79795395406272873</v>
      </c>
      <c r="AJ1006" s="8">
        <v>1</v>
      </c>
      <c r="AK1006" s="8">
        <v>1</v>
      </c>
      <c r="AL1006" s="8">
        <v>1</v>
      </c>
      <c r="AM1006" s="8">
        <v>0.8606374316089298</v>
      </c>
      <c r="AN1006" s="8">
        <v>1</v>
      </c>
      <c r="AO1006" s="8">
        <v>0.71631864790081934</v>
      </c>
      <c r="AP1006" s="8">
        <v>0.70075008302956121</v>
      </c>
      <c r="AQ1006" s="8">
        <v>0.57160120202097464</v>
      </c>
      <c r="AR1006" s="8">
        <v>0.70177634959925916</v>
      </c>
      <c r="AS1006" s="48">
        <v>0</v>
      </c>
      <c r="AT1006" s="48">
        <v>1</v>
      </c>
      <c r="AU1006" s="13">
        <v>3</v>
      </c>
    </row>
    <row r="1007" spans="4:47" x14ac:dyDescent="0.25">
      <c r="D1007" s="8">
        <v>1003</v>
      </c>
      <c r="E1007" s="8">
        <f t="shared" ca="1" si="128"/>
        <v>0.77251744384258092</v>
      </c>
      <c r="F1007" s="21">
        <f t="shared" ca="1" si="129"/>
        <v>36.873220605376183</v>
      </c>
      <c r="H1007" s="8">
        <v>1003</v>
      </c>
      <c r="I1007" s="21">
        <f t="shared" ca="1" si="130"/>
        <v>0.22472661130090044</v>
      </c>
      <c r="J1007" s="21">
        <f t="shared" ca="1" si="131"/>
        <v>6.6866583772637362</v>
      </c>
      <c r="R1007" s="1"/>
      <c r="AF1007" s="8">
        <v>997</v>
      </c>
      <c r="AG1007" s="8">
        <v>0</v>
      </c>
      <c r="AH1007" s="8">
        <v>1</v>
      </c>
      <c r="AI1007" s="8">
        <v>1</v>
      </c>
      <c r="AJ1007" s="8">
        <v>1</v>
      </c>
      <c r="AK1007" s="8">
        <v>0.90208112501615334</v>
      </c>
      <c r="AL1007" s="8">
        <v>0.72324389660934685</v>
      </c>
      <c r="AM1007" s="8">
        <v>1</v>
      </c>
      <c r="AN1007" s="8">
        <v>1</v>
      </c>
      <c r="AO1007" s="8">
        <v>1</v>
      </c>
      <c r="AP1007" s="8">
        <v>1</v>
      </c>
      <c r="AQ1007" s="8">
        <v>1</v>
      </c>
      <c r="AR1007" s="8">
        <v>1</v>
      </c>
      <c r="AS1007" s="48">
        <v>0.40948066566202862</v>
      </c>
      <c r="AT1007" s="48">
        <v>0.95982403194492727</v>
      </c>
      <c r="AU1007" s="13">
        <v>1</v>
      </c>
    </row>
    <row r="1008" spans="4:47" x14ac:dyDescent="0.25">
      <c r="D1008" s="8">
        <v>1004</v>
      </c>
      <c r="E1008" s="8">
        <f t="shared" ca="1" si="128"/>
        <v>0.46956428740701439</v>
      </c>
      <c r="F1008" s="21">
        <f t="shared" ca="1" si="129"/>
        <v>101.48819980589175</v>
      </c>
      <c r="H1008" s="8">
        <v>1004</v>
      </c>
      <c r="I1008" s="21">
        <f t="shared" ca="1" si="130"/>
        <v>0.60534916821547335</v>
      </c>
      <c r="J1008" s="21">
        <f t="shared" ca="1" si="131"/>
        <v>37.695503436952329</v>
      </c>
      <c r="R1008" s="1"/>
      <c r="AF1008" s="8">
        <v>998</v>
      </c>
      <c r="AG1008" s="8">
        <v>1</v>
      </c>
      <c r="AH1008" s="8">
        <v>0</v>
      </c>
      <c r="AI1008" s="8">
        <v>6.2742373044227043E-2</v>
      </c>
      <c r="AJ1008" s="8">
        <v>1</v>
      </c>
      <c r="AK1008" s="8">
        <v>1</v>
      </c>
      <c r="AL1008" s="8">
        <v>1</v>
      </c>
      <c r="AM1008" s="8">
        <v>0.52411490425795149</v>
      </c>
      <c r="AN1008" s="8">
        <v>1</v>
      </c>
      <c r="AO1008" s="8">
        <v>0</v>
      </c>
      <c r="AP1008" s="8">
        <v>1</v>
      </c>
      <c r="AQ1008" s="8">
        <v>0.82420844974233964</v>
      </c>
      <c r="AR1008" s="8">
        <v>1</v>
      </c>
      <c r="AS1008" s="48">
        <v>0.27251338394983449</v>
      </c>
      <c r="AT1008" s="48">
        <v>0.75288811321505855</v>
      </c>
      <c r="AU1008" s="13">
        <v>1</v>
      </c>
    </row>
    <row r="1009" spans="4:47" x14ac:dyDescent="0.25">
      <c r="D1009" s="8">
        <v>1005</v>
      </c>
      <c r="E1009" s="8">
        <f t="shared" ca="1" si="128"/>
        <v>0.93020749769135302</v>
      </c>
      <c r="F1009" s="21">
        <f t="shared" ca="1" si="129"/>
        <v>11.125028288831448</v>
      </c>
      <c r="H1009" s="8">
        <v>1005</v>
      </c>
      <c r="I1009" s="21">
        <f t="shared" ca="1" si="130"/>
        <v>0.71394599008028647</v>
      </c>
      <c r="J1009" s="21">
        <f t="shared" ca="1" si="131"/>
        <v>46.715461602823488</v>
      </c>
      <c r="R1009" s="1"/>
      <c r="AF1009" s="8">
        <v>999</v>
      </c>
      <c r="AG1009" s="8">
        <v>1</v>
      </c>
      <c r="AH1009" s="8">
        <v>1</v>
      </c>
      <c r="AI1009" s="8">
        <v>0.92768636546937955</v>
      </c>
      <c r="AJ1009" s="8">
        <v>1</v>
      </c>
      <c r="AK1009" s="8">
        <v>1</v>
      </c>
      <c r="AL1009" s="8">
        <v>0.99784423150995283</v>
      </c>
      <c r="AM1009" s="8">
        <v>1</v>
      </c>
      <c r="AN1009" s="8">
        <v>1</v>
      </c>
      <c r="AO1009" s="8">
        <v>1</v>
      </c>
      <c r="AP1009" s="8">
        <v>1</v>
      </c>
      <c r="AQ1009" s="8">
        <v>0.69026546872046313</v>
      </c>
      <c r="AR1009" s="8">
        <v>0.88343797529406376</v>
      </c>
      <c r="AS1009" s="48">
        <v>0</v>
      </c>
      <c r="AT1009" s="48">
        <v>0.55194956552433028</v>
      </c>
      <c r="AU1009" s="13">
        <v>0</v>
      </c>
    </row>
    <row r="1010" spans="4:47" x14ac:dyDescent="0.25">
      <c r="D1010" s="8">
        <v>1006</v>
      </c>
      <c r="E1010" s="8">
        <f t="shared" ca="1" si="128"/>
        <v>0.57210173618706783</v>
      </c>
      <c r="F1010" s="21">
        <f t="shared" ca="1" si="129"/>
        <v>76.296784483710539</v>
      </c>
      <c r="H1010" s="8">
        <v>1006</v>
      </c>
      <c r="I1010" s="21">
        <f t="shared" ca="1" si="130"/>
        <v>0.53522340391184664</v>
      </c>
      <c r="J1010" s="21">
        <f t="shared" ca="1" si="131"/>
        <v>32.278339157582202</v>
      </c>
      <c r="R1010" s="1"/>
      <c r="AF1010" s="8">
        <v>1000</v>
      </c>
      <c r="AG1010" s="8">
        <v>1</v>
      </c>
      <c r="AH1010" s="8">
        <v>1</v>
      </c>
      <c r="AI1010" s="8">
        <v>0.48838078864801282</v>
      </c>
      <c r="AJ1010" s="8">
        <v>1</v>
      </c>
      <c r="AK1010" s="8">
        <v>1</v>
      </c>
      <c r="AL1010" s="8">
        <v>1</v>
      </c>
      <c r="AM1010" s="8">
        <v>1</v>
      </c>
      <c r="AN1010" s="8">
        <v>1</v>
      </c>
      <c r="AO1010" s="8">
        <v>1</v>
      </c>
      <c r="AP1010" s="8">
        <v>0.82969545371804176</v>
      </c>
      <c r="AQ1010" s="8">
        <v>7.1954772115714147E-2</v>
      </c>
      <c r="AR1010" s="8">
        <v>1</v>
      </c>
      <c r="AS1010" s="48">
        <v>0</v>
      </c>
      <c r="AT1010" s="48">
        <v>0.92329226215762705</v>
      </c>
      <c r="AU1010" s="13">
        <v>0</v>
      </c>
    </row>
    <row r="1011" spans="4:47" x14ac:dyDescent="0.25">
      <c r="D1011" s="8">
        <v>1007</v>
      </c>
      <c r="E1011" s="8">
        <f t="shared" ca="1" si="128"/>
        <v>7.6725536319149024E-2</v>
      </c>
      <c r="F1011" s="21">
        <f t="shared" ca="1" si="129"/>
        <v>321.15604957106393</v>
      </c>
      <c r="H1011" s="8">
        <v>1007</v>
      </c>
      <c r="I1011" s="21">
        <f t="shared" ca="1" si="130"/>
        <v>0.64850619361514361</v>
      </c>
      <c r="J1011" s="21">
        <f t="shared" ca="1" si="131"/>
        <v>41.151410137566636</v>
      </c>
      <c r="R1011" s="1"/>
      <c r="AF1011">
        <v>1001</v>
      </c>
      <c r="AG1011">
        <v>1</v>
      </c>
      <c r="AH1011">
        <v>1</v>
      </c>
      <c r="AI1011">
        <v>1</v>
      </c>
      <c r="AJ1011">
        <v>0.67333635255636182</v>
      </c>
      <c r="AK1011">
        <v>1</v>
      </c>
      <c r="AL1011">
        <v>1</v>
      </c>
      <c r="AM1011">
        <v>1</v>
      </c>
      <c r="AN1011">
        <v>1</v>
      </c>
      <c r="AO1011">
        <v>0.30853713841546171</v>
      </c>
      <c r="AP1011">
        <v>0.74149813527553976</v>
      </c>
      <c r="AQ1011">
        <v>0.83548205307864309</v>
      </c>
      <c r="AR1011">
        <v>1</v>
      </c>
      <c r="AS1011">
        <v>0.12784735889290461</v>
      </c>
      <c r="AT1011">
        <v>0.56560069740457264</v>
      </c>
      <c r="AU1011">
        <v>3</v>
      </c>
    </row>
    <row r="1012" spans="4:47" x14ac:dyDescent="0.25">
      <c r="D1012" s="8">
        <v>1008</v>
      </c>
      <c r="E1012" s="8">
        <f t="shared" ca="1" si="128"/>
        <v>0.64859336835545323</v>
      </c>
      <c r="F1012" s="21">
        <f t="shared" ca="1" si="129"/>
        <v>60.029229533808774</v>
      </c>
      <c r="H1012" s="8">
        <v>1008</v>
      </c>
      <c r="I1012" s="21">
        <f t="shared" ca="1" si="130"/>
        <v>0.7208003412036762</v>
      </c>
      <c r="J1012" s="21">
        <f t="shared" ca="1" si="131"/>
        <v>47.329585106681549</v>
      </c>
      <c r="R1012" s="1"/>
      <c r="AF1012">
        <v>1002</v>
      </c>
      <c r="AG1012">
        <v>1</v>
      </c>
      <c r="AH1012">
        <v>1</v>
      </c>
      <c r="AI1012">
        <v>0.89795167208508397</v>
      </c>
      <c r="AJ1012">
        <v>0.5414153090954642</v>
      </c>
      <c r="AK1012">
        <v>0</v>
      </c>
      <c r="AL1012">
        <v>0</v>
      </c>
      <c r="AM1012">
        <v>1</v>
      </c>
      <c r="AN1012">
        <v>1</v>
      </c>
      <c r="AO1012">
        <v>1</v>
      </c>
      <c r="AP1012">
        <v>1</v>
      </c>
      <c r="AQ1012">
        <v>1</v>
      </c>
      <c r="AR1012">
        <v>0.92480316595948908</v>
      </c>
      <c r="AS1012">
        <v>0.1932464026955131</v>
      </c>
      <c r="AT1012">
        <v>0.88929622034603661</v>
      </c>
      <c r="AU1012">
        <v>1</v>
      </c>
    </row>
    <row r="1013" spans="4:47" x14ac:dyDescent="0.25">
      <c r="D1013" s="8">
        <v>1009</v>
      </c>
      <c r="E1013" s="8">
        <f t="shared" ca="1" si="128"/>
        <v>5.6495066388400073E-3</v>
      </c>
      <c r="F1013" s="21">
        <f t="shared" ca="1" si="129"/>
        <v>621.72252893548</v>
      </c>
      <c r="H1013" s="8">
        <v>1009</v>
      </c>
      <c r="I1013" s="21">
        <f t="shared" ca="1" si="130"/>
        <v>0.40683921247836063</v>
      </c>
      <c r="J1013" s="21">
        <f t="shared" ca="1" si="131"/>
        <v>22.459843951702137</v>
      </c>
      <c r="R1013" s="1"/>
      <c r="AF1013">
        <v>1003</v>
      </c>
      <c r="AG1013">
        <v>1</v>
      </c>
      <c r="AH1013">
        <v>1</v>
      </c>
      <c r="AI1013">
        <v>1</v>
      </c>
      <c r="AJ1013">
        <v>1</v>
      </c>
      <c r="AK1013">
        <v>0</v>
      </c>
      <c r="AL1013">
        <v>0.14298158114033868</v>
      </c>
      <c r="AM1013">
        <v>1</v>
      </c>
      <c r="AN1013">
        <v>1</v>
      </c>
      <c r="AO1013">
        <v>0.12224832826080577</v>
      </c>
      <c r="AP1013">
        <v>0.65204284664486623</v>
      </c>
      <c r="AQ1013">
        <v>0.83036532911889183</v>
      </c>
      <c r="AR1013">
        <v>1</v>
      </c>
      <c r="AS1013">
        <v>0.45955981565766119</v>
      </c>
      <c r="AT1013">
        <v>0.70169173489061221</v>
      </c>
      <c r="AU1013">
        <v>4</v>
      </c>
    </row>
    <row r="1014" spans="4:47" x14ac:dyDescent="0.25">
      <c r="D1014" s="8">
        <v>1010</v>
      </c>
      <c r="E1014" s="8">
        <f t="shared" ca="1" si="128"/>
        <v>0.41818176623191161</v>
      </c>
      <c r="F1014" s="21">
        <f t="shared" ca="1" si="129"/>
        <v>116.08477921849367</v>
      </c>
      <c r="H1014" s="8">
        <v>1010</v>
      </c>
      <c r="I1014" s="21">
        <f t="shared" ca="1" si="130"/>
        <v>0.61548866722816331</v>
      </c>
      <c r="J1014" s="21">
        <f t="shared" ca="1" si="131"/>
        <v>38.496396095859382</v>
      </c>
      <c r="R1014" s="1"/>
      <c r="AF1014">
        <v>1004</v>
      </c>
      <c r="AG1014">
        <v>0</v>
      </c>
      <c r="AH1014">
        <v>1</v>
      </c>
      <c r="AI1014">
        <v>1</v>
      </c>
      <c r="AJ1014">
        <v>1</v>
      </c>
      <c r="AK1014">
        <v>1</v>
      </c>
      <c r="AL1014">
        <v>1</v>
      </c>
      <c r="AM1014">
        <v>1</v>
      </c>
      <c r="AN1014">
        <v>1</v>
      </c>
      <c r="AO1014">
        <v>1</v>
      </c>
      <c r="AP1014">
        <v>0</v>
      </c>
      <c r="AQ1014">
        <v>1</v>
      </c>
      <c r="AR1014">
        <v>0</v>
      </c>
      <c r="AS1014">
        <v>0</v>
      </c>
      <c r="AT1014">
        <v>0.71018294528655368</v>
      </c>
      <c r="AU1014">
        <v>0</v>
      </c>
    </row>
    <row r="1015" spans="4:47" x14ac:dyDescent="0.25">
      <c r="D1015" s="8">
        <v>1011</v>
      </c>
      <c r="E1015" s="8">
        <f t="shared" ca="1" si="128"/>
        <v>7.0268740252598993E-2</v>
      </c>
      <c r="F1015" s="21">
        <f t="shared" ca="1" si="129"/>
        <v>331.5056253416306</v>
      </c>
      <c r="H1015" s="8">
        <v>1011</v>
      </c>
      <c r="I1015" s="21">
        <f t="shared" ca="1" si="130"/>
        <v>8.9222079057310721E-2</v>
      </c>
      <c r="J1015" s="21">
        <f t="shared" ca="1" si="131"/>
        <v>11.164512327119766</v>
      </c>
      <c r="R1015" s="1"/>
      <c r="AF1015">
        <v>1005</v>
      </c>
      <c r="AG1015">
        <v>0.87121699000248731</v>
      </c>
      <c r="AH1015">
        <v>1</v>
      </c>
      <c r="AI1015">
        <v>1</v>
      </c>
      <c r="AJ1015">
        <v>1</v>
      </c>
      <c r="AK1015">
        <v>1</v>
      </c>
      <c r="AL1015">
        <v>1</v>
      </c>
      <c r="AM1015">
        <v>1</v>
      </c>
      <c r="AN1015">
        <v>0.43532107462552599</v>
      </c>
      <c r="AO1015">
        <v>1</v>
      </c>
      <c r="AP1015">
        <v>0.50416018602118129</v>
      </c>
      <c r="AQ1015">
        <v>1</v>
      </c>
      <c r="AR1015">
        <v>1</v>
      </c>
      <c r="AS1015">
        <v>1.4044493089445055E-3</v>
      </c>
      <c r="AT1015">
        <v>0.70817914209725286</v>
      </c>
      <c r="AU1015">
        <v>0</v>
      </c>
    </row>
    <row r="1016" spans="4:47" x14ac:dyDescent="0.25">
      <c r="D1016" s="8">
        <v>1012</v>
      </c>
      <c r="E1016" s="8">
        <f t="shared" ca="1" si="128"/>
        <v>0.28829641838165576</v>
      </c>
      <c r="F1016" s="21">
        <f t="shared" ca="1" si="129"/>
        <v>162.23742725588164</v>
      </c>
      <c r="H1016" s="8">
        <v>1012</v>
      </c>
      <c r="I1016" s="21">
        <f t="shared" ca="1" si="130"/>
        <v>0.29170442686892928</v>
      </c>
      <c r="J1016" s="21">
        <f t="shared" ca="1" si="131"/>
        <v>12.985547118424567</v>
      </c>
      <c r="R1016" s="1"/>
      <c r="AF1016">
        <v>1006</v>
      </c>
      <c r="AG1016">
        <v>0.8877834702056604</v>
      </c>
      <c r="AH1016">
        <v>0.60809389077413856</v>
      </c>
      <c r="AI1016">
        <v>1</v>
      </c>
      <c r="AJ1016">
        <v>0</v>
      </c>
      <c r="AK1016">
        <v>1</v>
      </c>
      <c r="AL1016">
        <v>0.59279221113877911</v>
      </c>
      <c r="AM1016">
        <v>1</v>
      </c>
      <c r="AN1016">
        <v>0.177629298273044</v>
      </c>
      <c r="AO1016">
        <v>1</v>
      </c>
      <c r="AP1016">
        <v>1</v>
      </c>
      <c r="AQ1016">
        <v>0.75134466047214421</v>
      </c>
      <c r="AR1016">
        <v>1</v>
      </c>
      <c r="AS1016">
        <v>0.34731262643664751</v>
      </c>
      <c r="AT1016">
        <v>0.65838532308622877</v>
      </c>
      <c r="AU1016">
        <v>3</v>
      </c>
    </row>
    <row r="1017" spans="4:47" x14ac:dyDescent="0.25">
      <c r="D1017" s="8">
        <v>1013</v>
      </c>
      <c r="E1017" s="8">
        <f t="shared" ca="1" si="128"/>
        <v>0.42086133504028533</v>
      </c>
      <c r="F1017" s="21">
        <f t="shared" ca="1" si="129"/>
        <v>115.2833544953878</v>
      </c>
      <c r="H1017" s="8">
        <v>1013</v>
      </c>
      <c r="I1017" s="21">
        <f t="shared" ca="1" si="130"/>
        <v>0.55525337316672885</v>
      </c>
      <c r="J1017" s="21">
        <f t="shared" ca="1" si="131"/>
        <v>33.809429287558757</v>
      </c>
      <c r="R1017" s="1"/>
      <c r="AF1017">
        <v>1007</v>
      </c>
      <c r="AG1017">
        <v>0.90814275631536501</v>
      </c>
      <c r="AH1017">
        <v>1</v>
      </c>
      <c r="AI1017">
        <v>1</v>
      </c>
      <c r="AJ1017">
        <v>1</v>
      </c>
      <c r="AK1017">
        <v>1</v>
      </c>
      <c r="AL1017">
        <v>1</v>
      </c>
      <c r="AM1017">
        <v>1</v>
      </c>
      <c r="AN1017">
        <v>1</v>
      </c>
      <c r="AO1017">
        <v>1</v>
      </c>
      <c r="AP1017">
        <v>1</v>
      </c>
      <c r="AQ1017">
        <v>0</v>
      </c>
      <c r="AR1017">
        <v>1</v>
      </c>
      <c r="AS1017">
        <v>8.7550289852273033E-2</v>
      </c>
      <c r="AT1017">
        <v>0.83740864720850172</v>
      </c>
      <c r="AU1017">
        <v>1</v>
      </c>
    </row>
    <row r="1018" spans="4:47" x14ac:dyDescent="0.25">
      <c r="D1018" s="8">
        <v>1014</v>
      </c>
      <c r="E1018" s="8">
        <f t="shared" ca="1" si="128"/>
        <v>0.88081017189782951</v>
      </c>
      <c r="F1018" s="21">
        <f t="shared" ca="1" si="129"/>
        <v>18.891353907630112</v>
      </c>
      <c r="H1018" s="8">
        <v>1014</v>
      </c>
      <c r="I1018" s="21">
        <f t="shared" ca="1" si="130"/>
        <v>0.49331776122146431</v>
      </c>
      <c r="J1018" s="21">
        <f t="shared" ca="1" si="131"/>
        <v>29.092529132587551</v>
      </c>
      <c r="R1018" s="1"/>
      <c r="AF1018">
        <v>1008</v>
      </c>
      <c r="AG1018">
        <v>1</v>
      </c>
      <c r="AH1018">
        <v>1</v>
      </c>
      <c r="AI1018">
        <v>1</v>
      </c>
      <c r="AJ1018">
        <v>1</v>
      </c>
      <c r="AK1018">
        <v>0</v>
      </c>
      <c r="AL1018">
        <v>1</v>
      </c>
      <c r="AM1018">
        <v>1</v>
      </c>
      <c r="AN1018">
        <v>0.99676965233882053</v>
      </c>
      <c r="AO1018">
        <v>0.94794554598192915</v>
      </c>
      <c r="AP1018">
        <v>1</v>
      </c>
      <c r="AQ1018">
        <v>9.7387452002537123E-2</v>
      </c>
      <c r="AR1018">
        <v>1</v>
      </c>
      <c r="AS1018">
        <v>0</v>
      </c>
      <c r="AT1018">
        <v>0.88181751309174405</v>
      </c>
      <c r="AU1018">
        <v>0</v>
      </c>
    </row>
    <row r="1019" spans="4:47" x14ac:dyDescent="0.25">
      <c r="D1019" s="8">
        <v>1015</v>
      </c>
      <c r="E1019" s="8">
        <f t="shared" ca="1" si="128"/>
        <v>0.96892306674159134</v>
      </c>
      <c r="F1019" s="21">
        <f t="shared" ca="1" si="129"/>
        <v>5.093162724875862</v>
      </c>
      <c r="H1019" s="8">
        <v>1015</v>
      </c>
      <c r="I1019" s="21">
        <f t="shared" ca="1" si="130"/>
        <v>0.33222132868798981</v>
      </c>
      <c r="J1019" s="21">
        <f t="shared" ca="1" si="131"/>
        <v>16.458163609670112</v>
      </c>
      <c r="R1019" s="1"/>
      <c r="AF1019">
        <v>1009</v>
      </c>
      <c r="AG1019">
        <v>0.46297566547981395</v>
      </c>
      <c r="AH1019">
        <v>0.71764321897223582</v>
      </c>
      <c r="AI1019">
        <v>1</v>
      </c>
      <c r="AJ1019">
        <v>0.16162935867978376</v>
      </c>
      <c r="AK1019">
        <v>0.87884933092455841</v>
      </c>
      <c r="AL1019">
        <v>0.29659795534219785</v>
      </c>
      <c r="AM1019">
        <v>1</v>
      </c>
      <c r="AN1019">
        <v>1</v>
      </c>
      <c r="AO1019">
        <v>1</v>
      </c>
      <c r="AP1019">
        <v>1</v>
      </c>
      <c r="AQ1019">
        <v>2.6715347341572247E-2</v>
      </c>
      <c r="AR1019">
        <v>1</v>
      </c>
      <c r="AS1019">
        <v>0.8657575288304924</v>
      </c>
      <c r="AT1019">
        <v>0.71663535861240635</v>
      </c>
      <c r="AU1019">
        <v>1</v>
      </c>
    </row>
    <row r="1020" spans="4:47" x14ac:dyDescent="0.25">
      <c r="D1020" s="8">
        <v>1016</v>
      </c>
      <c r="E1020" s="8">
        <f t="shared" ca="1" si="128"/>
        <v>2.8292585667809456E-2</v>
      </c>
      <c r="F1020" s="21">
        <f t="shared" ca="1" si="129"/>
        <v>437.55543075908787</v>
      </c>
      <c r="H1020" s="8">
        <v>1016</v>
      </c>
      <c r="I1020" s="21">
        <f t="shared" ca="1" si="130"/>
        <v>0.63944877044281778</v>
      </c>
      <c r="J1020" s="21">
        <f t="shared" ca="1" si="131"/>
        <v>40.415081241574079</v>
      </c>
      <c r="R1020" s="1"/>
      <c r="AF1020">
        <v>1010</v>
      </c>
      <c r="AG1020">
        <v>1</v>
      </c>
      <c r="AH1020">
        <v>0.3988795944525399</v>
      </c>
      <c r="AI1020">
        <v>0.50051280058898795</v>
      </c>
      <c r="AJ1020">
        <v>1</v>
      </c>
      <c r="AK1020">
        <v>1</v>
      </c>
      <c r="AL1020">
        <v>1</v>
      </c>
      <c r="AM1020">
        <v>1</v>
      </c>
      <c r="AN1020">
        <v>1</v>
      </c>
      <c r="AO1020">
        <v>0.11820453813270433</v>
      </c>
      <c r="AP1020">
        <v>1</v>
      </c>
      <c r="AQ1020">
        <v>0.66930431752140673</v>
      </c>
      <c r="AR1020">
        <v>1</v>
      </c>
      <c r="AS1020">
        <v>0.41441419096560322</v>
      </c>
      <c r="AT1020">
        <v>0.75946367021958261</v>
      </c>
      <c r="AU1020">
        <v>1</v>
      </c>
    </row>
    <row r="1021" spans="4:47" x14ac:dyDescent="0.25">
      <c r="D1021" s="8">
        <v>1017</v>
      </c>
      <c r="E1021" s="8">
        <f t="shared" ca="1" si="128"/>
        <v>0.43408428034582602</v>
      </c>
      <c r="F1021" s="21">
        <f t="shared" ca="1" si="129"/>
        <v>111.39691415254742</v>
      </c>
      <c r="H1021" s="8">
        <v>1017</v>
      </c>
      <c r="I1021" s="21">
        <f t="shared" ca="1" si="130"/>
        <v>0.18383733357755605</v>
      </c>
      <c r="J1021" s="21">
        <f t="shared" ca="1" si="131"/>
        <v>2.3086265733088815</v>
      </c>
      <c r="R1021" s="1"/>
      <c r="AF1021">
        <v>1011</v>
      </c>
      <c r="AG1021">
        <v>0.77954447484174327</v>
      </c>
      <c r="AH1021">
        <v>0.67695708222761042</v>
      </c>
      <c r="AI1021">
        <v>9.0819351410543953E-2</v>
      </c>
      <c r="AJ1021">
        <v>1</v>
      </c>
      <c r="AK1021">
        <v>1</v>
      </c>
      <c r="AL1021">
        <v>1</v>
      </c>
      <c r="AM1021">
        <v>0.58764708366910667</v>
      </c>
      <c r="AN1021">
        <v>1</v>
      </c>
      <c r="AO1021">
        <v>0.50704091283599462</v>
      </c>
      <c r="AP1021">
        <v>1</v>
      </c>
      <c r="AQ1021">
        <v>1</v>
      </c>
      <c r="AR1021">
        <v>1</v>
      </c>
      <c r="AS1021">
        <v>0</v>
      </c>
      <c r="AT1021">
        <v>0.68126284934325965</v>
      </c>
      <c r="AU1021">
        <v>1</v>
      </c>
    </row>
    <row r="1022" spans="4:47" x14ac:dyDescent="0.25">
      <c r="D1022" s="8">
        <v>1018</v>
      </c>
      <c r="E1022" s="8">
        <f t="shared" ca="1" si="128"/>
        <v>3.7489277387902864E-2</v>
      </c>
      <c r="F1022" s="21">
        <f t="shared" ca="1" si="129"/>
        <v>404.93403110680589</v>
      </c>
      <c r="H1022" s="8">
        <v>1018</v>
      </c>
      <c r="I1022" s="21">
        <f t="shared" ca="1" si="130"/>
        <v>0.68091361342561363</v>
      </c>
      <c r="J1022" s="21">
        <f t="shared" ca="1" si="131"/>
        <v>43.846638186958018</v>
      </c>
      <c r="R1022" s="1"/>
      <c r="AF1022">
        <v>1012</v>
      </c>
      <c r="AG1022">
        <v>1</v>
      </c>
      <c r="AH1022">
        <v>1</v>
      </c>
      <c r="AI1022">
        <v>0.80319253515875555</v>
      </c>
      <c r="AJ1022">
        <v>1</v>
      </c>
      <c r="AK1022">
        <v>1</v>
      </c>
      <c r="AL1022">
        <v>1</v>
      </c>
      <c r="AM1022">
        <v>1</v>
      </c>
      <c r="AN1022">
        <v>1</v>
      </c>
      <c r="AO1022">
        <v>1</v>
      </c>
      <c r="AP1022">
        <v>1</v>
      </c>
      <c r="AQ1022">
        <v>0.32535389177549706</v>
      </c>
      <c r="AR1022">
        <v>1</v>
      </c>
      <c r="AS1022">
        <v>0.74147347589713453</v>
      </c>
      <c r="AT1022">
        <v>0.78583179558517668</v>
      </c>
      <c r="AU1022">
        <v>0</v>
      </c>
    </row>
    <row r="1023" spans="4:47" x14ac:dyDescent="0.25">
      <c r="D1023" s="8">
        <v>1019</v>
      </c>
      <c r="E1023" s="8">
        <f t="shared" ca="1" si="128"/>
        <v>0.39696213883769005</v>
      </c>
      <c r="F1023" s="21">
        <f t="shared" ca="1" si="129"/>
        <v>122.60638158134842</v>
      </c>
      <c r="H1023" s="8">
        <v>1019</v>
      </c>
      <c r="I1023" s="21">
        <f t="shared" ca="1" si="130"/>
        <v>0.342745834937071</v>
      </c>
      <c r="J1023" s="21">
        <f t="shared" ca="1" si="131"/>
        <v>17.330884659447996</v>
      </c>
      <c r="R1023" s="1"/>
      <c r="AF1023">
        <v>1013</v>
      </c>
      <c r="AG1023">
        <v>1</v>
      </c>
      <c r="AH1023">
        <v>0.73067860343352165</v>
      </c>
      <c r="AI1023">
        <v>1</v>
      </c>
      <c r="AJ1023">
        <v>1</v>
      </c>
      <c r="AK1023">
        <v>1</v>
      </c>
      <c r="AL1023">
        <v>0</v>
      </c>
      <c r="AM1023">
        <v>8.3705706593689456E-3</v>
      </c>
      <c r="AN1023">
        <v>1</v>
      </c>
      <c r="AO1023">
        <v>1</v>
      </c>
      <c r="AP1023">
        <v>0.11852358828834822</v>
      </c>
      <c r="AQ1023">
        <v>1</v>
      </c>
      <c r="AR1023">
        <v>1</v>
      </c>
      <c r="AS1023">
        <v>0</v>
      </c>
      <c r="AT1023">
        <v>0.68122804943782722</v>
      </c>
      <c r="AU1023">
        <v>0</v>
      </c>
    </row>
    <row r="1024" spans="4:47" x14ac:dyDescent="0.25">
      <c r="D1024" s="8">
        <v>1020</v>
      </c>
      <c r="E1024" s="8">
        <f t="shared" ca="1" si="128"/>
        <v>0.39539848955211643</v>
      </c>
      <c r="F1024" s="21">
        <f t="shared" ca="1" si="129"/>
        <v>123.09977597134262</v>
      </c>
      <c r="H1024" s="8">
        <v>1020</v>
      </c>
      <c r="I1024" s="21">
        <f t="shared" ca="1" si="130"/>
        <v>1.0527474287260752E-3</v>
      </c>
      <c r="J1024" s="21">
        <f t="shared" ca="1" si="131"/>
        <v>63.556810668167252</v>
      </c>
      <c r="R1024" s="1"/>
      <c r="AF1024">
        <v>1014</v>
      </c>
      <c r="AG1024">
        <v>1</v>
      </c>
      <c r="AH1024">
        <v>0.80634687955119133</v>
      </c>
      <c r="AI1024">
        <v>1</v>
      </c>
      <c r="AJ1024">
        <v>1</v>
      </c>
      <c r="AK1024">
        <v>1</v>
      </c>
      <c r="AL1024">
        <v>1</v>
      </c>
      <c r="AM1024">
        <v>0</v>
      </c>
      <c r="AN1024">
        <v>1</v>
      </c>
      <c r="AO1024">
        <v>0</v>
      </c>
      <c r="AP1024">
        <v>0.79785639421559962</v>
      </c>
      <c r="AQ1024">
        <v>0.16132704795163591</v>
      </c>
      <c r="AR1024">
        <v>1</v>
      </c>
      <c r="AS1024">
        <v>0</v>
      </c>
      <c r="AT1024">
        <v>0.84888173129498457</v>
      </c>
      <c r="AU1024">
        <v>0</v>
      </c>
    </row>
    <row r="1025" spans="4:47" x14ac:dyDescent="0.25">
      <c r="D1025" s="8">
        <v>1021</v>
      </c>
      <c r="E1025" s="8">
        <f t="shared" ca="1" si="128"/>
        <v>0.92699264858813468</v>
      </c>
      <c r="F1025" s="21">
        <f t="shared" ca="1" si="129"/>
        <v>11.625912189077141</v>
      </c>
      <c r="H1025" s="8">
        <v>1021</v>
      </c>
      <c r="I1025" s="21">
        <f t="shared" ca="1" si="130"/>
        <v>0.98242214488910407</v>
      </c>
      <c r="J1025" s="21">
        <f t="shared" ca="1" si="131"/>
        <v>93.419409166250574</v>
      </c>
      <c r="R1025" s="1"/>
      <c r="AF1025">
        <v>1015</v>
      </c>
      <c r="AG1025">
        <v>1</v>
      </c>
      <c r="AH1025">
        <v>1</v>
      </c>
      <c r="AI1025">
        <v>1</v>
      </c>
      <c r="AJ1025">
        <v>1</v>
      </c>
      <c r="AK1025">
        <v>0.15797146009971319</v>
      </c>
      <c r="AL1025">
        <v>1</v>
      </c>
      <c r="AM1025">
        <v>0.9257575501725378</v>
      </c>
      <c r="AN1025">
        <v>0</v>
      </c>
      <c r="AO1025">
        <v>9.2523796136083553E-2</v>
      </c>
      <c r="AP1025">
        <v>1</v>
      </c>
      <c r="AQ1025">
        <v>1</v>
      </c>
      <c r="AR1025">
        <v>0.64879592081542214</v>
      </c>
      <c r="AS1025">
        <v>0.22170821692998288</v>
      </c>
      <c r="AT1025">
        <v>0.44468184562532742</v>
      </c>
      <c r="AU1025">
        <v>0</v>
      </c>
    </row>
    <row r="1026" spans="4:47" x14ac:dyDescent="0.25">
      <c r="D1026" s="8">
        <v>1022</v>
      </c>
      <c r="E1026" s="8">
        <f t="shared" ca="1" si="128"/>
        <v>0.56751844863430978</v>
      </c>
      <c r="F1026" s="21">
        <f t="shared" ca="1" si="129"/>
        <v>77.331735004768646</v>
      </c>
      <c r="H1026" s="8">
        <v>1022</v>
      </c>
      <c r="I1026" s="21">
        <f t="shared" ca="1" si="130"/>
        <v>0.5993777846065752</v>
      </c>
      <c r="J1026" s="21">
        <f t="shared" ca="1" si="131"/>
        <v>37.22650864978965</v>
      </c>
      <c r="R1026" s="1"/>
      <c r="AF1026">
        <v>1016</v>
      </c>
      <c r="AG1026">
        <v>0.95511183472779282</v>
      </c>
      <c r="AH1026">
        <v>0.42932183396026502</v>
      </c>
      <c r="AI1026">
        <v>1</v>
      </c>
      <c r="AJ1026">
        <v>0.30679910062632793</v>
      </c>
      <c r="AK1026">
        <v>0</v>
      </c>
      <c r="AL1026">
        <v>1</v>
      </c>
      <c r="AM1026">
        <v>1</v>
      </c>
      <c r="AN1026">
        <v>1</v>
      </c>
      <c r="AO1026">
        <v>1</v>
      </c>
      <c r="AP1026">
        <v>0</v>
      </c>
      <c r="AQ1026">
        <v>1</v>
      </c>
      <c r="AR1026">
        <v>0.60416032782579288</v>
      </c>
      <c r="AS1026">
        <v>0</v>
      </c>
      <c r="AT1026">
        <v>0.71083459955630568</v>
      </c>
      <c r="AU1026">
        <v>0</v>
      </c>
    </row>
    <row r="1027" spans="4:47" x14ac:dyDescent="0.25">
      <c r="D1027" s="8">
        <v>1023</v>
      </c>
      <c r="E1027" s="8">
        <f t="shared" ca="1" si="128"/>
        <v>2.1305768935137026E-3</v>
      </c>
      <c r="F1027" s="21">
        <f t="shared" ca="1" si="129"/>
        <v>731.51181491955333</v>
      </c>
      <c r="H1027" s="8">
        <v>1023</v>
      </c>
      <c r="I1027" s="21">
        <f t="shared" ca="1" si="130"/>
        <v>0.28336794618094407</v>
      </c>
      <c r="J1027" s="21">
        <f t="shared" ca="1" si="131"/>
        <v>12.244728643664484</v>
      </c>
      <c r="R1027" s="1"/>
      <c r="AF1027">
        <v>1017</v>
      </c>
      <c r="AG1027">
        <v>0.21252847242078954</v>
      </c>
      <c r="AH1027">
        <v>1</v>
      </c>
      <c r="AI1027">
        <v>0.84844318967084442</v>
      </c>
      <c r="AJ1027">
        <v>1</v>
      </c>
      <c r="AK1027">
        <v>1</v>
      </c>
      <c r="AL1027">
        <v>0</v>
      </c>
      <c r="AM1027">
        <v>4.2018207871390795E-2</v>
      </c>
      <c r="AN1027">
        <v>0.59356355825636253</v>
      </c>
      <c r="AO1027">
        <v>1</v>
      </c>
      <c r="AP1027">
        <v>1</v>
      </c>
      <c r="AQ1027">
        <v>1</v>
      </c>
      <c r="AR1027">
        <v>1</v>
      </c>
      <c r="AS1027">
        <v>0</v>
      </c>
      <c r="AT1027">
        <v>1</v>
      </c>
      <c r="AU1027">
        <v>0</v>
      </c>
    </row>
    <row r="1028" spans="4:47" x14ac:dyDescent="0.25">
      <c r="D1028" s="8">
        <v>1024</v>
      </c>
      <c r="E1028" s="8">
        <f t="shared" ca="1" si="128"/>
        <v>0.40573587137481659</v>
      </c>
      <c r="F1028" s="21">
        <f t="shared" ca="1" si="129"/>
        <v>119.87123931352252</v>
      </c>
      <c r="H1028" s="8">
        <v>1024</v>
      </c>
      <c r="I1028" s="21">
        <f t="shared" ca="1" si="130"/>
        <v>0.92399923581191012</v>
      </c>
      <c r="J1028" s="21">
        <f t="shared" ca="1" si="131"/>
        <v>72.998299963808506</v>
      </c>
      <c r="R1028" s="1"/>
      <c r="AF1028">
        <v>1018</v>
      </c>
      <c r="AG1028">
        <v>1</v>
      </c>
      <c r="AH1028">
        <v>0.31910953651043072</v>
      </c>
      <c r="AI1028">
        <v>1</v>
      </c>
      <c r="AJ1028">
        <v>1</v>
      </c>
      <c r="AK1028">
        <v>1</v>
      </c>
      <c r="AL1028">
        <v>0.78366287158132764</v>
      </c>
      <c r="AM1028">
        <v>1</v>
      </c>
      <c r="AN1028">
        <v>1</v>
      </c>
      <c r="AO1028">
        <v>1</v>
      </c>
      <c r="AP1028">
        <v>1</v>
      </c>
      <c r="AQ1028">
        <v>0.23315925440134985</v>
      </c>
      <c r="AR1028">
        <v>0.76437395212011439</v>
      </c>
      <c r="AS1028">
        <v>0</v>
      </c>
      <c r="AT1028">
        <v>0.86047941914269999</v>
      </c>
      <c r="AU1028">
        <v>0</v>
      </c>
    </row>
    <row r="1029" spans="4:47" x14ac:dyDescent="0.25">
      <c r="D1029" s="8">
        <v>1025</v>
      </c>
      <c r="E1029" s="8">
        <f t="shared" ca="1" si="128"/>
        <v>0.66885669327832342</v>
      </c>
      <c r="F1029" s="21">
        <f t="shared" ca="1" si="129"/>
        <v>56.002051636648424</v>
      </c>
      <c r="H1029" s="8">
        <v>1025</v>
      </c>
      <c r="I1029" s="21">
        <f t="shared" ca="1" si="130"/>
        <v>0.29134419972834358</v>
      </c>
      <c r="J1029" s="21">
        <f t="shared" ca="1" si="131"/>
        <v>12.953743343246167</v>
      </c>
      <c r="R1029" s="1"/>
      <c r="AF1029">
        <v>1019</v>
      </c>
      <c r="AG1029">
        <v>0.16375412304196582</v>
      </c>
      <c r="AH1029">
        <v>0.67521084326939929</v>
      </c>
      <c r="AI1029">
        <v>0.6062159373719741</v>
      </c>
      <c r="AJ1029">
        <v>0.88941373057629491</v>
      </c>
      <c r="AK1029">
        <v>0</v>
      </c>
      <c r="AL1029">
        <v>1</v>
      </c>
      <c r="AM1029">
        <v>1</v>
      </c>
      <c r="AN1029">
        <v>0.95998999946342312</v>
      </c>
      <c r="AO1029">
        <v>1</v>
      </c>
      <c r="AP1029">
        <v>1</v>
      </c>
      <c r="AQ1029">
        <v>1</v>
      </c>
      <c r="AR1029">
        <v>1</v>
      </c>
      <c r="AS1029">
        <v>0</v>
      </c>
      <c r="AT1029">
        <v>0.85375518255088834</v>
      </c>
      <c r="AU1029">
        <v>0</v>
      </c>
    </row>
    <row r="1030" spans="4:47" x14ac:dyDescent="0.25">
      <c r="D1030" s="8">
        <v>1026</v>
      </c>
      <c r="E1030" s="8">
        <f t="shared" ref="E1030:E1093" ca="1" si="132">RAND()</f>
        <v>0.13854695021205243</v>
      </c>
      <c r="F1030" s="21">
        <f t="shared" ref="F1030:F1093" ca="1" si="133">$B$6*(-LN(E1030))^(1/$B$7)</f>
        <v>251.0044427179082</v>
      </c>
      <c r="H1030" s="8">
        <v>1026</v>
      </c>
      <c r="I1030" s="21">
        <f t="shared" ref="I1030:I1093" ca="1" si="134">RAND()</f>
        <v>0.96791893877891721</v>
      </c>
      <c r="J1030" s="21">
        <f t="shared" ref="J1030:J1093" ca="1" si="135">ABS(NORMINV(I1030,$B$11,$B$13))</f>
        <v>85.678633172047398</v>
      </c>
      <c r="R1030" s="1"/>
      <c r="AF1030">
        <v>1020</v>
      </c>
      <c r="AG1030">
        <v>0.84164460225316184</v>
      </c>
      <c r="AH1030">
        <v>0.49835210369331306</v>
      </c>
      <c r="AI1030">
        <v>1</v>
      </c>
      <c r="AJ1030">
        <v>1</v>
      </c>
      <c r="AK1030">
        <v>1</v>
      </c>
      <c r="AL1030">
        <v>0.87875055674230684</v>
      </c>
      <c r="AM1030">
        <v>0</v>
      </c>
      <c r="AN1030">
        <v>1</v>
      </c>
      <c r="AO1030">
        <v>1</v>
      </c>
      <c r="AP1030">
        <v>0.72296342693669191</v>
      </c>
      <c r="AQ1030">
        <v>1</v>
      </c>
      <c r="AR1030">
        <v>1</v>
      </c>
      <c r="AS1030">
        <v>0</v>
      </c>
      <c r="AT1030">
        <v>0.80221239702817138</v>
      </c>
      <c r="AU1030">
        <v>0</v>
      </c>
    </row>
    <row r="1031" spans="4:47" x14ac:dyDescent="0.25">
      <c r="D1031" s="8">
        <v>1027</v>
      </c>
      <c r="E1031" s="8">
        <f t="shared" ca="1" si="132"/>
        <v>0.47221976974301016</v>
      </c>
      <c r="F1031" s="21">
        <f t="shared" ca="1" si="133"/>
        <v>100.77475720329278</v>
      </c>
      <c r="H1031" s="8">
        <v>1027</v>
      </c>
      <c r="I1031" s="21">
        <f t="shared" ca="1" si="134"/>
        <v>0.9888070096157402</v>
      </c>
      <c r="J1031" s="21">
        <f t="shared" ca="1" si="135"/>
        <v>98.787596018634815</v>
      </c>
      <c r="R1031" s="1"/>
      <c r="AF1031">
        <v>1021</v>
      </c>
      <c r="AG1031">
        <v>4.8232593142235984E-2</v>
      </c>
      <c r="AH1031">
        <v>0</v>
      </c>
      <c r="AI1031">
        <v>1</v>
      </c>
      <c r="AJ1031">
        <v>1</v>
      </c>
      <c r="AK1031">
        <v>1</v>
      </c>
      <c r="AL1031">
        <v>0.33015091575895589</v>
      </c>
      <c r="AM1031">
        <v>0.89233663521477979</v>
      </c>
      <c r="AN1031">
        <v>1</v>
      </c>
      <c r="AO1031">
        <v>0.63872627897993273</v>
      </c>
      <c r="AP1031">
        <v>1</v>
      </c>
      <c r="AQ1031">
        <v>0.75161889844845675</v>
      </c>
      <c r="AR1031">
        <v>1</v>
      </c>
      <c r="AS1031">
        <v>0</v>
      </c>
      <c r="AT1031">
        <v>0.93543024848913769</v>
      </c>
      <c r="AU1031">
        <v>2</v>
      </c>
    </row>
    <row r="1032" spans="4:47" x14ac:dyDescent="0.25">
      <c r="D1032" s="8">
        <v>1028</v>
      </c>
      <c r="E1032" s="8">
        <f t="shared" ca="1" si="132"/>
        <v>0.61125647049784804</v>
      </c>
      <c r="F1032" s="21">
        <f t="shared" ca="1" si="133"/>
        <v>67.744941601853512</v>
      </c>
      <c r="H1032" s="8">
        <v>1028</v>
      </c>
      <c r="I1032" s="21">
        <f t="shared" ca="1" si="134"/>
        <v>0.57821324138011509</v>
      </c>
      <c r="J1032" s="21">
        <f t="shared" ca="1" si="135"/>
        <v>35.578058330947648</v>
      </c>
      <c r="R1032" s="1"/>
      <c r="AF1032">
        <v>1022</v>
      </c>
      <c r="AG1032">
        <v>0.45283071736963804</v>
      </c>
      <c r="AH1032">
        <v>1</v>
      </c>
      <c r="AI1032">
        <v>1</v>
      </c>
      <c r="AJ1032">
        <v>1</v>
      </c>
      <c r="AK1032">
        <v>1</v>
      </c>
      <c r="AL1032">
        <v>0.99589333030404914</v>
      </c>
      <c r="AM1032">
        <v>0.51347064334549941</v>
      </c>
      <c r="AN1032">
        <v>1</v>
      </c>
      <c r="AO1032">
        <v>0.89465651763021015</v>
      </c>
      <c r="AP1032">
        <v>1</v>
      </c>
      <c r="AQ1032">
        <v>1</v>
      </c>
      <c r="AR1032">
        <v>1</v>
      </c>
      <c r="AS1032">
        <v>0.28733918809420206</v>
      </c>
      <c r="AT1032">
        <v>0.84541331448220269</v>
      </c>
      <c r="AU1032">
        <v>0</v>
      </c>
    </row>
    <row r="1033" spans="4:47" x14ac:dyDescent="0.25">
      <c r="D1033" s="8">
        <v>1029</v>
      </c>
      <c r="E1033" s="8">
        <f t="shared" ca="1" si="132"/>
        <v>0.79429629755564679</v>
      </c>
      <c r="F1033" s="21">
        <f t="shared" ca="1" si="133"/>
        <v>33.118978393221681</v>
      </c>
      <c r="H1033" s="8">
        <v>1029</v>
      </c>
      <c r="I1033" s="21">
        <f t="shared" ca="1" si="134"/>
        <v>0.65655455527518758</v>
      </c>
      <c r="J1033" s="21">
        <f t="shared" ca="1" si="135"/>
        <v>41.811468992498426</v>
      </c>
      <c r="R1033" s="1"/>
      <c r="AF1033">
        <v>1023</v>
      </c>
      <c r="AG1033">
        <v>1</v>
      </c>
      <c r="AH1033">
        <v>1</v>
      </c>
      <c r="AI1033">
        <v>0.54373960704528612</v>
      </c>
      <c r="AJ1033">
        <v>0</v>
      </c>
      <c r="AK1033">
        <v>1</v>
      </c>
      <c r="AL1033">
        <v>0</v>
      </c>
      <c r="AM1033">
        <v>1</v>
      </c>
      <c r="AN1033">
        <v>1</v>
      </c>
      <c r="AO1033">
        <v>0.9645060990556279</v>
      </c>
      <c r="AP1033">
        <v>1</v>
      </c>
      <c r="AQ1033">
        <v>0.54318399759965053</v>
      </c>
      <c r="AR1033">
        <v>1</v>
      </c>
      <c r="AS1033">
        <v>0</v>
      </c>
      <c r="AT1033">
        <v>0.89755759631139653</v>
      </c>
      <c r="AU1033">
        <v>1</v>
      </c>
    </row>
    <row r="1034" spans="4:47" x14ac:dyDescent="0.25">
      <c r="D1034" s="8">
        <v>1030</v>
      </c>
      <c r="E1034" s="8">
        <f t="shared" ca="1" si="132"/>
        <v>0.47674633863777438</v>
      </c>
      <c r="F1034" s="21">
        <f t="shared" ca="1" si="133"/>
        <v>99.567104303890588</v>
      </c>
      <c r="H1034" s="8">
        <v>1030</v>
      </c>
      <c r="I1034" s="21">
        <f t="shared" ca="1" si="134"/>
        <v>0.28478277287103904</v>
      </c>
      <c r="J1034" s="21">
        <f t="shared" ca="1" si="135"/>
        <v>12.371177885723419</v>
      </c>
      <c r="R1034" s="1"/>
      <c r="AF1034">
        <v>1024</v>
      </c>
      <c r="AG1034">
        <v>1</v>
      </c>
      <c r="AH1034">
        <v>1</v>
      </c>
      <c r="AI1034">
        <v>0.56295734654826624</v>
      </c>
      <c r="AJ1034">
        <v>1</v>
      </c>
      <c r="AK1034">
        <v>1</v>
      </c>
      <c r="AL1034">
        <v>1</v>
      </c>
      <c r="AM1034">
        <v>1</v>
      </c>
      <c r="AN1034">
        <v>1</v>
      </c>
      <c r="AO1034">
        <v>0.13760985085488453</v>
      </c>
      <c r="AP1034">
        <v>1</v>
      </c>
      <c r="AQ1034">
        <v>0.47143866486367186</v>
      </c>
      <c r="AR1034">
        <v>0.79993013580608552</v>
      </c>
      <c r="AS1034">
        <v>0.81402431846025491</v>
      </c>
      <c r="AT1034">
        <v>0.90460268677912381</v>
      </c>
      <c r="AU1034">
        <v>0</v>
      </c>
    </row>
    <row r="1035" spans="4:47" x14ac:dyDescent="0.25">
      <c r="D1035" s="8">
        <v>1031</v>
      </c>
      <c r="E1035" s="8">
        <f t="shared" ca="1" si="132"/>
        <v>0.18520938659644681</v>
      </c>
      <c r="F1035" s="21">
        <f t="shared" ca="1" si="133"/>
        <v>216.11840326997333</v>
      </c>
      <c r="H1035" s="8">
        <v>1031</v>
      </c>
      <c r="I1035" s="21">
        <f t="shared" ca="1" si="134"/>
        <v>0.3741627234609427</v>
      </c>
      <c r="J1035" s="21">
        <f t="shared" ca="1" si="135"/>
        <v>19.879727059952021</v>
      </c>
      <c r="R1035" s="1"/>
      <c r="AF1035">
        <v>1025</v>
      </c>
      <c r="AG1035">
        <v>0.1083862666566875</v>
      </c>
      <c r="AH1035">
        <v>0.24793439352678043</v>
      </c>
      <c r="AI1035">
        <v>0.43012854666918549</v>
      </c>
      <c r="AJ1035">
        <v>0</v>
      </c>
      <c r="AK1035">
        <v>1</v>
      </c>
      <c r="AL1035">
        <v>0.16016931046203051</v>
      </c>
      <c r="AM1035">
        <v>1</v>
      </c>
      <c r="AN1035">
        <v>1</v>
      </c>
      <c r="AO1035">
        <v>0.46696654915285762</v>
      </c>
      <c r="AP1035">
        <v>8.1658984372493693E-2</v>
      </c>
      <c r="AQ1035">
        <v>1</v>
      </c>
      <c r="AR1035">
        <v>1</v>
      </c>
      <c r="AS1035">
        <v>0.17960741126303365</v>
      </c>
      <c r="AT1035">
        <v>0.72246754420654091</v>
      </c>
      <c r="AU1035">
        <v>2</v>
      </c>
    </row>
    <row r="1036" spans="4:47" x14ac:dyDescent="0.25">
      <c r="D1036" s="8">
        <v>1032</v>
      </c>
      <c r="E1036" s="8">
        <f t="shared" ca="1" si="132"/>
        <v>0.91047720907993479</v>
      </c>
      <c r="F1036" s="21">
        <f t="shared" ca="1" si="133"/>
        <v>14.206795828922594</v>
      </c>
      <c r="H1036" s="8">
        <v>1032</v>
      </c>
      <c r="I1036" s="21">
        <f t="shared" ca="1" si="134"/>
        <v>0.11676658653373173</v>
      </c>
      <c r="J1036" s="21">
        <f t="shared" ca="1" si="135"/>
        <v>6.4912975137654385</v>
      </c>
      <c r="R1036" s="1"/>
      <c r="AF1036">
        <v>1026</v>
      </c>
      <c r="AG1036">
        <v>0.20805973529223271</v>
      </c>
      <c r="AH1036">
        <v>1</v>
      </c>
      <c r="AI1036">
        <v>1</v>
      </c>
      <c r="AJ1036">
        <v>1</v>
      </c>
      <c r="AK1036">
        <v>1</v>
      </c>
      <c r="AL1036">
        <v>1</v>
      </c>
      <c r="AM1036">
        <v>1</v>
      </c>
      <c r="AN1036">
        <v>1</v>
      </c>
      <c r="AO1036">
        <v>1</v>
      </c>
      <c r="AP1036">
        <v>0.52681313867393442</v>
      </c>
      <c r="AQ1036">
        <v>1</v>
      </c>
      <c r="AR1036">
        <v>1</v>
      </c>
      <c r="AS1036">
        <v>0</v>
      </c>
      <c r="AT1036">
        <v>0.84223808634686137</v>
      </c>
      <c r="AU1036">
        <v>0</v>
      </c>
    </row>
    <row r="1037" spans="4:47" x14ac:dyDescent="0.25">
      <c r="D1037" s="8">
        <v>1033</v>
      </c>
      <c r="E1037" s="8">
        <f t="shared" ca="1" si="132"/>
        <v>0.50290735050787039</v>
      </c>
      <c r="F1037" s="21">
        <f t="shared" ca="1" si="133"/>
        <v>92.787636691408466</v>
      </c>
      <c r="H1037" s="8">
        <v>1033</v>
      </c>
      <c r="I1037" s="21">
        <f t="shared" ca="1" si="134"/>
        <v>0.17652239480647935</v>
      </c>
      <c r="J1037" s="21">
        <f t="shared" ca="1" si="135"/>
        <v>1.464532283221736</v>
      </c>
      <c r="R1037" s="1"/>
      <c r="AF1037">
        <v>1027</v>
      </c>
      <c r="AG1037">
        <v>1</v>
      </c>
      <c r="AH1037">
        <v>1</v>
      </c>
      <c r="AI1037">
        <v>1</v>
      </c>
      <c r="AJ1037">
        <v>1</v>
      </c>
      <c r="AK1037">
        <v>1</v>
      </c>
      <c r="AL1037">
        <v>0.7926027700634829</v>
      </c>
      <c r="AM1037">
        <v>1</v>
      </c>
      <c r="AN1037">
        <v>1</v>
      </c>
      <c r="AO1037">
        <v>1</v>
      </c>
      <c r="AP1037">
        <v>1</v>
      </c>
      <c r="AQ1037">
        <v>1</v>
      </c>
      <c r="AR1037">
        <v>1</v>
      </c>
      <c r="AS1037">
        <v>8.7364443751275458E-2</v>
      </c>
      <c r="AT1037">
        <v>0.68005974574085515</v>
      </c>
      <c r="AU1037">
        <v>2</v>
      </c>
    </row>
    <row r="1038" spans="4:47" x14ac:dyDescent="0.25">
      <c r="D1038" s="8">
        <v>1034</v>
      </c>
      <c r="E1038" s="8">
        <f t="shared" ca="1" si="132"/>
        <v>0.18693000150748218</v>
      </c>
      <c r="F1038" s="21">
        <f t="shared" ca="1" si="133"/>
        <v>215.00163092669683</v>
      </c>
      <c r="H1038" s="8">
        <v>1034</v>
      </c>
      <c r="I1038" s="21">
        <f t="shared" ca="1" si="134"/>
        <v>0.97223439781097365</v>
      </c>
      <c r="J1038" s="21">
        <f t="shared" ca="1" si="135"/>
        <v>87.60679274544583</v>
      </c>
      <c r="R1038" s="1"/>
      <c r="AF1038">
        <v>1028</v>
      </c>
      <c r="AG1038">
        <v>1</v>
      </c>
      <c r="AH1038">
        <v>1</v>
      </c>
      <c r="AI1038">
        <v>1</v>
      </c>
      <c r="AJ1038">
        <v>0.87905564466952157</v>
      </c>
      <c r="AK1038">
        <v>1</v>
      </c>
      <c r="AL1038">
        <v>0.60235689019318672</v>
      </c>
      <c r="AM1038">
        <v>0</v>
      </c>
      <c r="AN1038">
        <v>1</v>
      </c>
      <c r="AO1038">
        <v>1</v>
      </c>
      <c r="AP1038">
        <v>1</v>
      </c>
      <c r="AQ1038">
        <v>1</v>
      </c>
      <c r="AR1038">
        <v>1</v>
      </c>
      <c r="AS1038">
        <v>0.18096098716153891</v>
      </c>
      <c r="AT1038">
        <v>0.70339973069496586</v>
      </c>
      <c r="AU1038">
        <v>0</v>
      </c>
    </row>
    <row r="1039" spans="4:47" x14ac:dyDescent="0.25">
      <c r="D1039" s="8">
        <v>1035</v>
      </c>
      <c r="E1039" s="8">
        <f t="shared" ca="1" si="132"/>
        <v>0.4451084110325334</v>
      </c>
      <c r="F1039" s="21">
        <f t="shared" ca="1" si="133"/>
        <v>108.24007773727101</v>
      </c>
      <c r="H1039" s="8">
        <v>1035</v>
      </c>
      <c r="I1039" s="21">
        <f t="shared" ca="1" si="134"/>
        <v>0.46584383542059082</v>
      </c>
      <c r="J1039" s="21">
        <f t="shared" ca="1" si="135"/>
        <v>27.003014444634676</v>
      </c>
      <c r="R1039" s="1"/>
      <c r="AF1039">
        <v>1029</v>
      </c>
      <c r="AG1039">
        <v>1</v>
      </c>
      <c r="AH1039">
        <v>1</v>
      </c>
      <c r="AI1039">
        <v>1</v>
      </c>
      <c r="AJ1039">
        <v>0.45558567875559675</v>
      </c>
      <c r="AK1039">
        <v>1</v>
      </c>
      <c r="AL1039">
        <v>1</v>
      </c>
      <c r="AM1039">
        <v>1</v>
      </c>
      <c r="AN1039">
        <v>1</v>
      </c>
      <c r="AO1039">
        <v>0.84902106659598453</v>
      </c>
      <c r="AP1039">
        <v>1</v>
      </c>
      <c r="AQ1039">
        <v>1</v>
      </c>
      <c r="AR1039">
        <v>1</v>
      </c>
      <c r="AS1039">
        <v>0</v>
      </c>
      <c r="AT1039">
        <v>0.74913439778621027</v>
      </c>
      <c r="AU1039">
        <v>0</v>
      </c>
    </row>
    <row r="1040" spans="4:47" x14ac:dyDescent="0.25">
      <c r="D1040" s="8">
        <v>1036</v>
      </c>
      <c r="E1040" s="8">
        <f t="shared" ca="1" si="132"/>
        <v>0.4346208520288789</v>
      </c>
      <c r="F1040" s="21">
        <f t="shared" ca="1" si="133"/>
        <v>111.24154613187838</v>
      </c>
      <c r="H1040" s="8">
        <v>1036</v>
      </c>
      <c r="I1040" s="21">
        <f t="shared" ca="1" si="134"/>
        <v>9.8846794728046916E-3</v>
      </c>
      <c r="J1040" s="21">
        <f t="shared" ca="1" si="135"/>
        <v>41.00974467283725</v>
      </c>
      <c r="R1040" s="1"/>
      <c r="AF1040">
        <v>1030</v>
      </c>
      <c r="AG1040">
        <v>1</v>
      </c>
      <c r="AH1040">
        <v>0</v>
      </c>
      <c r="AI1040">
        <v>0</v>
      </c>
      <c r="AJ1040">
        <v>1</v>
      </c>
      <c r="AK1040">
        <v>0.22408420236493956</v>
      </c>
      <c r="AL1040">
        <v>0.72183783240907362</v>
      </c>
      <c r="AM1040">
        <v>0.90779183747485326</v>
      </c>
      <c r="AN1040">
        <v>0.58535161653520429</v>
      </c>
      <c r="AO1040">
        <v>1</v>
      </c>
      <c r="AP1040">
        <v>0.51055654131590511</v>
      </c>
      <c r="AQ1040">
        <v>0.96041061164675434</v>
      </c>
      <c r="AR1040">
        <v>1</v>
      </c>
      <c r="AS1040">
        <v>0.15203116565633887</v>
      </c>
      <c r="AT1040">
        <v>0.81896449968002316</v>
      </c>
      <c r="AU1040">
        <v>0</v>
      </c>
    </row>
    <row r="1041" spans="4:47" x14ac:dyDescent="0.25">
      <c r="D1041" s="8">
        <v>1037</v>
      </c>
      <c r="E1041" s="8">
        <f t="shared" ca="1" si="132"/>
        <v>0.19410586378270178</v>
      </c>
      <c r="F1041" s="21">
        <f t="shared" ca="1" si="133"/>
        <v>210.44864208574893</v>
      </c>
      <c r="H1041" s="8">
        <v>1037</v>
      </c>
      <c r="I1041" s="21">
        <f t="shared" ca="1" si="134"/>
        <v>0.31605204931971653</v>
      </c>
      <c r="J1041" s="21">
        <f t="shared" ca="1" si="135"/>
        <v>15.095476412202224</v>
      </c>
      <c r="R1041" s="1"/>
      <c r="AF1041">
        <v>1031</v>
      </c>
      <c r="AG1041">
        <v>0.38312314380797735</v>
      </c>
      <c r="AH1041">
        <v>1</v>
      </c>
      <c r="AI1041">
        <v>1</v>
      </c>
      <c r="AJ1041">
        <v>0.22849118097025592</v>
      </c>
      <c r="AK1041">
        <v>0.89354345567487814</v>
      </c>
      <c r="AL1041">
        <v>1</v>
      </c>
      <c r="AM1041">
        <v>1</v>
      </c>
      <c r="AN1041">
        <v>0.40732949880874647</v>
      </c>
      <c r="AO1041">
        <v>1</v>
      </c>
      <c r="AP1041">
        <v>1</v>
      </c>
      <c r="AQ1041">
        <v>1</v>
      </c>
      <c r="AR1041">
        <v>0.26519217090108504</v>
      </c>
      <c r="AS1041">
        <v>0</v>
      </c>
      <c r="AT1041">
        <v>0.97028336325327047</v>
      </c>
      <c r="AU1041">
        <v>1</v>
      </c>
    </row>
    <row r="1042" spans="4:47" x14ac:dyDescent="0.25">
      <c r="D1042" s="8">
        <v>1038</v>
      </c>
      <c r="E1042" s="8">
        <f t="shared" ca="1" si="132"/>
        <v>0.88777360182457288</v>
      </c>
      <c r="F1042" s="21">
        <f t="shared" ca="1" si="133"/>
        <v>17.784979673532511</v>
      </c>
      <c r="H1042" s="8">
        <v>1038</v>
      </c>
      <c r="I1042" s="21">
        <f t="shared" ca="1" si="134"/>
        <v>0.11428015305019124</v>
      </c>
      <c r="J1042" s="21">
        <f t="shared" ca="1" si="135"/>
        <v>6.8781401698519034</v>
      </c>
      <c r="R1042" s="1"/>
      <c r="AF1042">
        <v>1032</v>
      </c>
      <c r="AG1042">
        <v>0.77880906311991327</v>
      </c>
      <c r="AH1042">
        <v>0</v>
      </c>
      <c r="AI1042">
        <v>1</v>
      </c>
      <c r="AJ1042">
        <v>1</v>
      </c>
      <c r="AK1042">
        <v>1</v>
      </c>
      <c r="AL1042">
        <v>0.52986741210673549</v>
      </c>
      <c r="AM1042">
        <v>1</v>
      </c>
      <c r="AN1042">
        <v>0.63483837769848417</v>
      </c>
      <c r="AO1042">
        <v>0.62682273583898984</v>
      </c>
      <c r="AP1042">
        <v>0.57968803181598383</v>
      </c>
      <c r="AQ1042">
        <v>6.3183439065566435E-2</v>
      </c>
      <c r="AR1042">
        <v>1</v>
      </c>
      <c r="AS1042">
        <v>2.6781346543187586E-2</v>
      </c>
      <c r="AT1042">
        <v>0.48535451396132823</v>
      </c>
      <c r="AU1042">
        <v>1</v>
      </c>
    </row>
    <row r="1043" spans="4:47" x14ac:dyDescent="0.25">
      <c r="D1043" s="8">
        <v>1039</v>
      </c>
      <c r="E1043" s="8">
        <f t="shared" ca="1" si="132"/>
        <v>0.35020202288689473</v>
      </c>
      <c r="F1043" s="21">
        <f t="shared" ca="1" si="133"/>
        <v>138.21726139927634</v>
      </c>
      <c r="H1043" s="8">
        <v>1039</v>
      </c>
      <c r="I1043" s="21">
        <f t="shared" ca="1" si="134"/>
        <v>0.33675210026390268</v>
      </c>
      <c r="J1043" s="21">
        <f t="shared" ca="1" si="135"/>
        <v>16.835162847699337</v>
      </c>
      <c r="R1043" s="1"/>
      <c r="AF1043">
        <v>1033</v>
      </c>
      <c r="AG1043">
        <v>0</v>
      </c>
      <c r="AH1043">
        <v>0.12270055167053735</v>
      </c>
      <c r="AI1043">
        <v>1</v>
      </c>
      <c r="AJ1043">
        <v>0</v>
      </c>
      <c r="AK1043">
        <v>1</v>
      </c>
      <c r="AL1043">
        <v>1</v>
      </c>
      <c r="AM1043">
        <v>0.84196371330096642</v>
      </c>
      <c r="AN1043">
        <v>0.87697544794237703</v>
      </c>
      <c r="AO1043">
        <v>0.44030274033818084</v>
      </c>
      <c r="AP1043">
        <v>0.93215899040402406</v>
      </c>
      <c r="AQ1043">
        <v>0.69348838704099758</v>
      </c>
      <c r="AR1043">
        <v>1</v>
      </c>
      <c r="AS1043">
        <v>1</v>
      </c>
      <c r="AT1043">
        <v>0.86881142280483936</v>
      </c>
      <c r="AU1043">
        <v>1</v>
      </c>
    </row>
    <row r="1044" spans="4:47" x14ac:dyDescent="0.25">
      <c r="D1044" s="8">
        <v>1040</v>
      </c>
      <c r="E1044" s="8">
        <f t="shared" ca="1" si="132"/>
        <v>0.39206029432304446</v>
      </c>
      <c r="F1044" s="21">
        <f t="shared" ca="1" si="133"/>
        <v>124.15926321763092</v>
      </c>
      <c r="H1044" s="8">
        <v>1040</v>
      </c>
      <c r="I1044" s="21">
        <f t="shared" ca="1" si="134"/>
        <v>0.87544930653748598</v>
      </c>
      <c r="J1044" s="21">
        <f t="shared" ca="1" si="135"/>
        <v>64.516678279221509</v>
      </c>
      <c r="R1044" s="1"/>
      <c r="AF1044">
        <v>1034</v>
      </c>
      <c r="AG1044">
        <v>0.83251816163031056</v>
      </c>
      <c r="AH1044">
        <v>0.77656527111269369</v>
      </c>
      <c r="AI1044">
        <v>1</v>
      </c>
      <c r="AJ1044">
        <v>1</v>
      </c>
      <c r="AK1044">
        <v>0.47615557661699692</v>
      </c>
      <c r="AL1044">
        <v>1</v>
      </c>
      <c r="AM1044">
        <v>1</v>
      </c>
      <c r="AN1044">
        <v>4.500166138830302E-2</v>
      </c>
      <c r="AO1044">
        <v>1</v>
      </c>
      <c r="AP1044">
        <v>1</v>
      </c>
      <c r="AQ1044">
        <v>1</v>
      </c>
      <c r="AR1044">
        <v>0.2267009063164756</v>
      </c>
      <c r="AS1044">
        <v>0</v>
      </c>
      <c r="AT1044">
        <v>0.73855250703084385</v>
      </c>
      <c r="AU1044">
        <v>1</v>
      </c>
    </row>
    <row r="1045" spans="4:47" x14ac:dyDescent="0.25">
      <c r="D1045" s="8">
        <v>1041</v>
      </c>
      <c r="E1045" s="8">
        <f t="shared" ca="1" si="132"/>
        <v>0.89254932831795786</v>
      </c>
      <c r="F1045" s="21">
        <f t="shared" ca="1" si="133"/>
        <v>17.028787854064699</v>
      </c>
      <c r="H1045" s="8">
        <v>1041</v>
      </c>
      <c r="I1045" s="21">
        <f t="shared" ca="1" si="134"/>
        <v>0.57268470792954407</v>
      </c>
      <c r="J1045" s="21">
        <f t="shared" ca="1" si="135"/>
        <v>35.150551105720076</v>
      </c>
      <c r="R1045" s="1"/>
      <c r="AF1045">
        <v>1035</v>
      </c>
      <c r="AG1045">
        <v>0.86593360639686112</v>
      </c>
      <c r="AH1045">
        <v>1</v>
      </c>
      <c r="AI1045">
        <v>0.51953585337962005</v>
      </c>
      <c r="AJ1045">
        <v>0.91523354082576891</v>
      </c>
      <c r="AK1045">
        <v>0.11330048913383038</v>
      </c>
      <c r="AL1045">
        <v>1</v>
      </c>
      <c r="AM1045">
        <v>1</v>
      </c>
      <c r="AN1045">
        <v>1</v>
      </c>
      <c r="AO1045">
        <v>1</v>
      </c>
      <c r="AP1045">
        <v>1</v>
      </c>
      <c r="AQ1045">
        <v>1</v>
      </c>
      <c r="AR1045">
        <v>1</v>
      </c>
      <c r="AS1045">
        <v>0</v>
      </c>
      <c r="AT1045">
        <v>0.61947050942060189</v>
      </c>
      <c r="AU1045">
        <v>1</v>
      </c>
    </row>
    <row r="1046" spans="4:47" x14ac:dyDescent="0.25">
      <c r="D1046" s="8">
        <v>1042</v>
      </c>
      <c r="E1046" s="8">
        <f t="shared" ca="1" si="132"/>
        <v>0.16217878314197576</v>
      </c>
      <c r="F1046" s="21">
        <f t="shared" ca="1" si="133"/>
        <v>232.1168706368093</v>
      </c>
      <c r="H1046" s="8">
        <v>1042</v>
      </c>
      <c r="I1046" s="21">
        <f t="shared" ca="1" si="134"/>
        <v>0.43291618270568522</v>
      </c>
      <c r="J1046" s="21">
        <f t="shared" ca="1" si="135"/>
        <v>24.481427509586531</v>
      </c>
      <c r="R1046" s="1"/>
      <c r="AF1046">
        <v>1036</v>
      </c>
      <c r="AG1046">
        <v>1</v>
      </c>
      <c r="AH1046">
        <v>0.35264949185849609</v>
      </c>
      <c r="AI1046">
        <v>1</v>
      </c>
      <c r="AJ1046">
        <v>1</v>
      </c>
      <c r="AK1046">
        <v>1</v>
      </c>
      <c r="AL1046">
        <v>0</v>
      </c>
      <c r="AM1046">
        <v>1</v>
      </c>
      <c r="AN1046">
        <v>0</v>
      </c>
      <c r="AO1046">
        <v>0.31340020354934189</v>
      </c>
      <c r="AP1046">
        <v>0</v>
      </c>
      <c r="AQ1046">
        <v>1</v>
      </c>
      <c r="AR1046">
        <v>0.78741440497622295</v>
      </c>
      <c r="AS1046">
        <v>0</v>
      </c>
      <c r="AT1046">
        <v>0.79658181854814358</v>
      </c>
      <c r="AU1046">
        <v>2</v>
      </c>
    </row>
    <row r="1047" spans="4:47" x14ac:dyDescent="0.25">
      <c r="D1047" s="8">
        <v>1043</v>
      </c>
      <c r="E1047" s="8">
        <f t="shared" ca="1" si="132"/>
        <v>0.6240271491157604</v>
      </c>
      <c r="F1047" s="21">
        <f t="shared" ca="1" si="133"/>
        <v>65.060532535626493</v>
      </c>
      <c r="H1047" s="8">
        <v>1043</v>
      </c>
      <c r="I1047" s="21">
        <f t="shared" ca="1" si="134"/>
        <v>0.30620633120563012</v>
      </c>
      <c r="J1047" s="21">
        <f t="shared" ca="1" si="135"/>
        <v>14.25128669555024</v>
      </c>
      <c r="R1047" s="1"/>
      <c r="AF1047">
        <v>1037</v>
      </c>
      <c r="AG1047">
        <v>0.5475289454522182</v>
      </c>
      <c r="AH1047">
        <v>0.28393700768460156</v>
      </c>
      <c r="AI1047">
        <v>0.70594379587982403</v>
      </c>
      <c r="AJ1047">
        <v>0.96843431048012762</v>
      </c>
      <c r="AK1047">
        <v>1</v>
      </c>
      <c r="AL1047">
        <v>0.8724074082892912</v>
      </c>
      <c r="AM1047">
        <v>0.24653948984444968</v>
      </c>
      <c r="AN1047">
        <v>1</v>
      </c>
      <c r="AO1047">
        <v>1</v>
      </c>
      <c r="AP1047">
        <v>1</v>
      </c>
      <c r="AQ1047">
        <v>7.8616942507020817E-4</v>
      </c>
      <c r="AR1047">
        <v>1</v>
      </c>
      <c r="AS1047">
        <v>0</v>
      </c>
      <c r="AT1047">
        <v>0.7617955178236876</v>
      </c>
      <c r="AU1047">
        <v>0</v>
      </c>
    </row>
    <row r="1048" spans="4:47" x14ac:dyDescent="0.25">
      <c r="D1048" s="8">
        <v>1044</v>
      </c>
      <c r="E1048" s="8">
        <f t="shared" ca="1" si="132"/>
        <v>0.22349892907024782</v>
      </c>
      <c r="F1048" s="21">
        <f t="shared" ca="1" si="133"/>
        <v>193.35105090350774</v>
      </c>
      <c r="H1048" s="8">
        <v>1044</v>
      </c>
      <c r="I1048" s="21">
        <f t="shared" ca="1" si="134"/>
        <v>0.85071750807772617</v>
      </c>
      <c r="J1048" s="21">
        <f t="shared" ca="1" si="135"/>
        <v>61.092701276123286</v>
      </c>
      <c r="R1048" s="1"/>
      <c r="AF1048">
        <v>1038</v>
      </c>
      <c r="AG1048">
        <v>1</v>
      </c>
      <c r="AH1048">
        <v>1</v>
      </c>
      <c r="AI1048">
        <v>1</v>
      </c>
      <c r="AJ1048">
        <v>1</v>
      </c>
      <c r="AK1048">
        <v>1</v>
      </c>
      <c r="AL1048">
        <v>0.43603017363590574</v>
      </c>
      <c r="AM1048">
        <v>0.3441583980658775</v>
      </c>
      <c r="AN1048">
        <v>1</v>
      </c>
      <c r="AO1048">
        <v>0.76002820666763005</v>
      </c>
      <c r="AP1048">
        <v>0.90313343357411213</v>
      </c>
      <c r="AQ1048">
        <v>0.452563472706485</v>
      </c>
      <c r="AR1048">
        <v>1</v>
      </c>
      <c r="AS1048">
        <v>0</v>
      </c>
      <c r="AT1048">
        <v>0.82572386904182282</v>
      </c>
      <c r="AU1048">
        <v>0</v>
      </c>
    </row>
    <row r="1049" spans="4:47" x14ac:dyDescent="0.25">
      <c r="D1049" s="8">
        <v>1045</v>
      </c>
      <c r="E1049" s="8">
        <f t="shared" ca="1" si="132"/>
        <v>0.31484806339395854</v>
      </c>
      <c r="F1049" s="21">
        <f t="shared" ca="1" si="133"/>
        <v>151.38755671634411</v>
      </c>
      <c r="H1049" s="8">
        <v>1045</v>
      </c>
      <c r="I1049" s="21">
        <f t="shared" ca="1" si="134"/>
        <v>0.19810968507365201</v>
      </c>
      <c r="J1049" s="21">
        <f t="shared" ca="1" si="135"/>
        <v>3.8974775767371135</v>
      </c>
      <c r="R1049" s="1"/>
      <c r="AF1049">
        <v>1039</v>
      </c>
      <c r="AG1049">
        <v>0.21109139494224255</v>
      </c>
      <c r="AH1049">
        <v>0.90737078593987719</v>
      </c>
      <c r="AI1049">
        <v>1</v>
      </c>
      <c r="AJ1049">
        <v>5.0608028243974937E-2</v>
      </c>
      <c r="AK1049">
        <v>0.32168252790894081</v>
      </c>
      <c r="AL1049">
        <v>1</v>
      </c>
      <c r="AM1049">
        <v>0.74169948647308515</v>
      </c>
      <c r="AN1049">
        <v>1</v>
      </c>
      <c r="AO1049">
        <v>4.4772280851611869E-2</v>
      </c>
      <c r="AP1049">
        <v>1</v>
      </c>
      <c r="AQ1049">
        <v>1</v>
      </c>
      <c r="AR1049">
        <v>1</v>
      </c>
      <c r="AS1049">
        <v>0</v>
      </c>
      <c r="AT1049">
        <v>0.91030134275941932</v>
      </c>
      <c r="AU1049">
        <v>0</v>
      </c>
    </row>
    <row r="1050" spans="4:47" x14ac:dyDescent="0.25">
      <c r="D1050" s="8">
        <v>1046</v>
      </c>
      <c r="E1050" s="8">
        <f t="shared" ca="1" si="132"/>
        <v>0.15238986426722656</v>
      </c>
      <c r="F1050" s="21">
        <f t="shared" ca="1" si="133"/>
        <v>239.59416621885777</v>
      </c>
      <c r="H1050" s="8">
        <v>1046</v>
      </c>
      <c r="I1050" s="21">
        <f t="shared" ca="1" si="134"/>
        <v>0.80213259895601152</v>
      </c>
      <c r="J1050" s="21">
        <f t="shared" ca="1" si="135"/>
        <v>55.328900924807449</v>
      </c>
      <c r="R1050" s="1"/>
      <c r="AF1050">
        <v>1040</v>
      </c>
      <c r="AG1050">
        <v>1</v>
      </c>
      <c r="AH1050">
        <v>1</v>
      </c>
      <c r="AI1050">
        <v>1</v>
      </c>
      <c r="AJ1050">
        <v>0.66656750682668642</v>
      </c>
      <c r="AK1050">
        <v>1</v>
      </c>
      <c r="AL1050">
        <v>0</v>
      </c>
      <c r="AM1050">
        <v>0</v>
      </c>
      <c r="AN1050">
        <v>1</v>
      </c>
      <c r="AO1050">
        <v>0</v>
      </c>
      <c r="AP1050">
        <v>0.13182074645526648</v>
      </c>
      <c r="AQ1050">
        <v>1</v>
      </c>
      <c r="AR1050">
        <v>1</v>
      </c>
      <c r="AS1050">
        <v>0</v>
      </c>
      <c r="AT1050">
        <v>0.8492106434998975</v>
      </c>
      <c r="AU1050">
        <v>0</v>
      </c>
    </row>
    <row r="1051" spans="4:47" x14ac:dyDescent="0.25">
      <c r="D1051" s="8">
        <v>1047</v>
      </c>
      <c r="E1051" s="8">
        <f t="shared" ca="1" si="132"/>
        <v>0.11540696293753194</v>
      </c>
      <c r="F1051" s="21">
        <f t="shared" ca="1" si="133"/>
        <v>272.81223050397608</v>
      </c>
      <c r="H1051" s="8">
        <v>1047</v>
      </c>
      <c r="I1051" s="21">
        <f t="shared" ca="1" si="134"/>
        <v>0.39330507893879352</v>
      </c>
      <c r="J1051" s="21">
        <f t="shared" ca="1" si="135"/>
        <v>21.398536212493823</v>
      </c>
      <c r="R1051" s="1"/>
      <c r="AF1051">
        <v>1041</v>
      </c>
      <c r="AG1051">
        <v>0.8462237560083703</v>
      </c>
      <c r="AH1051">
        <v>1</v>
      </c>
      <c r="AI1051">
        <v>0</v>
      </c>
      <c r="AJ1051">
        <v>1</v>
      </c>
      <c r="AK1051">
        <v>0.68608909832208509</v>
      </c>
      <c r="AL1051">
        <v>1</v>
      </c>
      <c r="AM1051">
        <v>1</v>
      </c>
      <c r="AN1051">
        <v>1</v>
      </c>
      <c r="AO1051">
        <v>1</v>
      </c>
      <c r="AP1051">
        <v>0.84377454433471877</v>
      </c>
      <c r="AQ1051">
        <v>0.54009614433064901</v>
      </c>
      <c r="AR1051">
        <v>1</v>
      </c>
      <c r="AS1051">
        <v>0.1138726028349934</v>
      </c>
      <c r="AT1051">
        <v>0.72056693832953345</v>
      </c>
      <c r="AU1051">
        <v>0</v>
      </c>
    </row>
    <row r="1052" spans="4:47" x14ac:dyDescent="0.25">
      <c r="D1052" s="8">
        <v>1048</v>
      </c>
      <c r="E1052" s="8">
        <f t="shared" ca="1" si="132"/>
        <v>0.1507432738936032</v>
      </c>
      <c r="F1052" s="21">
        <f t="shared" ca="1" si="133"/>
        <v>240.89747880669427</v>
      </c>
      <c r="H1052" s="8">
        <v>1048</v>
      </c>
      <c r="I1052" s="21">
        <f t="shared" ca="1" si="134"/>
        <v>0.21483621001509035</v>
      </c>
      <c r="J1052" s="21">
        <f t="shared" ca="1" si="135"/>
        <v>5.6740163697168633</v>
      </c>
      <c r="R1052" s="1"/>
      <c r="AF1052">
        <v>1042</v>
      </c>
      <c r="AG1052">
        <v>1</v>
      </c>
      <c r="AH1052">
        <v>1</v>
      </c>
      <c r="AI1052">
        <v>1</v>
      </c>
      <c r="AJ1052">
        <v>0.91985490001485837</v>
      </c>
      <c r="AK1052">
        <v>1</v>
      </c>
      <c r="AL1052">
        <v>0.94993888174625074</v>
      </c>
      <c r="AM1052">
        <v>1</v>
      </c>
      <c r="AN1052">
        <v>1</v>
      </c>
      <c r="AO1052">
        <v>1</v>
      </c>
      <c r="AP1052">
        <v>1</v>
      </c>
      <c r="AQ1052">
        <v>1</v>
      </c>
      <c r="AR1052">
        <v>1</v>
      </c>
      <c r="AS1052">
        <v>0</v>
      </c>
      <c r="AT1052">
        <v>0.69463189331217023</v>
      </c>
      <c r="AU1052">
        <v>3</v>
      </c>
    </row>
    <row r="1053" spans="4:47" x14ac:dyDescent="0.25">
      <c r="D1053" s="8">
        <v>1049</v>
      </c>
      <c r="E1053" s="8">
        <f t="shared" ca="1" si="132"/>
        <v>0.85772279835769027</v>
      </c>
      <c r="F1053" s="21">
        <f t="shared" ca="1" si="133"/>
        <v>22.595281023660828</v>
      </c>
      <c r="H1053" s="8">
        <v>1049</v>
      </c>
      <c r="I1053" s="21">
        <f t="shared" ca="1" si="134"/>
        <v>0.43434253713409232</v>
      </c>
      <c r="J1053" s="21">
        <f t="shared" ca="1" si="135"/>
        <v>24.591268087156461</v>
      </c>
      <c r="R1053" s="1"/>
      <c r="AF1053">
        <v>1043</v>
      </c>
      <c r="AG1053">
        <v>0.20205219215389544</v>
      </c>
      <c r="AH1053">
        <v>0.53919528324539512</v>
      </c>
      <c r="AI1053">
        <v>1.8871459399956474E-2</v>
      </c>
      <c r="AJ1053">
        <v>2.6089508255002631E-2</v>
      </c>
      <c r="AK1053">
        <v>0.26553354330451018</v>
      </c>
      <c r="AL1053">
        <v>1</v>
      </c>
      <c r="AM1053">
        <v>1</v>
      </c>
      <c r="AN1053">
        <v>1</v>
      </c>
      <c r="AO1053">
        <v>1</v>
      </c>
      <c r="AP1053">
        <v>1</v>
      </c>
      <c r="AQ1053">
        <v>0.64584307061547108</v>
      </c>
      <c r="AR1053">
        <v>0.1093420376597468</v>
      </c>
      <c r="AS1053">
        <v>0</v>
      </c>
      <c r="AT1053">
        <v>0.77081966819409087</v>
      </c>
      <c r="AU1053">
        <v>0</v>
      </c>
    </row>
    <row r="1054" spans="4:47" x14ac:dyDescent="0.25">
      <c r="D1054" s="8">
        <v>1050</v>
      </c>
      <c r="E1054" s="8">
        <f t="shared" ca="1" si="132"/>
        <v>2.6096561394741813E-2</v>
      </c>
      <c r="F1054" s="21">
        <f t="shared" ca="1" si="133"/>
        <v>446.89189702316327</v>
      </c>
      <c r="H1054" s="8">
        <v>1050</v>
      </c>
      <c r="I1054" s="21">
        <f t="shared" ca="1" si="134"/>
        <v>0.18210386920493649</v>
      </c>
      <c r="J1054" s="21">
        <f t="shared" ca="1" si="135"/>
        <v>2.1105276534323814</v>
      </c>
      <c r="R1054" s="1"/>
      <c r="AF1054">
        <v>1044</v>
      </c>
      <c r="AG1054">
        <v>1</v>
      </c>
      <c r="AH1054">
        <v>0</v>
      </c>
      <c r="AI1054">
        <v>0.88979009963523203</v>
      </c>
      <c r="AJ1054">
        <v>1</v>
      </c>
      <c r="AK1054">
        <v>0.17456295529536286</v>
      </c>
      <c r="AL1054">
        <v>0.47246579240090797</v>
      </c>
      <c r="AM1054">
        <v>0.58827349882091273</v>
      </c>
      <c r="AN1054">
        <v>1</v>
      </c>
      <c r="AO1054">
        <v>1</v>
      </c>
      <c r="AP1054">
        <v>1</v>
      </c>
      <c r="AQ1054">
        <v>1</v>
      </c>
      <c r="AR1054">
        <v>0.66088610737454967</v>
      </c>
      <c r="AS1054">
        <v>0</v>
      </c>
      <c r="AT1054">
        <v>0.53074447368211841</v>
      </c>
      <c r="AU1054">
        <v>0</v>
      </c>
    </row>
    <row r="1055" spans="4:47" x14ac:dyDescent="0.25">
      <c r="D1055" s="8">
        <v>1051</v>
      </c>
      <c r="E1055" s="8">
        <f t="shared" ca="1" si="132"/>
        <v>0.46297810323608524</v>
      </c>
      <c r="F1055" s="21">
        <f t="shared" ca="1" si="133"/>
        <v>103.27391050047694</v>
      </c>
      <c r="H1055" s="8">
        <v>1051</v>
      </c>
      <c r="I1055" s="21">
        <f t="shared" ca="1" si="134"/>
        <v>0.23981294674629972</v>
      </c>
      <c r="J1055" s="21">
        <f t="shared" ca="1" si="135"/>
        <v>8.1839405938144836</v>
      </c>
      <c r="R1055" s="1"/>
      <c r="AF1055">
        <v>1045</v>
      </c>
      <c r="AG1055">
        <v>0.61133413903993528</v>
      </c>
      <c r="AH1055">
        <v>1</v>
      </c>
      <c r="AI1055">
        <v>0.96513768791872634</v>
      </c>
      <c r="AJ1055">
        <v>1</v>
      </c>
      <c r="AK1055">
        <v>1</v>
      </c>
      <c r="AL1055">
        <v>0.91200111541960116</v>
      </c>
      <c r="AM1055">
        <v>0.24453649983573292</v>
      </c>
      <c r="AN1055">
        <v>1</v>
      </c>
      <c r="AO1055">
        <v>1</v>
      </c>
      <c r="AP1055">
        <v>1</v>
      </c>
      <c r="AQ1055">
        <v>1</v>
      </c>
      <c r="AR1055">
        <v>3.982938458131919E-2</v>
      </c>
      <c r="AS1055">
        <v>0</v>
      </c>
      <c r="AT1055">
        <v>0.98403399167797678</v>
      </c>
      <c r="AU1055">
        <v>0</v>
      </c>
    </row>
    <row r="1056" spans="4:47" x14ac:dyDescent="0.25">
      <c r="D1056" s="8">
        <v>1052</v>
      </c>
      <c r="E1056" s="8">
        <f t="shared" ca="1" si="132"/>
        <v>9.4293832258669941E-2</v>
      </c>
      <c r="F1056" s="21">
        <f t="shared" ca="1" si="133"/>
        <v>296.79993653938141</v>
      </c>
      <c r="H1056" s="8">
        <v>1052</v>
      </c>
      <c r="I1056" s="21">
        <f t="shared" ca="1" si="134"/>
        <v>3.7682214162154337E-2</v>
      </c>
      <c r="J1056" s="21">
        <f t="shared" ca="1" si="135"/>
        <v>24.272767137079967</v>
      </c>
      <c r="R1056" s="1"/>
      <c r="AF1056">
        <v>1046</v>
      </c>
      <c r="AG1056">
        <v>0.79158970696786835</v>
      </c>
      <c r="AH1056">
        <v>0.45866047640551449</v>
      </c>
      <c r="AI1056">
        <v>1</v>
      </c>
      <c r="AJ1056">
        <v>0</v>
      </c>
      <c r="AK1056">
        <v>1</v>
      </c>
      <c r="AL1056">
        <v>1</v>
      </c>
      <c r="AM1056">
        <v>1</v>
      </c>
      <c r="AN1056">
        <v>1</v>
      </c>
      <c r="AO1056">
        <v>1</v>
      </c>
      <c r="AP1056">
        <v>1</v>
      </c>
      <c r="AQ1056">
        <v>1</v>
      </c>
      <c r="AR1056">
        <v>1</v>
      </c>
      <c r="AS1056">
        <v>0</v>
      </c>
      <c r="AT1056">
        <v>0.98683256084964155</v>
      </c>
      <c r="AU1056">
        <v>0</v>
      </c>
    </row>
    <row r="1057" spans="4:47" x14ac:dyDescent="0.25">
      <c r="D1057" s="8">
        <v>1053</v>
      </c>
      <c r="E1057" s="8">
        <f t="shared" ca="1" si="132"/>
        <v>0.35976976795642546</v>
      </c>
      <c r="F1057" s="21">
        <f t="shared" ca="1" si="133"/>
        <v>134.86949533641564</v>
      </c>
      <c r="H1057" s="8">
        <v>1053</v>
      </c>
      <c r="I1057" s="21">
        <f t="shared" ca="1" si="134"/>
        <v>0.69620906828229367</v>
      </c>
      <c r="J1057" s="21">
        <f t="shared" ca="1" si="135"/>
        <v>45.157621860985785</v>
      </c>
      <c r="R1057" s="1"/>
      <c r="AF1057">
        <v>1047</v>
      </c>
      <c r="AG1057">
        <v>1</v>
      </c>
      <c r="AH1057">
        <v>0</v>
      </c>
      <c r="AI1057">
        <v>1</v>
      </c>
      <c r="AJ1057">
        <v>1</v>
      </c>
      <c r="AK1057">
        <v>1</v>
      </c>
      <c r="AL1057">
        <v>1</v>
      </c>
      <c r="AM1057">
        <v>0.79640396864617224</v>
      </c>
      <c r="AN1057">
        <v>0.93902127051537276</v>
      </c>
      <c r="AO1057">
        <v>0.53095678924388878</v>
      </c>
      <c r="AP1057">
        <v>0.18054646832118329</v>
      </c>
      <c r="AQ1057">
        <v>1</v>
      </c>
      <c r="AR1057">
        <v>5.7028308017423465E-2</v>
      </c>
      <c r="AS1057">
        <v>0</v>
      </c>
      <c r="AT1057">
        <v>0.90985213384797325</v>
      </c>
      <c r="AU1057">
        <v>0</v>
      </c>
    </row>
    <row r="1058" spans="4:47" x14ac:dyDescent="0.25">
      <c r="D1058" s="8">
        <v>1054</v>
      </c>
      <c r="E1058" s="8">
        <f t="shared" ca="1" si="132"/>
        <v>0.33803024594435538</v>
      </c>
      <c r="F1058" s="21">
        <f t="shared" ca="1" si="133"/>
        <v>142.60337838412633</v>
      </c>
      <c r="H1058" s="8">
        <v>1054</v>
      </c>
      <c r="I1058" s="21">
        <f t="shared" ca="1" si="134"/>
        <v>0.95331517670665389</v>
      </c>
      <c r="J1058" s="21">
        <f t="shared" ca="1" si="135"/>
        <v>80.432438901536486</v>
      </c>
      <c r="R1058" s="1"/>
      <c r="AF1058">
        <v>1048</v>
      </c>
      <c r="AG1058">
        <v>1</v>
      </c>
      <c r="AH1058">
        <v>1</v>
      </c>
      <c r="AI1058">
        <v>1</v>
      </c>
      <c r="AJ1058">
        <v>1</v>
      </c>
      <c r="AK1058">
        <v>0</v>
      </c>
      <c r="AL1058">
        <v>1</v>
      </c>
      <c r="AM1058">
        <v>1</v>
      </c>
      <c r="AN1058">
        <v>1</v>
      </c>
      <c r="AO1058">
        <v>1</v>
      </c>
      <c r="AP1058">
        <v>1</v>
      </c>
      <c r="AQ1058">
        <v>1</v>
      </c>
      <c r="AR1058">
        <v>1</v>
      </c>
      <c r="AS1058">
        <v>0.48799307960968386</v>
      </c>
      <c r="AT1058">
        <v>0.4925922414899504</v>
      </c>
      <c r="AU1058">
        <v>0</v>
      </c>
    </row>
    <row r="1059" spans="4:47" x14ac:dyDescent="0.25">
      <c r="D1059" s="8">
        <v>1055</v>
      </c>
      <c r="E1059" s="8">
        <f t="shared" ca="1" si="132"/>
        <v>0.26383978799130681</v>
      </c>
      <c r="F1059" s="21">
        <f t="shared" ca="1" si="133"/>
        <v>173.10973893173883</v>
      </c>
      <c r="H1059" s="8">
        <v>1055</v>
      </c>
      <c r="I1059" s="21">
        <f t="shared" ca="1" si="134"/>
        <v>0.67565633045890938</v>
      </c>
      <c r="J1059" s="21">
        <f t="shared" ca="1" si="135"/>
        <v>43.402245459543245</v>
      </c>
      <c r="R1059" s="1"/>
      <c r="AF1059">
        <v>1049</v>
      </c>
      <c r="AG1059">
        <v>0.22503691395080927</v>
      </c>
      <c r="AH1059">
        <v>1</v>
      </c>
      <c r="AI1059">
        <v>1</v>
      </c>
      <c r="AJ1059">
        <v>1</v>
      </c>
      <c r="AK1059">
        <v>0.57527740072879585</v>
      </c>
      <c r="AL1059">
        <v>0</v>
      </c>
      <c r="AM1059">
        <v>1</v>
      </c>
      <c r="AN1059">
        <v>0</v>
      </c>
      <c r="AO1059">
        <v>1</v>
      </c>
      <c r="AP1059">
        <v>1</v>
      </c>
      <c r="AQ1059">
        <v>1</v>
      </c>
      <c r="AR1059">
        <v>0.69853792306399087</v>
      </c>
      <c r="AS1059">
        <v>0</v>
      </c>
      <c r="AT1059">
        <v>0.86944646881524501</v>
      </c>
      <c r="AU1059">
        <v>1</v>
      </c>
    </row>
    <row r="1060" spans="4:47" x14ac:dyDescent="0.25">
      <c r="D1060" s="8">
        <v>1056</v>
      </c>
      <c r="E1060" s="8">
        <f t="shared" ca="1" si="132"/>
        <v>0.44549556104849364</v>
      </c>
      <c r="F1060" s="21">
        <f t="shared" ca="1" si="133"/>
        <v>108.13054033982681</v>
      </c>
      <c r="H1060" s="8">
        <v>1056</v>
      </c>
      <c r="I1060" s="21">
        <f t="shared" ca="1" si="134"/>
        <v>0.94105902054279722</v>
      </c>
      <c r="J1060" s="21">
        <f t="shared" ca="1" si="135"/>
        <v>76.973939815954168</v>
      </c>
      <c r="R1060" s="1"/>
      <c r="AF1060">
        <v>1050</v>
      </c>
      <c r="AG1060">
        <v>1</v>
      </c>
      <c r="AH1060">
        <v>1</v>
      </c>
      <c r="AI1060">
        <v>1</v>
      </c>
      <c r="AJ1060">
        <v>1</v>
      </c>
      <c r="AK1060">
        <v>0.5452433334731106</v>
      </c>
      <c r="AL1060">
        <v>1</v>
      </c>
      <c r="AM1060">
        <v>1</v>
      </c>
      <c r="AN1060">
        <v>1</v>
      </c>
      <c r="AO1060">
        <v>1</v>
      </c>
      <c r="AP1060">
        <v>1</v>
      </c>
      <c r="AQ1060">
        <v>1</v>
      </c>
      <c r="AR1060">
        <v>1</v>
      </c>
      <c r="AS1060">
        <v>0</v>
      </c>
      <c r="AT1060">
        <v>0.30991835911034238</v>
      </c>
      <c r="AU1060">
        <v>0</v>
      </c>
    </row>
    <row r="1061" spans="4:47" x14ac:dyDescent="0.25">
      <c r="D1061" s="8">
        <v>1057</v>
      </c>
      <c r="E1061" s="8">
        <f t="shared" ca="1" si="132"/>
        <v>5.5313091415750248E-2</v>
      </c>
      <c r="F1061" s="21">
        <f t="shared" ca="1" si="133"/>
        <v>359.58263919285611</v>
      </c>
      <c r="H1061" s="8">
        <v>1057</v>
      </c>
      <c r="I1061" s="21">
        <f t="shared" ca="1" si="134"/>
        <v>0.93631368833130768</v>
      </c>
      <c r="J1061" s="21">
        <f t="shared" ca="1" si="135"/>
        <v>75.78693376116334</v>
      </c>
      <c r="R1061" s="1"/>
      <c r="AF1061">
        <v>1051</v>
      </c>
      <c r="AG1061">
        <v>1</v>
      </c>
      <c r="AH1061">
        <v>1</v>
      </c>
      <c r="AI1061">
        <v>0.86908087332478556</v>
      </c>
      <c r="AJ1061">
        <v>1</v>
      </c>
      <c r="AK1061">
        <v>1</v>
      </c>
      <c r="AL1061">
        <v>1</v>
      </c>
      <c r="AM1061">
        <v>1</v>
      </c>
      <c r="AN1061">
        <v>1</v>
      </c>
      <c r="AO1061">
        <v>0</v>
      </c>
      <c r="AP1061">
        <v>1</v>
      </c>
      <c r="AQ1061">
        <v>1</v>
      </c>
      <c r="AR1061">
        <v>0.28093852795591961</v>
      </c>
      <c r="AS1061">
        <v>0.36218038102613775</v>
      </c>
      <c r="AT1061">
        <v>0.78697796127827091</v>
      </c>
      <c r="AU1061">
        <v>0</v>
      </c>
    </row>
    <row r="1062" spans="4:47" x14ac:dyDescent="0.25">
      <c r="D1062" s="8">
        <v>1058</v>
      </c>
      <c r="E1062" s="8">
        <f t="shared" ca="1" si="132"/>
        <v>0.3149620407175372</v>
      </c>
      <c r="F1062" s="21">
        <f t="shared" ca="1" si="133"/>
        <v>151.3428862621914</v>
      </c>
      <c r="H1062" s="8">
        <v>1058</v>
      </c>
      <c r="I1062" s="21">
        <f t="shared" ca="1" si="134"/>
        <v>0.72604909034847254</v>
      </c>
      <c r="J1062" s="21">
        <f t="shared" ca="1" si="135"/>
        <v>47.804814832214689</v>
      </c>
      <c r="R1062" s="1"/>
      <c r="AF1062">
        <v>1052</v>
      </c>
      <c r="AG1062">
        <v>0</v>
      </c>
      <c r="AH1062">
        <v>0</v>
      </c>
      <c r="AI1062">
        <v>1</v>
      </c>
      <c r="AJ1062">
        <v>0.60149020697645028</v>
      </c>
      <c r="AK1062">
        <v>0.63107275997683776</v>
      </c>
      <c r="AL1062">
        <v>0.67504207917008896</v>
      </c>
      <c r="AM1062">
        <v>1</v>
      </c>
      <c r="AN1062">
        <v>0.52525497638646723</v>
      </c>
      <c r="AO1062">
        <v>1</v>
      </c>
      <c r="AP1062">
        <v>0.58701628224497981</v>
      </c>
      <c r="AQ1062">
        <v>0</v>
      </c>
      <c r="AR1062">
        <v>0.70424460311609904</v>
      </c>
      <c r="AS1062">
        <v>0</v>
      </c>
      <c r="AT1062">
        <v>0.57363705862461423</v>
      </c>
      <c r="AU1062">
        <v>0</v>
      </c>
    </row>
    <row r="1063" spans="4:47" x14ac:dyDescent="0.25">
      <c r="D1063" s="8">
        <v>1059</v>
      </c>
      <c r="E1063" s="8">
        <f t="shared" ca="1" si="132"/>
        <v>0.24174396714710278</v>
      </c>
      <c r="F1063" s="21">
        <f t="shared" ca="1" si="133"/>
        <v>183.79582924662049</v>
      </c>
      <c r="H1063" s="8">
        <v>1059</v>
      </c>
      <c r="I1063" s="21">
        <f t="shared" ca="1" si="134"/>
        <v>0.45772513696961969</v>
      </c>
      <c r="J1063" s="21">
        <f t="shared" ca="1" si="135"/>
        <v>26.383628110428301</v>
      </c>
      <c r="R1063" s="1"/>
      <c r="AF1063">
        <v>1053</v>
      </c>
      <c r="AG1063">
        <v>1</v>
      </c>
      <c r="AH1063">
        <v>0.23134984572996992</v>
      </c>
      <c r="AI1063">
        <v>1</v>
      </c>
      <c r="AJ1063">
        <v>0.17771530796744628</v>
      </c>
      <c r="AK1063">
        <v>1</v>
      </c>
      <c r="AL1063">
        <v>0.11316051946026467</v>
      </c>
      <c r="AM1063">
        <v>1</v>
      </c>
      <c r="AN1063">
        <v>1</v>
      </c>
      <c r="AO1063">
        <v>7.7870346034615068E-2</v>
      </c>
      <c r="AP1063">
        <v>1</v>
      </c>
      <c r="AQ1063">
        <v>0.17613689907351121</v>
      </c>
      <c r="AR1063">
        <v>2.6800889178693686E-2</v>
      </c>
      <c r="AS1063">
        <v>0.22769143783183868</v>
      </c>
      <c r="AT1063">
        <v>0.6443318884774496</v>
      </c>
      <c r="AU1063">
        <v>1</v>
      </c>
    </row>
    <row r="1064" spans="4:47" x14ac:dyDescent="0.25">
      <c r="D1064" s="8">
        <v>1060</v>
      </c>
      <c r="E1064" s="8">
        <f t="shared" ca="1" si="132"/>
        <v>0.64862389341658555</v>
      </c>
      <c r="F1064" s="21">
        <f t="shared" ca="1" si="133"/>
        <v>60.023081725456578</v>
      </c>
      <c r="H1064" s="8">
        <v>1060</v>
      </c>
      <c r="I1064" s="21">
        <f t="shared" ca="1" si="134"/>
        <v>0.38936497137125836</v>
      </c>
      <c r="J1064" s="21">
        <f t="shared" ca="1" si="135"/>
        <v>21.087721572789583</v>
      </c>
      <c r="R1064" s="1"/>
      <c r="AF1064">
        <v>1054</v>
      </c>
      <c r="AG1064">
        <v>1</v>
      </c>
      <c r="AH1064">
        <v>0</v>
      </c>
      <c r="AI1064">
        <v>0.38918592909636396</v>
      </c>
      <c r="AJ1064">
        <v>0.79636862067103109</v>
      </c>
      <c r="AK1064">
        <v>1</v>
      </c>
      <c r="AL1064">
        <v>0.82770404584274127</v>
      </c>
      <c r="AM1064">
        <v>0</v>
      </c>
      <c r="AN1064">
        <v>0</v>
      </c>
      <c r="AO1064">
        <v>1</v>
      </c>
      <c r="AP1064">
        <v>1</v>
      </c>
      <c r="AQ1064">
        <v>0.87307463585069245</v>
      </c>
      <c r="AR1064">
        <v>1</v>
      </c>
      <c r="AS1064">
        <v>0.6310901059766747</v>
      </c>
      <c r="AT1064">
        <v>0.91529557645013504</v>
      </c>
      <c r="AU1064">
        <v>1</v>
      </c>
    </row>
    <row r="1065" spans="4:47" x14ac:dyDescent="0.25">
      <c r="D1065" s="8">
        <v>1061</v>
      </c>
      <c r="E1065" s="8">
        <f t="shared" ca="1" si="132"/>
        <v>0.5881665696278936</v>
      </c>
      <c r="F1065" s="21">
        <f t="shared" ca="1" si="133"/>
        <v>72.726855445435845</v>
      </c>
      <c r="H1065" s="8">
        <v>1061</v>
      </c>
      <c r="I1065" s="21">
        <f t="shared" ca="1" si="134"/>
        <v>0.61081961007172314</v>
      </c>
      <c r="J1065" s="21">
        <f t="shared" ca="1" si="135"/>
        <v>38.126860836756727</v>
      </c>
      <c r="R1065" s="1"/>
      <c r="AF1065">
        <v>1055</v>
      </c>
      <c r="AG1065">
        <v>1</v>
      </c>
      <c r="AH1065">
        <v>1</v>
      </c>
      <c r="AI1065">
        <v>1</v>
      </c>
      <c r="AJ1065">
        <v>0.11354866312685771</v>
      </c>
      <c r="AK1065">
        <v>0.10984920837724912</v>
      </c>
      <c r="AL1065">
        <v>0.22058372004175908</v>
      </c>
      <c r="AM1065">
        <v>0.67485095559588382</v>
      </c>
      <c r="AN1065">
        <v>1</v>
      </c>
      <c r="AO1065">
        <v>1</v>
      </c>
      <c r="AP1065">
        <v>0.41089996556970176</v>
      </c>
      <c r="AQ1065">
        <v>0.51121905433440895</v>
      </c>
      <c r="AR1065">
        <v>0</v>
      </c>
      <c r="AS1065">
        <v>0</v>
      </c>
      <c r="AT1065">
        <v>0.75371007801791856</v>
      </c>
      <c r="AU1065">
        <v>0</v>
      </c>
    </row>
    <row r="1066" spans="4:47" x14ac:dyDescent="0.25">
      <c r="D1066" s="8">
        <v>1062</v>
      </c>
      <c r="E1066" s="8">
        <f t="shared" ca="1" si="132"/>
        <v>0.3904189613130723</v>
      </c>
      <c r="F1066" s="21">
        <f t="shared" ca="1" si="133"/>
        <v>124.68330201370073</v>
      </c>
      <c r="H1066" s="8">
        <v>1062</v>
      </c>
      <c r="I1066" s="21">
        <f t="shared" ca="1" si="134"/>
        <v>0.41871550167627736</v>
      </c>
      <c r="J1066" s="21">
        <f t="shared" ca="1" si="135"/>
        <v>23.383939414609827</v>
      </c>
      <c r="R1066" s="1"/>
      <c r="AF1066">
        <v>1056</v>
      </c>
      <c r="AG1066">
        <v>1</v>
      </c>
      <c r="AH1066">
        <v>1</v>
      </c>
      <c r="AI1066">
        <v>1</v>
      </c>
      <c r="AJ1066">
        <v>0.82878637747780881</v>
      </c>
      <c r="AK1066">
        <v>0.19681055663621069</v>
      </c>
      <c r="AL1066">
        <v>0</v>
      </c>
      <c r="AM1066">
        <v>1</v>
      </c>
      <c r="AN1066">
        <v>1</v>
      </c>
      <c r="AO1066">
        <v>1</v>
      </c>
      <c r="AP1066">
        <v>1</v>
      </c>
      <c r="AQ1066">
        <v>1</v>
      </c>
      <c r="AR1066">
        <v>1</v>
      </c>
      <c r="AS1066">
        <v>0</v>
      </c>
      <c r="AT1066">
        <v>1</v>
      </c>
      <c r="AU1066">
        <v>1</v>
      </c>
    </row>
    <row r="1067" spans="4:47" x14ac:dyDescent="0.25">
      <c r="D1067" s="8">
        <v>1063</v>
      </c>
      <c r="E1067" s="8">
        <f t="shared" ca="1" si="132"/>
        <v>0.42937909588838985</v>
      </c>
      <c r="F1067" s="21">
        <f t="shared" ca="1" si="133"/>
        <v>112.76704265768618</v>
      </c>
      <c r="H1067" s="8">
        <v>1063</v>
      </c>
      <c r="I1067" s="21">
        <f t="shared" ca="1" si="134"/>
        <v>0.67004537280476295</v>
      </c>
      <c r="J1067" s="21">
        <f t="shared" ca="1" si="135"/>
        <v>42.931208322273903</v>
      </c>
      <c r="R1067" s="1"/>
      <c r="AF1067">
        <v>1057</v>
      </c>
      <c r="AG1067">
        <v>1</v>
      </c>
      <c r="AH1067">
        <v>0.56281043794894814</v>
      </c>
      <c r="AI1067">
        <v>1</v>
      </c>
      <c r="AJ1067">
        <v>1</v>
      </c>
      <c r="AK1067">
        <v>1</v>
      </c>
      <c r="AL1067">
        <v>1</v>
      </c>
      <c r="AM1067">
        <v>1</v>
      </c>
      <c r="AN1067">
        <v>1</v>
      </c>
      <c r="AO1067">
        <v>1</v>
      </c>
      <c r="AP1067">
        <v>0.64059924220759235</v>
      </c>
      <c r="AQ1067">
        <v>0.72479029390039307</v>
      </c>
      <c r="AR1067">
        <v>1</v>
      </c>
      <c r="AS1067">
        <v>0.68174718945092827</v>
      </c>
      <c r="AT1067">
        <v>0.98695501521762385</v>
      </c>
      <c r="AU1067">
        <v>0</v>
      </c>
    </row>
    <row r="1068" spans="4:47" x14ac:dyDescent="0.25">
      <c r="D1068" s="8">
        <v>1064</v>
      </c>
      <c r="E1068" s="8">
        <f t="shared" ca="1" si="132"/>
        <v>0.9241013167628791</v>
      </c>
      <c r="F1068" s="21">
        <f t="shared" ca="1" si="133"/>
        <v>12.076740549831891</v>
      </c>
      <c r="H1068" s="8">
        <v>1064</v>
      </c>
      <c r="I1068" s="21">
        <f t="shared" ca="1" si="134"/>
        <v>0.51216612119718152</v>
      </c>
      <c r="J1068" s="21">
        <f t="shared" ca="1" si="135"/>
        <v>30.52403471442706</v>
      </c>
      <c r="R1068" s="1"/>
      <c r="AF1068">
        <v>1058</v>
      </c>
      <c r="AG1068">
        <v>0.45543406864969932</v>
      </c>
      <c r="AH1068">
        <v>6.4527779672321886E-2</v>
      </c>
      <c r="AI1068">
        <v>0.93567292708006966</v>
      </c>
      <c r="AJ1068">
        <v>1</v>
      </c>
      <c r="AK1068">
        <v>0.71884568039264019</v>
      </c>
      <c r="AL1068">
        <v>0.16910968765272022</v>
      </c>
      <c r="AM1068">
        <v>1</v>
      </c>
      <c r="AN1068">
        <v>0</v>
      </c>
      <c r="AO1068">
        <v>1</v>
      </c>
      <c r="AP1068">
        <v>0.389076727256085</v>
      </c>
      <c r="AQ1068">
        <v>0.77994016921317477</v>
      </c>
      <c r="AR1068">
        <v>0.55236553064605687</v>
      </c>
      <c r="AS1068">
        <v>0</v>
      </c>
      <c r="AT1068">
        <v>0.6741021533869247</v>
      </c>
      <c r="AU1068">
        <v>1</v>
      </c>
    </row>
    <row r="1069" spans="4:47" x14ac:dyDescent="0.25">
      <c r="D1069" s="8">
        <v>1065</v>
      </c>
      <c r="E1069" s="8">
        <f t="shared" ca="1" si="132"/>
        <v>0.88676837274187736</v>
      </c>
      <c r="F1069" s="21">
        <f t="shared" ca="1" si="133"/>
        <v>17.944411455472938</v>
      </c>
      <c r="H1069" s="8">
        <v>1065</v>
      </c>
      <c r="I1069" s="21">
        <f t="shared" ca="1" si="134"/>
        <v>0.45090234648466232</v>
      </c>
      <c r="J1069" s="21">
        <f t="shared" ca="1" si="135"/>
        <v>25.862077270953314</v>
      </c>
      <c r="R1069" s="1"/>
      <c r="AF1069">
        <v>1059</v>
      </c>
      <c r="AG1069">
        <v>1</v>
      </c>
      <c r="AH1069">
        <v>0</v>
      </c>
      <c r="AI1069">
        <v>1</v>
      </c>
      <c r="AJ1069">
        <v>1</v>
      </c>
      <c r="AK1069">
        <v>0.41307425383650209</v>
      </c>
      <c r="AL1069">
        <v>0.90869036483685095</v>
      </c>
      <c r="AM1069">
        <v>1</v>
      </c>
      <c r="AN1069">
        <v>1</v>
      </c>
      <c r="AO1069">
        <v>1</v>
      </c>
      <c r="AP1069">
        <v>1</v>
      </c>
      <c r="AQ1069">
        <v>1</v>
      </c>
      <c r="AR1069">
        <v>1</v>
      </c>
      <c r="AS1069">
        <v>1</v>
      </c>
      <c r="AT1069">
        <v>0.8083951142113831</v>
      </c>
      <c r="AU1069">
        <v>0</v>
      </c>
    </row>
    <row r="1070" spans="4:47" x14ac:dyDescent="0.25">
      <c r="D1070" s="8">
        <v>1066</v>
      </c>
      <c r="E1070" s="8">
        <f t="shared" ca="1" si="132"/>
        <v>0.898338692589566</v>
      </c>
      <c r="F1070" s="21">
        <f t="shared" ca="1" si="133"/>
        <v>16.114745037989692</v>
      </c>
      <c r="H1070" s="8">
        <v>1066</v>
      </c>
      <c r="I1070" s="21">
        <f t="shared" ca="1" si="134"/>
        <v>0.17610673908711671</v>
      </c>
      <c r="J1070" s="21">
        <f t="shared" ca="1" si="135"/>
        <v>1.4159125966649775</v>
      </c>
      <c r="R1070" s="1"/>
      <c r="AF1070">
        <v>1060</v>
      </c>
      <c r="AG1070">
        <v>1</v>
      </c>
      <c r="AH1070">
        <v>0</v>
      </c>
      <c r="AI1070">
        <v>1</v>
      </c>
      <c r="AJ1070">
        <v>0.77976949522538541</v>
      </c>
      <c r="AK1070">
        <v>1</v>
      </c>
      <c r="AL1070">
        <v>9.6871398321915575E-2</v>
      </c>
      <c r="AM1070">
        <v>0</v>
      </c>
      <c r="AN1070">
        <v>0.72546971637770652</v>
      </c>
      <c r="AO1070">
        <v>1</v>
      </c>
      <c r="AP1070">
        <v>0.87980794798908568</v>
      </c>
      <c r="AQ1070">
        <v>1</v>
      </c>
      <c r="AR1070">
        <v>0.61990896044622901</v>
      </c>
      <c r="AS1070">
        <v>0</v>
      </c>
      <c r="AT1070">
        <v>0.7562281082028065</v>
      </c>
      <c r="AU1070">
        <v>0</v>
      </c>
    </row>
    <row r="1071" spans="4:47" x14ac:dyDescent="0.25">
      <c r="D1071" s="8">
        <v>1067</v>
      </c>
      <c r="E1071" s="8">
        <f t="shared" ca="1" si="132"/>
        <v>0.71778464299062406</v>
      </c>
      <c r="F1071" s="21">
        <f t="shared" ca="1" si="133"/>
        <v>46.689914718595077</v>
      </c>
      <c r="H1071" s="8">
        <v>1067</v>
      </c>
      <c r="I1071" s="21">
        <f t="shared" ca="1" si="134"/>
        <v>0.86171188019169465</v>
      </c>
      <c r="J1071" s="21">
        <f t="shared" ca="1" si="135"/>
        <v>62.562856339867437</v>
      </c>
      <c r="R1071" s="1"/>
      <c r="AF1071">
        <v>1061</v>
      </c>
      <c r="AG1071">
        <v>1</v>
      </c>
      <c r="AH1071">
        <v>1</v>
      </c>
      <c r="AI1071">
        <v>0.89485583082780307</v>
      </c>
      <c r="AJ1071">
        <v>0.70573912768862401</v>
      </c>
      <c r="AK1071">
        <v>1</v>
      </c>
      <c r="AL1071">
        <v>0</v>
      </c>
      <c r="AM1071">
        <v>0.75093181452041702</v>
      </c>
      <c r="AN1071">
        <v>0</v>
      </c>
      <c r="AO1071">
        <v>0.45877928723057265</v>
      </c>
      <c r="AP1071">
        <v>0.6997018514870903</v>
      </c>
      <c r="AQ1071">
        <v>0.9285255694121588</v>
      </c>
      <c r="AR1071">
        <v>1</v>
      </c>
      <c r="AS1071">
        <v>0.18987493651366094</v>
      </c>
      <c r="AT1071">
        <v>0.62596989239188072</v>
      </c>
      <c r="AU1071">
        <v>0</v>
      </c>
    </row>
    <row r="1072" spans="4:47" x14ac:dyDescent="0.25">
      <c r="D1072" s="8">
        <v>1068</v>
      </c>
      <c r="E1072" s="8">
        <f t="shared" ca="1" si="132"/>
        <v>0.76426509464688408</v>
      </c>
      <c r="F1072" s="21">
        <f t="shared" ca="1" si="133"/>
        <v>38.317080814379146</v>
      </c>
      <c r="H1072" s="8">
        <v>1068</v>
      </c>
      <c r="I1072" s="21">
        <f t="shared" ca="1" si="134"/>
        <v>0.27510544857564145</v>
      </c>
      <c r="J1072" s="21">
        <f t="shared" ca="1" si="135"/>
        <v>11.500099756454425</v>
      </c>
      <c r="R1072" s="1"/>
      <c r="AF1072">
        <v>1062</v>
      </c>
      <c r="AG1072">
        <v>1</v>
      </c>
      <c r="AH1072">
        <v>0.22376970091941725</v>
      </c>
      <c r="AI1072">
        <v>0.87806243096377823</v>
      </c>
      <c r="AJ1072">
        <v>0</v>
      </c>
      <c r="AK1072">
        <v>0.81815527643184105</v>
      </c>
      <c r="AL1072">
        <v>0.62610160349213406</v>
      </c>
      <c r="AM1072">
        <v>1</v>
      </c>
      <c r="AN1072">
        <v>0.66648243157819265</v>
      </c>
      <c r="AO1072">
        <v>1</v>
      </c>
      <c r="AP1072">
        <v>1</v>
      </c>
      <c r="AQ1072">
        <v>0.46508130152675825</v>
      </c>
      <c r="AR1072">
        <v>1</v>
      </c>
      <c r="AS1072">
        <v>0.64748969519132515</v>
      </c>
      <c r="AT1072">
        <v>0.91718228877059982</v>
      </c>
      <c r="AU1072">
        <v>0</v>
      </c>
    </row>
    <row r="1073" spans="4:47" x14ac:dyDescent="0.25">
      <c r="D1073" s="8">
        <v>1069</v>
      </c>
      <c r="E1073" s="8">
        <f t="shared" ca="1" si="132"/>
        <v>0.73312557926755284</v>
      </c>
      <c r="F1073" s="21">
        <f t="shared" ca="1" si="133"/>
        <v>43.879157997806487</v>
      </c>
      <c r="H1073" s="8">
        <v>1069</v>
      </c>
      <c r="I1073" s="21">
        <f t="shared" ca="1" si="134"/>
        <v>0.44087031033750779</v>
      </c>
      <c r="J1073" s="21">
        <f t="shared" ca="1" si="135"/>
        <v>25.093141645988425</v>
      </c>
      <c r="R1073" s="1"/>
      <c r="AF1073">
        <v>1063</v>
      </c>
      <c r="AG1073">
        <v>1</v>
      </c>
      <c r="AH1073">
        <v>0.95817158727498153</v>
      </c>
      <c r="AI1073">
        <v>1</v>
      </c>
      <c r="AJ1073">
        <v>1</v>
      </c>
      <c r="AK1073">
        <v>0.86403105528006563</v>
      </c>
      <c r="AL1073">
        <v>0.66264386763383909</v>
      </c>
      <c r="AM1073">
        <v>1</v>
      </c>
      <c r="AN1073">
        <v>1</v>
      </c>
      <c r="AO1073">
        <v>0.83857147272622867</v>
      </c>
      <c r="AP1073">
        <v>0.239714232137269</v>
      </c>
      <c r="AQ1073">
        <v>1</v>
      </c>
      <c r="AR1073">
        <v>1</v>
      </c>
      <c r="AS1073">
        <v>0</v>
      </c>
      <c r="AT1073">
        <v>0.89764885526309535</v>
      </c>
      <c r="AU1073">
        <v>0</v>
      </c>
    </row>
    <row r="1074" spans="4:47" x14ac:dyDescent="0.25">
      <c r="D1074" s="8">
        <v>1070</v>
      </c>
      <c r="E1074" s="8">
        <f t="shared" ca="1" si="132"/>
        <v>0.43742996908426623</v>
      </c>
      <c r="F1074" s="21">
        <f t="shared" ca="1" si="133"/>
        <v>110.43104849264223</v>
      </c>
      <c r="H1074" s="8">
        <v>1070</v>
      </c>
      <c r="I1074" s="21">
        <f t="shared" ca="1" si="134"/>
        <v>0.55994879762782657</v>
      </c>
      <c r="J1074" s="21">
        <f t="shared" ca="1" si="135"/>
        <v>34.169763027667649</v>
      </c>
      <c r="R1074" s="1"/>
      <c r="AF1074">
        <v>1064</v>
      </c>
      <c r="AG1074">
        <v>1</v>
      </c>
      <c r="AH1074">
        <v>1</v>
      </c>
      <c r="AI1074">
        <v>0.90019300682686132</v>
      </c>
      <c r="AJ1074">
        <v>1</v>
      </c>
      <c r="AK1074">
        <v>1</v>
      </c>
      <c r="AL1074">
        <v>1</v>
      </c>
      <c r="AM1074">
        <v>1</v>
      </c>
      <c r="AN1074">
        <v>0.69600541346176947</v>
      </c>
      <c r="AO1074">
        <v>1</v>
      </c>
      <c r="AP1074">
        <v>1</v>
      </c>
      <c r="AQ1074">
        <v>1</v>
      </c>
      <c r="AR1074">
        <v>0.15521344550107907</v>
      </c>
      <c r="AS1074">
        <v>0</v>
      </c>
      <c r="AT1074">
        <v>0.79723924212267361</v>
      </c>
      <c r="AU1074">
        <v>0</v>
      </c>
    </row>
    <row r="1075" spans="4:47" x14ac:dyDescent="0.25">
      <c r="D1075" s="8">
        <v>1071</v>
      </c>
      <c r="E1075" s="8">
        <f t="shared" ca="1" si="132"/>
        <v>2.3955845709758838E-3</v>
      </c>
      <c r="F1075" s="21">
        <f t="shared" ca="1" si="133"/>
        <v>718.36968258154184</v>
      </c>
      <c r="H1075" s="8">
        <v>1071</v>
      </c>
      <c r="I1075" s="21">
        <f t="shared" ca="1" si="134"/>
        <v>9.4250401691271302E-2</v>
      </c>
      <c r="J1075" s="21">
        <f t="shared" ca="1" si="135"/>
        <v>10.239472224270706</v>
      </c>
      <c r="R1075" s="1"/>
      <c r="AF1075">
        <v>1065</v>
      </c>
      <c r="AG1075">
        <v>1</v>
      </c>
      <c r="AH1075">
        <v>1</v>
      </c>
      <c r="AI1075">
        <v>1</v>
      </c>
      <c r="AJ1075">
        <v>0.42282160484392078</v>
      </c>
      <c r="AK1075">
        <v>1</v>
      </c>
      <c r="AL1075">
        <v>1</v>
      </c>
      <c r="AM1075">
        <v>0.56379801954749231</v>
      </c>
      <c r="AN1075">
        <v>5.7143028952029246E-2</v>
      </c>
      <c r="AO1075">
        <v>0.28454156809384584</v>
      </c>
      <c r="AP1075">
        <v>1</v>
      </c>
      <c r="AQ1075">
        <v>1</v>
      </c>
      <c r="AR1075">
        <v>1</v>
      </c>
      <c r="AS1075">
        <v>0</v>
      </c>
      <c r="AT1075">
        <v>0.78717907823802435</v>
      </c>
      <c r="AU1075">
        <v>0</v>
      </c>
    </row>
    <row r="1076" spans="4:47" x14ac:dyDescent="0.25">
      <c r="D1076" s="8">
        <v>1072</v>
      </c>
      <c r="E1076" s="8">
        <f t="shared" ca="1" si="132"/>
        <v>0.2594876704437713</v>
      </c>
      <c r="F1076" s="21">
        <f t="shared" ca="1" si="133"/>
        <v>175.14496626934661</v>
      </c>
      <c r="H1076" s="8">
        <v>1072</v>
      </c>
      <c r="I1076" s="21">
        <f t="shared" ca="1" si="134"/>
        <v>0.14770420136443763</v>
      </c>
      <c r="J1076" s="21">
        <f t="shared" ca="1" si="135"/>
        <v>2.0991652577511921</v>
      </c>
      <c r="R1076" s="1"/>
      <c r="AF1076">
        <v>1066</v>
      </c>
      <c r="AG1076">
        <v>1</v>
      </c>
      <c r="AH1076">
        <v>1</v>
      </c>
      <c r="AI1076">
        <v>0.27429187152982548</v>
      </c>
      <c r="AJ1076">
        <v>1</v>
      </c>
      <c r="AK1076">
        <v>0.77118445548905823</v>
      </c>
      <c r="AL1076">
        <v>0</v>
      </c>
      <c r="AM1076">
        <v>1</v>
      </c>
      <c r="AN1076">
        <v>0.69179008538659192</v>
      </c>
      <c r="AO1076">
        <v>1</v>
      </c>
      <c r="AP1076">
        <v>1</v>
      </c>
      <c r="AQ1076">
        <v>0.68371117141117188</v>
      </c>
      <c r="AR1076">
        <v>0.89493106103609243</v>
      </c>
      <c r="AS1076">
        <v>0</v>
      </c>
      <c r="AT1076">
        <v>0.88592879570014327</v>
      </c>
      <c r="AU1076">
        <v>1</v>
      </c>
    </row>
    <row r="1077" spans="4:47" x14ac:dyDescent="0.25">
      <c r="D1077" s="8">
        <v>1073</v>
      </c>
      <c r="E1077" s="8">
        <f t="shared" ca="1" si="132"/>
        <v>0.74977745993548783</v>
      </c>
      <c r="F1077" s="21">
        <f t="shared" ca="1" si="133"/>
        <v>40.881837580405978</v>
      </c>
      <c r="H1077" s="8">
        <v>1073</v>
      </c>
      <c r="I1077" s="21">
        <f t="shared" ca="1" si="134"/>
        <v>0.25559632875895233</v>
      </c>
      <c r="J1077" s="21">
        <f t="shared" ca="1" si="135"/>
        <v>9.6963749749782941</v>
      </c>
      <c r="R1077" s="1"/>
      <c r="AF1077">
        <v>1067</v>
      </c>
      <c r="AG1077">
        <v>1</v>
      </c>
      <c r="AH1077">
        <v>1</v>
      </c>
      <c r="AI1077">
        <v>0.67093686403701036</v>
      </c>
      <c r="AJ1077">
        <v>0</v>
      </c>
      <c r="AK1077">
        <v>1</v>
      </c>
      <c r="AL1077">
        <v>1</v>
      </c>
      <c r="AM1077">
        <v>0.93168018238042527</v>
      </c>
      <c r="AN1077">
        <v>1</v>
      </c>
      <c r="AO1077">
        <v>1</v>
      </c>
      <c r="AP1077">
        <v>1</v>
      </c>
      <c r="AQ1077">
        <v>6.4776284812008575E-2</v>
      </c>
      <c r="AR1077">
        <v>1</v>
      </c>
      <c r="AS1077">
        <v>0.31723544062260772</v>
      </c>
      <c r="AT1077">
        <v>0.73306133722569888</v>
      </c>
      <c r="AU1077">
        <v>1</v>
      </c>
    </row>
    <row r="1078" spans="4:47" x14ac:dyDescent="0.25">
      <c r="D1078" s="8">
        <v>1074</v>
      </c>
      <c r="E1078" s="8">
        <f t="shared" ca="1" si="132"/>
        <v>0.26946508946644621</v>
      </c>
      <c r="F1078" s="21">
        <f t="shared" ca="1" si="133"/>
        <v>170.52618034896005</v>
      </c>
      <c r="H1078" s="8">
        <v>1074</v>
      </c>
      <c r="I1078" s="21">
        <f t="shared" ca="1" si="134"/>
        <v>0.4650865938086467</v>
      </c>
      <c r="J1078" s="21">
        <f t="shared" ca="1" si="135"/>
        <v>26.94529333686328</v>
      </c>
      <c r="R1078" s="1"/>
      <c r="AF1078">
        <v>1068</v>
      </c>
      <c r="AG1078">
        <v>1</v>
      </c>
      <c r="AH1078">
        <v>0.69608562633688309</v>
      </c>
      <c r="AI1078">
        <v>1</v>
      </c>
      <c r="AJ1078">
        <v>1</v>
      </c>
      <c r="AK1078">
        <v>0.70891631932388388</v>
      </c>
      <c r="AL1078">
        <v>0.76133288016038325</v>
      </c>
      <c r="AM1078">
        <v>1</v>
      </c>
      <c r="AN1078">
        <v>3.5451408209947625E-2</v>
      </c>
      <c r="AO1078">
        <v>0.15866076713670432</v>
      </c>
      <c r="AP1078">
        <v>0.60154697320056938</v>
      </c>
      <c r="AQ1078">
        <v>1</v>
      </c>
      <c r="AR1078">
        <v>0</v>
      </c>
      <c r="AS1078">
        <v>0</v>
      </c>
      <c r="AT1078">
        <v>0.75257877177913268</v>
      </c>
      <c r="AU1078">
        <v>0</v>
      </c>
    </row>
    <row r="1079" spans="4:47" x14ac:dyDescent="0.25">
      <c r="D1079" s="8">
        <v>1075</v>
      </c>
      <c r="E1079" s="8">
        <f t="shared" ca="1" si="132"/>
        <v>0.95830300057440498</v>
      </c>
      <c r="F1079" s="21">
        <f t="shared" ca="1" si="133"/>
        <v>6.753195884545403</v>
      </c>
      <c r="H1079" s="8">
        <v>1075</v>
      </c>
      <c r="I1079" s="21">
        <f t="shared" ca="1" si="134"/>
        <v>8.2861401086540165E-2</v>
      </c>
      <c r="J1079" s="21">
        <f t="shared" ca="1" si="135"/>
        <v>12.392027581071446</v>
      </c>
      <c r="R1079" s="1"/>
      <c r="AF1079">
        <v>1069</v>
      </c>
      <c r="AG1079">
        <v>0.39997980017013163</v>
      </c>
      <c r="AH1079">
        <v>0.25669455661617185</v>
      </c>
      <c r="AI1079">
        <v>0.34043362045485992</v>
      </c>
      <c r="AJ1079">
        <v>0</v>
      </c>
      <c r="AK1079">
        <v>1</v>
      </c>
      <c r="AL1079">
        <v>1</v>
      </c>
      <c r="AM1079">
        <v>0.23699618993874361</v>
      </c>
      <c r="AN1079">
        <v>0.73443675279075604</v>
      </c>
      <c r="AO1079">
        <v>0.40837334799434755</v>
      </c>
      <c r="AP1079">
        <v>9.2506005407372985E-2</v>
      </c>
      <c r="AQ1079">
        <v>0.32798193712709084</v>
      </c>
      <c r="AR1079">
        <v>1</v>
      </c>
      <c r="AS1079">
        <v>0.31465968970188707</v>
      </c>
      <c r="AT1079">
        <v>0.64658015395655399</v>
      </c>
      <c r="AU1079">
        <v>0</v>
      </c>
    </row>
    <row r="1080" spans="4:47" x14ac:dyDescent="0.25">
      <c r="D1080" s="8">
        <v>1076</v>
      </c>
      <c r="E1080" s="8">
        <f t="shared" ca="1" si="132"/>
        <v>0.34518543871274199</v>
      </c>
      <c r="F1080" s="21">
        <f t="shared" ca="1" si="133"/>
        <v>140.00725545282714</v>
      </c>
      <c r="H1080" s="8">
        <v>1076</v>
      </c>
      <c r="I1080" s="21">
        <f t="shared" ca="1" si="134"/>
        <v>0.31688220285168411</v>
      </c>
      <c r="J1080" s="21">
        <f t="shared" ca="1" si="135"/>
        <v>15.166134071304191</v>
      </c>
      <c r="R1080" s="1"/>
      <c r="AF1080">
        <v>1070</v>
      </c>
      <c r="AG1080">
        <v>0</v>
      </c>
      <c r="AH1080">
        <v>0.62712905257831153</v>
      </c>
      <c r="AI1080">
        <v>1</v>
      </c>
      <c r="AJ1080">
        <v>1</v>
      </c>
      <c r="AK1080">
        <v>1</v>
      </c>
      <c r="AL1080">
        <v>1</v>
      </c>
      <c r="AM1080">
        <v>1</v>
      </c>
      <c r="AN1080">
        <v>0.90906236431211229</v>
      </c>
      <c r="AO1080">
        <v>1</v>
      </c>
      <c r="AP1080">
        <v>1</v>
      </c>
      <c r="AQ1080">
        <v>1</v>
      </c>
      <c r="AR1080">
        <v>1</v>
      </c>
      <c r="AS1080">
        <v>0.78724032006721245</v>
      </c>
      <c r="AT1080">
        <v>0.54371852674702903</v>
      </c>
      <c r="AU1080">
        <v>2</v>
      </c>
    </row>
    <row r="1081" spans="4:47" x14ac:dyDescent="0.25">
      <c r="D1081" s="8">
        <v>1077</v>
      </c>
      <c r="E1081" s="8">
        <f t="shared" ca="1" si="132"/>
        <v>0.42611993589608055</v>
      </c>
      <c r="F1081" s="21">
        <f t="shared" ca="1" si="133"/>
        <v>113.7243182832111</v>
      </c>
      <c r="H1081" s="8">
        <v>1077</v>
      </c>
      <c r="I1081" s="21">
        <f t="shared" ca="1" si="134"/>
        <v>0.35020580374729626</v>
      </c>
      <c r="J1081" s="21">
        <f t="shared" ca="1" si="135"/>
        <v>17.943334681023785</v>
      </c>
      <c r="R1081" s="1"/>
      <c r="AF1081">
        <v>1071</v>
      </c>
      <c r="AG1081">
        <v>0.55656854894585839</v>
      </c>
      <c r="AH1081">
        <v>1</v>
      </c>
      <c r="AI1081">
        <v>1</v>
      </c>
      <c r="AJ1081">
        <v>0.30688013721786167</v>
      </c>
      <c r="AK1081">
        <v>1</v>
      </c>
      <c r="AL1081">
        <v>1</v>
      </c>
      <c r="AM1081">
        <v>1</v>
      </c>
      <c r="AN1081">
        <v>0.63149269162902544</v>
      </c>
      <c r="AO1081">
        <v>1</v>
      </c>
      <c r="AP1081">
        <v>1</v>
      </c>
      <c r="AQ1081">
        <v>1</v>
      </c>
      <c r="AR1081">
        <v>1</v>
      </c>
      <c r="AS1081">
        <v>0.23148966766001972</v>
      </c>
      <c r="AT1081">
        <v>0.84961308501315969</v>
      </c>
      <c r="AU1081">
        <v>0</v>
      </c>
    </row>
    <row r="1082" spans="4:47" x14ac:dyDescent="0.25">
      <c r="D1082" s="8">
        <v>1078</v>
      </c>
      <c r="E1082" s="8">
        <f t="shared" ca="1" si="132"/>
        <v>0.78644097413583325</v>
      </c>
      <c r="F1082" s="21">
        <f t="shared" ca="1" si="133"/>
        <v>34.463935330473745</v>
      </c>
      <c r="H1082" s="8">
        <v>1078</v>
      </c>
      <c r="I1082" s="21">
        <f t="shared" ca="1" si="134"/>
        <v>0.52040537157545652</v>
      </c>
      <c r="J1082" s="21">
        <f t="shared" ca="1" si="135"/>
        <v>31.150253862027419</v>
      </c>
      <c r="R1082" s="1"/>
      <c r="AF1082">
        <v>1072</v>
      </c>
      <c r="AG1082">
        <v>0.39118289121172217</v>
      </c>
      <c r="AH1082">
        <v>1</v>
      </c>
      <c r="AI1082">
        <v>1</v>
      </c>
      <c r="AJ1082">
        <v>0.83770007548664582</v>
      </c>
      <c r="AK1082">
        <v>1</v>
      </c>
      <c r="AL1082">
        <v>0.6550222157825677</v>
      </c>
      <c r="AM1082">
        <v>1</v>
      </c>
      <c r="AN1082">
        <v>0</v>
      </c>
      <c r="AO1082">
        <v>0.68983652051344202</v>
      </c>
      <c r="AP1082">
        <v>1</v>
      </c>
      <c r="AQ1082">
        <v>0.28305103135062382</v>
      </c>
      <c r="AR1082">
        <v>1</v>
      </c>
      <c r="AS1082">
        <v>0.91671204788508476</v>
      </c>
      <c r="AT1082">
        <v>0.87329714989896834</v>
      </c>
      <c r="AU1082">
        <v>2</v>
      </c>
    </row>
    <row r="1083" spans="4:47" x14ac:dyDescent="0.25">
      <c r="D1083" s="8">
        <v>1079</v>
      </c>
      <c r="E1083" s="8">
        <f t="shared" ca="1" si="132"/>
        <v>0.53926278492701019</v>
      </c>
      <c r="F1083" s="21">
        <f t="shared" ca="1" si="133"/>
        <v>83.88352004485435</v>
      </c>
      <c r="H1083" s="8">
        <v>1079</v>
      </c>
      <c r="I1083" s="21">
        <f t="shared" ca="1" si="134"/>
        <v>0.76974665359579209</v>
      </c>
      <c r="J1083" s="21">
        <f t="shared" ca="1" si="135"/>
        <v>51.958504687042293</v>
      </c>
      <c r="R1083" s="1"/>
      <c r="AF1083">
        <v>1073</v>
      </c>
      <c r="AG1083">
        <v>1</v>
      </c>
      <c r="AH1083">
        <v>0.68546198966708161</v>
      </c>
      <c r="AI1083">
        <v>1</v>
      </c>
      <c r="AJ1083">
        <v>1</v>
      </c>
      <c r="AK1083">
        <v>1</v>
      </c>
      <c r="AL1083">
        <v>0.15533824134496779</v>
      </c>
      <c r="AM1083">
        <v>0.38297586732486738</v>
      </c>
      <c r="AN1083">
        <v>1</v>
      </c>
      <c r="AO1083">
        <v>0</v>
      </c>
      <c r="AP1083">
        <v>0</v>
      </c>
      <c r="AQ1083">
        <v>0.83078295675562308</v>
      </c>
      <c r="AR1083">
        <v>1</v>
      </c>
      <c r="AS1083">
        <v>0</v>
      </c>
      <c r="AT1083">
        <v>0.90364873510686128</v>
      </c>
      <c r="AU1083">
        <v>0</v>
      </c>
    </row>
    <row r="1084" spans="4:47" x14ac:dyDescent="0.25">
      <c r="D1084" s="8">
        <v>1080</v>
      </c>
      <c r="E1084" s="8">
        <f t="shared" ca="1" si="132"/>
        <v>0.38364786887843305</v>
      </c>
      <c r="F1084" s="21">
        <f t="shared" ca="1" si="133"/>
        <v>126.86724831621889</v>
      </c>
      <c r="H1084" s="8">
        <v>1080</v>
      </c>
      <c r="I1084" s="21">
        <f t="shared" ca="1" si="134"/>
        <v>5.179834333890776E-2</v>
      </c>
      <c r="J1084" s="21">
        <f t="shared" ca="1" si="135"/>
        <v>19.71090414920117</v>
      </c>
      <c r="R1084" s="1"/>
      <c r="AF1084">
        <v>1074</v>
      </c>
      <c r="AG1084">
        <v>0.73285233212898737</v>
      </c>
      <c r="AH1084">
        <v>0</v>
      </c>
      <c r="AI1084">
        <v>0</v>
      </c>
      <c r="AJ1084">
        <v>1</v>
      </c>
      <c r="AK1084">
        <v>0.40408837779672935</v>
      </c>
      <c r="AL1084">
        <v>1</v>
      </c>
      <c r="AM1084">
        <v>1</v>
      </c>
      <c r="AN1084">
        <v>1</v>
      </c>
      <c r="AO1084">
        <v>0</v>
      </c>
      <c r="AP1084">
        <v>1</v>
      </c>
      <c r="AQ1084">
        <v>0.39975780288417201</v>
      </c>
      <c r="AR1084">
        <v>0</v>
      </c>
      <c r="AS1084">
        <v>0</v>
      </c>
      <c r="AT1084">
        <v>0.53000390623671834</v>
      </c>
      <c r="AU1084">
        <v>3</v>
      </c>
    </row>
    <row r="1085" spans="4:47" x14ac:dyDescent="0.25">
      <c r="D1085" s="8">
        <v>1081</v>
      </c>
      <c r="E1085" s="8">
        <f t="shared" ca="1" si="132"/>
        <v>0.23185826705635748</v>
      </c>
      <c r="F1085" s="21">
        <f t="shared" ca="1" si="133"/>
        <v>188.88357738895499</v>
      </c>
      <c r="H1085" s="8">
        <v>1081</v>
      </c>
      <c r="I1085" s="21">
        <f t="shared" ca="1" si="134"/>
        <v>0.19408444855937801</v>
      </c>
      <c r="J1085" s="21">
        <f t="shared" ca="1" si="135"/>
        <v>3.4566697060724927</v>
      </c>
      <c r="R1085" s="1"/>
      <c r="AF1085">
        <v>1075</v>
      </c>
      <c r="AG1085">
        <v>0.59233807059635801</v>
      </c>
      <c r="AH1085">
        <v>0.76728974139171313</v>
      </c>
      <c r="AI1085">
        <v>1</v>
      </c>
      <c r="AJ1085">
        <v>1</v>
      </c>
      <c r="AK1085">
        <v>0.12024178189336278</v>
      </c>
      <c r="AL1085">
        <v>0.81754663893758939</v>
      </c>
      <c r="AM1085">
        <v>1</v>
      </c>
      <c r="AN1085">
        <v>0.69636757942827254</v>
      </c>
      <c r="AO1085">
        <v>1</v>
      </c>
      <c r="AP1085">
        <v>1</v>
      </c>
      <c r="AQ1085">
        <v>0.43009623190761581</v>
      </c>
      <c r="AR1085">
        <v>1</v>
      </c>
      <c r="AS1085">
        <v>0</v>
      </c>
      <c r="AT1085">
        <v>0.80064366852000679</v>
      </c>
      <c r="AU1085">
        <v>2</v>
      </c>
    </row>
    <row r="1086" spans="4:47" x14ac:dyDescent="0.25">
      <c r="D1086" s="8">
        <v>1082</v>
      </c>
      <c r="E1086" s="8">
        <f t="shared" ca="1" si="132"/>
        <v>0.15083365942779314</v>
      </c>
      <c r="F1086" s="21">
        <f t="shared" ca="1" si="133"/>
        <v>240.82557950097149</v>
      </c>
      <c r="H1086" s="8">
        <v>1082</v>
      </c>
      <c r="I1086" s="21">
        <f t="shared" ca="1" si="134"/>
        <v>0.87757753863039245</v>
      </c>
      <c r="J1086" s="21">
        <f t="shared" ca="1" si="135"/>
        <v>64.832576544587027</v>
      </c>
      <c r="R1086" s="1"/>
      <c r="AF1086">
        <v>1076</v>
      </c>
      <c r="AG1086">
        <v>1</v>
      </c>
      <c r="AH1086">
        <v>1</v>
      </c>
      <c r="AI1086">
        <v>0.6128459872695291</v>
      </c>
      <c r="AJ1086">
        <v>0.91166020845460782</v>
      </c>
      <c r="AK1086">
        <v>1</v>
      </c>
      <c r="AL1086">
        <v>0.61750142053570012</v>
      </c>
      <c r="AM1086">
        <v>1</v>
      </c>
      <c r="AN1086">
        <v>1</v>
      </c>
      <c r="AO1086">
        <v>1</v>
      </c>
      <c r="AP1086">
        <v>1</v>
      </c>
      <c r="AQ1086">
        <v>1</v>
      </c>
      <c r="AR1086">
        <v>1</v>
      </c>
      <c r="AS1086">
        <v>0</v>
      </c>
      <c r="AT1086">
        <v>0.6744617346106081</v>
      </c>
      <c r="AU1086">
        <v>1</v>
      </c>
    </row>
    <row r="1087" spans="4:47" x14ac:dyDescent="0.25">
      <c r="D1087" s="8">
        <v>1083</v>
      </c>
      <c r="E1087" s="8">
        <f t="shared" ca="1" si="132"/>
        <v>9.5184095075190212E-2</v>
      </c>
      <c r="F1087" s="21">
        <f t="shared" ca="1" si="133"/>
        <v>295.68700704776859</v>
      </c>
      <c r="H1087" s="8">
        <v>1083</v>
      </c>
      <c r="I1087" s="21">
        <f t="shared" ca="1" si="134"/>
        <v>0.49153442778087475</v>
      </c>
      <c r="J1087" s="21">
        <f t="shared" ca="1" si="135"/>
        <v>28.957078821399094</v>
      </c>
      <c r="R1087" s="1"/>
      <c r="AF1087">
        <v>1077</v>
      </c>
      <c r="AG1087">
        <v>1</v>
      </c>
      <c r="AH1087">
        <v>1</v>
      </c>
      <c r="AI1087">
        <v>1</v>
      </c>
      <c r="AJ1087">
        <v>8.4109187897896245E-2</v>
      </c>
      <c r="AK1087">
        <v>0</v>
      </c>
      <c r="AL1087">
        <v>1</v>
      </c>
      <c r="AM1087">
        <v>0.29565760939998831</v>
      </c>
      <c r="AN1087">
        <v>1</v>
      </c>
      <c r="AO1087">
        <v>1</v>
      </c>
      <c r="AP1087">
        <v>1</v>
      </c>
      <c r="AQ1087">
        <v>1</v>
      </c>
      <c r="AR1087">
        <v>1</v>
      </c>
      <c r="AS1087">
        <v>8.8069229425943168E-2</v>
      </c>
      <c r="AT1087">
        <v>0.70538731220368478</v>
      </c>
      <c r="AU1087">
        <v>1</v>
      </c>
    </row>
    <row r="1088" spans="4:47" x14ac:dyDescent="0.25">
      <c r="D1088" s="8">
        <v>1084</v>
      </c>
      <c r="E1088" s="8">
        <f t="shared" ca="1" si="132"/>
        <v>0.81290921430690477</v>
      </c>
      <c r="F1088" s="21">
        <f t="shared" ca="1" si="133"/>
        <v>29.97118618917408</v>
      </c>
      <c r="H1088" s="8">
        <v>1084</v>
      </c>
      <c r="I1088" s="21">
        <f t="shared" ca="1" si="134"/>
        <v>0.98103304446305395</v>
      </c>
      <c r="J1088" s="21">
        <f t="shared" ca="1" si="135"/>
        <v>92.480484119028375</v>
      </c>
      <c r="R1088" s="1"/>
      <c r="AF1088">
        <v>1078</v>
      </c>
      <c r="AG1088">
        <v>0.74800586468453756</v>
      </c>
      <c r="AH1088">
        <v>1</v>
      </c>
      <c r="AI1088">
        <v>1</v>
      </c>
      <c r="AJ1088">
        <v>0.91142395824523803</v>
      </c>
      <c r="AK1088">
        <v>1</v>
      </c>
      <c r="AL1088">
        <v>0</v>
      </c>
      <c r="AM1088">
        <v>0</v>
      </c>
      <c r="AN1088">
        <v>1</v>
      </c>
      <c r="AO1088">
        <v>0.92051562676060716</v>
      </c>
      <c r="AP1088">
        <v>1</v>
      </c>
      <c r="AQ1088">
        <v>1</v>
      </c>
      <c r="AR1088">
        <v>0.7332873782671091</v>
      </c>
      <c r="AS1088">
        <v>0</v>
      </c>
      <c r="AT1088">
        <v>0.78398531119286141</v>
      </c>
      <c r="AU1088">
        <v>2</v>
      </c>
    </row>
    <row r="1089" spans="4:47" x14ac:dyDescent="0.25">
      <c r="D1089" s="8">
        <v>1085</v>
      </c>
      <c r="E1089" s="8">
        <f t="shared" ca="1" si="132"/>
        <v>0.67341255301754988</v>
      </c>
      <c r="F1089" s="21">
        <f t="shared" ca="1" si="133"/>
        <v>55.11106206452493</v>
      </c>
      <c r="H1089" s="8">
        <v>1085</v>
      </c>
      <c r="I1089" s="21">
        <f t="shared" ca="1" si="134"/>
        <v>0.55497302886769362</v>
      </c>
      <c r="J1089" s="21">
        <f t="shared" ca="1" si="135"/>
        <v>33.78793458775241</v>
      </c>
      <c r="R1089" s="1"/>
      <c r="AF1089">
        <v>1079</v>
      </c>
      <c r="AG1089">
        <v>1</v>
      </c>
      <c r="AH1089">
        <v>1</v>
      </c>
      <c r="AI1089">
        <v>0.14834396312911732</v>
      </c>
      <c r="AJ1089">
        <v>0.95069144418084761</v>
      </c>
      <c r="AK1089">
        <v>0.91968967227524356</v>
      </c>
      <c r="AL1089">
        <v>0</v>
      </c>
      <c r="AM1089">
        <v>1</v>
      </c>
      <c r="AN1089">
        <v>1</v>
      </c>
      <c r="AO1089">
        <v>1</v>
      </c>
      <c r="AP1089">
        <v>0</v>
      </c>
      <c r="AQ1089">
        <v>1</v>
      </c>
      <c r="AR1089">
        <v>1</v>
      </c>
      <c r="AS1089">
        <v>0</v>
      </c>
      <c r="AT1089">
        <v>0.81351806323555509</v>
      </c>
      <c r="AU1089">
        <v>2</v>
      </c>
    </row>
    <row r="1090" spans="4:47" x14ac:dyDescent="0.25">
      <c r="D1090" s="8">
        <v>1086</v>
      </c>
      <c r="E1090" s="8">
        <f t="shared" ca="1" si="132"/>
        <v>0.55554027255332894</v>
      </c>
      <c r="F1090" s="21">
        <f t="shared" ca="1" si="133"/>
        <v>80.072416609738994</v>
      </c>
      <c r="H1090" s="8">
        <v>1086</v>
      </c>
      <c r="I1090" s="21">
        <f t="shared" ca="1" si="134"/>
        <v>0.17896372209653466</v>
      </c>
      <c r="J1090" s="21">
        <f t="shared" ca="1" si="135"/>
        <v>1.748647429789461</v>
      </c>
      <c r="R1090" s="1"/>
      <c r="AF1090">
        <v>1080</v>
      </c>
      <c r="AG1090">
        <v>0.81802828592833154</v>
      </c>
      <c r="AH1090">
        <v>1</v>
      </c>
      <c r="AI1090">
        <v>0.84983462173817492</v>
      </c>
      <c r="AJ1090">
        <v>0.40560943006542705</v>
      </c>
      <c r="AK1090">
        <v>1</v>
      </c>
      <c r="AL1090">
        <v>0</v>
      </c>
      <c r="AM1090">
        <v>0.6785764018927547</v>
      </c>
      <c r="AN1090">
        <v>1</v>
      </c>
      <c r="AO1090">
        <v>0.8790719468359991</v>
      </c>
      <c r="AP1090">
        <v>0</v>
      </c>
      <c r="AQ1090">
        <v>1</v>
      </c>
      <c r="AR1090">
        <v>0.80743583626627369</v>
      </c>
      <c r="AS1090">
        <v>1</v>
      </c>
      <c r="AT1090">
        <v>0.71238372290258978</v>
      </c>
      <c r="AU1090">
        <v>0</v>
      </c>
    </row>
    <row r="1091" spans="4:47" x14ac:dyDescent="0.25">
      <c r="D1091" s="8">
        <v>1087</v>
      </c>
      <c r="E1091" s="8">
        <f t="shared" ca="1" si="132"/>
        <v>0.1986686016718987</v>
      </c>
      <c r="F1091" s="21">
        <f t="shared" ca="1" si="133"/>
        <v>207.63736175791479</v>
      </c>
      <c r="H1091" s="8">
        <v>1087</v>
      </c>
      <c r="I1091" s="21">
        <f t="shared" ca="1" si="134"/>
        <v>0.17413108077425787</v>
      </c>
      <c r="J1091" s="21">
        <f t="shared" ca="1" si="135"/>
        <v>1.183817892899576</v>
      </c>
      <c r="R1091" s="1"/>
      <c r="AF1091">
        <v>1081</v>
      </c>
      <c r="AG1091">
        <v>1</v>
      </c>
      <c r="AH1091">
        <v>0.1335582327197439</v>
      </c>
      <c r="AI1091">
        <v>1</v>
      </c>
      <c r="AJ1091">
        <v>0.64605151705424457</v>
      </c>
      <c r="AK1091">
        <v>1</v>
      </c>
      <c r="AL1091">
        <v>1</v>
      </c>
      <c r="AM1091">
        <v>0.69610223977384345</v>
      </c>
      <c r="AN1091">
        <v>1</v>
      </c>
      <c r="AO1091">
        <v>1</v>
      </c>
      <c r="AP1091">
        <v>0.18829393005181638</v>
      </c>
      <c r="AQ1091">
        <v>1</v>
      </c>
      <c r="AR1091">
        <v>1</v>
      </c>
      <c r="AS1091">
        <v>0.45200909780420084</v>
      </c>
      <c r="AT1091">
        <v>0.64251194584218474</v>
      </c>
      <c r="AU1091">
        <v>1</v>
      </c>
    </row>
    <row r="1092" spans="4:47" x14ac:dyDescent="0.25">
      <c r="D1092" s="8">
        <v>1088</v>
      </c>
      <c r="E1092" s="8">
        <f t="shared" ca="1" si="132"/>
        <v>0.11623162410432675</v>
      </c>
      <c r="F1092" s="21">
        <f t="shared" ca="1" si="133"/>
        <v>271.96459312376714</v>
      </c>
      <c r="H1092" s="8">
        <v>1088</v>
      </c>
      <c r="I1092" s="21">
        <f t="shared" ca="1" si="134"/>
        <v>0.52723871474923478</v>
      </c>
      <c r="J1092" s="21">
        <f t="shared" ca="1" si="135"/>
        <v>31.670109316898909</v>
      </c>
      <c r="R1092" s="1"/>
      <c r="AF1092">
        <v>1082</v>
      </c>
      <c r="AG1092">
        <v>0</v>
      </c>
      <c r="AH1092">
        <v>1</v>
      </c>
      <c r="AI1092">
        <v>1</v>
      </c>
      <c r="AJ1092">
        <v>0.87541449257429726</v>
      </c>
      <c r="AK1092">
        <v>1</v>
      </c>
      <c r="AL1092">
        <v>0.15028807359752439</v>
      </c>
      <c r="AM1092">
        <v>0.13167709550508599</v>
      </c>
      <c r="AN1092">
        <v>0.19319953444820356</v>
      </c>
      <c r="AO1092">
        <v>0.4169547874972826</v>
      </c>
      <c r="AP1092">
        <v>1</v>
      </c>
      <c r="AQ1092">
        <v>0.82406938882486425</v>
      </c>
      <c r="AR1092">
        <v>0</v>
      </c>
      <c r="AS1092">
        <v>0</v>
      </c>
      <c r="AT1092">
        <v>0.80578197844871491</v>
      </c>
      <c r="AU1092">
        <v>2</v>
      </c>
    </row>
    <row r="1093" spans="4:47" x14ac:dyDescent="0.25">
      <c r="D1093" s="8">
        <v>1089</v>
      </c>
      <c r="E1093" s="8">
        <f t="shared" ca="1" si="132"/>
        <v>0.39426488749704014</v>
      </c>
      <c r="F1093" s="21">
        <f t="shared" ca="1" si="133"/>
        <v>123.45861837952488</v>
      </c>
      <c r="H1093" s="8">
        <v>1089</v>
      </c>
      <c r="I1093" s="21">
        <f t="shared" ca="1" si="134"/>
        <v>9.1885895650911653E-2</v>
      </c>
      <c r="J1093" s="21">
        <f t="shared" ca="1" si="135"/>
        <v>10.669786092185952</v>
      </c>
      <c r="R1093" s="1"/>
      <c r="AF1093">
        <v>1083</v>
      </c>
      <c r="AG1093">
        <v>0.64265503907189403</v>
      </c>
      <c r="AH1093">
        <v>1</v>
      </c>
      <c r="AI1093">
        <v>0.58295798359481965</v>
      </c>
      <c r="AJ1093">
        <v>1</v>
      </c>
      <c r="AK1093">
        <v>1</v>
      </c>
      <c r="AL1093">
        <v>1</v>
      </c>
      <c r="AM1093">
        <v>1</v>
      </c>
      <c r="AN1093">
        <v>1</v>
      </c>
      <c r="AO1093">
        <v>1</v>
      </c>
      <c r="AP1093">
        <v>1</v>
      </c>
      <c r="AQ1093">
        <v>0.83696681326570499</v>
      </c>
      <c r="AR1093">
        <v>0.88249452201618561</v>
      </c>
      <c r="AS1093">
        <v>0</v>
      </c>
      <c r="AT1093">
        <v>0.82399768232673321</v>
      </c>
      <c r="AU1093">
        <v>1</v>
      </c>
    </row>
    <row r="1094" spans="4:47" x14ac:dyDescent="0.25">
      <c r="D1094" s="8">
        <v>1090</v>
      </c>
      <c r="E1094" s="8">
        <f t="shared" ref="E1094:E1157" ca="1" si="136">RAND()</f>
        <v>0.70175005871176044</v>
      </c>
      <c r="F1094" s="21">
        <f t="shared" ref="F1094:F1157" ca="1" si="137">$B$6*(-LN(E1094))^(1/$B$7)</f>
        <v>49.681283923521086</v>
      </c>
      <c r="H1094" s="8">
        <v>1090</v>
      </c>
      <c r="I1094" s="21">
        <f t="shared" ref="I1094:I1157" ca="1" si="138">RAND()</f>
        <v>0.79014384912404645</v>
      </c>
      <c r="J1094" s="21">
        <f t="shared" ref="J1094:J1157" ca="1" si="139">ABS(NORMINV(I1094,$B$11,$B$13))</f>
        <v>54.046101881696721</v>
      </c>
      <c r="R1094" s="1"/>
      <c r="AF1094">
        <v>1084</v>
      </c>
      <c r="AG1094">
        <v>0.94112975946289579</v>
      </c>
      <c r="AH1094">
        <v>1</v>
      </c>
      <c r="AI1094">
        <v>1</v>
      </c>
      <c r="AJ1094">
        <v>1</v>
      </c>
      <c r="AK1094">
        <v>0.44443322695634935</v>
      </c>
      <c r="AL1094">
        <v>1</v>
      </c>
      <c r="AM1094">
        <v>0.19058179407194634</v>
      </c>
      <c r="AN1094">
        <v>1</v>
      </c>
      <c r="AO1094">
        <v>1</v>
      </c>
      <c r="AP1094">
        <v>1</v>
      </c>
      <c r="AQ1094">
        <v>1</v>
      </c>
      <c r="AR1094">
        <v>1</v>
      </c>
      <c r="AS1094">
        <v>0</v>
      </c>
      <c r="AT1094">
        <v>0.46453881266354247</v>
      </c>
      <c r="AU1094">
        <v>0</v>
      </c>
    </row>
    <row r="1095" spans="4:47" x14ac:dyDescent="0.25">
      <c r="D1095" s="8">
        <v>1091</v>
      </c>
      <c r="E1095" s="8">
        <f t="shared" ca="1" si="136"/>
        <v>0.51330363574403914</v>
      </c>
      <c r="F1095" s="21">
        <f t="shared" ca="1" si="137"/>
        <v>90.182987374048182</v>
      </c>
      <c r="H1095" s="8">
        <v>1091</v>
      </c>
      <c r="I1095" s="21">
        <f t="shared" ca="1" si="138"/>
        <v>0.29733239360253505</v>
      </c>
      <c r="J1095" s="21">
        <f t="shared" ca="1" si="139"/>
        <v>13.480088464960122</v>
      </c>
      <c r="R1095" s="1"/>
      <c r="AF1095">
        <v>1085</v>
      </c>
      <c r="AG1095">
        <v>0</v>
      </c>
      <c r="AH1095">
        <v>0.53603135317514117</v>
      </c>
      <c r="AI1095">
        <v>1</v>
      </c>
      <c r="AJ1095">
        <v>1</v>
      </c>
      <c r="AK1095">
        <v>1</v>
      </c>
      <c r="AL1095">
        <v>1</v>
      </c>
      <c r="AM1095">
        <v>0.69303128126710123</v>
      </c>
      <c r="AN1095">
        <v>1</v>
      </c>
      <c r="AO1095">
        <v>1</v>
      </c>
      <c r="AP1095">
        <v>1</v>
      </c>
      <c r="AQ1095">
        <v>1</v>
      </c>
      <c r="AR1095">
        <v>1</v>
      </c>
      <c r="AS1095">
        <v>0.36344735363579067</v>
      </c>
      <c r="AT1095">
        <v>0.84235169415412814</v>
      </c>
      <c r="AU1095">
        <v>0</v>
      </c>
    </row>
    <row r="1096" spans="4:47" x14ac:dyDescent="0.25">
      <c r="D1096" s="8">
        <v>1092</v>
      </c>
      <c r="E1096" s="8">
        <f t="shared" ca="1" si="136"/>
        <v>0.75533595393270714</v>
      </c>
      <c r="F1096" s="21">
        <f t="shared" ca="1" si="137"/>
        <v>39.893206700682896</v>
      </c>
      <c r="H1096" s="8">
        <v>1092</v>
      </c>
      <c r="I1096" s="21">
        <f t="shared" ca="1" si="138"/>
        <v>0.33079385179578968</v>
      </c>
      <c r="J1096" s="21">
        <f t="shared" ca="1" si="139"/>
        <v>16.338965174364823</v>
      </c>
      <c r="R1096" s="1"/>
      <c r="AF1096">
        <v>1086</v>
      </c>
      <c r="AG1096">
        <v>1</v>
      </c>
      <c r="AH1096">
        <v>0.7451063790532706</v>
      </c>
      <c r="AI1096">
        <v>1</v>
      </c>
      <c r="AJ1096">
        <v>0.36107558809380863</v>
      </c>
      <c r="AK1096">
        <v>1</v>
      </c>
      <c r="AL1096">
        <v>0.1582058937017185</v>
      </c>
      <c r="AM1096">
        <v>1</v>
      </c>
      <c r="AN1096">
        <v>1</v>
      </c>
      <c r="AO1096">
        <v>1</v>
      </c>
      <c r="AP1096">
        <v>1</v>
      </c>
      <c r="AQ1096">
        <v>4.5062242617132139E-2</v>
      </c>
      <c r="AR1096">
        <v>0.87272944359621407</v>
      </c>
      <c r="AS1096">
        <v>0.58995859206873813</v>
      </c>
      <c r="AT1096">
        <v>0.64548337090350227</v>
      </c>
      <c r="AU1096">
        <v>0</v>
      </c>
    </row>
    <row r="1097" spans="4:47" x14ac:dyDescent="0.25">
      <c r="D1097" s="8">
        <v>1093</v>
      </c>
      <c r="E1097" s="8">
        <f t="shared" ca="1" si="136"/>
        <v>0.35230798245349315</v>
      </c>
      <c r="F1097" s="21">
        <f t="shared" ca="1" si="137"/>
        <v>137.47303427811414</v>
      </c>
      <c r="H1097" s="8">
        <v>1093</v>
      </c>
      <c r="I1097" s="21">
        <f t="shared" ca="1" si="138"/>
        <v>0.52869137466978844</v>
      </c>
      <c r="J1097" s="21">
        <f t="shared" ca="1" si="139"/>
        <v>31.780695728859452</v>
      </c>
      <c r="R1097" s="1"/>
      <c r="AF1097">
        <v>1087</v>
      </c>
      <c r="AG1097">
        <v>1</v>
      </c>
      <c r="AH1097">
        <v>0.26398704642295862</v>
      </c>
      <c r="AI1097">
        <v>0.85932406996195621</v>
      </c>
      <c r="AJ1097">
        <v>0.38341959632234646</v>
      </c>
      <c r="AK1097">
        <v>1</v>
      </c>
      <c r="AL1097">
        <v>1</v>
      </c>
      <c r="AM1097">
        <v>1</v>
      </c>
      <c r="AN1097">
        <v>1</v>
      </c>
      <c r="AO1097">
        <v>0</v>
      </c>
      <c r="AP1097">
        <v>0.92082316660432095</v>
      </c>
      <c r="AQ1097">
        <v>1</v>
      </c>
      <c r="AR1097">
        <v>1</v>
      </c>
      <c r="AS1097">
        <v>0</v>
      </c>
      <c r="AT1097">
        <v>0.77984124838854174</v>
      </c>
      <c r="AU1097">
        <v>1</v>
      </c>
    </row>
    <row r="1098" spans="4:47" x14ac:dyDescent="0.25">
      <c r="D1098" s="8">
        <v>1094</v>
      </c>
      <c r="E1098" s="8">
        <f t="shared" ca="1" si="136"/>
        <v>0.36479764613609678</v>
      </c>
      <c r="F1098" s="21">
        <f t="shared" ca="1" si="137"/>
        <v>133.14376526755433</v>
      </c>
      <c r="H1098" s="8">
        <v>1094</v>
      </c>
      <c r="I1098" s="21">
        <f t="shared" ca="1" si="138"/>
        <v>0.83878781114276557</v>
      </c>
      <c r="J1098" s="21">
        <f t="shared" ca="1" si="139"/>
        <v>59.577089733019079</v>
      </c>
      <c r="R1098" s="1"/>
      <c r="AF1098">
        <v>1088</v>
      </c>
      <c r="AG1098">
        <v>1</v>
      </c>
      <c r="AH1098">
        <v>1</v>
      </c>
      <c r="AI1098">
        <v>1</v>
      </c>
      <c r="AJ1098">
        <v>0.20547919786452742</v>
      </c>
      <c r="AK1098">
        <v>0.76710064870970995</v>
      </c>
      <c r="AL1098">
        <v>1</v>
      </c>
      <c r="AM1098">
        <v>0.45197281892779434</v>
      </c>
      <c r="AN1098">
        <v>0.59312466783270679</v>
      </c>
      <c r="AO1098">
        <v>1</v>
      </c>
      <c r="AP1098">
        <v>1</v>
      </c>
      <c r="AQ1098">
        <v>0.81712764799328097</v>
      </c>
      <c r="AR1098">
        <v>1</v>
      </c>
      <c r="AS1098">
        <v>0.60829585342920234</v>
      </c>
      <c r="AT1098">
        <v>1</v>
      </c>
      <c r="AU1098">
        <v>0</v>
      </c>
    </row>
    <row r="1099" spans="4:47" x14ac:dyDescent="0.25">
      <c r="D1099" s="8">
        <v>1095</v>
      </c>
      <c r="E1099" s="8">
        <f t="shared" ca="1" si="136"/>
        <v>0.28595805770933791</v>
      </c>
      <c r="F1099" s="21">
        <f t="shared" ca="1" si="137"/>
        <v>163.2380933502491</v>
      </c>
      <c r="H1099" s="8">
        <v>1095</v>
      </c>
      <c r="I1099" s="21">
        <f t="shared" ca="1" si="138"/>
        <v>0.4187125214421602</v>
      </c>
      <c r="J1099" s="21">
        <f t="shared" ca="1" si="139"/>
        <v>23.383708281991254</v>
      </c>
      <c r="R1099" s="1"/>
      <c r="AF1099">
        <v>1089</v>
      </c>
      <c r="AG1099">
        <v>0.6846162195868073</v>
      </c>
      <c r="AH1099">
        <v>1</v>
      </c>
      <c r="AI1099">
        <v>1</v>
      </c>
      <c r="AJ1099">
        <v>0.21878536741399632</v>
      </c>
      <c r="AK1099">
        <v>0.5164682270675961</v>
      </c>
      <c r="AL1099">
        <v>1</v>
      </c>
      <c r="AM1099">
        <v>0.36569803402662437</v>
      </c>
      <c r="AN1099">
        <v>0.79048659160687218</v>
      </c>
      <c r="AO1099">
        <v>1</v>
      </c>
      <c r="AP1099">
        <v>0</v>
      </c>
      <c r="AQ1099">
        <v>0.82043496652937997</v>
      </c>
      <c r="AR1099">
        <v>0.28434839422181774</v>
      </c>
      <c r="AS1099">
        <v>0.19174887801378762</v>
      </c>
      <c r="AT1099">
        <v>0.67312320933708358</v>
      </c>
      <c r="AU1099">
        <v>2</v>
      </c>
    </row>
    <row r="1100" spans="4:47" x14ac:dyDescent="0.25">
      <c r="D1100" s="8">
        <v>1096</v>
      </c>
      <c r="E1100" s="8">
        <f t="shared" ca="1" si="136"/>
        <v>0.65223739807895653</v>
      </c>
      <c r="F1100" s="21">
        <f t="shared" ca="1" si="137"/>
        <v>59.297078536914682</v>
      </c>
      <c r="H1100" s="8">
        <v>1096</v>
      </c>
      <c r="I1100" s="21">
        <f t="shared" ca="1" si="138"/>
        <v>0.72755162988336397</v>
      </c>
      <c r="J1100" s="21">
        <f t="shared" ca="1" si="139"/>
        <v>47.941680692384026</v>
      </c>
      <c r="R1100" s="1"/>
      <c r="AF1100">
        <v>1090</v>
      </c>
      <c r="AG1100">
        <v>0.67047044908230746</v>
      </c>
      <c r="AH1100">
        <v>1</v>
      </c>
      <c r="AI1100">
        <v>0.17447379864226545</v>
      </c>
      <c r="AJ1100">
        <v>0.2992274179729672</v>
      </c>
      <c r="AK1100">
        <v>0.88404221758889523</v>
      </c>
      <c r="AL1100">
        <v>1</v>
      </c>
      <c r="AM1100">
        <v>1</v>
      </c>
      <c r="AN1100">
        <v>0</v>
      </c>
      <c r="AO1100">
        <v>0.30026722474188622</v>
      </c>
      <c r="AP1100">
        <v>1</v>
      </c>
      <c r="AQ1100">
        <v>0</v>
      </c>
      <c r="AR1100">
        <v>0</v>
      </c>
      <c r="AS1100">
        <v>0.12639911306177964</v>
      </c>
      <c r="AT1100">
        <v>0.56038789828561086</v>
      </c>
      <c r="AU1100">
        <v>1</v>
      </c>
    </row>
    <row r="1101" spans="4:47" x14ac:dyDescent="0.25">
      <c r="D1101" s="8">
        <v>1097</v>
      </c>
      <c r="E1101" s="8">
        <f t="shared" ca="1" si="136"/>
        <v>0.84062686035093159</v>
      </c>
      <c r="F1101" s="21">
        <f t="shared" ca="1" si="137"/>
        <v>25.377764639484582</v>
      </c>
      <c r="H1101" s="8">
        <v>1097</v>
      </c>
      <c r="I1101" s="21">
        <f t="shared" ca="1" si="138"/>
        <v>0.59069723108883443</v>
      </c>
      <c r="J1101" s="21">
        <f t="shared" ca="1" si="139"/>
        <v>36.547948116375423</v>
      </c>
      <c r="R1101" s="1"/>
      <c r="AF1101">
        <v>1091</v>
      </c>
      <c r="AG1101">
        <v>1</v>
      </c>
      <c r="AH1101">
        <v>0</v>
      </c>
      <c r="AI1101">
        <v>0.74922115845777537</v>
      </c>
      <c r="AJ1101">
        <v>1</v>
      </c>
      <c r="AK1101">
        <v>1</v>
      </c>
      <c r="AL1101">
        <v>1</v>
      </c>
      <c r="AM1101">
        <v>1</v>
      </c>
      <c r="AN1101">
        <v>0.6413374658821398</v>
      </c>
      <c r="AO1101">
        <v>1</v>
      </c>
      <c r="AP1101">
        <v>1</v>
      </c>
      <c r="AQ1101">
        <v>1</v>
      </c>
      <c r="AR1101">
        <v>1</v>
      </c>
      <c r="AS1101">
        <v>0</v>
      </c>
      <c r="AT1101">
        <v>0.74391547113460443</v>
      </c>
      <c r="AU1101">
        <v>0</v>
      </c>
    </row>
    <row r="1102" spans="4:47" x14ac:dyDescent="0.25">
      <c r="D1102" s="8">
        <v>1098</v>
      </c>
      <c r="E1102" s="8">
        <f t="shared" ca="1" si="136"/>
        <v>0.32963530708840072</v>
      </c>
      <c r="F1102" s="21">
        <f t="shared" ca="1" si="137"/>
        <v>145.71648573833554</v>
      </c>
      <c r="H1102" s="8">
        <v>1098</v>
      </c>
      <c r="I1102" s="21">
        <f t="shared" ca="1" si="138"/>
        <v>0.45985061316436537</v>
      </c>
      <c r="J1102" s="21">
        <f t="shared" ca="1" si="139"/>
        <v>26.545902948160212</v>
      </c>
      <c r="R1102" s="1"/>
      <c r="AF1102">
        <v>1092</v>
      </c>
      <c r="AG1102">
        <v>0.98480512179019331</v>
      </c>
      <c r="AH1102">
        <v>1</v>
      </c>
      <c r="AI1102">
        <v>0.88053280749638008</v>
      </c>
      <c r="AJ1102">
        <v>0</v>
      </c>
      <c r="AK1102">
        <v>1</v>
      </c>
      <c r="AL1102">
        <v>1</v>
      </c>
      <c r="AM1102">
        <v>0.37736624213416248</v>
      </c>
      <c r="AN1102">
        <v>1</v>
      </c>
      <c r="AO1102">
        <v>0.72957738202458133</v>
      </c>
      <c r="AP1102">
        <v>1</v>
      </c>
      <c r="AQ1102">
        <v>1</v>
      </c>
      <c r="AR1102">
        <v>0.98578925372097614</v>
      </c>
      <c r="AS1102">
        <v>0</v>
      </c>
      <c r="AT1102">
        <v>0.67814230600871106</v>
      </c>
      <c r="AU1102">
        <v>1</v>
      </c>
    </row>
    <row r="1103" spans="4:47" x14ac:dyDescent="0.25">
      <c r="D1103" s="8">
        <v>1099</v>
      </c>
      <c r="E1103" s="8">
        <f t="shared" ca="1" si="136"/>
        <v>0.81156472966064919</v>
      </c>
      <c r="F1103" s="21">
        <f t="shared" ca="1" si="137"/>
        <v>30.196787265159362</v>
      </c>
      <c r="H1103" s="8">
        <v>1099</v>
      </c>
      <c r="I1103" s="21">
        <f t="shared" ca="1" si="138"/>
        <v>0.61923810925570311</v>
      </c>
      <c r="J1103" s="21">
        <f t="shared" ca="1" si="139"/>
        <v>38.794106519676717</v>
      </c>
      <c r="R1103" s="1"/>
      <c r="AF1103">
        <v>1093</v>
      </c>
      <c r="AG1103">
        <v>1</v>
      </c>
      <c r="AH1103">
        <v>1</v>
      </c>
      <c r="AI1103">
        <v>1</v>
      </c>
      <c r="AJ1103">
        <v>0.63555813789838189</v>
      </c>
      <c r="AK1103">
        <v>0.35383249706219722</v>
      </c>
      <c r="AL1103">
        <v>0.81890774475444539</v>
      </c>
      <c r="AM1103">
        <v>0</v>
      </c>
      <c r="AN1103">
        <v>1</v>
      </c>
      <c r="AO1103">
        <v>0.79495476140364185</v>
      </c>
      <c r="AP1103">
        <v>1</v>
      </c>
      <c r="AQ1103">
        <v>1</v>
      </c>
      <c r="AR1103">
        <v>1</v>
      </c>
      <c r="AS1103">
        <v>0.10237537591092405</v>
      </c>
      <c r="AT1103">
        <v>0.69667584859654041</v>
      </c>
      <c r="AU1103">
        <v>0</v>
      </c>
    </row>
    <row r="1104" spans="4:47" x14ac:dyDescent="0.25">
      <c r="D1104" s="8">
        <v>1100</v>
      </c>
      <c r="E1104" s="8">
        <f t="shared" ca="1" si="136"/>
        <v>0.73361166651533471</v>
      </c>
      <c r="F1104" s="21">
        <f t="shared" ca="1" si="137"/>
        <v>43.790886354919124</v>
      </c>
      <c r="H1104" s="8">
        <v>1100</v>
      </c>
      <c r="I1104" s="21">
        <f t="shared" ca="1" si="138"/>
        <v>0.86348617428079144</v>
      </c>
      <c r="J1104" s="21">
        <f t="shared" ca="1" si="139"/>
        <v>62.807465266067915</v>
      </c>
      <c r="R1104" s="1"/>
      <c r="AF1104">
        <v>1094</v>
      </c>
      <c r="AG1104">
        <v>0</v>
      </c>
      <c r="AH1104">
        <v>0.18748308802735533</v>
      </c>
      <c r="AI1104">
        <v>0.89130893352440554</v>
      </c>
      <c r="AJ1104">
        <v>1</v>
      </c>
      <c r="AK1104">
        <v>0.63377114503072662</v>
      </c>
      <c r="AL1104">
        <v>1</v>
      </c>
      <c r="AM1104">
        <v>1</v>
      </c>
      <c r="AN1104">
        <v>1</v>
      </c>
      <c r="AO1104">
        <v>1</v>
      </c>
      <c r="AP1104">
        <v>1</v>
      </c>
      <c r="AQ1104">
        <v>0.84645663250436576</v>
      </c>
      <c r="AR1104">
        <v>1</v>
      </c>
      <c r="AS1104">
        <v>1</v>
      </c>
      <c r="AT1104">
        <v>0.80042957583540408</v>
      </c>
      <c r="AU1104">
        <v>2</v>
      </c>
    </row>
    <row r="1105" spans="4:47" x14ac:dyDescent="0.25">
      <c r="D1105" s="8">
        <v>1101</v>
      </c>
      <c r="E1105" s="8">
        <f t="shared" ca="1" si="136"/>
        <v>0.97824176698434417</v>
      </c>
      <c r="F1105" s="21">
        <f t="shared" ca="1" si="137"/>
        <v>3.6239298609200832</v>
      </c>
      <c r="H1105" s="8">
        <v>1101</v>
      </c>
      <c r="I1105" s="21">
        <f t="shared" ca="1" si="138"/>
        <v>0.76590713783596787</v>
      </c>
      <c r="J1105" s="21">
        <f t="shared" ca="1" si="139"/>
        <v>51.577428853790742</v>
      </c>
      <c r="R1105" s="1"/>
      <c r="AF1105">
        <v>1095</v>
      </c>
      <c r="AG1105">
        <v>1</v>
      </c>
      <c r="AH1105">
        <v>1</v>
      </c>
      <c r="AI1105">
        <v>0.83044574484595235</v>
      </c>
      <c r="AJ1105">
        <v>1</v>
      </c>
      <c r="AK1105">
        <v>0.62225326947772108</v>
      </c>
      <c r="AL1105">
        <v>1</v>
      </c>
      <c r="AM1105">
        <v>1</v>
      </c>
      <c r="AN1105">
        <v>1</v>
      </c>
      <c r="AO1105">
        <v>1</v>
      </c>
      <c r="AP1105">
        <v>0.82713094099017326</v>
      </c>
      <c r="AQ1105">
        <v>1</v>
      </c>
      <c r="AR1105">
        <v>1</v>
      </c>
      <c r="AS1105">
        <v>0.63291625681355779</v>
      </c>
      <c r="AT1105">
        <v>0.82715086465795551</v>
      </c>
      <c r="AU1105">
        <v>1</v>
      </c>
    </row>
    <row r="1106" spans="4:47" x14ac:dyDescent="0.25">
      <c r="D1106" s="8">
        <v>1102</v>
      </c>
      <c r="E1106" s="8">
        <f t="shared" ca="1" si="136"/>
        <v>7.5753733803197609E-2</v>
      </c>
      <c r="F1106" s="21">
        <f t="shared" ca="1" si="137"/>
        <v>322.65802352500145</v>
      </c>
      <c r="H1106" s="8">
        <v>1102</v>
      </c>
      <c r="I1106" s="21">
        <f t="shared" ca="1" si="138"/>
        <v>0.5369050675669873</v>
      </c>
      <c r="J1106" s="21">
        <f t="shared" ca="1" si="139"/>
        <v>32.406568578939094</v>
      </c>
      <c r="R1106" s="1"/>
      <c r="AF1106">
        <v>1096</v>
      </c>
      <c r="AG1106">
        <v>0.27532759095136555</v>
      </c>
      <c r="AH1106">
        <v>0.38166951758570838</v>
      </c>
      <c r="AI1106">
        <v>1</v>
      </c>
      <c r="AJ1106">
        <v>1</v>
      </c>
      <c r="AK1106">
        <v>1</v>
      </c>
      <c r="AL1106">
        <v>1</v>
      </c>
      <c r="AM1106">
        <v>1</v>
      </c>
      <c r="AN1106">
        <v>1</v>
      </c>
      <c r="AO1106">
        <v>1</v>
      </c>
      <c r="AP1106">
        <v>1</v>
      </c>
      <c r="AQ1106">
        <v>0</v>
      </c>
      <c r="AR1106">
        <v>1</v>
      </c>
      <c r="AS1106">
        <v>0.16374299413267485</v>
      </c>
      <c r="AT1106">
        <v>0.80645526397384448</v>
      </c>
      <c r="AU1106">
        <v>0</v>
      </c>
    </row>
    <row r="1107" spans="4:47" x14ac:dyDescent="0.25">
      <c r="D1107" s="8">
        <v>1103</v>
      </c>
      <c r="E1107" s="8">
        <f t="shared" ca="1" si="136"/>
        <v>0.23294830560586288</v>
      </c>
      <c r="F1107" s="21">
        <f t="shared" ca="1" si="137"/>
        <v>188.3124707523655</v>
      </c>
      <c r="H1107" s="8">
        <v>1103</v>
      </c>
      <c r="I1107" s="21">
        <f t="shared" ca="1" si="138"/>
        <v>0.93698026060146189</v>
      </c>
      <c r="J1107" s="21">
        <f t="shared" ca="1" si="139"/>
        <v>75.949411601230935</v>
      </c>
      <c r="R1107" s="1"/>
      <c r="AF1107">
        <v>1097</v>
      </c>
      <c r="AG1107">
        <v>1</v>
      </c>
      <c r="AH1107">
        <v>1</v>
      </c>
      <c r="AI1107">
        <v>1</v>
      </c>
      <c r="AJ1107">
        <v>0.75456785912877722</v>
      </c>
      <c r="AK1107">
        <v>1</v>
      </c>
      <c r="AL1107">
        <v>0.28124476829228418</v>
      </c>
      <c r="AM1107">
        <v>1</v>
      </c>
      <c r="AN1107">
        <v>1</v>
      </c>
      <c r="AO1107">
        <v>0.14738721792261156</v>
      </c>
      <c r="AP1107">
        <v>1</v>
      </c>
      <c r="AQ1107">
        <v>1</v>
      </c>
      <c r="AR1107">
        <v>0.93072936688563901</v>
      </c>
      <c r="AS1107">
        <v>1.6716328799732089E-2</v>
      </c>
      <c r="AT1107">
        <v>0.82525463010123068</v>
      </c>
      <c r="AU1107">
        <v>0</v>
      </c>
    </row>
    <row r="1108" spans="4:47" x14ac:dyDescent="0.25">
      <c r="D1108" s="8">
        <v>1104</v>
      </c>
      <c r="E1108" s="8">
        <f t="shared" ca="1" si="136"/>
        <v>2.9113386295152588E-2</v>
      </c>
      <c r="F1108" s="21">
        <f t="shared" ca="1" si="137"/>
        <v>434.24781339833152</v>
      </c>
      <c r="H1108" s="8">
        <v>1104</v>
      </c>
      <c r="I1108" s="21">
        <f t="shared" ca="1" si="138"/>
        <v>0.79669987613449356</v>
      </c>
      <c r="J1108" s="21">
        <f t="shared" ca="1" si="139"/>
        <v>54.742015541473521</v>
      </c>
      <c r="R1108" s="1"/>
      <c r="AF1108">
        <v>1098</v>
      </c>
      <c r="AG1108">
        <v>1</v>
      </c>
      <c r="AH1108">
        <v>0.69097951721440565</v>
      </c>
      <c r="AI1108">
        <v>1</v>
      </c>
      <c r="AJ1108">
        <v>1</v>
      </c>
      <c r="AK1108">
        <v>1</v>
      </c>
      <c r="AL1108">
        <v>0.67329844238411174</v>
      </c>
      <c r="AM1108">
        <v>1</v>
      </c>
      <c r="AN1108">
        <v>0.89072952594611821</v>
      </c>
      <c r="AO1108">
        <v>1</v>
      </c>
      <c r="AP1108">
        <v>1</v>
      </c>
      <c r="AQ1108">
        <v>1</v>
      </c>
      <c r="AR1108">
        <v>1</v>
      </c>
      <c r="AS1108">
        <v>0</v>
      </c>
      <c r="AT1108">
        <v>0.78456772984197276</v>
      </c>
      <c r="AU1108">
        <v>1</v>
      </c>
    </row>
    <row r="1109" spans="4:47" x14ac:dyDescent="0.25">
      <c r="D1109" s="8">
        <v>1105</v>
      </c>
      <c r="E1109" s="8">
        <f t="shared" ca="1" si="136"/>
        <v>0.72631420663909985</v>
      </c>
      <c r="F1109" s="21">
        <f t="shared" ca="1" si="137"/>
        <v>45.121125169051133</v>
      </c>
      <c r="H1109" s="8">
        <v>1105</v>
      </c>
      <c r="I1109" s="21">
        <f t="shared" ca="1" si="138"/>
        <v>0.74818994309579312</v>
      </c>
      <c r="J1109" s="21">
        <f t="shared" ca="1" si="139"/>
        <v>49.861805962715252</v>
      </c>
      <c r="R1109" s="1"/>
      <c r="AF1109">
        <v>1099</v>
      </c>
      <c r="AG1109">
        <v>1</v>
      </c>
      <c r="AH1109">
        <v>1</v>
      </c>
      <c r="AI1109">
        <v>1</v>
      </c>
      <c r="AJ1109">
        <v>1</v>
      </c>
      <c r="AK1109">
        <v>0</v>
      </c>
      <c r="AL1109">
        <v>1</v>
      </c>
      <c r="AM1109">
        <v>9.1404445557629749E-2</v>
      </c>
      <c r="AN1109">
        <v>1</v>
      </c>
      <c r="AO1109">
        <v>0.73654699678566737</v>
      </c>
      <c r="AP1109">
        <v>1</v>
      </c>
      <c r="AQ1109">
        <v>1</v>
      </c>
      <c r="AR1109">
        <v>9.9944639431581189E-2</v>
      </c>
      <c r="AS1109">
        <v>0.34696544820374886</v>
      </c>
      <c r="AT1109">
        <v>0.65281204890309474</v>
      </c>
      <c r="AU1109">
        <v>3</v>
      </c>
    </row>
    <row r="1110" spans="4:47" x14ac:dyDescent="0.25">
      <c r="D1110" s="8">
        <v>1106</v>
      </c>
      <c r="E1110" s="8">
        <f t="shared" ca="1" si="136"/>
        <v>0.94415509873739889</v>
      </c>
      <c r="F1110" s="21">
        <f t="shared" ca="1" si="137"/>
        <v>8.9549981077968059</v>
      </c>
      <c r="H1110" s="8">
        <v>1106</v>
      </c>
      <c r="I1110" s="21">
        <f t="shared" ca="1" si="138"/>
        <v>0.83412716595223668</v>
      </c>
      <c r="J1110" s="21">
        <f t="shared" ca="1" si="139"/>
        <v>59.004975355535194</v>
      </c>
      <c r="R1110" s="1"/>
      <c r="AF1110">
        <v>1100</v>
      </c>
      <c r="AG1110">
        <v>1</v>
      </c>
      <c r="AH1110">
        <v>1</v>
      </c>
      <c r="AI1110">
        <v>0.55999268039862904</v>
      </c>
      <c r="AJ1110">
        <v>0.62540548244166227</v>
      </c>
      <c r="AK1110">
        <v>1</v>
      </c>
      <c r="AL1110">
        <v>0.62206620455350881</v>
      </c>
      <c r="AM1110">
        <v>1</v>
      </c>
      <c r="AN1110">
        <v>1</v>
      </c>
      <c r="AO1110">
        <v>1</v>
      </c>
      <c r="AP1110">
        <v>0.77283312341704358</v>
      </c>
      <c r="AQ1110">
        <v>1</v>
      </c>
      <c r="AR1110">
        <v>0.26309504465274175</v>
      </c>
      <c r="AS1110">
        <v>0</v>
      </c>
      <c r="AT1110">
        <v>0.84316795503837061</v>
      </c>
      <c r="AU1110">
        <v>0</v>
      </c>
    </row>
    <row r="1111" spans="4:47" x14ac:dyDescent="0.25">
      <c r="D1111" s="8">
        <v>1107</v>
      </c>
      <c r="E1111" s="8">
        <f t="shared" ca="1" si="136"/>
        <v>0.56054033644141543</v>
      </c>
      <c r="F1111" s="21">
        <f t="shared" ca="1" si="137"/>
        <v>78.921966806760125</v>
      </c>
      <c r="H1111" s="8">
        <v>1107</v>
      </c>
      <c r="I1111" s="21">
        <f t="shared" ca="1" si="138"/>
        <v>0.53653355967424643</v>
      </c>
      <c r="J1111" s="21">
        <f t="shared" ca="1" si="139"/>
        <v>32.378236288143597</v>
      </c>
      <c r="R1111" s="1"/>
      <c r="AF1111">
        <v>1101</v>
      </c>
      <c r="AG1111">
        <v>0.11461931829140784</v>
      </c>
      <c r="AH1111">
        <v>1</v>
      </c>
      <c r="AI1111">
        <v>0.85637894041499218</v>
      </c>
      <c r="AJ1111">
        <v>1</v>
      </c>
      <c r="AK1111">
        <v>1</v>
      </c>
      <c r="AL1111">
        <v>0</v>
      </c>
      <c r="AM1111">
        <v>1</v>
      </c>
      <c r="AN1111">
        <v>0.29185440937749996</v>
      </c>
      <c r="AO1111">
        <v>1</v>
      </c>
      <c r="AP1111">
        <v>4.3684767580059763E-2</v>
      </c>
      <c r="AQ1111">
        <v>1</v>
      </c>
      <c r="AR1111">
        <v>0.82465837784548057</v>
      </c>
      <c r="AS1111">
        <v>0</v>
      </c>
      <c r="AT1111">
        <v>0.77973735842804748</v>
      </c>
      <c r="AU1111">
        <v>1</v>
      </c>
    </row>
    <row r="1112" spans="4:47" x14ac:dyDescent="0.25">
      <c r="D1112" s="8">
        <v>1108</v>
      </c>
      <c r="E1112" s="8">
        <f t="shared" ca="1" si="136"/>
        <v>0.31041029396872521</v>
      </c>
      <c r="F1112" s="21">
        <f t="shared" ca="1" si="137"/>
        <v>153.13888052149602</v>
      </c>
      <c r="H1112" s="8">
        <v>1108</v>
      </c>
      <c r="I1112" s="21">
        <f t="shared" ca="1" si="138"/>
        <v>0.56721763202096309</v>
      </c>
      <c r="J1112" s="21">
        <f t="shared" ca="1" si="139"/>
        <v>34.728880713965552</v>
      </c>
      <c r="R1112" s="1"/>
      <c r="AF1112">
        <v>1102</v>
      </c>
      <c r="AG1112">
        <v>1</v>
      </c>
      <c r="AH1112">
        <v>1</v>
      </c>
      <c r="AI1112">
        <v>1</v>
      </c>
      <c r="AJ1112">
        <v>0.8558470412487319</v>
      </c>
      <c r="AK1112">
        <v>0</v>
      </c>
      <c r="AL1112">
        <v>1</v>
      </c>
      <c r="AM1112">
        <v>1</v>
      </c>
      <c r="AN1112">
        <v>1</v>
      </c>
      <c r="AO1112">
        <v>0.59516868952947943</v>
      </c>
      <c r="AP1112">
        <v>3.6394593440138942E-2</v>
      </c>
      <c r="AQ1112">
        <v>1</v>
      </c>
      <c r="AR1112">
        <v>0.8766956542763622</v>
      </c>
      <c r="AS1112">
        <v>0</v>
      </c>
      <c r="AT1112">
        <v>0.95514297140345583</v>
      </c>
      <c r="AU1112">
        <v>1</v>
      </c>
    </row>
    <row r="1113" spans="4:47" x14ac:dyDescent="0.25">
      <c r="D1113" s="8">
        <v>1109</v>
      </c>
      <c r="E1113" s="8">
        <f t="shared" ca="1" si="136"/>
        <v>0.25141586643372971</v>
      </c>
      <c r="F1113" s="21">
        <f t="shared" ca="1" si="137"/>
        <v>179.00771236789984</v>
      </c>
      <c r="H1113" s="8">
        <v>1109</v>
      </c>
      <c r="I1113" s="21">
        <f t="shared" ca="1" si="138"/>
        <v>0.70367714914591972</v>
      </c>
      <c r="J1113" s="21">
        <f t="shared" ca="1" si="139"/>
        <v>45.808302832999004</v>
      </c>
      <c r="R1113" s="1"/>
      <c r="AF1113">
        <v>1103</v>
      </c>
      <c r="AG1113">
        <v>0.62157973389173182</v>
      </c>
      <c r="AH1113">
        <v>1</v>
      </c>
      <c r="AI1113">
        <v>1</v>
      </c>
      <c r="AJ1113">
        <v>0.77394107781486432</v>
      </c>
      <c r="AK1113">
        <v>1</v>
      </c>
      <c r="AL1113">
        <v>1</v>
      </c>
      <c r="AM1113">
        <v>0</v>
      </c>
      <c r="AN1113">
        <v>1</v>
      </c>
      <c r="AO1113">
        <v>1</v>
      </c>
      <c r="AP1113">
        <v>1</v>
      </c>
      <c r="AQ1113">
        <v>9.4104182656155902E-2</v>
      </c>
      <c r="AR1113">
        <v>1</v>
      </c>
      <c r="AS1113">
        <v>0.30526730270555291</v>
      </c>
      <c r="AT1113">
        <v>0.80352900410760741</v>
      </c>
      <c r="AU1113">
        <v>2</v>
      </c>
    </row>
    <row r="1114" spans="4:47" x14ac:dyDescent="0.25">
      <c r="D1114" s="8">
        <v>1110</v>
      </c>
      <c r="E1114" s="8">
        <f t="shared" ca="1" si="136"/>
        <v>0.98915245953277375</v>
      </c>
      <c r="F1114" s="21">
        <f t="shared" ca="1" si="137"/>
        <v>1.8711668230899947</v>
      </c>
      <c r="H1114" s="8">
        <v>1110</v>
      </c>
      <c r="I1114" s="21">
        <f t="shared" ca="1" si="138"/>
        <v>0.82157376061568121</v>
      </c>
      <c r="J1114" s="21">
        <f t="shared" ca="1" si="139"/>
        <v>57.513692564873566</v>
      </c>
      <c r="R1114" s="1"/>
      <c r="AF1114">
        <v>1104</v>
      </c>
      <c r="AG1114">
        <v>1</v>
      </c>
      <c r="AH1114">
        <v>1</v>
      </c>
      <c r="AI1114">
        <v>1</v>
      </c>
      <c r="AJ1114">
        <v>1</v>
      </c>
      <c r="AK1114">
        <v>1</v>
      </c>
      <c r="AL1114">
        <v>1</v>
      </c>
      <c r="AM1114">
        <v>1</v>
      </c>
      <c r="AN1114">
        <v>0.32100287108797571</v>
      </c>
      <c r="AO1114">
        <v>1</v>
      </c>
      <c r="AP1114">
        <v>1</v>
      </c>
      <c r="AQ1114">
        <v>1</v>
      </c>
      <c r="AR1114">
        <v>1</v>
      </c>
      <c r="AS1114">
        <v>0.28057201906232232</v>
      </c>
      <c r="AT1114">
        <v>0.8161285014460079</v>
      </c>
      <c r="AU1114">
        <v>0</v>
      </c>
    </row>
    <row r="1115" spans="4:47" x14ac:dyDescent="0.25">
      <c r="D1115" s="8">
        <v>1111</v>
      </c>
      <c r="E1115" s="8">
        <f t="shared" ca="1" si="136"/>
        <v>0.20661995329038874</v>
      </c>
      <c r="F1115" s="21">
        <f t="shared" ca="1" si="137"/>
        <v>202.88376870408078</v>
      </c>
      <c r="H1115" s="8">
        <v>1111</v>
      </c>
      <c r="I1115" s="21">
        <f t="shared" ca="1" si="138"/>
        <v>0.53585724552003866</v>
      </c>
      <c r="J1115" s="21">
        <f t="shared" ca="1" si="139"/>
        <v>32.326664790026271</v>
      </c>
      <c r="R1115" s="1"/>
      <c r="AF1115">
        <v>1105</v>
      </c>
      <c r="AG1115">
        <v>1</v>
      </c>
      <c r="AH1115">
        <v>1</v>
      </c>
      <c r="AI1115">
        <v>0.99933147294805458</v>
      </c>
      <c r="AJ1115">
        <v>0.12595772993809079</v>
      </c>
      <c r="AK1115">
        <v>1</v>
      </c>
      <c r="AL1115">
        <v>1</v>
      </c>
      <c r="AM1115">
        <v>1</v>
      </c>
      <c r="AN1115">
        <v>1</v>
      </c>
      <c r="AO1115">
        <v>0.69651169222124731</v>
      </c>
      <c r="AP1115">
        <v>0.22334077633845043</v>
      </c>
      <c r="AQ1115">
        <v>1</v>
      </c>
      <c r="AR1115">
        <v>1</v>
      </c>
      <c r="AS1115">
        <v>0.59090309849618217</v>
      </c>
      <c r="AT1115">
        <v>0.59844025598012851</v>
      </c>
      <c r="AU1115">
        <v>2</v>
      </c>
    </row>
    <row r="1116" spans="4:47" x14ac:dyDescent="0.25">
      <c r="D1116" s="8">
        <v>1112</v>
      </c>
      <c r="E1116" s="8">
        <f t="shared" ca="1" si="136"/>
        <v>0.26032998861094414</v>
      </c>
      <c r="F1116" s="21">
        <f t="shared" ca="1" si="137"/>
        <v>174.74852760156958</v>
      </c>
      <c r="H1116" s="8">
        <v>1112</v>
      </c>
      <c r="I1116" s="21">
        <f t="shared" ca="1" si="138"/>
        <v>0.56306672413815362</v>
      </c>
      <c r="J1116" s="21">
        <f t="shared" ca="1" si="139"/>
        <v>34.409391774914745</v>
      </c>
      <c r="R1116" s="1"/>
      <c r="AF1116">
        <v>1106</v>
      </c>
      <c r="AG1116">
        <v>1</v>
      </c>
      <c r="AH1116">
        <v>1</v>
      </c>
      <c r="AI1116">
        <v>0.54033470410297835</v>
      </c>
      <c r="AJ1116">
        <v>1</v>
      </c>
      <c r="AK1116">
        <v>1</v>
      </c>
      <c r="AL1116">
        <v>0.87276015801932472</v>
      </c>
      <c r="AM1116">
        <v>1</v>
      </c>
      <c r="AN1116">
        <v>0.8506031191441692</v>
      </c>
      <c r="AO1116">
        <v>1</v>
      </c>
      <c r="AP1116">
        <v>0.96767096898885585</v>
      </c>
      <c r="AQ1116">
        <v>0.69766412039316494</v>
      </c>
      <c r="AR1116">
        <v>0.22668571363911108</v>
      </c>
      <c r="AS1116">
        <v>0</v>
      </c>
      <c r="AT1116">
        <v>0.81234354474856874</v>
      </c>
      <c r="AU1116">
        <v>0</v>
      </c>
    </row>
    <row r="1117" spans="4:47" x14ac:dyDescent="0.25">
      <c r="D1117" s="8">
        <v>1113</v>
      </c>
      <c r="E1117" s="8">
        <f t="shared" ca="1" si="136"/>
        <v>0.94679707941632496</v>
      </c>
      <c r="F1117" s="21">
        <f t="shared" ca="1" si="137"/>
        <v>8.5441480530035978</v>
      </c>
      <c r="H1117" s="8">
        <v>1113</v>
      </c>
      <c r="I1117" s="21">
        <f t="shared" ca="1" si="138"/>
        <v>9.4971714607235969E-2</v>
      </c>
      <c r="J1117" s="21">
        <f t="shared" ca="1" si="139"/>
        <v>10.109789287391571</v>
      </c>
      <c r="R1117" s="1"/>
      <c r="AF1117">
        <v>1107</v>
      </c>
      <c r="AG1117">
        <v>1</v>
      </c>
      <c r="AH1117">
        <v>1</v>
      </c>
      <c r="AI1117">
        <v>0.68031481628877954</v>
      </c>
      <c r="AJ1117">
        <v>1</v>
      </c>
      <c r="AK1117">
        <v>1</v>
      </c>
      <c r="AL1117">
        <v>1</v>
      </c>
      <c r="AM1117">
        <v>1</v>
      </c>
      <c r="AN1117">
        <v>0.51957676319063706</v>
      </c>
      <c r="AO1117">
        <v>1</v>
      </c>
      <c r="AP1117">
        <v>0.9643692736407824</v>
      </c>
      <c r="AQ1117">
        <v>1</v>
      </c>
      <c r="AR1117">
        <v>0.28986545958163801</v>
      </c>
      <c r="AS1117">
        <v>0</v>
      </c>
      <c r="AT1117">
        <v>0.7945812255935305</v>
      </c>
      <c r="AU1117">
        <v>1</v>
      </c>
    </row>
    <row r="1118" spans="4:47" x14ac:dyDescent="0.25">
      <c r="D1118" s="8">
        <v>1114</v>
      </c>
      <c r="E1118" s="8">
        <f t="shared" ca="1" si="136"/>
        <v>0.94808650096720593</v>
      </c>
      <c r="F1118" s="21">
        <f t="shared" ca="1" si="137"/>
        <v>8.3436117100054776</v>
      </c>
      <c r="H1118" s="8">
        <v>1114</v>
      </c>
      <c r="I1118" s="21">
        <f t="shared" ca="1" si="138"/>
        <v>5.9186130216796307E-2</v>
      </c>
      <c r="J1118" s="21">
        <f t="shared" ca="1" si="139"/>
        <v>17.710819156234713</v>
      </c>
      <c r="R1118" s="1"/>
      <c r="AF1118">
        <v>1108</v>
      </c>
      <c r="AG1118">
        <v>1</v>
      </c>
      <c r="AH1118">
        <v>0.42332469180733562</v>
      </c>
      <c r="AI1118">
        <v>0.57152524032168117</v>
      </c>
      <c r="AJ1118">
        <v>1</v>
      </c>
      <c r="AK1118">
        <v>0.1911585187720653</v>
      </c>
      <c r="AL1118">
        <v>1</v>
      </c>
      <c r="AM1118">
        <v>0.29624280416746551</v>
      </c>
      <c r="AN1118">
        <v>1</v>
      </c>
      <c r="AO1118">
        <v>1</v>
      </c>
      <c r="AP1118">
        <v>0.96902401220840173</v>
      </c>
      <c r="AQ1118">
        <v>1</v>
      </c>
      <c r="AR1118">
        <v>0.33942619072167285</v>
      </c>
      <c r="AS1118">
        <v>0</v>
      </c>
      <c r="AT1118">
        <v>0.83197748895249357</v>
      </c>
      <c r="AU1118">
        <v>1</v>
      </c>
    </row>
    <row r="1119" spans="4:47" x14ac:dyDescent="0.25">
      <c r="D1119" s="8">
        <v>1115</v>
      </c>
      <c r="E1119" s="8">
        <f t="shared" ca="1" si="136"/>
        <v>0.64527617374783808</v>
      </c>
      <c r="F1119" s="21">
        <f t="shared" ca="1" si="137"/>
        <v>60.6988186061064</v>
      </c>
      <c r="H1119" s="8">
        <v>1115</v>
      </c>
      <c r="I1119" s="21">
        <f t="shared" ca="1" si="138"/>
        <v>0.54587213232129272</v>
      </c>
      <c r="J1119" s="21">
        <f t="shared" ca="1" si="139"/>
        <v>33.091227367086319</v>
      </c>
      <c r="R1119" s="1"/>
      <c r="AF1119">
        <v>1109</v>
      </c>
      <c r="AG1119">
        <v>1</v>
      </c>
      <c r="AH1119">
        <v>1</v>
      </c>
      <c r="AI1119">
        <v>1</v>
      </c>
      <c r="AJ1119">
        <v>1</v>
      </c>
      <c r="AK1119">
        <v>1</v>
      </c>
      <c r="AL1119">
        <v>1</v>
      </c>
      <c r="AM1119">
        <v>1</v>
      </c>
      <c r="AN1119">
        <v>1</v>
      </c>
      <c r="AO1119">
        <v>0.39206705545875592</v>
      </c>
      <c r="AP1119">
        <v>0.40066731094538549</v>
      </c>
      <c r="AQ1119">
        <v>0</v>
      </c>
      <c r="AR1119">
        <v>0.62842494949079752</v>
      </c>
      <c r="AS1119">
        <v>0.805769767086707</v>
      </c>
      <c r="AT1119">
        <v>0.72436037044119006</v>
      </c>
      <c r="AU1119">
        <v>2</v>
      </c>
    </row>
    <row r="1120" spans="4:47" x14ac:dyDescent="0.25">
      <c r="D1120" s="8">
        <v>1116</v>
      </c>
      <c r="E1120" s="8">
        <f t="shared" ca="1" si="136"/>
        <v>0.48220355449955055</v>
      </c>
      <c r="F1120" s="21">
        <f t="shared" ca="1" si="137"/>
        <v>98.12513697942245</v>
      </c>
      <c r="H1120" s="8">
        <v>1116</v>
      </c>
      <c r="I1120" s="21">
        <f t="shared" ca="1" si="138"/>
        <v>1.340507700380944E-2</v>
      </c>
      <c r="J1120" s="21">
        <f t="shared" ca="1" si="139"/>
        <v>37.482558920214935</v>
      </c>
      <c r="R1120" s="1"/>
      <c r="AF1120">
        <v>1110</v>
      </c>
      <c r="AG1120">
        <v>0.9256926249278965</v>
      </c>
      <c r="AH1120">
        <v>1</v>
      </c>
      <c r="AI1120">
        <v>1</v>
      </c>
      <c r="AJ1120">
        <v>5.2158007783388409E-2</v>
      </c>
      <c r="AK1120">
        <v>1</v>
      </c>
      <c r="AL1120">
        <v>1</v>
      </c>
      <c r="AM1120">
        <v>0.54557598023858456</v>
      </c>
      <c r="AN1120">
        <v>1</v>
      </c>
      <c r="AO1120">
        <v>1</v>
      </c>
      <c r="AP1120">
        <v>0.59692132804939901</v>
      </c>
      <c r="AQ1120">
        <v>1</v>
      </c>
      <c r="AR1120">
        <v>1</v>
      </c>
      <c r="AS1120">
        <v>0.41073339974488288</v>
      </c>
      <c r="AT1120">
        <v>0.70717638651864312</v>
      </c>
      <c r="AU1120">
        <v>0</v>
      </c>
    </row>
    <row r="1121" spans="4:47" x14ac:dyDescent="0.25">
      <c r="D1121" s="8">
        <v>1117</v>
      </c>
      <c r="E1121" s="8">
        <f t="shared" ca="1" si="136"/>
        <v>0.41287866156499109</v>
      </c>
      <c r="F1121" s="21">
        <f t="shared" ca="1" si="137"/>
        <v>117.68510667215546</v>
      </c>
      <c r="H1121" s="8">
        <v>1117</v>
      </c>
      <c r="I1121" s="21">
        <f t="shared" ca="1" si="138"/>
        <v>0.90796286182661168</v>
      </c>
      <c r="J1121" s="21">
        <f t="shared" ca="1" si="139"/>
        <v>69.842018011219722</v>
      </c>
      <c r="R1121" s="1"/>
      <c r="AF1121">
        <v>1111</v>
      </c>
      <c r="AG1121">
        <v>1</v>
      </c>
      <c r="AH1121">
        <v>0.7379694155021882</v>
      </c>
      <c r="AI1121">
        <v>0.50012516430715259</v>
      </c>
      <c r="AJ1121">
        <v>1</v>
      </c>
      <c r="AK1121">
        <v>1</v>
      </c>
      <c r="AL1121">
        <v>1</v>
      </c>
      <c r="AM1121">
        <v>1</v>
      </c>
      <c r="AN1121">
        <v>1</v>
      </c>
      <c r="AO1121">
        <v>1</v>
      </c>
      <c r="AP1121">
        <v>1</v>
      </c>
      <c r="AQ1121">
        <v>1</v>
      </c>
      <c r="AR1121">
        <v>0.81769708563285437</v>
      </c>
      <c r="AS1121">
        <v>0</v>
      </c>
      <c r="AT1121">
        <v>0.64548640772090327</v>
      </c>
      <c r="AU1121">
        <v>1</v>
      </c>
    </row>
    <row r="1122" spans="4:47" x14ac:dyDescent="0.25">
      <c r="D1122" s="8">
        <v>1118</v>
      </c>
      <c r="E1122" s="8">
        <f t="shared" ca="1" si="136"/>
        <v>0.52811319825352698</v>
      </c>
      <c r="F1122" s="21">
        <f t="shared" ca="1" si="137"/>
        <v>86.554614544564089</v>
      </c>
      <c r="H1122" s="8">
        <v>1118</v>
      </c>
      <c r="I1122" s="21">
        <f t="shared" ca="1" si="138"/>
        <v>0.56926202225887235</v>
      </c>
      <c r="J1122" s="21">
        <f t="shared" ca="1" si="139"/>
        <v>34.886441939663662</v>
      </c>
      <c r="R1122" s="1"/>
      <c r="AF1122">
        <v>1112</v>
      </c>
      <c r="AG1122">
        <v>9.3596307760303574E-2</v>
      </c>
      <c r="AH1122">
        <v>0.74870334249421178</v>
      </c>
      <c r="AI1122">
        <v>1</v>
      </c>
      <c r="AJ1122">
        <v>1</v>
      </c>
      <c r="AK1122">
        <v>1</v>
      </c>
      <c r="AL1122">
        <v>1</v>
      </c>
      <c r="AM1122">
        <v>0</v>
      </c>
      <c r="AN1122">
        <v>1</v>
      </c>
      <c r="AO1122">
        <v>1</v>
      </c>
      <c r="AP1122">
        <v>0.76495879988754989</v>
      </c>
      <c r="AQ1122">
        <v>0.50428997707397982</v>
      </c>
      <c r="AR1122">
        <v>0.30901365344822895</v>
      </c>
      <c r="AS1122">
        <v>0</v>
      </c>
      <c r="AT1122">
        <v>0.75591384466898581</v>
      </c>
      <c r="AU1122">
        <v>1</v>
      </c>
    </row>
    <row r="1123" spans="4:47" x14ac:dyDescent="0.25">
      <c r="D1123" s="8">
        <v>1119</v>
      </c>
      <c r="E1123" s="8">
        <f t="shared" ca="1" si="136"/>
        <v>0.33042157349089163</v>
      </c>
      <c r="F1123" s="21">
        <f t="shared" ca="1" si="137"/>
        <v>145.42174422368598</v>
      </c>
      <c r="H1123" s="8">
        <v>1119</v>
      </c>
      <c r="I1123" s="21">
        <f t="shared" ca="1" si="138"/>
        <v>0.46077992332727047</v>
      </c>
      <c r="J1123" s="21">
        <f t="shared" ca="1" si="139"/>
        <v>26.616825678764037</v>
      </c>
      <c r="R1123" s="1"/>
      <c r="AF1123">
        <v>1113</v>
      </c>
      <c r="AG1123">
        <v>1</v>
      </c>
      <c r="AH1123">
        <v>1</v>
      </c>
      <c r="AI1123">
        <v>0.82425780576487606</v>
      </c>
      <c r="AJ1123">
        <v>0.96119889622762755</v>
      </c>
      <c r="AK1123">
        <v>1</v>
      </c>
      <c r="AL1123">
        <v>1</v>
      </c>
      <c r="AM1123">
        <v>1</v>
      </c>
      <c r="AN1123">
        <v>0.58608060380121907</v>
      </c>
      <c r="AO1123">
        <v>0.99932736533107047</v>
      </c>
      <c r="AP1123">
        <v>1</v>
      </c>
      <c r="AQ1123">
        <v>1</v>
      </c>
      <c r="AR1123">
        <v>0.32025899775931799</v>
      </c>
      <c r="AS1123">
        <v>0.71035250788930082</v>
      </c>
      <c r="AT1123">
        <v>0.83274080697630459</v>
      </c>
      <c r="AU1123">
        <v>0</v>
      </c>
    </row>
    <row r="1124" spans="4:47" x14ac:dyDescent="0.25">
      <c r="D1124" s="8">
        <v>1120</v>
      </c>
      <c r="E1124" s="8">
        <f t="shared" ca="1" si="136"/>
        <v>0.48692515365571687</v>
      </c>
      <c r="F1124" s="21">
        <f t="shared" ca="1" si="137"/>
        <v>96.889615804410852</v>
      </c>
      <c r="H1124" s="8">
        <v>1120</v>
      </c>
      <c r="I1124" s="21">
        <f t="shared" ca="1" si="138"/>
        <v>0.53732183471040207</v>
      </c>
      <c r="J1124" s="21">
        <f t="shared" ca="1" si="139"/>
        <v>32.438355396906175</v>
      </c>
      <c r="R1124" s="1"/>
      <c r="AF1124">
        <v>1114</v>
      </c>
      <c r="AG1124">
        <v>1</v>
      </c>
      <c r="AH1124">
        <v>1</v>
      </c>
      <c r="AI1124">
        <v>1</v>
      </c>
      <c r="AJ1124">
        <v>0.47662470104648186</v>
      </c>
      <c r="AK1124">
        <v>7.2319578631938761E-2</v>
      </c>
      <c r="AL1124">
        <v>0.82907049639009833</v>
      </c>
      <c r="AM1124">
        <v>1</v>
      </c>
      <c r="AN1124">
        <v>1</v>
      </c>
      <c r="AO1124">
        <v>3.0580929268035108E-2</v>
      </c>
      <c r="AP1124">
        <v>0</v>
      </c>
      <c r="AQ1124">
        <v>1</v>
      </c>
      <c r="AR1124">
        <v>1</v>
      </c>
      <c r="AS1124">
        <v>0</v>
      </c>
      <c r="AT1124">
        <v>0.87016817569794058</v>
      </c>
      <c r="AU1124">
        <v>0</v>
      </c>
    </row>
    <row r="1125" spans="4:47" x14ac:dyDescent="0.25">
      <c r="D1125" s="8">
        <v>1121</v>
      </c>
      <c r="E1125" s="8">
        <f t="shared" ca="1" si="136"/>
        <v>0.39128403388212207</v>
      </c>
      <c r="F1125" s="21">
        <f t="shared" ca="1" si="137"/>
        <v>124.40684771859507</v>
      </c>
      <c r="H1125" s="8">
        <v>1121</v>
      </c>
      <c r="I1125" s="21">
        <f t="shared" ca="1" si="138"/>
        <v>0.11470139685867442</v>
      </c>
      <c r="J1125" s="21">
        <f t="shared" ca="1" si="139"/>
        <v>6.8121843592644851</v>
      </c>
      <c r="R1125" s="1"/>
      <c r="AF1125">
        <v>1115</v>
      </c>
      <c r="AG1125">
        <v>1</v>
      </c>
      <c r="AH1125">
        <v>0.62917521528444398</v>
      </c>
      <c r="AI1125">
        <v>1</v>
      </c>
      <c r="AJ1125">
        <v>0.59551200897791812</v>
      </c>
      <c r="AK1125">
        <v>1</v>
      </c>
      <c r="AL1125">
        <v>0.24274163921775957</v>
      </c>
      <c r="AM1125">
        <v>0</v>
      </c>
      <c r="AN1125">
        <v>1</v>
      </c>
      <c r="AO1125">
        <v>0.66913371020200429</v>
      </c>
      <c r="AP1125">
        <v>1</v>
      </c>
      <c r="AQ1125">
        <v>1</v>
      </c>
      <c r="AR1125">
        <v>1</v>
      </c>
      <c r="AS1125">
        <v>0.88110644003557226</v>
      </c>
      <c r="AT1125">
        <v>0.73715821836049644</v>
      </c>
      <c r="AU1125">
        <v>0</v>
      </c>
    </row>
    <row r="1126" spans="4:47" x14ac:dyDescent="0.25">
      <c r="D1126" s="8">
        <v>1122</v>
      </c>
      <c r="E1126" s="8">
        <f t="shared" ca="1" si="136"/>
        <v>0.1288486493611436</v>
      </c>
      <c r="F1126" s="21">
        <f t="shared" ca="1" si="137"/>
        <v>259.67805925218141</v>
      </c>
      <c r="H1126" s="8">
        <v>1122</v>
      </c>
      <c r="I1126" s="21">
        <f t="shared" ca="1" si="138"/>
        <v>0.37814969423124045</v>
      </c>
      <c r="J1126" s="21">
        <f t="shared" ca="1" si="139"/>
        <v>20.197957502827641</v>
      </c>
      <c r="R1126" s="1"/>
      <c r="AF1126">
        <v>1116</v>
      </c>
      <c r="AG1126">
        <v>0.88610383176250429</v>
      </c>
      <c r="AH1126">
        <v>1</v>
      </c>
      <c r="AI1126">
        <v>1</v>
      </c>
      <c r="AJ1126">
        <v>1</v>
      </c>
      <c r="AK1126">
        <v>0.48061408208952577</v>
      </c>
      <c r="AL1126">
        <v>0.20845281610381788</v>
      </c>
      <c r="AM1126">
        <v>1</v>
      </c>
      <c r="AN1126">
        <v>1</v>
      </c>
      <c r="AO1126">
        <v>1</v>
      </c>
      <c r="AP1126">
        <v>1</v>
      </c>
      <c r="AQ1126">
        <v>1</v>
      </c>
      <c r="AR1126">
        <v>1</v>
      </c>
      <c r="AS1126">
        <v>0</v>
      </c>
      <c r="AT1126">
        <v>0.66034553127410367</v>
      </c>
      <c r="AU1126">
        <v>1</v>
      </c>
    </row>
    <row r="1127" spans="4:47" x14ac:dyDescent="0.25">
      <c r="D1127" s="8">
        <v>1123</v>
      </c>
      <c r="E1127" s="8">
        <f t="shared" ca="1" si="136"/>
        <v>0.15739529074425496</v>
      </c>
      <c r="F1127" s="21">
        <f t="shared" ca="1" si="137"/>
        <v>235.71445042964902</v>
      </c>
      <c r="H1127" s="8">
        <v>1123</v>
      </c>
      <c r="I1127" s="21">
        <f t="shared" ca="1" si="138"/>
        <v>0.36589602145405298</v>
      </c>
      <c r="J1127" s="21">
        <f t="shared" ca="1" si="139"/>
        <v>19.21642068761561</v>
      </c>
      <c r="R1127" s="1"/>
      <c r="AF1127">
        <v>1117</v>
      </c>
      <c r="AG1127">
        <v>1</v>
      </c>
      <c r="AH1127">
        <v>1</v>
      </c>
      <c r="AI1127">
        <v>1</v>
      </c>
      <c r="AJ1127">
        <v>0.4730253056290773</v>
      </c>
      <c r="AK1127">
        <v>1</v>
      </c>
      <c r="AL1127">
        <v>1</v>
      </c>
      <c r="AM1127">
        <v>1.6831975387533255E-2</v>
      </c>
      <c r="AN1127">
        <v>1</v>
      </c>
      <c r="AO1127">
        <v>0</v>
      </c>
      <c r="AP1127">
        <v>1</v>
      </c>
      <c r="AQ1127">
        <v>0.7717122948139149</v>
      </c>
      <c r="AR1127">
        <v>0</v>
      </c>
      <c r="AS1127">
        <v>0</v>
      </c>
      <c r="AT1127">
        <v>0.86371803498613231</v>
      </c>
      <c r="AU1127">
        <v>0</v>
      </c>
    </row>
    <row r="1128" spans="4:47" x14ac:dyDescent="0.25">
      <c r="D1128" s="8">
        <v>1124</v>
      </c>
      <c r="E1128" s="8">
        <f t="shared" ca="1" si="136"/>
        <v>0.47394100344140844</v>
      </c>
      <c r="F1128" s="21">
        <f t="shared" ca="1" si="137"/>
        <v>100.31429246260255</v>
      </c>
      <c r="H1128" s="8">
        <v>1124</v>
      </c>
      <c r="I1128" s="21">
        <f t="shared" ca="1" si="138"/>
        <v>0.86406229534287804</v>
      </c>
      <c r="J1128" s="21">
        <f t="shared" ca="1" si="139"/>
        <v>62.887357939386852</v>
      </c>
      <c r="R1128" s="1"/>
      <c r="AF1128">
        <v>1118</v>
      </c>
      <c r="AG1128">
        <v>1</v>
      </c>
      <c r="AH1128">
        <v>1</v>
      </c>
      <c r="AI1128">
        <v>0.84053502739486918</v>
      </c>
      <c r="AJ1128">
        <v>0</v>
      </c>
      <c r="AK1128">
        <v>1</v>
      </c>
      <c r="AL1128">
        <v>0</v>
      </c>
      <c r="AM1128">
        <v>1</v>
      </c>
      <c r="AN1128">
        <v>1</v>
      </c>
      <c r="AO1128">
        <v>0.96672290952265028</v>
      </c>
      <c r="AP1128">
        <v>0.90906227879496593</v>
      </c>
      <c r="AQ1128">
        <v>1</v>
      </c>
      <c r="AR1128">
        <v>1</v>
      </c>
      <c r="AS1128">
        <v>0.34054900434057345</v>
      </c>
      <c r="AT1128">
        <v>0.77380228953520536</v>
      </c>
      <c r="AU1128">
        <v>0</v>
      </c>
    </row>
    <row r="1129" spans="4:47" x14ac:dyDescent="0.25">
      <c r="D1129" s="8">
        <v>1125</v>
      </c>
      <c r="E1129" s="8">
        <f t="shared" ca="1" si="136"/>
        <v>0.27317735210034899</v>
      </c>
      <c r="F1129" s="21">
        <f t="shared" ca="1" si="137"/>
        <v>168.84932258698367</v>
      </c>
      <c r="H1129" s="8">
        <v>1125</v>
      </c>
      <c r="I1129" s="21">
        <f t="shared" ca="1" si="138"/>
        <v>0.87932194218183379</v>
      </c>
      <c r="J1129" s="21">
        <f t="shared" ca="1" si="139"/>
        <v>65.094388305719164</v>
      </c>
      <c r="R1129" s="1"/>
      <c r="AF1129">
        <v>1119</v>
      </c>
      <c r="AG1129">
        <v>0.94932904301611176</v>
      </c>
      <c r="AH1129">
        <v>1</v>
      </c>
      <c r="AI1129">
        <v>0.78745697698656347</v>
      </c>
      <c r="AJ1129">
        <v>5.0613507826831966E-2</v>
      </c>
      <c r="AK1129">
        <v>1</v>
      </c>
      <c r="AL1129">
        <v>1</v>
      </c>
      <c r="AM1129">
        <v>1</v>
      </c>
      <c r="AN1129">
        <v>1</v>
      </c>
      <c r="AO1129">
        <v>1</v>
      </c>
      <c r="AP1129">
        <v>0.21713096696687223</v>
      </c>
      <c r="AQ1129">
        <v>1</v>
      </c>
      <c r="AR1129">
        <v>1</v>
      </c>
      <c r="AS1129">
        <v>0</v>
      </c>
      <c r="AT1129">
        <v>0.5419546658215264</v>
      </c>
      <c r="AU1129">
        <v>1</v>
      </c>
    </row>
    <row r="1130" spans="4:47" x14ac:dyDescent="0.25">
      <c r="D1130" s="8">
        <v>1126</v>
      </c>
      <c r="E1130" s="8">
        <f t="shared" ca="1" si="136"/>
        <v>0.17802952936227989</v>
      </c>
      <c r="F1130" s="21">
        <f t="shared" ca="1" si="137"/>
        <v>220.88932471198305</v>
      </c>
      <c r="H1130" s="8">
        <v>1126</v>
      </c>
      <c r="I1130" s="21">
        <f t="shared" ca="1" si="138"/>
        <v>0.50448174258079848</v>
      </c>
      <c r="J1130" s="21">
        <f t="shared" ca="1" si="139"/>
        <v>29.940349298383442</v>
      </c>
      <c r="R1130" s="1"/>
      <c r="AF1130">
        <v>1120</v>
      </c>
      <c r="AG1130">
        <v>1</v>
      </c>
      <c r="AH1130">
        <v>1</v>
      </c>
      <c r="AI1130">
        <v>0.48661017453794614</v>
      </c>
      <c r="AJ1130">
        <v>1</v>
      </c>
      <c r="AK1130">
        <v>1</v>
      </c>
      <c r="AL1130">
        <v>1</v>
      </c>
      <c r="AM1130">
        <v>1</v>
      </c>
      <c r="AN1130">
        <v>1</v>
      </c>
      <c r="AO1130">
        <v>1</v>
      </c>
      <c r="AP1130">
        <v>0.70239583809598116</v>
      </c>
      <c r="AQ1130">
        <v>1</v>
      </c>
      <c r="AR1130">
        <v>1</v>
      </c>
      <c r="AS1130">
        <v>0</v>
      </c>
      <c r="AT1130">
        <v>0.85446039956136388</v>
      </c>
      <c r="AU1130">
        <v>0</v>
      </c>
    </row>
    <row r="1131" spans="4:47" x14ac:dyDescent="0.25">
      <c r="D1131" s="8">
        <v>1127</v>
      </c>
      <c r="E1131" s="8">
        <f t="shared" ca="1" si="136"/>
        <v>0.531909769366117</v>
      </c>
      <c r="F1131" s="21">
        <f t="shared" ca="1" si="137"/>
        <v>85.639372403626538</v>
      </c>
      <c r="H1131" s="8">
        <v>1127</v>
      </c>
      <c r="I1131" s="21">
        <f t="shared" ca="1" si="138"/>
        <v>0.29724004231674139</v>
      </c>
      <c r="J1131" s="21">
        <f t="shared" ca="1" si="139"/>
        <v>13.472008287759486</v>
      </c>
      <c r="R1131" s="1"/>
      <c r="AF1131">
        <v>1121</v>
      </c>
      <c r="AG1131">
        <v>1</v>
      </c>
      <c r="AH1131">
        <v>1</v>
      </c>
      <c r="AI1131">
        <v>0.14201196478614059</v>
      </c>
      <c r="AJ1131">
        <v>0</v>
      </c>
      <c r="AK1131">
        <v>0.32455067401855148</v>
      </c>
      <c r="AL1131">
        <v>0.1174061930141761</v>
      </c>
      <c r="AM1131">
        <v>0.80399853501054874</v>
      </c>
      <c r="AN1131">
        <v>1</v>
      </c>
      <c r="AO1131">
        <v>1</v>
      </c>
      <c r="AP1131">
        <v>1</v>
      </c>
      <c r="AQ1131">
        <v>1</v>
      </c>
      <c r="AR1131">
        <v>0.553939991554803</v>
      </c>
      <c r="AS1131">
        <v>0.96375905855650978</v>
      </c>
      <c r="AT1131">
        <v>0.70406305548266113</v>
      </c>
      <c r="AU1131">
        <v>0</v>
      </c>
    </row>
    <row r="1132" spans="4:47" x14ac:dyDescent="0.25">
      <c r="D1132" s="8">
        <v>1128</v>
      </c>
      <c r="E1132" s="8">
        <f t="shared" ca="1" si="136"/>
        <v>5.6084267205734895E-3</v>
      </c>
      <c r="F1132" s="21">
        <f t="shared" ca="1" si="137"/>
        <v>622.54835992870744</v>
      </c>
      <c r="H1132" s="8">
        <v>1128</v>
      </c>
      <c r="I1132" s="21">
        <f t="shared" ca="1" si="138"/>
        <v>0.71110988914180917</v>
      </c>
      <c r="J1132" s="21">
        <f t="shared" ca="1" si="139"/>
        <v>46.463414934049361</v>
      </c>
      <c r="R1132" s="1"/>
      <c r="AF1132">
        <v>1122</v>
      </c>
      <c r="AG1132">
        <v>1</v>
      </c>
      <c r="AH1132">
        <v>1</v>
      </c>
      <c r="AI1132">
        <v>0.71888473205598857</v>
      </c>
      <c r="AJ1132">
        <v>0.23302922403308912</v>
      </c>
      <c r="AK1132">
        <v>1</v>
      </c>
      <c r="AL1132">
        <v>1</v>
      </c>
      <c r="AM1132">
        <v>1</v>
      </c>
      <c r="AN1132">
        <v>1</v>
      </c>
      <c r="AO1132">
        <v>1</v>
      </c>
      <c r="AP1132">
        <v>1</v>
      </c>
      <c r="AQ1132">
        <v>1</v>
      </c>
      <c r="AR1132">
        <v>1</v>
      </c>
      <c r="AS1132">
        <v>0.10548391499547247</v>
      </c>
      <c r="AT1132">
        <v>0.78659167304845956</v>
      </c>
      <c r="AU1132">
        <v>0</v>
      </c>
    </row>
    <row r="1133" spans="4:47" x14ac:dyDescent="0.25">
      <c r="D1133" s="8">
        <v>1129</v>
      </c>
      <c r="E1133" s="8">
        <f t="shared" ca="1" si="136"/>
        <v>0.10109158408457408</v>
      </c>
      <c r="F1133" s="21">
        <f t="shared" ca="1" si="137"/>
        <v>288.5494920557822</v>
      </c>
      <c r="H1133" s="8">
        <v>1129</v>
      </c>
      <c r="I1133" s="21">
        <f t="shared" ca="1" si="138"/>
        <v>0.91838688302093963</v>
      </c>
      <c r="J1133" s="21">
        <f t="shared" ca="1" si="139"/>
        <v>71.841169313848425</v>
      </c>
      <c r="R1133" s="1"/>
      <c r="AF1133">
        <v>1123</v>
      </c>
      <c r="AG1133">
        <v>0.90605258135685529</v>
      </c>
      <c r="AH1133">
        <v>0.93845842614220076</v>
      </c>
      <c r="AI1133">
        <v>1</v>
      </c>
      <c r="AJ1133">
        <v>1</v>
      </c>
      <c r="AK1133">
        <v>0</v>
      </c>
      <c r="AL1133">
        <v>1</v>
      </c>
      <c r="AM1133">
        <v>1</v>
      </c>
      <c r="AN1133">
        <v>1</v>
      </c>
      <c r="AO1133">
        <v>1</v>
      </c>
      <c r="AP1133">
        <v>0.71092581040612723</v>
      </c>
      <c r="AQ1133">
        <v>0.97481046567918384</v>
      </c>
      <c r="AR1133">
        <v>5.9934178311865954E-2</v>
      </c>
      <c r="AS1133">
        <v>0</v>
      </c>
      <c r="AT1133">
        <v>0.75976596192089196</v>
      </c>
      <c r="AU1133">
        <v>2</v>
      </c>
    </row>
    <row r="1134" spans="4:47" x14ac:dyDescent="0.25">
      <c r="D1134" s="8">
        <v>1130</v>
      </c>
      <c r="E1134" s="8">
        <f t="shared" ca="1" si="136"/>
        <v>5.7527577632214832E-3</v>
      </c>
      <c r="F1134" s="21">
        <f t="shared" ca="1" si="137"/>
        <v>619.67280385065101</v>
      </c>
      <c r="H1134" s="8">
        <v>1130</v>
      </c>
      <c r="I1134" s="21">
        <f t="shared" ca="1" si="138"/>
        <v>5.5646175476694593E-3</v>
      </c>
      <c r="J1134" s="21">
        <f t="shared" ca="1" si="139"/>
        <v>47.30873237054336</v>
      </c>
      <c r="R1134" s="1"/>
      <c r="AF1134">
        <v>1124</v>
      </c>
      <c r="AG1134">
        <v>1</v>
      </c>
      <c r="AH1134">
        <v>1</v>
      </c>
      <c r="AI1134">
        <v>1</v>
      </c>
      <c r="AJ1134">
        <v>0.7234753677143696</v>
      </c>
      <c r="AK1134">
        <v>1</v>
      </c>
      <c r="AL1134">
        <v>0.70121846294641732</v>
      </c>
      <c r="AM1134">
        <v>5.2820978865061229E-2</v>
      </c>
      <c r="AN1134">
        <v>1</v>
      </c>
      <c r="AO1134">
        <v>1</v>
      </c>
      <c r="AP1134">
        <v>1</v>
      </c>
      <c r="AQ1134">
        <v>1</v>
      </c>
      <c r="AR1134">
        <v>1</v>
      </c>
      <c r="AS1134">
        <v>0.47021088532440652</v>
      </c>
      <c r="AT1134">
        <v>1</v>
      </c>
      <c r="AU1134">
        <v>4</v>
      </c>
    </row>
    <row r="1135" spans="4:47" x14ac:dyDescent="0.25">
      <c r="D1135" s="8">
        <v>1131</v>
      </c>
      <c r="E1135" s="8">
        <f t="shared" ca="1" si="136"/>
        <v>0.10075800947263469</v>
      </c>
      <c r="F1135" s="21">
        <f t="shared" ca="1" si="137"/>
        <v>288.94155335809307</v>
      </c>
      <c r="H1135" s="8">
        <v>1131</v>
      </c>
      <c r="I1135" s="21">
        <f t="shared" ca="1" si="138"/>
        <v>0.64875526059335054</v>
      </c>
      <c r="J1135" s="21">
        <f t="shared" ca="1" si="139"/>
        <v>41.171752903962187</v>
      </c>
      <c r="R1135" s="1"/>
      <c r="AF1135">
        <v>1125</v>
      </c>
      <c r="AG1135">
        <v>1</v>
      </c>
      <c r="AH1135">
        <v>0</v>
      </c>
      <c r="AI1135">
        <v>1</v>
      </c>
      <c r="AJ1135">
        <v>0</v>
      </c>
      <c r="AK1135">
        <v>1</v>
      </c>
      <c r="AL1135">
        <v>0.73515917300270905</v>
      </c>
      <c r="AM1135">
        <v>1</v>
      </c>
      <c r="AN1135">
        <v>1</v>
      </c>
      <c r="AO1135">
        <v>1</v>
      </c>
      <c r="AP1135">
        <v>1</v>
      </c>
      <c r="AQ1135">
        <v>1</v>
      </c>
      <c r="AR1135">
        <v>1</v>
      </c>
      <c r="AS1135">
        <v>0.13202075066862651</v>
      </c>
      <c r="AT1135">
        <v>0.76311190991847033</v>
      </c>
      <c r="AU1135">
        <v>1</v>
      </c>
    </row>
    <row r="1136" spans="4:47" x14ac:dyDescent="0.25">
      <c r="D1136" s="8">
        <v>1132</v>
      </c>
      <c r="E1136" s="8">
        <f t="shared" ca="1" si="136"/>
        <v>0.34617254736998371</v>
      </c>
      <c r="F1136" s="21">
        <f t="shared" ca="1" si="137"/>
        <v>139.65310512900601</v>
      </c>
      <c r="H1136" s="8">
        <v>1132</v>
      </c>
      <c r="I1136" s="21">
        <f t="shared" ca="1" si="138"/>
        <v>0.11323256031214401</v>
      </c>
      <c r="J1136" s="21">
        <f t="shared" ca="1" si="139"/>
        <v>7.0429201658910756</v>
      </c>
      <c r="R1136" s="1"/>
      <c r="AF1136">
        <v>1126</v>
      </c>
      <c r="AG1136">
        <v>0.48054703973203655</v>
      </c>
      <c r="AH1136">
        <v>1</v>
      </c>
      <c r="AI1136">
        <v>0.46378256680562174</v>
      </c>
      <c r="AJ1136">
        <v>1</v>
      </c>
      <c r="AK1136">
        <v>1</v>
      </c>
      <c r="AL1136">
        <v>1</v>
      </c>
      <c r="AM1136">
        <v>1</v>
      </c>
      <c r="AN1136">
        <v>0.1391942995018795</v>
      </c>
      <c r="AO1136">
        <v>1</v>
      </c>
      <c r="AP1136">
        <v>1</v>
      </c>
      <c r="AQ1136">
        <v>1</v>
      </c>
      <c r="AR1136">
        <v>1</v>
      </c>
      <c r="AS1136">
        <v>4.0933385199605252E-2</v>
      </c>
      <c r="AT1136">
        <v>0.76077036075403659</v>
      </c>
      <c r="AU1136">
        <v>0</v>
      </c>
    </row>
    <row r="1137" spans="4:47" x14ac:dyDescent="0.25">
      <c r="D1137" s="8">
        <v>1133</v>
      </c>
      <c r="E1137" s="8">
        <f t="shared" ca="1" si="136"/>
        <v>0.60867160293765099</v>
      </c>
      <c r="F1137" s="21">
        <f t="shared" ca="1" si="137"/>
        <v>68.294289487555275</v>
      </c>
      <c r="H1137" s="8">
        <v>1133</v>
      </c>
      <c r="I1137" s="21">
        <f t="shared" ca="1" si="138"/>
        <v>0.99950911204794979</v>
      </c>
      <c r="J1137" s="21">
        <f t="shared" ca="1" si="139"/>
        <v>129.44498441437781</v>
      </c>
      <c r="R1137" s="1"/>
      <c r="AF1137">
        <v>1127</v>
      </c>
      <c r="AG1137">
        <v>1</v>
      </c>
      <c r="AH1137">
        <v>1</v>
      </c>
      <c r="AI1137">
        <v>0</v>
      </c>
      <c r="AJ1137">
        <v>1</v>
      </c>
      <c r="AK1137">
        <v>0</v>
      </c>
      <c r="AL1137">
        <v>0.20272703958617058</v>
      </c>
      <c r="AM1137">
        <v>0.89767498546397317</v>
      </c>
      <c r="AN1137">
        <v>1</v>
      </c>
      <c r="AO1137">
        <v>1</v>
      </c>
      <c r="AP1137">
        <v>1</v>
      </c>
      <c r="AQ1137">
        <v>1</v>
      </c>
      <c r="AR1137">
        <v>1</v>
      </c>
      <c r="AS1137">
        <v>0</v>
      </c>
      <c r="AT1137">
        <v>0.94329503644776069</v>
      </c>
      <c r="AU1137">
        <v>2</v>
      </c>
    </row>
    <row r="1138" spans="4:47" x14ac:dyDescent="0.25">
      <c r="D1138" s="8">
        <v>1134</v>
      </c>
      <c r="E1138" s="8">
        <f t="shared" ca="1" si="136"/>
        <v>0.68963175923309572</v>
      </c>
      <c r="F1138" s="21">
        <f t="shared" ca="1" si="137"/>
        <v>51.980179179352312</v>
      </c>
      <c r="H1138" s="8">
        <v>1134</v>
      </c>
      <c r="I1138" s="21">
        <f t="shared" ca="1" si="138"/>
        <v>0.18017735432483672</v>
      </c>
      <c r="J1138" s="21">
        <f t="shared" ca="1" si="139"/>
        <v>1.8889788346131908</v>
      </c>
      <c r="R1138" s="1"/>
      <c r="AF1138">
        <v>1128</v>
      </c>
      <c r="AG1138">
        <v>1</v>
      </c>
      <c r="AH1138">
        <v>0.41630271539829017</v>
      </c>
      <c r="AI1138">
        <v>0.64627418317714702</v>
      </c>
      <c r="AJ1138">
        <v>1</v>
      </c>
      <c r="AK1138">
        <v>0.54923712745315445</v>
      </c>
      <c r="AL1138">
        <v>1</v>
      </c>
      <c r="AM1138">
        <v>1</v>
      </c>
      <c r="AN1138">
        <v>0.98130747752527958</v>
      </c>
      <c r="AO1138">
        <v>0.55618177949169578</v>
      </c>
      <c r="AP1138">
        <v>0</v>
      </c>
      <c r="AQ1138">
        <v>1</v>
      </c>
      <c r="AR1138">
        <v>0.71839033560160803</v>
      </c>
      <c r="AS1138">
        <v>0</v>
      </c>
      <c r="AT1138">
        <v>0.88695923518054565</v>
      </c>
      <c r="AU1138">
        <v>0</v>
      </c>
    </row>
    <row r="1139" spans="4:47" x14ac:dyDescent="0.25">
      <c r="D1139" s="8">
        <v>1135</v>
      </c>
      <c r="E1139" s="8">
        <f t="shared" ca="1" si="136"/>
        <v>0.5250471582837386</v>
      </c>
      <c r="F1139" s="21">
        <f t="shared" ca="1" si="137"/>
        <v>87.298124391749226</v>
      </c>
      <c r="H1139" s="8">
        <v>1135</v>
      </c>
      <c r="I1139" s="21">
        <f t="shared" ca="1" si="138"/>
        <v>0.21001701270352513</v>
      </c>
      <c r="J1139" s="21">
        <f t="shared" ca="1" si="139"/>
        <v>5.1708108231060663</v>
      </c>
      <c r="R1139" s="1"/>
      <c r="AF1139">
        <v>1129</v>
      </c>
      <c r="AG1139">
        <v>1</v>
      </c>
      <c r="AH1139">
        <v>0.96224444287093192</v>
      </c>
      <c r="AI1139">
        <v>0.61786226713311698</v>
      </c>
      <c r="AJ1139">
        <v>0.90151908905415135</v>
      </c>
      <c r="AK1139">
        <v>0</v>
      </c>
      <c r="AL1139">
        <v>1</v>
      </c>
      <c r="AM1139">
        <v>1</v>
      </c>
      <c r="AN1139">
        <v>1</v>
      </c>
      <c r="AO1139">
        <v>1</v>
      </c>
      <c r="AP1139">
        <v>1</v>
      </c>
      <c r="AQ1139">
        <v>0.18658876350624876</v>
      </c>
      <c r="AR1139">
        <v>9.965077919989726E-2</v>
      </c>
      <c r="AS1139">
        <v>0</v>
      </c>
      <c r="AT1139">
        <v>0.99154245050285927</v>
      </c>
      <c r="AU1139">
        <v>3</v>
      </c>
    </row>
    <row r="1140" spans="4:47" x14ac:dyDescent="0.25">
      <c r="D1140" s="8">
        <v>1136</v>
      </c>
      <c r="E1140" s="8">
        <f t="shared" ca="1" si="136"/>
        <v>0.57244333525365143</v>
      </c>
      <c r="F1140" s="21">
        <f t="shared" ca="1" si="137"/>
        <v>76.219946216438402</v>
      </c>
      <c r="H1140" s="8">
        <v>1136</v>
      </c>
      <c r="I1140" s="21">
        <f t="shared" ca="1" si="138"/>
        <v>0.69813258805052392</v>
      </c>
      <c r="J1140" s="21">
        <f t="shared" ca="1" si="139"/>
        <v>45.324517888022733</v>
      </c>
      <c r="R1140" s="1"/>
      <c r="AF1140">
        <v>1130</v>
      </c>
      <c r="AG1140">
        <v>1</v>
      </c>
      <c r="AH1140">
        <v>1</v>
      </c>
      <c r="AI1140">
        <v>0</v>
      </c>
      <c r="AJ1140">
        <v>0.54078597791255256</v>
      </c>
      <c r="AK1140">
        <v>1</v>
      </c>
      <c r="AL1140">
        <v>1</v>
      </c>
      <c r="AM1140">
        <v>0.82877443530671902</v>
      </c>
      <c r="AN1140">
        <v>0.24439890234709544</v>
      </c>
      <c r="AO1140">
        <v>1</v>
      </c>
      <c r="AP1140">
        <v>1</v>
      </c>
      <c r="AQ1140">
        <v>1</v>
      </c>
      <c r="AR1140">
        <v>1</v>
      </c>
      <c r="AS1140">
        <v>0</v>
      </c>
      <c r="AT1140">
        <v>0.73028095323960807</v>
      </c>
      <c r="AU1140">
        <v>1</v>
      </c>
    </row>
    <row r="1141" spans="4:47" x14ac:dyDescent="0.25">
      <c r="D1141" s="8">
        <v>1137</v>
      </c>
      <c r="E1141" s="8">
        <f t="shared" ca="1" si="136"/>
        <v>4.059049648040014E-2</v>
      </c>
      <c r="F1141" s="21">
        <f t="shared" ca="1" si="137"/>
        <v>395.69345203347507</v>
      </c>
      <c r="H1141" s="8">
        <v>1137</v>
      </c>
      <c r="I1141" s="21">
        <f t="shared" ca="1" si="138"/>
        <v>0.97176466992836119</v>
      </c>
      <c r="J1141" s="21">
        <f t="shared" ca="1" si="139"/>
        <v>87.385304174147876</v>
      </c>
      <c r="R1141" s="1"/>
      <c r="AF1141">
        <v>1131</v>
      </c>
      <c r="AG1141">
        <v>1</v>
      </c>
      <c r="AH1141">
        <v>0.2809072351506724</v>
      </c>
      <c r="AI1141">
        <v>1</v>
      </c>
      <c r="AJ1141">
        <v>1</v>
      </c>
      <c r="AK1141">
        <v>1</v>
      </c>
      <c r="AL1141">
        <v>1</v>
      </c>
      <c r="AM1141">
        <v>1</v>
      </c>
      <c r="AN1141">
        <v>1</v>
      </c>
      <c r="AO1141">
        <v>1</v>
      </c>
      <c r="AP1141">
        <v>0.3439058942578061</v>
      </c>
      <c r="AQ1141">
        <v>1</v>
      </c>
      <c r="AR1141">
        <v>1</v>
      </c>
      <c r="AS1141">
        <v>0</v>
      </c>
      <c r="AT1141">
        <v>0.71264541369710555</v>
      </c>
      <c r="AU1141">
        <v>0</v>
      </c>
    </row>
    <row r="1142" spans="4:47" x14ac:dyDescent="0.25">
      <c r="D1142" s="8">
        <v>1138</v>
      </c>
      <c r="E1142" s="8">
        <f t="shared" ca="1" si="136"/>
        <v>0.17868548333731749</v>
      </c>
      <c r="F1142" s="21">
        <f t="shared" ca="1" si="137"/>
        <v>220.44580649201214</v>
      </c>
      <c r="H1142" s="8">
        <v>1138</v>
      </c>
      <c r="I1142" s="21">
        <f t="shared" ca="1" si="138"/>
        <v>0.86745687367520041</v>
      </c>
      <c r="J1142" s="21">
        <f t="shared" ca="1" si="139"/>
        <v>63.36287396218853</v>
      </c>
      <c r="R1142" s="1"/>
      <c r="AF1142">
        <v>1132</v>
      </c>
      <c r="AG1142">
        <v>0.81696044805181789</v>
      </c>
      <c r="AH1142">
        <v>0.82769883041562153</v>
      </c>
      <c r="AI1142">
        <v>0.9670766649266419</v>
      </c>
      <c r="AJ1142">
        <v>1</v>
      </c>
      <c r="AK1142">
        <v>1</v>
      </c>
      <c r="AL1142">
        <v>0.84043756285172999</v>
      </c>
      <c r="AM1142">
        <v>1</v>
      </c>
      <c r="AN1142">
        <v>1</v>
      </c>
      <c r="AO1142">
        <v>1</v>
      </c>
      <c r="AP1142">
        <v>1</v>
      </c>
      <c r="AQ1142">
        <v>0</v>
      </c>
      <c r="AR1142">
        <v>1</v>
      </c>
      <c r="AS1142">
        <v>0</v>
      </c>
      <c r="AT1142">
        <v>0.93221291314727983</v>
      </c>
      <c r="AU1142">
        <v>1</v>
      </c>
    </row>
    <row r="1143" spans="4:47" x14ac:dyDescent="0.25">
      <c r="D1143" s="8">
        <v>1139</v>
      </c>
      <c r="E1143" s="8">
        <f t="shared" ca="1" si="136"/>
        <v>0.80058105354737108</v>
      </c>
      <c r="F1143" s="21">
        <f t="shared" ca="1" si="137"/>
        <v>32.050088005831213</v>
      </c>
      <c r="H1143" s="8">
        <v>1139</v>
      </c>
      <c r="I1143" s="21">
        <f t="shared" ca="1" si="138"/>
        <v>0.17073051769352843</v>
      </c>
      <c r="J1143" s="21">
        <f t="shared" ca="1" si="139"/>
        <v>0.78037357650892147</v>
      </c>
      <c r="R1143" s="1"/>
      <c r="AF1143">
        <v>1133</v>
      </c>
      <c r="AG1143">
        <v>1</v>
      </c>
      <c r="AH1143">
        <v>0.92085948511807403</v>
      </c>
      <c r="AI1143">
        <v>7.9847217987867952E-2</v>
      </c>
      <c r="AJ1143">
        <v>1</v>
      </c>
      <c r="AK1143">
        <v>1</v>
      </c>
      <c r="AL1143">
        <v>1</v>
      </c>
      <c r="AM1143">
        <v>1</v>
      </c>
      <c r="AN1143">
        <v>0</v>
      </c>
      <c r="AO1143">
        <v>1</v>
      </c>
      <c r="AP1143">
        <v>0.48946819080658549</v>
      </c>
      <c r="AQ1143">
        <v>1</v>
      </c>
      <c r="AR1143">
        <v>1</v>
      </c>
      <c r="AS1143">
        <v>0.56565957604883199</v>
      </c>
      <c r="AT1143">
        <v>0.94189402707023162</v>
      </c>
      <c r="AU1143">
        <v>3</v>
      </c>
    </row>
    <row r="1144" spans="4:47" x14ac:dyDescent="0.25">
      <c r="D1144" s="8">
        <v>1140</v>
      </c>
      <c r="E1144" s="8">
        <f t="shared" ca="1" si="136"/>
        <v>0.95498381951290445</v>
      </c>
      <c r="F1144" s="21">
        <f t="shared" ca="1" si="137"/>
        <v>7.2703181367362815</v>
      </c>
      <c r="H1144" s="8">
        <v>1140</v>
      </c>
      <c r="I1144" s="21">
        <f t="shared" ca="1" si="138"/>
        <v>0.63434135055807539</v>
      </c>
      <c r="J1144" s="21">
        <f t="shared" ca="1" si="139"/>
        <v>40.002697827710072</v>
      </c>
      <c r="R1144" s="1"/>
      <c r="AF1144">
        <v>1134</v>
      </c>
      <c r="AG1144">
        <v>0.90154874079974345</v>
      </c>
      <c r="AH1144">
        <v>1</v>
      </c>
      <c r="AI1144">
        <v>1</v>
      </c>
      <c r="AJ1144">
        <v>0.43716929466827426</v>
      </c>
      <c r="AK1144">
        <v>1</v>
      </c>
      <c r="AL1144">
        <v>1</v>
      </c>
      <c r="AM1144">
        <v>1</v>
      </c>
      <c r="AN1144">
        <v>0</v>
      </c>
      <c r="AO1144">
        <v>1</v>
      </c>
      <c r="AP1144">
        <v>1</v>
      </c>
      <c r="AQ1144">
        <v>0.88975051522575088</v>
      </c>
      <c r="AR1144">
        <v>1</v>
      </c>
      <c r="AS1144">
        <v>0</v>
      </c>
      <c r="AT1144">
        <v>0.49867506706680503</v>
      </c>
      <c r="AU1144">
        <v>1</v>
      </c>
    </row>
    <row r="1145" spans="4:47" x14ac:dyDescent="0.25">
      <c r="D1145" s="8">
        <v>1141</v>
      </c>
      <c r="E1145" s="8">
        <f t="shared" ca="1" si="136"/>
        <v>0.79779600361508596</v>
      </c>
      <c r="F1145" s="21">
        <f t="shared" ca="1" si="137"/>
        <v>32.522986668456461</v>
      </c>
      <c r="H1145" s="8">
        <v>1141</v>
      </c>
      <c r="I1145" s="21">
        <f t="shared" ca="1" si="138"/>
        <v>0.11524231772590521</v>
      </c>
      <c r="J1145" s="21">
        <f t="shared" ca="1" si="139"/>
        <v>6.7277425037537881</v>
      </c>
      <c r="R1145" s="1"/>
      <c r="AF1145">
        <v>1135</v>
      </c>
      <c r="AG1145">
        <v>0.17239250488355831</v>
      </c>
      <c r="AH1145">
        <v>1</v>
      </c>
      <c r="AI1145">
        <v>0.18714578149135172</v>
      </c>
      <c r="AJ1145">
        <v>1</v>
      </c>
      <c r="AK1145">
        <v>1</v>
      </c>
      <c r="AL1145">
        <v>1</v>
      </c>
      <c r="AM1145">
        <v>1</v>
      </c>
      <c r="AN1145">
        <v>0.32624857192140844</v>
      </c>
      <c r="AO1145">
        <v>1</v>
      </c>
      <c r="AP1145">
        <v>1</v>
      </c>
      <c r="AQ1145">
        <v>1</v>
      </c>
      <c r="AR1145">
        <v>1</v>
      </c>
      <c r="AS1145">
        <v>0</v>
      </c>
      <c r="AT1145">
        <v>0.91430846487685447</v>
      </c>
      <c r="AU1145">
        <v>2</v>
      </c>
    </row>
    <row r="1146" spans="4:47" x14ac:dyDescent="0.25">
      <c r="D1146" s="8">
        <v>1142</v>
      </c>
      <c r="E1146" s="8">
        <f t="shared" ca="1" si="136"/>
        <v>0.12307299678857841</v>
      </c>
      <c r="F1146" s="21">
        <f t="shared" ca="1" si="137"/>
        <v>265.15011592079162</v>
      </c>
      <c r="H1146" s="8">
        <v>1142</v>
      </c>
      <c r="I1146" s="21">
        <f t="shared" ca="1" si="138"/>
        <v>0.6558148237206195</v>
      </c>
      <c r="J1146" s="21">
        <f t="shared" ca="1" si="139"/>
        <v>41.750564743711877</v>
      </c>
      <c r="R1146" s="1"/>
      <c r="AF1146">
        <v>1136</v>
      </c>
      <c r="AG1146">
        <v>0.27793793551926127</v>
      </c>
      <c r="AH1146">
        <v>0</v>
      </c>
      <c r="AI1146">
        <v>1</v>
      </c>
      <c r="AJ1146">
        <v>1</v>
      </c>
      <c r="AK1146">
        <v>0</v>
      </c>
      <c r="AL1146">
        <v>0</v>
      </c>
      <c r="AM1146">
        <v>1</v>
      </c>
      <c r="AN1146">
        <v>1</v>
      </c>
      <c r="AO1146">
        <v>0.37481239606592376</v>
      </c>
      <c r="AP1146">
        <v>1</v>
      </c>
      <c r="AQ1146">
        <v>1</v>
      </c>
      <c r="AR1146">
        <v>1</v>
      </c>
      <c r="AS1146">
        <v>0</v>
      </c>
      <c r="AT1146">
        <v>0.89644930739713635</v>
      </c>
      <c r="AU1146">
        <v>1</v>
      </c>
    </row>
    <row r="1147" spans="4:47" x14ac:dyDescent="0.25">
      <c r="D1147" s="8">
        <v>1143</v>
      </c>
      <c r="E1147" s="8">
        <f t="shared" ca="1" si="136"/>
        <v>0.79474340672436616</v>
      </c>
      <c r="F1147" s="21">
        <f t="shared" ca="1" si="137"/>
        <v>33.042727596088888</v>
      </c>
      <c r="H1147" s="8">
        <v>1143</v>
      </c>
      <c r="I1147" s="21">
        <f t="shared" ca="1" si="138"/>
        <v>0.40533642215984622</v>
      </c>
      <c r="J1147" s="21">
        <f t="shared" ca="1" si="139"/>
        <v>22.34245468868528</v>
      </c>
      <c r="R1147" s="1"/>
      <c r="AF1147">
        <v>1137</v>
      </c>
      <c r="AG1147">
        <v>0</v>
      </c>
      <c r="AH1147">
        <v>0.90913847660496161</v>
      </c>
      <c r="AI1147">
        <v>1</v>
      </c>
      <c r="AJ1147">
        <v>1</v>
      </c>
      <c r="AK1147">
        <v>1</v>
      </c>
      <c r="AL1147">
        <v>1</v>
      </c>
      <c r="AM1147">
        <v>0.31712722758111928</v>
      </c>
      <c r="AN1147">
        <v>1</v>
      </c>
      <c r="AO1147">
        <v>1</v>
      </c>
      <c r="AP1147">
        <v>1</v>
      </c>
      <c r="AQ1147">
        <v>0.82689038006501503</v>
      </c>
      <c r="AR1147">
        <v>0.6375994177825276</v>
      </c>
      <c r="AS1147">
        <v>0</v>
      </c>
      <c r="AT1147">
        <v>0.89639314041045981</v>
      </c>
      <c r="AU1147">
        <v>1</v>
      </c>
    </row>
    <row r="1148" spans="4:47" x14ac:dyDescent="0.25">
      <c r="D1148" s="8">
        <v>1144</v>
      </c>
      <c r="E1148" s="8">
        <f t="shared" ca="1" si="136"/>
        <v>8.6769522435610646E-2</v>
      </c>
      <c r="F1148" s="21">
        <f t="shared" ca="1" si="137"/>
        <v>306.63786915724916</v>
      </c>
      <c r="H1148" s="8">
        <v>1144</v>
      </c>
      <c r="I1148" s="21">
        <f t="shared" ca="1" si="138"/>
        <v>0.12176986551938607</v>
      </c>
      <c r="J1148" s="21">
        <f t="shared" ca="1" si="139"/>
        <v>5.7302136561853558</v>
      </c>
      <c r="R1148" s="1"/>
      <c r="AF1148">
        <v>1138</v>
      </c>
      <c r="AG1148">
        <v>0.56447233048017931</v>
      </c>
      <c r="AH1148">
        <v>1</v>
      </c>
      <c r="AI1148">
        <v>1</v>
      </c>
      <c r="AJ1148">
        <v>1</v>
      </c>
      <c r="AK1148">
        <v>0.3545788414180166</v>
      </c>
      <c r="AL1148">
        <v>1</v>
      </c>
      <c r="AM1148">
        <v>1</v>
      </c>
      <c r="AN1148">
        <v>1</v>
      </c>
      <c r="AO1148">
        <v>0.81015128409684012</v>
      </c>
      <c r="AP1148">
        <v>1</v>
      </c>
      <c r="AQ1148">
        <v>1</v>
      </c>
      <c r="AR1148">
        <v>0</v>
      </c>
      <c r="AS1148">
        <v>0</v>
      </c>
      <c r="AT1148">
        <v>0.83384762239546362</v>
      </c>
      <c r="AU1148">
        <v>0</v>
      </c>
    </row>
    <row r="1149" spans="4:47" x14ac:dyDescent="0.25">
      <c r="D1149" s="8">
        <v>1145</v>
      </c>
      <c r="E1149" s="8">
        <f t="shared" ca="1" si="136"/>
        <v>0.14589205511202286</v>
      </c>
      <c r="F1149" s="21">
        <f t="shared" ca="1" si="137"/>
        <v>244.81914561463455</v>
      </c>
      <c r="H1149" s="8">
        <v>1145</v>
      </c>
      <c r="I1149" s="21">
        <f t="shared" ca="1" si="138"/>
        <v>0.12033896642341546</v>
      </c>
      <c r="J1149" s="21">
        <f t="shared" ca="1" si="139"/>
        <v>5.9455899723828907</v>
      </c>
      <c r="R1149" s="1"/>
      <c r="AF1149">
        <v>1139</v>
      </c>
      <c r="AG1149">
        <v>1</v>
      </c>
      <c r="AH1149">
        <v>1</v>
      </c>
      <c r="AI1149">
        <v>1</v>
      </c>
      <c r="AJ1149">
        <v>1</v>
      </c>
      <c r="AK1149">
        <v>0.94714957251750509</v>
      </c>
      <c r="AL1149">
        <v>0</v>
      </c>
      <c r="AM1149">
        <v>0.62649555648972788</v>
      </c>
      <c r="AN1149">
        <v>0</v>
      </c>
      <c r="AO1149">
        <v>0</v>
      </c>
      <c r="AP1149">
        <v>1.655874528096906E-2</v>
      </c>
      <c r="AQ1149">
        <v>1</v>
      </c>
      <c r="AR1149">
        <v>1</v>
      </c>
      <c r="AS1149">
        <v>0.11449469054350629</v>
      </c>
      <c r="AT1149">
        <v>0.49886170787314571</v>
      </c>
      <c r="AU1149">
        <v>2</v>
      </c>
    </row>
    <row r="1150" spans="4:47" x14ac:dyDescent="0.25">
      <c r="D1150" s="8">
        <v>1146</v>
      </c>
      <c r="E1150" s="8">
        <f t="shared" ca="1" si="136"/>
        <v>0.54417346377592613</v>
      </c>
      <c r="F1150" s="21">
        <f t="shared" ca="1" si="137"/>
        <v>82.722930118519699</v>
      </c>
      <c r="H1150" s="8">
        <v>1146</v>
      </c>
      <c r="I1150" s="21">
        <f t="shared" ca="1" si="138"/>
        <v>0.57306878012005824</v>
      </c>
      <c r="J1150" s="21">
        <f t="shared" ca="1" si="139"/>
        <v>35.18021373978776</v>
      </c>
      <c r="R1150" s="1"/>
      <c r="AF1150">
        <v>1140</v>
      </c>
      <c r="AG1150">
        <v>1</v>
      </c>
      <c r="AH1150">
        <v>1</v>
      </c>
      <c r="AI1150">
        <v>1</v>
      </c>
      <c r="AJ1150">
        <v>1</v>
      </c>
      <c r="AK1150">
        <v>1</v>
      </c>
      <c r="AL1150">
        <v>0.97355929550515918</v>
      </c>
      <c r="AM1150">
        <v>1</v>
      </c>
      <c r="AN1150">
        <v>1</v>
      </c>
      <c r="AO1150">
        <v>1</v>
      </c>
      <c r="AP1150">
        <v>1</v>
      </c>
      <c r="AQ1150">
        <v>1</v>
      </c>
      <c r="AR1150">
        <v>1</v>
      </c>
      <c r="AS1150">
        <v>0</v>
      </c>
      <c r="AT1150">
        <v>0.75005263446709414</v>
      </c>
      <c r="AU1150">
        <v>3</v>
      </c>
    </row>
    <row r="1151" spans="4:47" x14ac:dyDescent="0.25">
      <c r="D1151" s="8">
        <v>1147</v>
      </c>
      <c r="E1151" s="8">
        <f t="shared" ca="1" si="136"/>
        <v>0.92102821765246634</v>
      </c>
      <c r="F1151" s="21">
        <f t="shared" ca="1" si="137"/>
        <v>12.556324701100925</v>
      </c>
      <c r="H1151" s="8">
        <v>1147</v>
      </c>
      <c r="I1151" s="21">
        <f t="shared" ca="1" si="138"/>
        <v>0.87061274763224805</v>
      </c>
      <c r="J1151" s="21">
        <f t="shared" ca="1" si="139"/>
        <v>63.812537657886168</v>
      </c>
      <c r="R1151" s="1"/>
      <c r="AF1151">
        <v>1141</v>
      </c>
      <c r="AG1151">
        <v>0.70055957446053185</v>
      </c>
      <c r="AH1151">
        <v>0.15848183514286315</v>
      </c>
      <c r="AI1151">
        <v>1</v>
      </c>
      <c r="AJ1151">
        <v>1</v>
      </c>
      <c r="AK1151">
        <v>1</v>
      </c>
      <c r="AL1151">
        <v>0</v>
      </c>
      <c r="AM1151">
        <v>0.18043669354900035</v>
      </c>
      <c r="AN1151">
        <v>1</v>
      </c>
      <c r="AO1151">
        <v>1</v>
      </c>
      <c r="AP1151">
        <v>1</v>
      </c>
      <c r="AQ1151">
        <v>0.75922674617953212</v>
      </c>
      <c r="AR1151">
        <v>0</v>
      </c>
      <c r="AS1151">
        <v>0</v>
      </c>
      <c r="AT1151">
        <v>0.78831978690396265</v>
      </c>
      <c r="AU1151">
        <v>1</v>
      </c>
    </row>
    <row r="1152" spans="4:47" x14ac:dyDescent="0.25">
      <c r="D1152" s="8">
        <v>1148</v>
      </c>
      <c r="E1152" s="8">
        <f t="shared" ca="1" si="136"/>
        <v>1.6521355527936543E-2</v>
      </c>
      <c r="F1152" s="21">
        <f t="shared" ca="1" si="137"/>
        <v>499.50054873970959</v>
      </c>
      <c r="H1152" s="8">
        <v>1148</v>
      </c>
      <c r="I1152" s="21">
        <f t="shared" ca="1" si="138"/>
        <v>0.10866275682715609</v>
      </c>
      <c r="J1152" s="21">
        <f t="shared" ca="1" si="139"/>
        <v>7.7747458399172942</v>
      </c>
      <c r="R1152" s="1"/>
      <c r="AF1152">
        <v>1142</v>
      </c>
      <c r="AG1152">
        <v>0.14502199567106155</v>
      </c>
      <c r="AH1152">
        <v>0.40292214571595003</v>
      </c>
      <c r="AI1152">
        <v>1</v>
      </c>
      <c r="AJ1152">
        <v>0</v>
      </c>
      <c r="AK1152">
        <v>1</v>
      </c>
      <c r="AL1152">
        <v>0.81060247322699674</v>
      </c>
      <c r="AM1152">
        <v>1</v>
      </c>
      <c r="AN1152">
        <v>1</v>
      </c>
      <c r="AO1152">
        <v>1</v>
      </c>
      <c r="AP1152">
        <v>1</v>
      </c>
      <c r="AQ1152">
        <v>1</v>
      </c>
      <c r="AR1152">
        <v>1</v>
      </c>
      <c r="AS1152">
        <v>0.20066013293859822</v>
      </c>
      <c r="AT1152">
        <v>0.84610015148839557</v>
      </c>
      <c r="AU1152">
        <v>0</v>
      </c>
    </row>
    <row r="1153" spans="4:47" x14ac:dyDescent="0.25">
      <c r="D1153" s="8">
        <v>1149</v>
      </c>
      <c r="E1153" s="8">
        <f t="shared" ca="1" si="136"/>
        <v>5.6395004427955864E-2</v>
      </c>
      <c r="F1153" s="21">
        <f t="shared" ca="1" si="137"/>
        <v>357.31516033085262</v>
      </c>
      <c r="H1153" s="8">
        <v>1149</v>
      </c>
      <c r="I1153" s="21">
        <f t="shared" ca="1" si="138"/>
        <v>0.13056096694384789</v>
      </c>
      <c r="J1153" s="21">
        <f t="shared" ca="1" si="139"/>
        <v>4.4444250677010331</v>
      </c>
      <c r="R1153" s="1"/>
      <c r="AF1153">
        <v>1143</v>
      </c>
      <c r="AG1153">
        <v>7.9359710595106728E-2</v>
      </c>
      <c r="AH1153">
        <v>0.27343520948566685</v>
      </c>
      <c r="AI1153">
        <v>1</v>
      </c>
      <c r="AJ1153">
        <v>1</v>
      </c>
      <c r="AK1153">
        <v>1</v>
      </c>
      <c r="AL1153">
        <v>0.84517639519326626</v>
      </c>
      <c r="AM1153">
        <v>1</v>
      </c>
      <c r="AN1153">
        <v>0</v>
      </c>
      <c r="AO1153">
        <v>0.63728938171843763</v>
      </c>
      <c r="AP1153">
        <v>0.46906944339312878</v>
      </c>
      <c r="AQ1153">
        <v>0</v>
      </c>
      <c r="AR1153">
        <v>1</v>
      </c>
      <c r="AS1153">
        <v>0</v>
      </c>
      <c r="AT1153">
        <v>0.92656320301974937</v>
      </c>
      <c r="AU1153">
        <v>0</v>
      </c>
    </row>
    <row r="1154" spans="4:47" x14ac:dyDescent="0.25">
      <c r="D1154" s="8">
        <v>1150</v>
      </c>
      <c r="E1154" s="8">
        <f t="shared" ca="1" si="136"/>
        <v>0.92240478841229279</v>
      </c>
      <c r="F1154" s="21">
        <f t="shared" ca="1" si="137"/>
        <v>12.341442881400136</v>
      </c>
      <c r="H1154" s="8">
        <v>1150</v>
      </c>
      <c r="I1154" s="21">
        <f t="shared" ca="1" si="138"/>
        <v>0.61174228164456845</v>
      </c>
      <c r="J1154" s="21">
        <f t="shared" ca="1" si="139"/>
        <v>38.19978397000434</v>
      </c>
      <c r="R1154" s="1"/>
      <c r="AF1154">
        <v>1144</v>
      </c>
      <c r="AG1154">
        <v>1</v>
      </c>
      <c r="AH1154">
        <v>0.25946600321029628</v>
      </c>
      <c r="AI1154">
        <v>0.31729560515856475</v>
      </c>
      <c r="AJ1154">
        <v>1</v>
      </c>
      <c r="AK1154">
        <v>1</v>
      </c>
      <c r="AL1154">
        <v>1</v>
      </c>
      <c r="AM1154">
        <v>1</v>
      </c>
      <c r="AN1154">
        <v>1</v>
      </c>
      <c r="AO1154">
        <v>0.46366297182733734</v>
      </c>
      <c r="AP1154">
        <v>1</v>
      </c>
      <c r="AQ1154">
        <v>1</v>
      </c>
      <c r="AR1154">
        <v>1</v>
      </c>
      <c r="AS1154">
        <v>0.15206424891922715</v>
      </c>
      <c r="AT1154">
        <v>0.91191479903484352</v>
      </c>
      <c r="AU1154">
        <v>0</v>
      </c>
    </row>
    <row r="1155" spans="4:47" x14ac:dyDescent="0.25">
      <c r="D1155" s="8">
        <v>1151</v>
      </c>
      <c r="E1155" s="8">
        <f t="shared" ca="1" si="136"/>
        <v>0.44690314439082612</v>
      </c>
      <c r="F1155" s="21">
        <f t="shared" ca="1" si="137"/>
        <v>107.73303234937684</v>
      </c>
      <c r="H1155" s="8">
        <v>1151</v>
      </c>
      <c r="I1155" s="21">
        <f t="shared" ca="1" si="138"/>
        <v>0.61049670463166072</v>
      </c>
      <c r="J1155" s="21">
        <f t="shared" ca="1" si="139"/>
        <v>38.10135176785289</v>
      </c>
      <c r="R1155" s="1"/>
      <c r="AF1155">
        <v>1145</v>
      </c>
      <c r="AG1155">
        <v>1</v>
      </c>
      <c r="AH1155">
        <v>1</v>
      </c>
      <c r="AI1155">
        <v>0.2639606044204782</v>
      </c>
      <c r="AJ1155">
        <v>1</v>
      </c>
      <c r="AK1155">
        <v>1</v>
      </c>
      <c r="AL1155">
        <v>1</v>
      </c>
      <c r="AM1155">
        <v>1</v>
      </c>
      <c r="AN1155">
        <v>0.26799085198651862</v>
      </c>
      <c r="AO1155">
        <v>0.11731622347482092</v>
      </c>
      <c r="AP1155">
        <v>1</v>
      </c>
      <c r="AQ1155">
        <v>0.77994226637456454</v>
      </c>
      <c r="AR1155">
        <v>1</v>
      </c>
      <c r="AS1155">
        <v>0</v>
      </c>
      <c r="AT1155">
        <v>0.74033174245334821</v>
      </c>
      <c r="AU1155">
        <v>0</v>
      </c>
    </row>
    <row r="1156" spans="4:47" x14ac:dyDescent="0.25">
      <c r="D1156" s="8">
        <v>1152</v>
      </c>
      <c r="E1156" s="8">
        <f t="shared" ca="1" si="136"/>
        <v>0.82543986800860181</v>
      </c>
      <c r="F1156" s="21">
        <f t="shared" ca="1" si="137"/>
        <v>27.881285529480532</v>
      </c>
      <c r="H1156" s="8">
        <v>1152</v>
      </c>
      <c r="I1156" s="21">
        <f t="shared" ca="1" si="138"/>
        <v>1.3713115678135712E-2</v>
      </c>
      <c r="J1156" s="21">
        <f t="shared" ca="1" si="139"/>
        <v>37.213728702544309</v>
      </c>
      <c r="R1156" s="1"/>
      <c r="AF1156">
        <v>1146</v>
      </c>
      <c r="AG1156">
        <v>1</v>
      </c>
      <c r="AH1156">
        <v>1</v>
      </c>
      <c r="AI1156">
        <v>1</v>
      </c>
      <c r="AJ1156">
        <v>0.15862136027086915</v>
      </c>
      <c r="AK1156">
        <v>0.46802249679533436</v>
      </c>
      <c r="AL1156">
        <v>1</v>
      </c>
      <c r="AM1156">
        <v>1</v>
      </c>
      <c r="AN1156">
        <v>1</v>
      </c>
      <c r="AO1156">
        <v>0.76060923913852696</v>
      </c>
      <c r="AP1156">
        <v>0.43336279827687368</v>
      </c>
      <c r="AQ1156">
        <v>8.6106853290887866E-2</v>
      </c>
      <c r="AR1156">
        <v>0.62499257213987158</v>
      </c>
      <c r="AS1156">
        <v>0.682331152424834</v>
      </c>
      <c r="AT1156">
        <v>0.99568077410949629</v>
      </c>
      <c r="AU1156">
        <v>2</v>
      </c>
    </row>
    <row r="1157" spans="4:47" x14ac:dyDescent="0.25">
      <c r="D1157" s="8">
        <v>1153</v>
      </c>
      <c r="E1157" s="8">
        <f t="shared" ca="1" si="136"/>
        <v>0.1696466628784532</v>
      </c>
      <c r="F1157" s="21">
        <f t="shared" ca="1" si="137"/>
        <v>226.70079700847629</v>
      </c>
      <c r="H1157" s="8">
        <v>1153</v>
      </c>
      <c r="I1157" s="21">
        <f t="shared" ca="1" si="138"/>
        <v>2.4291983295675945E-2</v>
      </c>
      <c r="J1157" s="21">
        <f t="shared" ca="1" si="139"/>
        <v>30.149636177207789</v>
      </c>
      <c r="R1157" s="1"/>
      <c r="AF1157">
        <v>1147</v>
      </c>
      <c r="AG1157">
        <v>1</v>
      </c>
      <c r="AH1157">
        <v>1</v>
      </c>
      <c r="AI1157">
        <v>0.16802222389026522</v>
      </c>
      <c r="AJ1157">
        <v>0</v>
      </c>
      <c r="AK1157">
        <v>0</v>
      </c>
      <c r="AL1157">
        <v>0.42052082724258072</v>
      </c>
      <c r="AM1157">
        <v>1</v>
      </c>
      <c r="AN1157">
        <v>1</v>
      </c>
      <c r="AO1157">
        <v>1</v>
      </c>
      <c r="AP1157">
        <v>0</v>
      </c>
      <c r="AQ1157">
        <v>0</v>
      </c>
      <c r="AR1157">
        <v>0.74256476871397026</v>
      </c>
      <c r="AS1157">
        <v>0.53559471267926129</v>
      </c>
      <c r="AT1157">
        <v>0.67759943374066633</v>
      </c>
      <c r="AU1157">
        <v>3</v>
      </c>
    </row>
    <row r="1158" spans="4:47" x14ac:dyDescent="0.25">
      <c r="D1158" s="8">
        <v>1154</v>
      </c>
      <c r="E1158" s="8">
        <f t="shared" ref="E1158:E1221" ca="1" si="140">RAND()</f>
        <v>0.92229611565752601</v>
      </c>
      <c r="F1158" s="21">
        <f t="shared" ref="F1158:F1221" ca="1" si="141">$B$6*(-LN(E1158))^(1/$B$7)</f>
        <v>12.358403264329084</v>
      </c>
      <c r="H1158" s="8">
        <v>1154</v>
      </c>
      <c r="I1158" s="21">
        <f t="shared" ref="I1158:I1221" ca="1" si="142">RAND()</f>
        <v>0.4499667974063617</v>
      </c>
      <c r="J1158" s="21">
        <f t="shared" ref="J1158:J1221" ca="1" si="143">ABS(NORMINV(I1158,$B$11,$B$13))</f>
        <v>25.790478632244263</v>
      </c>
      <c r="R1158" s="1"/>
      <c r="AF1158">
        <v>1148</v>
      </c>
      <c r="AG1158">
        <v>1</v>
      </c>
      <c r="AH1158">
        <v>0.48877594720657463</v>
      </c>
      <c r="AI1158">
        <v>1</v>
      </c>
      <c r="AJ1158">
        <v>1</v>
      </c>
      <c r="AK1158">
        <v>1</v>
      </c>
      <c r="AL1158">
        <v>1</v>
      </c>
      <c r="AM1158">
        <v>0.69966208188646217</v>
      </c>
      <c r="AN1158">
        <v>1</v>
      </c>
      <c r="AO1158">
        <v>1</v>
      </c>
      <c r="AP1158">
        <v>0.32440445476635021</v>
      </c>
      <c r="AQ1158">
        <v>0.54109466504936188</v>
      </c>
      <c r="AR1158">
        <v>1</v>
      </c>
      <c r="AS1158">
        <v>0.17770611679685924</v>
      </c>
      <c r="AT1158">
        <v>0.85218272685513463</v>
      </c>
      <c r="AU1158">
        <v>0</v>
      </c>
    </row>
    <row r="1159" spans="4:47" x14ac:dyDescent="0.25">
      <c r="D1159" s="8">
        <v>1155</v>
      </c>
      <c r="E1159" s="8">
        <f t="shared" ca="1" si="140"/>
        <v>0.9076770093006038</v>
      </c>
      <c r="F1159" s="21">
        <f t="shared" ca="1" si="141"/>
        <v>14.645989624823004</v>
      </c>
      <c r="H1159" s="8">
        <v>1155</v>
      </c>
      <c r="I1159" s="21">
        <f t="shared" ca="1" si="142"/>
        <v>0.43396238869470638</v>
      </c>
      <c r="J1159" s="21">
        <f t="shared" ca="1" si="143"/>
        <v>24.562000143699208</v>
      </c>
      <c r="R1159" s="1"/>
      <c r="AF1159">
        <v>1149</v>
      </c>
      <c r="AG1159">
        <v>1</v>
      </c>
      <c r="AH1159">
        <v>1</v>
      </c>
      <c r="AI1159">
        <v>1</v>
      </c>
      <c r="AJ1159">
        <v>1</v>
      </c>
      <c r="AK1159">
        <v>1</v>
      </c>
      <c r="AL1159">
        <v>1</v>
      </c>
      <c r="AM1159">
        <v>1</v>
      </c>
      <c r="AN1159">
        <v>0.66616268760164177</v>
      </c>
      <c r="AO1159">
        <v>1</v>
      </c>
      <c r="AP1159">
        <v>1</v>
      </c>
      <c r="AQ1159">
        <v>1</v>
      </c>
      <c r="AR1159">
        <v>0.72226541567520586</v>
      </c>
      <c r="AS1159">
        <v>0</v>
      </c>
      <c r="AT1159">
        <v>0.85986338198128753</v>
      </c>
      <c r="AU1159">
        <v>1</v>
      </c>
    </row>
    <row r="1160" spans="4:47" x14ac:dyDescent="0.25">
      <c r="D1160" s="8">
        <v>1156</v>
      </c>
      <c r="E1160" s="8">
        <f t="shared" ca="1" si="140"/>
        <v>0.93534176015738946</v>
      </c>
      <c r="F1160" s="21">
        <f t="shared" ca="1" si="141"/>
        <v>10.325782828834567</v>
      </c>
      <c r="H1160" s="8">
        <v>1156</v>
      </c>
      <c r="I1160" s="21">
        <f t="shared" ca="1" si="142"/>
        <v>0.39881877811788358</v>
      </c>
      <c r="J1160" s="21">
        <f t="shared" ca="1" si="143"/>
        <v>21.832046360916404</v>
      </c>
      <c r="R1160" s="1"/>
      <c r="AF1160">
        <v>1150</v>
      </c>
      <c r="AG1160">
        <v>1</v>
      </c>
      <c r="AH1160">
        <v>0.74381514658385384</v>
      </c>
      <c r="AI1160">
        <v>0.75691624583381667</v>
      </c>
      <c r="AJ1160">
        <v>1</v>
      </c>
      <c r="AK1160">
        <v>0.61929393139988886</v>
      </c>
      <c r="AL1160">
        <v>1</v>
      </c>
      <c r="AM1160">
        <v>1</v>
      </c>
      <c r="AN1160">
        <v>1</v>
      </c>
      <c r="AO1160">
        <v>0.49426189366107187</v>
      </c>
      <c r="AP1160">
        <v>1</v>
      </c>
      <c r="AQ1160">
        <v>1</v>
      </c>
      <c r="AR1160">
        <v>1</v>
      </c>
      <c r="AS1160">
        <v>0</v>
      </c>
      <c r="AT1160">
        <v>0.86929790367671744</v>
      </c>
      <c r="AU1160">
        <v>0</v>
      </c>
    </row>
    <row r="1161" spans="4:47" x14ac:dyDescent="0.25">
      <c r="D1161" s="8">
        <v>1157</v>
      </c>
      <c r="E1161" s="8">
        <f t="shared" ca="1" si="140"/>
        <v>0.7746581863201456</v>
      </c>
      <c r="F1161" s="21">
        <f t="shared" ca="1" si="141"/>
        <v>36.500630266875731</v>
      </c>
      <c r="H1161" s="8">
        <v>1157</v>
      </c>
      <c r="I1161" s="21">
        <f t="shared" ca="1" si="142"/>
        <v>0.39792506591683274</v>
      </c>
      <c r="J1161" s="21">
        <f t="shared" ca="1" si="143"/>
        <v>21.761889212517374</v>
      </c>
      <c r="R1161" s="1"/>
      <c r="AF1161">
        <v>1151</v>
      </c>
      <c r="AG1161">
        <v>0.63487317066709137</v>
      </c>
      <c r="AH1161">
        <v>1</v>
      </c>
      <c r="AI1161">
        <v>1</v>
      </c>
      <c r="AJ1161">
        <v>1</v>
      </c>
      <c r="AK1161">
        <v>1</v>
      </c>
      <c r="AL1161">
        <v>1</v>
      </c>
      <c r="AM1161">
        <v>0.98197268965516071</v>
      </c>
      <c r="AN1161">
        <v>0.49114092801239401</v>
      </c>
      <c r="AO1161">
        <v>1</v>
      </c>
      <c r="AP1161">
        <v>1</v>
      </c>
      <c r="AQ1161">
        <v>1</v>
      </c>
      <c r="AR1161">
        <v>0.21886618023446289</v>
      </c>
      <c r="AS1161">
        <v>3.4193323063196397E-2</v>
      </c>
      <c r="AT1161">
        <v>0.80085642912916677</v>
      </c>
      <c r="AU1161">
        <v>1</v>
      </c>
    </row>
    <row r="1162" spans="4:47" x14ac:dyDescent="0.25">
      <c r="D1162" s="8">
        <v>1158</v>
      </c>
      <c r="E1162" s="8">
        <f t="shared" ca="1" si="140"/>
        <v>3.2487859132548702E-2</v>
      </c>
      <c r="F1162" s="21">
        <f t="shared" ca="1" si="141"/>
        <v>421.5493407201933</v>
      </c>
      <c r="H1162" s="8">
        <v>1158</v>
      </c>
      <c r="I1162" s="21">
        <f t="shared" ca="1" si="142"/>
        <v>0.88360231273656287</v>
      </c>
      <c r="J1162" s="21">
        <f t="shared" ca="1" si="143"/>
        <v>65.748319404703167</v>
      </c>
      <c r="R1162" s="1"/>
      <c r="AF1162">
        <v>1152</v>
      </c>
      <c r="AG1162">
        <v>1</v>
      </c>
      <c r="AH1162">
        <v>1</v>
      </c>
      <c r="AI1162">
        <v>5.8876587189696426E-2</v>
      </c>
      <c r="AJ1162">
        <v>1</v>
      </c>
      <c r="AK1162">
        <v>1</v>
      </c>
      <c r="AL1162">
        <v>1</v>
      </c>
      <c r="AM1162">
        <v>1</v>
      </c>
      <c r="AN1162">
        <v>0</v>
      </c>
      <c r="AO1162">
        <v>0</v>
      </c>
      <c r="AP1162">
        <v>1</v>
      </c>
      <c r="AQ1162">
        <v>1</v>
      </c>
      <c r="AR1162">
        <v>1</v>
      </c>
      <c r="AS1162">
        <v>0</v>
      </c>
      <c r="AT1162">
        <v>0.61096241350619807</v>
      </c>
      <c r="AU1162">
        <v>3</v>
      </c>
    </row>
    <row r="1163" spans="4:47" x14ac:dyDescent="0.25">
      <c r="D1163" s="8">
        <v>1159</v>
      </c>
      <c r="E1163" s="8">
        <f t="shared" ca="1" si="140"/>
        <v>0.25948240075908979</v>
      </c>
      <c r="F1163" s="21">
        <f t="shared" ca="1" si="141"/>
        <v>175.14745033124623</v>
      </c>
      <c r="H1163" s="8">
        <v>1159</v>
      </c>
      <c r="I1163" s="21">
        <f t="shared" ca="1" si="142"/>
        <v>0.48687365731056342</v>
      </c>
      <c r="J1163" s="21">
        <f t="shared" ca="1" si="143"/>
        <v>28.603009688232341</v>
      </c>
      <c r="R1163" s="1"/>
      <c r="AF1163">
        <v>1153</v>
      </c>
      <c r="AG1163">
        <v>0.46090012042353218</v>
      </c>
      <c r="AH1163">
        <v>1</v>
      </c>
      <c r="AI1163">
        <v>4.069343991080044E-3</v>
      </c>
      <c r="AJ1163">
        <v>0</v>
      </c>
      <c r="AK1163">
        <v>1</v>
      </c>
      <c r="AL1163">
        <v>1</v>
      </c>
      <c r="AM1163">
        <v>1</v>
      </c>
      <c r="AN1163">
        <v>1</v>
      </c>
      <c r="AO1163">
        <v>1</v>
      </c>
      <c r="AP1163">
        <v>0.99233785701536337</v>
      </c>
      <c r="AQ1163">
        <v>1</v>
      </c>
      <c r="AR1163">
        <v>0.29307987047134026</v>
      </c>
      <c r="AS1163">
        <v>0</v>
      </c>
      <c r="AT1163">
        <v>0.77351935515656656</v>
      </c>
      <c r="AU1163">
        <v>0</v>
      </c>
    </row>
    <row r="1164" spans="4:47" x14ac:dyDescent="0.25">
      <c r="D1164" s="8">
        <v>1160</v>
      </c>
      <c r="E1164" s="8">
        <f t="shared" ca="1" si="140"/>
        <v>0.64990685680115512</v>
      </c>
      <c r="F1164" s="21">
        <f t="shared" ca="1" si="141"/>
        <v>59.764916669383361</v>
      </c>
      <c r="H1164" s="8">
        <v>1160</v>
      </c>
      <c r="I1164" s="21">
        <f t="shared" ca="1" si="142"/>
        <v>0.12830811948902665</v>
      </c>
      <c r="J1164" s="21">
        <f t="shared" ca="1" si="143"/>
        <v>4.7680381893862531</v>
      </c>
      <c r="R1164" s="1"/>
      <c r="AF1164">
        <v>1154</v>
      </c>
      <c r="AG1164">
        <v>1</v>
      </c>
      <c r="AH1164">
        <v>1</v>
      </c>
      <c r="AI1164">
        <v>1</v>
      </c>
      <c r="AJ1164">
        <v>1</v>
      </c>
      <c r="AK1164">
        <v>1</v>
      </c>
      <c r="AL1164">
        <v>1</v>
      </c>
      <c r="AM1164">
        <v>1</v>
      </c>
      <c r="AN1164">
        <v>0</v>
      </c>
      <c r="AO1164">
        <v>1</v>
      </c>
      <c r="AP1164">
        <v>0.20397049092360015</v>
      </c>
      <c r="AQ1164">
        <v>1</v>
      </c>
      <c r="AR1164">
        <v>1</v>
      </c>
      <c r="AS1164">
        <v>0</v>
      </c>
      <c r="AT1164">
        <v>0.86756276521125686</v>
      </c>
      <c r="AU1164">
        <v>1</v>
      </c>
    </row>
    <row r="1165" spans="4:47" x14ac:dyDescent="0.25">
      <c r="D1165" s="8">
        <v>1161</v>
      </c>
      <c r="E1165" s="8">
        <f t="shared" ca="1" si="140"/>
        <v>0.87590959736562146</v>
      </c>
      <c r="F1165" s="21">
        <f t="shared" ca="1" si="141"/>
        <v>19.672814905067781</v>
      </c>
      <c r="H1165" s="8">
        <v>1161</v>
      </c>
      <c r="I1165" s="21">
        <f t="shared" ca="1" si="142"/>
        <v>9.4451421311899986E-2</v>
      </c>
      <c r="J1165" s="21">
        <f t="shared" ca="1" si="143"/>
        <v>10.203258108681609</v>
      </c>
      <c r="R1165" s="1"/>
      <c r="AF1165">
        <v>1155</v>
      </c>
      <c r="AG1165">
        <v>0.77827170201259921</v>
      </c>
      <c r="AH1165">
        <v>0</v>
      </c>
      <c r="AI1165">
        <v>1</v>
      </c>
      <c r="AJ1165">
        <v>0.68743980112922143</v>
      </c>
      <c r="AK1165">
        <v>1</v>
      </c>
      <c r="AL1165">
        <v>0.48134703125542727</v>
      </c>
      <c r="AM1165">
        <v>0.91243668664350064</v>
      </c>
      <c r="AN1165">
        <v>0.77658892681774305</v>
      </c>
      <c r="AO1165">
        <v>1</v>
      </c>
      <c r="AP1165">
        <v>1</v>
      </c>
      <c r="AQ1165">
        <v>0.52095875602778208</v>
      </c>
      <c r="AR1165">
        <v>0</v>
      </c>
      <c r="AS1165">
        <v>0</v>
      </c>
      <c r="AT1165">
        <v>0.86101267702210926</v>
      </c>
      <c r="AU1165">
        <v>0</v>
      </c>
    </row>
    <row r="1166" spans="4:47" x14ac:dyDescent="0.25">
      <c r="D1166" s="8">
        <v>1162</v>
      </c>
      <c r="E1166" s="8">
        <f t="shared" ca="1" si="140"/>
        <v>0.22130829232310523</v>
      </c>
      <c r="F1166" s="21">
        <f t="shared" ca="1" si="141"/>
        <v>194.54835017738526</v>
      </c>
      <c r="H1166" s="8">
        <v>1162</v>
      </c>
      <c r="I1166" s="21">
        <f t="shared" ca="1" si="142"/>
        <v>0.70710993899783725</v>
      </c>
      <c r="J1166" s="21">
        <f t="shared" ca="1" si="143"/>
        <v>46.109904410481249</v>
      </c>
      <c r="R1166" s="1"/>
      <c r="AF1166">
        <v>1156</v>
      </c>
      <c r="AG1166">
        <v>0.97830261184196476</v>
      </c>
      <c r="AH1166">
        <v>1</v>
      </c>
      <c r="AI1166">
        <v>1</v>
      </c>
      <c r="AJ1166">
        <v>1</v>
      </c>
      <c r="AK1166">
        <v>1</v>
      </c>
      <c r="AL1166">
        <v>1</v>
      </c>
      <c r="AM1166">
        <v>0.42297060305539952</v>
      </c>
      <c r="AN1166">
        <v>0</v>
      </c>
      <c r="AO1166">
        <v>1</v>
      </c>
      <c r="AP1166">
        <v>1</v>
      </c>
      <c r="AQ1166">
        <v>1</v>
      </c>
      <c r="AR1166">
        <v>0.54260200167388373</v>
      </c>
      <c r="AS1166">
        <v>0</v>
      </c>
      <c r="AT1166">
        <v>0.72234857094871618</v>
      </c>
      <c r="AU1166">
        <v>1</v>
      </c>
    </row>
    <row r="1167" spans="4:47" x14ac:dyDescent="0.25">
      <c r="D1167" s="8">
        <v>1163</v>
      </c>
      <c r="E1167" s="8">
        <f t="shared" ca="1" si="140"/>
        <v>6.6805204977433807E-2</v>
      </c>
      <c r="F1167" s="21">
        <f t="shared" ca="1" si="141"/>
        <v>337.44752484352824</v>
      </c>
      <c r="H1167" s="8">
        <v>1163</v>
      </c>
      <c r="I1167" s="21">
        <f t="shared" ca="1" si="142"/>
        <v>0.82929884892192685</v>
      </c>
      <c r="J1167" s="21">
        <f t="shared" ca="1" si="143"/>
        <v>58.423132742757723</v>
      </c>
      <c r="R1167" s="1"/>
      <c r="AF1167">
        <v>1157</v>
      </c>
      <c r="AG1167">
        <v>1</v>
      </c>
      <c r="AH1167">
        <v>1</v>
      </c>
      <c r="AI1167">
        <v>1</v>
      </c>
      <c r="AJ1167">
        <v>0.86098057938215788</v>
      </c>
      <c r="AK1167">
        <v>0.63272120952845601</v>
      </c>
      <c r="AL1167">
        <v>0</v>
      </c>
      <c r="AM1167">
        <v>1</v>
      </c>
      <c r="AN1167">
        <v>0.97034189931488779</v>
      </c>
      <c r="AO1167">
        <v>1</v>
      </c>
      <c r="AP1167">
        <v>1</v>
      </c>
      <c r="AQ1167">
        <v>0.80349553315609223</v>
      </c>
      <c r="AR1167">
        <v>1</v>
      </c>
      <c r="AS1167">
        <v>0</v>
      </c>
      <c r="AT1167">
        <v>0.72291854452449444</v>
      </c>
      <c r="AU1167">
        <v>0</v>
      </c>
    </row>
    <row r="1168" spans="4:47" x14ac:dyDescent="0.25">
      <c r="D1168" s="8">
        <v>1164</v>
      </c>
      <c r="E1168" s="8">
        <f t="shared" ca="1" si="140"/>
        <v>0.83754631286509273</v>
      </c>
      <c r="F1168" s="21">
        <f t="shared" ca="1" si="141"/>
        <v>25.883079862773254</v>
      </c>
      <c r="H1168" s="8">
        <v>1164</v>
      </c>
      <c r="I1168" s="21">
        <f t="shared" ca="1" si="142"/>
        <v>0.24711626860899072</v>
      </c>
      <c r="J1168" s="21">
        <f t="shared" ca="1" si="143"/>
        <v>8.890188028121436</v>
      </c>
      <c r="R1168" s="1"/>
      <c r="AF1168">
        <v>1158</v>
      </c>
      <c r="AG1168">
        <v>1</v>
      </c>
      <c r="AH1168">
        <v>1</v>
      </c>
      <c r="AI1168">
        <v>1</v>
      </c>
      <c r="AJ1168">
        <v>0.49124978588491408</v>
      </c>
      <c r="AK1168">
        <v>1</v>
      </c>
      <c r="AL1168">
        <v>0.92650624653445746</v>
      </c>
      <c r="AM1168">
        <v>1</v>
      </c>
      <c r="AN1168">
        <v>1</v>
      </c>
      <c r="AO1168">
        <v>1</v>
      </c>
      <c r="AP1168">
        <v>0.96022538394590229</v>
      </c>
      <c r="AQ1168">
        <v>0.76892280491447307</v>
      </c>
      <c r="AR1168">
        <v>1</v>
      </c>
      <c r="AS1168">
        <v>0.30790005101857054</v>
      </c>
      <c r="AT1168">
        <v>0.92859875837070649</v>
      </c>
      <c r="AU1168">
        <v>2</v>
      </c>
    </row>
    <row r="1169" spans="4:47" x14ac:dyDescent="0.25">
      <c r="D1169" s="8">
        <v>1165</v>
      </c>
      <c r="E1169" s="8">
        <f t="shared" ca="1" si="140"/>
        <v>0.49689784265394343</v>
      </c>
      <c r="F1169" s="21">
        <f t="shared" ca="1" si="141"/>
        <v>94.315809076540901</v>
      </c>
      <c r="H1169" s="8">
        <v>1165</v>
      </c>
      <c r="I1169" s="21">
        <f t="shared" ca="1" si="142"/>
        <v>0.14241311602174389</v>
      </c>
      <c r="J1169" s="21">
        <f t="shared" ca="1" si="143"/>
        <v>2.8023178790738186</v>
      </c>
      <c r="R1169" s="1"/>
      <c r="AF1169">
        <v>1159</v>
      </c>
      <c r="AG1169">
        <v>0</v>
      </c>
      <c r="AH1169">
        <v>1</v>
      </c>
      <c r="AI1169">
        <v>1</v>
      </c>
      <c r="AJ1169">
        <v>1</v>
      </c>
      <c r="AK1169">
        <v>1</v>
      </c>
      <c r="AL1169">
        <v>1</v>
      </c>
      <c r="AM1169">
        <v>1</v>
      </c>
      <c r="AN1169">
        <v>1</v>
      </c>
      <c r="AO1169">
        <v>0</v>
      </c>
      <c r="AP1169">
        <v>1</v>
      </c>
      <c r="AQ1169">
        <v>0.65102826555885263</v>
      </c>
      <c r="AR1169">
        <v>1</v>
      </c>
      <c r="AS1169">
        <v>0.48053614970957559</v>
      </c>
      <c r="AT1169">
        <v>0.84235260867621764</v>
      </c>
      <c r="AU1169">
        <v>1</v>
      </c>
    </row>
    <row r="1170" spans="4:47" x14ac:dyDescent="0.25">
      <c r="D1170" s="8">
        <v>1166</v>
      </c>
      <c r="E1170" s="8">
        <f t="shared" ca="1" si="140"/>
        <v>0.38324295150042864</v>
      </c>
      <c r="F1170" s="21">
        <f t="shared" ca="1" si="141"/>
        <v>126.99899473849534</v>
      </c>
      <c r="H1170" s="8">
        <v>1166</v>
      </c>
      <c r="I1170" s="21">
        <f t="shared" ca="1" si="142"/>
        <v>0.4386488876680662</v>
      </c>
      <c r="J1170" s="21">
        <f t="shared" ca="1" si="143"/>
        <v>24.922498119963286</v>
      </c>
      <c r="R1170" s="1"/>
      <c r="AF1170">
        <v>1160</v>
      </c>
      <c r="AG1170">
        <v>0.16590740587379249</v>
      </c>
      <c r="AH1170">
        <v>1</v>
      </c>
      <c r="AI1170">
        <v>1</v>
      </c>
      <c r="AJ1170">
        <v>0.70990817433509312</v>
      </c>
      <c r="AK1170">
        <v>1</v>
      </c>
      <c r="AL1170">
        <v>1</v>
      </c>
      <c r="AM1170">
        <v>1</v>
      </c>
      <c r="AN1170">
        <v>1</v>
      </c>
      <c r="AO1170">
        <v>0.91315516624648196</v>
      </c>
      <c r="AP1170">
        <v>1</v>
      </c>
      <c r="AQ1170">
        <v>1</v>
      </c>
      <c r="AR1170">
        <v>0.37896337415276643</v>
      </c>
      <c r="AS1170">
        <v>0</v>
      </c>
      <c r="AT1170">
        <v>0.8742958069992075</v>
      </c>
      <c r="AU1170">
        <v>0</v>
      </c>
    </row>
    <row r="1171" spans="4:47" x14ac:dyDescent="0.25">
      <c r="D1171" s="8">
        <v>1167</v>
      </c>
      <c r="E1171" s="8">
        <f t="shared" ca="1" si="140"/>
        <v>0.61802315737140912</v>
      </c>
      <c r="F1171" s="21">
        <f t="shared" ca="1" si="141"/>
        <v>66.316496777091729</v>
      </c>
      <c r="H1171" s="8">
        <v>1167</v>
      </c>
      <c r="I1171" s="21">
        <f t="shared" ca="1" si="142"/>
        <v>1.6151124241059911E-2</v>
      </c>
      <c r="J1171" s="21">
        <f t="shared" ca="1" si="143"/>
        <v>35.252184557026688</v>
      </c>
      <c r="R1171" s="1"/>
      <c r="AF1171">
        <v>1161</v>
      </c>
      <c r="AG1171">
        <v>1</v>
      </c>
      <c r="AH1171">
        <v>1</v>
      </c>
      <c r="AI1171">
        <v>1</v>
      </c>
      <c r="AJ1171">
        <v>1</v>
      </c>
      <c r="AK1171">
        <v>0.74285062806654512</v>
      </c>
      <c r="AL1171">
        <v>1</v>
      </c>
      <c r="AM1171">
        <v>0.99372411877970257</v>
      </c>
      <c r="AN1171">
        <v>1</v>
      </c>
      <c r="AO1171">
        <v>0</v>
      </c>
      <c r="AP1171">
        <v>1</v>
      </c>
      <c r="AQ1171">
        <v>0</v>
      </c>
      <c r="AR1171">
        <v>1</v>
      </c>
      <c r="AS1171">
        <v>0</v>
      </c>
      <c r="AT1171">
        <v>0.65887123798129821</v>
      </c>
      <c r="AU1171">
        <v>0</v>
      </c>
    </row>
    <row r="1172" spans="4:47" x14ac:dyDescent="0.25">
      <c r="D1172" s="8">
        <v>1168</v>
      </c>
      <c r="E1172" s="8">
        <f t="shared" ca="1" si="140"/>
        <v>0.66125527358922553</v>
      </c>
      <c r="F1172" s="21">
        <f t="shared" ca="1" si="141"/>
        <v>57.500302730205419</v>
      </c>
      <c r="H1172" s="8">
        <v>1168</v>
      </c>
      <c r="I1172" s="21">
        <f t="shared" ca="1" si="142"/>
        <v>0.78405560677613706</v>
      </c>
      <c r="J1172" s="21">
        <f t="shared" ca="1" si="143"/>
        <v>53.411203117206796</v>
      </c>
      <c r="R1172" s="1"/>
      <c r="AF1172">
        <v>1162</v>
      </c>
      <c r="AG1172">
        <v>0.72666450647844727</v>
      </c>
      <c r="AH1172">
        <v>0.25739015981681795</v>
      </c>
      <c r="AI1172">
        <v>1</v>
      </c>
      <c r="AJ1172">
        <v>0.21513648823214074</v>
      </c>
      <c r="AK1172">
        <v>1</v>
      </c>
      <c r="AL1172">
        <v>1</v>
      </c>
      <c r="AM1172">
        <v>0.75080130418580426</v>
      </c>
      <c r="AN1172">
        <v>1</v>
      </c>
      <c r="AO1172">
        <v>1</v>
      </c>
      <c r="AP1172">
        <v>0.73747114565189653</v>
      </c>
      <c r="AQ1172">
        <v>0.43429198069570701</v>
      </c>
      <c r="AR1172">
        <v>0</v>
      </c>
      <c r="AS1172">
        <v>0.16584669741181035</v>
      </c>
      <c r="AT1172">
        <v>0.76997751708163187</v>
      </c>
      <c r="AU1172">
        <v>1</v>
      </c>
    </row>
    <row r="1173" spans="4:47" x14ac:dyDescent="0.25">
      <c r="D1173" s="8">
        <v>1169</v>
      </c>
      <c r="E1173" s="8">
        <f t="shared" ca="1" si="140"/>
        <v>0.59368543285630138</v>
      </c>
      <c r="F1173" s="21">
        <f t="shared" ca="1" si="141"/>
        <v>71.52051381685375</v>
      </c>
      <c r="H1173" s="8">
        <v>1169</v>
      </c>
      <c r="I1173" s="21">
        <f t="shared" ca="1" si="142"/>
        <v>0.9585446731932401</v>
      </c>
      <c r="J1173" s="21">
        <f t="shared" ca="1" si="143"/>
        <v>82.133757227882683</v>
      </c>
      <c r="R1173" s="1"/>
      <c r="AF1173">
        <v>1163</v>
      </c>
      <c r="AG1173">
        <v>1</v>
      </c>
      <c r="AH1173">
        <v>1</v>
      </c>
      <c r="AI1173">
        <v>1</v>
      </c>
      <c r="AJ1173">
        <v>1</v>
      </c>
      <c r="AK1173">
        <v>1</v>
      </c>
      <c r="AL1173">
        <v>0.88734030354365434</v>
      </c>
      <c r="AM1173">
        <v>0.55996552891695994</v>
      </c>
      <c r="AN1173">
        <v>0.75149482635113662</v>
      </c>
      <c r="AO1173">
        <v>4.2384072883335948E-2</v>
      </c>
      <c r="AP1173">
        <v>0.75727007625438647</v>
      </c>
      <c r="AQ1173">
        <v>0.47059750479747892</v>
      </c>
      <c r="AR1173">
        <v>1</v>
      </c>
      <c r="AS1173">
        <v>0.55693940574917267</v>
      </c>
      <c r="AT1173">
        <v>0.52324818459160827</v>
      </c>
      <c r="AU1173">
        <v>0</v>
      </c>
    </row>
    <row r="1174" spans="4:47" x14ac:dyDescent="0.25">
      <c r="D1174" s="8">
        <v>1170</v>
      </c>
      <c r="E1174" s="8">
        <f t="shared" ca="1" si="140"/>
        <v>0.33526742986452207</v>
      </c>
      <c r="F1174" s="21">
        <f t="shared" ca="1" si="141"/>
        <v>143.61975378435233</v>
      </c>
      <c r="H1174" s="8">
        <v>1170</v>
      </c>
      <c r="I1174" s="21">
        <f t="shared" ca="1" si="142"/>
        <v>0.32465762856311986</v>
      </c>
      <c r="J1174" s="21">
        <f t="shared" ca="1" si="143"/>
        <v>15.824198492736741</v>
      </c>
      <c r="R1174" s="1"/>
      <c r="AF1174">
        <v>1164</v>
      </c>
      <c r="AG1174">
        <v>1</v>
      </c>
      <c r="AH1174">
        <v>1</v>
      </c>
      <c r="AI1174">
        <v>1</v>
      </c>
      <c r="AJ1174">
        <v>0.37690809970784661</v>
      </c>
      <c r="AK1174">
        <v>1</v>
      </c>
      <c r="AL1174">
        <v>1</v>
      </c>
      <c r="AM1174">
        <v>1</v>
      </c>
      <c r="AN1174">
        <v>1</v>
      </c>
      <c r="AO1174">
        <v>0.25126893649988535</v>
      </c>
      <c r="AP1174">
        <v>7.9820857917506909E-3</v>
      </c>
      <c r="AQ1174">
        <v>1</v>
      </c>
      <c r="AR1174">
        <v>0.1147298211308812</v>
      </c>
      <c r="AS1174">
        <v>0.36127648176625371</v>
      </c>
      <c r="AT1174">
        <v>0.76039671253810448</v>
      </c>
      <c r="AU1174">
        <v>1</v>
      </c>
    </row>
    <row r="1175" spans="4:47" x14ac:dyDescent="0.25">
      <c r="D1175" s="8">
        <v>1171</v>
      </c>
      <c r="E1175" s="8">
        <f t="shared" ca="1" si="140"/>
        <v>0.36858546821312166</v>
      </c>
      <c r="F1175" s="21">
        <f t="shared" ca="1" si="141"/>
        <v>131.85840847405532</v>
      </c>
      <c r="H1175" s="8">
        <v>1171</v>
      </c>
      <c r="I1175" s="21">
        <f t="shared" ca="1" si="142"/>
        <v>0.58201548430108319</v>
      </c>
      <c r="J1175" s="21">
        <f t="shared" ca="1" si="143"/>
        <v>35.872763215589373</v>
      </c>
      <c r="R1175" s="1"/>
      <c r="AF1175">
        <v>1165</v>
      </c>
      <c r="AG1175">
        <v>1</v>
      </c>
      <c r="AH1175">
        <v>1</v>
      </c>
      <c r="AI1175">
        <v>1</v>
      </c>
      <c r="AJ1175">
        <v>0</v>
      </c>
      <c r="AK1175">
        <v>1</v>
      </c>
      <c r="AL1175">
        <v>1</v>
      </c>
      <c r="AM1175">
        <v>1</v>
      </c>
      <c r="AN1175">
        <v>0.47872058276393104</v>
      </c>
      <c r="AO1175">
        <v>1</v>
      </c>
      <c r="AP1175">
        <v>1</v>
      </c>
      <c r="AQ1175">
        <v>1</v>
      </c>
      <c r="AR1175">
        <v>1</v>
      </c>
      <c r="AS1175">
        <v>0</v>
      </c>
      <c r="AT1175">
        <v>0.57428441105925954</v>
      </c>
      <c r="AU1175">
        <v>0</v>
      </c>
    </row>
    <row r="1176" spans="4:47" x14ac:dyDescent="0.25">
      <c r="D1176" s="8">
        <v>1172</v>
      </c>
      <c r="E1176" s="8">
        <f t="shared" ca="1" si="140"/>
        <v>0.24954627464136858</v>
      </c>
      <c r="F1176" s="21">
        <f t="shared" ca="1" si="141"/>
        <v>179.91933407003509</v>
      </c>
      <c r="H1176" s="8">
        <v>1172</v>
      </c>
      <c r="I1176" s="21">
        <f t="shared" ca="1" si="142"/>
        <v>0.84818598637962583</v>
      </c>
      <c r="J1176" s="21">
        <f t="shared" ca="1" si="143"/>
        <v>60.764561024904388</v>
      </c>
      <c r="R1176" s="1"/>
      <c r="AF1176">
        <v>1166</v>
      </c>
      <c r="AG1176">
        <v>0.76763139358668164</v>
      </c>
      <c r="AH1176">
        <v>0</v>
      </c>
      <c r="AI1176">
        <v>1</v>
      </c>
      <c r="AJ1176">
        <v>1</v>
      </c>
      <c r="AK1176">
        <v>0.74563678700078817</v>
      </c>
      <c r="AL1176">
        <v>0</v>
      </c>
      <c r="AM1176">
        <v>1</v>
      </c>
      <c r="AN1176">
        <v>1</v>
      </c>
      <c r="AO1176">
        <v>1</v>
      </c>
      <c r="AP1176">
        <v>1</v>
      </c>
      <c r="AQ1176">
        <v>1</v>
      </c>
      <c r="AR1176">
        <v>0</v>
      </c>
      <c r="AS1176">
        <v>0</v>
      </c>
      <c r="AT1176">
        <v>1</v>
      </c>
      <c r="AU1176">
        <v>2</v>
      </c>
    </row>
    <row r="1177" spans="4:47" x14ac:dyDescent="0.25">
      <c r="D1177" s="8">
        <v>1173</v>
      </c>
      <c r="E1177" s="8">
        <f t="shared" ca="1" si="140"/>
        <v>0.31632059431041459</v>
      </c>
      <c r="F1177" s="21">
        <f t="shared" ca="1" si="141"/>
        <v>150.81161548226441</v>
      </c>
      <c r="H1177" s="8">
        <v>1173</v>
      </c>
      <c r="I1177" s="21">
        <f t="shared" ca="1" si="142"/>
        <v>4.2805127076209759E-3</v>
      </c>
      <c r="J1177" s="21">
        <f t="shared" ca="1" si="143"/>
        <v>50.050149610728305</v>
      </c>
      <c r="R1177" s="1"/>
      <c r="AF1177">
        <v>1167</v>
      </c>
      <c r="AG1177">
        <v>1</v>
      </c>
      <c r="AH1177">
        <v>1</v>
      </c>
      <c r="AI1177">
        <v>0.33874508723332136</v>
      </c>
      <c r="AJ1177">
        <v>0.56447548361005218</v>
      </c>
      <c r="AK1177">
        <v>0.59475183815154575</v>
      </c>
      <c r="AL1177">
        <v>1</v>
      </c>
      <c r="AM1177">
        <v>1</v>
      </c>
      <c r="AN1177">
        <v>0.28873374872073915</v>
      </c>
      <c r="AO1177">
        <v>0.37180119018303232</v>
      </c>
      <c r="AP1177">
        <v>1</v>
      </c>
      <c r="AQ1177">
        <v>1</v>
      </c>
      <c r="AR1177">
        <v>0.57076557212642531</v>
      </c>
      <c r="AS1177">
        <v>0.12570023593763191</v>
      </c>
      <c r="AT1177">
        <v>1</v>
      </c>
      <c r="AU1177">
        <v>2</v>
      </c>
    </row>
    <row r="1178" spans="4:47" x14ac:dyDescent="0.25">
      <c r="D1178" s="8">
        <v>1174</v>
      </c>
      <c r="E1178" s="8">
        <f t="shared" ca="1" si="140"/>
        <v>0.82718544635749325</v>
      </c>
      <c r="F1178" s="21">
        <f t="shared" ca="1" si="141"/>
        <v>27.591931470924642</v>
      </c>
      <c r="H1178" s="8">
        <v>1174</v>
      </c>
      <c r="I1178" s="21">
        <f t="shared" ca="1" si="142"/>
        <v>0.35053810184021772</v>
      </c>
      <c r="J1178" s="21">
        <f t="shared" ca="1" si="143"/>
        <v>17.970503399013957</v>
      </c>
      <c r="R1178" s="1"/>
      <c r="AF1178">
        <v>1168</v>
      </c>
      <c r="AG1178">
        <v>0.78169011334783489</v>
      </c>
      <c r="AH1178">
        <v>0.59739962577467465</v>
      </c>
      <c r="AI1178">
        <v>1</v>
      </c>
      <c r="AJ1178">
        <v>1</v>
      </c>
      <c r="AK1178">
        <v>1</v>
      </c>
      <c r="AL1178">
        <v>1</v>
      </c>
      <c r="AM1178">
        <v>1</v>
      </c>
      <c r="AN1178">
        <v>1</v>
      </c>
      <c r="AO1178">
        <v>1</v>
      </c>
      <c r="AP1178">
        <v>0.79535548386071064</v>
      </c>
      <c r="AQ1178">
        <v>1</v>
      </c>
      <c r="AR1178">
        <v>1</v>
      </c>
      <c r="AS1178">
        <v>1.4130186251056711E-2</v>
      </c>
      <c r="AT1178">
        <v>0.70859761686255274</v>
      </c>
      <c r="AU1178">
        <v>1</v>
      </c>
    </row>
    <row r="1179" spans="4:47" x14ac:dyDescent="0.25">
      <c r="D1179" s="8">
        <v>1175</v>
      </c>
      <c r="E1179" s="8">
        <f t="shared" ca="1" si="140"/>
        <v>0.25349942204532727</v>
      </c>
      <c r="F1179" s="21">
        <f t="shared" ca="1" si="141"/>
        <v>177.99938204002723</v>
      </c>
      <c r="H1179" s="8">
        <v>1175</v>
      </c>
      <c r="I1179" s="21">
        <f t="shared" ca="1" si="142"/>
        <v>0.14601511616958784</v>
      </c>
      <c r="J1179" s="21">
        <f t="shared" ca="1" si="143"/>
        <v>2.3217662729988753</v>
      </c>
      <c r="R1179" s="1"/>
      <c r="AF1179">
        <v>1169</v>
      </c>
      <c r="AG1179">
        <v>1</v>
      </c>
      <c r="AH1179">
        <v>1</v>
      </c>
      <c r="AI1179">
        <v>0.59655347158038619</v>
      </c>
      <c r="AJ1179">
        <v>0.17943350148464862</v>
      </c>
      <c r="AK1179">
        <v>0.99427111227287823</v>
      </c>
      <c r="AL1179">
        <v>0.75820306098685253</v>
      </c>
      <c r="AM1179">
        <v>1</v>
      </c>
      <c r="AN1179">
        <v>1</v>
      </c>
      <c r="AO1179">
        <v>1</v>
      </c>
      <c r="AP1179">
        <v>1</v>
      </c>
      <c r="AQ1179">
        <v>1</v>
      </c>
      <c r="AR1179">
        <v>1</v>
      </c>
      <c r="AS1179">
        <v>0</v>
      </c>
      <c r="AT1179">
        <v>0.70183847845980118</v>
      </c>
      <c r="AU1179">
        <v>0</v>
      </c>
    </row>
    <row r="1180" spans="4:47" x14ac:dyDescent="0.25">
      <c r="D1180" s="8">
        <v>1176</v>
      </c>
      <c r="E1180" s="8">
        <f t="shared" ca="1" si="140"/>
        <v>0.27842884767816067</v>
      </c>
      <c r="F1180" s="21">
        <f t="shared" ca="1" si="141"/>
        <v>166.51398995349768</v>
      </c>
      <c r="H1180" s="8">
        <v>1176</v>
      </c>
      <c r="I1180" s="21">
        <f t="shared" ca="1" si="142"/>
        <v>0.66683259710057108</v>
      </c>
      <c r="J1180" s="21">
        <f t="shared" ca="1" si="143"/>
        <v>42.662948529922666</v>
      </c>
      <c r="R1180" s="1"/>
      <c r="AF1180">
        <v>1170</v>
      </c>
      <c r="AG1180">
        <v>1</v>
      </c>
      <c r="AH1180">
        <v>1</v>
      </c>
      <c r="AI1180">
        <v>1</v>
      </c>
      <c r="AJ1180">
        <v>0.79637729813330227</v>
      </c>
      <c r="AK1180">
        <v>1</v>
      </c>
      <c r="AL1180">
        <v>1</v>
      </c>
      <c r="AM1180">
        <v>1</v>
      </c>
      <c r="AN1180">
        <v>1</v>
      </c>
      <c r="AO1180">
        <v>1</v>
      </c>
      <c r="AP1180">
        <v>1</v>
      </c>
      <c r="AQ1180">
        <v>0.72663042740702322</v>
      </c>
      <c r="AR1180">
        <v>1</v>
      </c>
      <c r="AS1180">
        <v>0</v>
      </c>
      <c r="AT1180">
        <v>0.83161839517048708</v>
      </c>
      <c r="AU1180">
        <v>0</v>
      </c>
    </row>
    <row r="1181" spans="4:47" x14ac:dyDescent="0.25">
      <c r="D1181" s="8">
        <v>1177</v>
      </c>
      <c r="E1181" s="8">
        <f t="shared" ca="1" si="140"/>
        <v>0.11480807717086672</v>
      </c>
      <c r="F1181" s="21">
        <f t="shared" ca="1" si="141"/>
        <v>273.43150499669025</v>
      </c>
      <c r="H1181" s="8">
        <v>1177</v>
      </c>
      <c r="I1181" s="21">
        <f t="shared" ca="1" si="142"/>
        <v>0.9551465252610174</v>
      </c>
      <c r="J1181" s="21">
        <f t="shared" ca="1" si="143"/>
        <v>81.009904504304629</v>
      </c>
      <c r="R1181" s="1"/>
      <c r="AF1181">
        <v>1171</v>
      </c>
      <c r="AG1181">
        <v>0.92027405349865388</v>
      </c>
      <c r="AH1181">
        <v>0.29146232428242264</v>
      </c>
      <c r="AI1181">
        <v>1</v>
      </c>
      <c r="AJ1181">
        <v>1</v>
      </c>
      <c r="AK1181">
        <v>1</v>
      </c>
      <c r="AL1181">
        <v>0.22987644827929518</v>
      </c>
      <c r="AM1181">
        <v>1</v>
      </c>
      <c r="AN1181">
        <v>1</v>
      </c>
      <c r="AO1181">
        <v>0.53093737969174981</v>
      </c>
      <c r="AP1181">
        <v>1</v>
      </c>
      <c r="AQ1181">
        <v>0</v>
      </c>
      <c r="AR1181">
        <v>0.5782314244389718</v>
      </c>
      <c r="AS1181">
        <v>0</v>
      </c>
      <c r="AT1181">
        <v>0.82826366676976471</v>
      </c>
      <c r="AU1181">
        <v>1</v>
      </c>
    </row>
    <row r="1182" spans="4:47" x14ac:dyDescent="0.25">
      <c r="D1182" s="8">
        <v>1178</v>
      </c>
      <c r="E1182" s="8">
        <f t="shared" ca="1" si="140"/>
        <v>0.3894297646323478</v>
      </c>
      <c r="F1182" s="21">
        <f t="shared" ca="1" si="141"/>
        <v>125.00012849713849</v>
      </c>
      <c r="H1182" s="8">
        <v>1178</v>
      </c>
      <c r="I1182" s="21">
        <f t="shared" ca="1" si="142"/>
        <v>0.47221867124047667</v>
      </c>
      <c r="J1182" s="21">
        <f t="shared" ca="1" si="143"/>
        <v>27.488586498312344</v>
      </c>
      <c r="R1182" s="1"/>
      <c r="AF1182">
        <v>1172</v>
      </c>
      <c r="AG1182">
        <v>0.49559963573800259</v>
      </c>
      <c r="AH1182">
        <v>1</v>
      </c>
      <c r="AI1182">
        <v>0.58117178769832878</v>
      </c>
      <c r="AJ1182">
        <v>0</v>
      </c>
      <c r="AK1182">
        <v>1</v>
      </c>
      <c r="AL1182">
        <v>1</v>
      </c>
      <c r="AM1182">
        <v>1</v>
      </c>
      <c r="AN1182">
        <v>0.22169453263984085</v>
      </c>
      <c r="AO1182">
        <v>1</v>
      </c>
      <c r="AP1182">
        <v>7.2153595287912348E-2</v>
      </c>
      <c r="AQ1182">
        <v>1</v>
      </c>
      <c r="AR1182">
        <v>0</v>
      </c>
      <c r="AS1182">
        <v>0.89352835958702448</v>
      </c>
      <c r="AT1182">
        <v>0.88758993098404249</v>
      </c>
      <c r="AU1182">
        <v>2</v>
      </c>
    </row>
    <row r="1183" spans="4:47" x14ac:dyDescent="0.25">
      <c r="D1183" s="8">
        <v>1179</v>
      </c>
      <c r="E1183" s="8">
        <f t="shared" ca="1" si="140"/>
        <v>0.85524024169841106</v>
      </c>
      <c r="F1183" s="21">
        <f t="shared" ca="1" si="141"/>
        <v>22.997115502039851</v>
      </c>
      <c r="H1183" s="8">
        <v>1179</v>
      </c>
      <c r="I1183" s="21">
        <f t="shared" ca="1" si="142"/>
        <v>0.90993701458103315</v>
      </c>
      <c r="J1183" s="21">
        <f t="shared" ca="1" si="143"/>
        <v>70.207167478735471</v>
      </c>
      <c r="R1183" s="1"/>
      <c r="AF1183">
        <v>1173</v>
      </c>
      <c r="AG1183">
        <v>1</v>
      </c>
      <c r="AH1183">
        <v>1</v>
      </c>
      <c r="AI1183">
        <v>0</v>
      </c>
      <c r="AJ1183">
        <v>1</v>
      </c>
      <c r="AK1183">
        <v>1</v>
      </c>
      <c r="AL1183">
        <v>1</v>
      </c>
      <c r="AM1183">
        <v>0.80631903459265408</v>
      </c>
      <c r="AN1183">
        <v>0.66172456619894926</v>
      </c>
      <c r="AO1183">
        <v>1</v>
      </c>
      <c r="AP1183">
        <v>0</v>
      </c>
      <c r="AQ1183">
        <v>1</v>
      </c>
      <c r="AR1183">
        <v>8.7387372651832149E-2</v>
      </c>
      <c r="AS1183">
        <v>0.28987782430950543</v>
      </c>
      <c r="AT1183">
        <v>0.71327381683806557</v>
      </c>
      <c r="AU1183">
        <v>1</v>
      </c>
    </row>
    <row r="1184" spans="4:47" x14ac:dyDescent="0.25">
      <c r="D1184" s="8">
        <v>1180</v>
      </c>
      <c r="E1184" s="8">
        <f t="shared" ca="1" si="140"/>
        <v>0.20765461461044332</v>
      </c>
      <c r="F1184" s="21">
        <f t="shared" ca="1" si="141"/>
        <v>202.27821820803152</v>
      </c>
      <c r="H1184" s="8">
        <v>1180</v>
      </c>
      <c r="I1184" s="21">
        <f t="shared" ca="1" si="142"/>
        <v>0.6642672266972891</v>
      </c>
      <c r="J1184" s="21">
        <f t="shared" ca="1" si="143"/>
        <v>42.449479701139992</v>
      </c>
      <c r="R1184" s="1"/>
      <c r="AF1184">
        <v>1174</v>
      </c>
      <c r="AG1184">
        <v>0</v>
      </c>
      <c r="AH1184">
        <v>1</v>
      </c>
      <c r="AI1184">
        <v>1</v>
      </c>
      <c r="AJ1184">
        <v>0</v>
      </c>
      <c r="AK1184">
        <v>1</v>
      </c>
      <c r="AL1184">
        <v>1</v>
      </c>
      <c r="AM1184">
        <v>0.5169782027106492</v>
      </c>
      <c r="AN1184">
        <v>1</v>
      </c>
      <c r="AO1184">
        <v>0.82050444652534982</v>
      </c>
      <c r="AP1184">
        <v>0.46002940269376735</v>
      </c>
      <c r="AQ1184">
        <v>1</v>
      </c>
      <c r="AR1184">
        <v>0</v>
      </c>
      <c r="AS1184">
        <v>0</v>
      </c>
      <c r="AT1184">
        <v>0.79096315608488255</v>
      </c>
      <c r="AU1184">
        <v>1</v>
      </c>
    </row>
    <row r="1185" spans="4:47" x14ac:dyDescent="0.25">
      <c r="D1185" s="8">
        <v>1181</v>
      </c>
      <c r="E1185" s="8">
        <f t="shared" ca="1" si="140"/>
        <v>0.67528123317423361</v>
      </c>
      <c r="F1185" s="21">
        <f t="shared" ca="1" si="141"/>
        <v>54.747092703342197</v>
      </c>
      <c r="H1185" s="8">
        <v>1181</v>
      </c>
      <c r="I1185" s="21">
        <f t="shared" ca="1" si="142"/>
        <v>0.76723953267328471</v>
      </c>
      <c r="J1185" s="21">
        <f t="shared" ca="1" si="143"/>
        <v>51.709273728803474</v>
      </c>
      <c r="R1185" s="1"/>
      <c r="AF1185">
        <v>1175</v>
      </c>
      <c r="AG1185">
        <v>1</v>
      </c>
      <c r="AH1185">
        <v>0.46312475468922848</v>
      </c>
      <c r="AI1185">
        <v>1</v>
      </c>
      <c r="AJ1185">
        <v>1</v>
      </c>
      <c r="AK1185">
        <v>1</v>
      </c>
      <c r="AL1185">
        <v>0.60506771974978624</v>
      </c>
      <c r="AM1185">
        <v>1</v>
      </c>
      <c r="AN1185">
        <v>1</v>
      </c>
      <c r="AO1185">
        <v>1</v>
      </c>
      <c r="AP1185">
        <v>1</v>
      </c>
      <c r="AQ1185">
        <v>0.84036606138542991</v>
      </c>
      <c r="AR1185">
        <v>0</v>
      </c>
      <c r="AS1185">
        <v>0</v>
      </c>
      <c r="AT1185">
        <v>0.73145935507339732</v>
      </c>
      <c r="AU1185">
        <v>0</v>
      </c>
    </row>
    <row r="1186" spans="4:47" x14ac:dyDescent="0.25">
      <c r="D1186" s="8">
        <v>1182</v>
      </c>
      <c r="E1186" s="8">
        <f t="shared" ca="1" si="140"/>
        <v>0.31611966335264829</v>
      </c>
      <c r="F1186" s="21">
        <f t="shared" ca="1" si="141"/>
        <v>150.89005405318892</v>
      </c>
      <c r="H1186" s="8">
        <v>1182</v>
      </c>
      <c r="I1186" s="21">
        <f t="shared" ca="1" si="142"/>
        <v>0.20290986686400247</v>
      </c>
      <c r="J1186" s="21">
        <f t="shared" ca="1" si="143"/>
        <v>4.4161415290521333</v>
      </c>
      <c r="R1186" s="1"/>
      <c r="AF1186">
        <v>1176</v>
      </c>
      <c r="AG1186">
        <v>7.6840334571193852E-2</v>
      </c>
      <c r="AH1186">
        <v>0.56016877266899556</v>
      </c>
      <c r="AI1186">
        <v>1</v>
      </c>
      <c r="AJ1186">
        <v>0.80549446904478827</v>
      </c>
      <c r="AK1186">
        <v>0.5020750616745171</v>
      </c>
      <c r="AL1186">
        <v>0.45657168481920962</v>
      </c>
      <c r="AM1186">
        <v>0</v>
      </c>
      <c r="AN1186">
        <v>0.42877971232237833</v>
      </c>
      <c r="AO1186">
        <v>0.49736113756904765</v>
      </c>
      <c r="AP1186">
        <v>0.68353926114838448</v>
      </c>
      <c r="AQ1186">
        <v>0.14897064018490103</v>
      </c>
      <c r="AR1186">
        <v>1</v>
      </c>
      <c r="AS1186">
        <v>0</v>
      </c>
      <c r="AT1186">
        <v>0.77514046819145832</v>
      </c>
      <c r="AU1186">
        <v>1</v>
      </c>
    </row>
    <row r="1187" spans="4:47" x14ac:dyDescent="0.25">
      <c r="D1187" s="8">
        <v>1183</v>
      </c>
      <c r="E1187" s="8">
        <f t="shared" ca="1" si="140"/>
        <v>0.52524343510738958</v>
      </c>
      <c r="F1187" s="21">
        <f t="shared" ca="1" si="141"/>
        <v>87.250409367603083</v>
      </c>
      <c r="H1187" s="8">
        <v>1183</v>
      </c>
      <c r="I1187" s="21">
        <f t="shared" ca="1" si="142"/>
        <v>0.24405818282384795</v>
      </c>
      <c r="J1187" s="21">
        <f t="shared" ca="1" si="143"/>
        <v>8.5958548123092839</v>
      </c>
      <c r="R1187" s="1"/>
      <c r="AF1187">
        <v>1177</v>
      </c>
      <c r="AG1187">
        <v>1</v>
      </c>
      <c r="AH1187">
        <v>1</v>
      </c>
      <c r="AI1187">
        <v>0.28296487822878968</v>
      </c>
      <c r="AJ1187">
        <v>0.74673957716101236</v>
      </c>
      <c r="AK1187">
        <v>0.85595385599463625</v>
      </c>
      <c r="AL1187">
        <v>1</v>
      </c>
      <c r="AM1187">
        <v>1</v>
      </c>
      <c r="AN1187">
        <v>0.76977375101799428</v>
      </c>
      <c r="AO1187">
        <v>0</v>
      </c>
      <c r="AP1187">
        <v>0.42485859741070947</v>
      </c>
      <c r="AQ1187">
        <v>0.54665767932262199</v>
      </c>
      <c r="AR1187">
        <v>1</v>
      </c>
      <c r="AS1187">
        <v>0</v>
      </c>
      <c r="AT1187">
        <v>0.88532521254969088</v>
      </c>
      <c r="AU1187">
        <v>0</v>
      </c>
    </row>
    <row r="1188" spans="4:47" x14ac:dyDescent="0.25">
      <c r="D1188" s="8">
        <v>1184</v>
      </c>
      <c r="E1188" s="8">
        <f t="shared" ca="1" si="140"/>
        <v>0.49904963509176403</v>
      </c>
      <c r="F1188" s="21">
        <f t="shared" ca="1" si="141"/>
        <v>93.766687137890557</v>
      </c>
      <c r="H1188" s="8">
        <v>1184</v>
      </c>
      <c r="I1188" s="21">
        <f t="shared" ca="1" si="142"/>
        <v>0.68889810861258838</v>
      </c>
      <c r="J1188" s="21">
        <f t="shared" ca="1" si="143"/>
        <v>44.527510363753841</v>
      </c>
      <c r="R1188" s="1"/>
      <c r="AF1188">
        <v>1178</v>
      </c>
      <c r="AG1188">
        <v>1</v>
      </c>
      <c r="AH1188">
        <v>1</v>
      </c>
      <c r="AI1188">
        <v>0.31868833188726114</v>
      </c>
      <c r="AJ1188">
        <v>0</v>
      </c>
      <c r="AK1188">
        <v>1</v>
      </c>
      <c r="AL1188">
        <v>1</v>
      </c>
      <c r="AM1188">
        <v>1</v>
      </c>
      <c r="AN1188">
        <v>1</v>
      </c>
      <c r="AO1188">
        <v>1</v>
      </c>
      <c r="AP1188">
        <v>1</v>
      </c>
      <c r="AQ1188">
        <v>0.38668835011849295</v>
      </c>
      <c r="AR1188">
        <v>1</v>
      </c>
      <c r="AS1188">
        <v>1</v>
      </c>
      <c r="AT1188">
        <v>0.91924406018413918</v>
      </c>
      <c r="AU1188">
        <v>1</v>
      </c>
    </row>
    <row r="1189" spans="4:47" x14ac:dyDescent="0.25">
      <c r="D1189" s="8">
        <v>1185</v>
      </c>
      <c r="E1189" s="8">
        <f t="shared" ca="1" si="140"/>
        <v>0.32240025302320852</v>
      </c>
      <c r="F1189" s="21">
        <f t="shared" ca="1" si="141"/>
        <v>148.46036216078031</v>
      </c>
      <c r="H1189" s="8">
        <v>1185</v>
      </c>
      <c r="I1189" s="21">
        <f t="shared" ca="1" si="142"/>
        <v>0.2201161554405886</v>
      </c>
      <c r="J1189" s="21">
        <f t="shared" ca="1" si="143"/>
        <v>6.2178626111643212</v>
      </c>
      <c r="R1189" s="1"/>
      <c r="AF1189">
        <v>1179</v>
      </c>
      <c r="AG1189">
        <v>1</v>
      </c>
      <c r="AH1189">
        <v>1</v>
      </c>
      <c r="AI1189">
        <v>0</v>
      </c>
      <c r="AJ1189">
        <v>1</v>
      </c>
      <c r="AK1189">
        <v>1</v>
      </c>
      <c r="AL1189">
        <v>1</v>
      </c>
      <c r="AM1189">
        <v>1</v>
      </c>
      <c r="AN1189">
        <v>1</v>
      </c>
      <c r="AO1189">
        <v>1</v>
      </c>
      <c r="AP1189">
        <v>1</v>
      </c>
      <c r="AQ1189">
        <v>1</v>
      </c>
      <c r="AR1189">
        <v>0.78906931113564382</v>
      </c>
      <c r="AS1189">
        <v>0</v>
      </c>
      <c r="AT1189">
        <v>0.83130674439598806</v>
      </c>
      <c r="AU1189">
        <v>2</v>
      </c>
    </row>
    <row r="1190" spans="4:47" x14ac:dyDescent="0.25">
      <c r="D1190" s="8">
        <v>1186</v>
      </c>
      <c r="E1190" s="8">
        <f t="shared" ca="1" si="140"/>
        <v>0.52508681517799793</v>
      </c>
      <c r="F1190" s="21">
        <f t="shared" ca="1" si="141"/>
        <v>87.288482466241149</v>
      </c>
      <c r="H1190" s="8">
        <v>1186</v>
      </c>
      <c r="I1190" s="21">
        <f t="shared" ca="1" si="142"/>
        <v>0.66284710149684478</v>
      </c>
      <c r="J1190" s="21">
        <f t="shared" ca="1" si="143"/>
        <v>42.3315831043899</v>
      </c>
      <c r="R1190" s="1"/>
      <c r="AF1190">
        <v>1180</v>
      </c>
      <c r="AG1190">
        <v>0</v>
      </c>
      <c r="AH1190">
        <v>1</v>
      </c>
      <c r="AI1190">
        <v>0.53914207855691088</v>
      </c>
      <c r="AJ1190">
        <v>7.3688126331156428E-2</v>
      </c>
      <c r="AK1190">
        <v>0</v>
      </c>
      <c r="AL1190">
        <v>1</v>
      </c>
      <c r="AM1190">
        <v>1</v>
      </c>
      <c r="AN1190">
        <v>1</v>
      </c>
      <c r="AO1190">
        <v>1</v>
      </c>
      <c r="AP1190">
        <v>1</v>
      </c>
      <c r="AQ1190">
        <v>1</v>
      </c>
      <c r="AR1190">
        <v>2.32454143699743E-2</v>
      </c>
      <c r="AS1190">
        <v>0</v>
      </c>
      <c r="AT1190">
        <v>0.72269239801660734</v>
      </c>
      <c r="AU1190">
        <v>0</v>
      </c>
    </row>
    <row r="1191" spans="4:47" x14ac:dyDescent="0.25">
      <c r="D1191" s="8">
        <v>1187</v>
      </c>
      <c r="E1191" s="8">
        <f t="shared" ca="1" si="140"/>
        <v>8.7112793850532055E-2</v>
      </c>
      <c r="F1191" s="21">
        <f t="shared" ca="1" si="141"/>
        <v>306.17122237277255</v>
      </c>
      <c r="H1191" s="8">
        <v>1187</v>
      </c>
      <c r="I1191" s="21">
        <f t="shared" ca="1" si="142"/>
        <v>0.73374147230037845</v>
      </c>
      <c r="J1191" s="21">
        <f t="shared" ca="1" si="143"/>
        <v>48.509524058852328</v>
      </c>
      <c r="R1191" s="1"/>
      <c r="AF1191">
        <v>1181</v>
      </c>
      <c r="AG1191">
        <v>1</v>
      </c>
      <c r="AH1191">
        <v>0.74052046840058339</v>
      </c>
      <c r="AI1191">
        <v>1</v>
      </c>
      <c r="AJ1191">
        <v>0.85024078915375867</v>
      </c>
      <c r="AK1191">
        <v>1</v>
      </c>
      <c r="AL1191">
        <v>1</v>
      </c>
      <c r="AM1191">
        <v>1</v>
      </c>
      <c r="AN1191">
        <v>1</v>
      </c>
      <c r="AO1191">
        <v>1</v>
      </c>
      <c r="AP1191">
        <v>1</v>
      </c>
      <c r="AQ1191">
        <v>0.33464508364801682</v>
      </c>
      <c r="AR1191">
        <v>1</v>
      </c>
      <c r="AS1191">
        <v>0</v>
      </c>
      <c r="AT1191">
        <v>0.82767799281858445</v>
      </c>
      <c r="AU1191">
        <v>0</v>
      </c>
    </row>
    <row r="1192" spans="4:47" x14ac:dyDescent="0.25">
      <c r="D1192" s="8">
        <v>1188</v>
      </c>
      <c r="E1192" s="8">
        <f t="shared" ca="1" si="140"/>
        <v>0.84042093512346294</v>
      </c>
      <c r="F1192" s="21">
        <f t="shared" ca="1" si="141"/>
        <v>25.411504735485664</v>
      </c>
      <c r="H1192" s="8">
        <v>1188</v>
      </c>
      <c r="I1192" s="21">
        <f t="shared" ca="1" si="142"/>
        <v>0.35048013992148663</v>
      </c>
      <c r="J1192" s="21">
        <f t="shared" ca="1" si="143"/>
        <v>17.965765101997157</v>
      </c>
      <c r="R1192" s="1"/>
      <c r="AF1192">
        <v>1182</v>
      </c>
      <c r="AG1192">
        <v>0.21084402317008485</v>
      </c>
      <c r="AH1192">
        <v>0</v>
      </c>
      <c r="AI1192">
        <v>0.64049855495297026</v>
      </c>
      <c r="AJ1192">
        <v>0.62844182461218834</v>
      </c>
      <c r="AK1192">
        <v>1</v>
      </c>
      <c r="AL1192">
        <v>0.91872622662073511</v>
      </c>
      <c r="AM1192">
        <v>1</v>
      </c>
      <c r="AN1192">
        <v>1</v>
      </c>
      <c r="AO1192">
        <v>0.36982909946285264</v>
      </c>
      <c r="AP1192">
        <v>1</v>
      </c>
      <c r="AQ1192">
        <v>1</v>
      </c>
      <c r="AR1192">
        <v>1</v>
      </c>
      <c r="AS1192">
        <v>0.28428812856218427</v>
      </c>
      <c r="AT1192">
        <v>0.9987539359777432</v>
      </c>
      <c r="AU1192">
        <v>1</v>
      </c>
    </row>
    <row r="1193" spans="4:47" x14ac:dyDescent="0.25">
      <c r="D1193" s="8">
        <v>1189</v>
      </c>
      <c r="E1193" s="8">
        <f t="shared" ca="1" si="140"/>
        <v>0.62068318857263882</v>
      </c>
      <c r="F1193" s="21">
        <f t="shared" ca="1" si="141"/>
        <v>65.758732913756504</v>
      </c>
      <c r="H1193" s="8">
        <v>1189</v>
      </c>
      <c r="I1193" s="21">
        <f t="shared" ca="1" si="142"/>
        <v>0.3092025622532163</v>
      </c>
      <c r="J1193" s="21">
        <f t="shared" ca="1" si="143"/>
        <v>14.509422508074339</v>
      </c>
      <c r="R1193" s="1"/>
      <c r="AF1193">
        <v>1183</v>
      </c>
      <c r="AG1193">
        <v>1</v>
      </c>
      <c r="AH1193">
        <v>1</v>
      </c>
      <c r="AI1193">
        <v>1</v>
      </c>
      <c r="AJ1193">
        <v>1</v>
      </c>
      <c r="AK1193">
        <v>1</v>
      </c>
      <c r="AL1193">
        <v>0.51503026910043748</v>
      </c>
      <c r="AM1193">
        <v>1</v>
      </c>
      <c r="AN1193">
        <v>0.70087005539361624</v>
      </c>
      <c r="AO1193">
        <v>1</v>
      </c>
      <c r="AP1193">
        <v>1</v>
      </c>
      <c r="AQ1193">
        <v>1</v>
      </c>
      <c r="AR1193">
        <v>1</v>
      </c>
      <c r="AS1193">
        <v>0.36491958174578498</v>
      </c>
      <c r="AT1193">
        <v>0.91189293222940826</v>
      </c>
      <c r="AU1193">
        <v>0</v>
      </c>
    </row>
    <row r="1194" spans="4:47" x14ac:dyDescent="0.25">
      <c r="D1194" s="8">
        <v>1190</v>
      </c>
      <c r="E1194" s="8">
        <f t="shared" ca="1" si="140"/>
        <v>0.78848731756782586</v>
      </c>
      <c r="F1194" s="21">
        <f t="shared" ca="1" si="141"/>
        <v>34.112595285151457</v>
      </c>
      <c r="H1194" s="8">
        <v>1190</v>
      </c>
      <c r="I1194" s="21">
        <f t="shared" ca="1" si="142"/>
        <v>0.44096957852028473</v>
      </c>
      <c r="J1194" s="21">
        <f t="shared" ca="1" si="143"/>
        <v>25.100763775593318</v>
      </c>
      <c r="R1194" s="1"/>
      <c r="AF1194">
        <v>1184</v>
      </c>
      <c r="AG1194">
        <v>0.66146463481193007</v>
      </c>
      <c r="AH1194">
        <v>9.6049274811386046E-2</v>
      </c>
      <c r="AI1194">
        <v>1</v>
      </c>
      <c r="AJ1194">
        <v>1</v>
      </c>
      <c r="AK1194">
        <v>1</v>
      </c>
      <c r="AL1194">
        <v>0.61801351446022934</v>
      </c>
      <c r="AM1194">
        <v>0.53155786272268857</v>
      </c>
      <c r="AN1194">
        <v>1</v>
      </c>
      <c r="AO1194">
        <v>1</v>
      </c>
      <c r="AP1194">
        <v>1</v>
      </c>
      <c r="AQ1194">
        <v>1</v>
      </c>
      <c r="AR1194">
        <v>1</v>
      </c>
      <c r="AS1194">
        <v>0.3082375548687456</v>
      </c>
      <c r="AT1194">
        <v>0.83925864097187042</v>
      </c>
      <c r="AU1194">
        <v>2</v>
      </c>
    </row>
    <row r="1195" spans="4:47" x14ac:dyDescent="0.25">
      <c r="D1195" s="8">
        <v>1191</v>
      </c>
      <c r="E1195" s="8">
        <f t="shared" ca="1" si="140"/>
        <v>0.62395240221156734</v>
      </c>
      <c r="F1195" s="21">
        <f t="shared" ca="1" si="141"/>
        <v>65.076103349976819</v>
      </c>
      <c r="H1195" s="8">
        <v>1191</v>
      </c>
      <c r="I1195" s="21">
        <f t="shared" ca="1" si="142"/>
        <v>6.5587970936103024E-2</v>
      </c>
      <c r="J1195" s="21">
        <f t="shared" ca="1" si="143"/>
        <v>16.130557280041089</v>
      </c>
      <c r="R1195" s="1"/>
      <c r="AF1195">
        <v>1185</v>
      </c>
      <c r="AG1195">
        <v>1</v>
      </c>
      <c r="AH1195">
        <v>1</v>
      </c>
      <c r="AI1195">
        <v>1</v>
      </c>
      <c r="AJ1195">
        <v>0.67372284776744584</v>
      </c>
      <c r="AK1195">
        <v>1</v>
      </c>
      <c r="AL1195">
        <v>0.65516651656944302</v>
      </c>
      <c r="AM1195">
        <v>0.52707787216903879</v>
      </c>
      <c r="AN1195">
        <v>1</v>
      </c>
      <c r="AO1195">
        <v>0.917079884018555</v>
      </c>
      <c r="AP1195">
        <v>1</v>
      </c>
      <c r="AQ1195">
        <v>1</v>
      </c>
      <c r="AR1195">
        <v>0.42838963409233277</v>
      </c>
      <c r="AS1195">
        <v>0</v>
      </c>
      <c r="AT1195">
        <v>0.76546749534192637</v>
      </c>
      <c r="AU1195">
        <v>0</v>
      </c>
    </row>
    <row r="1196" spans="4:47" x14ac:dyDescent="0.25">
      <c r="D1196" s="8">
        <v>1192</v>
      </c>
      <c r="E1196" s="8">
        <f t="shared" ca="1" si="140"/>
        <v>0.68483429341039737</v>
      </c>
      <c r="F1196" s="21">
        <f t="shared" ca="1" si="141"/>
        <v>52.899695664587412</v>
      </c>
      <c r="H1196" s="8">
        <v>1192</v>
      </c>
      <c r="I1196" s="21">
        <f t="shared" ca="1" si="142"/>
        <v>0.35306962693814359</v>
      </c>
      <c r="J1196" s="21">
        <f t="shared" ca="1" si="143"/>
        <v>18.177176201193674</v>
      </c>
      <c r="R1196" s="1"/>
      <c r="AF1196">
        <v>1186</v>
      </c>
      <c r="AG1196">
        <v>0.8537921819626072</v>
      </c>
      <c r="AH1196">
        <v>1</v>
      </c>
      <c r="AI1196">
        <v>0.47827384491228581</v>
      </c>
      <c r="AJ1196">
        <v>1</v>
      </c>
      <c r="AK1196">
        <v>8.8893209018175601E-2</v>
      </c>
      <c r="AL1196">
        <v>1</v>
      </c>
      <c r="AM1196">
        <v>0</v>
      </c>
      <c r="AN1196">
        <v>1</v>
      </c>
      <c r="AO1196">
        <v>0.8299179907235763</v>
      </c>
      <c r="AP1196">
        <v>1</v>
      </c>
      <c r="AQ1196">
        <v>1</v>
      </c>
      <c r="AR1196">
        <v>0.40650230676786331</v>
      </c>
      <c r="AS1196">
        <v>1</v>
      </c>
      <c r="AT1196">
        <v>0.95812378884283167</v>
      </c>
      <c r="AU1196">
        <v>2</v>
      </c>
    </row>
    <row r="1197" spans="4:47" x14ac:dyDescent="0.25">
      <c r="D1197" s="8">
        <v>1193</v>
      </c>
      <c r="E1197" s="8">
        <f t="shared" ca="1" si="140"/>
        <v>0.78134001170669998</v>
      </c>
      <c r="F1197" s="21">
        <f t="shared" ca="1" si="141"/>
        <v>35.342764276917208</v>
      </c>
      <c r="H1197" s="8">
        <v>1193</v>
      </c>
      <c r="I1197" s="21">
        <f t="shared" ca="1" si="142"/>
        <v>0.99275504546673177</v>
      </c>
      <c r="J1197" s="21">
        <f t="shared" ca="1" si="143"/>
        <v>103.66908580507044</v>
      </c>
      <c r="R1197" s="1"/>
      <c r="AF1197">
        <v>1187</v>
      </c>
      <c r="AG1197">
        <v>1</v>
      </c>
      <c r="AH1197">
        <v>1</v>
      </c>
      <c r="AI1197">
        <v>1</v>
      </c>
      <c r="AJ1197">
        <v>1</v>
      </c>
      <c r="AK1197">
        <v>1</v>
      </c>
      <c r="AL1197">
        <v>8.5445932349830403E-2</v>
      </c>
      <c r="AM1197">
        <v>1</v>
      </c>
      <c r="AN1197">
        <v>0.96731758283684965</v>
      </c>
      <c r="AO1197">
        <v>1</v>
      </c>
      <c r="AP1197">
        <v>1</v>
      </c>
      <c r="AQ1197">
        <v>1</v>
      </c>
      <c r="AR1197">
        <v>1</v>
      </c>
      <c r="AS1197">
        <v>0</v>
      </c>
      <c r="AT1197">
        <v>0.55919525446190832</v>
      </c>
      <c r="AU1197">
        <v>1</v>
      </c>
    </row>
    <row r="1198" spans="4:47" x14ac:dyDescent="0.25">
      <c r="D1198" s="8">
        <v>1194</v>
      </c>
      <c r="E1198" s="8">
        <f t="shared" ca="1" si="140"/>
        <v>8.193757627251963E-2</v>
      </c>
      <c r="F1198" s="21">
        <f t="shared" ca="1" si="141"/>
        <v>313.40493756053797</v>
      </c>
      <c r="H1198" s="8">
        <v>1194</v>
      </c>
      <c r="I1198" s="21">
        <f t="shared" ca="1" si="142"/>
        <v>0.34561819216946355</v>
      </c>
      <c r="J1198" s="21">
        <f t="shared" ca="1" si="143"/>
        <v>17.567280313595663</v>
      </c>
      <c r="R1198" s="1"/>
      <c r="AF1198">
        <v>1188</v>
      </c>
      <c r="AG1198">
        <v>1</v>
      </c>
      <c r="AH1198">
        <v>0.4954159460142234</v>
      </c>
      <c r="AI1198">
        <v>2.9070360838358605E-2</v>
      </c>
      <c r="AJ1198">
        <v>0.24428058383685614</v>
      </c>
      <c r="AK1198">
        <v>0.23949347989799852</v>
      </c>
      <c r="AL1198">
        <v>1</v>
      </c>
      <c r="AM1198">
        <v>1</v>
      </c>
      <c r="AN1198">
        <v>0.37827924218483178</v>
      </c>
      <c r="AO1198">
        <v>1</v>
      </c>
      <c r="AP1198">
        <v>1</v>
      </c>
      <c r="AQ1198">
        <v>0.54642320248434162</v>
      </c>
      <c r="AR1198">
        <v>1</v>
      </c>
      <c r="AS1198">
        <v>0</v>
      </c>
      <c r="AT1198">
        <v>0.90351579385091574</v>
      </c>
      <c r="AU1198">
        <v>1</v>
      </c>
    </row>
    <row r="1199" spans="4:47" x14ac:dyDescent="0.25">
      <c r="D1199" s="8">
        <v>1195</v>
      </c>
      <c r="E1199" s="8">
        <f t="shared" ca="1" si="140"/>
        <v>0.18189799824316844</v>
      </c>
      <c r="F1199" s="21">
        <f t="shared" ca="1" si="141"/>
        <v>218.29615994381817</v>
      </c>
      <c r="H1199" s="8">
        <v>1195</v>
      </c>
      <c r="I1199" s="21">
        <f t="shared" ca="1" si="142"/>
        <v>0.35543533859718857</v>
      </c>
      <c r="J1199" s="21">
        <f t="shared" ca="1" si="143"/>
        <v>18.369832530418812</v>
      </c>
      <c r="R1199" s="1"/>
      <c r="AF1199">
        <v>1189</v>
      </c>
      <c r="AG1199">
        <v>1</v>
      </c>
      <c r="AH1199">
        <v>0.88580878917413686</v>
      </c>
      <c r="AI1199">
        <v>1</v>
      </c>
      <c r="AJ1199">
        <v>1</v>
      </c>
      <c r="AK1199">
        <v>0.7565259659714948</v>
      </c>
      <c r="AL1199">
        <v>1</v>
      </c>
      <c r="AM1199">
        <v>1</v>
      </c>
      <c r="AN1199">
        <v>0</v>
      </c>
      <c r="AO1199">
        <v>0.73416835733660268</v>
      </c>
      <c r="AP1199">
        <v>1</v>
      </c>
      <c r="AQ1199">
        <v>0.89635395275472551</v>
      </c>
      <c r="AR1199">
        <v>1</v>
      </c>
      <c r="AS1199">
        <v>0</v>
      </c>
      <c r="AT1199">
        <v>0.84858633591933019</v>
      </c>
      <c r="AU1199">
        <v>1</v>
      </c>
    </row>
    <row r="1200" spans="4:47" x14ac:dyDescent="0.25">
      <c r="D1200" s="8">
        <v>1196</v>
      </c>
      <c r="E1200" s="8">
        <f t="shared" ca="1" si="140"/>
        <v>0.7639343724170885</v>
      </c>
      <c r="F1200" s="21">
        <f t="shared" ca="1" si="141"/>
        <v>38.375198747627834</v>
      </c>
      <c r="H1200" s="8">
        <v>1196</v>
      </c>
      <c r="I1200" s="21">
        <f t="shared" ca="1" si="142"/>
        <v>0.60251579539850586</v>
      </c>
      <c r="J1200" s="21">
        <f t="shared" ca="1" si="143"/>
        <v>37.472734230431797</v>
      </c>
      <c r="R1200" s="1"/>
      <c r="AF1200">
        <v>1190</v>
      </c>
      <c r="AG1200">
        <v>1</v>
      </c>
      <c r="AH1200">
        <v>0.39573269462094424</v>
      </c>
      <c r="AI1200">
        <v>0.37176749068537668</v>
      </c>
      <c r="AJ1200">
        <v>1</v>
      </c>
      <c r="AK1200">
        <v>1</v>
      </c>
      <c r="AL1200">
        <v>1</v>
      </c>
      <c r="AM1200">
        <v>1</v>
      </c>
      <c r="AN1200">
        <v>1</v>
      </c>
      <c r="AO1200">
        <v>1</v>
      </c>
      <c r="AP1200">
        <v>0.7607092268625556</v>
      </c>
      <c r="AQ1200">
        <v>1</v>
      </c>
      <c r="AR1200">
        <v>1</v>
      </c>
      <c r="AS1200">
        <v>0</v>
      </c>
      <c r="AT1200">
        <v>0.85947365966344047</v>
      </c>
      <c r="AU1200">
        <v>0</v>
      </c>
    </row>
    <row r="1201" spans="4:47" x14ac:dyDescent="0.25">
      <c r="D1201" s="8">
        <v>1197</v>
      </c>
      <c r="E1201" s="8">
        <f t="shared" ca="1" si="140"/>
        <v>0.4766096237149039</v>
      </c>
      <c r="F1201" s="21">
        <f t="shared" ca="1" si="141"/>
        <v>99.603423603149466</v>
      </c>
      <c r="H1201" s="8">
        <v>1197</v>
      </c>
      <c r="I1201" s="21">
        <f t="shared" ca="1" si="142"/>
        <v>0.69980342537703344</v>
      </c>
      <c r="J1201" s="21">
        <f t="shared" ca="1" si="143"/>
        <v>45.469877813282693</v>
      </c>
      <c r="R1201" s="1"/>
      <c r="AF1201">
        <v>1191</v>
      </c>
      <c r="AG1201">
        <v>1</v>
      </c>
      <c r="AH1201">
        <v>0.60722018051248072</v>
      </c>
      <c r="AI1201">
        <v>1</v>
      </c>
      <c r="AJ1201">
        <v>1</v>
      </c>
      <c r="AK1201">
        <v>4.4785249764954058E-2</v>
      </c>
      <c r="AL1201">
        <v>1</v>
      </c>
      <c r="AM1201">
        <v>1</v>
      </c>
      <c r="AN1201">
        <v>0.72701398693325536</v>
      </c>
      <c r="AO1201">
        <v>0.69387247265452368</v>
      </c>
      <c r="AP1201">
        <v>0.11258410978705562</v>
      </c>
      <c r="AQ1201">
        <v>1</v>
      </c>
      <c r="AR1201">
        <v>1</v>
      </c>
      <c r="AS1201">
        <v>0</v>
      </c>
      <c r="AT1201">
        <v>0.97230418048643952</v>
      </c>
      <c r="AU1201">
        <v>1</v>
      </c>
    </row>
    <row r="1202" spans="4:47" x14ac:dyDescent="0.25">
      <c r="D1202" s="8">
        <v>1198</v>
      </c>
      <c r="E1202" s="8">
        <f t="shared" ca="1" si="140"/>
        <v>0.14222402879489637</v>
      </c>
      <c r="F1202" s="21">
        <f t="shared" ca="1" si="141"/>
        <v>247.86923260854292</v>
      </c>
      <c r="H1202" s="8">
        <v>1198</v>
      </c>
      <c r="I1202" s="21">
        <f t="shared" ca="1" si="142"/>
        <v>0.59394102757227751</v>
      </c>
      <c r="J1202" s="21">
        <f t="shared" ca="1" si="143"/>
        <v>36.801090383244933</v>
      </c>
      <c r="R1202" s="1"/>
      <c r="AF1202">
        <v>1192</v>
      </c>
      <c r="AG1202">
        <v>1</v>
      </c>
      <c r="AH1202">
        <v>1</v>
      </c>
      <c r="AI1202">
        <v>0.3906955954505153</v>
      </c>
      <c r="AJ1202">
        <v>1</v>
      </c>
      <c r="AK1202">
        <v>0.57774043204018755</v>
      </c>
      <c r="AL1202">
        <v>1</v>
      </c>
      <c r="AM1202">
        <v>1</v>
      </c>
      <c r="AN1202">
        <v>0.55290254962587382</v>
      </c>
      <c r="AO1202">
        <v>1</v>
      </c>
      <c r="AP1202">
        <v>1</v>
      </c>
      <c r="AQ1202">
        <v>0.35934848062121699</v>
      </c>
      <c r="AR1202">
        <v>1</v>
      </c>
      <c r="AS1202">
        <v>0.73145239976621534</v>
      </c>
      <c r="AT1202">
        <v>0.83498111466120861</v>
      </c>
      <c r="AU1202">
        <v>2</v>
      </c>
    </row>
    <row r="1203" spans="4:47" x14ac:dyDescent="0.25">
      <c r="D1203" s="8">
        <v>1199</v>
      </c>
      <c r="E1203" s="8">
        <f t="shared" ca="1" si="140"/>
        <v>0.66481399619151005</v>
      </c>
      <c r="F1203" s="21">
        <f t="shared" ca="1" si="141"/>
        <v>56.797043189637172</v>
      </c>
      <c r="H1203" s="8">
        <v>1199</v>
      </c>
      <c r="I1203" s="21">
        <f t="shared" ca="1" si="142"/>
        <v>0.60816563641122012</v>
      </c>
      <c r="J1203" s="21">
        <f t="shared" ca="1" si="143"/>
        <v>37.917378189162463</v>
      </c>
      <c r="R1203" s="1"/>
      <c r="AF1203">
        <v>1193</v>
      </c>
      <c r="AG1203">
        <v>1</v>
      </c>
      <c r="AH1203">
        <v>1</v>
      </c>
      <c r="AI1203">
        <v>1</v>
      </c>
      <c r="AJ1203">
        <v>1</v>
      </c>
      <c r="AK1203">
        <v>1</v>
      </c>
      <c r="AL1203">
        <v>1</v>
      </c>
      <c r="AM1203">
        <v>0.90802954005043679</v>
      </c>
      <c r="AN1203">
        <v>1</v>
      </c>
      <c r="AO1203">
        <v>0.8359636820253703</v>
      </c>
      <c r="AP1203">
        <v>1</v>
      </c>
      <c r="AQ1203">
        <v>1</v>
      </c>
      <c r="AR1203">
        <v>1</v>
      </c>
      <c r="AS1203">
        <v>0.36542481627014545</v>
      </c>
      <c r="AT1203">
        <v>0.51933363163177948</v>
      </c>
      <c r="AU1203">
        <v>0</v>
      </c>
    </row>
    <row r="1204" spans="4:47" x14ac:dyDescent="0.25">
      <c r="D1204" s="8">
        <v>1200</v>
      </c>
      <c r="E1204" s="8">
        <f t="shared" ca="1" si="140"/>
        <v>0.85320839227096712</v>
      </c>
      <c r="F1204" s="21">
        <f t="shared" ca="1" si="141"/>
        <v>23.326543932584102</v>
      </c>
      <c r="H1204" s="8">
        <v>1200</v>
      </c>
      <c r="I1204" s="21">
        <f t="shared" ca="1" si="142"/>
        <v>0.11075029603305753</v>
      </c>
      <c r="J1204" s="21">
        <f t="shared" ca="1" si="143"/>
        <v>7.4377572460154724</v>
      </c>
      <c r="R1204" s="1"/>
      <c r="AF1204">
        <v>1194</v>
      </c>
      <c r="AG1204">
        <v>0.77006034676906565</v>
      </c>
      <c r="AH1204">
        <v>1</v>
      </c>
      <c r="AI1204">
        <v>1</v>
      </c>
      <c r="AJ1204">
        <v>0.11459603416539418</v>
      </c>
      <c r="AK1204">
        <v>1</v>
      </c>
      <c r="AL1204">
        <v>0.94511232983641091</v>
      </c>
      <c r="AM1204">
        <v>1</v>
      </c>
      <c r="AN1204">
        <v>1</v>
      </c>
      <c r="AO1204">
        <v>1</v>
      </c>
      <c r="AP1204">
        <v>1</v>
      </c>
      <c r="AQ1204">
        <v>1</v>
      </c>
      <c r="AR1204">
        <v>8.6416462299952868E-2</v>
      </c>
      <c r="AS1204">
        <v>0</v>
      </c>
      <c r="AT1204">
        <v>0.48263651233705473</v>
      </c>
      <c r="AU1204">
        <v>2</v>
      </c>
    </row>
    <row r="1205" spans="4:47" x14ac:dyDescent="0.25">
      <c r="D1205" s="8">
        <v>1201</v>
      </c>
      <c r="E1205" s="8">
        <f t="shared" ca="1" si="140"/>
        <v>0.54833242567907647</v>
      </c>
      <c r="F1205" s="21">
        <f t="shared" ca="1" si="141"/>
        <v>81.747390364388394</v>
      </c>
      <c r="H1205" s="8">
        <v>1201</v>
      </c>
      <c r="I1205" s="21">
        <f t="shared" ca="1" si="142"/>
        <v>0.3579989671227185</v>
      </c>
      <c r="J1205" s="21">
        <f t="shared" ca="1" si="143"/>
        <v>18.578095389375925</v>
      </c>
      <c r="R1205" s="1"/>
      <c r="AF1205">
        <v>1195</v>
      </c>
      <c r="AG1205">
        <v>1</v>
      </c>
      <c r="AH1205">
        <v>1</v>
      </c>
      <c r="AI1205">
        <v>0.82284197940386927</v>
      </c>
      <c r="AJ1205">
        <v>1</v>
      </c>
      <c r="AK1205">
        <v>0.34692351116128489</v>
      </c>
      <c r="AL1205">
        <v>1</v>
      </c>
      <c r="AM1205">
        <v>1</v>
      </c>
      <c r="AN1205">
        <v>0</v>
      </c>
      <c r="AO1205">
        <v>1</v>
      </c>
      <c r="AP1205">
        <v>0</v>
      </c>
      <c r="AQ1205">
        <v>1</v>
      </c>
      <c r="AR1205">
        <v>1</v>
      </c>
      <c r="AS1205">
        <v>0</v>
      </c>
      <c r="AT1205">
        <v>0.89803049536240498</v>
      </c>
      <c r="AU1205">
        <v>0</v>
      </c>
    </row>
    <row r="1206" spans="4:47" x14ac:dyDescent="0.25">
      <c r="D1206" s="8">
        <v>1202</v>
      </c>
      <c r="E1206" s="8">
        <f t="shared" ca="1" si="140"/>
        <v>0.68293712565584608</v>
      </c>
      <c r="F1206" s="21">
        <f t="shared" ca="1" si="141"/>
        <v>53.264825604284141</v>
      </c>
      <c r="H1206" s="8">
        <v>1202</v>
      </c>
      <c r="I1206" s="21">
        <f t="shared" ca="1" si="142"/>
        <v>0.99191893431043132</v>
      </c>
      <c r="J1206" s="21">
        <f t="shared" ca="1" si="143"/>
        <v>102.46788128832148</v>
      </c>
      <c r="R1206" s="1"/>
      <c r="AF1206">
        <v>1196</v>
      </c>
      <c r="AG1206">
        <v>1</v>
      </c>
      <c r="AH1206">
        <v>0</v>
      </c>
      <c r="AI1206">
        <v>0.66298763340291189</v>
      </c>
      <c r="AJ1206">
        <v>1</v>
      </c>
      <c r="AK1206">
        <v>0.55407089720486713</v>
      </c>
      <c r="AL1206">
        <v>1</v>
      </c>
      <c r="AM1206">
        <v>1</v>
      </c>
      <c r="AN1206">
        <v>0</v>
      </c>
      <c r="AO1206">
        <v>0</v>
      </c>
      <c r="AP1206">
        <v>1</v>
      </c>
      <c r="AQ1206">
        <v>1</v>
      </c>
      <c r="AR1206">
        <v>1</v>
      </c>
      <c r="AS1206">
        <v>3.1270213743189217E-2</v>
      </c>
      <c r="AT1206">
        <v>0.84471449013219346</v>
      </c>
      <c r="AU1206">
        <v>1</v>
      </c>
    </row>
    <row r="1207" spans="4:47" x14ac:dyDescent="0.25">
      <c r="D1207" s="8">
        <v>1203</v>
      </c>
      <c r="E1207" s="8">
        <f t="shared" ca="1" si="140"/>
        <v>0.43238646079619492</v>
      </c>
      <c r="F1207" s="21">
        <f t="shared" ca="1" si="141"/>
        <v>111.88970983524926</v>
      </c>
      <c r="H1207" s="8">
        <v>1203</v>
      </c>
      <c r="I1207" s="21">
        <f t="shared" ca="1" si="142"/>
        <v>0.75387238821961911</v>
      </c>
      <c r="J1207" s="21">
        <f t="shared" ca="1" si="143"/>
        <v>50.404752756449675</v>
      </c>
      <c r="R1207" s="1"/>
      <c r="AF1207">
        <v>1197</v>
      </c>
      <c r="AG1207">
        <v>1</v>
      </c>
      <c r="AH1207">
        <v>1</v>
      </c>
      <c r="AI1207">
        <v>1</v>
      </c>
      <c r="AJ1207">
        <v>1</v>
      </c>
      <c r="AK1207">
        <v>1</v>
      </c>
      <c r="AL1207">
        <v>1</v>
      </c>
      <c r="AM1207">
        <v>0</v>
      </c>
      <c r="AN1207">
        <v>1</v>
      </c>
      <c r="AO1207">
        <v>0.49794381691972378</v>
      </c>
      <c r="AP1207">
        <v>0.39246915773260443</v>
      </c>
      <c r="AQ1207">
        <v>1</v>
      </c>
      <c r="AR1207">
        <v>0.81667723750950005</v>
      </c>
      <c r="AS1207">
        <v>0</v>
      </c>
      <c r="AT1207">
        <v>0.69495700290069795</v>
      </c>
      <c r="AU1207">
        <v>2</v>
      </c>
    </row>
    <row r="1208" spans="4:47" x14ac:dyDescent="0.25">
      <c r="D1208" s="8">
        <v>1204</v>
      </c>
      <c r="E1208" s="8">
        <f t="shared" ca="1" si="140"/>
        <v>0.68943296488361727</v>
      </c>
      <c r="F1208" s="21">
        <f t="shared" ca="1" si="141"/>
        <v>52.018173968693716</v>
      </c>
      <c r="H1208" s="8">
        <v>1204</v>
      </c>
      <c r="I1208" s="21">
        <f t="shared" ca="1" si="142"/>
        <v>0.34610813876277569</v>
      </c>
      <c r="J1208" s="21">
        <f t="shared" ca="1" si="143"/>
        <v>17.607529593305877</v>
      </c>
      <c r="R1208" s="1"/>
      <c r="AF1208">
        <v>1198</v>
      </c>
      <c r="AG1208">
        <v>1</v>
      </c>
      <c r="AH1208">
        <v>0.84903869016306999</v>
      </c>
      <c r="AI1208">
        <v>0.35595208654136046</v>
      </c>
      <c r="AJ1208">
        <v>1</v>
      </c>
      <c r="AK1208">
        <v>0.48375155975584</v>
      </c>
      <c r="AL1208">
        <v>0.25853860919960425</v>
      </c>
      <c r="AM1208">
        <v>1</v>
      </c>
      <c r="AN1208">
        <v>1</v>
      </c>
      <c r="AO1208">
        <v>1</v>
      </c>
      <c r="AP1208">
        <v>1</v>
      </c>
      <c r="AQ1208">
        <v>1</v>
      </c>
      <c r="AR1208">
        <v>0.47695521435244081</v>
      </c>
      <c r="AS1208">
        <v>0</v>
      </c>
      <c r="AT1208">
        <v>0.7974155526620389</v>
      </c>
      <c r="AU1208">
        <v>2</v>
      </c>
    </row>
    <row r="1209" spans="4:47" x14ac:dyDescent="0.25">
      <c r="D1209" s="8">
        <v>1205</v>
      </c>
      <c r="E1209" s="8">
        <f t="shared" ca="1" si="140"/>
        <v>0.10222544923671484</v>
      </c>
      <c r="F1209" s="21">
        <f t="shared" ca="1" si="141"/>
        <v>287.22618700908481</v>
      </c>
      <c r="H1209" s="8">
        <v>1205</v>
      </c>
      <c r="I1209" s="21">
        <f t="shared" ca="1" si="142"/>
        <v>0.1525232991769141</v>
      </c>
      <c r="J1209" s="21">
        <f t="shared" ca="1" si="143"/>
        <v>1.4732757534580045</v>
      </c>
      <c r="R1209" s="1"/>
      <c r="AF1209">
        <v>1199</v>
      </c>
      <c r="AG1209">
        <v>0.77834326941346288</v>
      </c>
      <c r="AH1209">
        <v>0.97073870605553181</v>
      </c>
      <c r="AI1209">
        <v>1</v>
      </c>
      <c r="AJ1209">
        <v>0.46574919085784738</v>
      </c>
      <c r="AK1209">
        <v>1</v>
      </c>
      <c r="AL1209">
        <v>1</v>
      </c>
      <c r="AM1209">
        <v>1</v>
      </c>
      <c r="AN1209">
        <v>1</v>
      </c>
      <c r="AO1209">
        <v>1</v>
      </c>
      <c r="AP1209">
        <v>0.95267970118772116</v>
      </c>
      <c r="AQ1209">
        <v>1</v>
      </c>
      <c r="AR1209">
        <v>1</v>
      </c>
      <c r="AS1209">
        <v>0</v>
      </c>
      <c r="AT1209">
        <v>0.77730529011745075</v>
      </c>
      <c r="AU1209">
        <v>0</v>
      </c>
    </row>
    <row r="1210" spans="4:47" x14ac:dyDescent="0.25">
      <c r="D1210" s="8">
        <v>1206</v>
      </c>
      <c r="E1210" s="8">
        <f t="shared" ca="1" si="140"/>
        <v>0.34631283473397345</v>
      </c>
      <c r="F1210" s="21">
        <f t="shared" ca="1" si="141"/>
        <v>139.60285098203553</v>
      </c>
      <c r="H1210" s="8">
        <v>1206</v>
      </c>
      <c r="I1210" s="21">
        <f t="shared" ca="1" si="142"/>
        <v>0.60431045421714791</v>
      </c>
      <c r="J1210" s="21">
        <f t="shared" ca="1" si="143"/>
        <v>37.61378609159145</v>
      </c>
      <c r="R1210" s="1"/>
      <c r="AF1210">
        <v>1200</v>
      </c>
      <c r="AG1210">
        <v>0.33179974788823352</v>
      </c>
      <c r="AH1210">
        <v>0.32819526995470888</v>
      </c>
      <c r="AI1210">
        <v>1</v>
      </c>
      <c r="AJ1210">
        <v>0.40980822904093656</v>
      </c>
      <c r="AK1210">
        <v>0.689833921979082</v>
      </c>
      <c r="AL1210">
        <v>1</v>
      </c>
      <c r="AM1210">
        <v>1</v>
      </c>
      <c r="AN1210">
        <v>0.38810709215237782</v>
      </c>
      <c r="AO1210">
        <v>0.22277877272475355</v>
      </c>
      <c r="AP1210">
        <v>0.76883472321271495</v>
      </c>
      <c r="AQ1210">
        <v>1</v>
      </c>
      <c r="AR1210">
        <v>0</v>
      </c>
      <c r="AS1210">
        <v>0</v>
      </c>
      <c r="AT1210">
        <v>0.72158769432392311</v>
      </c>
      <c r="AU1210">
        <v>1</v>
      </c>
    </row>
    <row r="1211" spans="4:47" x14ac:dyDescent="0.25">
      <c r="D1211" s="8">
        <v>1207</v>
      </c>
      <c r="E1211" s="8">
        <f t="shared" ca="1" si="140"/>
        <v>0.99204487746985592</v>
      </c>
      <c r="F1211" s="21">
        <f t="shared" ca="1" si="141"/>
        <v>1.395157891534454</v>
      </c>
      <c r="H1211" s="8">
        <v>1207</v>
      </c>
      <c r="I1211" s="21">
        <f t="shared" ca="1" si="142"/>
        <v>0.11332614535805419</v>
      </c>
      <c r="J1211" s="21">
        <f t="shared" ca="1" si="143"/>
        <v>7.0281557029783173</v>
      </c>
      <c r="R1211" s="1"/>
      <c r="AF1211">
        <v>1201</v>
      </c>
      <c r="AG1211">
        <v>1</v>
      </c>
      <c r="AH1211">
        <v>1</v>
      </c>
      <c r="AI1211">
        <v>0.92626131093387698</v>
      </c>
      <c r="AJ1211">
        <v>1</v>
      </c>
      <c r="AK1211">
        <v>1</v>
      </c>
      <c r="AL1211">
        <v>0.7733684678438294</v>
      </c>
      <c r="AM1211">
        <v>1</v>
      </c>
      <c r="AN1211">
        <v>1</v>
      </c>
      <c r="AO1211">
        <v>1</v>
      </c>
      <c r="AP1211">
        <v>1</v>
      </c>
      <c r="AQ1211">
        <v>1</v>
      </c>
      <c r="AR1211">
        <v>1</v>
      </c>
      <c r="AS1211">
        <v>0</v>
      </c>
      <c r="AT1211">
        <v>0.90826568739279012</v>
      </c>
      <c r="AU1211">
        <v>2</v>
      </c>
    </row>
    <row r="1212" spans="4:47" x14ac:dyDescent="0.25">
      <c r="D1212" s="8">
        <v>1208</v>
      </c>
      <c r="E1212" s="8">
        <f t="shared" ca="1" si="140"/>
        <v>0.85579535544589236</v>
      </c>
      <c r="F1212" s="21">
        <f t="shared" ca="1" si="141"/>
        <v>22.907199592840424</v>
      </c>
      <c r="H1212" s="8">
        <v>1208</v>
      </c>
      <c r="I1212" s="21">
        <f t="shared" ca="1" si="142"/>
        <v>0.33392313114787697</v>
      </c>
      <c r="J1212" s="21">
        <f t="shared" ca="1" si="143"/>
        <v>16.600003841233999</v>
      </c>
      <c r="R1212" s="1"/>
      <c r="AF1212">
        <v>1202</v>
      </c>
      <c r="AG1212">
        <v>1</v>
      </c>
      <c r="AH1212">
        <v>0.47023150526235569</v>
      </c>
      <c r="AI1212">
        <v>1</v>
      </c>
      <c r="AJ1212">
        <v>1</v>
      </c>
      <c r="AK1212">
        <v>0.75392076458980051</v>
      </c>
      <c r="AL1212">
        <v>1</v>
      </c>
      <c r="AM1212">
        <v>1</v>
      </c>
      <c r="AN1212">
        <v>0.95821575914118096</v>
      </c>
      <c r="AO1212">
        <v>1</v>
      </c>
      <c r="AP1212">
        <v>0.73432059797262139</v>
      </c>
      <c r="AQ1212">
        <v>1</v>
      </c>
      <c r="AR1212">
        <v>1</v>
      </c>
      <c r="AS1212">
        <v>0</v>
      </c>
      <c r="AT1212">
        <v>0.66912709040462026</v>
      </c>
      <c r="AU1212">
        <v>0</v>
      </c>
    </row>
    <row r="1213" spans="4:47" x14ac:dyDescent="0.25">
      <c r="D1213" s="8">
        <v>1209</v>
      </c>
      <c r="E1213" s="8">
        <f t="shared" ca="1" si="140"/>
        <v>0.62946127501701343</v>
      </c>
      <c r="F1213" s="21">
        <f t="shared" ca="1" si="141"/>
        <v>63.932885211119327</v>
      </c>
      <c r="H1213" s="8">
        <v>1209</v>
      </c>
      <c r="I1213" s="21">
        <f t="shared" ca="1" si="142"/>
        <v>0.55473297162031898</v>
      </c>
      <c r="J1213" s="21">
        <f t="shared" ca="1" si="143"/>
        <v>33.769530472900634</v>
      </c>
      <c r="R1213" s="1"/>
      <c r="AF1213">
        <v>1203</v>
      </c>
      <c r="AG1213">
        <v>0.36226757662488157</v>
      </c>
      <c r="AH1213">
        <v>1</v>
      </c>
      <c r="AI1213">
        <v>1</v>
      </c>
      <c r="AJ1213">
        <v>0.98407198885640057</v>
      </c>
      <c r="AK1213">
        <v>1</v>
      </c>
      <c r="AL1213">
        <v>1</v>
      </c>
      <c r="AM1213">
        <v>1</v>
      </c>
      <c r="AN1213">
        <v>1</v>
      </c>
      <c r="AO1213">
        <v>1</v>
      </c>
      <c r="AP1213">
        <v>0.47125987694603427</v>
      </c>
      <c r="AQ1213">
        <v>0.86077892323276806</v>
      </c>
      <c r="AR1213">
        <v>1</v>
      </c>
      <c r="AS1213">
        <v>0.33987067477549621</v>
      </c>
      <c r="AT1213">
        <v>0.57285780778698137</v>
      </c>
      <c r="AU1213">
        <v>1</v>
      </c>
    </row>
    <row r="1214" spans="4:47" x14ac:dyDescent="0.25">
      <c r="D1214" s="8">
        <v>1210</v>
      </c>
      <c r="E1214" s="8">
        <f t="shared" ca="1" si="140"/>
        <v>0.1995983661344215</v>
      </c>
      <c r="F1214" s="21">
        <f t="shared" ca="1" si="141"/>
        <v>207.07214133355777</v>
      </c>
      <c r="H1214" s="8">
        <v>1210</v>
      </c>
      <c r="I1214" s="21">
        <f t="shared" ca="1" si="142"/>
        <v>0.28629739394289944</v>
      </c>
      <c r="J1214" s="21">
        <f t="shared" ca="1" si="143"/>
        <v>12.506214420674919</v>
      </c>
      <c r="R1214" s="1"/>
      <c r="AF1214">
        <v>1204</v>
      </c>
      <c r="AG1214">
        <v>1</v>
      </c>
      <c r="AH1214">
        <v>1</v>
      </c>
      <c r="AI1214">
        <v>1</v>
      </c>
      <c r="AJ1214">
        <v>1</v>
      </c>
      <c r="AK1214">
        <v>0.40913293352270791</v>
      </c>
      <c r="AL1214">
        <v>1</v>
      </c>
      <c r="AM1214">
        <v>0.75706806303482621</v>
      </c>
      <c r="AN1214">
        <v>0.36115335899962847</v>
      </c>
      <c r="AO1214">
        <v>0.69167040063378715</v>
      </c>
      <c r="AP1214">
        <v>0.73356552127675501</v>
      </c>
      <c r="AQ1214">
        <v>1</v>
      </c>
      <c r="AR1214">
        <v>1</v>
      </c>
      <c r="AS1214">
        <v>0</v>
      </c>
      <c r="AT1214">
        <v>0.84510536976549333</v>
      </c>
      <c r="AU1214">
        <v>1</v>
      </c>
    </row>
    <row r="1215" spans="4:47" x14ac:dyDescent="0.25">
      <c r="D1215" s="8">
        <v>1211</v>
      </c>
      <c r="E1215" s="8">
        <f t="shared" ca="1" si="140"/>
        <v>0.26430384384465866</v>
      </c>
      <c r="F1215" s="21">
        <f t="shared" ca="1" si="141"/>
        <v>172.89462582332348</v>
      </c>
      <c r="H1215" s="8">
        <v>1211</v>
      </c>
      <c r="I1215" s="21">
        <f t="shared" ca="1" si="142"/>
        <v>0.81455426780587015</v>
      </c>
      <c r="J1215" s="21">
        <f t="shared" ca="1" si="143"/>
        <v>56.70860494306779</v>
      </c>
      <c r="R1215" s="1"/>
      <c r="AF1215">
        <v>1205</v>
      </c>
      <c r="AG1215">
        <v>0.87309091898045621</v>
      </c>
      <c r="AH1215">
        <v>1</v>
      </c>
      <c r="AI1215">
        <v>0</v>
      </c>
      <c r="AJ1215">
        <v>1</v>
      </c>
      <c r="AK1215">
        <v>0.25889132890827776</v>
      </c>
      <c r="AL1215">
        <v>1</v>
      </c>
      <c r="AM1215">
        <v>1</v>
      </c>
      <c r="AN1215">
        <v>0</v>
      </c>
      <c r="AO1215">
        <v>0.57809087762483002</v>
      </c>
      <c r="AP1215">
        <v>1</v>
      </c>
      <c r="AQ1215">
        <v>0.10086373625454144</v>
      </c>
      <c r="AR1215">
        <v>1</v>
      </c>
      <c r="AS1215">
        <v>0</v>
      </c>
      <c r="AT1215">
        <v>0.8770049050795784</v>
      </c>
      <c r="AU1215">
        <v>1</v>
      </c>
    </row>
    <row r="1216" spans="4:47" x14ac:dyDescent="0.25">
      <c r="D1216" s="8">
        <v>1212</v>
      </c>
      <c r="E1216" s="8">
        <f t="shared" ca="1" si="140"/>
        <v>0.80703679289397823</v>
      </c>
      <c r="F1216" s="21">
        <f t="shared" ca="1" si="141"/>
        <v>30.958561069625812</v>
      </c>
      <c r="H1216" s="8">
        <v>1212</v>
      </c>
      <c r="I1216" s="21">
        <f t="shared" ca="1" si="142"/>
        <v>0.84418556323726901</v>
      </c>
      <c r="J1216" s="21">
        <f t="shared" ca="1" si="143"/>
        <v>60.253345483481425</v>
      </c>
      <c r="R1216" s="1"/>
      <c r="AF1216">
        <v>1206</v>
      </c>
      <c r="AG1216">
        <v>0.38838344202010755</v>
      </c>
      <c r="AH1216">
        <v>0</v>
      </c>
      <c r="AI1216">
        <v>0</v>
      </c>
      <c r="AJ1216">
        <v>1</v>
      </c>
      <c r="AK1216">
        <v>1</v>
      </c>
      <c r="AL1216">
        <v>1</v>
      </c>
      <c r="AM1216">
        <v>0.10529730996143283</v>
      </c>
      <c r="AN1216">
        <v>1</v>
      </c>
      <c r="AO1216">
        <v>1</v>
      </c>
      <c r="AP1216">
        <v>0</v>
      </c>
      <c r="AQ1216">
        <v>1</v>
      </c>
      <c r="AR1216">
        <v>1</v>
      </c>
      <c r="AS1216">
        <v>0</v>
      </c>
      <c r="AT1216">
        <v>0.78233371271081242</v>
      </c>
      <c r="AU1216">
        <v>2</v>
      </c>
    </row>
    <row r="1217" spans="4:47" x14ac:dyDescent="0.25">
      <c r="D1217" s="8">
        <v>1213</v>
      </c>
      <c r="E1217" s="8">
        <f t="shared" ca="1" si="140"/>
        <v>6.6229958150871071E-2</v>
      </c>
      <c r="F1217" s="21">
        <f t="shared" ca="1" si="141"/>
        <v>338.4634983501561</v>
      </c>
      <c r="H1217" s="8">
        <v>1213</v>
      </c>
      <c r="I1217" s="21">
        <f t="shared" ca="1" si="142"/>
        <v>0.74901483489152565</v>
      </c>
      <c r="J1217" s="21">
        <f t="shared" ca="1" si="143"/>
        <v>49.940216059404506</v>
      </c>
      <c r="R1217" s="1"/>
      <c r="AF1217">
        <v>1207</v>
      </c>
      <c r="AG1217">
        <v>1</v>
      </c>
      <c r="AH1217">
        <v>0.39214395670023805</v>
      </c>
      <c r="AI1217">
        <v>0.57050011396800515</v>
      </c>
      <c r="AJ1217">
        <v>1</v>
      </c>
      <c r="AK1217">
        <v>1</v>
      </c>
      <c r="AL1217">
        <v>1</v>
      </c>
      <c r="AM1217">
        <v>1</v>
      </c>
      <c r="AN1217">
        <v>1</v>
      </c>
      <c r="AO1217">
        <v>0</v>
      </c>
      <c r="AP1217">
        <v>1</v>
      </c>
      <c r="AQ1217">
        <v>0.50881145853782073</v>
      </c>
      <c r="AR1217">
        <v>0</v>
      </c>
      <c r="AS1217">
        <v>0</v>
      </c>
      <c r="AT1217">
        <v>0.87812725940172254</v>
      </c>
      <c r="AU1217">
        <v>0</v>
      </c>
    </row>
    <row r="1218" spans="4:47" x14ac:dyDescent="0.25">
      <c r="D1218" s="8">
        <v>1214</v>
      </c>
      <c r="E1218" s="8">
        <f t="shared" ca="1" si="140"/>
        <v>4.3062992426922686E-2</v>
      </c>
      <c r="F1218" s="21">
        <f t="shared" ca="1" si="141"/>
        <v>388.81014574006286</v>
      </c>
      <c r="H1218" s="8">
        <v>1214</v>
      </c>
      <c r="I1218" s="21">
        <f t="shared" ca="1" si="142"/>
        <v>0.37266862115857724</v>
      </c>
      <c r="J1218" s="21">
        <f t="shared" ca="1" si="143"/>
        <v>19.760196475201262</v>
      </c>
      <c r="R1218" s="1"/>
      <c r="AF1218">
        <v>1208</v>
      </c>
      <c r="AG1218">
        <v>0.68510462660971472</v>
      </c>
      <c r="AH1218">
        <v>1</v>
      </c>
      <c r="AI1218">
        <v>1</v>
      </c>
      <c r="AJ1218">
        <v>0.24674839330861384</v>
      </c>
      <c r="AK1218">
        <v>1</v>
      </c>
      <c r="AL1218">
        <v>1</v>
      </c>
      <c r="AM1218">
        <v>1</v>
      </c>
      <c r="AN1218">
        <v>1</v>
      </c>
      <c r="AO1218">
        <v>1</v>
      </c>
      <c r="AP1218">
        <v>1</v>
      </c>
      <c r="AQ1218">
        <v>0.99664302324478438</v>
      </c>
      <c r="AR1218">
        <v>0.21649409646864026</v>
      </c>
      <c r="AS1218">
        <v>0</v>
      </c>
      <c r="AT1218">
        <v>0.72521730208907387</v>
      </c>
      <c r="AU1218">
        <v>0</v>
      </c>
    </row>
    <row r="1219" spans="4:47" x14ac:dyDescent="0.25">
      <c r="D1219" s="8">
        <v>1215</v>
      </c>
      <c r="E1219" s="8">
        <f t="shared" ca="1" si="140"/>
        <v>0.85902731556003542</v>
      </c>
      <c r="F1219" s="21">
        <f t="shared" ca="1" si="141"/>
        <v>22.384418648835858</v>
      </c>
      <c r="H1219" s="8">
        <v>1215</v>
      </c>
      <c r="I1219" s="21">
        <f t="shared" ca="1" si="142"/>
        <v>0.97103286840950931</v>
      </c>
      <c r="J1219" s="21">
        <f t="shared" ca="1" si="143"/>
        <v>87.04627602817385</v>
      </c>
      <c r="R1219" s="1"/>
      <c r="AF1219">
        <v>1209</v>
      </c>
      <c r="AG1219">
        <v>1</v>
      </c>
      <c r="AH1219">
        <v>1</v>
      </c>
      <c r="AI1219">
        <v>0</v>
      </c>
      <c r="AJ1219">
        <v>0</v>
      </c>
      <c r="AK1219">
        <v>1</v>
      </c>
      <c r="AL1219">
        <v>1</v>
      </c>
      <c r="AM1219">
        <v>1</v>
      </c>
      <c r="AN1219">
        <v>1</v>
      </c>
      <c r="AO1219">
        <v>0.52514023021406808</v>
      </c>
      <c r="AP1219">
        <v>0.16462422888458428</v>
      </c>
      <c r="AQ1219">
        <v>1</v>
      </c>
      <c r="AR1219">
        <v>0.73333877463042996</v>
      </c>
      <c r="AS1219">
        <v>0</v>
      </c>
      <c r="AT1219">
        <v>0.46536988141714858</v>
      </c>
      <c r="AU1219">
        <v>0</v>
      </c>
    </row>
    <row r="1220" spans="4:47" x14ac:dyDescent="0.25">
      <c r="D1220" s="8">
        <v>1216</v>
      </c>
      <c r="E1220" s="8">
        <f t="shared" ca="1" si="140"/>
        <v>9.9599424250713331E-2</v>
      </c>
      <c r="F1220" s="21">
        <f t="shared" ca="1" si="141"/>
        <v>290.31317566710658</v>
      </c>
      <c r="H1220" s="8">
        <v>1216</v>
      </c>
      <c r="I1220" s="21">
        <f t="shared" ca="1" si="142"/>
        <v>0.43595789062057388</v>
      </c>
      <c r="J1220" s="21">
        <f t="shared" ca="1" si="143"/>
        <v>24.715583710893448</v>
      </c>
      <c r="R1220" s="1"/>
      <c r="AF1220">
        <v>1210</v>
      </c>
      <c r="AG1220">
        <v>1</v>
      </c>
      <c r="AH1220">
        <v>0.40808832311969517</v>
      </c>
      <c r="AI1220">
        <v>0.32671940521240395</v>
      </c>
      <c r="AJ1220">
        <v>0.46110110115890468</v>
      </c>
      <c r="AK1220">
        <v>1</v>
      </c>
      <c r="AL1220">
        <v>0.81931310597841123</v>
      </c>
      <c r="AM1220">
        <v>1</v>
      </c>
      <c r="AN1220">
        <v>1</v>
      </c>
      <c r="AO1220">
        <v>0.61149278436399379</v>
      </c>
      <c r="AP1220">
        <v>1</v>
      </c>
      <c r="AQ1220">
        <v>0.18712640291172042</v>
      </c>
      <c r="AR1220">
        <v>0.11550811318292906</v>
      </c>
      <c r="AS1220">
        <v>9.8963193957799026E-2</v>
      </c>
      <c r="AT1220">
        <v>0.88064718358232619</v>
      </c>
      <c r="AU1220">
        <v>1</v>
      </c>
    </row>
    <row r="1221" spans="4:47" x14ac:dyDescent="0.25">
      <c r="D1221" s="8">
        <v>1217</v>
      </c>
      <c r="E1221" s="8">
        <f t="shared" ca="1" si="140"/>
        <v>0.41606082204269812</v>
      </c>
      <c r="F1221" s="21">
        <f t="shared" ca="1" si="141"/>
        <v>116.72253301498526</v>
      </c>
      <c r="H1221" s="8">
        <v>1217</v>
      </c>
      <c r="I1221" s="21">
        <f t="shared" ca="1" si="142"/>
        <v>0.6051577307748176</v>
      </c>
      <c r="J1221" s="21">
        <f t="shared" ca="1" si="143"/>
        <v>37.680438327015622</v>
      </c>
      <c r="R1221" s="1"/>
      <c r="AF1221">
        <v>1211</v>
      </c>
      <c r="AG1221">
        <v>0.6527555695696895</v>
      </c>
      <c r="AH1221">
        <v>1</v>
      </c>
      <c r="AI1221">
        <v>1</v>
      </c>
      <c r="AJ1221">
        <v>1</v>
      </c>
      <c r="AK1221">
        <v>1</v>
      </c>
      <c r="AL1221">
        <v>1</v>
      </c>
      <c r="AM1221">
        <v>1</v>
      </c>
      <c r="AN1221">
        <v>0.72732031284132037</v>
      </c>
      <c r="AO1221">
        <v>1</v>
      </c>
      <c r="AP1221">
        <v>1</v>
      </c>
      <c r="AQ1221">
        <v>0</v>
      </c>
      <c r="AR1221">
        <v>0.91706544928174771</v>
      </c>
      <c r="AS1221">
        <v>0</v>
      </c>
      <c r="AT1221">
        <v>0.65532243207006557</v>
      </c>
      <c r="AU1221">
        <v>1</v>
      </c>
    </row>
    <row r="1222" spans="4:47" x14ac:dyDescent="0.25">
      <c r="D1222" s="8">
        <v>1218</v>
      </c>
      <c r="E1222" s="8">
        <f t="shared" ref="E1222:E1285" ca="1" si="144">RAND()</f>
        <v>1.4919158079402695E-2</v>
      </c>
      <c r="F1222" s="21">
        <f t="shared" ref="F1222:F1285" ca="1" si="145">$B$6*(-LN(E1222))^(1/$B$7)</f>
        <v>511.19193943328958</v>
      </c>
      <c r="H1222" s="8">
        <v>1218</v>
      </c>
      <c r="I1222" s="21">
        <f t="shared" ref="I1222:I1285" ca="1" si="146">RAND()</f>
        <v>0.9690601987342008</v>
      </c>
      <c r="J1222" s="21">
        <f t="shared" ref="J1222:J1285" ca="1" si="147">ABS(NORMINV(I1222,$B$11,$B$13))</f>
        <v>86.166567423914259</v>
      </c>
      <c r="R1222" s="1"/>
      <c r="AF1222">
        <v>1212</v>
      </c>
      <c r="AG1222">
        <v>1</v>
      </c>
      <c r="AH1222">
        <v>1</v>
      </c>
      <c r="AI1222">
        <v>1</v>
      </c>
      <c r="AJ1222">
        <v>1</v>
      </c>
      <c r="AK1222">
        <v>0.99280519515413024</v>
      </c>
      <c r="AL1222">
        <v>0.90238949631360199</v>
      </c>
      <c r="AM1222">
        <v>1</v>
      </c>
      <c r="AN1222">
        <v>1</v>
      </c>
      <c r="AO1222">
        <v>1</v>
      </c>
      <c r="AP1222">
        <v>1</v>
      </c>
      <c r="AQ1222">
        <v>0</v>
      </c>
      <c r="AR1222">
        <v>1</v>
      </c>
      <c r="AS1222">
        <v>0.71729269679757024</v>
      </c>
      <c r="AT1222">
        <v>0.81626496176041619</v>
      </c>
      <c r="AU1222">
        <v>3</v>
      </c>
    </row>
    <row r="1223" spans="4:47" x14ac:dyDescent="0.25">
      <c r="D1223" s="8">
        <v>1219</v>
      </c>
      <c r="E1223" s="8">
        <f t="shared" ca="1" si="144"/>
        <v>0.20772548712097894</v>
      </c>
      <c r="F1223" s="21">
        <f t="shared" ca="1" si="145"/>
        <v>202.23684547049763</v>
      </c>
      <c r="H1223" s="8">
        <v>1219</v>
      </c>
      <c r="I1223" s="21">
        <f t="shared" ca="1" si="146"/>
        <v>0.61435311869028253</v>
      </c>
      <c r="J1223" s="21">
        <f t="shared" ca="1" si="147"/>
        <v>38.406402655945826</v>
      </c>
      <c r="R1223" s="1"/>
      <c r="AF1223">
        <v>1213</v>
      </c>
      <c r="AG1223">
        <v>0.25101331857994441</v>
      </c>
      <c r="AH1223">
        <v>1</v>
      </c>
      <c r="AI1223">
        <v>1</v>
      </c>
      <c r="AJ1223">
        <v>1</v>
      </c>
      <c r="AK1223">
        <v>1</v>
      </c>
      <c r="AL1223">
        <v>1</v>
      </c>
      <c r="AM1223">
        <v>1</v>
      </c>
      <c r="AN1223">
        <v>1</v>
      </c>
      <c r="AO1223">
        <v>0.54309697408340674</v>
      </c>
      <c r="AP1223">
        <v>1</v>
      </c>
      <c r="AQ1223">
        <v>0.97249267349397994</v>
      </c>
      <c r="AR1223">
        <v>0.22610383270981518</v>
      </c>
      <c r="AS1223">
        <v>0</v>
      </c>
      <c r="AT1223">
        <v>0.7215809147790424</v>
      </c>
      <c r="AU1223">
        <v>1</v>
      </c>
    </row>
    <row r="1224" spans="4:47" x14ac:dyDescent="0.25">
      <c r="D1224" s="8">
        <v>1220</v>
      </c>
      <c r="E1224" s="8">
        <f t="shared" ca="1" si="144"/>
        <v>0.12549248039392424</v>
      </c>
      <c r="F1224" s="21">
        <f t="shared" ca="1" si="145"/>
        <v>262.82805001175512</v>
      </c>
      <c r="H1224" s="8">
        <v>1220</v>
      </c>
      <c r="I1224" s="21">
        <f t="shared" ca="1" si="146"/>
        <v>0.32544542404146493</v>
      </c>
      <c r="J1224" s="21">
        <f t="shared" ca="1" si="147"/>
        <v>15.890506329439891</v>
      </c>
      <c r="R1224" s="1"/>
      <c r="AF1224">
        <v>1214</v>
      </c>
      <c r="AG1224">
        <v>0.85712426959493782</v>
      </c>
      <c r="AH1224">
        <v>0.71938310367737102</v>
      </c>
      <c r="AI1224">
        <v>1</v>
      </c>
      <c r="AJ1224">
        <v>1</v>
      </c>
      <c r="AK1224">
        <v>1</v>
      </c>
      <c r="AL1224">
        <v>1.4603378677808603E-2</v>
      </c>
      <c r="AM1224">
        <v>1</v>
      </c>
      <c r="AN1224">
        <v>0.98556927196407362</v>
      </c>
      <c r="AO1224">
        <v>0.90525315900789183</v>
      </c>
      <c r="AP1224">
        <v>1</v>
      </c>
      <c r="AQ1224">
        <v>1</v>
      </c>
      <c r="AR1224">
        <v>1</v>
      </c>
      <c r="AS1224">
        <v>1</v>
      </c>
      <c r="AT1224">
        <v>0.74187511224809988</v>
      </c>
      <c r="AU1224">
        <v>1</v>
      </c>
    </row>
    <row r="1225" spans="4:47" x14ac:dyDescent="0.25">
      <c r="D1225" s="8">
        <v>1221</v>
      </c>
      <c r="E1225" s="8">
        <f t="shared" ca="1" si="144"/>
        <v>0.74612073805232271</v>
      </c>
      <c r="F1225" s="21">
        <f t="shared" ca="1" si="145"/>
        <v>41.535416372032252</v>
      </c>
      <c r="H1225" s="8">
        <v>1221</v>
      </c>
      <c r="I1225" s="21">
        <f t="shared" ca="1" si="146"/>
        <v>0.41640172144287668</v>
      </c>
      <c r="J1225" s="21">
        <f t="shared" ca="1" si="147"/>
        <v>23.204383711358457</v>
      </c>
      <c r="R1225" s="1"/>
      <c r="AF1225">
        <v>1215</v>
      </c>
      <c r="AG1225">
        <v>1</v>
      </c>
      <c r="AH1225">
        <v>1</v>
      </c>
      <c r="AI1225">
        <v>1</v>
      </c>
      <c r="AJ1225">
        <v>0.23177844467815401</v>
      </c>
      <c r="AK1225">
        <v>0.20549367916851957</v>
      </c>
      <c r="AL1225">
        <v>0</v>
      </c>
      <c r="AM1225">
        <v>1</v>
      </c>
      <c r="AN1225">
        <v>1</v>
      </c>
      <c r="AO1225">
        <v>1</v>
      </c>
      <c r="AP1225">
        <v>1</v>
      </c>
      <c r="AQ1225">
        <v>1</v>
      </c>
      <c r="AR1225">
        <v>1</v>
      </c>
      <c r="AS1225">
        <v>0</v>
      </c>
      <c r="AT1225">
        <v>0.71571704597558827</v>
      </c>
      <c r="AU1225">
        <v>1</v>
      </c>
    </row>
    <row r="1226" spans="4:47" x14ac:dyDescent="0.25">
      <c r="D1226" s="8">
        <v>1222</v>
      </c>
      <c r="E1226" s="8">
        <f t="shared" ca="1" si="144"/>
        <v>0.20987740027537494</v>
      </c>
      <c r="F1226" s="21">
        <f t="shared" ca="1" si="145"/>
        <v>200.9870685203613</v>
      </c>
      <c r="H1226" s="8">
        <v>1222</v>
      </c>
      <c r="I1226" s="21">
        <f t="shared" ca="1" si="146"/>
        <v>0.35816104039883001</v>
      </c>
      <c r="J1226" s="21">
        <f t="shared" ca="1" si="147"/>
        <v>18.59124423056651</v>
      </c>
      <c r="R1226" s="1"/>
      <c r="AF1226">
        <v>1216</v>
      </c>
      <c r="AG1226">
        <v>0</v>
      </c>
      <c r="AH1226">
        <v>1</v>
      </c>
      <c r="AI1226">
        <v>1</v>
      </c>
      <c r="AJ1226">
        <v>1</v>
      </c>
      <c r="AK1226">
        <v>1</v>
      </c>
      <c r="AL1226">
        <v>0.57812802908786887</v>
      </c>
      <c r="AM1226">
        <v>1</v>
      </c>
      <c r="AN1226">
        <v>1</v>
      </c>
      <c r="AO1226">
        <v>0.50315189826772744</v>
      </c>
      <c r="AP1226">
        <v>0.96158207568899545</v>
      </c>
      <c r="AQ1226">
        <v>1</v>
      </c>
      <c r="AR1226">
        <v>0.66123356368799224</v>
      </c>
      <c r="AS1226">
        <v>0</v>
      </c>
      <c r="AT1226">
        <v>0.69591245794836643</v>
      </c>
      <c r="AU1226">
        <v>0</v>
      </c>
    </row>
    <row r="1227" spans="4:47" x14ac:dyDescent="0.25">
      <c r="D1227" s="8">
        <v>1223</v>
      </c>
      <c r="E1227" s="8">
        <f t="shared" ca="1" si="144"/>
        <v>0.50138041758025864</v>
      </c>
      <c r="F1227" s="21">
        <f t="shared" ca="1" si="145"/>
        <v>93.174331774304605</v>
      </c>
      <c r="H1227" s="8">
        <v>1223</v>
      </c>
      <c r="I1227" s="21">
        <f t="shared" ca="1" si="146"/>
        <v>0.44317436075701644</v>
      </c>
      <c r="J1227" s="21">
        <f t="shared" ca="1" si="147"/>
        <v>25.269981542210424</v>
      </c>
      <c r="R1227" s="1"/>
      <c r="AF1227">
        <v>1217</v>
      </c>
      <c r="AG1227">
        <v>1</v>
      </c>
      <c r="AH1227">
        <v>1</v>
      </c>
      <c r="AI1227">
        <v>1</v>
      </c>
      <c r="AJ1227">
        <v>1</v>
      </c>
      <c r="AK1227">
        <v>0.57204915744871199</v>
      </c>
      <c r="AL1227">
        <v>1</v>
      </c>
      <c r="AM1227">
        <v>1</v>
      </c>
      <c r="AN1227">
        <v>1</v>
      </c>
      <c r="AO1227">
        <v>1</v>
      </c>
      <c r="AP1227">
        <v>1</v>
      </c>
      <c r="AQ1227">
        <v>1</v>
      </c>
      <c r="AR1227">
        <v>0.31051095359279934</v>
      </c>
      <c r="AS1227">
        <v>0</v>
      </c>
      <c r="AT1227">
        <v>0.9592585214429451</v>
      </c>
      <c r="AU1227">
        <v>2</v>
      </c>
    </row>
    <row r="1228" spans="4:47" x14ac:dyDescent="0.25">
      <c r="D1228" s="8">
        <v>1224</v>
      </c>
      <c r="E1228" s="8">
        <f t="shared" ca="1" si="144"/>
        <v>0.83550276081240327</v>
      </c>
      <c r="F1228" s="21">
        <f t="shared" ca="1" si="145"/>
        <v>26.218982719364313</v>
      </c>
      <c r="H1228" s="8">
        <v>1224</v>
      </c>
      <c r="I1228" s="21">
        <f t="shared" ca="1" si="146"/>
        <v>0.35151623190764458</v>
      </c>
      <c r="J1228" s="21">
        <f t="shared" ca="1" si="147"/>
        <v>18.050421231205288</v>
      </c>
      <c r="R1228" s="1"/>
      <c r="AF1228">
        <v>1218</v>
      </c>
      <c r="AG1228">
        <v>0</v>
      </c>
      <c r="AH1228">
        <v>0.52195174717624992</v>
      </c>
      <c r="AI1228">
        <v>0.54793820673254345</v>
      </c>
      <c r="AJ1228">
        <v>0.49276204000246554</v>
      </c>
      <c r="AK1228">
        <v>1.0727204188785231E-2</v>
      </c>
      <c r="AL1228">
        <v>0</v>
      </c>
      <c r="AM1228">
        <v>1</v>
      </c>
      <c r="AN1228">
        <v>1</v>
      </c>
      <c r="AO1228">
        <v>1</v>
      </c>
      <c r="AP1228">
        <v>1</v>
      </c>
      <c r="AQ1228">
        <v>1</v>
      </c>
      <c r="AR1228">
        <v>1</v>
      </c>
      <c r="AS1228">
        <v>0.34964341580004354</v>
      </c>
      <c r="AT1228">
        <v>0.64942001230645552</v>
      </c>
      <c r="AU1228">
        <v>1</v>
      </c>
    </row>
    <row r="1229" spans="4:47" x14ac:dyDescent="0.25">
      <c r="D1229" s="8">
        <v>1225</v>
      </c>
      <c r="E1229" s="8">
        <f t="shared" ca="1" si="144"/>
        <v>0.35879434935591958</v>
      </c>
      <c r="F1229" s="21">
        <f t="shared" ca="1" si="145"/>
        <v>135.2069232890355</v>
      </c>
      <c r="H1229" s="8">
        <v>1225</v>
      </c>
      <c r="I1229" s="21">
        <f t="shared" ca="1" si="146"/>
        <v>0.52315503556677923</v>
      </c>
      <c r="J1229" s="21">
        <f t="shared" ca="1" si="147"/>
        <v>31.359374638532518</v>
      </c>
      <c r="R1229" s="1"/>
      <c r="AF1229">
        <v>1219</v>
      </c>
      <c r="AG1229">
        <v>0.45558100664821988</v>
      </c>
      <c r="AH1229">
        <v>0</v>
      </c>
      <c r="AI1229">
        <v>1</v>
      </c>
      <c r="AJ1229">
        <v>0.39887212939356687</v>
      </c>
      <c r="AK1229">
        <v>0.97241252885719254</v>
      </c>
      <c r="AL1229">
        <v>0</v>
      </c>
      <c r="AM1229">
        <v>1</v>
      </c>
      <c r="AN1229">
        <v>1</v>
      </c>
      <c r="AO1229">
        <v>0.5052064802832319</v>
      </c>
      <c r="AP1229">
        <v>1</v>
      </c>
      <c r="AQ1229">
        <v>1</v>
      </c>
      <c r="AR1229">
        <v>0</v>
      </c>
      <c r="AS1229">
        <v>0.15685778304055753</v>
      </c>
      <c r="AT1229">
        <v>0.86900411310110537</v>
      </c>
      <c r="AU1229">
        <v>1</v>
      </c>
    </row>
    <row r="1230" spans="4:47" x14ac:dyDescent="0.25">
      <c r="D1230" s="8">
        <v>1226</v>
      </c>
      <c r="E1230" s="8">
        <f t="shared" ca="1" si="144"/>
        <v>6.6184439461037137E-2</v>
      </c>
      <c r="F1230" s="21">
        <f t="shared" ca="1" si="145"/>
        <v>338.54425963282466</v>
      </c>
      <c r="H1230" s="8">
        <v>1226</v>
      </c>
      <c r="I1230" s="21">
        <f t="shared" ca="1" si="146"/>
        <v>0.51708068010417574</v>
      </c>
      <c r="J1230" s="21">
        <f t="shared" ca="1" si="147"/>
        <v>30.897498085152129</v>
      </c>
      <c r="R1230" s="1"/>
      <c r="AF1230">
        <v>1220</v>
      </c>
      <c r="AG1230">
        <v>0.19064176050174395</v>
      </c>
      <c r="AH1230">
        <v>1</v>
      </c>
      <c r="AI1230">
        <v>1</v>
      </c>
      <c r="AJ1230">
        <v>0.53749758249614388</v>
      </c>
      <c r="AK1230">
        <v>0.35150401392715019</v>
      </c>
      <c r="AL1230">
        <v>1</v>
      </c>
      <c r="AM1230">
        <v>0.27851707370709555</v>
      </c>
      <c r="AN1230">
        <v>0</v>
      </c>
      <c r="AO1230">
        <v>1</v>
      </c>
      <c r="AP1230">
        <v>1</v>
      </c>
      <c r="AQ1230">
        <v>2.3791814367238356E-2</v>
      </c>
      <c r="AR1230">
        <v>1</v>
      </c>
      <c r="AS1230">
        <v>0</v>
      </c>
      <c r="AT1230">
        <v>0.9047822669181137</v>
      </c>
      <c r="AU1230">
        <v>1</v>
      </c>
    </row>
    <row r="1231" spans="4:47" x14ac:dyDescent="0.25">
      <c r="D1231" s="8">
        <v>1227</v>
      </c>
      <c r="E1231" s="8">
        <f t="shared" ca="1" si="144"/>
        <v>0.20680655445452079</v>
      </c>
      <c r="F1231" s="21">
        <f t="shared" ca="1" si="145"/>
        <v>202.77434209621737</v>
      </c>
      <c r="H1231" s="8">
        <v>1227</v>
      </c>
      <c r="I1231" s="21">
        <f t="shared" ca="1" si="146"/>
        <v>0.90164140103532886</v>
      </c>
      <c r="J1231" s="21">
        <f t="shared" ca="1" si="147"/>
        <v>68.710377489486348</v>
      </c>
      <c r="R1231" s="1"/>
      <c r="AF1231">
        <v>1221</v>
      </c>
      <c r="AG1231">
        <v>1</v>
      </c>
      <c r="AH1231">
        <v>0.93677996376131234</v>
      </c>
      <c r="AI1231">
        <v>1</v>
      </c>
      <c r="AJ1231">
        <v>1</v>
      </c>
      <c r="AK1231">
        <v>1</v>
      </c>
      <c r="AL1231">
        <v>0.54010593845475041</v>
      </c>
      <c r="AM1231">
        <v>1</v>
      </c>
      <c r="AN1231">
        <v>1</v>
      </c>
      <c r="AO1231">
        <v>1</v>
      </c>
      <c r="AP1231">
        <v>0</v>
      </c>
      <c r="AQ1231">
        <v>0.33924684312902781</v>
      </c>
      <c r="AR1231">
        <v>1</v>
      </c>
      <c r="AS1231">
        <v>0</v>
      </c>
      <c r="AT1231">
        <v>0.67875395385286941</v>
      </c>
      <c r="AU1231">
        <v>0</v>
      </c>
    </row>
    <row r="1232" spans="4:47" x14ac:dyDescent="0.25">
      <c r="D1232" s="8">
        <v>1228</v>
      </c>
      <c r="E1232" s="8">
        <f t="shared" ca="1" si="144"/>
        <v>0.59375721341131549</v>
      </c>
      <c r="F1232" s="21">
        <f t="shared" ca="1" si="145"/>
        <v>71.504889488042267</v>
      </c>
      <c r="H1232" s="8">
        <v>1228</v>
      </c>
      <c r="I1232" s="21">
        <f t="shared" ca="1" si="146"/>
        <v>8.5828852278262424E-2</v>
      </c>
      <c r="J1232" s="21">
        <f t="shared" ca="1" si="147"/>
        <v>11.81088945789633</v>
      </c>
      <c r="R1232" s="1"/>
      <c r="AF1232">
        <v>1222</v>
      </c>
      <c r="AG1232">
        <v>1</v>
      </c>
      <c r="AH1232">
        <v>0.50698579854594883</v>
      </c>
      <c r="AI1232">
        <v>0.38085857433226566</v>
      </c>
      <c r="AJ1232">
        <v>1</v>
      </c>
      <c r="AK1232">
        <v>0.40811313866523108</v>
      </c>
      <c r="AL1232">
        <v>0.66650331415560993</v>
      </c>
      <c r="AM1232">
        <v>7.9356409567774414E-2</v>
      </c>
      <c r="AN1232">
        <v>0.62341729582253569</v>
      </c>
      <c r="AO1232">
        <v>1</v>
      </c>
      <c r="AP1232">
        <v>0.71382636900858831</v>
      </c>
      <c r="AQ1232">
        <v>0.21936686198144648</v>
      </c>
      <c r="AR1232">
        <v>1</v>
      </c>
      <c r="AS1232">
        <v>0</v>
      </c>
      <c r="AT1232">
        <v>0.5603635171860295</v>
      </c>
      <c r="AU1232">
        <v>1</v>
      </c>
    </row>
    <row r="1233" spans="4:47" x14ac:dyDescent="0.25">
      <c r="D1233" s="8">
        <v>1229</v>
      </c>
      <c r="E1233" s="8">
        <f t="shared" ca="1" si="144"/>
        <v>0.46776524071325942</v>
      </c>
      <c r="F1233" s="21">
        <f t="shared" ca="1" si="145"/>
        <v>101.97366583464733</v>
      </c>
      <c r="H1233" s="8">
        <v>1229</v>
      </c>
      <c r="I1233" s="21">
        <f t="shared" ca="1" si="146"/>
        <v>0.9447546151052475</v>
      </c>
      <c r="J1233" s="21">
        <f t="shared" ca="1" si="147"/>
        <v>77.951434141896144</v>
      </c>
      <c r="R1233" s="1"/>
      <c r="AF1233">
        <v>1223</v>
      </c>
      <c r="AG1233">
        <v>1</v>
      </c>
      <c r="AH1233">
        <v>1</v>
      </c>
      <c r="AI1233">
        <v>1</v>
      </c>
      <c r="AJ1233">
        <v>1</v>
      </c>
      <c r="AK1233">
        <v>1</v>
      </c>
      <c r="AL1233">
        <v>1</v>
      </c>
      <c r="AM1233">
        <v>1</v>
      </c>
      <c r="AN1233">
        <v>1</v>
      </c>
      <c r="AO1233">
        <v>0.85349650432908675</v>
      </c>
      <c r="AP1233">
        <v>0.74776999602298955</v>
      </c>
      <c r="AQ1233">
        <v>1</v>
      </c>
      <c r="AR1233">
        <v>0.60100355923209614</v>
      </c>
      <c r="AS1233">
        <v>0.50095095790053279</v>
      </c>
      <c r="AT1233">
        <v>0.60293458848627535</v>
      </c>
      <c r="AU1233">
        <v>0</v>
      </c>
    </row>
    <row r="1234" spans="4:47" x14ac:dyDescent="0.25">
      <c r="D1234" s="8">
        <v>1230</v>
      </c>
      <c r="E1234" s="8">
        <f t="shared" ca="1" si="144"/>
        <v>1.1679161921042125E-2</v>
      </c>
      <c r="F1234" s="21">
        <f t="shared" ca="1" si="145"/>
        <v>539.18761648941722</v>
      </c>
      <c r="H1234" s="8">
        <v>1230</v>
      </c>
      <c r="I1234" s="21">
        <f t="shared" ca="1" si="146"/>
        <v>0.45129423568117277</v>
      </c>
      <c r="J1234" s="21">
        <f t="shared" ca="1" si="147"/>
        <v>25.892062772167471</v>
      </c>
      <c r="R1234" s="1"/>
      <c r="AF1234">
        <v>1224</v>
      </c>
      <c r="AG1234">
        <v>0.95814313816452101</v>
      </c>
      <c r="AH1234">
        <v>0</v>
      </c>
      <c r="AI1234">
        <v>0.12563175872679905</v>
      </c>
      <c r="AJ1234">
        <v>0.28395259030294256</v>
      </c>
      <c r="AK1234">
        <v>0.7991053810157257</v>
      </c>
      <c r="AL1234">
        <v>1</v>
      </c>
      <c r="AM1234">
        <v>0.73422773695417543</v>
      </c>
      <c r="AN1234">
        <v>0.8650958313148529</v>
      </c>
      <c r="AO1234">
        <v>1</v>
      </c>
      <c r="AP1234">
        <v>1</v>
      </c>
      <c r="AQ1234">
        <v>1</v>
      </c>
      <c r="AR1234">
        <v>0.48778894919650478</v>
      </c>
      <c r="AS1234">
        <v>0.19402819786961528</v>
      </c>
      <c r="AT1234">
        <v>0.92121699535130841</v>
      </c>
      <c r="AU1234">
        <v>0</v>
      </c>
    </row>
    <row r="1235" spans="4:47" x14ac:dyDescent="0.25">
      <c r="D1235" s="8">
        <v>1231</v>
      </c>
      <c r="E1235" s="8">
        <f t="shared" ca="1" si="144"/>
        <v>0.91201883162550557</v>
      </c>
      <c r="F1235" s="21">
        <f t="shared" ca="1" si="145"/>
        <v>13.965224605910503</v>
      </c>
      <c r="H1235" s="8">
        <v>1231</v>
      </c>
      <c r="I1235" s="21">
        <f t="shared" ca="1" si="146"/>
        <v>0.75805018149794701</v>
      </c>
      <c r="J1235" s="21">
        <f t="shared" ca="1" si="147"/>
        <v>50.808229186028768</v>
      </c>
      <c r="R1235" s="1"/>
      <c r="AF1235">
        <v>1225</v>
      </c>
      <c r="AG1235">
        <v>1</v>
      </c>
      <c r="AH1235">
        <v>1</v>
      </c>
      <c r="AI1235">
        <v>0.51146897701795335</v>
      </c>
      <c r="AJ1235">
        <v>1</v>
      </c>
      <c r="AK1235">
        <v>0</v>
      </c>
      <c r="AL1235">
        <v>0.30044890033047217</v>
      </c>
      <c r="AM1235">
        <v>1</v>
      </c>
      <c r="AN1235">
        <v>1</v>
      </c>
      <c r="AO1235">
        <v>1</v>
      </c>
      <c r="AP1235">
        <v>0.56994266397387328</v>
      </c>
      <c r="AQ1235">
        <v>1</v>
      </c>
      <c r="AR1235">
        <v>1</v>
      </c>
      <c r="AS1235">
        <v>0.18430396452857811</v>
      </c>
      <c r="AT1235">
        <v>0.62701802396457496</v>
      </c>
      <c r="AU1235">
        <v>0</v>
      </c>
    </row>
    <row r="1236" spans="4:47" x14ac:dyDescent="0.25">
      <c r="D1236" s="8">
        <v>1232</v>
      </c>
      <c r="E1236" s="8">
        <f t="shared" ca="1" si="144"/>
        <v>0.5836328812235142</v>
      </c>
      <c r="F1236" s="21">
        <f t="shared" ca="1" si="145"/>
        <v>73.725420878672139</v>
      </c>
      <c r="H1236" s="8">
        <v>1232</v>
      </c>
      <c r="I1236" s="21">
        <f t="shared" ca="1" si="146"/>
        <v>0.84594694545171478</v>
      </c>
      <c r="J1236" s="21">
        <f t="shared" ca="1" si="147"/>
        <v>60.477349847262204</v>
      </c>
      <c r="R1236" s="1"/>
      <c r="AF1236">
        <v>1226</v>
      </c>
      <c r="AG1236">
        <v>1</v>
      </c>
      <c r="AH1236">
        <v>1</v>
      </c>
      <c r="AI1236">
        <v>0.67427700785981048</v>
      </c>
      <c r="AJ1236">
        <v>1</v>
      </c>
      <c r="AK1236">
        <v>1</v>
      </c>
      <c r="AL1236">
        <v>1</v>
      </c>
      <c r="AM1236">
        <v>1</v>
      </c>
      <c r="AN1236">
        <v>0.55211242075494094</v>
      </c>
      <c r="AO1236">
        <v>1</v>
      </c>
      <c r="AP1236">
        <v>1</v>
      </c>
      <c r="AQ1236">
        <v>1</v>
      </c>
      <c r="AR1236">
        <v>8.2035470067386346E-2</v>
      </c>
      <c r="AS1236">
        <v>0.20479212038621736</v>
      </c>
      <c r="AT1236">
        <v>0.47919232105796006</v>
      </c>
      <c r="AU1236">
        <v>0</v>
      </c>
    </row>
    <row r="1237" spans="4:47" x14ac:dyDescent="0.25">
      <c r="D1237" s="8">
        <v>1233</v>
      </c>
      <c r="E1237" s="8">
        <f t="shared" ca="1" si="144"/>
        <v>0.88370056197342706</v>
      </c>
      <c r="F1237" s="21">
        <f t="shared" ca="1" si="145"/>
        <v>18.431557489771173</v>
      </c>
      <c r="H1237" s="8">
        <v>1233</v>
      </c>
      <c r="I1237" s="21">
        <f t="shared" ca="1" si="146"/>
        <v>0.12621785265301899</v>
      </c>
      <c r="J1237" s="21">
        <f t="shared" ca="1" si="147"/>
        <v>5.0718446404613218</v>
      </c>
      <c r="R1237" s="1"/>
      <c r="AF1237">
        <v>1227</v>
      </c>
      <c r="AG1237">
        <v>1</v>
      </c>
      <c r="AH1237">
        <v>1</v>
      </c>
      <c r="AI1237">
        <v>1</v>
      </c>
      <c r="AJ1237">
        <v>1</v>
      </c>
      <c r="AK1237">
        <v>6.5909031488474518E-2</v>
      </c>
      <c r="AL1237">
        <v>2.1576119162151977E-2</v>
      </c>
      <c r="AM1237">
        <v>1</v>
      </c>
      <c r="AN1237">
        <v>1</v>
      </c>
      <c r="AO1237">
        <v>1</v>
      </c>
      <c r="AP1237">
        <v>1</v>
      </c>
      <c r="AQ1237">
        <v>0</v>
      </c>
      <c r="AR1237">
        <v>1</v>
      </c>
      <c r="AS1237">
        <v>0.46480479043384548</v>
      </c>
      <c r="AT1237">
        <v>0.64270743107451489</v>
      </c>
      <c r="AU1237">
        <v>0</v>
      </c>
    </row>
    <row r="1238" spans="4:47" x14ac:dyDescent="0.25">
      <c r="D1238" s="8">
        <v>1234</v>
      </c>
      <c r="E1238" s="8">
        <f t="shared" ca="1" si="144"/>
        <v>0.67801716036486515</v>
      </c>
      <c r="F1238" s="21">
        <f t="shared" ca="1" si="145"/>
        <v>54.215752391867589</v>
      </c>
      <c r="H1238" s="8">
        <v>1234</v>
      </c>
      <c r="I1238" s="21">
        <f t="shared" ca="1" si="146"/>
        <v>5.4657924150617321E-2</v>
      </c>
      <c r="J1238" s="21">
        <f t="shared" ca="1" si="147"/>
        <v>18.911535369144268</v>
      </c>
      <c r="R1238" s="1"/>
      <c r="AF1238">
        <v>1228</v>
      </c>
      <c r="AG1238">
        <v>1</v>
      </c>
      <c r="AH1238">
        <v>1</v>
      </c>
      <c r="AI1238">
        <v>0.18059861876357783</v>
      </c>
      <c r="AJ1238">
        <v>1</v>
      </c>
      <c r="AK1238">
        <v>0.37731279784554406</v>
      </c>
      <c r="AL1238">
        <v>1</v>
      </c>
      <c r="AM1238">
        <v>0.64171114109734428</v>
      </c>
      <c r="AN1238">
        <v>0.71670257845882235</v>
      </c>
      <c r="AO1238">
        <v>1</v>
      </c>
      <c r="AP1238">
        <v>1</v>
      </c>
      <c r="AQ1238">
        <v>0.45648633641418807</v>
      </c>
      <c r="AR1238">
        <v>1</v>
      </c>
      <c r="AS1238">
        <v>0.26456170151844466</v>
      </c>
      <c r="AT1238">
        <v>0.86253868521969412</v>
      </c>
      <c r="AU1238">
        <v>0</v>
      </c>
    </row>
    <row r="1239" spans="4:47" x14ac:dyDescent="0.25">
      <c r="D1239" s="8">
        <v>1235</v>
      </c>
      <c r="E1239" s="8">
        <f t="shared" ca="1" si="144"/>
        <v>0.16138920928098843</v>
      </c>
      <c r="F1239" s="21">
        <f t="shared" ca="1" si="145"/>
        <v>232.70355492786473</v>
      </c>
      <c r="H1239" s="8">
        <v>1235</v>
      </c>
      <c r="I1239" s="21">
        <f t="shared" ca="1" si="146"/>
        <v>0.19236358682525212</v>
      </c>
      <c r="J1239" s="21">
        <f t="shared" ca="1" si="147"/>
        <v>3.2665196990470413</v>
      </c>
      <c r="R1239" s="1"/>
      <c r="AF1239">
        <v>1229</v>
      </c>
      <c r="AG1239">
        <v>0.82219424920044881</v>
      </c>
      <c r="AH1239">
        <v>1</v>
      </c>
      <c r="AI1239">
        <v>1</v>
      </c>
      <c r="AJ1239">
        <v>1</v>
      </c>
      <c r="AK1239">
        <v>1</v>
      </c>
      <c r="AL1239">
        <v>0.93407076805136358</v>
      </c>
      <c r="AM1239">
        <v>0.46020390826907392</v>
      </c>
      <c r="AN1239">
        <v>0</v>
      </c>
      <c r="AO1239">
        <v>0.78412455183861307</v>
      </c>
      <c r="AP1239">
        <v>1</v>
      </c>
      <c r="AQ1239">
        <v>1</v>
      </c>
      <c r="AR1239">
        <v>0.26930832136736904</v>
      </c>
      <c r="AS1239">
        <v>0</v>
      </c>
      <c r="AT1239">
        <v>0.41903131302202534</v>
      </c>
      <c r="AU1239">
        <v>0</v>
      </c>
    </row>
    <row r="1240" spans="4:47" x14ac:dyDescent="0.25">
      <c r="D1240" s="8">
        <v>1236</v>
      </c>
      <c r="E1240" s="8">
        <f t="shared" ca="1" si="144"/>
        <v>0.16259905902480942</v>
      </c>
      <c r="F1240" s="21">
        <f t="shared" ca="1" si="145"/>
        <v>231.80571600931475</v>
      </c>
      <c r="H1240" s="8">
        <v>1236</v>
      </c>
      <c r="I1240" s="21">
        <f t="shared" ca="1" si="146"/>
        <v>0.35777883608805672</v>
      </c>
      <c r="J1240" s="21">
        <f t="shared" ca="1" si="147"/>
        <v>18.56023305470239</v>
      </c>
      <c r="R1240" s="1"/>
      <c r="AF1240">
        <v>1230</v>
      </c>
      <c r="AG1240">
        <v>1</v>
      </c>
      <c r="AH1240">
        <v>1</v>
      </c>
      <c r="AI1240">
        <v>1</v>
      </c>
      <c r="AJ1240">
        <v>0.75530059765539292</v>
      </c>
      <c r="AK1240">
        <v>1</v>
      </c>
      <c r="AL1240">
        <v>1</v>
      </c>
      <c r="AM1240">
        <v>0.85328960237670648</v>
      </c>
      <c r="AN1240">
        <v>1</v>
      </c>
      <c r="AO1240">
        <v>0.81584766850428425</v>
      </c>
      <c r="AP1240">
        <v>1</v>
      </c>
      <c r="AQ1240">
        <v>0</v>
      </c>
      <c r="AR1240">
        <v>1</v>
      </c>
      <c r="AS1240">
        <v>0</v>
      </c>
      <c r="AT1240">
        <v>0.51646958259669884</v>
      </c>
      <c r="AU1240">
        <v>0</v>
      </c>
    </row>
    <row r="1241" spans="4:47" x14ac:dyDescent="0.25">
      <c r="D1241" s="8">
        <v>1237</v>
      </c>
      <c r="E1241" s="8">
        <f t="shared" ca="1" si="144"/>
        <v>0.31878397423496974</v>
      </c>
      <c r="F1241" s="21">
        <f t="shared" ca="1" si="145"/>
        <v>149.85379869750909</v>
      </c>
      <c r="H1241" s="8">
        <v>1237</v>
      </c>
      <c r="I1241" s="21">
        <f t="shared" ca="1" si="146"/>
        <v>0.88021898358419548</v>
      </c>
      <c r="J1241" s="21">
        <f t="shared" ca="1" si="147"/>
        <v>65.230060229246064</v>
      </c>
      <c r="R1241" s="1"/>
      <c r="AF1241">
        <v>1231</v>
      </c>
      <c r="AG1241">
        <v>1</v>
      </c>
      <c r="AH1241">
        <v>1</v>
      </c>
      <c r="AI1241">
        <v>1</v>
      </c>
      <c r="AJ1241">
        <v>1</v>
      </c>
      <c r="AK1241">
        <v>0.28946444066757743</v>
      </c>
      <c r="AL1241">
        <v>1</v>
      </c>
      <c r="AM1241">
        <v>0.41256451837938174</v>
      </c>
      <c r="AN1241">
        <v>1.7960122463268963E-2</v>
      </c>
      <c r="AO1241">
        <v>1</v>
      </c>
      <c r="AP1241">
        <v>0.44706756855157437</v>
      </c>
      <c r="AQ1241">
        <v>1</v>
      </c>
      <c r="AR1241">
        <v>1</v>
      </c>
      <c r="AS1241">
        <v>0</v>
      </c>
      <c r="AT1241">
        <v>0.59801888405377279</v>
      </c>
      <c r="AU1241">
        <v>0</v>
      </c>
    </row>
    <row r="1242" spans="4:47" x14ac:dyDescent="0.25">
      <c r="D1242" s="8">
        <v>1238</v>
      </c>
      <c r="E1242" s="8">
        <f t="shared" ca="1" si="144"/>
        <v>0.23782543174788862</v>
      </c>
      <c r="F1242" s="21">
        <f t="shared" ca="1" si="145"/>
        <v>185.78821104729201</v>
      </c>
      <c r="H1242" s="8">
        <v>1238</v>
      </c>
      <c r="I1242" s="21">
        <f t="shared" ca="1" si="146"/>
        <v>0.15340804088227888</v>
      </c>
      <c r="J1242" s="21">
        <f t="shared" ca="1" si="147"/>
        <v>1.3598031403043969</v>
      </c>
      <c r="R1242" s="1"/>
      <c r="AF1242">
        <v>1232</v>
      </c>
      <c r="AG1242">
        <v>0.40017362097123332</v>
      </c>
      <c r="AH1242">
        <v>1</v>
      </c>
      <c r="AI1242">
        <v>0.96376092279481984</v>
      </c>
      <c r="AJ1242">
        <v>0.33875996468802139</v>
      </c>
      <c r="AK1242">
        <v>1</v>
      </c>
      <c r="AL1242">
        <v>1</v>
      </c>
      <c r="AM1242">
        <v>0</v>
      </c>
      <c r="AN1242">
        <v>0.63958241746454847</v>
      </c>
      <c r="AO1242">
        <v>0</v>
      </c>
      <c r="AP1242">
        <v>1</v>
      </c>
      <c r="AQ1242">
        <v>1</v>
      </c>
      <c r="AR1242">
        <v>0.59952476338179206</v>
      </c>
      <c r="AS1242">
        <v>0</v>
      </c>
      <c r="AT1242">
        <v>0.63743307569270713</v>
      </c>
      <c r="AU1242">
        <v>1</v>
      </c>
    </row>
    <row r="1243" spans="4:47" x14ac:dyDescent="0.25">
      <c r="D1243" s="8">
        <v>1239</v>
      </c>
      <c r="E1243" s="8">
        <f t="shared" ca="1" si="144"/>
        <v>0.87723384493442569</v>
      </c>
      <c r="F1243" s="21">
        <f t="shared" ca="1" si="145"/>
        <v>19.461407310104484</v>
      </c>
      <c r="H1243" s="8">
        <v>1239</v>
      </c>
      <c r="I1243" s="21">
        <f t="shared" ca="1" si="146"/>
        <v>4.698227384084952E-2</v>
      </c>
      <c r="J1243" s="21">
        <f t="shared" ca="1" si="147"/>
        <v>21.14037054608157</v>
      </c>
      <c r="R1243" s="1"/>
      <c r="AF1243">
        <v>1233</v>
      </c>
      <c r="AG1243">
        <v>0</v>
      </c>
      <c r="AH1243">
        <v>1</v>
      </c>
      <c r="AI1243">
        <v>1</v>
      </c>
      <c r="AJ1243">
        <v>0.55350103982758203</v>
      </c>
      <c r="AK1243">
        <v>1</v>
      </c>
      <c r="AL1243">
        <v>1</v>
      </c>
      <c r="AM1243">
        <v>1</v>
      </c>
      <c r="AN1243">
        <v>1</v>
      </c>
      <c r="AO1243">
        <v>0.53850682067398636</v>
      </c>
      <c r="AP1243">
        <v>1</v>
      </c>
      <c r="AQ1243">
        <v>0</v>
      </c>
      <c r="AR1243">
        <v>1</v>
      </c>
      <c r="AS1243">
        <v>0</v>
      </c>
      <c r="AT1243">
        <v>0.84422851539777488</v>
      </c>
      <c r="AU1243">
        <v>0</v>
      </c>
    </row>
    <row r="1244" spans="4:47" x14ac:dyDescent="0.25">
      <c r="D1244" s="8">
        <v>1240</v>
      </c>
      <c r="E1244" s="8">
        <f t="shared" ca="1" si="144"/>
        <v>0.2928133087263658</v>
      </c>
      <c r="F1244" s="21">
        <f t="shared" ca="1" si="145"/>
        <v>160.32621208222733</v>
      </c>
      <c r="H1244" s="8">
        <v>1240</v>
      </c>
      <c r="I1244" s="21">
        <f t="shared" ca="1" si="146"/>
        <v>0.15921121183697573</v>
      </c>
      <c r="J1244" s="21">
        <f t="shared" ca="1" si="147"/>
        <v>0.62602481299939328</v>
      </c>
      <c r="R1244" s="1"/>
      <c r="AF1244">
        <v>1234</v>
      </c>
      <c r="AG1244">
        <v>0.83715227704317752</v>
      </c>
      <c r="AH1244">
        <v>0.48088136564651257</v>
      </c>
      <c r="AI1244">
        <v>0</v>
      </c>
      <c r="AJ1244">
        <v>0</v>
      </c>
      <c r="AK1244">
        <v>1</v>
      </c>
      <c r="AL1244">
        <v>1</v>
      </c>
      <c r="AM1244">
        <v>1</v>
      </c>
      <c r="AN1244">
        <v>1</v>
      </c>
      <c r="AO1244">
        <v>0.73022331285974362</v>
      </c>
      <c r="AP1244">
        <v>1</v>
      </c>
      <c r="AQ1244">
        <v>1</v>
      </c>
      <c r="AR1244">
        <v>0.26707749096925498</v>
      </c>
      <c r="AS1244">
        <v>0</v>
      </c>
      <c r="AT1244">
        <v>0.86886149421559522</v>
      </c>
      <c r="AU1244">
        <v>1</v>
      </c>
    </row>
    <row r="1245" spans="4:47" x14ac:dyDescent="0.25">
      <c r="D1245" s="8">
        <v>1241</v>
      </c>
      <c r="E1245" s="8">
        <f t="shared" ca="1" si="144"/>
        <v>6.9244502211908143E-2</v>
      </c>
      <c r="F1245" s="21">
        <f t="shared" ca="1" si="145"/>
        <v>333.23237621582729</v>
      </c>
      <c r="H1245" s="8">
        <v>1241</v>
      </c>
      <c r="I1245" s="21">
        <f t="shared" ca="1" si="146"/>
        <v>0.20796173898115966</v>
      </c>
      <c r="J1245" s="21">
        <f t="shared" ca="1" si="147"/>
        <v>4.9541465416380852</v>
      </c>
      <c r="R1245" s="1"/>
      <c r="AF1245">
        <v>1235</v>
      </c>
      <c r="AG1245">
        <v>0.14898930723786413</v>
      </c>
      <c r="AH1245">
        <v>1</v>
      </c>
      <c r="AI1245">
        <v>1</v>
      </c>
      <c r="AJ1245">
        <v>1</v>
      </c>
      <c r="AK1245">
        <v>1</v>
      </c>
      <c r="AL1245">
        <v>1</v>
      </c>
      <c r="AM1245">
        <v>1</v>
      </c>
      <c r="AN1245">
        <v>1</v>
      </c>
      <c r="AO1245">
        <v>1</v>
      </c>
      <c r="AP1245">
        <v>0.66926153380266062</v>
      </c>
      <c r="AQ1245">
        <v>1</v>
      </c>
      <c r="AR1245">
        <v>1</v>
      </c>
      <c r="AS1245">
        <v>0</v>
      </c>
      <c r="AT1245">
        <v>0.77328986018650514</v>
      </c>
      <c r="AU1245">
        <v>0</v>
      </c>
    </row>
    <row r="1246" spans="4:47" x14ac:dyDescent="0.25">
      <c r="D1246" s="8">
        <v>1242</v>
      </c>
      <c r="E1246" s="8">
        <f t="shared" ca="1" si="144"/>
        <v>0.42745348058120192</v>
      </c>
      <c r="F1246" s="21">
        <f t="shared" ca="1" si="145"/>
        <v>113.33180956146926</v>
      </c>
      <c r="H1246" s="8">
        <v>1242</v>
      </c>
      <c r="I1246" s="21">
        <f t="shared" ca="1" si="146"/>
        <v>0.73880293786944939</v>
      </c>
      <c r="J1246" s="21">
        <f t="shared" ca="1" si="147"/>
        <v>48.978831968554665</v>
      </c>
      <c r="R1246" s="1"/>
      <c r="AF1246">
        <v>1236</v>
      </c>
      <c r="AG1246">
        <v>0.13624932751695124</v>
      </c>
      <c r="AH1246">
        <v>0</v>
      </c>
      <c r="AI1246">
        <v>1</v>
      </c>
      <c r="AJ1246">
        <v>1</v>
      </c>
      <c r="AK1246">
        <v>1</v>
      </c>
      <c r="AL1246">
        <v>0.58198825184323744</v>
      </c>
      <c r="AM1246">
        <v>1</v>
      </c>
      <c r="AN1246">
        <v>1</v>
      </c>
      <c r="AO1246">
        <v>1</v>
      </c>
      <c r="AP1246">
        <v>1</v>
      </c>
      <c r="AQ1246">
        <v>1</v>
      </c>
      <c r="AR1246">
        <v>1</v>
      </c>
      <c r="AS1246">
        <v>8.9731570564860405E-2</v>
      </c>
      <c r="AT1246">
        <v>0.81750066547444467</v>
      </c>
      <c r="AU1246">
        <v>0</v>
      </c>
    </row>
    <row r="1247" spans="4:47" x14ac:dyDescent="0.25">
      <c r="D1247" s="8">
        <v>1243</v>
      </c>
      <c r="E1247" s="8">
        <f t="shared" ca="1" si="144"/>
        <v>0.46485461733800848</v>
      </c>
      <c r="F1247" s="21">
        <f t="shared" ca="1" si="145"/>
        <v>102.76275202996995</v>
      </c>
      <c r="H1247" s="8">
        <v>1243</v>
      </c>
      <c r="I1247" s="21">
        <f t="shared" ca="1" si="146"/>
        <v>0.91072784043230248</v>
      </c>
      <c r="J1247" s="21">
        <f t="shared" ca="1" si="147"/>
        <v>70.355110778326164</v>
      </c>
      <c r="R1247" s="1"/>
      <c r="AF1247">
        <v>1237</v>
      </c>
      <c r="AG1247">
        <v>1</v>
      </c>
      <c r="AH1247">
        <v>0.42290018805916979</v>
      </c>
      <c r="AI1247">
        <v>1</v>
      </c>
      <c r="AJ1247">
        <v>0.7488238954715295</v>
      </c>
      <c r="AK1247">
        <v>1</v>
      </c>
      <c r="AL1247">
        <v>1</v>
      </c>
      <c r="AM1247">
        <v>1</v>
      </c>
      <c r="AN1247">
        <v>0.31755638403786091</v>
      </c>
      <c r="AO1247">
        <v>0.60634895555413093</v>
      </c>
      <c r="AP1247">
        <v>1</v>
      </c>
      <c r="AQ1247">
        <v>1</v>
      </c>
      <c r="AR1247">
        <v>1</v>
      </c>
      <c r="AS1247">
        <v>0.68354485789736386</v>
      </c>
      <c r="AT1247">
        <v>0.73296730974188784</v>
      </c>
      <c r="AU1247">
        <v>0</v>
      </c>
    </row>
    <row r="1248" spans="4:47" x14ac:dyDescent="0.25">
      <c r="D1248" s="8">
        <v>1244</v>
      </c>
      <c r="E1248" s="8">
        <f t="shared" ca="1" si="144"/>
        <v>0.98832724360952628</v>
      </c>
      <c r="F1248" s="21">
        <f t="shared" ca="1" si="145"/>
        <v>2.0057784776405629</v>
      </c>
      <c r="H1248" s="8">
        <v>1244</v>
      </c>
      <c r="I1248" s="21">
        <f t="shared" ca="1" si="146"/>
        <v>0.39145828982247355</v>
      </c>
      <c r="J1248" s="21">
        <f t="shared" ca="1" si="147"/>
        <v>21.252962073387941</v>
      </c>
      <c r="R1248" s="1"/>
      <c r="AF1248">
        <v>1238</v>
      </c>
      <c r="AG1248">
        <v>0.58194720753489226</v>
      </c>
      <c r="AH1248">
        <v>1</v>
      </c>
      <c r="AI1248">
        <v>1</v>
      </c>
      <c r="AJ1248">
        <v>1</v>
      </c>
      <c r="AK1248">
        <v>0.20996818731932324</v>
      </c>
      <c r="AL1248">
        <v>1</v>
      </c>
      <c r="AM1248">
        <v>1</v>
      </c>
      <c r="AN1248">
        <v>1</v>
      </c>
      <c r="AO1248">
        <v>1</v>
      </c>
      <c r="AP1248">
        <v>0</v>
      </c>
      <c r="AQ1248">
        <v>1</v>
      </c>
      <c r="AR1248">
        <v>0.20907355383561452</v>
      </c>
      <c r="AS1248">
        <v>0</v>
      </c>
      <c r="AT1248">
        <v>0.76094284776966203</v>
      </c>
      <c r="AU1248">
        <v>0</v>
      </c>
    </row>
    <row r="1249" spans="4:47" x14ac:dyDescent="0.25">
      <c r="D1249" s="8">
        <v>1245</v>
      </c>
      <c r="E1249" s="8">
        <f t="shared" ca="1" si="144"/>
        <v>0.81874156648301544</v>
      </c>
      <c r="F1249" s="21">
        <f t="shared" ca="1" si="145"/>
        <v>28.995623486091649</v>
      </c>
      <c r="H1249" s="8">
        <v>1245</v>
      </c>
      <c r="I1249" s="21">
        <f t="shared" ca="1" si="146"/>
        <v>0.72407541740282522</v>
      </c>
      <c r="J1249" s="21">
        <f t="shared" ca="1" si="147"/>
        <v>47.625595864026273</v>
      </c>
      <c r="R1249" s="1"/>
      <c r="AF1249">
        <v>1239</v>
      </c>
      <c r="AG1249">
        <v>1</v>
      </c>
      <c r="AH1249">
        <v>1</v>
      </c>
      <c r="AI1249">
        <v>1</v>
      </c>
      <c r="AJ1249">
        <v>1</v>
      </c>
      <c r="AK1249">
        <v>1</v>
      </c>
      <c r="AL1249">
        <v>0.8153896088374798</v>
      </c>
      <c r="AM1249">
        <v>1</v>
      </c>
      <c r="AN1249">
        <v>1</v>
      </c>
      <c r="AO1249">
        <v>0.65521973211022366</v>
      </c>
      <c r="AP1249">
        <v>1</v>
      </c>
      <c r="AQ1249">
        <v>1</v>
      </c>
      <c r="AR1249">
        <v>0</v>
      </c>
      <c r="AS1249">
        <v>0.15716403813782945</v>
      </c>
      <c r="AT1249">
        <v>0.60117543008047303</v>
      </c>
      <c r="AU1249">
        <v>0</v>
      </c>
    </row>
    <row r="1250" spans="4:47" x14ac:dyDescent="0.25">
      <c r="D1250" s="8">
        <v>1246</v>
      </c>
      <c r="E1250" s="8">
        <f t="shared" ca="1" si="144"/>
        <v>0.12331972341410391</v>
      </c>
      <c r="F1250" s="21">
        <f t="shared" ca="1" si="145"/>
        <v>264.9113006190762</v>
      </c>
      <c r="H1250" s="8">
        <v>1246</v>
      </c>
      <c r="I1250" s="21">
        <f t="shared" ca="1" si="146"/>
        <v>0.3729708765154951</v>
      </c>
      <c r="J1250" s="21">
        <f t="shared" ca="1" si="147"/>
        <v>19.784389691526066</v>
      </c>
      <c r="R1250" s="1"/>
      <c r="AF1250">
        <v>1240</v>
      </c>
      <c r="AG1250">
        <v>0.93193486212253296</v>
      </c>
      <c r="AH1250">
        <v>0.36287067554232116</v>
      </c>
      <c r="AI1250">
        <v>5.4996591921794347E-2</v>
      </c>
      <c r="AJ1250">
        <v>0</v>
      </c>
      <c r="AK1250">
        <v>0.68980202311110095</v>
      </c>
      <c r="AL1250">
        <v>1</v>
      </c>
      <c r="AM1250">
        <v>0.52612243421308158</v>
      </c>
      <c r="AN1250">
        <v>1</v>
      </c>
      <c r="AO1250">
        <v>0</v>
      </c>
      <c r="AP1250">
        <v>1</v>
      </c>
      <c r="AQ1250">
        <v>1</v>
      </c>
      <c r="AR1250">
        <v>1</v>
      </c>
      <c r="AS1250">
        <v>7.3344014461561594E-2</v>
      </c>
      <c r="AT1250">
        <v>0.85809754900917756</v>
      </c>
      <c r="AU1250">
        <v>0</v>
      </c>
    </row>
    <row r="1251" spans="4:47" x14ac:dyDescent="0.25">
      <c r="D1251" s="8">
        <v>1247</v>
      </c>
      <c r="E1251" s="8">
        <f t="shared" ca="1" si="144"/>
        <v>0.59212691505907988</v>
      </c>
      <c r="F1251" s="21">
        <f t="shared" ca="1" si="145"/>
        <v>71.860168111935408</v>
      </c>
      <c r="H1251" s="8">
        <v>1247</v>
      </c>
      <c r="I1251" s="21">
        <f t="shared" ca="1" si="146"/>
        <v>0.64204328315150927</v>
      </c>
      <c r="J1251" s="21">
        <f t="shared" ca="1" si="147"/>
        <v>40.625332673793302</v>
      </c>
      <c r="R1251" s="1"/>
      <c r="AF1251">
        <v>1241</v>
      </c>
      <c r="AG1251">
        <v>0.67877908199021009</v>
      </c>
      <c r="AH1251">
        <v>0.76394380705642106</v>
      </c>
      <c r="AI1251">
        <v>1</v>
      </c>
      <c r="AJ1251">
        <v>0.45466613844037057</v>
      </c>
      <c r="AK1251">
        <v>1</v>
      </c>
      <c r="AL1251">
        <v>1</v>
      </c>
      <c r="AM1251">
        <v>1</v>
      </c>
      <c r="AN1251">
        <v>1</v>
      </c>
      <c r="AO1251">
        <v>1</v>
      </c>
      <c r="AP1251">
        <v>1</v>
      </c>
      <c r="AQ1251">
        <v>1</v>
      </c>
      <c r="AR1251">
        <v>1</v>
      </c>
      <c r="AS1251">
        <v>0</v>
      </c>
      <c r="AT1251">
        <v>0.4760206333357978</v>
      </c>
      <c r="AU1251">
        <v>4</v>
      </c>
    </row>
    <row r="1252" spans="4:47" x14ac:dyDescent="0.25">
      <c r="D1252" s="8">
        <v>1248</v>
      </c>
      <c r="E1252" s="8">
        <f t="shared" ca="1" si="144"/>
        <v>0.60732617271376099</v>
      </c>
      <c r="F1252" s="21">
        <f t="shared" ca="1" si="145"/>
        <v>68.581042419490686</v>
      </c>
      <c r="H1252" s="8">
        <v>1248</v>
      </c>
      <c r="I1252" s="21">
        <f t="shared" ca="1" si="146"/>
        <v>0.66176232237960453</v>
      </c>
      <c r="J1252" s="21">
        <f t="shared" ca="1" si="147"/>
        <v>42.241656226784407</v>
      </c>
      <c r="R1252" s="1"/>
      <c r="AF1252">
        <v>1242</v>
      </c>
      <c r="AG1252">
        <v>0.40904522101200491</v>
      </c>
      <c r="AH1252">
        <v>1</v>
      </c>
      <c r="AI1252">
        <v>1</v>
      </c>
      <c r="AJ1252">
        <v>1</v>
      </c>
      <c r="AK1252">
        <v>1</v>
      </c>
      <c r="AL1252">
        <v>0.17162729668901497</v>
      </c>
      <c r="AM1252">
        <v>0.67137609022498623</v>
      </c>
      <c r="AN1252">
        <v>1</v>
      </c>
      <c r="AO1252">
        <v>1</v>
      </c>
      <c r="AP1252">
        <v>0.69553900307214311</v>
      </c>
      <c r="AQ1252">
        <v>1</v>
      </c>
      <c r="AR1252">
        <v>1</v>
      </c>
      <c r="AS1252">
        <v>0.52682634334492073</v>
      </c>
      <c r="AT1252">
        <v>0.90304565771892731</v>
      </c>
      <c r="AU1252">
        <v>0</v>
      </c>
    </row>
    <row r="1253" spans="4:47" x14ac:dyDescent="0.25">
      <c r="D1253" s="8">
        <v>1249</v>
      </c>
      <c r="E1253" s="8">
        <f t="shared" ca="1" si="144"/>
        <v>0.90917476481443105</v>
      </c>
      <c r="F1253" s="21">
        <f t="shared" ca="1" si="145"/>
        <v>14.411009945001542</v>
      </c>
      <c r="H1253" s="8">
        <v>1249</v>
      </c>
      <c r="I1253" s="21">
        <f t="shared" ca="1" si="146"/>
        <v>5.9290937971972602E-2</v>
      </c>
      <c r="J1253" s="21">
        <f t="shared" ca="1" si="147"/>
        <v>17.683896139451001</v>
      </c>
      <c r="R1253" s="1"/>
      <c r="AF1253">
        <v>1243</v>
      </c>
      <c r="AG1253">
        <v>0.58526141180224045</v>
      </c>
      <c r="AH1253">
        <v>0.89752541015617937</v>
      </c>
      <c r="AI1253">
        <v>1</v>
      </c>
      <c r="AJ1253">
        <v>1</v>
      </c>
      <c r="AK1253">
        <v>1</v>
      </c>
      <c r="AL1253">
        <v>0.40479061042472797</v>
      </c>
      <c r="AM1253">
        <v>1</v>
      </c>
      <c r="AN1253">
        <v>0.54445985719540924</v>
      </c>
      <c r="AO1253">
        <v>1</v>
      </c>
      <c r="AP1253">
        <v>0.33547279379643208</v>
      </c>
      <c r="AQ1253">
        <v>1</v>
      </c>
      <c r="AR1253">
        <v>1</v>
      </c>
      <c r="AS1253">
        <v>1</v>
      </c>
      <c r="AT1253">
        <v>0.79094016952147106</v>
      </c>
      <c r="AU1253">
        <v>0</v>
      </c>
    </row>
    <row r="1254" spans="4:47" x14ac:dyDescent="0.25">
      <c r="D1254" s="8">
        <v>1250</v>
      </c>
      <c r="E1254" s="8">
        <f t="shared" ca="1" si="144"/>
        <v>0.80874549343421476</v>
      </c>
      <c r="F1254" s="21">
        <f t="shared" ca="1" si="145"/>
        <v>30.670727566320362</v>
      </c>
      <c r="H1254" s="8">
        <v>1250</v>
      </c>
      <c r="I1254" s="21">
        <f t="shared" ca="1" si="146"/>
        <v>0.3948029765115364</v>
      </c>
      <c r="J1254" s="21">
        <f t="shared" ca="1" si="147"/>
        <v>21.516469708174885</v>
      </c>
      <c r="R1254" s="1"/>
      <c r="AF1254">
        <v>1244</v>
      </c>
      <c r="AG1254">
        <v>1</v>
      </c>
      <c r="AH1254">
        <v>1</v>
      </c>
      <c r="AI1254">
        <v>1</v>
      </c>
      <c r="AJ1254">
        <v>1</v>
      </c>
      <c r="AK1254">
        <v>0.38397520485488068</v>
      </c>
      <c r="AL1254">
        <v>1</v>
      </c>
      <c r="AM1254">
        <v>1</v>
      </c>
      <c r="AN1254">
        <v>1</v>
      </c>
      <c r="AO1254">
        <v>1</v>
      </c>
      <c r="AP1254">
        <v>1</v>
      </c>
      <c r="AQ1254">
        <v>0.59508715778138144</v>
      </c>
      <c r="AR1254">
        <v>1</v>
      </c>
      <c r="AS1254">
        <v>5.8095530335655593E-2</v>
      </c>
      <c r="AT1254">
        <v>0.72466686947164782</v>
      </c>
      <c r="AU1254">
        <v>0</v>
      </c>
    </row>
    <row r="1255" spans="4:47" x14ac:dyDescent="0.25">
      <c r="D1255" s="8">
        <v>1251</v>
      </c>
      <c r="E1255" s="8">
        <f t="shared" ca="1" si="144"/>
        <v>0.85972714923530624</v>
      </c>
      <c r="F1255" s="21">
        <f t="shared" ca="1" si="145"/>
        <v>22.271379216465267</v>
      </c>
      <c r="H1255" s="8">
        <v>1251</v>
      </c>
      <c r="I1255" s="21">
        <f t="shared" ca="1" si="146"/>
        <v>0.82267854501258142</v>
      </c>
      <c r="J1255" s="21">
        <f t="shared" ca="1" si="147"/>
        <v>57.642203764259648</v>
      </c>
      <c r="R1255" s="1"/>
      <c r="AF1255">
        <v>1245</v>
      </c>
      <c r="AG1255">
        <v>0.88742856619759436</v>
      </c>
      <c r="AH1255">
        <v>1</v>
      </c>
      <c r="AI1255">
        <v>1</v>
      </c>
      <c r="AJ1255">
        <v>1</v>
      </c>
      <c r="AK1255">
        <v>1</v>
      </c>
      <c r="AL1255">
        <v>0.71177261823492399</v>
      </c>
      <c r="AM1255">
        <v>1</v>
      </c>
      <c r="AN1255">
        <v>0.34292782259440319</v>
      </c>
      <c r="AO1255">
        <v>1</v>
      </c>
      <c r="AP1255">
        <v>3.0478492951407397E-2</v>
      </c>
      <c r="AQ1255">
        <v>0.16882572572770491</v>
      </c>
      <c r="AR1255">
        <v>1</v>
      </c>
      <c r="AS1255">
        <v>0.26131844944686766</v>
      </c>
      <c r="AT1255">
        <v>0.72691200090552699</v>
      </c>
      <c r="AU1255">
        <v>0</v>
      </c>
    </row>
    <row r="1256" spans="4:47" x14ac:dyDescent="0.25">
      <c r="D1256" s="8">
        <v>1252</v>
      </c>
      <c r="E1256" s="8">
        <f t="shared" ca="1" si="144"/>
        <v>0.94215149169477663</v>
      </c>
      <c r="F1256" s="21">
        <f t="shared" ca="1" si="145"/>
        <v>9.2665673195289227</v>
      </c>
      <c r="H1256" s="8">
        <v>1252</v>
      </c>
      <c r="I1256" s="21">
        <f t="shared" ca="1" si="146"/>
        <v>0.85925935306612633</v>
      </c>
      <c r="J1256" s="21">
        <f t="shared" ca="1" si="147"/>
        <v>62.228240684372622</v>
      </c>
      <c r="R1256" s="1"/>
      <c r="AF1256">
        <v>1246</v>
      </c>
      <c r="AG1256">
        <v>0</v>
      </c>
      <c r="AH1256">
        <v>0.30169542415647549</v>
      </c>
      <c r="AI1256">
        <v>1.8637379876670291E-2</v>
      </c>
      <c r="AJ1256">
        <v>1</v>
      </c>
      <c r="AK1256">
        <v>1</v>
      </c>
      <c r="AL1256">
        <v>1</v>
      </c>
      <c r="AM1256">
        <v>0.13640894807031145</v>
      </c>
      <c r="AN1256">
        <v>1</v>
      </c>
      <c r="AO1256">
        <v>3.9708009364403551E-2</v>
      </c>
      <c r="AP1256">
        <v>1</v>
      </c>
      <c r="AQ1256">
        <v>0.25180291473758792</v>
      </c>
      <c r="AR1256">
        <v>1</v>
      </c>
      <c r="AS1256">
        <v>0.16788931672441929</v>
      </c>
      <c r="AT1256">
        <v>0.76476151011481541</v>
      </c>
      <c r="AU1256">
        <v>1</v>
      </c>
    </row>
    <row r="1257" spans="4:47" x14ac:dyDescent="0.25">
      <c r="D1257" s="8">
        <v>1253</v>
      </c>
      <c r="E1257" s="8">
        <f t="shared" ca="1" si="144"/>
        <v>0.80988994797045621</v>
      </c>
      <c r="F1257" s="21">
        <f t="shared" ca="1" si="145"/>
        <v>30.478189651941115</v>
      </c>
      <c r="H1257" s="8">
        <v>1253</v>
      </c>
      <c r="I1257" s="21">
        <f t="shared" ca="1" si="146"/>
        <v>0.3220877609898809</v>
      </c>
      <c r="J1257" s="21">
        <f t="shared" ca="1" si="147"/>
        <v>15.607434123636576</v>
      </c>
      <c r="R1257" s="1"/>
      <c r="AF1257">
        <v>1247</v>
      </c>
      <c r="AG1257">
        <v>0.34247969520243537</v>
      </c>
      <c r="AH1257">
        <v>0</v>
      </c>
      <c r="AI1257">
        <v>0.67698634823881876</v>
      </c>
      <c r="AJ1257">
        <v>1</v>
      </c>
      <c r="AK1257">
        <v>1</v>
      </c>
      <c r="AL1257">
        <v>1</v>
      </c>
      <c r="AM1257">
        <v>0</v>
      </c>
      <c r="AN1257">
        <v>0.23960434838086403</v>
      </c>
      <c r="AO1257">
        <v>1</v>
      </c>
      <c r="AP1257">
        <v>0.81193293087774021</v>
      </c>
      <c r="AQ1257">
        <v>1</v>
      </c>
      <c r="AR1257">
        <v>1</v>
      </c>
      <c r="AS1257">
        <v>0</v>
      </c>
      <c r="AT1257">
        <v>0.89766728996111034</v>
      </c>
      <c r="AU1257">
        <v>0</v>
      </c>
    </row>
    <row r="1258" spans="4:47" x14ac:dyDescent="0.25">
      <c r="D1258" s="8">
        <v>1254</v>
      </c>
      <c r="E1258" s="8">
        <f t="shared" ca="1" si="144"/>
        <v>0.11913994342216727</v>
      </c>
      <c r="F1258" s="21">
        <f t="shared" ca="1" si="145"/>
        <v>269.02125500933965</v>
      </c>
      <c r="H1258" s="8">
        <v>1254</v>
      </c>
      <c r="I1258" s="21">
        <f t="shared" ca="1" si="146"/>
        <v>0.88214234022862881</v>
      </c>
      <c r="J1258" s="21">
        <f t="shared" ca="1" si="147"/>
        <v>65.523390683147767</v>
      </c>
      <c r="R1258" s="1"/>
      <c r="AF1258">
        <v>1248</v>
      </c>
      <c r="AG1258">
        <v>0</v>
      </c>
      <c r="AH1258">
        <v>1</v>
      </c>
      <c r="AI1258">
        <v>0.17660514393566934</v>
      </c>
      <c r="AJ1258">
        <v>1</v>
      </c>
      <c r="AK1258">
        <v>1</v>
      </c>
      <c r="AL1258">
        <v>1</v>
      </c>
      <c r="AM1258">
        <v>1</v>
      </c>
      <c r="AN1258">
        <v>0</v>
      </c>
      <c r="AO1258">
        <v>1</v>
      </c>
      <c r="AP1258">
        <v>0.39442572834142936</v>
      </c>
      <c r="AQ1258">
        <v>1</v>
      </c>
      <c r="AR1258">
        <v>0</v>
      </c>
      <c r="AS1258">
        <v>1</v>
      </c>
      <c r="AT1258">
        <v>1</v>
      </c>
      <c r="AU1258">
        <v>0</v>
      </c>
    </row>
    <row r="1259" spans="4:47" x14ac:dyDescent="0.25">
      <c r="D1259" s="8">
        <v>1255</v>
      </c>
      <c r="E1259" s="8">
        <f t="shared" ca="1" si="144"/>
        <v>0.119287018865468</v>
      </c>
      <c r="F1259" s="21">
        <f t="shared" ca="1" si="145"/>
        <v>268.8742718882682</v>
      </c>
      <c r="H1259" s="8">
        <v>1255</v>
      </c>
      <c r="I1259" s="21">
        <f t="shared" ca="1" si="146"/>
        <v>0.36455611677296562</v>
      </c>
      <c r="J1259" s="21">
        <f t="shared" ca="1" si="147"/>
        <v>19.108447056459177</v>
      </c>
      <c r="R1259" s="1"/>
      <c r="AF1259">
        <v>1249</v>
      </c>
      <c r="AG1259">
        <v>0.48303975123065268</v>
      </c>
      <c r="AH1259">
        <v>1</v>
      </c>
      <c r="AI1259">
        <v>0.60337312274749555</v>
      </c>
      <c r="AJ1259">
        <v>1</v>
      </c>
      <c r="AK1259">
        <v>1</v>
      </c>
      <c r="AL1259">
        <v>0.18253545533807483</v>
      </c>
      <c r="AM1259">
        <v>1</v>
      </c>
      <c r="AN1259">
        <v>1</v>
      </c>
      <c r="AO1259">
        <v>0.7557904496444583</v>
      </c>
      <c r="AP1259">
        <v>1</v>
      </c>
      <c r="AQ1259">
        <v>1</v>
      </c>
      <c r="AR1259">
        <v>1</v>
      </c>
      <c r="AS1259">
        <v>8.2908434303438604E-3</v>
      </c>
      <c r="AT1259">
        <v>0.72229022301274215</v>
      </c>
      <c r="AU1259">
        <v>2</v>
      </c>
    </row>
    <row r="1260" spans="4:47" x14ac:dyDescent="0.25">
      <c r="D1260" s="8">
        <v>1256</v>
      </c>
      <c r="E1260" s="8">
        <f t="shared" ca="1" si="144"/>
        <v>0.91535602601109967</v>
      </c>
      <c r="F1260" s="21">
        <f t="shared" ca="1" si="145"/>
        <v>13.442801520344016</v>
      </c>
      <c r="H1260" s="8">
        <v>1256</v>
      </c>
      <c r="I1260" s="21">
        <f t="shared" ca="1" si="146"/>
        <v>3.2457907995839141E-2</v>
      </c>
      <c r="J1260" s="21">
        <f t="shared" ca="1" si="147"/>
        <v>26.320664976603638</v>
      </c>
      <c r="R1260" s="1"/>
      <c r="AF1260">
        <v>1250</v>
      </c>
      <c r="AG1260">
        <v>1</v>
      </c>
      <c r="AH1260">
        <v>1</v>
      </c>
      <c r="AI1260">
        <v>1</v>
      </c>
      <c r="AJ1260">
        <v>1</v>
      </c>
      <c r="AK1260">
        <v>1</v>
      </c>
      <c r="AL1260">
        <v>0.94723406530417076</v>
      </c>
      <c r="AM1260">
        <v>1</v>
      </c>
      <c r="AN1260">
        <v>0.9169264015560451</v>
      </c>
      <c r="AO1260">
        <v>1</v>
      </c>
      <c r="AP1260">
        <v>0.14387474502244355</v>
      </c>
      <c r="AQ1260">
        <v>1</v>
      </c>
      <c r="AR1260">
        <v>1</v>
      </c>
      <c r="AS1260">
        <v>0</v>
      </c>
      <c r="AT1260">
        <v>0.89303619768984821</v>
      </c>
      <c r="AU1260">
        <v>0</v>
      </c>
    </row>
    <row r="1261" spans="4:47" x14ac:dyDescent="0.25">
      <c r="D1261" s="8">
        <v>1257</v>
      </c>
      <c r="E1261" s="8">
        <f t="shared" ca="1" si="144"/>
        <v>0.34007443081646904</v>
      </c>
      <c r="F1261" s="21">
        <f t="shared" ca="1" si="145"/>
        <v>141.85642006751772</v>
      </c>
      <c r="H1261" s="8">
        <v>1257</v>
      </c>
      <c r="I1261" s="21">
        <f t="shared" ca="1" si="146"/>
        <v>0.30649455963914518</v>
      </c>
      <c r="J1261" s="21">
        <f t="shared" ca="1" si="147"/>
        <v>14.276166785054023</v>
      </c>
      <c r="R1261" s="1"/>
      <c r="AF1261">
        <v>1251</v>
      </c>
      <c r="AG1261">
        <v>1</v>
      </c>
      <c r="AH1261">
        <v>1</v>
      </c>
      <c r="AI1261">
        <v>1</v>
      </c>
      <c r="AJ1261">
        <v>1</v>
      </c>
      <c r="AK1261">
        <v>1</v>
      </c>
      <c r="AL1261">
        <v>0.1289643314727679</v>
      </c>
      <c r="AM1261">
        <v>0.91590284685075707</v>
      </c>
      <c r="AN1261">
        <v>0.51112088198785766</v>
      </c>
      <c r="AO1261">
        <v>1</v>
      </c>
      <c r="AP1261">
        <v>1</v>
      </c>
      <c r="AQ1261">
        <v>1</v>
      </c>
      <c r="AR1261">
        <v>0.23435678756011899</v>
      </c>
      <c r="AS1261">
        <v>0.31270786678027024</v>
      </c>
      <c r="AT1261">
        <v>0.73020384484937506</v>
      </c>
      <c r="AU1261">
        <v>1</v>
      </c>
    </row>
    <row r="1262" spans="4:47" x14ac:dyDescent="0.25">
      <c r="D1262" s="8">
        <v>1258</v>
      </c>
      <c r="E1262" s="8">
        <f t="shared" ca="1" si="144"/>
        <v>0.74116351716174667</v>
      </c>
      <c r="F1262" s="21">
        <f t="shared" ca="1" si="145"/>
        <v>42.425556598970054</v>
      </c>
      <c r="H1262" s="8">
        <v>1258</v>
      </c>
      <c r="I1262" s="21">
        <f t="shared" ca="1" si="146"/>
        <v>0.70166802870885536</v>
      </c>
      <c r="J1262" s="21">
        <f t="shared" ca="1" si="147"/>
        <v>45.632527727165304</v>
      </c>
      <c r="R1262" s="1"/>
      <c r="AF1262">
        <v>1252</v>
      </c>
      <c r="AG1262">
        <v>1</v>
      </c>
      <c r="AH1262">
        <v>1</v>
      </c>
      <c r="AI1262">
        <v>0</v>
      </c>
      <c r="AJ1262">
        <v>1</v>
      </c>
      <c r="AK1262">
        <v>0</v>
      </c>
      <c r="AL1262">
        <v>1</v>
      </c>
      <c r="AM1262">
        <v>1</v>
      </c>
      <c r="AN1262">
        <v>1</v>
      </c>
      <c r="AO1262">
        <v>1</v>
      </c>
      <c r="AP1262">
        <v>0.86716982607744753</v>
      </c>
      <c r="AQ1262">
        <v>1</v>
      </c>
      <c r="AR1262">
        <v>0.47456856936215414</v>
      </c>
      <c r="AS1262">
        <v>0</v>
      </c>
      <c r="AT1262">
        <v>0.78054352815106287</v>
      </c>
      <c r="AU1262">
        <v>2</v>
      </c>
    </row>
    <row r="1263" spans="4:47" x14ac:dyDescent="0.25">
      <c r="D1263" s="8">
        <v>1259</v>
      </c>
      <c r="E1263" s="8">
        <f t="shared" ca="1" si="144"/>
        <v>0.50011290323022828</v>
      </c>
      <c r="F1263" s="21">
        <f t="shared" ca="1" si="145"/>
        <v>93.496149656569713</v>
      </c>
      <c r="H1263" s="8">
        <v>1259</v>
      </c>
      <c r="I1263" s="21">
        <f t="shared" ca="1" si="146"/>
        <v>0.73466253336457421</v>
      </c>
      <c r="J1263" s="21">
        <f t="shared" ca="1" si="147"/>
        <v>48.594586109541069</v>
      </c>
      <c r="R1263" s="1"/>
      <c r="AF1263">
        <v>1253</v>
      </c>
      <c r="AG1263">
        <v>1</v>
      </c>
      <c r="AH1263">
        <v>1</v>
      </c>
      <c r="AI1263">
        <v>1</v>
      </c>
      <c r="AJ1263">
        <v>1</v>
      </c>
      <c r="AK1263">
        <v>1</v>
      </c>
      <c r="AL1263">
        <v>1</v>
      </c>
      <c r="AM1263">
        <v>1</v>
      </c>
      <c r="AN1263">
        <v>1</v>
      </c>
      <c r="AO1263">
        <v>1</v>
      </c>
      <c r="AP1263">
        <v>0.40465662663149077</v>
      </c>
      <c r="AQ1263">
        <v>1</v>
      </c>
      <c r="AR1263">
        <v>1</v>
      </c>
      <c r="AS1263">
        <v>0.7954681470545174</v>
      </c>
      <c r="AT1263">
        <v>0.8806710905677716</v>
      </c>
      <c r="AU1263">
        <v>0</v>
      </c>
    </row>
    <row r="1264" spans="4:47" x14ac:dyDescent="0.25">
      <c r="D1264" s="8">
        <v>1260</v>
      </c>
      <c r="E1264" s="8">
        <f t="shared" ca="1" si="144"/>
        <v>0.56165909112389234</v>
      </c>
      <c r="F1264" s="21">
        <f t="shared" ca="1" si="145"/>
        <v>78.665821438162268</v>
      </c>
      <c r="H1264" s="8">
        <v>1260</v>
      </c>
      <c r="I1264" s="21">
        <f t="shared" ca="1" si="146"/>
        <v>0.3129705316882464</v>
      </c>
      <c r="J1264" s="21">
        <f t="shared" ca="1" si="147"/>
        <v>14.832500996328955</v>
      </c>
      <c r="R1264" s="1"/>
      <c r="AF1264">
        <v>1254</v>
      </c>
      <c r="AG1264">
        <v>1</v>
      </c>
      <c r="AH1264">
        <v>0.72870750625380809</v>
      </c>
      <c r="AI1264">
        <v>1</v>
      </c>
      <c r="AJ1264">
        <v>1</v>
      </c>
      <c r="AK1264">
        <v>1</v>
      </c>
      <c r="AL1264">
        <v>0.65066692884308097</v>
      </c>
      <c r="AM1264">
        <v>0.5707151934832162</v>
      </c>
      <c r="AN1264">
        <v>0</v>
      </c>
      <c r="AO1264">
        <v>0.98339940163884121</v>
      </c>
      <c r="AP1264">
        <v>1</v>
      </c>
      <c r="AQ1264">
        <v>0.53664754605633791</v>
      </c>
      <c r="AR1264">
        <v>1</v>
      </c>
      <c r="AS1264">
        <v>0</v>
      </c>
      <c r="AT1264">
        <v>0.68369740390193678</v>
      </c>
      <c r="AU1264">
        <v>2</v>
      </c>
    </row>
    <row r="1265" spans="4:47" x14ac:dyDescent="0.25">
      <c r="D1265" s="8">
        <v>1261</v>
      </c>
      <c r="E1265" s="8">
        <f t="shared" ca="1" si="144"/>
        <v>0.50713353105333014</v>
      </c>
      <c r="F1265" s="21">
        <f t="shared" ca="1" si="145"/>
        <v>91.722936759549569</v>
      </c>
      <c r="H1265" s="8">
        <v>1261</v>
      </c>
      <c r="I1265" s="21">
        <f t="shared" ca="1" si="146"/>
        <v>0.85446062752573593</v>
      </c>
      <c r="J1265" s="21">
        <f t="shared" ca="1" si="147"/>
        <v>61.584775341100737</v>
      </c>
      <c r="R1265" s="1"/>
      <c r="AF1265">
        <v>1255</v>
      </c>
      <c r="AG1265">
        <v>1</v>
      </c>
      <c r="AH1265">
        <v>0.78468223645566992</v>
      </c>
      <c r="AI1265">
        <v>1</v>
      </c>
      <c r="AJ1265">
        <v>9.9161266418135108E-2</v>
      </c>
      <c r="AK1265">
        <v>0.46755331794397093</v>
      </c>
      <c r="AL1265">
        <v>1</v>
      </c>
      <c r="AM1265">
        <v>1</v>
      </c>
      <c r="AN1265">
        <v>1</v>
      </c>
      <c r="AO1265">
        <v>1</v>
      </c>
      <c r="AP1265">
        <v>1</v>
      </c>
      <c r="AQ1265">
        <v>0.90009715475704677</v>
      </c>
      <c r="AR1265">
        <v>1</v>
      </c>
      <c r="AS1265">
        <v>0</v>
      </c>
      <c r="AT1265">
        <v>0.74315676117090235</v>
      </c>
      <c r="AU1265">
        <v>2</v>
      </c>
    </row>
    <row r="1266" spans="4:47" x14ac:dyDescent="0.25">
      <c r="D1266" s="8">
        <v>1262</v>
      </c>
      <c r="E1266" s="8">
        <f t="shared" ca="1" si="144"/>
        <v>8.2791189150182132E-2</v>
      </c>
      <c r="F1266" s="21">
        <f t="shared" ca="1" si="145"/>
        <v>312.18158793168703</v>
      </c>
      <c r="H1266" s="8">
        <v>1262</v>
      </c>
      <c r="I1266" s="21">
        <f t="shared" ca="1" si="146"/>
        <v>0.96484840568403307</v>
      </c>
      <c r="J1266" s="21">
        <f t="shared" ca="1" si="147"/>
        <v>84.433504754449871</v>
      </c>
      <c r="R1266" s="1"/>
      <c r="AF1266">
        <v>1256</v>
      </c>
      <c r="AG1266">
        <v>1</v>
      </c>
      <c r="AH1266">
        <v>0.34007398220351853</v>
      </c>
      <c r="AI1266">
        <v>1</v>
      </c>
      <c r="AJ1266">
        <v>0.60583088071677293</v>
      </c>
      <c r="AK1266">
        <v>9.5726502694061869E-2</v>
      </c>
      <c r="AL1266">
        <v>0.76459558329055044</v>
      </c>
      <c r="AM1266">
        <v>0.55689231458663635</v>
      </c>
      <c r="AN1266">
        <v>0.88955396787200547</v>
      </c>
      <c r="AO1266">
        <v>1</v>
      </c>
      <c r="AP1266">
        <v>0.15836571828784204</v>
      </c>
      <c r="AQ1266">
        <v>1</v>
      </c>
      <c r="AR1266">
        <v>0.29608478832514884</v>
      </c>
      <c r="AS1266">
        <v>0.11773859366240363</v>
      </c>
      <c r="AT1266">
        <v>0.97562514492077357</v>
      </c>
      <c r="AU1266">
        <v>1</v>
      </c>
    </row>
    <row r="1267" spans="4:47" x14ac:dyDescent="0.25">
      <c r="D1267" s="8">
        <v>1263</v>
      </c>
      <c r="E1267" s="8">
        <f t="shared" ca="1" si="144"/>
        <v>0.29118195841507954</v>
      </c>
      <c r="F1267" s="21">
        <f t="shared" ca="1" si="145"/>
        <v>161.01321683618983</v>
      </c>
      <c r="H1267" s="8">
        <v>1263</v>
      </c>
      <c r="I1267" s="21">
        <f t="shared" ca="1" si="146"/>
        <v>0.72608943156812789</v>
      </c>
      <c r="J1267" s="21">
        <f t="shared" ca="1" si="147"/>
        <v>47.808484639171674</v>
      </c>
      <c r="R1267" s="1"/>
      <c r="AF1267">
        <v>1257</v>
      </c>
      <c r="AG1267">
        <v>8.3663393789104326E-2</v>
      </c>
      <c r="AH1267">
        <v>1</v>
      </c>
      <c r="AI1267">
        <v>1</v>
      </c>
      <c r="AJ1267">
        <v>0.35774038975941946</v>
      </c>
      <c r="AK1267">
        <v>1</v>
      </c>
      <c r="AL1267">
        <v>1</v>
      </c>
      <c r="AM1267">
        <v>0.42721477326807461</v>
      </c>
      <c r="AN1267">
        <v>1</v>
      </c>
      <c r="AO1267">
        <v>1</v>
      </c>
      <c r="AP1267">
        <v>1</v>
      </c>
      <c r="AQ1267">
        <v>1</v>
      </c>
      <c r="AR1267">
        <v>0.31959696002295168</v>
      </c>
      <c r="AS1267">
        <v>0</v>
      </c>
      <c r="AT1267">
        <v>0.8052521645721592</v>
      </c>
      <c r="AU1267">
        <v>2</v>
      </c>
    </row>
    <row r="1268" spans="4:47" x14ac:dyDescent="0.25">
      <c r="D1268" s="8">
        <v>1264</v>
      </c>
      <c r="E1268" s="8">
        <f t="shared" ca="1" si="144"/>
        <v>0.27512403053341072</v>
      </c>
      <c r="F1268" s="21">
        <f t="shared" ca="1" si="145"/>
        <v>167.97867565635968</v>
      </c>
      <c r="H1268" s="8">
        <v>1264</v>
      </c>
      <c r="I1268" s="21">
        <f t="shared" ca="1" si="146"/>
        <v>0.82848220752725776</v>
      </c>
      <c r="J1268" s="21">
        <f t="shared" ca="1" si="147"/>
        <v>58.325770739066385</v>
      </c>
      <c r="R1268" s="1"/>
      <c r="AF1268">
        <v>1258</v>
      </c>
      <c r="AG1268">
        <v>6.1890767948728264E-3</v>
      </c>
      <c r="AH1268">
        <v>1</v>
      </c>
      <c r="AI1268">
        <v>0</v>
      </c>
      <c r="AJ1268">
        <v>1</v>
      </c>
      <c r="AK1268">
        <v>1</v>
      </c>
      <c r="AL1268">
        <v>0.30506383534472359</v>
      </c>
      <c r="AM1268">
        <v>1</v>
      </c>
      <c r="AN1268">
        <v>1</v>
      </c>
      <c r="AO1268">
        <v>0.90353674548168783</v>
      </c>
      <c r="AP1268">
        <v>0.88673670761519108</v>
      </c>
      <c r="AQ1268">
        <v>0.94120745931553151</v>
      </c>
      <c r="AR1268">
        <v>1</v>
      </c>
      <c r="AS1268">
        <v>0.2321915506719022</v>
      </c>
      <c r="AT1268">
        <v>0.91269175549335169</v>
      </c>
      <c r="AU1268">
        <v>1</v>
      </c>
    </row>
    <row r="1269" spans="4:47" x14ac:dyDescent="0.25">
      <c r="D1269" s="8">
        <v>1265</v>
      </c>
      <c r="E1269" s="8">
        <f t="shared" ca="1" si="144"/>
        <v>0.56099232103323815</v>
      </c>
      <c r="F1269" s="21">
        <f t="shared" ca="1" si="145"/>
        <v>78.818426976408617</v>
      </c>
      <c r="H1269" s="8">
        <v>1265</v>
      </c>
      <c r="I1269" s="21">
        <f t="shared" ca="1" si="146"/>
        <v>0.74281940783298572</v>
      </c>
      <c r="J1269" s="21">
        <f t="shared" ca="1" si="147"/>
        <v>49.354578419117587</v>
      </c>
      <c r="R1269" s="1"/>
      <c r="AF1269">
        <v>1259</v>
      </c>
      <c r="AG1269">
        <v>1</v>
      </c>
      <c r="AH1269">
        <v>0.40540575547882846</v>
      </c>
      <c r="AI1269">
        <v>1</v>
      </c>
      <c r="AJ1269">
        <v>1</v>
      </c>
      <c r="AK1269">
        <v>0.79982320016936304</v>
      </c>
      <c r="AL1269">
        <v>1</v>
      </c>
      <c r="AM1269">
        <v>1</v>
      </c>
      <c r="AN1269">
        <v>1</v>
      </c>
      <c r="AO1269">
        <v>0</v>
      </c>
      <c r="AP1269">
        <v>1</v>
      </c>
      <c r="AQ1269">
        <v>0.78028041500995948</v>
      </c>
      <c r="AR1269">
        <v>0.76198785406027569</v>
      </c>
      <c r="AS1269">
        <v>0</v>
      </c>
      <c r="AT1269">
        <v>0.39464716957862112</v>
      </c>
      <c r="AU1269">
        <v>1</v>
      </c>
    </row>
    <row r="1270" spans="4:47" x14ac:dyDescent="0.25">
      <c r="D1270" s="8">
        <v>1266</v>
      </c>
      <c r="E1270" s="8">
        <f t="shared" ca="1" si="144"/>
        <v>0.19024940221616249</v>
      </c>
      <c r="F1270" s="21">
        <f t="shared" ca="1" si="145"/>
        <v>212.87492275764737</v>
      </c>
      <c r="H1270" s="8">
        <v>1266</v>
      </c>
      <c r="I1270" s="21">
        <f t="shared" ca="1" si="146"/>
        <v>0.88209419815507539</v>
      </c>
      <c r="J1270" s="21">
        <f t="shared" ca="1" si="147"/>
        <v>65.516007425801291</v>
      </c>
      <c r="R1270" s="1"/>
      <c r="AF1270">
        <v>1260</v>
      </c>
      <c r="AG1270">
        <v>1</v>
      </c>
      <c r="AH1270">
        <v>1</v>
      </c>
      <c r="AI1270">
        <v>1</v>
      </c>
      <c r="AJ1270">
        <v>1</v>
      </c>
      <c r="AK1270">
        <v>1</v>
      </c>
      <c r="AL1270">
        <v>0.84749296363782678</v>
      </c>
      <c r="AM1270">
        <v>1</v>
      </c>
      <c r="AN1270">
        <v>0.5926693825700392</v>
      </c>
      <c r="AO1270">
        <v>0.15025981991008544</v>
      </c>
      <c r="AP1270">
        <v>1</v>
      </c>
      <c r="AQ1270">
        <v>1</v>
      </c>
      <c r="AR1270">
        <v>1</v>
      </c>
      <c r="AS1270">
        <v>0.31771468221316657</v>
      </c>
      <c r="AT1270">
        <v>0.93286480626295887</v>
      </c>
      <c r="AU1270">
        <v>2</v>
      </c>
    </row>
    <row r="1271" spans="4:47" x14ac:dyDescent="0.25">
      <c r="D1271" s="8">
        <v>1267</v>
      </c>
      <c r="E1271" s="8">
        <f t="shared" ca="1" si="144"/>
        <v>0.80800963223711386</v>
      </c>
      <c r="F1271" s="21">
        <f t="shared" ca="1" si="145"/>
        <v>30.79463024851411</v>
      </c>
      <c r="H1271" s="8">
        <v>1267</v>
      </c>
      <c r="I1271" s="21">
        <f t="shared" ca="1" si="146"/>
        <v>4.9362428275320558E-2</v>
      </c>
      <c r="J1271" s="21">
        <f t="shared" ca="1" si="147"/>
        <v>20.41999320855691</v>
      </c>
      <c r="R1271" s="1"/>
      <c r="AF1271">
        <v>1261</v>
      </c>
      <c r="AG1271">
        <v>1</v>
      </c>
      <c r="AH1271">
        <v>1</v>
      </c>
      <c r="AI1271">
        <v>1</v>
      </c>
      <c r="AJ1271">
        <v>4.140631047048373E-2</v>
      </c>
      <c r="AK1271">
        <v>1</v>
      </c>
      <c r="AL1271">
        <v>0.62713714443331503</v>
      </c>
      <c r="AM1271">
        <v>1</v>
      </c>
      <c r="AN1271">
        <v>0.21653255792649184</v>
      </c>
      <c r="AO1271">
        <v>1</v>
      </c>
      <c r="AP1271">
        <v>1</v>
      </c>
      <c r="AQ1271">
        <v>0.29551137638530539</v>
      </c>
      <c r="AR1271">
        <v>0.22456224336295441</v>
      </c>
      <c r="AS1271">
        <v>0</v>
      </c>
      <c r="AT1271">
        <v>0.87715839175852284</v>
      </c>
      <c r="AU1271">
        <v>0</v>
      </c>
    </row>
    <row r="1272" spans="4:47" x14ac:dyDescent="0.25">
      <c r="D1272" s="8">
        <v>1268</v>
      </c>
      <c r="E1272" s="8">
        <f t="shared" ca="1" si="144"/>
        <v>0.93666979839044662</v>
      </c>
      <c r="F1272" s="21">
        <f t="shared" ca="1" si="145"/>
        <v>10.119156697652858</v>
      </c>
      <c r="H1272" s="8">
        <v>1268</v>
      </c>
      <c r="I1272" s="21">
        <f t="shared" ca="1" si="146"/>
        <v>0.63133442263304773</v>
      </c>
      <c r="J1272" s="21">
        <f t="shared" ca="1" si="147"/>
        <v>39.76081565361374</v>
      </c>
      <c r="R1272" s="1"/>
      <c r="AF1272">
        <v>1262</v>
      </c>
      <c r="AG1272">
        <v>0.28564623241019887</v>
      </c>
      <c r="AH1272">
        <v>0</v>
      </c>
      <c r="AI1272">
        <v>0.83489285346313991</v>
      </c>
      <c r="AJ1272">
        <v>0.20749378319912162</v>
      </c>
      <c r="AK1272">
        <v>0.42872846844529117</v>
      </c>
      <c r="AL1272">
        <v>1</v>
      </c>
      <c r="AM1272">
        <v>1</v>
      </c>
      <c r="AN1272">
        <v>0.51541967760614726</v>
      </c>
      <c r="AO1272">
        <v>1</v>
      </c>
      <c r="AP1272">
        <v>1</v>
      </c>
      <c r="AQ1272">
        <v>1</v>
      </c>
      <c r="AR1272">
        <v>0.68472512595255997</v>
      </c>
      <c r="AS1272">
        <v>0</v>
      </c>
      <c r="AT1272">
        <v>0.63745675968073634</v>
      </c>
      <c r="AU1272">
        <v>0</v>
      </c>
    </row>
    <row r="1273" spans="4:47" x14ac:dyDescent="0.25">
      <c r="D1273" s="8">
        <v>1269</v>
      </c>
      <c r="E1273" s="8">
        <f t="shared" ca="1" si="144"/>
        <v>3.9815793861955773E-2</v>
      </c>
      <c r="F1273" s="21">
        <f t="shared" ca="1" si="145"/>
        <v>397.93510723465539</v>
      </c>
      <c r="H1273" s="8">
        <v>1269</v>
      </c>
      <c r="I1273" s="21">
        <f t="shared" ca="1" si="146"/>
        <v>0.64155568760584503</v>
      </c>
      <c r="J1273" s="21">
        <f t="shared" ca="1" si="147"/>
        <v>40.585779175609815</v>
      </c>
      <c r="R1273" s="1"/>
      <c r="AF1273">
        <v>1263</v>
      </c>
      <c r="AG1273">
        <v>1</v>
      </c>
      <c r="AH1273">
        <v>0.95033876597673428</v>
      </c>
      <c r="AI1273">
        <v>1</v>
      </c>
      <c r="AJ1273">
        <v>1</v>
      </c>
      <c r="AK1273">
        <v>1</v>
      </c>
      <c r="AL1273">
        <v>0.1549995932347277</v>
      </c>
      <c r="AM1273">
        <v>0.23660166715713021</v>
      </c>
      <c r="AN1273">
        <v>7.9561274393317061E-2</v>
      </c>
      <c r="AO1273">
        <v>1</v>
      </c>
      <c r="AP1273">
        <v>0.7272431783182377</v>
      </c>
      <c r="AQ1273">
        <v>1</v>
      </c>
      <c r="AR1273">
        <v>1</v>
      </c>
      <c r="AS1273">
        <v>0</v>
      </c>
      <c r="AT1273">
        <v>0.59034199322655967</v>
      </c>
      <c r="AU1273">
        <v>0</v>
      </c>
    </row>
    <row r="1274" spans="4:47" x14ac:dyDescent="0.25">
      <c r="D1274" s="8">
        <v>1270</v>
      </c>
      <c r="E1274" s="8">
        <f t="shared" ca="1" si="144"/>
        <v>0.30535039198849456</v>
      </c>
      <c r="F1274" s="21">
        <f t="shared" ca="1" si="145"/>
        <v>155.16500040923736</v>
      </c>
      <c r="H1274" s="8">
        <v>1270</v>
      </c>
      <c r="I1274" s="21">
        <f t="shared" ca="1" si="146"/>
        <v>0.55559853806560522</v>
      </c>
      <c r="J1274" s="21">
        <f t="shared" ca="1" si="147"/>
        <v>33.835896857189816</v>
      </c>
      <c r="R1274" s="1"/>
      <c r="AF1274">
        <v>1264</v>
      </c>
      <c r="AG1274">
        <v>1</v>
      </c>
      <c r="AH1274">
        <v>1</v>
      </c>
      <c r="AI1274">
        <v>0.43865828856806111</v>
      </c>
      <c r="AJ1274">
        <v>1</v>
      </c>
      <c r="AK1274">
        <v>1</v>
      </c>
      <c r="AL1274">
        <v>0.82618592234769794</v>
      </c>
      <c r="AM1274">
        <v>0</v>
      </c>
      <c r="AN1274">
        <v>1</v>
      </c>
      <c r="AO1274">
        <v>0</v>
      </c>
      <c r="AP1274">
        <v>1</v>
      </c>
      <c r="AQ1274">
        <v>1</v>
      </c>
      <c r="AR1274">
        <v>0.47695816072026048</v>
      </c>
      <c r="AS1274">
        <v>0</v>
      </c>
      <c r="AT1274">
        <v>1</v>
      </c>
      <c r="AU1274">
        <v>2</v>
      </c>
    </row>
    <row r="1275" spans="4:47" x14ac:dyDescent="0.25">
      <c r="D1275" s="8">
        <v>1271</v>
      </c>
      <c r="E1275" s="8">
        <f t="shared" ca="1" si="144"/>
        <v>3.5960818333374611E-2</v>
      </c>
      <c r="F1275" s="21">
        <f t="shared" ca="1" si="145"/>
        <v>409.7683551079993</v>
      </c>
      <c r="H1275" s="8">
        <v>1271</v>
      </c>
      <c r="I1275" s="21">
        <f t="shared" ca="1" si="146"/>
        <v>0.14067929488016351</v>
      </c>
      <c r="J1275" s="21">
        <f t="shared" ca="1" si="147"/>
        <v>3.0365628522779176</v>
      </c>
      <c r="R1275" s="1"/>
      <c r="AF1275">
        <v>1265</v>
      </c>
      <c r="AG1275">
        <v>1</v>
      </c>
      <c r="AH1275">
        <v>1</v>
      </c>
      <c r="AI1275">
        <v>0.20621086903936944</v>
      </c>
      <c r="AJ1275">
        <v>1</v>
      </c>
      <c r="AK1275">
        <v>1</v>
      </c>
      <c r="AL1275">
        <v>0.86178256612547555</v>
      </c>
      <c r="AM1275">
        <v>1</v>
      </c>
      <c r="AN1275">
        <v>1</v>
      </c>
      <c r="AO1275">
        <v>1</v>
      </c>
      <c r="AP1275">
        <v>1</v>
      </c>
      <c r="AQ1275">
        <v>1</v>
      </c>
      <c r="AR1275">
        <v>0.94628669967853296</v>
      </c>
      <c r="AS1275">
        <v>0</v>
      </c>
      <c r="AT1275">
        <v>0.79431233700294657</v>
      </c>
      <c r="AU1275">
        <v>2</v>
      </c>
    </row>
    <row r="1276" spans="4:47" x14ac:dyDescent="0.25">
      <c r="D1276" s="8">
        <v>1272</v>
      </c>
      <c r="E1276" s="8">
        <f t="shared" ca="1" si="144"/>
        <v>0.86477150819505966</v>
      </c>
      <c r="F1276" s="21">
        <f t="shared" ca="1" si="145"/>
        <v>21.458261137540156</v>
      </c>
      <c r="H1276" s="8">
        <v>1272</v>
      </c>
      <c r="I1276" s="21">
        <f t="shared" ca="1" si="146"/>
        <v>5.2015198857491951E-2</v>
      </c>
      <c r="J1276" s="21">
        <f t="shared" ca="1" si="147"/>
        <v>19.649073714141338</v>
      </c>
      <c r="R1276" s="1"/>
      <c r="AF1276">
        <v>1266</v>
      </c>
      <c r="AG1276">
        <v>1</v>
      </c>
      <c r="AH1276">
        <v>1</v>
      </c>
      <c r="AI1276">
        <v>1</v>
      </c>
      <c r="AJ1276">
        <v>1</v>
      </c>
      <c r="AK1276">
        <v>0.35701354366920574</v>
      </c>
      <c r="AL1276">
        <v>1</v>
      </c>
      <c r="AM1276">
        <v>0.19539286463447253</v>
      </c>
      <c r="AN1276">
        <v>1</v>
      </c>
      <c r="AO1276">
        <v>1</v>
      </c>
      <c r="AP1276">
        <v>1</v>
      </c>
      <c r="AQ1276">
        <v>1</v>
      </c>
      <c r="AR1276">
        <v>1</v>
      </c>
      <c r="AS1276">
        <v>0</v>
      </c>
      <c r="AT1276">
        <v>0.93756190818229734</v>
      </c>
      <c r="AU1276">
        <v>1</v>
      </c>
    </row>
    <row r="1277" spans="4:47" x14ac:dyDescent="0.25">
      <c r="D1277" s="8">
        <v>1273</v>
      </c>
      <c r="E1277" s="8">
        <f t="shared" ca="1" si="144"/>
        <v>0.25736556107292097</v>
      </c>
      <c r="F1277" s="21">
        <f t="shared" ca="1" si="145"/>
        <v>176.14922807051201</v>
      </c>
      <c r="H1277" s="8">
        <v>1273</v>
      </c>
      <c r="I1277" s="21">
        <f t="shared" ca="1" si="146"/>
        <v>2.6392906498592494E-2</v>
      </c>
      <c r="J1277" s="21">
        <f t="shared" ca="1" si="147"/>
        <v>29.072459137392258</v>
      </c>
      <c r="R1277" s="1"/>
      <c r="AF1277">
        <v>1267</v>
      </c>
      <c r="AG1277">
        <v>1</v>
      </c>
      <c r="AH1277">
        <v>1</v>
      </c>
      <c r="AI1277">
        <v>1</v>
      </c>
      <c r="AJ1277">
        <v>1</v>
      </c>
      <c r="AK1277">
        <v>1</v>
      </c>
      <c r="AL1277">
        <v>1</v>
      </c>
      <c r="AM1277">
        <v>0.91659699378895665</v>
      </c>
      <c r="AN1277">
        <v>0.50543788822265456</v>
      </c>
      <c r="AO1277">
        <v>1</v>
      </c>
      <c r="AP1277">
        <v>1</v>
      </c>
      <c r="AQ1277">
        <v>0.93160557884960626</v>
      </c>
      <c r="AR1277">
        <v>1</v>
      </c>
      <c r="AS1277">
        <v>0</v>
      </c>
      <c r="AT1277">
        <v>0.85706366510497256</v>
      </c>
      <c r="AU1277">
        <v>0</v>
      </c>
    </row>
    <row r="1278" spans="4:47" x14ac:dyDescent="0.25">
      <c r="D1278" s="8">
        <v>1274</v>
      </c>
      <c r="E1278" s="8">
        <f t="shared" ca="1" si="144"/>
        <v>0.91209100989548575</v>
      </c>
      <c r="F1278" s="21">
        <f t="shared" ca="1" si="145"/>
        <v>13.953918077910764</v>
      </c>
      <c r="H1278" s="8">
        <v>1274</v>
      </c>
      <c r="I1278" s="21">
        <f t="shared" ca="1" si="146"/>
        <v>0.8208126744012344</v>
      </c>
      <c r="J1278" s="21">
        <f t="shared" ca="1" si="147"/>
        <v>57.425452602775017</v>
      </c>
      <c r="R1278" s="1"/>
      <c r="AF1278">
        <v>1268</v>
      </c>
      <c r="AG1278">
        <v>1</v>
      </c>
      <c r="AH1278">
        <v>0.70144736364168891</v>
      </c>
      <c r="AI1278">
        <v>0.68122801443678327</v>
      </c>
      <c r="AJ1278">
        <v>1</v>
      </c>
      <c r="AK1278">
        <v>1</v>
      </c>
      <c r="AL1278">
        <v>0.47447329757390738</v>
      </c>
      <c r="AM1278">
        <v>1</v>
      </c>
      <c r="AN1278">
        <v>1</v>
      </c>
      <c r="AO1278">
        <v>0</v>
      </c>
      <c r="AP1278">
        <v>0.20020801776122571</v>
      </c>
      <c r="AQ1278">
        <v>1</v>
      </c>
      <c r="AR1278">
        <v>1</v>
      </c>
      <c r="AS1278">
        <v>0</v>
      </c>
      <c r="AT1278">
        <v>0.67084586718119676</v>
      </c>
      <c r="AU1278">
        <v>1</v>
      </c>
    </row>
    <row r="1279" spans="4:47" x14ac:dyDescent="0.25">
      <c r="D1279" s="8">
        <v>1275</v>
      </c>
      <c r="E1279" s="8">
        <f t="shared" ca="1" si="144"/>
        <v>5.3699451254747954E-2</v>
      </c>
      <c r="F1279" s="21">
        <f t="shared" ca="1" si="145"/>
        <v>363.04658925571869</v>
      </c>
      <c r="H1279" s="8">
        <v>1275</v>
      </c>
      <c r="I1279" s="21">
        <f t="shared" ca="1" si="146"/>
        <v>0.72929038385610712</v>
      </c>
      <c r="J1279" s="21">
        <f t="shared" ca="1" si="147"/>
        <v>48.100532102676581</v>
      </c>
      <c r="R1279" s="1"/>
      <c r="AF1279">
        <v>1269</v>
      </c>
      <c r="AG1279">
        <v>0.84781797489314714</v>
      </c>
      <c r="AH1279">
        <v>1</v>
      </c>
      <c r="AI1279">
        <v>1</v>
      </c>
      <c r="AJ1279">
        <v>1</v>
      </c>
      <c r="AK1279">
        <v>0</v>
      </c>
      <c r="AL1279">
        <v>1</v>
      </c>
      <c r="AM1279">
        <v>1</v>
      </c>
      <c r="AN1279">
        <v>0.97919585037790613</v>
      </c>
      <c r="AO1279">
        <v>1</v>
      </c>
      <c r="AP1279">
        <v>0.44238215008414455</v>
      </c>
      <c r="AQ1279">
        <v>0</v>
      </c>
      <c r="AR1279">
        <v>1</v>
      </c>
      <c r="AS1279">
        <v>0</v>
      </c>
      <c r="AT1279">
        <v>0.67902634272101492</v>
      </c>
      <c r="AU1279">
        <v>0</v>
      </c>
    </row>
    <row r="1280" spans="4:47" x14ac:dyDescent="0.25">
      <c r="D1280" s="8">
        <v>1276</v>
      </c>
      <c r="E1280" s="8">
        <f t="shared" ca="1" si="144"/>
        <v>0.26579016677571243</v>
      </c>
      <c r="F1280" s="21">
        <f t="shared" ca="1" si="145"/>
        <v>172.20806411898474</v>
      </c>
      <c r="H1280" s="8">
        <v>1276</v>
      </c>
      <c r="I1280" s="21">
        <f t="shared" ca="1" si="146"/>
        <v>0.67939667363208556</v>
      </c>
      <c r="J1280" s="21">
        <f t="shared" ca="1" si="147"/>
        <v>43.718102105325073</v>
      </c>
      <c r="R1280" s="1"/>
      <c r="AF1280">
        <v>1270</v>
      </c>
      <c r="AG1280">
        <v>1</v>
      </c>
      <c r="AH1280">
        <v>1</v>
      </c>
      <c r="AI1280">
        <v>1</v>
      </c>
      <c r="AJ1280">
        <v>0.70528002049638117</v>
      </c>
      <c r="AK1280">
        <v>1</v>
      </c>
      <c r="AL1280">
        <v>0.13133203080772848</v>
      </c>
      <c r="AM1280">
        <v>0.24809680152811192</v>
      </c>
      <c r="AN1280">
        <v>0</v>
      </c>
      <c r="AO1280">
        <v>0</v>
      </c>
      <c r="AP1280">
        <v>1</v>
      </c>
      <c r="AQ1280">
        <v>1</v>
      </c>
      <c r="AR1280">
        <v>1</v>
      </c>
      <c r="AS1280">
        <v>0</v>
      </c>
      <c r="AT1280">
        <v>0.51355909014023815</v>
      </c>
      <c r="AU1280">
        <v>1</v>
      </c>
    </row>
    <row r="1281" spans="4:47" x14ac:dyDescent="0.25">
      <c r="D1281" s="8">
        <v>1277</v>
      </c>
      <c r="E1281" s="8">
        <f t="shared" ca="1" si="144"/>
        <v>0.53842091392996505</v>
      </c>
      <c r="F1281" s="21">
        <f t="shared" ca="1" si="145"/>
        <v>84.083448631331692</v>
      </c>
      <c r="H1281" s="8">
        <v>1277</v>
      </c>
      <c r="I1281" s="21">
        <f t="shared" ca="1" si="146"/>
        <v>0.10453371291807201</v>
      </c>
      <c r="J1281" s="21">
        <f t="shared" ca="1" si="147"/>
        <v>8.455271046105814</v>
      </c>
      <c r="R1281" s="1"/>
      <c r="AF1281">
        <v>1271</v>
      </c>
      <c r="AG1281">
        <v>0.92893001192339486</v>
      </c>
      <c r="AH1281">
        <v>1</v>
      </c>
      <c r="AI1281">
        <v>0.94647020417675864</v>
      </c>
      <c r="AJ1281">
        <v>0</v>
      </c>
      <c r="AK1281">
        <v>0</v>
      </c>
      <c r="AL1281">
        <v>1</v>
      </c>
      <c r="AM1281">
        <v>1</v>
      </c>
      <c r="AN1281">
        <v>1</v>
      </c>
      <c r="AO1281">
        <v>1</v>
      </c>
      <c r="AP1281">
        <v>1</v>
      </c>
      <c r="AQ1281">
        <v>0</v>
      </c>
      <c r="AR1281">
        <v>1</v>
      </c>
      <c r="AS1281">
        <v>0</v>
      </c>
      <c r="AT1281">
        <v>0.83855896296857912</v>
      </c>
      <c r="AU1281">
        <v>0</v>
      </c>
    </row>
    <row r="1282" spans="4:47" x14ac:dyDescent="0.25">
      <c r="D1282" s="8">
        <v>1278</v>
      </c>
      <c r="E1282" s="8">
        <f t="shared" ca="1" si="144"/>
        <v>0.79604508517477035</v>
      </c>
      <c r="F1282" s="21">
        <f t="shared" ca="1" si="145"/>
        <v>32.820919512036603</v>
      </c>
      <c r="H1282" s="8">
        <v>1278</v>
      </c>
      <c r="I1282" s="21">
        <f t="shared" ca="1" si="146"/>
        <v>0.46328426028168468</v>
      </c>
      <c r="J1282" s="21">
        <f t="shared" ca="1" si="147"/>
        <v>26.8078704279731</v>
      </c>
      <c r="R1282" s="1"/>
      <c r="AF1282">
        <v>1272</v>
      </c>
      <c r="AG1282">
        <v>1</v>
      </c>
      <c r="AH1282">
        <v>7.3876894767766182E-2</v>
      </c>
      <c r="AI1282">
        <v>1</v>
      </c>
      <c r="AJ1282">
        <v>1</v>
      </c>
      <c r="AK1282">
        <v>0.94110822567651464</v>
      </c>
      <c r="AL1282">
        <v>0</v>
      </c>
      <c r="AM1282">
        <v>1</v>
      </c>
      <c r="AN1282">
        <v>1</v>
      </c>
      <c r="AO1282">
        <v>1</v>
      </c>
      <c r="AP1282">
        <v>1</v>
      </c>
      <c r="AQ1282">
        <v>1</v>
      </c>
      <c r="AR1282">
        <v>0.93194991826420581</v>
      </c>
      <c r="AS1282">
        <v>0.8412664533238664</v>
      </c>
      <c r="AT1282">
        <v>0.79923902014421921</v>
      </c>
      <c r="AU1282">
        <v>0</v>
      </c>
    </row>
    <row r="1283" spans="4:47" x14ac:dyDescent="0.25">
      <c r="D1283" s="8">
        <v>1279</v>
      </c>
      <c r="E1283" s="8">
        <f t="shared" ca="1" si="144"/>
        <v>0.8401473255507802</v>
      </c>
      <c r="F1283" s="21">
        <f t="shared" ca="1" si="145"/>
        <v>25.456343199644415</v>
      </c>
      <c r="H1283" s="8">
        <v>1279</v>
      </c>
      <c r="I1283" s="21">
        <f t="shared" ca="1" si="146"/>
        <v>0.98405239951365964</v>
      </c>
      <c r="J1283" s="21">
        <f t="shared" ca="1" si="147"/>
        <v>94.605820535151139</v>
      </c>
      <c r="R1283" s="1"/>
      <c r="AF1283">
        <v>1273</v>
      </c>
      <c r="AG1283">
        <v>1</v>
      </c>
      <c r="AH1283">
        <v>0.73735593403216626</v>
      </c>
      <c r="AI1283">
        <v>0.71287762194462567</v>
      </c>
      <c r="AJ1283">
        <v>0</v>
      </c>
      <c r="AK1283">
        <v>1</v>
      </c>
      <c r="AL1283">
        <v>0.80912615357738105</v>
      </c>
      <c r="AM1283">
        <v>1</v>
      </c>
      <c r="AN1283">
        <v>1</v>
      </c>
      <c r="AO1283">
        <v>1</v>
      </c>
      <c r="AP1283">
        <v>1</v>
      </c>
      <c r="AQ1283">
        <v>1</v>
      </c>
      <c r="AR1283">
        <v>0.53844436017595487</v>
      </c>
      <c r="AS1283">
        <v>0.28710465515107519</v>
      </c>
      <c r="AT1283">
        <v>0.80755915787527077</v>
      </c>
      <c r="AU1283">
        <v>2</v>
      </c>
    </row>
    <row r="1284" spans="4:47" x14ac:dyDescent="0.25">
      <c r="D1284" s="8">
        <v>1280</v>
      </c>
      <c r="E1284" s="8">
        <f t="shared" ca="1" si="144"/>
        <v>0.32254141822637272</v>
      </c>
      <c r="F1284" s="21">
        <f t="shared" ca="1" si="145"/>
        <v>148.40626924841479</v>
      </c>
      <c r="H1284" s="8">
        <v>1280</v>
      </c>
      <c r="I1284" s="21">
        <f t="shared" ca="1" si="146"/>
        <v>0.65197842013128726</v>
      </c>
      <c r="J1284" s="21">
        <f t="shared" ca="1" si="147"/>
        <v>41.435482356922151</v>
      </c>
      <c r="R1284" s="1"/>
      <c r="AF1284">
        <v>1274</v>
      </c>
      <c r="AG1284">
        <v>0.79945584614723619</v>
      </c>
      <c r="AH1284">
        <v>1</v>
      </c>
      <c r="AI1284">
        <v>0.24625597600689</v>
      </c>
      <c r="AJ1284">
        <v>0</v>
      </c>
      <c r="AK1284">
        <v>1</v>
      </c>
      <c r="AL1284">
        <v>1</v>
      </c>
      <c r="AM1284">
        <v>1</v>
      </c>
      <c r="AN1284">
        <v>0.7152764177606572</v>
      </c>
      <c r="AO1284">
        <v>0.304270071486341</v>
      </c>
      <c r="AP1284">
        <v>1</v>
      </c>
      <c r="AQ1284">
        <v>1</v>
      </c>
      <c r="AR1284">
        <v>0</v>
      </c>
      <c r="AS1284">
        <v>1</v>
      </c>
      <c r="AT1284">
        <v>0.82959459637523369</v>
      </c>
      <c r="AU1284">
        <v>1</v>
      </c>
    </row>
    <row r="1285" spans="4:47" x14ac:dyDescent="0.25">
      <c r="D1285" s="8">
        <v>1281</v>
      </c>
      <c r="E1285" s="8">
        <f t="shared" ca="1" si="144"/>
        <v>0.32016291503879035</v>
      </c>
      <c r="F1285" s="21">
        <f t="shared" ca="1" si="145"/>
        <v>149.32069931818236</v>
      </c>
      <c r="H1285" s="8">
        <v>1281</v>
      </c>
      <c r="I1285" s="21">
        <f t="shared" ca="1" si="146"/>
        <v>0.74786878657260725</v>
      </c>
      <c r="J1285" s="21">
        <f t="shared" ca="1" si="147"/>
        <v>49.831315125840803</v>
      </c>
      <c r="R1285" s="1"/>
      <c r="AF1285">
        <v>1275</v>
      </c>
      <c r="AG1285">
        <v>1</v>
      </c>
      <c r="AH1285">
        <v>1</v>
      </c>
      <c r="AI1285">
        <v>0.9576918623525642</v>
      </c>
      <c r="AJ1285">
        <v>1</v>
      </c>
      <c r="AK1285">
        <v>1</v>
      </c>
      <c r="AL1285">
        <v>1</v>
      </c>
      <c r="AM1285">
        <v>0.48822798843626047</v>
      </c>
      <c r="AN1285">
        <v>5.6306968078124263E-2</v>
      </c>
      <c r="AO1285">
        <v>1</v>
      </c>
      <c r="AP1285">
        <v>1</v>
      </c>
      <c r="AQ1285">
        <v>1</v>
      </c>
      <c r="AR1285">
        <v>0.46825302511452688</v>
      </c>
      <c r="AS1285">
        <v>0.32537505566424152</v>
      </c>
      <c r="AT1285">
        <v>0.61586584704274261</v>
      </c>
      <c r="AU1285">
        <v>0</v>
      </c>
    </row>
    <row r="1286" spans="4:47" x14ac:dyDescent="0.25">
      <c r="D1286" s="8">
        <v>1282</v>
      </c>
      <c r="E1286" s="8">
        <f t="shared" ref="E1286:E1349" ca="1" si="148">RAND()</f>
        <v>0.51029343771838742</v>
      </c>
      <c r="F1286" s="21">
        <f t="shared" ref="F1286:F1349" ca="1" si="149">$B$6*(-LN(E1286))^(1/$B$7)</f>
        <v>90.93215348884145</v>
      </c>
      <c r="H1286" s="8">
        <v>1282</v>
      </c>
      <c r="I1286" s="21">
        <f t="shared" ref="I1286:I1349" ca="1" si="150">RAND()</f>
        <v>0.15810515750782717</v>
      </c>
      <c r="J1286" s="21">
        <f t="shared" ref="J1286:J1349" ca="1" si="151">ABS(NORMINV(I1286,$B$11,$B$13))</f>
        <v>0.7645052391126903</v>
      </c>
      <c r="R1286" s="1"/>
      <c r="AF1286">
        <v>1276</v>
      </c>
      <c r="AG1286">
        <v>1</v>
      </c>
      <c r="AH1286">
        <v>1</v>
      </c>
      <c r="AI1286">
        <v>1</v>
      </c>
      <c r="AJ1286">
        <v>0.23722670753413694</v>
      </c>
      <c r="AK1286">
        <v>1</v>
      </c>
      <c r="AL1286">
        <v>1</v>
      </c>
      <c r="AM1286">
        <v>1</v>
      </c>
      <c r="AN1286">
        <v>1</v>
      </c>
      <c r="AO1286">
        <v>1</v>
      </c>
      <c r="AP1286">
        <v>0.18239028579597699</v>
      </c>
      <c r="AQ1286">
        <v>1</v>
      </c>
      <c r="AR1286">
        <v>0</v>
      </c>
      <c r="AS1286">
        <v>0</v>
      </c>
      <c r="AT1286">
        <v>0.74514940319084866</v>
      </c>
      <c r="AU1286">
        <v>1</v>
      </c>
    </row>
    <row r="1287" spans="4:47" x14ac:dyDescent="0.25">
      <c r="D1287" s="8">
        <v>1283</v>
      </c>
      <c r="E1287" s="8">
        <f t="shared" ca="1" si="148"/>
        <v>0.40492926202858315</v>
      </c>
      <c r="F1287" s="21">
        <f t="shared" ca="1" si="149"/>
        <v>120.12036964804823</v>
      </c>
      <c r="H1287" s="8">
        <v>1283</v>
      </c>
      <c r="I1287" s="21">
        <f t="shared" ca="1" si="150"/>
        <v>0.85005624082037412</v>
      </c>
      <c r="J1287" s="21">
        <f t="shared" ca="1" si="151"/>
        <v>61.006631096954237</v>
      </c>
      <c r="R1287" s="1"/>
      <c r="AF1287">
        <v>1277</v>
      </c>
      <c r="AG1287">
        <v>1</v>
      </c>
      <c r="AH1287">
        <v>1</v>
      </c>
      <c r="AI1287">
        <v>0.65972698682702269</v>
      </c>
      <c r="AJ1287">
        <v>1</v>
      </c>
      <c r="AK1287">
        <v>1</v>
      </c>
      <c r="AL1287">
        <v>1</v>
      </c>
      <c r="AM1287">
        <v>1</v>
      </c>
      <c r="AN1287">
        <v>0.22302702942327032</v>
      </c>
      <c r="AO1287">
        <v>1</v>
      </c>
      <c r="AP1287">
        <v>1</v>
      </c>
      <c r="AQ1287">
        <v>1</v>
      </c>
      <c r="AR1287">
        <v>1</v>
      </c>
      <c r="AS1287">
        <v>0</v>
      </c>
      <c r="AT1287">
        <v>0.96369157397140004</v>
      </c>
      <c r="AU1287">
        <v>0</v>
      </c>
    </row>
    <row r="1288" spans="4:47" x14ac:dyDescent="0.25">
      <c r="D1288" s="8">
        <v>1284</v>
      </c>
      <c r="E1288" s="8">
        <f t="shared" ca="1" si="148"/>
        <v>0.53262588385811438</v>
      </c>
      <c r="F1288" s="21">
        <f t="shared" ca="1" si="149"/>
        <v>85.467403865936078</v>
      </c>
      <c r="H1288" s="8">
        <v>1284</v>
      </c>
      <c r="I1288" s="21">
        <f t="shared" ca="1" si="150"/>
        <v>0.97965334127862524</v>
      </c>
      <c r="J1288" s="21">
        <f t="shared" ca="1" si="151"/>
        <v>91.604129401662334</v>
      </c>
      <c r="R1288" s="1"/>
      <c r="AF1288">
        <v>1278</v>
      </c>
      <c r="AG1288">
        <v>1</v>
      </c>
      <c r="AH1288">
        <v>0.69349027488663395</v>
      </c>
      <c r="AI1288">
        <v>1</v>
      </c>
      <c r="AJ1288">
        <v>1</v>
      </c>
      <c r="AK1288">
        <v>1</v>
      </c>
      <c r="AL1288">
        <v>1</v>
      </c>
      <c r="AM1288">
        <v>0.5699888906606394</v>
      </c>
      <c r="AN1288">
        <v>1</v>
      </c>
      <c r="AO1288">
        <v>1</v>
      </c>
      <c r="AP1288">
        <v>1</v>
      </c>
      <c r="AQ1288">
        <v>0.54080246251105568</v>
      </c>
      <c r="AR1288">
        <v>1</v>
      </c>
      <c r="AS1288">
        <v>0</v>
      </c>
      <c r="AT1288">
        <v>0.89920953417542526</v>
      </c>
      <c r="AU1288">
        <v>0</v>
      </c>
    </row>
    <row r="1289" spans="4:47" x14ac:dyDescent="0.25">
      <c r="D1289" s="8">
        <v>1285</v>
      </c>
      <c r="E1289" s="8">
        <f t="shared" ca="1" si="148"/>
        <v>0.83343035615328487</v>
      </c>
      <c r="F1289" s="21">
        <f t="shared" ca="1" si="149"/>
        <v>26.560197608331478</v>
      </c>
      <c r="H1289" s="8">
        <v>1285</v>
      </c>
      <c r="I1289" s="21">
        <f t="shared" ca="1" si="150"/>
        <v>0.81803720903201094</v>
      </c>
      <c r="J1289" s="21">
        <f t="shared" ca="1" si="151"/>
        <v>57.105646380128725</v>
      </c>
      <c r="R1289" s="1"/>
      <c r="AF1289">
        <v>1279</v>
      </c>
      <c r="AG1289">
        <v>0.55974568777122424</v>
      </c>
      <c r="AH1289">
        <v>1</v>
      </c>
      <c r="AI1289">
        <v>1</v>
      </c>
      <c r="AJ1289">
        <v>1</v>
      </c>
      <c r="AK1289">
        <v>1</v>
      </c>
      <c r="AL1289">
        <v>1</v>
      </c>
      <c r="AM1289">
        <v>0.23770146540646825</v>
      </c>
      <c r="AN1289">
        <v>1</v>
      </c>
      <c r="AO1289">
        <v>3.2139479607819037E-2</v>
      </c>
      <c r="AP1289">
        <v>1</v>
      </c>
      <c r="AQ1289">
        <v>1</v>
      </c>
      <c r="AR1289">
        <v>0.80326313222289059</v>
      </c>
      <c r="AS1289">
        <v>1</v>
      </c>
      <c r="AT1289">
        <v>0.96105160998267825</v>
      </c>
      <c r="AU1289">
        <v>2</v>
      </c>
    </row>
    <row r="1290" spans="4:47" x14ac:dyDescent="0.25">
      <c r="D1290" s="8">
        <v>1286</v>
      </c>
      <c r="E1290" s="8">
        <f t="shared" ca="1" si="148"/>
        <v>0.78329912966087001</v>
      </c>
      <c r="F1290" s="21">
        <f t="shared" ca="1" si="149"/>
        <v>35.004717847059958</v>
      </c>
      <c r="H1290" s="8">
        <v>1286</v>
      </c>
      <c r="I1290" s="21">
        <f t="shared" ca="1" si="150"/>
        <v>0.86687864197072939</v>
      </c>
      <c r="J1290" s="21">
        <f t="shared" ca="1" si="151"/>
        <v>63.281287912111729</v>
      </c>
      <c r="R1290" s="1"/>
      <c r="AF1290">
        <v>1280</v>
      </c>
      <c r="AG1290">
        <v>1</v>
      </c>
      <c r="AH1290">
        <v>1</v>
      </c>
      <c r="AI1290">
        <v>0.74157589939169422</v>
      </c>
      <c r="AJ1290">
        <v>1</v>
      </c>
      <c r="AK1290">
        <v>1</v>
      </c>
      <c r="AL1290">
        <v>1</v>
      </c>
      <c r="AM1290">
        <v>0</v>
      </c>
      <c r="AN1290">
        <v>1</v>
      </c>
      <c r="AO1290">
        <v>1</v>
      </c>
      <c r="AP1290">
        <v>1</v>
      </c>
      <c r="AQ1290">
        <v>1</v>
      </c>
      <c r="AR1290">
        <v>1</v>
      </c>
      <c r="AS1290">
        <v>0</v>
      </c>
      <c r="AT1290">
        <v>0.81554710775879302</v>
      </c>
      <c r="AU1290">
        <v>0</v>
      </c>
    </row>
    <row r="1291" spans="4:47" x14ac:dyDescent="0.25">
      <c r="D1291" s="8">
        <v>1287</v>
      </c>
      <c r="E1291" s="8">
        <f t="shared" ca="1" si="148"/>
        <v>0.46013226230159943</v>
      </c>
      <c r="F1291" s="21">
        <f t="shared" ca="1" si="149"/>
        <v>104.05278014372951</v>
      </c>
      <c r="H1291" s="8">
        <v>1287</v>
      </c>
      <c r="I1291" s="21">
        <f t="shared" ca="1" si="150"/>
        <v>6.1201174726260854E-3</v>
      </c>
      <c r="J1291" s="21">
        <f t="shared" ca="1" si="151"/>
        <v>46.294652315855011</v>
      </c>
      <c r="R1291" s="1"/>
      <c r="AF1291">
        <v>1281</v>
      </c>
      <c r="AG1291">
        <v>1</v>
      </c>
      <c r="AH1291">
        <v>0.57551761721723393</v>
      </c>
      <c r="AI1291">
        <v>1</v>
      </c>
      <c r="AJ1291">
        <v>0.53841276782089453</v>
      </c>
      <c r="AK1291">
        <v>1</v>
      </c>
      <c r="AL1291">
        <v>1</v>
      </c>
      <c r="AM1291">
        <v>1</v>
      </c>
      <c r="AN1291">
        <v>0.88344632216795882</v>
      </c>
      <c r="AO1291">
        <v>0.99163312941551951</v>
      </c>
      <c r="AP1291">
        <v>0.19548728064053708</v>
      </c>
      <c r="AQ1291">
        <v>0.72994017298672886</v>
      </c>
      <c r="AR1291">
        <v>1</v>
      </c>
      <c r="AS1291">
        <v>0</v>
      </c>
      <c r="AT1291">
        <v>0.8040872835420424</v>
      </c>
      <c r="AU1291">
        <v>0</v>
      </c>
    </row>
    <row r="1292" spans="4:47" x14ac:dyDescent="0.25">
      <c r="D1292" s="8">
        <v>1288</v>
      </c>
      <c r="E1292" s="8">
        <f t="shared" ca="1" si="148"/>
        <v>0.54140567643365423</v>
      </c>
      <c r="F1292" s="21">
        <f t="shared" ca="1" si="149"/>
        <v>83.375896856318022</v>
      </c>
      <c r="H1292" s="8">
        <v>1288</v>
      </c>
      <c r="I1292" s="21">
        <f t="shared" ca="1" si="150"/>
        <v>3.5248770695956111E-2</v>
      </c>
      <c r="J1292" s="21">
        <f t="shared" ca="1" si="151"/>
        <v>25.195582325715648</v>
      </c>
      <c r="R1292" s="1"/>
      <c r="AF1292">
        <v>1282</v>
      </c>
      <c r="AG1292">
        <v>0.90004400223716075</v>
      </c>
      <c r="AH1292">
        <v>0</v>
      </c>
      <c r="AI1292">
        <v>1</v>
      </c>
      <c r="AJ1292">
        <v>1</v>
      </c>
      <c r="AK1292">
        <v>1</v>
      </c>
      <c r="AL1292">
        <v>1</v>
      </c>
      <c r="AM1292">
        <v>1</v>
      </c>
      <c r="AN1292">
        <v>1</v>
      </c>
      <c r="AO1292">
        <v>1</v>
      </c>
      <c r="AP1292">
        <v>1</v>
      </c>
      <c r="AQ1292">
        <v>1</v>
      </c>
      <c r="AR1292">
        <v>1</v>
      </c>
      <c r="AS1292">
        <v>0</v>
      </c>
      <c r="AT1292">
        <v>0.95093840697169474</v>
      </c>
      <c r="AU1292">
        <v>1</v>
      </c>
    </row>
    <row r="1293" spans="4:47" x14ac:dyDescent="0.25">
      <c r="D1293" s="8">
        <v>1289</v>
      </c>
      <c r="E1293" s="8">
        <f t="shared" ca="1" si="148"/>
        <v>2.1557330893218096E-2</v>
      </c>
      <c r="F1293" s="21">
        <f t="shared" ca="1" si="149"/>
        <v>468.92605720927486</v>
      </c>
      <c r="H1293" s="8">
        <v>1289</v>
      </c>
      <c r="I1293" s="21">
        <f t="shared" ca="1" si="150"/>
        <v>0.3003122215754539</v>
      </c>
      <c r="J1293" s="21">
        <f t="shared" ca="1" si="151"/>
        <v>13.740195007937377</v>
      </c>
      <c r="R1293" s="1"/>
      <c r="AF1293">
        <v>1283</v>
      </c>
      <c r="AG1293">
        <v>0.65365139061689281</v>
      </c>
      <c r="AH1293">
        <v>1</v>
      </c>
      <c r="AI1293">
        <v>0.83760532826718481</v>
      </c>
      <c r="AJ1293">
        <v>0.62688929499369506</v>
      </c>
      <c r="AK1293">
        <v>0.716566258743349</v>
      </c>
      <c r="AL1293">
        <v>0</v>
      </c>
      <c r="AM1293">
        <v>1</v>
      </c>
      <c r="AN1293">
        <v>0</v>
      </c>
      <c r="AO1293">
        <v>0.75811063893925168</v>
      </c>
      <c r="AP1293">
        <v>0.99832676338137971</v>
      </c>
      <c r="AQ1293">
        <v>1</v>
      </c>
      <c r="AR1293">
        <v>0.18884388900750632</v>
      </c>
      <c r="AS1293">
        <v>0</v>
      </c>
      <c r="AT1293">
        <v>0.77504997600620684</v>
      </c>
      <c r="AU1293">
        <v>0</v>
      </c>
    </row>
    <row r="1294" spans="4:47" x14ac:dyDescent="0.25">
      <c r="D1294" s="8">
        <v>1290</v>
      </c>
      <c r="E1294" s="8">
        <f t="shared" ca="1" si="148"/>
        <v>0.25629158021552667</v>
      </c>
      <c r="F1294" s="21">
        <f t="shared" ca="1" si="149"/>
        <v>176.66050123101468</v>
      </c>
      <c r="H1294" s="8">
        <v>1290</v>
      </c>
      <c r="I1294" s="21">
        <f t="shared" ca="1" si="150"/>
        <v>0.22651386689644659</v>
      </c>
      <c r="J1294" s="21">
        <f t="shared" ca="1" si="151"/>
        <v>6.8669166922261233</v>
      </c>
      <c r="R1294" s="1"/>
      <c r="AF1294">
        <v>1284</v>
      </c>
      <c r="AG1294">
        <v>0.30615726642281516</v>
      </c>
      <c r="AH1294">
        <v>0.53144221296237704</v>
      </c>
      <c r="AI1294">
        <v>0.93992852269378002</v>
      </c>
      <c r="AJ1294">
        <v>1</v>
      </c>
      <c r="AK1294">
        <v>9.000634431422147E-2</v>
      </c>
      <c r="AL1294">
        <v>0.28371615755216528</v>
      </c>
      <c r="AM1294">
        <v>0.65731645387366433</v>
      </c>
      <c r="AN1294">
        <v>1</v>
      </c>
      <c r="AO1294">
        <v>1</v>
      </c>
      <c r="AP1294">
        <v>1</v>
      </c>
      <c r="AQ1294">
        <v>1</v>
      </c>
      <c r="AR1294">
        <v>1</v>
      </c>
      <c r="AS1294">
        <v>0.26673042992401214</v>
      </c>
      <c r="AT1294">
        <v>1</v>
      </c>
      <c r="AU1294">
        <v>1</v>
      </c>
    </row>
    <row r="1295" spans="4:47" x14ac:dyDescent="0.25">
      <c r="D1295" s="8">
        <v>1291</v>
      </c>
      <c r="E1295" s="8">
        <f t="shared" ca="1" si="148"/>
        <v>0.76038191598012561</v>
      </c>
      <c r="F1295" s="21">
        <f t="shared" ca="1" si="149"/>
        <v>39.000724043421279</v>
      </c>
      <c r="H1295" s="8">
        <v>1291</v>
      </c>
      <c r="I1295" s="21">
        <f t="shared" ca="1" si="150"/>
        <v>0.93245625326859838</v>
      </c>
      <c r="J1295" s="21">
        <f t="shared" ca="1" si="151"/>
        <v>74.871773140775048</v>
      </c>
      <c r="R1295" s="1"/>
      <c r="AF1295">
        <v>1285</v>
      </c>
      <c r="AG1295">
        <v>1</v>
      </c>
      <c r="AH1295">
        <v>0</v>
      </c>
      <c r="AI1295">
        <v>0.61576113453784564</v>
      </c>
      <c r="AJ1295">
        <v>1</v>
      </c>
      <c r="AK1295">
        <v>0.78664829500978095</v>
      </c>
      <c r="AL1295">
        <v>1</v>
      </c>
      <c r="AM1295">
        <v>1</v>
      </c>
      <c r="AN1295">
        <v>0.7254472903720941</v>
      </c>
      <c r="AO1295">
        <v>0.57857132651382315</v>
      </c>
      <c r="AP1295">
        <v>1</v>
      </c>
      <c r="AQ1295">
        <v>1</v>
      </c>
      <c r="AR1295">
        <v>0.31924392838235721</v>
      </c>
      <c r="AS1295">
        <v>0</v>
      </c>
      <c r="AT1295">
        <v>1</v>
      </c>
      <c r="AU1295">
        <v>3</v>
      </c>
    </row>
    <row r="1296" spans="4:47" x14ac:dyDescent="0.25">
      <c r="D1296" s="8">
        <v>1292</v>
      </c>
      <c r="E1296" s="8">
        <f t="shared" ca="1" si="148"/>
        <v>0.33274752670762597</v>
      </c>
      <c r="F1296" s="21">
        <f t="shared" ca="1" si="149"/>
        <v>144.55370774559216</v>
      </c>
      <c r="H1296" s="8">
        <v>1292</v>
      </c>
      <c r="I1296" s="21">
        <f t="shared" ca="1" si="150"/>
        <v>0.97826818280972017</v>
      </c>
      <c r="J1296" s="21">
        <f t="shared" ca="1" si="151"/>
        <v>90.77359736028788</v>
      </c>
      <c r="R1296" s="1"/>
      <c r="AF1296">
        <v>1286</v>
      </c>
      <c r="AG1296">
        <v>1</v>
      </c>
      <c r="AH1296">
        <v>0.10694765689004271</v>
      </c>
      <c r="AI1296">
        <v>1</v>
      </c>
      <c r="AJ1296">
        <v>1</v>
      </c>
      <c r="AK1296">
        <v>1</v>
      </c>
      <c r="AL1296">
        <v>0</v>
      </c>
      <c r="AM1296">
        <v>0</v>
      </c>
      <c r="AN1296">
        <v>1</v>
      </c>
      <c r="AO1296">
        <v>1</v>
      </c>
      <c r="AP1296">
        <v>0.85441537352486308</v>
      </c>
      <c r="AQ1296">
        <v>0.50715867934729131</v>
      </c>
      <c r="AR1296">
        <v>1</v>
      </c>
      <c r="AS1296">
        <v>0.23199215572991913</v>
      </c>
      <c r="AT1296">
        <v>0.69873885147736814</v>
      </c>
      <c r="AU1296">
        <v>2</v>
      </c>
    </row>
    <row r="1297" spans="4:47" x14ac:dyDescent="0.25">
      <c r="D1297" s="8">
        <v>1293</v>
      </c>
      <c r="E1297" s="8">
        <f t="shared" ca="1" si="148"/>
        <v>0.67535683169520977</v>
      </c>
      <c r="F1297" s="21">
        <f t="shared" ca="1" si="149"/>
        <v>54.732386204966737</v>
      </c>
      <c r="H1297" s="8">
        <v>1293</v>
      </c>
      <c r="I1297" s="21">
        <f t="shared" ca="1" si="150"/>
        <v>0.82214972035310674</v>
      </c>
      <c r="J1297" s="21">
        <f t="shared" ca="1" si="151"/>
        <v>57.580626778052412</v>
      </c>
      <c r="R1297" s="1"/>
      <c r="AF1297">
        <v>1287</v>
      </c>
      <c r="AG1297">
        <v>0.81273657398302135</v>
      </c>
      <c r="AH1297">
        <v>1</v>
      </c>
      <c r="AI1297">
        <v>1</v>
      </c>
      <c r="AJ1297">
        <v>1</v>
      </c>
      <c r="AK1297">
        <v>1</v>
      </c>
      <c r="AL1297">
        <v>0</v>
      </c>
      <c r="AM1297">
        <v>1</v>
      </c>
      <c r="AN1297">
        <v>1</v>
      </c>
      <c r="AO1297">
        <v>1</v>
      </c>
      <c r="AP1297">
        <v>1</v>
      </c>
      <c r="AQ1297">
        <v>0</v>
      </c>
      <c r="AR1297">
        <v>0.37772802968820252</v>
      </c>
      <c r="AS1297">
        <v>9.1816015644590451E-2</v>
      </c>
      <c r="AT1297">
        <v>0.6974975393790025</v>
      </c>
      <c r="AU1297">
        <v>1</v>
      </c>
    </row>
    <row r="1298" spans="4:47" x14ac:dyDescent="0.25">
      <c r="D1298" s="8">
        <v>1294</v>
      </c>
      <c r="E1298" s="8">
        <f t="shared" ca="1" si="148"/>
        <v>0.75378312443034456</v>
      </c>
      <c r="F1298" s="21">
        <f t="shared" ca="1" si="149"/>
        <v>40.168807562219001</v>
      </c>
      <c r="H1298" s="8">
        <v>1294</v>
      </c>
      <c r="I1298" s="21">
        <f t="shared" ca="1" si="150"/>
        <v>0.38999531179948665</v>
      </c>
      <c r="J1298" s="21">
        <f t="shared" ca="1" si="151"/>
        <v>21.137505249052492</v>
      </c>
      <c r="R1298" s="1"/>
      <c r="AF1298">
        <v>1288</v>
      </c>
      <c r="AG1298">
        <v>1</v>
      </c>
      <c r="AH1298">
        <v>1</v>
      </c>
      <c r="AI1298">
        <v>1</v>
      </c>
      <c r="AJ1298">
        <v>0.38756686835282989</v>
      </c>
      <c r="AK1298">
        <v>1</v>
      </c>
      <c r="AL1298">
        <v>1</v>
      </c>
      <c r="AM1298">
        <v>0.68852571748321945</v>
      </c>
      <c r="AN1298">
        <v>1</v>
      </c>
      <c r="AO1298">
        <v>1</v>
      </c>
      <c r="AP1298">
        <v>0.75712265758286978</v>
      </c>
      <c r="AQ1298">
        <v>0.83885945562627362</v>
      </c>
      <c r="AR1298">
        <v>1</v>
      </c>
      <c r="AS1298">
        <v>1</v>
      </c>
      <c r="AT1298">
        <v>0.74950314731215928</v>
      </c>
      <c r="AU1298">
        <v>2</v>
      </c>
    </row>
    <row r="1299" spans="4:47" x14ac:dyDescent="0.25">
      <c r="D1299" s="8">
        <v>1295</v>
      </c>
      <c r="E1299" s="8">
        <f t="shared" ca="1" si="148"/>
        <v>4.1662214661883801E-2</v>
      </c>
      <c r="F1299" s="21">
        <f t="shared" ca="1" si="149"/>
        <v>392.6606561540346</v>
      </c>
      <c r="H1299" s="8">
        <v>1295</v>
      </c>
      <c r="I1299" s="21">
        <f t="shared" ca="1" si="150"/>
        <v>6.3824348344783233E-2</v>
      </c>
      <c r="J1299" s="21">
        <f t="shared" ca="1" si="151"/>
        <v>16.553452697954761</v>
      </c>
      <c r="R1299" s="1"/>
      <c r="AF1299">
        <v>1289</v>
      </c>
      <c r="AG1299">
        <v>1</v>
      </c>
      <c r="AH1299">
        <v>1</v>
      </c>
      <c r="AI1299">
        <v>1</v>
      </c>
      <c r="AJ1299">
        <v>1</v>
      </c>
      <c r="AK1299">
        <v>1</v>
      </c>
      <c r="AL1299">
        <v>9.5414671319546562E-2</v>
      </c>
      <c r="AM1299">
        <v>1</v>
      </c>
      <c r="AN1299">
        <v>1</v>
      </c>
      <c r="AO1299">
        <v>1</v>
      </c>
      <c r="AP1299">
        <v>0</v>
      </c>
      <c r="AQ1299">
        <v>1</v>
      </c>
      <c r="AR1299">
        <v>1</v>
      </c>
      <c r="AS1299">
        <v>0</v>
      </c>
      <c r="AT1299">
        <v>0.72240663310610576</v>
      </c>
      <c r="AU1299">
        <v>0</v>
      </c>
    </row>
    <row r="1300" spans="4:47" x14ac:dyDescent="0.25">
      <c r="D1300" s="8">
        <v>1296</v>
      </c>
      <c r="E1300" s="8">
        <f t="shared" ca="1" si="148"/>
        <v>0.30024297286937573</v>
      </c>
      <c r="F1300" s="21">
        <f t="shared" ca="1" si="149"/>
        <v>157.24279817633325</v>
      </c>
      <c r="H1300" s="8">
        <v>1296</v>
      </c>
      <c r="I1300" s="21">
        <f t="shared" ca="1" si="150"/>
        <v>0.26174301568712621</v>
      </c>
      <c r="J1300" s="21">
        <f t="shared" ca="1" si="151"/>
        <v>10.272012114964493</v>
      </c>
      <c r="R1300" s="1"/>
      <c r="AF1300">
        <v>1290</v>
      </c>
      <c r="AG1300">
        <v>0.47562402696043604</v>
      </c>
      <c r="AH1300">
        <v>1</v>
      </c>
      <c r="AI1300">
        <v>1</v>
      </c>
      <c r="AJ1300">
        <v>1</v>
      </c>
      <c r="AK1300">
        <v>1</v>
      </c>
      <c r="AL1300">
        <v>1</v>
      </c>
      <c r="AM1300">
        <v>1</v>
      </c>
      <c r="AN1300">
        <v>0.68122496476092731</v>
      </c>
      <c r="AO1300">
        <v>1</v>
      </c>
      <c r="AP1300">
        <v>0.41443458958007884</v>
      </c>
      <c r="AQ1300">
        <v>1</v>
      </c>
      <c r="AR1300">
        <v>1</v>
      </c>
      <c r="AS1300">
        <v>0</v>
      </c>
      <c r="AT1300">
        <v>0.89896373386177464</v>
      </c>
      <c r="AU1300">
        <v>1</v>
      </c>
    </row>
    <row r="1301" spans="4:47" x14ac:dyDescent="0.25">
      <c r="D1301" s="8">
        <v>1297</v>
      </c>
      <c r="E1301" s="8">
        <f t="shared" ca="1" si="148"/>
        <v>0.80278957888269353</v>
      </c>
      <c r="F1301" s="21">
        <f t="shared" ca="1" si="149"/>
        <v>31.675947545325354</v>
      </c>
      <c r="H1301" s="8">
        <v>1297</v>
      </c>
      <c r="I1301" s="21">
        <f t="shared" ca="1" si="150"/>
        <v>0.95019635727209328</v>
      </c>
      <c r="J1301" s="21">
        <f t="shared" ca="1" si="151"/>
        <v>79.489519423740305</v>
      </c>
      <c r="R1301" s="1"/>
      <c r="AF1301">
        <v>1291</v>
      </c>
      <c r="AG1301">
        <v>0.1971207773838673</v>
      </c>
      <c r="AH1301">
        <v>0.15424299139158393</v>
      </c>
      <c r="AI1301">
        <v>0.42290254841833713</v>
      </c>
      <c r="AJ1301">
        <v>1</v>
      </c>
      <c r="AK1301">
        <v>1</v>
      </c>
      <c r="AL1301">
        <v>0.30588524498671177</v>
      </c>
      <c r="AM1301">
        <v>0</v>
      </c>
      <c r="AN1301">
        <v>1</v>
      </c>
      <c r="AO1301">
        <v>1</v>
      </c>
      <c r="AP1301">
        <v>0.3320884959727165</v>
      </c>
      <c r="AQ1301">
        <v>1</v>
      </c>
      <c r="AR1301">
        <v>1</v>
      </c>
      <c r="AS1301">
        <v>0.16480082056538473</v>
      </c>
      <c r="AT1301">
        <v>0.46926121116952318</v>
      </c>
      <c r="AU1301">
        <v>1</v>
      </c>
    </row>
    <row r="1302" spans="4:47" x14ac:dyDescent="0.25">
      <c r="D1302" s="8">
        <v>1298</v>
      </c>
      <c r="E1302" s="8">
        <f t="shared" ca="1" si="148"/>
        <v>0.82929550031668775</v>
      </c>
      <c r="F1302" s="21">
        <f t="shared" ca="1" si="149"/>
        <v>27.242726329757915</v>
      </c>
      <c r="H1302" s="8">
        <v>1298</v>
      </c>
      <c r="I1302" s="21">
        <f t="shared" ca="1" si="150"/>
        <v>4.5145198656191265E-3</v>
      </c>
      <c r="J1302" s="21">
        <f t="shared" ca="1" si="151"/>
        <v>49.500253610188018</v>
      </c>
      <c r="R1302" s="1"/>
      <c r="AF1302">
        <v>1292</v>
      </c>
      <c r="AG1302">
        <v>0</v>
      </c>
      <c r="AH1302">
        <v>0.29481355587060015</v>
      </c>
      <c r="AI1302">
        <v>1</v>
      </c>
      <c r="AJ1302">
        <v>0.30090248615088055</v>
      </c>
      <c r="AK1302">
        <v>1</v>
      </c>
      <c r="AL1302">
        <v>1</v>
      </c>
      <c r="AM1302">
        <v>0</v>
      </c>
      <c r="AN1302">
        <v>1</v>
      </c>
      <c r="AO1302">
        <v>1</v>
      </c>
      <c r="AP1302">
        <v>1</v>
      </c>
      <c r="AQ1302">
        <v>1</v>
      </c>
      <c r="AR1302">
        <v>1</v>
      </c>
      <c r="AS1302">
        <v>0</v>
      </c>
      <c r="AT1302">
        <v>0.94496891767572777</v>
      </c>
      <c r="AU1302">
        <v>0</v>
      </c>
    </row>
    <row r="1303" spans="4:47" x14ac:dyDescent="0.25">
      <c r="D1303" s="8">
        <v>1299</v>
      </c>
      <c r="E1303" s="8">
        <f t="shared" ca="1" si="148"/>
        <v>0.1291207070789161</v>
      </c>
      <c r="F1303" s="21">
        <f t="shared" ca="1" si="149"/>
        <v>259.4262196769568</v>
      </c>
      <c r="H1303" s="8">
        <v>1299</v>
      </c>
      <c r="I1303" s="21">
        <f t="shared" ca="1" si="150"/>
        <v>0.21490596725220323</v>
      </c>
      <c r="J1303" s="21">
        <f t="shared" ca="1" si="151"/>
        <v>5.6812516235044299</v>
      </c>
      <c r="R1303" s="1"/>
      <c r="AF1303">
        <v>1293</v>
      </c>
      <c r="AG1303">
        <v>0.4121749381987273</v>
      </c>
      <c r="AH1303">
        <v>0.89210637024396944</v>
      </c>
      <c r="AI1303">
        <v>1</v>
      </c>
      <c r="AJ1303">
        <v>0</v>
      </c>
      <c r="AK1303">
        <v>1</v>
      </c>
      <c r="AL1303">
        <v>0.39300834246241723</v>
      </c>
      <c r="AM1303">
        <v>1</v>
      </c>
      <c r="AN1303">
        <v>1</v>
      </c>
      <c r="AO1303">
        <v>1</v>
      </c>
      <c r="AP1303">
        <v>0.46360772681955786</v>
      </c>
      <c r="AQ1303">
        <v>1</v>
      </c>
      <c r="AR1303">
        <v>0.63770555731447998</v>
      </c>
      <c r="AS1303">
        <v>0</v>
      </c>
      <c r="AT1303">
        <v>1</v>
      </c>
      <c r="AU1303">
        <v>0</v>
      </c>
    </row>
    <row r="1304" spans="4:47" x14ac:dyDescent="0.25">
      <c r="D1304" s="8">
        <v>1300</v>
      </c>
      <c r="E1304" s="8">
        <f t="shared" ca="1" si="148"/>
        <v>0.76205570325897221</v>
      </c>
      <c r="F1304" s="21">
        <f t="shared" ca="1" si="149"/>
        <v>38.705713545408109</v>
      </c>
      <c r="H1304" s="8">
        <v>1300</v>
      </c>
      <c r="I1304" s="21">
        <f t="shared" ca="1" si="150"/>
        <v>0.87236096448063427</v>
      </c>
      <c r="J1304" s="21">
        <f t="shared" ca="1" si="151"/>
        <v>64.064908087211506</v>
      </c>
      <c r="R1304" s="1"/>
      <c r="AF1304">
        <v>1294</v>
      </c>
      <c r="AG1304">
        <v>0.6223717438420393</v>
      </c>
      <c r="AH1304">
        <v>1</v>
      </c>
      <c r="AI1304">
        <v>1</v>
      </c>
      <c r="AJ1304">
        <v>1</v>
      </c>
      <c r="AK1304">
        <v>1</v>
      </c>
      <c r="AL1304">
        <v>0.21847774174166262</v>
      </c>
      <c r="AM1304">
        <v>1</v>
      </c>
      <c r="AN1304">
        <v>0.84318804362156963</v>
      </c>
      <c r="AO1304">
        <v>1</v>
      </c>
      <c r="AP1304">
        <v>0.20018730196921575</v>
      </c>
      <c r="AQ1304">
        <v>1</v>
      </c>
      <c r="AR1304">
        <v>1</v>
      </c>
      <c r="AS1304">
        <v>0</v>
      </c>
      <c r="AT1304">
        <v>0.77132366650914441</v>
      </c>
      <c r="AU1304">
        <v>0</v>
      </c>
    </row>
    <row r="1305" spans="4:47" x14ac:dyDescent="0.25">
      <c r="D1305" s="8">
        <v>1301</v>
      </c>
      <c r="E1305" s="8">
        <f t="shared" ca="1" si="148"/>
        <v>0.1985216746396895</v>
      </c>
      <c r="F1305" s="21">
        <f t="shared" ca="1" si="149"/>
        <v>207.72691461426399</v>
      </c>
      <c r="H1305" s="8">
        <v>1301</v>
      </c>
      <c r="I1305" s="21">
        <f t="shared" ca="1" si="150"/>
        <v>0.65314294509504112</v>
      </c>
      <c r="J1305" s="21">
        <f t="shared" ca="1" si="151"/>
        <v>41.530987543895257</v>
      </c>
      <c r="R1305" s="1"/>
      <c r="AF1305">
        <v>1295</v>
      </c>
      <c r="AG1305">
        <v>1</v>
      </c>
      <c r="AH1305">
        <v>1</v>
      </c>
      <c r="AI1305">
        <v>1</v>
      </c>
      <c r="AJ1305">
        <v>1</v>
      </c>
      <c r="AK1305">
        <v>0.84357845215920191</v>
      </c>
      <c r="AL1305">
        <v>0.63336892203175621</v>
      </c>
      <c r="AM1305">
        <v>0.91574549917253711</v>
      </c>
      <c r="AN1305">
        <v>1</v>
      </c>
      <c r="AO1305">
        <v>1</v>
      </c>
      <c r="AP1305">
        <v>1</v>
      </c>
      <c r="AQ1305">
        <v>0.95829506773467676</v>
      </c>
      <c r="AR1305">
        <v>1</v>
      </c>
      <c r="AS1305">
        <v>0</v>
      </c>
      <c r="AT1305">
        <v>0.62800503246313155</v>
      </c>
      <c r="AU1305">
        <v>1</v>
      </c>
    </row>
    <row r="1306" spans="4:47" x14ac:dyDescent="0.25">
      <c r="D1306" s="8">
        <v>1302</v>
      </c>
      <c r="E1306" s="8">
        <f t="shared" ca="1" si="148"/>
        <v>0.34180742969516653</v>
      </c>
      <c r="F1306" s="21">
        <f t="shared" ca="1" si="149"/>
        <v>141.22649181822996</v>
      </c>
      <c r="H1306" s="8">
        <v>1302</v>
      </c>
      <c r="I1306" s="21">
        <f t="shared" ca="1" si="150"/>
        <v>0.97116337511456752</v>
      </c>
      <c r="J1306" s="21">
        <f t="shared" ca="1" si="151"/>
        <v>87.106211125952967</v>
      </c>
      <c r="R1306" s="1"/>
      <c r="AF1306">
        <v>1296</v>
      </c>
      <c r="AG1306">
        <v>1</v>
      </c>
      <c r="AH1306">
        <v>1</v>
      </c>
      <c r="AI1306">
        <v>1</v>
      </c>
      <c r="AJ1306">
        <v>1</v>
      </c>
      <c r="AK1306">
        <v>1</v>
      </c>
      <c r="AL1306">
        <v>1</v>
      </c>
      <c r="AM1306">
        <v>0.15490807637768506</v>
      </c>
      <c r="AN1306">
        <v>1</v>
      </c>
      <c r="AO1306">
        <v>1</v>
      </c>
      <c r="AP1306">
        <v>1</v>
      </c>
      <c r="AQ1306">
        <v>0.36822437060933833</v>
      </c>
      <c r="AR1306">
        <v>1</v>
      </c>
      <c r="AS1306">
        <v>0</v>
      </c>
      <c r="AT1306">
        <v>0.9596267617082348</v>
      </c>
      <c r="AU1306">
        <v>0</v>
      </c>
    </row>
    <row r="1307" spans="4:47" x14ac:dyDescent="0.25">
      <c r="D1307" s="8">
        <v>1303</v>
      </c>
      <c r="E1307" s="8">
        <f t="shared" ca="1" si="148"/>
        <v>0.93215641924106618</v>
      </c>
      <c r="F1307" s="21">
        <f t="shared" ca="1" si="149"/>
        <v>10.821552960991175</v>
      </c>
      <c r="H1307" s="8">
        <v>1303</v>
      </c>
      <c r="I1307" s="21">
        <f t="shared" ca="1" si="150"/>
        <v>0.16985872355978493</v>
      </c>
      <c r="J1307" s="21">
        <f t="shared" ca="1" si="151"/>
        <v>0.67611804224715044</v>
      </c>
      <c r="R1307" s="1"/>
      <c r="AF1307">
        <v>1297</v>
      </c>
      <c r="AG1307">
        <v>1</v>
      </c>
      <c r="AH1307">
        <v>1</v>
      </c>
      <c r="AI1307">
        <v>1</v>
      </c>
      <c r="AJ1307">
        <v>1</v>
      </c>
      <c r="AK1307">
        <v>0.62982629021562098</v>
      </c>
      <c r="AL1307">
        <v>0</v>
      </c>
      <c r="AM1307">
        <v>0.27372431192094565</v>
      </c>
      <c r="AN1307">
        <v>1</v>
      </c>
      <c r="AO1307">
        <v>0.97574928457931187</v>
      </c>
      <c r="AP1307">
        <v>1</v>
      </c>
      <c r="AQ1307">
        <v>0</v>
      </c>
      <c r="AR1307">
        <v>0.97428129550192555</v>
      </c>
      <c r="AS1307">
        <v>0</v>
      </c>
      <c r="AT1307">
        <v>0.75482205931146706</v>
      </c>
      <c r="AU1307">
        <v>1</v>
      </c>
    </row>
    <row r="1308" spans="4:47" x14ac:dyDescent="0.25">
      <c r="D1308" s="8">
        <v>1304</v>
      </c>
      <c r="E1308" s="8">
        <f t="shared" ca="1" si="148"/>
        <v>0.12808275246848688</v>
      </c>
      <c r="F1308" s="21">
        <f t="shared" ca="1" si="149"/>
        <v>260.38982296844125</v>
      </c>
      <c r="H1308" s="8">
        <v>1304</v>
      </c>
      <c r="I1308" s="21">
        <f t="shared" ca="1" si="150"/>
        <v>7.7114191254466391E-2</v>
      </c>
      <c r="J1308" s="21">
        <f t="shared" ca="1" si="151"/>
        <v>13.563703913024668</v>
      </c>
      <c r="R1308" s="1"/>
      <c r="AF1308">
        <v>1298</v>
      </c>
      <c r="AG1308">
        <v>1</v>
      </c>
      <c r="AH1308">
        <v>0.69058742979515431</v>
      </c>
      <c r="AI1308">
        <v>1</v>
      </c>
      <c r="AJ1308">
        <v>0.72614570273435675</v>
      </c>
      <c r="AK1308">
        <v>0.85309025024921981</v>
      </c>
      <c r="AL1308">
        <v>0</v>
      </c>
      <c r="AM1308">
        <v>1</v>
      </c>
      <c r="AN1308">
        <v>1</v>
      </c>
      <c r="AO1308">
        <v>0.1262230009616663</v>
      </c>
      <c r="AP1308">
        <v>1</v>
      </c>
      <c r="AQ1308">
        <v>0.60790212660455534</v>
      </c>
      <c r="AR1308">
        <v>0.37601956519586477</v>
      </c>
      <c r="AS1308">
        <v>0.29961744000109086</v>
      </c>
      <c r="AT1308">
        <v>0.8285567966541586</v>
      </c>
      <c r="AU1308">
        <v>0</v>
      </c>
    </row>
    <row r="1309" spans="4:47" x14ac:dyDescent="0.25">
      <c r="D1309" s="8">
        <v>1305</v>
      </c>
      <c r="E1309" s="8">
        <f t="shared" ca="1" si="148"/>
        <v>0.28208254811915812</v>
      </c>
      <c r="F1309" s="21">
        <f t="shared" ca="1" si="149"/>
        <v>164.91387535999741</v>
      </c>
      <c r="H1309" s="8">
        <v>1305</v>
      </c>
      <c r="I1309" s="21">
        <f t="shared" ca="1" si="150"/>
        <v>0.2553014986095552</v>
      </c>
      <c r="J1309" s="21">
        <f t="shared" ca="1" si="151"/>
        <v>9.6685843823368813</v>
      </c>
      <c r="R1309" s="1"/>
      <c r="AF1309">
        <v>1299</v>
      </c>
      <c r="AG1309">
        <v>0.86825137392752949</v>
      </c>
      <c r="AH1309">
        <v>1</v>
      </c>
      <c r="AI1309">
        <v>1</v>
      </c>
      <c r="AJ1309">
        <v>1</v>
      </c>
      <c r="AK1309">
        <v>0.20442774368359917</v>
      </c>
      <c r="AL1309">
        <v>0.69369466179244532</v>
      </c>
      <c r="AM1309">
        <v>1</v>
      </c>
      <c r="AN1309">
        <v>0.2088693478895772</v>
      </c>
      <c r="AO1309">
        <v>1</v>
      </c>
      <c r="AP1309">
        <v>1</v>
      </c>
      <c r="AQ1309">
        <v>1</v>
      </c>
      <c r="AR1309">
        <v>1</v>
      </c>
      <c r="AS1309">
        <v>0</v>
      </c>
      <c r="AT1309">
        <v>0.53018392654696367</v>
      </c>
      <c r="AU1309">
        <v>0</v>
      </c>
    </row>
    <row r="1310" spans="4:47" x14ac:dyDescent="0.25">
      <c r="D1310" s="8">
        <v>1306</v>
      </c>
      <c r="E1310" s="8">
        <f t="shared" ca="1" si="148"/>
        <v>0.20229433283874843</v>
      </c>
      <c r="F1310" s="21">
        <f t="shared" ca="1" si="149"/>
        <v>205.44745108432758</v>
      </c>
      <c r="H1310" s="8">
        <v>1306</v>
      </c>
      <c r="I1310" s="21">
        <f t="shared" ca="1" si="150"/>
        <v>0.94220797686249214</v>
      </c>
      <c r="J1310" s="21">
        <f t="shared" ca="1" si="151"/>
        <v>77.272545930044259</v>
      </c>
      <c r="R1310" s="1"/>
      <c r="AF1310">
        <v>1300</v>
      </c>
      <c r="AG1310">
        <v>1</v>
      </c>
      <c r="AH1310">
        <v>1</v>
      </c>
      <c r="AI1310">
        <v>1</v>
      </c>
      <c r="AJ1310">
        <v>1</v>
      </c>
      <c r="AK1310">
        <v>1</v>
      </c>
      <c r="AL1310">
        <v>0</v>
      </c>
      <c r="AM1310">
        <v>0.36355502734612299</v>
      </c>
      <c r="AN1310">
        <v>0.53756922766291193</v>
      </c>
      <c r="AO1310">
        <v>0.79464766390689567</v>
      </c>
      <c r="AP1310">
        <v>1</v>
      </c>
      <c r="AQ1310">
        <v>1</v>
      </c>
      <c r="AR1310">
        <v>1</v>
      </c>
      <c r="AS1310">
        <v>0.35502670729610764</v>
      </c>
      <c r="AT1310">
        <v>0.74292852898939254</v>
      </c>
      <c r="AU1310">
        <v>2</v>
      </c>
    </row>
    <row r="1311" spans="4:47" x14ac:dyDescent="0.25">
      <c r="D1311" s="8">
        <v>1307</v>
      </c>
      <c r="E1311" s="8">
        <f t="shared" ca="1" si="148"/>
        <v>0.67122830328980021</v>
      </c>
      <c r="F1311" s="21">
        <f t="shared" ca="1" si="149"/>
        <v>55.537590624187494</v>
      </c>
      <c r="H1311" s="8">
        <v>1307</v>
      </c>
      <c r="I1311" s="21">
        <f t="shared" ca="1" si="150"/>
        <v>0.13554021891980894</v>
      </c>
      <c r="J1311" s="21">
        <f t="shared" ca="1" si="151"/>
        <v>3.742613873373891</v>
      </c>
      <c r="R1311" s="1"/>
      <c r="AF1311">
        <v>1301</v>
      </c>
      <c r="AG1311">
        <v>1</v>
      </c>
      <c r="AH1311">
        <v>1</v>
      </c>
      <c r="AI1311">
        <v>0.45790315962503592</v>
      </c>
      <c r="AJ1311">
        <v>0.63392127187301717</v>
      </c>
      <c r="AK1311">
        <v>1</v>
      </c>
      <c r="AL1311">
        <v>1</v>
      </c>
      <c r="AM1311">
        <v>0.22454538547120342</v>
      </c>
      <c r="AN1311">
        <v>1</v>
      </c>
      <c r="AO1311">
        <v>1</v>
      </c>
      <c r="AP1311">
        <v>1</v>
      </c>
      <c r="AQ1311">
        <v>1</v>
      </c>
      <c r="AR1311">
        <v>1</v>
      </c>
      <c r="AS1311">
        <v>0</v>
      </c>
      <c r="AT1311">
        <v>0.51078205720787828</v>
      </c>
      <c r="AU1311">
        <v>1</v>
      </c>
    </row>
    <row r="1312" spans="4:47" x14ac:dyDescent="0.25">
      <c r="D1312" s="8">
        <v>1308</v>
      </c>
      <c r="E1312" s="8">
        <f t="shared" ca="1" si="148"/>
        <v>0.49310374950958524</v>
      </c>
      <c r="F1312" s="21">
        <f t="shared" ca="1" si="149"/>
        <v>95.289370708979931</v>
      </c>
      <c r="H1312" s="8">
        <v>1308</v>
      </c>
      <c r="I1312" s="21">
        <f t="shared" ca="1" si="150"/>
        <v>0.6320948855021854</v>
      </c>
      <c r="J1312" s="21">
        <f t="shared" ca="1" si="151"/>
        <v>39.821926753401833</v>
      </c>
      <c r="R1312" s="1"/>
      <c r="AF1312">
        <v>1302</v>
      </c>
      <c r="AG1312">
        <v>1</v>
      </c>
      <c r="AH1312">
        <v>1</v>
      </c>
      <c r="AI1312">
        <v>1</v>
      </c>
      <c r="AJ1312">
        <v>0.48831414258020234</v>
      </c>
      <c r="AK1312">
        <v>1</v>
      </c>
      <c r="AL1312">
        <v>1</v>
      </c>
      <c r="AM1312">
        <v>1</v>
      </c>
      <c r="AN1312">
        <v>1</v>
      </c>
      <c r="AO1312">
        <v>1</v>
      </c>
      <c r="AP1312">
        <v>1</v>
      </c>
      <c r="AQ1312">
        <v>1</v>
      </c>
      <c r="AR1312">
        <v>0.64490336166683493</v>
      </c>
      <c r="AS1312">
        <v>0.10718512562790795</v>
      </c>
      <c r="AT1312">
        <v>0.99881712987658977</v>
      </c>
      <c r="AU1312">
        <v>2</v>
      </c>
    </row>
    <row r="1313" spans="4:47" x14ac:dyDescent="0.25">
      <c r="D1313" s="8">
        <v>1309</v>
      </c>
      <c r="E1313" s="8">
        <f t="shared" ca="1" si="148"/>
        <v>5.484242190707711E-2</v>
      </c>
      <c r="F1313" s="21">
        <f t="shared" ca="1" si="149"/>
        <v>360.58266944464106</v>
      </c>
      <c r="H1313" s="8">
        <v>1309</v>
      </c>
      <c r="I1313" s="21">
        <f t="shared" ca="1" si="150"/>
        <v>0.56017673020787762</v>
      </c>
      <c r="J1313" s="21">
        <f t="shared" ca="1" si="151"/>
        <v>34.18727095855396</v>
      </c>
      <c r="R1313" s="1"/>
      <c r="AF1313">
        <v>1303</v>
      </c>
      <c r="AG1313">
        <v>0</v>
      </c>
      <c r="AH1313">
        <v>1</v>
      </c>
      <c r="AI1313">
        <v>1</v>
      </c>
      <c r="AJ1313">
        <v>0.81766982183544312</v>
      </c>
      <c r="AK1313">
        <v>0.60098379981167038</v>
      </c>
      <c r="AL1313">
        <v>1</v>
      </c>
      <c r="AM1313">
        <v>0.53325115513261179</v>
      </c>
      <c r="AN1313">
        <v>0.73375088882664474</v>
      </c>
      <c r="AO1313">
        <v>0.6056777176110093</v>
      </c>
      <c r="AP1313">
        <v>0.95568916718700836</v>
      </c>
      <c r="AQ1313">
        <v>1</v>
      </c>
      <c r="AR1313">
        <v>1</v>
      </c>
      <c r="AS1313">
        <v>5.3248058781572315E-2</v>
      </c>
      <c r="AT1313">
        <v>0.84274279706665289</v>
      </c>
      <c r="AU1313">
        <v>1</v>
      </c>
    </row>
    <row r="1314" spans="4:47" x14ac:dyDescent="0.25">
      <c r="D1314" s="8">
        <v>1310</v>
      </c>
      <c r="E1314" s="8">
        <f t="shared" ca="1" si="148"/>
        <v>0.3994816389954754</v>
      </c>
      <c r="F1314" s="21">
        <f t="shared" ca="1" si="149"/>
        <v>121.81519719640369</v>
      </c>
      <c r="H1314" s="8">
        <v>1310</v>
      </c>
      <c r="I1314" s="21">
        <f t="shared" ca="1" si="150"/>
        <v>0.30117387573547361</v>
      </c>
      <c r="J1314" s="21">
        <f t="shared" ca="1" si="151"/>
        <v>13.815189804455308</v>
      </c>
      <c r="R1314" s="1"/>
      <c r="AF1314">
        <v>1304</v>
      </c>
      <c r="AG1314">
        <v>1</v>
      </c>
      <c r="AH1314">
        <v>1</v>
      </c>
      <c r="AI1314">
        <v>1</v>
      </c>
      <c r="AJ1314">
        <v>1</v>
      </c>
      <c r="AK1314">
        <v>1</v>
      </c>
      <c r="AL1314">
        <v>0</v>
      </c>
      <c r="AM1314">
        <v>1</v>
      </c>
      <c r="AN1314">
        <v>1</v>
      </c>
      <c r="AO1314">
        <v>1</v>
      </c>
      <c r="AP1314">
        <v>0.68320882062999444</v>
      </c>
      <c r="AQ1314">
        <v>1</v>
      </c>
      <c r="AR1314">
        <v>0.90957805316687768</v>
      </c>
      <c r="AS1314">
        <v>0</v>
      </c>
      <c r="AT1314">
        <v>0.93729643050078082</v>
      </c>
      <c r="AU1314">
        <v>0</v>
      </c>
    </row>
    <row r="1315" spans="4:47" x14ac:dyDescent="0.25">
      <c r="D1315" s="8">
        <v>1311</v>
      </c>
      <c r="E1315" s="8">
        <f t="shared" ca="1" si="148"/>
        <v>0.1372082916017926</v>
      </c>
      <c r="F1315" s="21">
        <f t="shared" ca="1" si="149"/>
        <v>252.16592277411709</v>
      </c>
      <c r="H1315" s="8">
        <v>1311</v>
      </c>
      <c r="I1315" s="21">
        <f t="shared" ca="1" si="150"/>
        <v>4.0830962155945949E-2</v>
      </c>
      <c r="J1315" s="21">
        <f t="shared" ca="1" si="151"/>
        <v>23.148300484323002</v>
      </c>
      <c r="R1315" s="1"/>
      <c r="AF1315">
        <v>1305</v>
      </c>
      <c r="AG1315">
        <v>0.36832192967572597</v>
      </c>
      <c r="AH1315">
        <v>1</v>
      </c>
      <c r="AI1315">
        <v>1</v>
      </c>
      <c r="AJ1315">
        <v>0.45914809331006834</v>
      </c>
      <c r="AK1315">
        <v>1</v>
      </c>
      <c r="AL1315">
        <v>0.35744453443257951</v>
      </c>
      <c r="AM1315">
        <v>1</v>
      </c>
      <c r="AN1315">
        <v>1</v>
      </c>
      <c r="AO1315">
        <v>8.3941930239961951E-2</v>
      </c>
      <c r="AP1315">
        <v>0.74470228581612319</v>
      </c>
      <c r="AQ1315">
        <v>0.95498301287007048</v>
      </c>
      <c r="AR1315">
        <v>1</v>
      </c>
      <c r="AS1315">
        <v>0</v>
      </c>
      <c r="AT1315">
        <v>0.72647784456554065</v>
      </c>
      <c r="AU1315">
        <v>2</v>
      </c>
    </row>
    <row r="1316" spans="4:47" x14ac:dyDescent="0.25">
      <c r="D1316" s="8">
        <v>1312</v>
      </c>
      <c r="E1316" s="8">
        <f t="shared" ca="1" si="148"/>
        <v>0.9732103370544547</v>
      </c>
      <c r="F1316" s="21">
        <f t="shared" ca="1" si="149"/>
        <v>4.4192396230856961</v>
      </c>
      <c r="H1316" s="8">
        <v>1312</v>
      </c>
      <c r="I1316" s="21">
        <f t="shared" ca="1" si="150"/>
        <v>0.88210825590542696</v>
      </c>
      <c r="J1316" s="21">
        <f t="shared" ca="1" si="151"/>
        <v>65.518163157053507</v>
      </c>
      <c r="R1316" s="1"/>
      <c r="AF1316">
        <v>1306</v>
      </c>
      <c r="AG1316">
        <v>0.4012044737746398</v>
      </c>
      <c r="AH1316">
        <v>0.47229778532943911</v>
      </c>
      <c r="AI1316">
        <v>0.40312870253406036</v>
      </c>
      <c r="AJ1316">
        <v>1</v>
      </c>
      <c r="AK1316">
        <v>1</v>
      </c>
      <c r="AL1316">
        <v>0.70916529955987551</v>
      </c>
      <c r="AM1316">
        <v>1</v>
      </c>
      <c r="AN1316">
        <v>1</v>
      </c>
      <c r="AO1316">
        <v>0</v>
      </c>
      <c r="AP1316">
        <v>1</v>
      </c>
      <c r="AQ1316">
        <v>1</v>
      </c>
      <c r="AR1316">
        <v>0.85204496241954808</v>
      </c>
      <c r="AS1316">
        <v>0</v>
      </c>
      <c r="AT1316">
        <v>0.7403654185643026</v>
      </c>
      <c r="AU1316">
        <v>1</v>
      </c>
    </row>
    <row r="1317" spans="4:47" x14ac:dyDescent="0.25">
      <c r="D1317" s="8">
        <v>1313</v>
      </c>
      <c r="E1317" s="8">
        <f t="shared" ca="1" si="148"/>
        <v>0.71897848454481628</v>
      </c>
      <c r="F1317" s="21">
        <f t="shared" ca="1" si="149"/>
        <v>46.46941837482435</v>
      </c>
      <c r="H1317" s="8">
        <v>1313</v>
      </c>
      <c r="I1317" s="21">
        <f t="shared" ca="1" si="150"/>
        <v>0.31158316600833946</v>
      </c>
      <c r="J1317" s="21">
        <f t="shared" ca="1" si="151"/>
        <v>14.713740753930633</v>
      </c>
      <c r="R1317" s="1"/>
      <c r="AF1317">
        <v>1307</v>
      </c>
      <c r="AG1317">
        <v>0.5012783280347527</v>
      </c>
      <c r="AH1317">
        <v>1</v>
      </c>
      <c r="AI1317">
        <v>1</v>
      </c>
      <c r="AJ1317">
        <v>0.63440302845532037</v>
      </c>
      <c r="AK1317">
        <v>0.72903281772549589</v>
      </c>
      <c r="AL1317">
        <v>1</v>
      </c>
      <c r="AM1317">
        <v>0.41656604382484558</v>
      </c>
      <c r="AN1317">
        <v>1</v>
      </c>
      <c r="AO1317">
        <v>1</v>
      </c>
      <c r="AP1317">
        <v>0.37350577446341049</v>
      </c>
      <c r="AQ1317">
        <v>0.41580267588603115</v>
      </c>
      <c r="AR1317">
        <v>1</v>
      </c>
      <c r="AS1317">
        <v>0</v>
      </c>
      <c r="AT1317">
        <v>0.7621161194737085</v>
      </c>
      <c r="AU1317">
        <v>0</v>
      </c>
    </row>
    <row r="1318" spans="4:47" x14ac:dyDescent="0.25">
      <c r="D1318" s="8">
        <v>1314</v>
      </c>
      <c r="E1318" s="8">
        <f t="shared" ca="1" si="148"/>
        <v>0.41454612123765877</v>
      </c>
      <c r="F1318" s="21">
        <f t="shared" ca="1" si="149"/>
        <v>117.17985476352789</v>
      </c>
      <c r="H1318" s="8">
        <v>1314</v>
      </c>
      <c r="I1318" s="21">
        <f t="shared" ca="1" si="150"/>
        <v>0.94515422684315542</v>
      </c>
      <c r="J1318" s="21">
        <f t="shared" ca="1" si="151"/>
        <v>78.060193423237422</v>
      </c>
      <c r="R1318" s="1"/>
      <c r="AF1318">
        <v>1308</v>
      </c>
      <c r="AG1318">
        <v>1</v>
      </c>
      <c r="AH1318">
        <v>1</v>
      </c>
      <c r="AI1318">
        <v>0.94541207690335505</v>
      </c>
      <c r="AJ1318">
        <v>1</v>
      </c>
      <c r="AK1318">
        <v>0</v>
      </c>
      <c r="AL1318">
        <v>1</v>
      </c>
      <c r="AM1318">
        <v>0</v>
      </c>
      <c r="AN1318">
        <v>1</v>
      </c>
      <c r="AO1318">
        <v>0</v>
      </c>
      <c r="AP1318">
        <v>1</v>
      </c>
      <c r="AQ1318">
        <v>0.86343883613202099</v>
      </c>
      <c r="AR1318">
        <v>1</v>
      </c>
      <c r="AS1318">
        <v>0</v>
      </c>
      <c r="AT1318">
        <v>0.95341528889915284</v>
      </c>
      <c r="AU1318">
        <v>1</v>
      </c>
    </row>
    <row r="1319" spans="4:47" x14ac:dyDescent="0.25">
      <c r="D1319" s="8">
        <v>1315</v>
      </c>
      <c r="E1319" s="8">
        <f t="shared" ca="1" si="148"/>
        <v>0.35199311975791803</v>
      </c>
      <c r="F1319" s="21">
        <f t="shared" ca="1" si="149"/>
        <v>137.5840362870897</v>
      </c>
      <c r="H1319" s="8">
        <v>1315</v>
      </c>
      <c r="I1319" s="21">
        <f t="shared" ca="1" si="150"/>
        <v>0.84550917975740025</v>
      </c>
      <c r="J1319" s="21">
        <f t="shared" ca="1" si="151"/>
        <v>60.421519490960819</v>
      </c>
      <c r="R1319" s="1"/>
      <c r="AF1319">
        <v>1309</v>
      </c>
      <c r="AG1319">
        <v>0.39336056596009933</v>
      </c>
      <c r="AH1319">
        <v>1</v>
      </c>
      <c r="AI1319">
        <v>1</v>
      </c>
      <c r="AJ1319">
        <v>0.330830150207233</v>
      </c>
      <c r="AK1319">
        <v>1</v>
      </c>
      <c r="AL1319">
        <v>1</v>
      </c>
      <c r="AM1319">
        <v>0.62313741856374805</v>
      </c>
      <c r="AN1319">
        <v>1</v>
      </c>
      <c r="AO1319">
        <v>1</v>
      </c>
      <c r="AP1319">
        <v>1</v>
      </c>
      <c r="AQ1319">
        <v>1</v>
      </c>
      <c r="AR1319">
        <v>0.70394412789168959</v>
      </c>
      <c r="AS1319">
        <v>6.7623532408634349E-2</v>
      </c>
      <c r="AT1319">
        <v>0.59490462268488598</v>
      </c>
      <c r="AU1319">
        <v>0</v>
      </c>
    </row>
    <row r="1320" spans="4:47" x14ac:dyDescent="0.25">
      <c r="D1320" s="8">
        <v>1316</v>
      </c>
      <c r="E1320" s="8">
        <f t="shared" ca="1" si="148"/>
        <v>0.77988710459893529</v>
      </c>
      <c r="F1320" s="21">
        <f t="shared" ca="1" si="149"/>
        <v>35.593883041525643</v>
      </c>
      <c r="H1320" s="8">
        <v>1316</v>
      </c>
      <c r="I1320" s="21">
        <f t="shared" ca="1" si="150"/>
        <v>0.45996915101564362</v>
      </c>
      <c r="J1320" s="21">
        <f t="shared" ca="1" si="151"/>
        <v>26.554950396915359</v>
      </c>
      <c r="R1320" s="1"/>
      <c r="AF1320">
        <v>1310</v>
      </c>
      <c r="AG1320">
        <v>1</v>
      </c>
      <c r="AH1320">
        <v>0</v>
      </c>
      <c r="AI1320">
        <v>1</v>
      </c>
      <c r="AJ1320">
        <v>1</v>
      </c>
      <c r="AK1320">
        <v>1</v>
      </c>
      <c r="AL1320">
        <v>1</v>
      </c>
      <c r="AM1320">
        <v>0.11948234999492284</v>
      </c>
      <c r="AN1320">
        <v>0.37429102119870461</v>
      </c>
      <c r="AO1320">
        <v>0.50031433867673814</v>
      </c>
      <c r="AP1320">
        <v>0</v>
      </c>
      <c r="AQ1320">
        <v>1</v>
      </c>
      <c r="AR1320">
        <v>0.46357823958650474</v>
      </c>
      <c r="AS1320">
        <v>0.29447395784518449</v>
      </c>
      <c r="AT1320">
        <v>0.65731036849784397</v>
      </c>
      <c r="AU1320">
        <v>0</v>
      </c>
    </row>
    <row r="1321" spans="4:47" x14ac:dyDescent="0.25">
      <c r="D1321" s="8">
        <v>1317</v>
      </c>
      <c r="E1321" s="8">
        <f t="shared" ca="1" si="148"/>
        <v>0.73421724952917344</v>
      </c>
      <c r="F1321" s="21">
        <f t="shared" ca="1" si="149"/>
        <v>43.680981239009562</v>
      </c>
      <c r="H1321" s="8">
        <v>1317</v>
      </c>
      <c r="I1321" s="21">
        <f t="shared" ca="1" si="150"/>
        <v>0.34817252049172165</v>
      </c>
      <c r="J1321" s="21">
        <f t="shared" ca="1" si="151"/>
        <v>17.776887980500483</v>
      </c>
      <c r="R1321" s="1"/>
      <c r="AF1321">
        <v>1311</v>
      </c>
      <c r="AG1321">
        <v>0.19193733249548747</v>
      </c>
      <c r="AH1321">
        <v>1</v>
      </c>
      <c r="AI1321">
        <v>0.99117207197724055</v>
      </c>
      <c r="AJ1321">
        <v>1</v>
      </c>
      <c r="AK1321">
        <v>0.52839407937731708</v>
      </c>
      <c r="AL1321">
        <v>1</v>
      </c>
      <c r="AM1321">
        <v>0</v>
      </c>
      <c r="AN1321">
        <v>0.72548091557907735</v>
      </c>
      <c r="AO1321">
        <v>1</v>
      </c>
      <c r="AP1321">
        <v>0.65124307230472633</v>
      </c>
      <c r="AQ1321">
        <v>0.83828498594836376</v>
      </c>
      <c r="AR1321">
        <v>1</v>
      </c>
      <c r="AS1321">
        <v>5.1300618403934829E-2</v>
      </c>
      <c r="AT1321">
        <v>1</v>
      </c>
      <c r="AU1321">
        <v>0</v>
      </c>
    </row>
    <row r="1322" spans="4:47" x14ac:dyDescent="0.25">
      <c r="D1322" s="8">
        <v>1318</v>
      </c>
      <c r="E1322" s="8">
        <f t="shared" ca="1" si="148"/>
        <v>0.84205743176237757</v>
      </c>
      <c r="F1322" s="21">
        <f t="shared" ca="1" si="149"/>
        <v>25.143522518877724</v>
      </c>
      <c r="H1322" s="8">
        <v>1318</v>
      </c>
      <c r="I1322" s="21">
        <f t="shared" ca="1" si="150"/>
        <v>0.74489552120453428</v>
      </c>
      <c r="J1322" s="21">
        <f t="shared" ca="1" si="151"/>
        <v>49.549995991873651</v>
      </c>
      <c r="R1322" s="1"/>
      <c r="AF1322">
        <v>1312</v>
      </c>
      <c r="AG1322">
        <v>1</v>
      </c>
      <c r="AH1322">
        <v>0</v>
      </c>
      <c r="AI1322">
        <v>0.49395474458006283</v>
      </c>
      <c r="AJ1322">
        <v>0</v>
      </c>
      <c r="AK1322">
        <v>0.85247691031479678</v>
      </c>
      <c r="AL1322">
        <v>1</v>
      </c>
      <c r="AM1322">
        <v>1</v>
      </c>
      <c r="AN1322">
        <v>1</v>
      </c>
      <c r="AO1322">
        <v>1</v>
      </c>
      <c r="AP1322">
        <v>1</v>
      </c>
      <c r="AQ1322">
        <v>0.60137750736903395</v>
      </c>
      <c r="AR1322">
        <v>0.40897869432111261</v>
      </c>
      <c r="AS1322">
        <v>0.40162737409082183</v>
      </c>
      <c r="AT1322">
        <v>0.81142882750188605</v>
      </c>
      <c r="AU1322">
        <v>1</v>
      </c>
    </row>
    <row r="1323" spans="4:47" x14ac:dyDescent="0.25">
      <c r="D1323" s="8">
        <v>1319</v>
      </c>
      <c r="E1323" s="8">
        <f t="shared" ca="1" si="148"/>
        <v>0.54673910998130137</v>
      </c>
      <c r="F1323" s="21">
        <f t="shared" ca="1" si="149"/>
        <v>82.120330504529363</v>
      </c>
      <c r="H1323" s="8">
        <v>1319</v>
      </c>
      <c r="I1323" s="21">
        <f t="shared" ca="1" si="150"/>
        <v>0.73813888100637581</v>
      </c>
      <c r="J1323" s="21">
        <f t="shared" ca="1" si="151"/>
        <v>48.916996210945697</v>
      </c>
      <c r="R1323" s="1"/>
      <c r="AF1323">
        <v>1313</v>
      </c>
      <c r="AG1323">
        <v>0</v>
      </c>
      <c r="AH1323">
        <v>1</v>
      </c>
      <c r="AI1323">
        <v>1</v>
      </c>
      <c r="AJ1323">
        <v>0.84413129318296953</v>
      </c>
      <c r="AK1323">
        <v>1</v>
      </c>
      <c r="AL1323">
        <v>0</v>
      </c>
      <c r="AM1323">
        <v>1</v>
      </c>
      <c r="AN1323">
        <v>1</v>
      </c>
      <c r="AO1323">
        <v>1</v>
      </c>
      <c r="AP1323">
        <v>0.13009498779443204</v>
      </c>
      <c r="AQ1323">
        <v>1</v>
      </c>
      <c r="AR1323">
        <v>0.96066630965276179</v>
      </c>
      <c r="AS1323">
        <v>0</v>
      </c>
      <c r="AT1323">
        <v>0.86402572564988422</v>
      </c>
      <c r="AU1323">
        <v>1</v>
      </c>
    </row>
    <row r="1324" spans="4:47" x14ac:dyDescent="0.25">
      <c r="D1324" s="8">
        <v>1320</v>
      </c>
      <c r="E1324" s="8">
        <f t="shared" ca="1" si="148"/>
        <v>0.54376322532058152</v>
      </c>
      <c r="F1324" s="21">
        <f t="shared" ca="1" si="149"/>
        <v>82.819522098309449</v>
      </c>
      <c r="H1324" s="8">
        <v>1320</v>
      </c>
      <c r="I1324" s="21">
        <f t="shared" ca="1" si="150"/>
        <v>0.9886190781245604</v>
      </c>
      <c r="J1324" s="21">
        <f t="shared" ca="1" si="151"/>
        <v>98.595349162387635</v>
      </c>
      <c r="R1324" s="1"/>
      <c r="AF1324">
        <v>1314</v>
      </c>
      <c r="AG1324">
        <v>1</v>
      </c>
      <c r="AH1324">
        <v>0.95029426390777061</v>
      </c>
      <c r="AI1324">
        <v>1</v>
      </c>
      <c r="AJ1324">
        <v>0.5116633363541041</v>
      </c>
      <c r="AK1324">
        <v>0</v>
      </c>
      <c r="AL1324">
        <v>1</v>
      </c>
      <c r="AM1324">
        <v>1</v>
      </c>
      <c r="AN1324">
        <v>0.13597872000677708</v>
      </c>
      <c r="AO1324">
        <v>1</v>
      </c>
      <c r="AP1324">
        <v>1</v>
      </c>
      <c r="AQ1324">
        <v>1</v>
      </c>
      <c r="AR1324">
        <v>0</v>
      </c>
      <c r="AS1324">
        <v>0.20011009391964762</v>
      </c>
      <c r="AT1324">
        <v>0.49629112334000203</v>
      </c>
      <c r="AU1324">
        <v>2</v>
      </c>
    </row>
    <row r="1325" spans="4:47" x14ac:dyDescent="0.25">
      <c r="D1325" s="8">
        <v>1321</v>
      </c>
      <c r="E1325" s="8">
        <f t="shared" ca="1" si="148"/>
        <v>4.9972691704254224E-3</v>
      </c>
      <c r="F1325" s="21">
        <f t="shared" ca="1" si="149"/>
        <v>635.59559659347553</v>
      </c>
      <c r="H1325" s="8">
        <v>1321</v>
      </c>
      <c r="I1325" s="21">
        <f t="shared" ca="1" si="150"/>
        <v>0.85382266718426725</v>
      </c>
      <c r="J1325" s="21">
        <f t="shared" ca="1" si="151"/>
        <v>61.500313307007467</v>
      </c>
      <c r="R1325" s="1"/>
      <c r="AF1325">
        <v>1315</v>
      </c>
      <c r="AG1325">
        <v>1</v>
      </c>
      <c r="AH1325">
        <v>1</v>
      </c>
      <c r="AI1325">
        <v>0</v>
      </c>
      <c r="AJ1325">
        <v>1</v>
      </c>
      <c r="AK1325">
        <v>1</v>
      </c>
      <c r="AL1325">
        <v>1</v>
      </c>
      <c r="AM1325">
        <v>1</v>
      </c>
      <c r="AN1325">
        <v>0.4140230069214369</v>
      </c>
      <c r="AO1325">
        <v>0.47068810248019871</v>
      </c>
      <c r="AP1325">
        <v>1</v>
      </c>
      <c r="AQ1325">
        <v>1</v>
      </c>
      <c r="AR1325">
        <v>1</v>
      </c>
      <c r="AS1325">
        <v>0</v>
      </c>
      <c r="AT1325">
        <v>0.99558835282711688</v>
      </c>
      <c r="AU1325">
        <v>0</v>
      </c>
    </row>
    <row r="1326" spans="4:47" x14ac:dyDescent="0.25">
      <c r="D1326" s="8">
        <v>1322</v>
      </c>
      <c r="E1326" s="8">
        <f t="shared" ca="1" si="148"/>
        <v>0.79573455127738035</v>
      </c>
      <c r="F1326" s="21">
        <f t="shared" ca="1" si="149"/>
        <v>32.873810357526473</v>
      </c>
      <c r="H1326" s="8">
        <v>1322</v>
      </c>
      <c r="I1326" s="21">
        <f t="shared" ca="1" si="150"/>
        <v>0.80634141927741521</v>
      </c>
      <c r="J1326" s="21">
        <f t="shared" ca="1" si="151"/>
        <v>55.790291298056587</v>
      </c>
      <c r="R1326" s="1"/>
      <c r="AF1326">
        <v>1316</v>
      </c>
      <c r="AG1326">
        <v>0</v>
      </c>
      <c r="AH1326">
        <v>1</v>
      </c>
      <c r="AI1326">
        <v>1</v>
      </c>
      <c r="AJ1326">
        <v>0</v>
      </c>
      <c r="AK1326">
        <v>1</v>
      </c>
      <c r="AL1326">
        <v>0.92515607872216299</v>
      </c>
      <c r="AM1326">
        <v>1</v>
      </c>
      <c r="AN1326">
        <v>0</v>
      </c>
      <c r="AO1326">
        <v>0.21767725792960846</v>
      </c>
      <c r="AP1326">
        <v>1</v>
      </c>
      <c r="AQ1326">
        <v>1</v>
      </c>
      <c r="AR1326">
        <v>0</v>
      </c>
      <c r="AS1326">
        <v>0</v>
      </c>
      <c r="AT1326">
        <v>0.62436144966113838</v>
      </c>
      <c r="AU1326">
        <v>0</v>
      </c>
    </row>
    <row r="1327" spans="4:47" x14ac:dyDescent="0.25">
      <c r="D1327" s="8">
        <v>1323</v>
      </c>
      <c r="E1327" s="8">
        <f t="shared" ca="1" si="148"/>
        <v>0.84623526705979557</v>
      </c>
      <c r="F1327" s="21">
        <f t="shared" ca="1" si="149"/>
        <v>24.460945715583719</v>
      </c>
      <c r="H1327" s="8">
        <v>1323</v>
      </c>
      <c r="I1327" s="21">
        <f t="shared" ca="1" si="150"/>
        <v>0.58679001850177726</v>
      </c>
      <c r="J1327" s="21">
        <f t="shared" ca="1" si="151"/>
        <v>36.243674676982288</v>
      </c>
      <c r="R1327" s="1"/>
      <c r="AF1327">
        <v>1317</v>
      </c>
      <c r="AG1327">
        <v>0.27466876038200888</v>
      </c>
      <c r="AH1327">
        <v>1</v>
      </c>
      <c r="AI1327">
        <v>0</v>
      </c>
      <c r="AJ1327">
        <v>1</v>
      </c>
      <c r="AK1327">
        <v>0.72562945366347953</v>
      </c>
      <c r="AL1327">
        <v>1</v>
      </c>
      <c r="AM1327">
        <v>0.7580353225318005</v>
      </c>
      <c r="AN1327">
        <v>0.49718614274822737</v>
      </c>
      <c r="AO1327">
        <v>1</v>
      </c>
      <c r="AP1327">
        <v>1</v>
      </c>
      <c r="AQ1327">
        <v>1</v>
      </c>
      <c r="AR1327">
        <v>1</v>
      </c>
      <c r="AS1327">
        <v>6.4535697272125013E-3</v>
      </c>
      <c r="AT1327">
        <v>0.79744041891561657</v>
      </c>
      <c r="AU1327">
        <v>2</v>
      </c>
    </row>
    <row r="1328" spans="4:47" x14ac:dyDescent="0.25">
      <c r="D1328" s="8">
        <v>1324</v>
      </c>
      <c r="E1328" s="8">
        <f t="shared" ca="1" si="148"/>
        <v>0.95997717401206806</v>
      </c>
      <c r="F1328" s="21">
        <f t="shared" ca="1" si="149"/>
        <v>6.4921307682287397</v>
      </c>
      <c r="H1328" s="8">
        <v>1324</v>
      </c>
      <c r="I1328" s="21">
        <f t="shared" ca="1" si="150"/>
        <v>0.30656940489795748</v>
      </c>
      <c r="J1328" s="21">
        <f t="shared" ca="1" si="151"/>
        <v>14.282625791976061</v>
      </c>
      <c r="R1328" s="1"/>
      <c r="AF1328">
        <v>1318</v>
      </c>
      <c r="AG1328">
        <v>0</v>
      </c>
      <c r="AH1328">
        <v>1</v>
      </c>
      <c r="AI1328">
        <v>0.81873761757648733</v>
      </c>
      <c r="AJ1328">
        <v>1</v>
      </c>
      <c r="AK1328">
        <v>1</v>
      </c>
      <c r="AL1328">
        <v>1</v>
      </c>
      <c r="AM1328">
        <v>0.10793848893057832</v>
      </c>
      <c r="AN1328">
        <v>1</v>
      </c>
      <c r="AO1328">
        <v>1</v>
      </c>
      <c r="AP1328">
        <v>1</v>
      </c>
      <c r="AQ1328">
        <v>1</v>
      </c>
      <c r="AR1328">
        <v>1</v>
      </c>
      <c r="AS1328">
        <v>0</v>
      </c>
      <c r="AT1328">
        <v>0.77256372654840444</v>
      </c>
      <c r="AU1328">
        <v>1</v>
      </c>
    </row>
    <row r="1329" spans="4:47" x14ac:dyDescent="0.25">
      <c r="D1329" s="8">
        <v>1325</v>
      </c>
      <c r="E1329" s="8">
        <f t="shared" ca="1" si="148"/>
        <v>0.76689555253068387</v>
      </c>
      <c r="F1329" s="21">
        <f t="shared" ca="1" si="149"/>
        <v>37.855530239112326</v>
      </c>
      <c r="H1329" s="8">
        <v>1325</v>
      </c>
      <c r="I1329" s="21">
        <f t="shared" ca="1" si="150"/>
        <v>0.43469030729145153</v>
      </c>
      <c r="J1329" s="21">
        <f t="shared" ca="1" si="151"/>
        <v>24.618039105351517</v>
      </c>
      <c r="R1329" s="1"/>
      <c r="AF1329">
        <v>1319</v>
      </c>
      <c r="AG1329">
        <v>0</v>
      </c>
      <c r="AH1329">
        <v>0.74699881960597325</v>
      </c>
      <c r="AI1329">
        <v>1</v>
      </c>
      <c r="AJ1329">
        <v>1</v>
      </c>
      <c r="AK1329">
        <v>1</v>
      </c>
      <c r="AL1329">
        <v>0.25989715728258794</v>
      </c>
      <c r="AM1329">
        <v>1</v>
      </c>
      <c r="AN1329">
        <v>0.45776933183491741</v>
      </c>
      <c r="AO1329">
        <v>0.56912695561550208</v>
      </c>
      <c r="AP1329">
        <v>1</v>
      </c>
      <c r="AQ1329">
        <v>1</v>
      </c>
      <c r="AR1329">
        <v>1</v>
      </c>
      <c r="AS1329">
        <v>1</v>
      </c>
      <c r="AT1329">
        <v>0.79159175963067263</v>
      </c>
      <c r="AU1329">
        <v>1</v>
      </c>
    </row>
    <row r="1330" spans="4:47" x14ac:dyDescent="0.25">
      <c r="D1330" s="8">
        <v>1326</v>
      </c>
      <c r="E1330" s="8">
        <f t="shared" ca="1" si="148"/>
        <v>6.5145023554889825E-2</v>
      </c>
      <c r="F1330" s="21">
        <f t="shared" ca="1" si="149"/>
        <v>340.40338481544546</v>
      </c>
      <c r="H1330" s="8">
        <v>1326</v>
      </c>
      <c r="I1330" s="21">
        <f t="shared" ca="1" si="150"/>
        <v>0.68727348420092838</v>
      </c>
      <c r="J1330" s="21">
        <f t="shared" ca="1" si="151"/>
        <v>44.388370578240185</v>
      </c>
      <c r="R1330" s="1"/>
      <c r="AF1330">
        <v>1320</v>
      </c>
      <c r="AG1330">
        <v>0.66969802709542325</v>
      </c>
      <c r="AH1330">
        <v>0</v>
      </c>
      <c r="AI1330">
        <v>1</v>
      </c>
      <c r="AJ1330">
        <v>1</v>
      </c>
      <c r="AK1330">
        <v>0.73632271055811871</v>
      </c>
      <c r="AL1330">
        <v>1</v>
      </c>
      <c r="AM1330">
        <v>1</v>
      </c>
      <c r="AN1330">
        <v>1</v>
      </c>
      <c r="AO1330">
        <v>1</v>
      </c>
      <c r="AP1330">
        <v>4.202309458196396E-2</v>
      </c>
      <c r="AQ1330">
        <v>1</v>
      </c>
      <c r="AR1330">
        <v>0</v>
      </c>
      <c r="AS1330">
        <v>0</v>
      </c>
      <c r="AT1330">
        <v>0.90224475931834303</v>
      </c>
      <c r="AU1330">
        <v>0</v>
      </c>
    </row>
    <row r="1331" spans="4:47" x14ac:dyDescent="0.25">
      <c r="D1331" s="8">
        <v>1327</v>
      </c>
      <c r="E1331" s="8">
        <f t="shared" ca="1" si="148"/>
        <v>0.14932073986978123</v>
      </c>
      <c r="F1331" s="21">
        <f t="shared" ca="1" si="149"/>
        <v>242.03460602426071</v>
      </c>
      <c r="H1331" s="8">
        <v>1327</v>
      </c>
      <c r="I1331" s="21">
        <f t="shared" ca="1" si="150"/>
        <v>0.84256032919915091</v>
      </c>
      <c r="J1331" s="21">
        <f t="shared" ca="1" si="151"/>
        <v>60.048132178151548</v>
      </c>
      <c r="R1331" s="1"/>
      <c r="AF1331">
        <v>1321</v>
      </c>
      <c r="AG1331">
        <v>0</v>
      </c>
      <c r="AH1331">
        <v>1</v>
      </c>
      <c r="AI1331">
        <v>1</v>
      </c>
      <c r="AJ1331">
        <v>1</v>
      </c>
      <c r="AK1331">
        <v>0.48727055933728303</v>
      </c>
      <c r="AL1331">
        <v>8.6325842072983508E-2</v>
      </c>
      <c r="AM1331">
        <v>1</v>
      </c>
      <c r="AN1331">
        <v>0.89370795881874188</v>
      </c>
      <c r="AO1331">
        <v>1</v>
      </c>
      <c r="AP1331">
        <v>1</v>
      </c>
      <c r="AQ1331">
        <v>1</v>
      </c>
      <c r="AR1331">
        <v>0.65261008743677407</v>
      </c>
      <c r="AS1331">
        <v>0</v>
      </c>
      <c r="AT1331">
        <v>0.84140589816550793</v>
      </c>
      <c r="AU1331">
        <v>0</v>
      </c>
    </row>
    <row r="1332" spans="4:47" x14ac:dyDescent="0.25">
      <c r="D1332" s="8">
        <v>1328</v>
      </c>
      <c r="E1332" s="8">
        <f t="shared" ca="1" si="148"/>
        <v>0.69512087727634642</v>
      </c>
      <c r="F1332" s="21">
        <f t="shared" ca="1" si="149"/>
        <v>50.934696098798625</v>
      </c>
      <c r="H1332" s="8">
        <v>1328</v>
      </c>
      <c r="I1332" s="21">
        <f t="shared" ca="1" si="150"/>
        <v>0.87921898811147414</v>
      </c>
      <c r="J1332" s="21">
        <f t="shared" ca="1" si="151"/>
        <v>65.078862634802022</v>
      </c>
      <c r="R1332" s="1"/>
      <c r="AF1332">
        <v>1322</v>
      </c>
      <c r="AG1332">
        <v>1</v>
      </c>
      <c r="AH1332">
        <v>0.60769480156107292</v>
      </c>
      <c r="AI1332">
        <v>1</v>
      </c>
      <c r="AJ1332">
        <v>1</v>
      </c>
      <c r="AK1332">
        <v>1</v>
      </c>
      <c r="AL1332">
        <v>0.51602292084159374</v>
      </c>
      <c r="AM1332">
        <v>1</v>
      </c>
      <c r="AN1332">
        <v>1</v>
      </c>
      <c r="AO1332">
        <v>1</v>
      </c>
      <c r="AP1332">
        <v>0.90255038817215993</v>
      </c>
      <c r="AQ1332">
        <v>1</v>
      </c>
      <c r="AR1332">
        <v>1</v>
      </c>
      <c r="AS1332">
        <v>0.12214956661337055</v>
      </c>
      <c r="AT1332">
        <v>0.72803304292441406</v>
      </c>
      <c r="AU1332">
        <v>0</v>
      </c>
    </row>
    <row r="1333" spans="4:47" x14ac:dyDescent="0.25">
      <c r="D1333" s="8">
        <v>1329</v>
      </c>
      <c r="E1333" s="8">
        <f t="shared" ca="1" si="148"/>
        <v>0.85514282345635162</v>
      </c>
      <c r="F1333" s="21">
        <f t="shared" ca="1" si="149"/>
        <v>23.012898850282788</v>
      </c>
      <c r="H1333" s="8">
        <v>1329</v>
      </c>
      <c r="I1333" s="21">
        <f t="shared" ca="1" si="150"/>
        <v>0.70235619406183714</v>
      </c>
      <c r="J1333" s="21">
        <f t="shared" ca="1" si="151"/>
        <v>45.692673291273984</v>
      </c>
      <c r="R1333" s="1"/>
      <c r="AF1333">
        <v>1323</v>
      </c>
      <c r="AG1333">
        <v>0.48590235066935306</v>
      </c>
      <c r="AH1333">
        <v>1</v>
      </c>
      <c r="AI1333">
        <v>0.82504080254946</v>
      </c>
      <c r="AJ1333">
        <v>0.78955359022220362</v>
      </c>
      <c r="AK1333">
        <v>1</v>
      </c>
      <c r="AL1333">
        <v>0.96691444572109808</v>
      </c>
      <c r="AM1333">
        <v>0.54871107682664577</v>
      </c>
      <c r="AN1333">
        <v>0.88616938313404514</v>
      </c>
      <c r="AO1333">
        <v>0.74322521146944687</v>
      </c>
      <c r="AP1333">
        <v>0</v>
      </c>
      <c r="AQ1333">
        <v>1</v>
      </c>
      <c r="AR1333">
        <v>0.70889125137651832</v>
      </c>
      <c r="AS1333">
        <v>0</v>
      </c>
      <c r="AT1333">
        <v>0.73499831707969909</v>
      </c>
      <c r="AU1333">
        <v>0</v>
      </c>
    </row>
    <row r="1334" spans="4:47" x14ac:dyDescent="0.25">
      <c r="D1334" s="8">
        <v>1330</v>
      </c>
      <c r="E1334" s="8">
        <f t="shared" ca="1" si="148"/>
        <v>0.91247022294347579</v>
      </c>
      <c r="F1334" s="21">
        <f t="shared" ca="1" si="149"/>
        <v>13.894520839537781</v>
      </c>
      <c r="H1334" s="8">
        <v>1330</v>
      </c>
      <c r="I1334" s="21">
        <f t="shared" ca="1" si="150"/>
        <v>0.54068239453796207</v>
      </c>
      <c r="J1334" s="21">
        <f t="shared" ca="1" si="151"/>
        <v>32.694782455151412</v>
      </c>
      <c r="R1334" s="1"/>
      <c r="AF1334">
        <v>1324</v>
      </c>
      <c r="AG1334">
        <v>0.52735651488065716</v>
      </c>
      <c r="AH1334">
        <v>1</v>
      </c>
      <c r="AI1334">
        <v>1</v>
      </c>
      <c r="AJ1334">
        <v>0.54615598207092264</v>
      </c>
      <c r="AK1334">
        <v>1</v>
      </c>
      <c r="AL1334">
        <v>0.94216709238899055</v>
      </c>
      <c r="AM1334">
        <v>1</v>
      </c>
      <c r="AN1334">
        <v>1</v>
      </c>
      <c r="AO1334">
        <v>1</v>
      </c>
      <c r="AP1334">
        <v>1</v>
      </c>
      <c r="AQ1334">
        <v>1</v>
      </c>
      <c r="AR1334">
        <v>1</v>
      </c>
      <c r="AS1334">
        <v>0</v>
      </c>
      <c r="AT1334">
        <v>0.8243986494156248</v>
      </c>
      <c r="AU1334">
        <v>2</v>
      </c>
    </row>
    <row r="1335" spans="4:47" x14ac:dyDescent="0.25">
      <c r="D1335" s="8">
        <v>1331</v>
      </c>
      <c r="E1335" s="8">
        <f t="shared" ca="1" si="148"/>
        <v>0.89892709637943002</v>
      </c>
      <c r="F1335" s="21">
        <f t="shared" ca="1" si="149"/>
        <v>16.022001164429216</v>
      </c>
      <c r="H1335" s="8">
        <v>1331</v>
      </c>
      <c r="I1335" s="21">
        <f t="shared" ca="1" si="150"/>
        <v>0.2284618073434308</v>
      </c>
      <c r="J1335" s="21">
        <f t="shared" ca="1" si="151"/>
        <v>7.0624692242117426</v>
      </c>
      <c r="R1335" s="1"/>
      <c r="AF1335">
        <v>1325</v>
      </c>
      <c r="AG1335">
        <v>1</v>
      </c>
      <c r="AH1335">
        <v>1</v>
      </c>
      <c r="AI1335">
        <v>1</v>
      </c>
      <c r="AJ1335">
        <v>0.12614703591001064</v>
      </c>
      <c r="AK1335">
        <v>0.89376320301239653</v>
      </c>
      <c r="AL1335">
        <v>1</v>
      </c>
      <c r="AM1335">
        <v>1</v>
      </c>
      <c r="AN1335">
        <v>1</v>
      </c>
      <c r="AO1335">
        <v>1</v>
      </c>
      <c r="AP1335">
        <v>0.11399485099607246</v>
      </c>
      <c r="AQ1335">
        <v>0.6384057211837596</v>
      </c>
      <c r="AR1335">
        <v>1</v>
      </c>
      <c r="AS1335">
        <v>0.40504236673352295</v>
      </c>
      <c r="AT1335">
        <v>0.72647200616908636</v>
      </c>
      <c r="AU1335">
        <v>2</v>
      </c>
    </row>
    <row r="1336" spans="4:47" x14ac:dyDescent="0.25">
      <c r="D1336" s="8">
        <v>1332</v>
      </c>
      <c r="E1336" s="8">
        <f t="shared" ca="1" si="148"/>
        <v>0.9326909169118095</v>
      </c>
      <c r="F1336" s="21">
        <f t="shared" ca="1" si="149"/>
        <v>10.738344157221869</v>
      </c>
      <c r="H1336" s="8">
        <v>1332</v>
      </c>
      <c r="I1336" s="21">
        <f t="shared" ca="1" si="150"/>
        <v>0.80558473953780885</v>
      </c>
      <c r="J1336" s="21">
        <f t="shared" ca="1" si="151"/>
        <v>55.706894538867857</v>
      </c>
      <c r="R1336" s="1"/>
      <c r="AF1336">
        <v>1326</v>
      </c>
      <c r="AG1336">
        <v>0.87242826310877364</v>
      </c>
      <c r="AH1336">
        <v>0.32688445566288593</v>
      </c>
      <c r="AI1336">
        <v>1</v>
      </c>
      <c r="AJ1336">
        <v>0.59723131284627018</v>
      </c>
      <c r="AK1336">
        <v>1</v>
      </c>
      <c r="AL1336">
        <v>1</v>
      </c>
      <c r="AM1336">
        <v>0.99486427576888559</v>
      </c>
      <c r="AN1336">
        <v>0.95345598830317613</v>
      </c>
      <c r="AO1336">
        <v>1</v>
      </c>
      <c r="AP1336">
        <v>1</v>
      </c>
      <c r="AQ1336">
        <v>7.9358747449926645E-2</v>
      </c>
      <c r="AR1336">
        <v>1</v>
      </c>
      <c r="AS1336">
        <v>0.17611913795530376</v>
      </c>
      <c r="AT1336">
        <v>0.72619754857850527</v>
      </c>
      <c r="AU1336">
        <v>1</v>
      </c>
    </row>
    <row r="1337" spans="4:47" x14ac:dyDescent="0.25">
      <c r="D1337" s="8">
        <v>1333</v>
      </c>
      <c r="E1337" s="8">
        <f t="shared" ca="1" si="148"/>
        <v>2.2785037597315205E-2</v>
      </c>
      <c r="F1337" s="21">
        <f t="shared" ca="1" si="149"/>
        <v>462.5459715777526</v>
      </c>
      <c r="H1337" s="8">
        <v>1333</v>
      </c>
      <c r="I1337" s="21">
        <f t="shared" ca="1" si="150"/>
        <v>0.61578890130943942</v>
      </c>
      <c r="J1337" s="21">
        <f t="shared" ca="1" si="151"/>
        <v>38.520203063728019</v>
      </c>
      <c r="R1337" s="1"/>
      <c r="AF1337">
        <v>1327</v>
      </c>
      <c r="AG1337">
        <v>1</v>
      </c>
      <c r="AH1337">
        <v>1</v>
      </c>
      <c r="AI1337">
        <v>1</v>
      </c>
      <c r="AJ1337">
        <v>1</v>
      </c>
      <c r="AK1337">
        <v>0.45289090057110204</v>
      </c>
      <c r="AL1337">
        <v>0.38170327289384054</v>
      </c>
      <c r="AM1337">
        <v>1</v>
      </c>
      <c r="AN1337">
        <v>0</v>
      </c>
      <c r="AO1337">
        <v>1</v>
      </c>
      <c r="AP1337">
        <v>0.63302133199096955</v>
      </c>
      <c r="AQ1337">
        <v>1</v>
      </c>
      <c r="AR1337">
        <v>1</v>
      </c>
      <c r="AS1337">
        <v>0</v>
      </c>
      <c r="AT1337">
        <v>1</v>
      </c>
      <c r="AU1337">
        <v>0</v>
      </c>
    </row>
    <row r="1338" spans="4:47" x14ac:dyDescent="0.25">
      <c r="D1338" s="8">
        <v>1334</v>
      </c>
      <c r="E1338" s="8">
        <f t="shared" ca="1" si="148"/>
        <v>0.30704258297928144</v>
      </c>
      <c r="F1338" s="21">
        <f t="shared" ca="1" si="149"/>
        <v>154.4838715883883</v>
      </c>
      <c r="H1338" s="8">
        <v>1334</v>
      </c>
      <c r="I1338" s="21">
        <f t="shared" ca="1" si="150"/>
        <v>0.38795997851998087</v>
      </c>
      <c r="J1338" s="21">
        <f t="shared" ca="1" si="151"/>
        <v>20.976673614130572</v>
      </c>
      <c r="R1338" s="1"/>
      <c r="AF1338">
        <v>1328</v>
      </c>
      <c r="AG1338">
        <v>1</v>
      </c>
      <c r="AH1338">
        <v>1</v>
      </c>
      <c r="AI1338">
        <v>1</v>
      </c>
      <c r="AJ1338">
        <v>0</v>
      </c>
      <c r="AK1338">
        <v>1</v>
      </c>
      <c r="AL1338">
        <v>1</v>
      </c>
      <c r="AM1338">
        <v>1</v>
      </c>
      <c r="AN1338">
        <v>0.87407465870050904</v>
      </c>
      <c r="AO1338">
        <v>1</v>
      </c>
      <c r="AP1338">
        <v>0.96963476528687731</v>
      </c>
      <c r="AQ1338">
        <v>1</v>
      </c>
      <c r="AR1338">
        <v>1</v>
      </c>
      <c r="AS1338">
        <v>0</v>
      </c>
      <c r="AT1338">
        <v>0.72066601009902698</v>
      </c>
      <c r="AU1338">
        <v>4</v>
      </c>
    </row>
    <row r="1339" spans="4:47" x14ac:dyDescent="0.25">
      <c r="D1339" s="8">
        <v>1335</v>
      </c>
      <c r="E1339" s="8">
        <f t="shared" ca="1" si="148"/>
        <v>0.93522813621091572</v>
      </c>
      <c r="F1339" s="21">
        <f t="shared" ca="1" si="149"/>
        <v>10.34346304804564</v>
      </c>
      <c r="H1339" s="8">
        <v>1335</v>
      </c>
      <c r="I1339" s="21">
        <f t="shared" ca="1" si="150"/>
        <v>0.58688458227942042</v>
      </c>
      <c r="J1339" s="21">
        <f t="shared" ca="1" si="151"/>
        <v>36.251030781772002</v>
      </c>
      <c r="R1339" s="1"/>
      <c r="AF1339">
        <v>1329</v>
      </c>
      <c r="AG1339">
        <v>1</v>
      </c>
      <c r="AH1339">
        <v>1</v>
      </c>
      <c r="AI1339">
        <v>1</v>
      </c>
      <c r="AJ1339">
        <v>1</v>
      </c>
      <c r="AK1339">
        <v>0.85363424279221944</v>
      </c>
      <c r="AL1339">
        <v>0</v>
      </c>
      <c r="AM1339">
        <v>1</v>
      </c>
      <c r="AN1339">
        <v>1</v>
      </c>
      <c r="AO1339">
        <v>0.49836121936677957</v>
      </c>
      <c r="AP1339">
        <v>1</v>
      </c>
      <c r="AQ1339">
        <v>1</v>
      </c>
      <c r="AR1339">
        <v>1</v>
      </c>
      <c r="AS1339">
        <v>0.11204751314864787</v>
      </c>
      <c r="AT1339">
        <v>0.81250662920605443</v>
      </c>
      <c r="AU1339">
        <v>0</v>
      </c>
    </row>
    <row r="1340" spans="4:47" x14ac:dyDescent="0.25">
      <c r="D1340" s="8">
        <v>1336</v>
      </c>
      <c r="E1340" s="8">
        <f t="shared" ca="1" si="148"/>
        <v>0.6584127695100086</v>
      </c>
      <c r="F1340" s="21">
        <f t="shared" ca="1" si="149"/>
        <v>58.064368331030323</v>
      </c>
      <c r="H1340" s="8">
        <v>1336</v>
      </c>
      <c r="I1340" s="21">
        <f t="shared" ca="1" si="150"/>
        <v>0.59653439819190213</v>
      </c>
      <c r="J1340" s="21">
        <f t="shared" ca="1" si="151"/>
        <v>37.003835573866354</v>
      </c>
      <c r="R1340" s="1"/>
      <c r="AF1340">
        <v>1330</v>
      </c>
      <c r="AG1340">
        <v>1</v>
      </c>
      <c r="AH1340">
        <v>1</v>
      </c>
      <c r="AI1340">
        <v>1</v>
      </c>
      <c r="AJ1340">
        <v>1</v>
      </c>
      <c r="AK1340">
        <v>0.64653495464576294</v>
      </c>
      <c r="AL1340">
        <v>1</v>
      </c>
      <c r="AM1340">
        <v>0.77078781885140946</v>
      </c>
      <c r="AN1340">
        <v>1</v>
      </c>
      <c r="AO1340">
        <v>1</v>
      </c>
      <c r="AP1340">
        <v>1</v>
      </c>
      <c r="AQ1340">
        <v>3.4027068539095734E-2</v>
      </c>
      <c r="AR1340">
        <v>0</v>
      </c>
      <c r="AS1340">
        <v>0.11204086578072747</v>
      </c>
      <c r="AT1340">
        <v>0.90422276550908298</v>
      </c>
      <c r="AU1340">
        <v>1</v>
      </c>
    </row>
    <row r="1341" spans="4:47" x14ac:dyDescent="0.25">
      <c r="D1341" s="8">
        <v>1337</v>
      </c>
      <c r="E1341" s="8">
        <f t="shared" ca="1" si="148"/>
        <v>0.51695230658499181</v>
      </c>
      <c r="F1341" s="21">
        <f t="shared" ca="1" si="149"/>
        <v>89.280280837948212</v>
      </c>
      <c r="H1341" s="8">
        <v>1337</v>
      </c>
      <c r="I1341" s="21">
        <f t="shared" ca="1" si="150"/>
        <v>0.79594840617781304</v>
      </c>
      <c r="J1341" s="21">
        <f t="shared" ca="1" si="151"/>
        <v>54.661578526452033</v>
      </c>
      <c r="R1341" s="1"/>
      <c r="AF1341">
        <v>1331</v>
      </c>
      <c r="AG1341">
        <v>1</v>
      </c>
      <c r="AH1341">
        <v>1</v>
      </c>
      <c r="AI1341">
        <v>1</v>
      </c>
      <c r="AJ1341">
        <v>1</v>
      </c>
      <c r="AK1341">
        <v>1</v>
      </c>
      <c r="AL1341">
        <v>1</v>
      </c>
      <c r="AM1341">
        <v>1</v>
      </c>
      <c r="AN1341">
        <v>1</v>
      </c>
      <c r="AO1341">
        <v>0.93861914529770729</v>
      </c>
      <c r="AP1341">
        <v>0</v>
      </c>
      <c r="AQ1341">
        <v>1</v>
      </c>
      <c r="AR1341">
        <v>0.64628383389842181</v>
      </c>
      <c r="AS1341">
        <v>9.4890776928467299E-2</v>
      </c>
      <c r="AT1341">
        <v>0.48754745593192039</v>
      </c>
      <c r="AU1341">
        <v>0</v>
      </c>
    </row>
    <row r="1342" spans="4:47" x14ac:dyDescent="0.25">
      <c r="D1342" s="8">
        <v>1338</v>
      </c>
      <c r="E1342" s="8">
        <f t="shared" ca="1" si="148"/>
        <v>0.89819631014395152</v>
      </c>
      <c r="F1342" s="21">
        <f t="shared" ca="1" si="149"/>
        <v>16.137191473247476</v>
      </c>
      <c r="H1342" s="8">
        <v>1338</v>
      </c>
      <c r="I1342" s="21">
        <f t="shared" ca="1" si="150"/>
        <v>0.11760491630596848</v>
      </c>
      <c r="J1342" s="21">
        <f t="shared" ca="1" si="151"/>
        <v>6.3621874659734132</v>
      </c>
      <c r="R1342" s="1"/>
      <c r="AF1342">
        <v>1332</v>
      </c>
      <c r="AG1342">
        <v>0.14327075699369626</v>
      </c>
      <c r="AH1342">
        <v>2.6333646691585142E-2</v>
      </c>
      <c r="AI1342">
        <v>0.94038237753345799</v>
      </c>
      <c r="AJ1342">
        <v>1</v>
      </c>
      <c r="AK1342">
        <v>1</v>
      </c>
      <c r="AL1342">
        <v>0.67638397990546462</v>
      </c>
      <c r="AM1342">
        <v>0.40152919948131088</v>
      </c>
      <c r="AN1342">
        <v>1</v>
      </c>
      <c r="AO1342">
        <v>1</v>
      </c>
      <c r="AP1342">
        <v>0.3911086273620904</v>
      </c>
      <c r="AQ1342">
        <v>1</v>
      </c>
      <c r="AR1342">
        <v>0.52112176420961343</v>
      </c>
      <c r="AS1342">
        <v>0.20796036884642108</v>
      </c>
      <c r="AT1342">
        <v>0.80983221219453483</v>
      </c>
      <c r="AU1342">
        <v>3</v>
      </c>
    </row>
    <row r="1343" spans="4:47" x14ac:dyDescent="0.25">
      <c r="D1343" s="8">
        <v>1339</v>
      </c>
      <c r="E1343" s="8">
        <f t="shared" ca="1" si="148"/>
        <v>0.18238218013237895</v>
      </c>
      <c r="F1343" s="21">
        <f t="shared" ca="1" si="149"/>
        <v>217.97535579049887</v>
      </c>
      <c r="H1343" s="8">
        <v>1339</v>
      </c>
      <c r="I1343" s="21">
        <f t="shared" ca="1" si="150"/>
        <v>0.54716062238293695</v>
      </c>
      <c r="J1343" s="21">
        <f t="shared" ca="1" si="151"/>
        <v>33.189745403039637</v>
      </c>
      <c r="R1343" s="1"/>
      <c r="AF1343">
        <v>1333</v>
      </c>
      <c r="AG1343">
        <v>1</v>
      </c>
      <c r="AH1343">
        <v>0.43511436912090823</v>
      </c>
      <c r="AI1343">
        <v>0.37460098096057809</v>
      </c>
      <c r="AJ1343">
        <v>1</v>
      </c>
      <c r="AK1343">
        <v>0.8115263721340471</v>
      </c>
      <c r="AL1343">
        <v>1</v>
      </c>
      <c r="AM1343">
        <v>0.92095251212266438</v>
      </c>
      <c r="AN1343">
        <v>1</v>
      </c>
      <c r="AO1343">
        <v>0</v>
      </c>
      <c r="AP1343">
        <v>1</v>
      </c>
      <c r="AQ1343">
        <v>1</v>
      </c>
      <c r="AR1343">
        <v>1</v>
      </c>
      <c r="AS1343">
        <v>0</v>
      </c>
      <c r="AT1343">
        <v>0.79584344112832972</v>
      </c>
      <c r="AU1343">
        <v>2</v>
      </c>
    </row>
    <row r="1344" spans="4:47" x14ac:dyDescent="0.25">
      <c r="D1344" s="8">
        <v>1340</v>
      </c>
      <c r="E1344" s="8">
        <f t="shared" ca="1" si="148"/>
        <v>0.37617032246980109</v>
      </c>
      <c r="F1344" s="21">
        <f t="shared" ca="1" si="149"/>
        <v>129.32154400302565</v>
      </c>
      <c r="H1344" s="8">
        <v>1340</v>
      </c>
      <c r="I1344" s="21">
        <f t="shared" ca="1" si="150"/>
        <v>0.16697731505162472</v>
      </c>
      <c r="J1344" s="21">
        <f t="shared" ca="1" si="151"/>
        <v>0.32907371717774225</v>
      </c>
      <c r="R1344" s="1"/>
      <c r="AF1344">
        <v>1334</v>
      </c>
      <c r="AG1344">
        <v>1</v>
      </c>
      <c r="AH1344">
        <v>0</v>
      </c>
      <c r="AI1344">
        <v>0</v>
      </c>
      <c r="AJ1344">
        <v>1</v>
      </c>
      <c r="AK1344">
        <v>0.20741619156005101</v>
      </c>
      <c r="AL1344">
        <v>1</v>
      </c>
      <c r="AM1344">
        <v>1</v>
      </c>
      <c r="AN1344">
        <v>1</v>
      </c>
      <c r="AO1344">
        <v>0</v>
      </c>
      <c r="AP1344">
        <v>1</v>
      </c>
      <c r="AQ1344">
        <v>1</v>
      </c>
      <c r="AR1344">
        <v>0.47782329389038719</v>
      </c>
      <c r="AS1344">
        <v>0</v>
      </c>
      <c r="AT1344">
        <v>0.80973945536330971</v>
      </c>
      <c r="AU1344">
        <v>1</v>
      </c>
    </row>
    <row r="1345" spans="4:47" x14ac:dyDescent="0.25">
      <c r="D1345" s="8">
        <v>1341</v>
      </c>
      <c r="E1345" s="8">
        <f t="shared" ca="1" si="148"/>
        <v>0.55384524122319623</v>
      </c>
      <c r="F1345" s="21">
        <f t="shared" ca="1" si="149"/>
        <v>80.464539938657964</v>
      </c>
      <c r="H1345" s="8">
        <v>1341</v>
      </c>
      <c r="I1345" s="21">
        <f t="shared" ca="1" si="150"/>
        <v>0.10008823713419068</v>
      </c>
      <c r="J1345" s="21">
        <f t="shared" ca="1" si="151"/>
        <v>9.2100860626715502</v>
      </c>
      <c r="R1345" s="1"/>
      <c r="AF1345">
        <v>1335</v>
      </c>
      <c r="AG1345">
        <v>1</v>
      </c>
      <c r="AH1345">
        <v>0.75113867386919864</v>
      </c>
      <c r="AI1345">
        <v>0.34118802884979466</v>
      </c>
      <c r="AJ1345">
        <v>0.12045154483397104</v>
      </c>
      <c r="AK1345">
        <v>9.7835720670005802E-2</v>
      </c>
      <c r="AL1345">
        <v>1</v>
      </c>
      <c r="AM1345">
        <v>1</v>
      </c>
      <c r="AN1345">
        <v>0.68692896232612599</v>
      </c>
      <c r="AO1345">
        <v>1</v>
      </c>
      <c r="AP1345">
        <v>1</v>
      </c>
      <c r="AQ1345">
        <v>0</v>
      </c>
      <c r="AR1345">
        <v>0</v>
      </c>
      <c r="AS1345">
        <v>0</v>
      </c>
      <c r="AT1345">
        <v>0.69009448819849972</v>
      </c>
      <c r="AU1345">
        <v>0</v>
      </c>
    </row>
    <row r="1346" spans="4:47" x14ac:dyDescent="0.25">
      <c r="D1346" s="8">
        <v>1342</v>
      </c>
      <c r="E1346" s="8">
        <f t="shared" ca="1" si="148"/>
        <v>0.83894774387353177</v>
      </c>
      <c r="F1346" s="21">
        <f t="shared" ca="1" si="149"/>
        <v>25.653043008447224</v>
      </c>
      <c r="H1346" s="8">
        <v>1342</v>
      </c>
      <c r="I1346" s="21">
        <f t="shared" ca="1" si="150"/>
        <v>0.74426499106155797</v>
      </c>
      <c r="J1346" s="21">
        <f t="shared" ca="1" si="151"/>
        <v>49.490558867966058</v>
      </c>
      <c r="R1346" s="1"/>
      <c r="AF1346">
        <v>1336</v>
      </c>
      <c r="AG1346">
        <v>0.5397675098607696</v>
      </c>
      <c r="AH1346">
        <v>1</v>
      </c>
      <c r="AI1346">
        <v>1</v>
      </c>
      <c r="AJ1346">
        <v>1</v>
      </c>
      <c r="AK1346">
        <v>1</v>
      </c>
      <c r="AL1346">
        <v>1</v>
      </c>
      <c r="AM1346">
        <v>1</v>
      </c>
      <c r="AN1346">
        <v>1</v>
      </c>
      <c r="AO1346">
        <v>1</v>
      </c>
      <c r="AP1346">
        <v>1</v>
      </c>
      <c r="AQ1346">
        <v>1</v>
      </c>
      <c r="AR1346">
        <v>0.64308334170580628</v>
      </c>
      <c r="AS1346">
        <v>7.257318040642384E-2</v>
      </c>
      <c r="AT1346">
        <v>0.8590742011414203</v>
      </c>
      <c r="AU1346">
        <v>5</v>
      </c>
    </row>
    <row r="1347" spans="4:47" x14ac:dyDescent="0.25">
      <c r="D1347" s="8">
        <v>1343</v>
      </c>
      <c r="E1347" s="8">
        <f t="shared" ca="1" si="148"/>
        <v>0.10397067325312781</v>
      </c>
      <c r="F1347" s="21">
        <f t="shared" ca="1" si="149"/>
        <v>285.21707708053503</v>
      </c>
      <c r="H1347" s="8">
        <v>1343</v>
      </c>
      <c r="I1347" s="21">
        <f t="shared" ca="1" si="150"/>
        <v>0.75608831221919215</v>
      </c>
      <c r="J1347" s="21">
        <f t="shared" ca="1" si="151"/>
        <v>50.618294635700892</v>
      </c>
      <c r="R1347" s="1"/>
      <c r="AF1347">
        <v>1337</v>
      </c>
      <c r="AG1347">
        <v>0.38546340300836751</v>
      </c>
      <c r="AH1347">
        <v>0.13504226213548723</v>
      </c>
      <c r="AI1347">
        <v>1</v>
      </c>
      <c r="AJ1347">
        <v>1</v>
      </c>
      <c r="AK1347">
        <v>1</v>
      </c>
      <c r="AL1347">
        <v>1</v>
      </c>
      <c r="AM1347">
        <v>1</v>
      </c>
      <c r="AN1347">
        <v>0.74529703495805266</v>
      </c>
      <c r="AO1347">
        <v>1</v>
      </c>
      <c r="AP1347">
        <v>0.68685420981355783</v>
      </c>
      <c r="AQ1347">
        <v>1</v>
      </c>
      <c r="AR1347">
        <v>1</v>
      </c>
      <c r="AS1347">
        <v>0.2098648587280261</v>
      </c>
      <c r="AT1347">
        <v>0.86195608438247784</v>
      </c>
      <c r="AU1347">
        <v>0</v>
      </c>
    </row>
    <row r="1348" spans="4:47" x14ac:dyDescent="0.25">
      <c r="D1348" s="8">
        <v>1344</v>
      </c>
      <c r="E1348" s="8">
        <f t="shared" ca="1" si="148"/>
        <v>0.63385043893025084</v>
      </c>
      <c r="F1348" s="21">
        <f t="shared" ca="1" si="149"/>
        <v>63.028283092311185</v>
      </c>
      <c r="H1348" s="8">
        <v>1344</v>
      </c>
      <c r="I1348" s="21">
        <f t="shared" ca="1" si="150"/>
        <v>0.6075609344990941</v>
      </c>
      <c r="J1348" s="21">
        <f t="shared" ca="1" si="151"/>
        <v>37.869703975992167</v>
      </c>
      <c r="R1348" s="1"/>
      <c r="AF1348">
        <v>1338</v>
      </c>
      <c r="AG1348">
        <v>1</v>
      </c>
      <c r="AH1348">
        <v>5.1242158027110109E-2</v>
      </c>
      <c r="AI1348">
        <v>1</v>
      </c>
      <c r="AJ1348">
        <v>1</v>
      </c>
      <c r="AK1348">
        <v>1</v>
      </c>
      <c r="AL1348">
        <v>0.43765932542786079</v>
      </c>
      <c r="AM1348">
        <v>1</v>
      </c>
      <c r="AN1348">
        <v>1</v>
      </c>
      <c r="AO1348">
        <v>1</v>
      </c>
      <c r="AP1348">
        <v>0.75092776427998376</v>
      </c>
      <c r="AQ1348">
        <v>1</v>
      </c>
      <c r="AR1348">
        <v>1</v>
      </c>
      <c r="AS1348">
        <v>6.0868776068933324E-2</v>
      </c>
      <c r="AT1348">
        <v>0.89604245720659259</v>
      </c>
      <c r="AU1348">
        <v>0</v>
      </c>
    </row>
    <row r="1349" spans="4:47" x14ac:dyDescent="0.25">
      <c r="D1349" s="8">
        <v>1345</v>
      </c>
      <c r="E1349" s="8">
        <f t="shared" ca="1" si="148"/>
        <v>0.46540321098907378</v>
      </c>
      <c r="F1349" s="21">
        <f t="shared" ca="1" si="149"/>
        <v>102.61367666433702</v>
      </c>
      <c r="H1349" s="8">
        <v>1345</v>
      </c>
      <c r="I1349" s="21">
        <f t="shared" ca="1" si="150"/>
        <v>0.88405635977896413</v>
      </c>
      <c r="J1349" s="21">
        <f t="shared" ca="1" si="151"/>
        <v>65.818679135010768</v>
      </c>
      <c r="R1349" s="1"/>
      <c r="AF1349">
        <v>1339</v>
      </c>
      <c r="AG1349">
        <v>0</v>
      </c>
      <c r="AH1349">
        <v>1</v>
      </c>
      <c r="AI1349">
        <v>0.63064170266889341</v>
      </c>
      <c r="AJ1349">
        <v>0.9881659227190539</v>
      </c>
      <c r="AK1349">
        <v>1</v>
      </c>
      <c r="AL1349">
        <v>1</v>
      </c>
      <c r="AM1349">
        <v>1</v>
      </c>
      <c r="AN1349">
        <v>0.31779112554795574</v>
      </c>
      <c r="AO1349">
        <v>1</v>
      </c>
      <c r="AP1349">
        <v>0.64996016055069517</v>
      </c>
      <c r="AQ1349">
        <v>1</v>
      </c>
      <c r="AR1349">
        <v>0.19212866763278255</v>
      </c>
      <c r="AS1349">
        <v>0</v>
      </c>
      <c r="AT1349">
        <v>0.76807248440287268</v>
      </c>
      <c r="AU1349">
        <v>1</v>
      </c>
    </row>
    <row r="1350" spans="4:47" x14ac:dyDescent="0.25">
      <c r="D1350" s="8">
        <v>1346</v>
      </c>
      <c r="E1350" s="8">
        <f t="shared" ref="E1350:E1413" ca="1" si="152">RAND()</f>
        <v>0.6094358394648588</v>
      </c>
      <c r="F1350" s="21">
        <f t="shared" ref="F1350:F1413" ca="1" si="153">$B$6*(-LN(E1350))^(1/$B$7)</f>
        <v>68.131656279996506</v>
      </c>
      <c r="H1350" s="8">
        <v>1346</v>
      </c>
      <c r="I1350" s="21">
        <f t="shared" ref="I1350:I1413" ca="1" si="154">RAND()</f>
        <v>0.52813728571384277</v>
      </c>
      <c r="J1350" s="21">
        <f t="shared" ref="J1350:J1413" ca="1" si="155">ABS(NORMINV(I1350,$B$11,$B$13))</f>
        <v>31.738511338751408</v>
      </c>
      <c r="R1350" s="1"/>
      <c r="AF1350">
        <v>1340</v>
      </c>
      <c r="AG1350">
        <v>1</v>
      </c>
      <c r="AH1350">
        <v>1</v>
      </c>
      <c r="AI1350">
        <v>0.3908178916979288</v>
      </c>
      <c r="AJ1350">
        <v>1</v>
      </c>
      <c r="AK1350">
        <v>0.34671601818897008</v>
      </c>
      <c r="AL1350">
        <v>1</v>
      </c>
      <c r="AM1350">
        <v>0.54316540260004975</v>
      </c>
      <c r="AN1350">
        <v>0.44435019063718256</v>
      </c>
      <c r="AO1350">
        <v>0.39140285127214158</v>
      </c>
      <c r="AP1350">
        <v>1</v>
      </c>
      <c r="AQ1350">
        <v>1</v>
      </c>
      <c r="AR1350">
        <v>0.664818939619093</v>
      </c>
      <c r="AS1350">
        <v>0.66837552774485365</v>
      </c>
      <c r="AT1350">
        <v>0.76623866636254623</v>
      </c>
      <c r="AU1350">
        <v>0</v>
      </c>
    </row>
    <row r="1351" spans="4:47" x14ac:dyDescent="0.25">
      <c r="D1351" s="8">
        <v>1347</v>
      </c>
      <c r="E1351" s="8">
        <f t="shared" ca="1" si="152"/>
        <v>0.64648227401821212</v>
      </c>
      <c r="F1351" s="21">
        <f t="shared" ca="1" si="153"/>
        <v>60.455017776995156</v>
      </c>
      <c r="H1351" s="8">
        <v>1347</v>
      </c>
      <c r="I1351" s="21">
        <f t="shared" ca="1" si="154"/>
        <v>8.0393214763738174E-2</v>
      </c>
      <c r="J1351" s="21">
        <f t="shared" ca="1" si="155"/>
        <v>12.887437905379706</v>
      </c>
      <c r="R1351" s="1"/>
      <c r="AF1351">
        <v>1341</v>
      </c>
      <c r="AG1351">
        <v>1</v>
      </c>
      <c r="AH1351">
        <v>0.73528713542925417</v>
      </c>
      <c r="AI1351">
        <v>1</v>
      </c>
      <c r="AJ1351">
        <v>1</v>
      </c>
      <c r="AK1351">
        <v>1</v>
      </c>
      <c r="AL1351">
        <v>1</v>
      </c>
      <c r="AM1351">
        <v>1</v>
      </c>
      <c r="AN1351">
        <v>1</v>
      </c>
      <c r="AO1351">
        <v>0</v>
      </c>
      <c r="AP1351">
        <v>1</v>
      </c>
      <c r="AQ1351">
        <v>1</v>
      </c>
      <c r="AR1351">
        <v>1</v>
      </c>
      <c r="AS1351">
        <v>0.52208171977714124</v>
      </c>
      <c r="AT1351">
        <v>0.86804088571783444</v>
      </c>
      <c r="AU1351">
        <v>0</v>
      </c>
    </row>
    <row r="1352" spans="4:47" x14ac:dyDescent="0.25">
      <c r="D1352" s="8">
        <v>1348</v>
      </c>
      <c r="E1352" s="8">
        <f t="shared" ca="1" si="152"/>
        <v>0.77019838085806014</v>
      </c>
      <c r="F1352" s="21">
        <f t="shared" ca="1" si="153"/>
        <v>37.277752249835096</v>
      </c>
      <c r="H1352" s="8">
        <v>1348</v>
      </c>
      <c r="I1352" s="21">
        <f t="shared" ca="1" si="154"/>
        <v>0.89776881506912953</v>
      </c>
      <c r="J1352" s="21">
        <f t="shared" ca="1" si="155"/>
        <v>68.043246856713353</v>
      </c>
      <c r="R1352" s="1"/>
      <c r="AF1352">
        <v>1342</v>
      </c>
      <c r="AG1352">
        <v>1</v>
      </c>
      <c r="AH1352">
        <v>0.63630935393017096</v>
      </c>
      <c r="AI1352">
        <v>0.25705217641910666</v>
      </c>
      <c r="AJ1352">
        <v>1</v>
      </c>
      <c r="AK1352">
        <v>1</v>
      </c>
      <c r="AL1352">
        <v>0.88824144726944121</v>
      </c>
      <c r="AM1352">
        <v>1</v>
      </c>
      <c r="AN1352">
        <v>0.61396837041590313</v>
      </c>
      <c r="AO1352">
        <v>1</v>
      </c>
      <c r="AP1352">
        <v>0.45199301177161677</v>
      </c>
      <c r="AQ1352">
        <v>1</v>
      </c>
      <c r="AR1352">
        <v>0</v>
      </c>
      <c r="AS1352">
        <v>0</v>
      </c>
      <c r="AT1352">
        <v>0.72613388563802128</v>
      </c>
      <c r="AU1352">
        <v>1</v>
      </c>
    </row>
    <row r="1353" spans="4:47" x14ac:dyDescent="0.25">
      <c r="D1353" s="8">
        <v>1349</v>
      </c>
      <c r="E1353" s="8">
        <f t="shared" ca="1" si="152"/>
        <v>0.42225671771177264</v>
      </c>
      <c r="F1353" s="21">
        <f t="shared" ca="1" si="153"/>
        <v>114.86789705570779</v>
      </c>
      <c r="H1353" s="8">
        <v>1349</v>
      </c>
      <c r="I1353" s="21">
        <f t="shared" ca="1" si="154"/>
        <v>0.31050544238467159</v>
      </c>
      <c r="J1353" s="21">
        <f t="shared" ca="1" si="155"/>
        <v>14.621328224783676</v>
      </c>
      <c r="R1353" s="1"/>
      <c r="AF1353">
        <v>1343</v>
      </c>
      <c r="AG1353">
        <v>1</v>
      </c>
      <c r="AH1353">
        <v>1</v>
      </c>
      <c r="AI1353">
        <v>1</v>
      </c>
      <c r="AJ1353">
        <v>0.82682524022069026</v>
      </c>
      <c r="AK1353">
        <v>1</v>
      </c>
      <c r="AL1353">
        <v>1</v>
      </c>
      <c r="AM1353">
        <v>1</v>
      </c>
      <c r="AN1353">
        <v>0.9918071470350579</v>
      </c>
      <c r="AO1353">
        <v>1</v>
      </c>
      <c r="AP1353">
        <v>1</v>
      </c>
      <c r="AQ1353">
        <v>0.56596733906286922</v>
      </c>
      <c r="AR1353">
        <v>1</v>
      </c>
      <c r="AS1353">
        <v>0</v>
      </c>
      <c r="AT1353">
        <v>0.88961082548945614</v>
      </c>
      <c r="AU1353">
        <v>0</v>
      </c>
    </row>
    <row r="1354" spans="4:47" x14ac:dyDescent="0.25">
      <c r="D1354" s="8">
        <v>1350</v>
      </c>
      <c r="E1354" s="8">
        <f t="shared" ca="1" si="152"/>
        <v>0.1163796416363293</v>
      </c>
      <c r="F1354" s="21">
        <f t="shared" ca="1" si="153"/>
        <v>271.81307134980244</v>
      </c>
      <c r="H1354" s="8">
        <v>1350</v>
      </c>
      <c r="I1354" s="21">
        <f t="shared" ca="1" si="154"/>
        <v>0.92875247699311503</v>
      </c>
      <c r="J1354" s="21">
        <f t="shared" ca="1" si="155"/>
        <v>74.030328555560715</v>
      </c>
      <c r="R1354" s="1"/>
      <c r="AF1354">
        <v>1344</v>
      </c>
      <c r="AG1354">
        <v>1</v>
      </c>
      <c r="AH1354">
        <v>1</v>
      </c>
      <c r="AI1354">
        <v>1</v>
      </c>
      <c r="AJ1354">
        <v>1</v>
      </c>
      <c r="AK1354">
        <v>0</v>
      </c>
      <c r="AL1354">
        <v>5.5597225124317147E-2</v>
      </c>
      <c r="AM1354">
        <v>1</v>
      </c>
      <c r="AN1354">
        <v>1</v>
      </c>
      <c r="AO1354">
        <v>0.57516452962809128</v>
      </c>
      <c r="AP1354">
        <v>0.79279964256420499</v>
      </c>
      <c r="AQ1354">
        <v>1</v>
      </c>
      <c r="AR1354">
        <v>1</v>
      </c>
      <c r="AS1354">
        <v>0</v>
      </c>
      <c r="AT1354">
        <v>0.91433470339479628</v>
      </c>
      <c r="AU1354">
        <v>1</v>
      </c>
    </row>
    <row r="1355" spans="4:47" x14ac:dyDescent="0.25">
      <c r="D1355" s="8">
        <v>1351</v>
      </c>
      <c r="E1355" s="8">
        <f t="shared" ca="1" si="152"/>
        <v>0.61270040822388194</v>
      </c>
      <c r="F1355" s="21">
        <f t="shared" ca="1" si="153"/>
        <v>67.438961324643941</v>
      </c>
      <c r="H1355" s="8">
        <v>1351</v>
      </c>
      <c r="I1355" s="21">
        <f t="shared" ca="1" si="154"/>
        <v>0.72017310560889114</v>
      </c>
      <c r="J1355" s="21">
        <f t="shared" ca="1" si="155"/>
        <v>47.27308723933966</v>
      </c>
      <c r="R1355" s="1"/>
      <c r="AF1355">
        <v>1345</v>
      </c>
      <c r="AG1355">
        <v>1</v>
      </c>
      <c r="AH1355">
        <v>1</v>
      </c>
      <c r="AI1355">
        <v>1</v>
      </c>
      <c r="AJ1355">
        <v>0.90640081309029485</v>
      </c>
      <c r="AK1355">
        <v>0.61471601606594517</v>
      </c>
      <c r="AL1355">
        <v>1</v>
      </c>
      <c r="AM1355">
        <v>0</v>
      </c>
      <c r="AN1355">
        <v>0.7323925141280333</v>
      </c>
      <c r="AO1355">
        <v>1</v>
      </c>
      <c r="AP1355">
        <v>1</v>
      </c>
      <c r="AQ1355">
        <v>1</v>
      </c>
      <c r="AR1355">
        <v>1</v>
      </c>
      <c r="AS1355">
        <v>6.4648838705785056E-2</v>
      </c>
      <c r="AT1355">
        <v>0.84729510293567822</v>
      </c>
      <c r="AU1355">
        <v>0</v>
      </c>
    </row>
    <row r="1356" spans="4:47" x14ac:dyDescent="0.25">
      <c r="D1356" s="8">
        <v>1352</v>
      </c>
      <c r="E1356" s="8">
        <f t="shared" ca="1" si="152"/>
        <v>0.14858986988027534</v>
      </c>
      <c r="F1356" s="21">
        <f t="shared" ca="1" si="153"/>
        <v>242.62293055549199</v>
      </c>
      <c r="H1356" s="8">
        <v>1352</v>
      </c>
      <c r="I1356" s="21">
        <f t="shared" ca="1" si="154"/>
        <v>0.18365236166508925</v>
      </c>
      <c r="J1356" s="21">
        <f t="shared" ca="1" si="155"/>
        <v>2.2875438082186044</v>
      </c>
      <c r="R1356" s="1"/>
      <c r="AF1356">
        <v>1346</v>
      </c>
      <c r="AG1356">
        <v>1</v>
      </c>
      <c r="AH1356">
        <v>1</v>
      </c>
      <c r="AI1356">
        <v>1</v>
      </c>
      <c r="AJ1356">
        <v>1</v>
      </c>
      <c r="AK1356">
        <v>1</v>
      </c>
      <c r="AL1356">
        <v>0.54402322398649028</v>
      </c>
      <c r="AM1356">
        <v>0.23775171637868381</v>
      </c>
      <c r="AN1356">
        <v>0.37900177467658536</v>
      </c>
      <c r="AO1356">
        <v>1</v>
      </c>
      <c r="AP1356">
        <v>0.79026405765316377</v>
      </c>
      <c r="AQ1356">
        <v>0.10349241593309368</v>
      </c>
      <c r="AR1356">
        <v>1</v>
      </c>
      <c r="AS1356">
        <v>0</v>
      </c>
      <c r="AT1356">
        <v>1</v>
      </c>
      <c r="AU1356">
        <v>2</v>
      </c>
    </row>
    <row r="1357" spans="4:47" x14ac:dyDescent="0.25">
      <c r="D1357" s="8">
        <v>1353</v>
      </c>
      <c r="E1357" s="8">
        <f t="shared" ca="1" si="152"/>
        <v>0.94603993499773131</v>
      </c>
      <c r="F1357" s="21">
        <f t="shared" ca="1" si="153"/>
        <v>8.6618945099984259</v>
      </c>
      <c r="H1357" s="8">
        <v>1353</v>
      </c>
      <c r="I1357" s="21">
        <f t="shared" ca="1" si="154"/>
        <v>0.97441332268338687</v>
      </c>
      <c r="J1357" s="21">
        <f t="shared" ca="1" si="155"/>
        <v>88.677030710368683</v>
      </c>
      <c r="R1357" s="1"/>
      <c r="AF1357">
        <v>1347</v>
      </c>
      <c r="AG1357">
        <v>0</v>
      </c>
      <c r="AH1357">
        <v>1</v>
      </c>
      <c r="AI1357">
        <v>1</v>
      </c>
      <c r="AJ1357">
        <v>1</v>
      </c>
      <c r="AK1357">
        <v>0</v>
      </c>
      <c r="AL1357">
        <v>1</v>
      </c>
      <c r="AM1357">
        <v>1</v>
      </c>
      <c r="AN1357">
        <v>0</v>
      </c>
      <c r="AO1357">
        <v>1</v>
      </c>
      <c r="AP1357">
        <v>1</v>
      </c>
      <c r="AQ1357">
        <v>1</v>
      </c>
      <c r="AR1357">
        <v>0</v>
      </c>
      <c r="AS1357">
        <v>0</v>
      </c>
      <c r="AT1357">
        <v>0.67797686459645323</v>
      </c>
      <c r="AU1357">
        <v>1</v>
      </c>
    </row>
    <row r="1358" spans="4:47" x14ac:dyDescent="0.25">
      <c r="D1358" s="8">
        <v>1354</v>
      </c>
      <c r="E1358" s="8">
        <f t="shared" ca="1" si="152"/>
        <v>0.29204440799341347</v>
      </c>
      <c r="F1358" s="21">
        <f t="shared" ca="1" si="153"/>
        <v>160.64956083637122</v>
      </c>
      <c r="H1358" s="8">
        <v>1354</v>
      </c>
      <c r="I1358" s="21">
        <f t="shared" ca="1" si="154"/>
        <v>0.96701092941727473</v>
      </c>
      <c r="J1358" s="21">
        <f t="shared" ca="1" si="155"/>
        <v>85.300559622655669</v>
      </c>
      <c r="R1358" s="1"/>
      <c r="AF1358">
        <v>1348</v>
      </c>
      <c r="AG1358">
        <v>1</v>
      </c>
      <c r="AH1358">
        <v>0</v>
      </c>
      <c r="AI1358">
        <v>1</v>
      </c>
      <c r="AJ1358">
        <v>0.98169136600142037</v>
      </c>
      <c r="AK1358">
        <v>1</v>
      </c>
      <c r="AL1358">
        <v>0.25731924667779821</v>
      </c>
      <c r="AM1358">
        <v>1</v>
      </c>
      <c r="AN1358">
        <v>0.23591040212176589</v>
      </c>
      <c r="AO1358">
        <v>1</v>
      </c>
      <c r="AP1358">
        <v>1</v>
      </c>
      <c r="AQ1358">
        <v>0.22795690155932485</v>
      </c>
      <c r="AR1358">
        <v>1</v>
      </c>
      <c r="AS1358">
        <v>0</v>
      </c>
      <c r="AT1358">
        <v>0.76380055205757358</v>
      </c>
      <c r="AU1358">
        <v>1</v>
      </c>
    </row>
    <row r="1359" spans="4:47" x14ac:dyDescent="0.25">
      <c r="D1359" s="8">
        <v>1355</v>
      </c>
      <c r="E1359" s="8">
        <f t="shared" ca="1" si="152"/>
        <v>0.24980707206161912</v>
      </c>
      <c r="F1359" s="21">
        <f t="shared" ca="1" si="153"/>
        <v>179.79177601108395</v>
      </c>
      <c r="H1359" s="8">
        <v>1355</v>
      </c>
      <c r="I1359" s="21">
        <f t="shared" ca="1" si="154"/>
        <v>0.53204711981419028</v>
      </c>
      <c r="J1359" s="21">
        <f t="shared" ca="1" si="155"/>
        <v>32.036271616896599</v>
      </c>
      <c r="R1359" s="1"/>
      <c r="AF1359">
        <v>1349</v>
      </c>
      <c r="AG1359">
        <v>1</v>
      </c>
      <c r="AH1359">
        <v>1</v>
      </c>
      <c r="AI1359">
        <v>0.27125172337306841</v>
      </c>
      <c r="AJ1359">
        <v>1</v>
      </c>
      <c r="AK1359">
        <v>0.81109163115639427</v>
      </c>
      <c r="AL1359">
        <v>1</v>
      </c>
      <c r="AM1359">
        <v>1</v>
      </c>
      <c r="AN1359">
        <v>1</v>
      </c>
      <c r="AO1359">
        <v>1</v>
      </c>
      <c r="AP1359">
        <v>0.58561428718413455</v>
      </c>
      <c r="AQ1359">
        <v>1</v>
      </c>
      <c r="AR1359">
        <v>1</v>
      </c>
      <c r="AS1359">
        <v>0</v>
      </c>
      <c r="AT1359">
        <v>0.793997239477096</v>
      </c>
      <c r="AU1359">
        <v>1</v>
      </c>
    </row>
    <row r="1360" spans="4:47" x14ac:dyDescent="0.25">
      <c r="D1360" s="8">
        <v>1356</v>
      </c>
      <c r="E1360" s="8">
        <f t="shared" ca="1" si="152"/>
        <v>0.5322926615457253</v>
      </c>
      <c r="F1360" s="21">
        <f t="shared" ca="1" si="153"/>
        <v>85.547398105471174</v>
      </c>
      <c r="H1360" s="8">
        <v>1356</v>
      </c>
      <c r="I1360" s="21">
        <f t="shared" ca="1" si="154"/>
        <v>0.38852949376677881</v>
      </c>
      <c r="J1360" s="21">
        <f t="shared" ca="1" si="155"/>
        <v>21.02170089474296</v>
      </c>
      <c r="R1360" s="1"/>
      <c r="AF1360">
        <v>1350</v>
      </c>
      <c r="AG1360">
        <v>1</v>
      </c>
      <c r="AH1360">
        <v>0.76253168801486026</v>
      </c>
      <c r="AI1360">
        <v>1</v>
      </c>
      <c r="AJ1360">
        <v>1</v>
      </c>
      <c r="AK1360">
        <v>0.11069935592099829</v>
      </c>
      <c r="AL1360">
        <v>1</v>
      </c>
      <c r="AM1360">
        <v>1</v>
      </c>
      <c r="AN1360">
        <v>0</v>
      </c>
      <c r="AO1360">
        <v>1</v>
      </c>
      <c r="AP1360">
        <v>1</v>
      </c>
      <c r="AQ1360">
        <v>1</v>
      </c>
      <c r="AR1360">
        <v>1</v>
      </c>
      <c r="AS1360">
        <v>0</v>
      </c>
      <c r="AT1360">
        <v>0.94562053031043691</v>
      </c>
      <c r="AU1360">
        <v>1</v>
      </c>
    </row>
    <row r="1361" spans="4:47" x14ac:dyDescent="0.25">
      <c r="D1361" s="8">
        <v>1357</v>
      </c>
      <c r="E1361" s="8">
        <f t="shared" ca="1" si="152"/>
        <v>1.6475238026958716E-2</v>
      </c>
      <c r="F1361" s="21">
        <f t="shared" ca="1" si="153"/>
        <v>499.82114725908662</v>
      </c>
      <c r="H1361" s="8">
        <v>1357</v>
      </c>
      <c r="I1361" s="21">
        <f t="shared" ca="1" si="154"/>
        <v>0.68335145525415886</v>
      </c>
      <c r="J1361" s="21">
        <f t="shared" ca="1" si="155"/>
        <v>44.053745542011121</v>
      </c>
      <c r="R1361" s="1"/>
      <c r="AF1361">
        <v>1351</v>
      </c>
      <c r="AG1361">
        <v>1</v>
      </c>
      <c r="AH1361">
        <v>0</v>
      </c>
      <c r="AI1361">
        <v>1</v>
      </c>
      <c r="AJ1361">
        <v>1</v>
      </c>
      <c r="AK1361">
        <v>0.97531666053691879</v>
      </c>
      <c r="AL1361">
        <v>1</v>
      </c>
      <c r="AM1361">
        <v>0.20324609001404642</v>
      </c>
      <c r="AN1361">
        <v>0</v>
      </c>
      <c r="AO1361">
        <v>1</v>
      </c>
      <c r="AP1361">
        <v>0.8195920910701745</v>
      </c>
      <c r="AQ1361">
        <v>1</v>
      </c>
      <c r="AR1361">
        <v>0</v>
      </c>
      <c r="AS1361">
        <v>0</v>
      </c>
      <c r="AT1361">
        <v>0.88271655676545968</v>
      </c>
      <c r="AU1361">
        <v>0</v>
      </c>
    </row>
    <row r="1362" spans="4:47" x14ac:dyDescent="0.25">
      <c r="D1362" s="8">
        <v>1358</v>
      </c>
      <c r="E1362" s="8">
        <f t="shared" ca="1" si="152"/>
        <v>0.14074354696484048</v>
      </c>
      <c r="F1362" s="21">
        <f t="shared" ca="1" si="153"/>
        <v>249.12197615549709</v>
      </c>
      <c r="H1362" s="8">
        <v>1358</v>
      </c>
      <c r="I1362" s="21">
        <f t="shared" ca="1" si="154"/>
        <v>0.28950889140615466</v>
      </c>
      <c r="J1362" s="21">
        <f t="shared" ca="1" si="155"/>
        <v>12.79142124150021</v>
      </c>
      <c r="R1362" s="1"/>
      <c r="AF1362">
        <v>1352</v>
      </c>
      <c r="AG1362">
        <v>1</v>
      </c>
      <c r="AH1362">
        <v>1</v>
      </c>
      <c r="AI1362">
        <v>1</v>
      </c>
      <c r="AJ1362">
        <v>4.1856938231164049E-2</v>
      </c>
      <c r="AK1362">
        <v>1</v>
      </c>
      <c r="AL1362">
        <v>1</v>
      </c>
      <c r="AM1362">
        <v>1</v>
      </c>
      <c r="AN1362">
        <v>1</v>
      </c>
      <c r="AO1362">
        <v>1</v>
      </c>
      <c r="AP1362">
        <v>0</v>
      </c>
      <c r="AQ1362">
        <v>0.46786998204091407</v>
      </c>
      <c r="AR1362">
        <v>1</v>
      </c>
      <c r="AS1362">
        <v>0.14581761007843119</v>
      </c>
      <c r="AT1362">
        <v>0.93854255038363399</v>
      </c>
      <c r="AU1362">
        <v>3</v>
      </c>
    </row>
    <row r="1363" spans="4:47" x14ac:dyDescent="0.25">
      <c r="D1363" s="8">
        <v>1359</v>
      </c>
      <c r="E1363" s="8">
        <f t="shared" ca="1" si="152"/>
        <v>0.61312179814811618</v>
      </c>
      <c r="F1363" s="21">
        <f t="shared" ca="1" si="153"/>
        <v>67.349785812635844</v>
      </c>
      <c r="H1363" s="8">
        <v>1359</v>
      </c>
      <c r="I1363" s="21">
        <f t="shared" ca="1" si="154"/>
        <v>8.2616743896834155E-2</v>
      </c>
      <c r="J1363" s="21">
        <f t="shared" ca="1" si="155"/>
        <v>12.440634298639473</v>
      </c>
      <c r="R1363" s="1"/>
      <c r="AF1363">
        <v>1353</v>
      </c>
      <c r="AG1363">
        <v>0</v>
      </c>
      <c r="AH1363">
        <v>0.9239083527798877</v>
      </c>
      <c r="AI1363">
        <v>0.17534268586548993</v>
      </c>
      <c r="AJ1363">
        <v>1</v>
      </c>
      <c r="AK1363">
        <v>0.11763597265587211</v>
      </c>
      <c r="AL1363">
        <v>1</v>
      </c>
      <c r="AM1363">
        <v>1</v>
      </c>
      <c r="AN1363">
        <v>0.32679454588416718</v>
      </c>
      <c r="AO1363">
        <v>1</v>
      </c>
      <c r="AP1363">
        <v>1</v>
      </c>
      <c r="AQ1363">
        <v>1</v>
      </c>
      <c r="AR1363">
        <v>0.71463400858896597</v>
      </c>
      <c r="AS1363">
        <v>0</v>
      </c>
      <c r="AT1363">
        <v>0.92229701803801012</v>
      </c>
      <c r="AU1363">
        <v>0</v>
      </c>
    </row>
    <row r="1364" spans="4:47" x14ac:dyDescent="0.25">
      <c r="D1364" s="8">
        <v>1360</v>
      </c>
      <c r="E1364" s="8">
        <f t="shared" ca="1" si="152"/>
        <v>0.3913588642129554</v>
      </c>
      <c r="F1364" s="21">
        <f t="shared" ca="1" si="153"/>
        <v>124.38296088490806</v>
      </c>
      <c r="H1364" s="8">
        <v>1360</v>
      </c>
      <c r="I1364" s="21">
        <f t="shared" ca="1" si="154"/>
        <v>0.38429771184663264</v>
      </c>
      <c r="J1364" s="21">
        <f t="shared" ca="1" si="155"/>
        <v>20.686665464180106</v>
      </c>
      <c r="R1364" s="1"/>
      <c r="AF1364">
        <v>1354</v>
      </c>
      <c r="AG1364">
        <v>1</v>
      </c>
      <c r="AH1364">
        <v>1</v>
      </c>
      <c r="AI1364">
        <v>1</v>
      </c>
      <c r="AJ1364">
        <v>1</v>
      </c>
      <c r="AK1364">
        <v>1</v>
      </c>
      <c r="AL1364">
        <v>1</v>
      </c>
      <c r="AM1364">
        <v>0.76616043528854549</v>
      </c>
      <c r="AN1364">
        <v>1</v>
      </c>
      <c r="AO1364">
        <v>1</v>
      </c>
      <c r="AP1364">
        <v>0.45251948095016903</v>
      </c>
      <c r="AQ1364">
        <v>1</v>
      </c>
      <c r="AR1364">
        <v>1</v>
      </c>
      <c r="AS1364">
        <v>0</v>
      </c>
      <c r="AT1364">
        <v>0.58867786530519306</v>
      </c>
      <c r="AU1364">
        <v>0</v>
      </c>
    </row>
    <row r="1365" spans="4:47" x14ac:dyDescent="0.25">
      <c r="D1365" s="8">
        <v>1361</v>
      </c>
      <c r="E1365" s="8">
        <f t="shared" ca="1" si="152"/>
        <v>0.44333915778699362</v>
      </c>
      <c r="F1365" s="21">
        <f t="shared" ca="1" si="153"/>
        <v>108.74178605514359</v>
      </c>
      <c r="H1365" s="8">
        <v>1361</v>
      </c>
      <c r="I1365" s="21">
        <f t="shared" ca="1" si="154"/>
        <v>0.68495845683041023</v>
      </c>
      <c r="J1365" s="21">
        <f t="shared" ca="1" si="155"/>
        <v>44.19063841820838</v>
      </c>
      <c r="R1365" s="1"/>
      <c r="AF1365">
        <v>1355</v>
      </c>
      <c r="AG1365">
        <v>1</v>
      </c>
      <c r="AH1365">
        <v>0.75770918427744094</v>
      </c>
      <c r="AI1365">
        <v>1</v>
      </c>
      <c r="AJ1365">
        <v>0.52869042637442665</v>
      </c>
      <c r="AK1365">
        <v>1</v>
      </c>
      <c r="AL1365">
        <v>0.93044198898690711</v>
      </c>
      <c r="AM1365">
        <v>1</v>
      </c>
      <c r="AN1365">
        <v>1</v>
      </c>
      <c r="AO1365">
        <v>0.68177015693145226</v>
      </c>
      <c r="AP1365">
        <v>0.15782748095455557</v>
      </c>
      <c r="AQ1365">
        <v>0.96108335608175066</v>
      </c>
      <c r="AR1365">
        <v>1</v>
      </c>
      <c r="AS1365">
        <v>1</v>
      </c>
      <c r="AT1365">
        <v>0.77723336735983894</v>
      </c>
      <c r="AU1365">
        <v>0</v>
      </c>
    </row>
    <row r="1366" spans="4:47" x14ac:dyDescent="0.25">
      <c r="D1366" s="8">
        <v>1362</v>
      </c>
      <c r="E1366" s="8">
        <f t="shared" ca="1" si="152"/>
        <v>0.89407727770414336</v>
      </c>
      <c r="F1366" s="21">
        <f t="shared" ca="1" si="153"/>
        <v>16.787275585554113</v>
      </c>
      <c r="H1366" s="8">
        <v>1362</v>
      </c>
      <c r="I1366" s="21">
        <f t="shared" ca="1" si="154"/>
        <v>0.13919947068504546</v>
      </c>
      <c r="J1366" s="21">
        <f t="shared" ca="1" si="155"/>
        <v>3.2380464830808933</v>
      </c>
      <c r="R1366" s="1"/>
      <c r="AF1366">
        <v>1356</v>
      </c>
      <c r="AG1366">
        <v>1</v>
      </c>
      <c r="AH1366">
        <v>0.86733020808917771</v>
      </c>
      <c r="AI1366">
        <v>1</v>
      </c>
      <c r="AJ1366">
        <v>1</v>
      </c>
      <c r="AK1366">
        <v>1</v>
      </c>
      <c r="AL1366">
        <v>1</v>
      </c>
      <c r="AM1366">
        <v>1</v>
      </c>
      <c r="AN1366">
        <v>1</v>
      </c>
      <c r="AO1366">
        <v>0.30166803148337445</v>
      </c>
      <c r="AP1366">
        <v>0.81580301288105994</v>
      </c>
      <c r="AQ1366">
        <v>1</v>
      </c>
      <c r="AR1366">
        <v>1</v>
      </c>
      <c r="AS1366">
        <v>0</v>
      </c>
      <c r="AT1366">
        <v>0.64181884602055095</v>
      </c>
      <c r="AU1366">
        <v>1</v>
      </c>
    </row>
    <row r="1367" spans="4:47" x14ac:dyDescent="0.25">
      <c r="D1367" s="8">
        <v>1363</v>
      </c>
      <c r="E1367" s="8">
        <f t="shared" ca="1" si="152"/>
        <v>0.61940038600792779</v>
      </c>
      <c r="F1367" s="21">
        <f t="shared" ca="1" si="153"/>
        <v>66.027452130440381</v>
      </c>
      <c r="H1367" s="8">
        <v>1363</v>
      </c>
      <c r="I1367" s="21">
        <f t="shared" ca="1" si="154"/>
        <v>0.77389775453978793</v>
      </c>
      <c r="J1367" s="21">
        <f t="shared" ca="1" si="155"/>
        <v>52.374526952182933</v>
      </c>
      <c r="R1367" s="1"/>
      <c r="AF1367">
        <v>1357</v>
      </c>
      <c r="AG1367">
        <v>1</v>
      </c>
      <c r="AH1367">
        <v>1</v>
      </c>
      <c r="AI1367">
        <v>1</v>
      </c>
      <c r="AJ1367">
        <v>0.72842566801919018</v>
      </c>
      <c r="AK1367">
        <v>0.37189308749140998</v>
      </c>
      <c r="AL1367">
        <v>1</v>
      </c>
      <c r="AM1367">
        <v>1</v>
      </c>
      <c r="AN1367">
        <v>1</v>
      </c>
      <c r="AO1367">
        <v>1</v>
      </c>
      <c r="AP1367">
        <v>0</v>
      </c>
      <c r="AQ1367">
        <v>0.53420316486808583</v>
      </c>
      <c r="AR1367">
        <v>1</v>
      </c>
      <c r="AS1367">
        <v>0.43873015303266116</v>
      </c>
      <c r="AT1367">
        <v>0.81083463370528519</v>
      </c>
      <c r="AU1367">
        <v>1</v>
      </c>
    </row>
    <row r="1368" spans="4:47" x14ac:dyDescent="0.25">
      <c r="D1368" s="8">
        <v>1364</v>
      </c>
      <c r="E1368" s="8">
        <f t="shared" ca="1" si="152"/>
        <v>0.76460953870659265</v>
      </c>
      <c r="F1368" s="21">
        <f t="shared" ca="1" si="153"/>
        <v>38.256572518241221</v>
      </c>
      <c r="H1368" s="8">
        <v>1364</v>
      </c>
      <c r="I1368" s="21">
        <f t="shared" ca="1" si="154"/>
        <v>0.18041258973269059</v>
      </c>
      <c r="J1368" s="21">
        <f t="shared" ca="1" si="155"/>
        <v>1.9161101826695628</v>
      </c>
      <c r="R1368" s="1"/>
      <c r="AF1368">
        <v>1358</v>
      </c>
      <c r="AG1368">
        <v>1</v>
      </c>
      <c r="AH1368">
        <v>1</v>
      </c>
      <c r="AI1368">
        <v>0.77613831405441513</v>
      </c>
      <c r="AJ1368">
        <v>1</v>
      </c>
      <c r="AK1368">
        <v>0.67166557609556132</v>
      </c>
      <c r="AL1368">
        <v>1</v>
      </c>
      <c r="AM1368">
        <v>1</v>
      </c>
      <c r="AN1368">
        <v>1</v>
      </c>
      <c r="AO1368">
        <v>1</v>
      </c>
      <c r="AP1368">
        <v>1</v>
      </c>
      <c r="AQ1368">
        <v>0</v>
      </c>
      <c r="AR1368">
        <v>0.10309248033726978</v>
      </c>
      <c r="AS1368">
        <v>0</v>
      </c>
      <c r="AT1368">
        <v>0.91531599572106592</v>
      </c>
      <c r="AU1368">
        <v>1</v>
      </c>
    </row>
    <row r="1369" spans="4:47" x14ac:dyDescent="0.25">
      <c r="D1369" s="8">
        <v>1365</v>
      </c>
      <c r="E1369" s="8">
        <f t="shared" ca="1" si="152"/>
        <v>0.92691311182778313</v>
      </c>
      <c r="F1369" s="21">
        <f t="shared" ca="1" si="153"/>
        <v>11.638309229785332</v>
      </c>
      <c r="H1369" s="8">
        <v>1365</v>
      </c>
      <c r="I1369" s="21">
        <f t="shared" ca="1" si="154"/>
        <v>0.8524187882740909</v>
      </c>
      <c r="J1369" s="21">
        <f t="shared" ca="1" si="155"/>
        <v>61.315316018292592</v>
      </c>
      <c r="R1369" s="1"/>
      <c r="AF1369">
        <v>1359</v>
      </c>
      <c r="AG1369">
        <v>1</v>
      </c>
      <c r="AH1369">
        <v>1</v>
      </c>
      <c r="AI1369">
        <v>1</v>
      </c>
      <c r="AJ1369">
        <v>1</v>
      </c>
      <c r="AK1369">
        <v>1</v>
      </c>
      <c r="AL1369">
        <v>1</v>
      </c>
      <c r="AM1369">
        <v>0.59594206205421807</v>
      </c>
      <c r="AN1369">
        <v>1</v>
      </c>
      <c r="AO1369">
        <v>1</v>
      </c>
      <c r="AP1369">
        <v>1</v>
      </c>
      <c r="AQ1369">
        <v>1</v>
      </c>
      <c r="AR1369">
        <v>0</v>
      </c>
      <c r="AS1369">
        <v>1.696395500403014E-2</v>
      </c>
      <c r="AT1369">
        <v>0.39701234350427078</v>
      </c>
      <c r="AU1369">
        <v>2</v>
      </c>
    </row>
    <row r="1370" spans="4:47" x14ac:dyDescent="0.25">
      <c r="D1370" s="8">
        <v>1366</v>
      </c>
      <c r="E1370" s="8">
        <f t="shared" ca="1" si="152"/>
        <v>6.41338012183017E-2</v>
      </c>
      <c r="F1370" s="21">
        <f t="shared" ca="1" si="153"/>
        <v>342.24015879679541</v>
      </c>
      <c r="H1370" s="8">
        <v>1366</v>
      </c>
      <c r="I1370" s="21">
        <f t="shared" ca="1" si="154"/>
        <v>0.26622266854504295</v>
      </c>
      <c r="J1370" s="21">
        <f t="shared" ca="1" si="155"/>
        <v>10.687167059685642</v>
      </c>
      <c r="R1370" s="1"/>
      <c r="AF1370">
        <v>1360</v>
      </c>
      <c r="AG1370">
        <v>1</v>
      </c>
      <c r="AH1370">
        <v>0.29566842600563958</v>
      </c>
      <c r="AI1370">
        <v>1</v>
      </c>
      <c r="AJ1370">
        <v>0.7892103048747231</v>
      </c>
      <c r="AK1370">
        <v>1</v>
      </c>
      <c r="AL1370">
        <v>1</v>
      </c>
      <c r="AM1370">
        <v>1</v>
      </c>
      <c r="AN1370">
        <v>1</v>
      </c>
      <c r="AO1370">
        <v>1</v>
      </c>
      <c r="AP1370">
        <v>1</v>
      </c>
      <c r="AQ1370">
        <v>1</v>
      </c>
      <c r="AR1370">
        <v>1</v>
      </c>
      <c r="AS1370">
        <v>0</v>
      </c>
      <c r="AT1370">
        <v>0.81749247526427038</v>
      </c>
      <c r="AU1370">
        <v>2</v>
      </c>
    </row>
    <row r="1371" spans="4:47" x14ac:dyDescent="0.25">
      <c r="D1371" s="8">
        <v>1367</v>
      </c>
      <c r="E1371" s="8">
        <f t="shared" ca="1" si="152"/>
        <v>0.7939390133559654</v>
      </c>
      <c r="F1371" s="21">
        <f t="shared" ca="1" si="153"/>
        <v>33.179933384438492</v>
      </c>
      <c r="H1371" s="8">
        <v>1367</v>
      </c>
      <c r="I1371" s="21">
        <f t="shared" ca="1" si="154"/>
        <v>0.61595406986668788</v>
      </c>
      <c r="J1371" s="21">
        <f t="shared" ca="1" si="155"/>
        <v>38.533302401140368</v>
      </c>
      <c r="R1371" s="1"/>
      <c r="AF1371">
        <v>1361</v>
      </c>
      <c r="AG1371">
        <v>1</v>
      </c>
      <c r="AH1371">
        <v>0.93366298405661452</v>
      </c>
      <c r="AI1371">
        <v>1</v>
      </c>
      <c r="AJ1371">
        <v>1</v>
      </c>
      <c r="AK1371">
        <v>1</v>
      </c>
      <c r="AL1371">
        <v>0</v>
      </c>
      <c r="AM1371">
        <v>1</v>
      </c>
      <c r="AN1371">
        <v>0.1275058012819969</v>
      </c>
      <c r="AO1371">
        <v>1</v>
      </c>
      <c r="AP1371">
        <v>1</v>
      </c>
      <c r="AQ1371">
        <v>1</v>
      </c>
      <c r="AR1371">
        <v>1</v>
      </c>
      <c r="AS1371">
        <v>0.51602840982659182</v>
      </c>
      <c r="AT1371">
        <v>0.69622685164741438</v>
      </c>
      <c r="AU1371">
        <v>0</v>
      </c>
    </row>
    <row r="1372" spans="4:47" x14ac:dyDescent="0.25">
      <c r="D1372" s="8">
        <v>1368</v>
      </c>
      <c r="E1372" s="8">
        <f t="shared" ca="1" si="152"/>
        <v>0.81633070368682958</v>
      </c>
      <c r="F1372" s="21">
        <f t="shared" ca="1" si="153"/>
        <v>29.398277548302094</v>
      </c>
      <c r="H1372" s="8">
        <v>1368</v>
      </c>
      <c r="I1372" s="21">
        <f t="shared" ca="1" si="154"/>
        <v>0.19623561374984455</v>
      </c>
      <c r="J1372" s="21">
        <f t="shared" ca="1" si="155"/>
        <v>3.6929284859981273</v>
      </c>
      <c r="R1372" s="1"/>
      <c r="AF1372">
        <v>1362</v>
      </c>
      <c r="AG1372">
        <v>0.90381658284510902</v>
      </c>
      <c r="AH1372">
        <v>0.92792911756779561</v>
      </c>
      <c r="AI1372">
        <v>0.75847951206120456</v>
      </c>
      <c r="AJ1372">
        <v>1</v>
      </c>
      <c r="AK1372">
        <v>1</v>
      </c>
      <c r="AL1372">
        <v>1</v>
      </c>
      <c r="AM1372">
        <v>1</v>
      </c>
      <c r="AN1372">
        <v>0.77857568759340678</v>
      </c>
      <c r="AO1372">
        <v>0.19051889125136465</v>
      </c>
      <c r="AP1372">
        <v>1</v>
      </c>
      <c r="AQ1372">
        <v>1</v>
      </c>
      <c r="AR1372">
        <v>1</v>
      </c>
      <c r="AS1372">
        <v>0</v>
      </c>
      <c r="AT1372">
        <v>0.61332492563633922</v>
      </c>
      <c r="AU1372">
        <v>0</v>
      </c>
    </row>
    <row r="1373" spans="4:47" x14ac:dyDescent="0.25">
      <c r="D1373" s="8">
        <v>1369</v>
      </c>
      <c r="E1373" s="8">
        <f t="shared" ca="1" si="152"/>
        <v>0.37613284510634393</v>
      </c>
      <c r="F1373" s="21">
        <f t="shared" ca="1" si="153"/>
        <v>129.33396005875846</v>
      </c>
      <c r="H1373" s="8">
        <v>1369</v>
      </c>
      <c r="I1373" s="21">
        <f t="shared" ca="1" si="154"/>
        <v>0.91740517800250043</v>
      </c>
      <c r="J1373" s="21">
        <f t="shared" ca="1" si="155"/>
        <v>71.644994868292429</v>
      </c>
      <c r="R1373" s="1"/>
      <c r="AF1373">
        <v>1363</v>
      </c>
      <c r="AG1373">
        <v>1</v>
      </c>
      <c r="AH1373">
        <v>0.45286538797518006</v>
      </c>
      <c r="AI1373">
        <v>1</v>
      </c>
      <c r="AJ1373">
        <v>1</v>
      </c>
      <c r="AK1373">
        <v>1</v>
      </c>
      <c r="AL1373">
        <v>1</v>
      </c>
      <c r="AM1373">
        <v>0</v>
      </c>
      <c r="AN1373">
        <v>1</v>
      </c>
      <c r="AO1373">
        <v>1</v>
      </c>
      <c r="AP1373">
        <v>1</v>
      </c>
      <c r="AQ1373">
        <v>0.82045645045630711</v>
      </c>
      <c r="AR1373">
        <v>1</v>
      </c>
      <c r="AS1373">
        <v>0</v>
      </c>
      <c r="AT1373">
        <v>0.57727202166801583</v>
      </c>
      <c r="AU1373">
        <v>0</v>
      </c>
    </row>
    <row r="1374" spans="4:47" x14ac:dyDescent="0.25">
      <c r="D1374" s="8">
        <v>1370</v>
      </c>
      <c r="E1374" s="8">
        <f t="shared" ca="1" si="152"/>
        <v>0.33348779411738672</v>
      </c>
      <c r="F1374" s="21">
        <f t="shared" ca="1" si="153"/>
        <v>144.27864868485142</v>
      </c>
      <c r="H1374" s="8">
        <v>1370</v>
      </c>
      <c r="I1374" s="21">
        <f t="shared" ca="1" si="154"/>
        <v>0.83649517244869909</v>
      </c>
      <c r="J1374" s="21">
        <f t="shared" ca="1" si="155"/>
        <v>59.294335041164032</v>
      </c>
      <c r="R1374" s="1"/>
      <c r="AF1374">
        <v>1364</v>
      </c>
      <c r="AG1374">
        <v>0.62518511870486337</v>
      </c>
      <c r="AH1374">
        <v>0.83076656514874359</v>
      </c>
      <c r="AI1374">
        <v>0</v>
      </c>
      <c r="AJ1374">
        <v>9.2465510709735105E-2</v>
      </c>
      <c r="AK1374">
        <v>1</v>
      </c>
      <c r="AL1374">
        <v>1</v>
      </c>
      <c r="AM1374">
        <v>1</v>
      </c>
      <c r="AN1374">
        <v>1</v>
      </c>
      <c r="AO1374">
        <v>7.7617773002566531E-2</v>
      </c>
      <c r="AP1374">
        <v>1</v>
      </c>
      <c r="AQ1374">
        <v>2.0202103370441666E-2</v>
      </c>
      <c r="AR1374">
        <v>0.79578286908320972</v>
      </c>
      <c r="AS1374">
        <v>0</v>
      </c>
      <c r="AT1374">
        <v>0.64524472772533692</v>
      </c>
      <c r="AU1374">
        <v>1</v>
      </c>
    </row>
    <row r="1375" spans="4:47" x14ac:dyDescent="0.25">
      <c r="D1375" s="8">
        <v>1371</v>
      </c>
      <c r="E1375" s="8">
        <f t="shared" ca="1" si="152"/>
        <v>0.89551815464065065</v>
      </c>
      <c r="F1375" s="21">
        <f t="shared" ca="1" si="153"/>
        <v>16.559708982435996</v>
      </c>
      <c r="H1375" s="8">
        <v>1371</v>
      </c>
      <c r="I1375" s="21">
        <f t="shared" ca="1" si="154"/>
        <v>0.85898531677052981</v>
      </c>
      <c r="J1375" s="21">
        <f t="shared" ca="1" si="155"/>
        <v>62.19109874563884</v>
      </c>
      <c r="R1375" s="1"/>
      <c r="AF1375">
        <v>1365</v>
      </c>
      <c r="AG1375">
        <v>1</v>
      </c>
      <c r="AH1375">
        <v>1</v>
      </c>
      <c r="AI1375">
        <v>1</v>
      </c>
      <c r="AJ1375">
        <v>1</v>
      </c>
      <c r="AK1375">
        <v>1</v>
      </c>
      <c r="AL1375">
        <v>0.35023955817766061</v>
      </c>
      <c r="AM1375">
        <v>0.86509581478927544</v>
      </c>
      <c r="AN1375">
        <v>1</v>
      </c>
      <c r="AO1375">
        <v>1</v>
      </c>
      <c r="AP1375">
        <v>0.81540215122414894</v>
      </c>
      <c r="AQ1375">
        <v>0</v>
      </c>
      <c r="AR1375">
        <v>1</v>
      </c>
      <c r="AS1375">
        <v>1</v>
      </c>
      <c r="AT1375">
        <v>0.8944849574315874</v>
      </c>
      <c r="AU1375">
        <v>1</v>
      </c>
    </row>
    <row r="1376" spans="4:47" x14ac:dyDescent="0.25">
      <c r="D1376" s="8">
        <v>1372</v>
      </c>
      <c r="E1376" s="8">
        <f t="shared" ca="1" si="152"/>
        <v>0.53463799423134672</v>
      </c>
      <c r="F1376" s="21">
        <f t="shared" ca="1" si="153"/>
        <v>84.985334712769912</v>
      </c>
      <c r="H1376" s="8">
        <v>1372</v>
      </c>
      <c r="I1376" s="21">
        <f t="shared" ca="1" si="154"/>
        <v>0.82810439588851814</v>
      </c>
      <c r="J1376" s="21">
        <f t="shared" ca="1" si="155"/>
        <v>58.280827346781777</v>
      </c>
      <c r="R1376" s="1"/>
      <c r="AF1376">
        <v>1366</v>
      </c>
      <c r="AG1376">
        <v>1</v>
      </c>
      <c r="AH1376">
        <v>0.46160438223679584</v>
      </c>
      <c r="AI1376">
        <v>1</v>
      </c>
      <c r="AJ1376">
        <v>1</v>
      </c>
      <c r="AK1376">
        <v>0</v>
      </c>
      <c r="AL1376">
        <v>1</v>
      </c>
      <c r="AM1376">
        <v>1</v>
      </c>
      <c r="AN1376">
        <v>1</v>
      </c>
      <c r="AO1376">
        <v>1</v>
      </c>
      <c r="AP1376">
        <v>0.43190529440401026</v>
      </c>
      <c r="AQ1376">
        <v>1</v>
      </c>
      <c r="AR1376">
        <v>0.38556347986389394</v>
      </c>
      <c r="AS1376">
        <v>0</v>
      </c>
      <c r="AT1376">
        <v>0.79027961915163947</v>
      </c>
      <c r="AU1376">
        <v>1</v>
      </c>
    </row>
    <row r="1377" spans="4:47" x14ac:dyDescent="0.25">
      <c r="D1377" s="8">
        <v>1373</v>
      </c>
      <c r="E1377" s="8">
        <f t="shared" ca="1" si="152"/>
        <v>0.7155882417873789</v>
      </c>
      <c r="F1377" s="21">
        <f t="shared" ca="1" si="153"/>
        <v>47.096370955074498</v>
      </c>
      <c r="H1377" s="8">
        <v>1373</v>
      </c>
      <c r="I1377" s="21">
        <f t="shared" ca="1" si="154"/>
        <v>0.25207938280301545</v>
      </c>
      <c r="J1377" s="21">
        <f t="shared" ca="1" si="155"/>
        <v>9.3637654238762345</v>
      </c>
      <c r="R1377" s="1"/>
      <c r="AF1377">
        <v>1367</v>
      </c>
      <c r="AG1377">
        <v>0.52868414892685489</v>
      </c>
      <c r="AH1377">
        <v>1</v>
      </c>
      <c r="AI1377">
        <v>1</v>
      </c>
      <c r="AJ1377">
        <v>0.86871776903596276</v>
      </c>
      <c r="AK1377">
        <v>0</v>
      </c>
      <c r="AL1377">
        <v>1</v>
      </c>
      <c r="AM1377">
        <v>1</v>
      </c>
      <c r="AN1377">
        <v>1</v>
      </c>
      <c r="AO1377">
        <v>1</v>
      </c>
      <c r="AP1377">
        <v>0.49439325224821296</v>
      </c>
      <c r="AQ1377">
        <v>0.40227763154737961</v>
      </c>
      <c r="AR1377">
        <v>0.45403518479091171</v>
      </c>
      <c r="AS1377">
        <v>0</v>
      </c>
      <c r="AT1377">
        <v>0.70133223426683766</v>
      </c>
      <c r="AU1377">
        <v>0</v>
      </c>
    </row>
    <row r="1378" spans="4:47" x14ac:dyDescent="0.25">
      <c r="D1378" s="8">
        <v>1374</v>
      </c>
      <c r="E1378" s="8">
        <f t="shared" ca="1" si="152"/>
        <v>0.13765550930441173</v>
      </c>
      <c r="F1378" s="21">
        <f t="shared" ca="1" si="153"/>
        <v>251.77667763989314</v>
      </c>
      <c r="H1378" s="8">
        <v>1374</v>
      </c>
      <c r="I1378" s="21">
        <f t="shared" ca="1" si="154"/>
        <v>0.38412504961459615</v>
      </c>
      <c r="J1378" s="21">
        <f t="shared" ca="1" si="155"/>
        <v>20.672972686532553</v>
      </c>
      <c r="R1378" s="1"/>
      <c r="AF1378">
        <v>1368</v>
      </c>
      <c r="AG1378">
        <v>1</v>
      </c>
      <c r="AH1378">
        <v>0</v>
      </c>
      <c r="AI1378">
        <v>0.82486146406506211</v>
      </c>
      <c r="AJ1378">
        <v>1</v>
      </c>
      <c r="AK1378">
        <v>1</v>
      </c>
      <c r="AL1378">
        <v>1</v>
      </c>
      <c r="AM1378">
        <v>1</v>
      </c>
      <c r="AN1378">
        <v>1</v>
      </c>
      <c r="AO1378">
        <v>1</v>
      </c>
      <c r="AP1378">
        <v>1</v>
      </c>
      <c r="AQ1378">
        <v>0</v>
      </c>
      <c r="AR1378">
        <v>1</v>
      </c>
      <c r="AS1378">
        <v>0.62779576216135247</v>
      </c>
      <c r="AT1378">
        <v>0.76487011190909293</v>
      </c>
      <c r="AU1378">
        <v>0</v>
      </c>
    </row>
    <row r="1379" spans="4:47" x14ac:dyDescent="0.25">
      <c r="D1379" s="8">
        <v>1375</v>
      </c>
      <c r="E1379" s="8">
        <f t="shared" ca="1" si="152"/>
        <v>0.89604589459476092</v>
      </c>
      <c r="F1379" s="21">
        <f t="shared" ca="1" si="153"/>
        <v>16.476403486516595</v>
      </c>
      <c r="H1379" s="8">
        <v>1375</v>
      </c>
      <c r="I1379" s="21">
        <f t="shared" ca="1" si="154"/>
        <v>0.88663732334220735</v>
      </c>
      <c r="J1379" s="21">
        <f t="shared" ca="1" si="155"/>
        <v>66.222394695492028</v>
      </c>
      <c r="R1379" s="1"/>
      <c r="AF1379">
        <v>1369</v>
      </c>
      <c r="AG1379">
        <v>1</v>
      </c>
      <c r="AH1379">
        <v>0.18988647667772188</v>
      </c>
      <c r="AI1379">
        <v>1</v>
      </c>
      <c r="AJ1379">
        <v>1</v>
      </c>
      <c r="AK1379">
        <v>1</v>
      </c>
      <c r="AL1379">
        <v>1</v>
      </c>
      <c r="AM1379">
        <v>1</v>
      </c>
      <c r="AN1379">
        <v>1</v>
      </c>
      <c r="AO1379">
        <v>1</v>
      </c>
      <c r="AP1379">
        <v>0.96372136061648728</v>
      </c>
      <c r="AQ1379">
        <v>1</v>
      </c>
      <c r="AR1379">
        <v>1</v>
      </c>
      <c r="AS1379">
        <v>0.13057302493637377</v>
      </c>
      <c r="AT1379">
        <v>0.61733335457656102</v>
      </c>
      <c r="AU1379">
        <v>0</v>
      </c>
    </row>
    <row r="1380" spans="4:47" x14ac:dyDescent="0.25">
      <c r="D1380" s="8">
        <v>1376</v>
      </c>
      <c r="E1380" s="8">
        <f t="shared" ca="1" si="152"/>
        <v>0.67868852169664362</v>
      </c>
      <c r="F1380" s="21">
        <f t="shared" ca="1" si="153"/>
        <v>54.08564732784405</v>
      </c>
      <c r="H1380" s="8">
        <v>1376</v>
      </c>
      <c r="I1380" s="21">
        <f t="shared" ca="1" si="154"/>
        <v>0.63090637465222932</v>
      </c>
      <c r="J1380" s="21">
        <f t="shared" ca="1" si="155"/>
        <v>39.726435739491492</v>
      </c>
      <c r="R1380" s="1"/>
      <c r="AF1380">
        <v>1370</v>
      </c>
      <c r="AG1380">
        <v>0.62539666219175072</v>
      </c>
      <c r="AH1380">
        <v>1</v>
      </c>
      <c r="AI1380">
        <v>0.5464099378251347</v>
      </c>
      <c r="AJ1380">
        <v>1</v>
      </c>
      <c r="AK1380">
        <v>1</v>
      </c>
      <c r="AL1380">
        <v>1</v>
      </c>
      <c r="AM1380">
        <v>0.10806556169395222</v>
      </c>
      <c r="AN1380">
        <v>1</v>
      </c>
      <c r="AO1380">
        <v>1</v>
      </c>
      <c r="AP1380">
        <v>1</v>
      </c>
      <c r="AQ1380">
        <v>0.72672951313749456</v>
      </c>
      <c r="AR1380">
        <v>1</v>
      </c>
      <c r="AS1380">
        <v>0</v>
      </c>
      <c r="AT1380">
        <v>0.66702095065652611</v>
      </c>
      <c r="AU1380">
        <v>0</v>
      </c>
    </row>
    <row r="1381" spans="4:47" x14ac:dyDescent="0.25">
      <c r="D1381" s="8">
        <v>1377</v>
      </c>
      <c r="E1381" s="8">
        <f t="shared" ca="1" si="152"/>
        <v>0.65335079695808274</v>
      </c>
      <c r="F1381" s="21">
        <f t="shared" ca="1" si="153"/>
        <v>59.074082442661187</v>
      </c>
      <c r="H1381" s="8">
        <v>1377</v>
      </c>
      <c r="I1381" s="21">
        <f t="shared" ca="1" si="154"/>
        <v>0.21502612077704664</v>
      </c>
      <c r="J1381" s="21">
        <f t="shared" ca="1" si="155"/>
        <v>5.6937108066907989</v>
      </c>
      <c r="R1381" s="1"/>
      <c r="AF1381">
        <v>1371</v>
      </c>
      <c r="AG1381">
        <v>1</v>
      </c>
      <c r="AH1381">
        <v>1</v>
      </c>
      <c r="AI1381">
        <v>1</v>
      </c>
      <c r="AJ1381">
        <v>1</v>
      </c>
      <c r="AK1381">
        <v>1</v>
      </c>
      <c r="AL1381">
        <v>0.40244574452372034</v>
      </c>
      <c r="AM1381">
        <v>0.4859709999516546</v>
      </c>
      <c r="AN1381">
        <v>1</v>
      </c>
      <c r="AO1381">
        <v>0.38561651560085008</v>
      </c>
      <c r="AP1381">
        <v>8.1701610953924475E-2</v>
      </c>
      <c r="AQ1381">
        <v>0</v>
      </c>
      <c r="AR1381">
        <v>0.1110265977580228</v>
      </c>
      <c r="AS1381">
        <v>0.35289460745280526</v>
      </c>
      <c r="AT1381">
        <v>1</v>
      </c>
      <c r="AU1381">
        <v>0</v>
      </c>
    </row>
    <row r="1382" spans="4:47" x14ac:dyDescent="0.25">
      <c r="D1382" s="8">
        <v>1378</v>
      </c>
      <c r="E1382" s="8">
        <f t="shared" ca="1" si="152"/>
        <v>0.97265427570437957</v>
      </c>
      <c r="F1382" s="21">
        <f t="shared" ca="1" si="153"/>
        <v>4.5068174129714027</v>
      </c>
      <c r="H1382" s="8">
        <v>1378</v>
      </c>
      <c r="I1382" s="21">
        <f t="shared" ca="1" si="154"/>
        <v>0.62620438133542899</v>
      </c>
      <c r="J1382" s="21">
        <f t="shared" ca="1" si="155"/>
        <v>39.349627823321967</v>
      </c>
      <c r="R1382" s="1"/>
      <c r="AF1382">
        <v>1372</v>
      </c>
      <c r="AG1382">
        <v>0.24165576380056014</v>
      </c>
      <c r="AH1382">
        <v>1</v>
      </c>
      <c r="AI1382">
        <v>1</v>
      </c>
      <c r="AJ1382">
        <v>0.84418609439380821</v>
      </c>
      <c r="AK1382">
        <v>0.911499737089006</v>
      </c>
      <c r="AL1382">
        <v>1</v>
      </c>
      <c r="AM1382">
        <v>1</v>
      </c>
      <c r="AN1382">
        <v>1</v>
      </c>
      <c r="AO1382">
        <v>1</v>
      </c>
      <c r="AP1382">
        <v>1</v>
      </c>
      <c r="AQ1382">
        <v>1</v>
      </c>
      <c r="AR1382">
        <v>1</v>
      </c>
      <c r="AS1382">
        <v>0.50656565363662531</v>
      </c>
      <c r="AT1382">
        <v>0.75965052108268005</v>
      </c>
      <c r="AU1382">
        <v>1</v>
      </c>
    </row>
    <row r="1383" spans="4:47" x14ac:dyDescent="0.25">
      <c r="D1383" s="8">
        <v>1379</v>
      </c>
      <c r="E1383" s="8">
        <f t="shared" ca="1" si="152"/>
        <v>0.99425216327876109</v>
      </c>
      <c r="F1383" s="21">
        <f t="shared" ca="1" si="153"/>
        <v>1.026105516074556</v>
      </c>
      <c r="H1383" s="8">
        <v>1379</v>
      </c>
      <c r="I1383" s="21">
        <f t="shared" ca="1" si="154"/>
        <v>7.5182699717329604E-2</v>
      </c>
      <c r="J1383" s="21">
        <f t="shared" ca="1" si="155"/>
        <v>13.972336795555741</v>
      </c>
      <c r="R1383" s="1"/>
      <c r="AF1383">
        <v>1373</v>
      </c>
      <c r="AG1383">
        <v>1</v>
      </c>
      <c r="AH1383">
        <v>1</v>
      </c>
      <c r="AI1383">
        <v>1</v>
      </c>
      <c r="AJ1383">
        <v>1</v>
      </c>
      <c r="AK1383">
        <v>1</v>
      </c>
      <c r="AL1383">
        <v>1</v>
      </c>
      <c r="AM1383">
        <v>1</v>
      </c>
      <c r="AN1383">
        <v>0.55502719610306106</v>
      </c>
      <c r="AO1383">
        <v>1</v>
      </c>
      <c r="AP1383">
        <v>0.60737063253350976</v>
      </c>
      <c r="AQ1383">
        <v>0.9167254102809238</v>
      </c>
      <c r="AR1383">
        <v>1</v>
      </c>
      <c r="AS1383">
        <v>0</v>
      </c>
      <c r="AT1383">
        <v>0.78469417113729045</v>
      </c>
      <c r="AU1383">
        <v>0</v>
      </c>
    </row>
    <row r="1384" spans="4:47" x14ac:dyDescent="0.25">
      <c r="D1384" s="8">
        <v>1380</v>
      </c>
      <c r="E1384" s="8">
        <f t="shared" ca="1" si="152"/>
        <v>0.65914510398107995</v>
      </c>
      <c r="F1384" s="21">
        <f t="shared" ca="1" si="153"/>
        <v>57.918843913789587</v>
      </c>
      <c r="H1384" s="8">
        <v>1380</v>
      </c>
      <c r="I1384" s="21">
        <f t="shared" ca="1" si="154"/>
        <v>0.93536113837171497</v>
      </c>
      <c r="J1384" s="21">
        <f t="shared" ca="1" si="155"/>
        <v>75.557029067289903</v>
      </c>
      <c r="R1384" s="1"/>
      <c r="AF1384">
        <v>1374</v>
      </c>
      <c r="AG1384">
        <v>1</v>
      </c>
      <c r="AH1384">
        <v>1</v>
      </c>
      <c r="AI1384">
        <v>1</v>
      </c>
      <c r="AJ1384">
        <v>1</v>
      </c>
      <c r="AK1384">
        <v>1</v>
      </c>
      <c r="AL1384">
        <v>0.15999258649753756</v>
      </c>
      <c r="AM1384">
        <v>1</v>
      </c>
      <c r="AN1384">
        <v>1</v>
      </c>
      <c r="AO1384">
        <v>8.4196758138568834E-2</v>
      </c>
      <c r="AP1384">
        <v>1</v>
      </c>
      <c r="AQ1384">
        <v>1</v>
      </c>
      <c r="AR1384">
        <v>1</v>
      </c>
      <c r="AS1384">
        <v>0.28741305689254659</v>
      </c>
      <c r="AT1384">
        <v>0.60712169310413322</v>
      </c>
      <c r="AU1384">
        <v>0</v>
      </c>
    </row>
    <row r="1385" spans="4:47" x14ac:dyDescent="0.25">
      <c r="D1385" s="8">
        <v>1381</v>
      </c>
      <c r="E1385" s="8">
        <f t="shared" ca="1" si="152"/>
        <v>0.67203727332359531</v>
      </c>
      <c r="F1385" s="21">
        <f t="shared" ca="1" si="153"/>
        <v>55.379481227287819</v>
      </c>
      <c r="H1385" s="8">
        <v>1381</v>
      </c>
      <c r="I1385" s="21">
        <f t="shared" ca="1" si="154"/>
        <v>0.26478945328712011</v>
      </c>
      <c r="J1385" s="21">
        <f t="shared" ca="1" si="155"/>
        <v>10.554732531553185</v>
      </c>
      <c r="R1385" s="1"/>
      <c r="AF1385">
        <v>1375</v>
      </c>
      <c r="AG1385">
        <v>1</v>
      </c>
      <c r="AH1385">
        <v>0.96241324548645935</v>
      </c>
      <c r="AI1385">
        <v>1</v>
      </c>
      <c r="AJ1385">
        <v>1</v>
      </c>
      <c r="AK1385">
        <v>0.15053947886096261</v>
      </c>
      <c r="AL1385">
        <v>1</v>
      </c>
      <c r="AM1385">
        <v>0.6413791970171</v>
      </c>
      <c r="AN1385">
        <v>1</v>
      </c>
      <c r="AO1385">
        <v>0</v>
      </c>
      <c r="AP1385">
        <v>1</v>
      </c>
      <c r="AQ1385">
        <v>0</v>
      </c>
      <c r="AR1385">
        <v>0.95344912561314787</v>
      </c>
      <c r="AS1385">
        <v>0</v>
      </c>
      <c r="AT1385">
        <v>0.51512065568435716</v>
      </c>
      <c r="AU1385">
        <v>1</v>
      </c>
    </row>
    <row r="1386" spans="4:47" x14ac:dyDescent="0.25">
      <c r="D1386" s="8">
        <v>1382</v>
      </c>
      <c r="E1386" s="8">
        <f t="shared" ca="1" si="152"/>
        <v>0.97537992192581202</v>
      </c>
      <c r="F1386" s="21">
        <f t="shared" ca="1" si="153"/>
        <v>4.0769744688280722</v>
      </c>
      <c r="H1386" s="8">
        <v>1382</v>
      </c>
      <c r="I1386" s="21">
        <f t="shared" ca="1" si="154"/>
        <v>0.58062729612918296</v>
      </c>
      <c r="J1386" s="21">
        <f t="shared" ca="1" si="155"/>
        <v>35.76509995642639</v>
      </c>
      <c r="R1386" s="1"/>
      <c r="AF1386">
        <v>1376</v>
      </c>
      <c r="AG1386">
        <v>1</v>
      </c>
      <c r="AH1386">
        <v>1</v>
      </c>
      <c r="AI1386">
        <v>1</v>
      </c>
      <c r="AJ1386">
        <v>1</v>
      </c>
      <c r="AK1386">
        <v>0.4366246262438982</v>
      </c>
      <c r="AL1386">
        <v>1</v>
      </c>
      <c r="AM1386">
        <v>1</v>
      </c>
      <c r="AN1386">
        <v>1</v>
      </c>
      <c r="AO1386">
        <v>1</v>
      </c>
      <c r="AP1386">
        <v>1</v>
      </c>
      <c r="AQ1386">
        <v>0.34287085590258359</v>
      </c>
      <c r="AR1386">
        <v>1</v>
      </c>
      <c r="AS1386">
        <v>2.4980550369007454E-2</v>
      </c>
      <c r="AT1386">
        <v>0.89271634040330217</v>
      </c>
      <c r="AU1386">
        <v>2</v>
      </c>
    </row>
    <row r="1387" spans="4:47" x14ac:dyDescent="0.25">
      <c r="D1387" s="8">
        <v>1383</v>
      </c>
      <c r="E1387" s="8">
        <f t="shared" ca="1" si="152"/>
        <v>0.88062062119371809</v>
      </c>
      <c r="F1387" s="21">
        <f t="shared" ca="1" si="153"/>
        <v>18.921535657746176</v>
      </c>
      <c r="H1387" s="8">
        <v>1383</v>
      </c>
      <c r="I1387" s="21">
        <f t="shared" ca="1" si="154"/>
        <v>0.45688142136206089</v>
      </c>
      <c r="J1387" s="21">
        <f t="shared" ca="1" si="155"/>
        <v>26.319187180538229</v>
      </c>
      <c r="R1387" s="1"/>
      <c r="AF1387">
        <v>1377</v>
      </c>
      <c r="AG1387">
        <v>1</v>
      </c>
      <c r="AH1387">
        <v>1</v>
      </c>
      <c r="AI1387">
        <v>1</v>
      </c>
      <c r="AJ1387">
        <v>0.15367699103614238</v>
      </c>
      <c r="AK1387">
        <v>1</v>
      </c>
      <c r="AL1387">
        <v>0.12998143583608907</v>
      </c>
      <c r="AM1387">
        <v>1</v>
      </c>
      <c r="AN1387">
        <v>1</v>
      </c>
      <c r="AO1387">
        <v>1</v>
      </c>
      <c r="AP1387">
        <v>1</v>
      </c>
      <c r="AQ1387">
        <v>1</v>
      </c>
      <c r="AR1387">
        <v>0.80739583721738351</v>
      </c>
      <c r="AS1387">
        <v>0</v>
      </c>
      <c r="AT1387">
        <v>0.8759546733631558</v>
      </c>
      <c r="AU1387">
        <v>0</v>
      </c>
    </row>
    <row r="1388" spans="4:47" x14ac:dyDescent="0.25">
      <c r="D1388" s="8">
        <v>1384</v>
      </c>
      <c r="E1388" s="8">
        <f t="shared" ca="1" si="152"/>
        <v>0.1638495467832809</v>
      </c>
      <c r="F1388" s="21">
        <f t="shared" ca="1" si="153"/>
        <v>230.88449116025402</v>
      </c>
      <c r="H1388" s="8">
        <v>1384</v>
      </c>
      <c r="I1388" s="21">
        <f t="shared" ca="1" si="154"/>
        <v>0.3001171824325074</v>
      </c>
      <c r="J1388" s="21">
        <f t="shared" ca="1" si="155"/>
        <v>13.723206130720412</v>
      </c>
      <c r="R1388" s="1"/>
      <c r="AF1388">
        <v>1378</v>
      </c>
      <c r="AG1388">
        <v>1</v>
      </c>
      <c r="AH1388">
        <v>0.52746719018562416</v>
      </c>
      <c r="AI1388">
        <v>1</v>
      </c>
      <c r="AJ1388">
        <v>0.50740174766372848</v>
      </c>
      <c r="AK1388">
        <v>1</v>
      </c>
      <c r="AL1388">
        <v>1</v>
      </c>
      <c r="AM1388">
        <v>0.94930434786205764</v>
      </c>
      <c r="AN1388">
        <v>1</v>
      </c>
      <c r="AO1388">
        <v>0</v>
      </c>
      <c r="AP1388">
        <v>1</v>
      </c>
      <c r="AQ1388">
        <v>0</v>
      </c>
      <c r="AR1388">
        <v>1</v>
      </c>
      <c r="AS1388">
        <v>0</v>
      </c>
      <c r="AT1388">
        <v>0.78798894564196953</v>
      </c>
      <c r="AU1388">
        <v>1</v>
      </c>
    </row>
    <row r="1389" spans="4:47" x14ac:dyDescent="0.25">
      <c r="D1389" s="8">
        <v>1385</v>
      </c>
      <c r="E1389" s="8">
        <f t="shared" ca="1" si="152"/>
        <v>0.97059599734454982</v>
      </c>
      <c r="F1389" s="21">
        <f t="shared" ca="1" si="153"/>
        <v>4.8305323411627388</v>
      </c>
      <c r="H1389" s="8">
        <v>1385</v>
      </c>
      <c r="I1389" s="21">
        <f t="shared" ca="1" si="154"/>
        <v>0.8605421782410374</v>
      </c>
      <c r="J1389" s="21">
        <f t="shared" ca="1" si="155"/>
        <v>62.402766450299993</v>
      </c>
      <c r="R1389" s="1"/>
      <c r="AF1389">
        <v>1379</v>
      </c>
      <c r="AG1389">
        <v>1</v>
      </c>
      <c r="AH1389">
        <v>1</v>
      </c>
      <c r="AI1389">
        <v>1</v>
      </c>
      <c r="AJ1389">
        <v>1</v>
      </c>
      <c r="AK1389">
        <v>1</v>
      </c>
      <c r="AL1389">
        <v>0.81308599293552108</v>
      </c>
      <c r="AM1389">
        <v>1</v>
      </c>
      <c r="AN1389">
        <v>0</v>
      </c>
      <c r="AO1389">
        <v>0.9231842130963438</v>
      </c>
      <c r="AP1389">
        <v>1</v>
      </c>
      <c r="AQ1389">
        <v>0.7764557710921508</v>
      </c>
      <c r="AR1389">
        <v>1</v>
      </c>
      <c r="AS1389">
        <v>0</v>
      </c>
      <c r="AT1389">
        <v>0.92343399006626581</v>
      </c>
      <c r="AU1389">
        <v>0</v>
      </c>
    </row>
    <row r="1390" spans="4:47" x14ac:dyDescent="0.25">
      <c r="D1390" s="8">
        <v>1386</v>
      </c>
      <c r="E1390" s="8">
        <f t="shared" ca="1" si="152"/>
        <v>0.83430525699614699</v>
      </c>
      <c r="F1390" s="21">
        <f t="shared" ca="1" si="153"/>
        <v>26.416077608732188</v>
      </c>
      <c r="H1390" s="8">
        <v>1386</v>
      </c>
      <c r="I1390" s="21">
        <f t="shared" ca="1" si="154"/>
        <v>0.32267927799555651</v>
      </c>
      <c r="J1390" s="21">
        <f t="shared" ca="1" si="155"/>
        <v>15.657390770352787</v>
      </c>
      <c r="R1390" s="1"/>
      <c r="AF1390">
        <v>1380</v>
      </c>
      <c r="AG1390">
        <v>0</v>
      </c>
      <c r="AH1390">
        <v>0.49207130869581306</v>
      </c>
      <c r="AI1390">
        <v>1</v>
      </c>
      <c r="AJ1390">
        <v>1</v>
      </c>
      <c r="AK1390">
        <v>0.30551706807854051</v>
      </c>
      <c r="AL1390">
        <v>1</v>
      </c>
      <c r="AM1390">
        <v>0.73386916145259862</v>
      </c>
      <c r="AN1390">
        <v>0</v>
      </c>
      <c r="AO1390">
        <v>0</v>
      </c>
      <c r="AP1390">
        <v>0.36059062104088241</v>
      </c>
      <c r="AQ1390">
        <v>0</v>
      </c>
      <c r="AR1390">
        <v>9.9402245963339672E-2</v>
      </c>
      <c r="AS1390">
        <v>4.4470920211876673E-2</v>
      </c>
      <c r="AT1390">
        <v>0.9276378660124116</v>
      </c>
      <c r="AU1390">
        <v>1</v>
      </c>
    </row>
    <row r="1391" spans="4:47" x14ac:dyDescent="0.25">
      <c r="D1391" s="8">
        <v>1387</v>
      </c>
      <c r="E1391" s="8">
        <f t="shared" ca="1" si="152"/>
        <v>2.7423593838523552E-2</v>
      </c>
      <c r="F1391" s="21">
        <f t="shared" ca="1" si="153"/>
        <v>441.16174859081877</v>
      </c>
      <c r="H1391" s="8">
        <v>1387</v>
      </c>
      <c r="I1391" s="21">
        <f t="shared" ca="1" si="154"/>
        <v>0.22718396570043786</v>
      </c>
      <c r="J1391" s="21">
        <f t="shared" ca="1" si="155"/>
        <v>6.9342940078403963</v>
      </c>
      <c r="R1391" s="1"/>
      <c r="AF1391">
        <v>1381</v>
      </c>
      <c r="AG1391">
        <v>1</v>
      </c>
      <c r="AH1391">
        <v>1</v>
      </c>
      <c r="AI1391">
        <v>1</v>
      </c>
      <c r="AJ1391">
        <v>1</v>
      </c>
      <c r="AK1391">
        <v>0.99901628279434174</v>
      </c>
      <c r="AL1391">
        <v>0.77351698992279128</v>
      </c>
      <c r="AM1391">
        <v>1</v>
      </c>
      <c r="AN1391">
        <v>1</v>
      </c>
      <c r="AO1391">
        <v>0.67150870585416367</v>
      </c>
      <c r="AP1391">
        <v>1</v>
      </c>
      <c r="AQ1391">
        <v>1</v>
      </c>
      <c r="AR1391">
        <v>1</v>
      </c>
      <c r="AS1391">
        <v>0</v>
      </c>
      <c r="AT1391">
        <v>0.96218882832318953</v>
      </c>
      <c r="AU1391">
        <v>3</v>
      </c>
    </row>
    <row r="1392" spans="4:47" x14ac:dyDescent="0.25">
      <c r="D1392" s="8">
        <v>1388</v>
      </c>
      <c r="E1392" s="8">
        <f t="shared" ca="1" si="152"/>
        <v>0.5640661648248374</v>
      </c>
      <c r="F1392" s="21">
        <f t="shared" ca="1" si="153"/>
        <v>78.11626042729624</v>
      </c>
      <c r="H1392" s="8">
        <v>1388</v>
      </c>
      <c r="I1392" s="21">
        <f t="shared" ca="1" si="154"/>
        <v>0.774942703902879</v>
      </c>
      <c r="J1392" s="21">
        <f t="shared" ca="1" si="155"/>
        <v>52.479928520141542</v>
      </c>
      <c r="R1392" s="1"/>
      <c r="AF1392">
        <v>1382</v>
      </c>
      <c r="AG1392">
        <v>1</v>
      </c>
      <c r="AH1392">
        <v>1</v>
      </c>
      <c r="AI1392">
        <v>1</v>
      </c>
      <c r="AJ1392">
        <v>1</v>
      </c>
      <c r="AK1392">
        <v>0.73920065942647561</v>
      </c>
      <c r="AL1392">
        <v>9.5645813121033527E-2</v>
      </c>
      <c r="AM1392">
        <v>1</v>
      </c>
      <c r="AN1392">
        <v>1</v>
      </c>
      <c r="AO1392">
        <v>1</v>
      </c>
      <c r="AP1392">
        <v>1</v>
      </c>
      <c r="AQ1392">
        <v>1</v>
      </c>
      <c r="AR1392">
        <v>1</v>
      </c>
      <c r="AS1392">
        <v>0</v>
      </c>
      <c r="AT1392">
        <v>0.43051404723886016</v>
      </c>
      <c r="AU1392">
        <v>2</v>
      </c>
    </row>
    <row r="1393" spans="4:47" x14ac:dyDescent="0.25">
      <c r="D1393" s="8">
        <v>1389</v>
      </c>
      <c r="E1393" s="8">
        <f t="shared" ca="1" si="152"/>
        <v>0.62244923902808114</v>
      </c>
      <c r="F1393" s="21">
        <f t="shared" ca="1" si="153"/>
        <v>65.389581009233595</v>
      </c>
      <c r="H1393" s="8">
        <v>1389</v>
      </c>
      <c r="I1393" s="21">
        <f t="shared" ca="1" si="154"/>
        <v>0.22081703039268485</v>
      </c>
      <c r="J1393" s="21">
        <f t="shared" ca="1" si="155"/>
        <v>6.289487347607654</v>
      </c>
      <c r="R1393" s="1"/>
      <c r="AF1393">
        <v>1383</v>
      </c>
      <c r="AG1393">
        <v>0</v>
      </c>
      <c r="AH1393">
        <v>1</v>
      </c>
      <c r="AI1393">
        <v>1</v>
      </c>
      <c r="AJ1393">
        <v>1</v>
      </c>
      <c r="AK1393">
        <v>0.90285053394684167</v>
      </c>
      <c r="AL1393">
        <v>0.75342269870767875</v>
      </c>
      <c r="AM1393">
        <v>0.92990635815095302</v>
      </c>
      <c r="AN1393">
        <v>1</v>
      </c>
      <c r="AO1393">
        <v>1</v>
      </c>
      <c r="AP1393">
        <v>1</v>
      </c>
      <c r="AQ1393">
        <v>1</v>
      </c>
      <c r="AR1393">
        <v>0.56664377284393974</v>
      </c>
      <c r="AS1393">
        <v>0.94990189303221528</v>
      </c>
      <c r="AT1393">
        <v>0.77169735502531001</v>
      </c>
      <c r="AU1393">
        <v>0</v>
      </c>
    </row>
    <row r="1394" spans="4:47" x14ac:dyDescent="0.25">
      <c r="D1394" s="8">
        <v>1390</v>
      </c>
      <c r="E1394" s="8">
        <f t="shared" ca="1" si="152"/>
        <v>0.28310865853705514</v>
      </c>
      <c r="F1394" s="21">
        <f t="shared" ca="1" si="153"/>
        <v>164.46805421615886</v>
      </c>
      <c r="H1394" s="8">
        <v>1390</v>
      </c>
      <c r="I1394" s="21">
        <f t="shared" ca="1" si="154"/>
        <v>0.49547978191831266</v>
      </c>
      <c r="J1394" s="21">
        <f t="shared" ca="1" si="155"/>
        <v>29.256728698057799</v>
      </c>
      <c r="R1394" s="1"/>
      <c r="AF1394">
        <v>1384</v>
      </c>
      <c r="AG1394">
        <v>1</v>
      </c>
      <c r="AH1394">
        <v>0.77602635786700247</v>
      </c>
      <c r="AI1394">
        <v>0.4039129404043178</v>
      </c>
      <c r="AJ1394">
        <v>1</v>
      </c>
      <c r="AK1394">
        <v>1</v>
      </c>
      <c r="AL1394">
        <v>0.89397242314686687</v>
      </c>
      <c r="AM1394">
        <v>1</v>
      </c>
      <c r="AN1394">
        <v>1</v>
      </c>
      <c r="AO1394">
        <v>1</v>
      </c>
      <c r="AP1394">
        <v>0</v>
      </c>
      <c r="AQ1394">
        <v>1</v>
      </c>
      <c r="AR1394">
        <v>1</v>
      </c>
      <c r="AS1394">
        <v>0</v>
      </c>
      <c r="AT1394">
        <v>0.68904339692895045</v>
      </c>
      <c r="AU1394">
        <v>0</v>
      </c>
    </row>
    <row r="1395" spans="4:47" x14ac:dyDescent="0.25">
      <c r="D1395" s="8">
        <v>1391</v>
      </c>
      <c r="E1395" s="8">
        <f t="shared" ca="1" si="152"/>
        <v>0.50901977323160874</v>
      </c>
      <c r="F1395" s="21">
        <f t="shared" ca="1" si="153"/>
        <v>91.250354605714008</v>
      </c>
      <c r="H1395" s="8">
        <v>1391</v>
      </c>
      <c r="I1395" s="21">
        <f t="shared" ca="1" si="154"/>
        <v>0.50525193245062117</v>
      </c>
      <c r="J1395" s="21">
        <f t="shared" ca="1" si="155"/>
        <v>29.998841639512008</v>
      </c>
      <c r="R1395" s="1"/>
      <c r="AF1395">
        <v>1385</v>
      </c>
      <c r="AG1395">
        <v>1</v>
      </c>
      <c r="AH1395">
        <v>1</v>
      </c>
      <c r="AI1395">
        <v>1</v>
      </c>
      <c r="AJ1395">
        <v>1</v>
      </c>
      <c r="AK1395">
        <v>1</v>
      </c>
      <c r="AL1395">
        <v>1</v>
      </c>
      <c r="AM1395">
        <v>1</v>
      </c>
      <c r="AN1395">
        <v>1</v>
      </c>
      <c r="AO1395">
        <v>3.97746338203433E-3</v>
      </c>
      <c r="AP1395">
        <v>0.52033528185359412</v>
      </c>
      <c r="AQ1395">
        <v>1</v>
      </c>
      <c r="AR1395">
        <v>1</v>
      </c>
      <c r="AS1395">
        <v>0</v>
      </c>
      <c r="AT1395">
        <v>0.81501219456525809</v>
      </c>
      <c r="AU1395">
        <v>1</v>
      </c>
    </row>
    <row r="1396" spans="4:47" x14ac:dyDescent="0.25">
      <c r="D1396" s="8">
        <v>1392</v>
      </c>
      <c r="E1396" s="8">
        <f t="shared" ca="1" si="152"/>
        <v>0.68646712455919223</v>
      </c>
      <c r="F1396" s="21">
        <f t="shared" ca="1" si="153"/>
        <v>52.586125647356248</v>
      </c>
      <c r="H1396" s="8">
        <v>1392</v>
      </c>
      <c r="I1396" s="21">
        <f t="shared" ca="1" si="154"/>
        <v>0.23901289047665952</v>
      </c>
      <c r="J1396" s="21">
        <f t="shared" ca="1" si="155"/>
        <v>8.105868320410039</v>
      </c>
      <c r="R1396" s="1"/>
      <c r="AF1396">
        <v>1386</v>
      </c>
      <c r="AG1396">
        <v>0.18379277956081486</v>
      </c>
      <c r="AH1396">
        <v>0.33051382857385242</v>
      </c>
      <c r="AI1396">
        <v>1</v>
      </c>
      <c r="AJ1396">
        <v>1</v>
      </c>
      <c r="AK1396">
        <v>1</v>
      </c>
      <c r="AL1396">
        <v>1</v>
      </c>
      <c r="AM1396">
        <v>1</v>
      </c>
      <c r="AN1396">
        <v>1</v>
      </c>
      <c r="AO1396">
        <v>1</v>
      </c>
      <c r="AP1396">
        <v>1</v>
      </c>
      <c r="AQ1396">
        <v>1</v>
      </c>
      <c r="AR1396">
        <v>5.0691757276757517E-2</v>
      </c>
      <c r="AS1396">
        <v>0</v>
      </c>
      <c r="AT1396">
        <v>0.71175718896157958</v>
      </c>
      <c r="AU1396">
        <v>0</v>
      </c>
    </row>
    <row r="1397" spans="4:47" x14ac:dyDescent="0.25">
      <c r="D1397" s="8">
        <v>1393</v>
      </c>
      <c r="E1397" s="8">
        <f t="shared" ca="1" si="152"/>
        <v>0.10520008784142409</v>
      </c>
      <c r="F1397" s="21">
        <f t="shared" ca="1" si="153"/>
        <v>283.82140275934046</v>
      </c>
      <c r="H1397" s="8">
        <v>1393</v>
      </c>
      <c r="I1397" s="21">
        <f t="shared" ca="1" si="154"/>
        <v>8.2769316316251618E-2</v>
      </c>
      <c r="J1397" s="21">
        <f t="shared" ca="1" si="155"/>
        <v>12.41030962569485</v>
      </c>
      <c r="R1397" s="1"/>
      <c r="AF1397">
        <v>1387</v>
      </c>
      <c r="AG1397">
        <v>0</v>
      </c>
      <c r="AH1397">
        <v>1</v>
      </c>
      <c r="AI1397">
        <v>1</v>
      </c>
      <c r="AJ1397">
        <v>1</v>
      </c>
      <c r="AK1397">
        <v>1</v>
      </c>
      <c r="AL1397">
        <v>1</v>
      </c>
      <c r="AM1397">
        <v>0.60673045975812367</v>
      </c>
      <c r="AN1397">
        <v>0</v>
      </c>
      <c r="AO1397">
        <v>0.71518156752475381</v>
      </c>
      <c r="AP1397">
        <v>1</v>
      </c>
      <c r="AQ1397">
        <v>1</v>
      </c>
      <c r="AR1397">
        <v>1</v>
      </c>
      <c r="AS1397">
        <v>0</v>
      </c>
      <c r="AT1397">
        <v>0.64604707175932752</v>
      </c>
      <c r="AU1397">
        <v>1</v>
      </c>
    </row>
    <row r="1398" spans="4:47" x14ac:dyDescent="0.25">
      <c r="D1398" s="8">
        <v>1394</v>
      </c>
      <c r="E1398" s="8">
        <f t="shared" ca="1" si="152"/>
        <v>0.16111671891923096</v>
      </c>
      <c r="F1398" s="21">
        <f t="shared" ca="1" si="153"/>
        <v>232.90667117194437</v>
      </c>
      <c r="H1398" s="8">
        <v>1394</v>
      </c>
      <c r="I1398" s="21">
        <f t="shared" ca="1" si="154"/>
        <v>0.77526516948951629</v>
      </c>
      <c r="J1398" s="21">
        <f t="shared" ca="1" si="155"/>
        <v>52.512510798443842</v>
      </c>
      <c r="R1398" s="1"/>
      <c r="AF1398">
        <v>1388</v>
      </c>
      <c r="AG1398">
        <v>6.2560138036309165E-2</v>
      </c>
      <c r="AH1398">
        <v>0.67393489924428907</v>
      </c>
      <c r="AI1398">
        <v>1</v>
      </c>
      <c r="AJ1398">
        <v>0</v>
      </c>
      <c r="AK1398">
        <v>1</v>
      </c>
      <c r="AL1398">
        <v>1</v>
      </c>
      <c r="AM1398">
        <v>1</v>
      </c>
      <c r="AN1398">
        <v>1</v>
      </c>
      <c r="AO1398">
        <v>1</v>
      </c>
      <c r="AP1398">
        <v>1</v>
      </c>
      <c r="AQ1398">
        <v>1</v>
      </c>
      <c r="AR1398">
        <v>1</v>
      </c>
      <c r="AS1398">
        <v>0.11533034824678907</v>
      </c>
      <c r="AT1398">
        <v>0.65925101662383168</v>
      </c>
      <c r="AU1398">
        <v>0</v>
      </c>
    </row>
    <row r="1399" spans="4:47" x14ac:dyDescent="0.25">
      <c r="D1399" s="8">
        <v>1395</v>
      </c>
      <c r="E1399" s="8">
        <f t="shared" ca="1" si="152"/>
        <v>0.61874337327364792</v>
      </c>
      <c r="F1399" s="21">
        <f t="shared" ca="1" si="153"/>
        <v>66.16527151625867</v>
      </c>
      <c r="H1399" s="8">
        <v>1395</v>
      </c>
      <c r="I1399" s="21">
        <f t="shared" ca="1" si="154"/>
        <v>0.19398492478727281</v>
      </c>
      <c r="J1399" s="21">
        <f t="shared" ca="1" si="155"/>
        <v>3.4457007169091192</v>
      </c>
      <c r="R1399" s="1"/>
      <c r="AF1399">
        <v>1389</v>
      </c>
      <c r="AG1399">
        <v>5.537232733167325E-2</v>
      </c>
      <c r="AH1399">
        <v>0</v>
      </c>
      <c r="AI1399">
        <v>1</v>
      </c>
      <c r="AJ1399">
        <v>1</v>
      </c>
      <c r="AK1399">
        <v>0.41621953310353882</v>
      </c>
      <c r="AL1399">
        <v>1</v>
      </c>
      <c r="AM1399">
        <v>1</v>
      </c>
      <c r="AN1399">
        <v>1</v>
      </c>
      <c r="AO1399">
        <v>0.80686734000749616</v>
      </c>
      <c r="AP1399">
        <v>1</v>
      </c>
      <c r="AQ1399">
        <v>1</v>
      </c>
      <c r="AR1399">
        <v>0.34732540382256338</v>
      </c>
      <c r="AS1399">
        <v>0.13047547307093435</v>
      </c>
      <c r="AT1399">
        <v>0.86592844081596054</v>
      </c>
      <c r="AU1399">
        <v>3</v>
      </c>
    </row>
    <row r="1400" spans="4:47" x14ac:dyDescent="0.25">
      <c r="D1400" s="8">
        <v>1396</v>
      </c>
      <c r="E1400" s="8">
        <f t="shared" ca="1" si="152"/>
        <v>9.7888771246380402E-2</v>
      </c>
      <c r="F1400" s="21">
        <f t="shared" ca="1" si="153"/>
        <v>292.36708662140694</v>
      </c>
      <c r="H1400" s="8">
        <v>1396</v>
      </c>
      <c r="I1400" s="21">
        <f t="shared" ca="1" si="154"/>
        <v>0.18624162846651904</v>
      </c>
      <c r="J1400" s="21">
        <f t="shared" ca="1" si="155"/>
        <v>2.5814717781851222</v>
      </c>
      <c r="R1400" s="1"/>
      <c r="AF1400">
        <v>1390</v>
      </c>
      <c r="AG1400">
        <v>1</v>
      </c>
      <c r="AH1400">
        <v>1</v>
      </c>
      <c r="AI1400">
        <v>1</v>
      </c>
      <c r="AJ1400">
        <v>1</v>
      </c>
      <c r="AK1400">
        <v>1</v>
      </c>
      <c r="AL1400">
        <v>0.52472100678714928</v>
      </c>
      <c r="AM1400">
        <v>1</v>
      </c>
      <c r="AN1400">
        <v>1</v>
      </c>
      <c r="AO1400">
        <v>1</v>
      </c>
      <c r="AP1400">
        <v>1</v>
      </c>
      <c r="AQ1400">
        <v>1</v>
      </c>
      <c r="AR1400">
        <v>4.1522029615260823E-2</v>
      </c>
      <c r="AS1400">
        <v>0</v>
      </c>
      <c r="AT1400">
        <v>0.786743035394326</v>
      </c>
      <c r="AU1400">
        <v>1</v>
      </c>
    </row>
    <row r="1401" spans="4:47" x14ac:dyDescent="0.25">
      <c r="D1401" s="8">
        <v>1397</v>
      </c>
      <c r="E1401" s="8">
        <f t="shared" ca="1" si="152"/>
        <v>0.93825753038528648</v>
      </c>
      <c r="F1401" s="21">
        <f t="shared" ca="1" si="153"/>
        <v>9.8721694549730508</v>
      </c>
      <c r="H1401" s="8">
        <v>1397</v>
      </c>
      <c r="I1401" s="21">
        <f t="shared" ca="1" si="154"/>
        <v>0.604885465436653</v>
      </c>
      <c r="J1401" s="21">
        <f t="shared" ca="1" si="155"/>
        <v>37.659015930976999</v>
      </c>
      <c r="R1401" s="1"/>
      <c r="AF1401">
        <v>1391</v>
      </c>
      <c r="AG1401">
        <v>1</v>
      </c>
      <c r="AH1401">
        <v>0.78289900870056173</v>
      </c>
      <c r="AI1401">
        <v>1</v>
      </c>
      <c r="AJ1401">
        <v>0.62270156193165649</v>
      </c>
      <c r="AK1401">
        <v>1</v>
      </c>
      <c r="AL1401">
        <v>0.46066644908666299</v>
      </c>
      <c r="AM1401">
        <v>1</v>
      </c>
      <c r="AN1401">
        <v>0.78747869651335589</v>
      </c>
      <c r="AO1401">
        <v>0.27741408643172083</v>
      </c>
      <c r="AP1401">
        <v>1</v>
      </c>
      <c r="AQ1401">
        <v>1</v>
      </c>
      <c r="AR1401">
        <v>0</v>
      </c>
      <c r="AS1401">
        <v>0</v>
      </c>
      <c r="AT1401">
        <v>0.84997909184172904</v>
      </c>
      <c r="AU1401">
        <v>0</v>
      </c>
    </row>
    <row r="1402" spans="4:47" x14ac:dyDescent="0.25">
      <c r="D1402" s="8">
        <v>1398</v>
      </c>
      <c r="E1402" s="8">
        <f t="shared" ca="1" si="152"/>
        <v>0.37649375257333262</v>
      </c>
      <c r="F1402" s="21">
        <f t="shared" ca="1" si="153"/>
        <v>129.21444162400056</v>
      </c>
      <c r="H1402" s="8">
        <v>1398</v>
      </c>
      <c r="I1402" s="21">
        <f t="shared" ca="1" si="154"/>
        <v>0.11582218846755965</v>
      </c>
      <c r="J1402" s="21">
        <f t="shared" ca="1" si="155"/>
        <v>6.6375326068858698</v>
      </c>
      <c r="R1402" s="1"/>
      <c r="AF1402">
        <v>1392</v>
      </c>
      <c r="AG1402">
        <v>1</v>
      </c>
      <c r="AH1402">
        <v>0</v>
      </c>
      <c r="AI1402">
        <v>0.81383597115951312</v>
      </c>
      <c r="AJ1402">
        <v>1</v>
      </c>
      <c r="AK1402">
        <v>1</v>
      </c>
      <c r="AL1402">
        <v>1</v>
      </c>
      <c r="AM1402">
        <v>1</v>
      </c>
      <c r="AN1402">
        <v>4.7236284254693367E-2</v>
      </c>
      <c r="AO1402">
        <v>0.67925659650451664</v>
      </c>
      <c r="AP1402">
        <v>0.48202045038370639</v>
      </c>
      <c r="AQ1402">
        <v>1</v>
      </c>
      <c r="AR1402">
        <v>1</v>
      </c>
      <c r="AS1402">
        <v>0.31138100425478993</v>
      </c>
      <c r="AT1402">
        <v>0.80324638672549775</v>
      </c>
      <c r="AU1402">
        <v>2</v>
      </c>
    </row>
    <row r="1403" spans="4:47" x14ac:dyDescent="0.25">
      <c r="D1403" s="8">
        <v>1399</v>
      </c>
      <c r="E1403" s="8">
        <f t="shared" ca="1" si="152"/>
        <v>0.27558912635311894</v>
      </c>
      <c r="F1403" s="21">
        <f t="shared" ca="1" si="153"/>
        <v>167.77153378270265</v>
      </c>
      <c r="H1403" s="8">
        <v>1399</v>
      </c>
      <c r="I1403" s="21">
        <f t="shared" ca="1" si="154"/>
        <v>0.44774226165058628</v>
      </c>
      <c r="J1403" s="21">
        <f t="shared" ca="1" si="155"/>
        <v>25.620146137244458</v>
      </c>
      <c r="R1403" s="1"/>
      <c r="AF1403">
        <v>1393</v>
      </c>
      <c r="AG1403">
        <v>1</v>
      </c>
      <c r="AH1403">
        <v>1</v>
      </c>
      <c r="AI1403">
        <v>0.8595200555160597</v>
      </c>
      <c r="AJ1403">
        <v>1</v>
      </c>
      <c r="AK1403">
        <v>1</v>
      </c>
      <c r="AL1403">
        <v>0.42320601834726401</v>
      </c>
      <c r="AM1403">
        <v>0.80058156366149269</v>
      </c>
      <c r="AN1403">
        <v>1</v>
      </c>
      <c r="AO1403">
        <v>1</v>
      </c>
      <c r="AP1403">
        <v>1</v>
      </c>
      <c r="AQ1403">
        <v>0.70757963974053084</v>
      </c>
      <c r="AR1403">
        <v>0.19274862957935246</v>
      </c>
      <c r="AS1403">
        <v>0.3827745956730117</v>
      </c>
      <c r="AT1403">
        <v>0.43670835925739782</v>
      </c>
      <c r="AU1403">
        <v>2</v>
      </c>
    </row>
    <row r="1404" spans="4:47" x14ac:dyDescent="0.25">
      <c r="D1404" s="8">
        <v>1400</v>
      </c>
      <c r="E1404" s="8">
        <f t="shared" ca="1" si="152"/>
        <v>0.28423362967017396</v>
      </c>
      <c r="F1404" s="21">
        <f t="shared" ca="1" si="153"/>
        <v>163.98104866938178</v>
      </c>
      <c r="H1404" s="8">
        <v>1400</v>
      </c>
      <c r="I1404" s="21">
        <f t="shared" ca="1" si="154"/>
        <v>0.78857308090604328</v>
      </c>
      <c r="J1404" s="21">
        <f t="shared" ca="1" si="155"/>
        <v>53.881278628502521</v>
      </c>
      <c r="R1404" s="1"/>
      <c r="AF1404">
        <v>1394</v>
      </c>
      <c r="AG1404">
        <v>0</v>
      </c>
      <c r="AH1404">
        <v>0.49047556177148571</v>
      </c>
      <c r="AI1404">
        <v>1</v>
      </c>
      <c r="AJ1404">
        <v>0.92912057500507217</v>
      </c>
      <c r="AK1404">
        <v>0.66340051726635263</v>
      </c>
      <c r="AL1404">
        <v>1</v>
      </c>
      <c r="AM1404">
        <v>1</v>
      </c>
      <c r="AN1404">
        <v>1</v>
      </c>
      <c r="AO1404">
        <v>0.30815128200677766</v>
      </c>
      <c r="AP1404">
        <v>1</v>
      </c>
      <c r="AQ1404">
        <v>1</v>
      </c>
      <c r="AR1404">
        <v>1</v>
      </c>
      <c r="AS1404">
        <v>0</v>
      </c>
      <c r="AT1404">
        <v>1</v>
      </c>
      <c r="AU1404">
        <v>0</v>
      </c>
    </row>
    <row r="1405" spans="4:47" x14ac:dyDescent="0.25">
      <c r="D1405" s="8">
        <v>1401</v>
      </c>
      <c r="E1405" s="8">
        <f t="shared" ca="1" si="152"/>
        <v>0.64877479020425977</v>
      </c>
      <c r="F1405" s="21">
        <f t="shared" ca="1" si="153"/>
        <v>59.992694492322187</v>
      </c>
      <c r="H1405" s="8">
        <v>1401</v>
      </c>
      <c r="I1405" s="21">
        <f t="shared" ca="1" si="154"/>
        <v>0.42469755641572116</v>
      </c>
      <c r="J1405" s="21">
        <f t="shared" ca="1" si="155"/>
        <v>23.847169123970733</v>
      </c>
      <c r="R1405" s="1"/>
      <c r="AF1405">
        <v>1395</v>
      </c>
      <c r="AG1405">
        <v>0.52330622726801646</v>
      </c>
      <c r="AH1405">
        <v>1</v>
      </c>
      <c r="AI1405">
        <v>1</v>
      </c>
      <c r="AJ1405">
        <v>1</v>
      </c>
      <c r="AK1405">
        <v>1</v>
      </c>
      <c r="AL1405">
        <v>0</v>
      </c>
      <c r="AM1405">
        <v>1</v>
      </c>
      <c r="AN1405">
        <v>0.4560321953350438</v>
      </c>
      <c r="AO1405">
        <v>0.81076470521390243</v>
      </c>
      <c r="AP1405">
        <v>1</v>
      </c>
      <c r="AQ1405">
        <v>1</v>
      </c>
      <c r="AR1405">
        <v>1</v>
      </c>
      <c r="AS1405">
        <v>1</v>
      </c>
      <c r="AT1405">
        <v>0.84228499641385624</v>
      </c>
      <c r="AU1405">
        <v>0</v>
      </c>
    </row>
    <row r="1406" spans="4:47" x14ac:dyDescent="0.25">
      <c r="D1406" s="8">
        <v>1402</v>
      </c>
      <c r="E1406" s="8">
        <f t="shared" ca="1" si="152"/>
        <v>0.35148029876368792</v>
      </c>
      <c r="F1406" s="21">
        <f t="shared" ca="1" si="153"/>
        <v>137.76502765284332</v>
      </c>
      <c r="H1406" s="8">
        <v>1402</v>
      </c>
      <c r="I1406" s="21">
        <f t="shared" ca="1" si="154"/>
        <v>0.38779414984879879</v>
      </c>
      <c r="J1406" s="21">
        <f t="shared" ca="1" si="155"/>
        <v>20.96355921306548</v>
      </c>
      <c r="R1406" s="1"/>
      <c r="AF1406">
        <v>1396</v>
      </c>
      <c r="AG1406">
        <v>1</v>
      </c>
      <c r="AH1406">
        <v>1</v>
      </c>
      <c r="AI1406">
        <v>1</v>
      </c>
      <c r="AJ1406">
        <v>1</v>
      </c>
      <c r="AK1406">
        <v>0.24664203437245188</v>
      </c>
      <c r="AL1406">
        <v>1</v>
      </c>
      <c r="AM1406">
        <v>1</v>
      </c>
      <c r="AN1406">
        <v>1</v>
      </c>
      <c r="AO1406">
        <v>1</v>
      </c>
      <c r="AP1406">
        <v>0.27863997853860528</v>
      </c>
      <c r="AQ1406">
        <v>1</v>
      </c>
      <c r="AR1406">
        <v>1</v>
      </c>
      <c r="AS1406">
        <v>0</v>
      </c>
      <c r="AT1406">
        <v>0.86704015220132291</v>
      </c>
      <c r="AU1406">
        <v>1</v>
      </c>
    </row>
    <row r="1407" spans="4:47" x14ac:dyDescent="0.25">
      <c r="D1407" s="8">
        <v>1403</v>
      </c>
      <c r="E1407" s="8">
        <f t="shared" ca="1" si="152"/>
        <v>0.77161792210675795</v>
      </c>
      <c r="F1407" s="21">
        <f t="shared" ca="1" si="153"/>
        <v>37.030018794175817</v>
      </c>
      <c r="H1407" s="8">
        <v>1403</v>
      </c>
      <c r="I1407" s="21">
        <f t="shared" ca="1" si="154"/>
        <v>0.77979214120838469</v>
      </c>
      <c r="J1407" s="21">
        <f t="shared" ca="1" si="155"/>
        <v>52.972758493103498</v>
      </c>
      <c r="R1407" s="1"/>
      <c r="AF1407">
        <v>1397</v>
      </c>
      <c r="AG1407">
        <v>1</v>
      </c>
      <c r="AH1407">
        <v>0.12590668442369082</v>
      </c>
      <c r="AI1407">
        <v>1</v>
      </c>
      <c r="AJ1407">
        <v>0.51903464770390806</v>
      </c>
      <c r="AK1407">
        <v>1</v>
      </c>
      <c r="AL1407">
        <v>1</v>
      </c>
      <c r="AM1407">
        <v>1</v>
      </c>
      <c r="AN1407">
        <v>1</v>
      </c>
      <c r="AO1407">
        <v>0.87763598493280981</v>
      </c>
      <c r="AP1407">
        <v>1</v>
      </c>
      <c r="AQ1407">
        <v>1</v>
      </c>
      <c r="AR1407">
        <v>1</v>
      </c>
      <c r="AS1407">
        <v>0</v>
      </c>
      <c r="AT1407">
        <v>0.49670609417871797</v>
      </c>
      <c r="AU1407">
        <v>0</v>
      </c>
    </row>
    <row r="1408" spans="4:47" x14ac:dyDescent="0.25">
      <c r="D1408" s="8">
        <v>1404</v>
      </c>
      <c r="E1408" s="8">
        <f t="shared" ca="1" si="152"/>
        <v>1.4704953853662883E-2</v>
      </c>
      <c r="F1408" s="21">
        <f t="shared" ca="1" si="153"/>
        <v>512.84810309824968</v>
      </c>
      <c r="H1408" s="8">
        <v>1404</v>
      </c>
      <c r="I1408" s="21">
        <f t="shared" ca="1" si="154"/>
        <v>0.58339335584209029</v>
      </c>
      <c r="J1408" s="21">
        <f t="shared" ca="1" si="155"/>
        <v>35.979704744790425</v>
      </c>
      <c r="R1408" s="1"/>
      <c r="AF1408">
        <v>1398</v>
      </c>
      <c r="AG1408">
        <v>1</v>
      </c>
      <c r="AH1408">
        <v>1</v>
      </c>
      <c r="AI1408">
        <v>9.2477093374444874E-2</v>
      </c>
      <c r="AJ1408">
        <v>0.63690109985739884</v>
      </c>
      <c r="AK1408">
        <v>1</v>
      </c>
      <c r="AL1408">
        <v>1</v>
      </c>
      <c r="AM1408">
        <v>1</v>
      </c>
      <c r="AN1408">
        <v>1</v>
      </c>
      <c r="AO1408">
        <v>1</v>
      </c>
      <c r="AP1408">
        <v>1</v>
      </c>
      <c r="AQ1408">
        <v>0.39990177932171111</v>
      </c>
      <c r="AR1408">
        <v>0.83850780811940973</v>
      </c>
      <c r="AS1408">
        <v>0</v>
      </c>
      <c r="AT1408">
        <v>0.54726721693911951</v>
      </c>
      <c r="AU1408">
        <v>3</v>
      </c>
    </row>
    <row r="1409" spans="4:47" x14ac:dyDescent="0.25">
      <c r="D1409" s="8">
        <v>1405</v>
      </c>
      <c r="E1409" s="8">
        <f t="shared" ca="1" si="152"/>
        <v>2.2647624369379837E-2</v>
      </c>
      <c r="F1409" s="21">
        <f t="shared" ca="1" si="153"/>
        <v>463.24302240321481</v>
      </c>
      <c r="H1409" s="8">
        <v>1405</v>
      </c>
      <c r="I1409" s="21">
        <f t="shared" ca="1" si="154"/>
        <v>0.59591399340114881</v>
      </c>
      <c r="J1409" s="21">
        <f t="shared" ca="1" si="155"/>
        <v>36.9553035685</v>
      </c>
      <c r="R1409" s="1"/>
      <c r="AF1409">
        <v>1399</v>
      </c>
      <c r="AG1409">
        <v>1</v>
      </c>
      <c r="AH1409">
        <v>1</v>
      </c>
      <c r="AI1409">
        <v>1</v>
      </c>
      <c r="AJ1409">
        <v>1</v>
      </c>
      <c r="AK1409">
        <v>1</v>
      </c>
      <c r="AL1409">
        <v>1</v>
      </c>
      <c r="AM1409">
        <v>1</v>
      </c>
      <c r="AN1409">
        <v>0</v>
      </c>
      <c r="AO1409">
        <v>0.20968271195888519</v>
      </c>
      <c r="AP1409">
        <v>0.36779468225088957</v>
      </c>
      <c r="AQ1409">
        <v>1</v>
      </c>
      <c r="AR1409">
        <v>1</v>
      </c>
      <c r="AS1409">
        <v>0</v>
      </c>
      <c r="AT1409">
        <v>0.95420386544773628</v>
      </c>
      <c r="AU1409">
        <v>0</v>
      </c>
    </row>
    <row r="1410" spans="4:47" x14ac:dyDescent="0.25">
      <c r="D1410" s="8">
        <v>1406</v>
      </c>
      <c r="E1410" s="8">
        <f t="shared" ca="1" si="152"/>
        <v>0.99958739495182714</v>
      </c>
      <c r="F1410" s="21">
        <f t="shared" ca="1" si="153"/>
        <v>8.5567343431686496E-2</v>
      </c>
      <c r="H1410" s="8">
        <v>1406</v>
      </c>
      <c r="I1410" s="21">
        <f t="shared" ca="1" si="154"/>
        <v>0.47897570782798182</v>
      </c>
      <c r="J1410" s="21">
        <f t="shared" ca="1" si="155"/>
        <v>28.002682035384147</v>
      </c>
      <c r="R1410" s="1"/>
      <c r="AF1410">
        <v>1400</v>
      </c>
      <c r="AG1410">
        <v>1</v>
      </c>
      <c r="AH1410">
        <v>0.34596044107040924</v>
      </c>
      <c r="AI1410">
        <v>1</v>
      </c>
      <c r="AJ1410">
        <v>0.92747394545828377</v>
      </c>
      <c r="AK1410">
        <v>1</v>
      </c>
      <c r="AL1410">
        <v>0.34682675509611727</v>
      </c>
      <c r="AM1410">
        <v>0.68650671656618101</v>
      </c>
      <c r="AN1410">
        <v>1</v>
      </c>
      <c r="AO1410">
        <v>1</v>
      </c>
      <c r="AP1410">
        <v>1</v>
      </c>
      <c r="AQ1410">
        <v>1</v>
      </c>
      <c r="AR1410">
        <v>0.82786720996603347</v>
      </c>
      <c r="AS1410">
        <v>0</v>
      </c>
      <c r="AT1410">
        <v>0.90061402831159609</v>
      </c>
      <c r="AU1410">
        <v>2</v>
      </c>
    </row>
    <row r="1411" spans="4:47" x14ac:dyDescent="0.25">
      <c r="D1411" s="8">
        <v>1407</v>
      </c>
      <c r="E1411" s="8">
        <f t="shared" ca="1" si="152"/>
        <v>0.95257702006262268</v>
      </c>
      <c r="F1411" s="21">
        <f t="shared" ca="1" si="153"/>
        <v>7.6449946809827312</v>
      </c>
      <c r="H1411" s="8">
        <v>1407</v>
      </c>
      <c r="I1411" s="21">
        <f t="shared" ca="1" si="154"/>
        <v>0.13164113537339062</v>
      </c>
      <c r="J1411" s="21">
        <f t="shared" ca="1" si="155"/>
        <v>4.2906322097179199</v>
      </c>
      <c r="R1411" s="1"/>
      <c r="AF1411">
        <v>1401</v>
      </c>
      <c r="AG1411">
        <v>1</v>
      </c>
      <c r="AH1411">
        <v>1</v>
      </c>
      <c r="AI1411">
        <v>0</v>
      </c>
      <c r="AJ1411">
        <v>0</v>
      </c>
      <c r="AK1411">
        <v>1</v>
      </c>
      <c r="AL1411">
        <v>1</v>
      </c>
      <c r="AM1411">
        <v>1</v>
      </c>
      <c r="AN1411">
        <v>0</v>
      </c>
      <c r="AO1411">
        <v>9.8032340103964083E-2</v>
      </c>
      <c r="AP1411">
        <v>1</v>
      </c>
      <c r="AQ1411">
        <v>1</v>
      </c>
      <c r="AR1411">
        <v>1</v>
      </c>
      <c r="AS1411">
        <v>0</v>
      </c>
      <c r="AT1411">
        <v>0.85969476065361605</v>
      </c>
      <c r="AU1411">
        <v>0</v>
      </c>
    </row>
    <row r="1412" spans="4:47" x14ac:dyDescent="0.25">
      <c r="D1412" s="8">
        <v>1408</v>
      </c>
      <c r="E1412" s="8">
        <f t="shared" ca="1" si="152"/>
        <v>0.64340611371504242</v>
      </c>
      <c r="F1412" s="21">
        <f t="shared" ca="1" si="153"/>
        <v>61.077615383465087</v>
      </c>
      <c r="H1412" s="8">
        <v>1408</v>
      </c>
      <c r="I1412" s="21">
        <f t="shared" ca="1" si="154"/>
        <v>0.39406447534038924</v>
      </c>
      <c r="J1412" s="21">
        <f t="shared" ca="1" si="155"/>
        <v>21.458340949052293</v>
      </c>
      <c r="R1412" s="1"/>
      <c r="AF1412">
        <v>1402</v>
      </c>
      <c r="AG1412">
        <v>1</v>
      </c>
      <c r="AH1412">
        <v>1</v>
      </c>
      <c r="AI1412">
        <v>1</v>
      </c>
      <c r="AJ1412">
        <v>0.12983181612604919</v>
      </c>
      <c r="AK1412">
        <v>0.17821530123136095</v>
      </c>
      <c r="AL1412">
        <v>1</v>
      </c>
      <c r="AM1412">
        <v>1</v>
      </c>
      <c r="AN1412">
        <v>1</v>
      </c>
      <c r="AO1412">
        <v>1</v>
      </c>
      <c r="AP1412">
        <v>0</v>
      </c>
      <c r="AQ1412">
        <v>0.24105596493924775</v>
      </c>
      <c r="AR1412">
        <v>1</v>
      </c>
      <c r="AS1412">
        <v>0</v>
      </c>
      <c r="AT1412">
        <v>0.70949605166685226</v>
      </c>
      <c r="AU1412">
        <v>2</v>
      </c>
    </row>
    <row r="1413" spans="4:47" x14ac:dyDescent="0.25">
      <c r="D1413" s="8">
        <v>1409</v>
      </c>
      <c r="E1413" s="8">
        <f t="shared" ca="1" si="152"/>
        <v>0.68599855113303665</v>
      </c>
      <c r="F1413" s="21">
        <f t="shared" ca="1" si="153"/>
        <v>52.676046148569405</v>
      </c>
      <c r="H1413" s="8">
        <v>1409</v>
      </c>
      <c r="I1413" s="21">
        <f t="shared" ca="1" si="154"/>
        <v>0.96370766409377917</v>
      </c>
      <c r="J1413" s="21">
        <f t="shared" ca="1" si="155"/>
        <v>83.993648040588809</v>
      </c>
      <c r="R1413" s="1"/>
      <c r="AF1413">
        <v>1403</v>
      </c>
      <c r="AG1413">
        <v>0.59482090692002998</v>
      </c>
      <c r="AH1413">
        <v>0.15151035976616964</v>
      </c>
      <c r="AI1413">
        <v>1</v>
      </c>
      <c r="AJ1413">
        <v>1</v>
      </c>
      <c r="AK1413">
        <v>0.92757772926016779</v>
      </c>
      <c r="AL1413">
        <v>1</v>
      </c>
      <c r="AM1413">
        <v>0.74741811459440921</v>
      </c>
      <c r="AN1413">
        <v>1</v>
      </c>
      <c r="AO1413">
        <v>1</v>
      </c>
      <c r="AP1413">
        <v>1</v>
      </c>
      <c r="AQ1413">
        <v>0.21710586574457313</v>
      </c>
      <c r="AR1413">
        <v>0.62514719389700102</v>
      </c>
      <c r="AS1413">
        <v>0.30769517348172876</v>
      </c>
      <c r="AT1413">
        <v>0.56477029541455936</v>
      </c>
      <c r="AU1413">
        <v>2</v>
      </c>
    </row>
    <row r="1414" spans="4:47" x14ac:dyDescent="0.25">
      <c r="D1414" s="8">
        <v>1410</v>
      </c>
      <c r="E1414" s="8">
        <f t="shared" ref="E1414:E1477" ca="1" si="156">RAND()</f>
        <v>0.21499490032305091</v>
      </c>
      <c r="F1414" s="21">
        <f t="shared" ref="F1414:F1477" ca="1" si="157">$B$6*(-LN(E1414))^(1/$B$7)</f>
        <v>198.0638218425625</v>
      </c>
      <c r="H1414" s="8">
        <v>1410</v>
      </c>
      <c r="I1414" s="21">
        <f t="shared" ref="I1414:I1477" ca="1" si="158">RAND()</f>
        <v>0.14773172953680125</v>
      </c>
      <c r="J1414" s="21">
        <f t="shared" ref="J1414:J1477" ca="1" si="159">ABS(NORMINV(I1414,$B$11,$B$13))</f>
        <v>2.0955515453178961</v>
      </c>
      <c r="R1414" s="1"/>
      <c r="AF1414">
        <v>1404</v>
      </c>
      <c r="AG1414">
        <v>0.630872129505611</v>
      </c>
      <c r="AH1414">
        <v>0</v>
      </c>
      <c r="AI1414">
        <v>1</v>
      </c>
      <c r="AJ1414">
        <v>1</v>
      </c>
      <c r="AK1414">
        <v>1</v>
      </c>
      <c r="AL1414">
        <v>1</v>
      </c>
      <c r="AM1414">
        <v>1</v>
      </c>
      <c r="AN1414">
        <v>0.34496368737886624</v>
      </c>
      <c r="AO1414">
        <v>0.37429919024386132</v>
      </c>
      <c r="AP1414">
        <v>1</v>
      </c>
      <c r="AQ1414">
        <v>1</v>
      </c>
      <c r="AR1414">
        <v>0</v>
      </c>
      <c r="AS1414">
        <v>0.47612569597901799</v>
      </c>
      <c r="AT1414">
        <v>0.78308433233497166</v>
      </c>
      <c r="AU1414">
        <v>3</v>
      </c>
    </row>
    <row r="1415" spans="4:47" x14ac:dyDescent="0.25">
      <c r="D1415" s="8">
        <v>1411</v>
      </c>
      <c r="E1415" s="8">
        <f t="shared" ca="1" si="156"/>
        <v>0.90720355145882769</v>
      </c>
      <c r="F1415" s="21">
        <f t="shared" ca="1" si="157"/>
        <v>14.720301711046544</v>
      </c>
      <c r="H1415" s="8">
        <v>1411</v>
      </c>
      <c r="I1415" s="21">
        <f t="shared" ca="1" si="158"/>
        <v>0.79101934871762669</v>
      </c>
      <c r="J1415" s="21">
        <f t="shared" ca="1" si="159"/>
        <v>54.138284180496413</v>
      </c>
      <c r="R1415" s="1"/>
      <c r="AF1415">
        <v>1405</v>
      </c>
      <c r="AG1415">
        <v>0.75210861895245595</v>
      </c>
      <c r="AH1415">
        <v>1</v>
      </c>
      <c r="AI1415">
        <v>1</v>
      </c>
      <c r="AJ1415">
        <v>0.73881775106225789</v>
      </c>
      <c r="AK1415">
        <v>0.2618519562524706</v>
      </c>
      <c r="AL1415">
        <v>0.2551794603127443</v>
      </c>
      <c r="AM1415">
        <v>1</v>
      </c>
      <c r="AN1415">
        <v>0</v>
      </c>
      <c r="AO1415">
        <v>0.28070527415790519</v>
      </c>
      <c r="AP1415">
        <v>0.73996536798691637</v>
      </c>
      <c r="AQ1415">
        <v>1</v>
      </c>
      <c r="AR1415">
        <v>1</v>
      </c>
      <c r="AS1415">
        <v>0.85864320870713262</v>
      </c>
      <c r="AT1415">
        <v>0.76539565762385331</v>
      </c>
      <c r="AU1415">
        <v>3</v>
      </c>
    </row>
    <row r="1416" spans="4:47" x14ac:dyDescent="0.25">
      <c r="D1416" s="8">
        <v>1412</v>
      </c>
      <c r="E1416" s="8">
        <f t="shared" ca="1" si="156"/>
        <v>0.58958555465857754</v>
      </c>
      <c r="F1416" s="21">
        <f t="shared" ca="1" si="157"/>
        <v>72.415727164683105</v>
      </c>
      <c r="H1416" s="8">
        <v>1412</v>
      </c>
      <c r="I1416" s="21">
        <f t="shared" ca="1" si="158"/>
        <v>0.75243893868830003</v>
      </c>
      <c r="J1416" s="21">
        <f t="shared" ca="1" si="159"/>
        <v>50.267164798269455</v>
      </c>
      <c r="R1416" s="1"/>
      <c r="AF1416">
        <v>1406</v>
      </c>
      <c r="AG1416">
        <v>0.81680438661621135</v>
      </c>
      <c r="AH1416">
        <v>1</v>
      </c>
      <c r="AI1416">
        <v>0</v>
      </c>
      <c r="AJ1416">
        <v>1</v>
      </c>
      <c r="AK1416">
        <v>0.63469497947305842</v>
      </c>
      <c r="AL1416">
        <v>0.47507238769176185</v>
      </c>
      <c r="AM1416">
        <v>0.80594483729650923</v>
      </c>
      <c r="AN1416">
        <v>1</v>
      </c>
      <c r="AO1416">
        <v>0.23232234751825065</v>
      </c>
      <c r="AP1416">
        <v>1</v>
      </c>
      <c r="AQ1416">
        <v>0.21227899296330482</v>
      </c>
      <c r="AR1416">
        <v>1</v>
      </c>
      <c r="AS1416">
        <v>0.22009942613423786</v>
      </c>
      <c r="AT1416">
        <v>0.71870799231144034</v>
      </c>
      <c r="AU1416">
        <v>0</v>
      </c>
    </row>
    <row r="1417" spans="4:47" x14ac:dyDescent="0.25">
      <c r="D1417" s="8">
        <v>1413</v>
      </c>
      <c r="E1417" s="8">
        <f t="shared" ca="1" si="156"/>
        <v>1.5001883940768734E-2</v>
      </c>
      <c r="F1417" s="21">
        <f t="shared" ca="1" si="157"/>
        <v>510.55859733210457</v>
      </c>
      <c r="H1417" s="8">
        <v>1413</v>
      </c>
      <c r="I1417" s="21">
        <f t="shared" ca="1" si="158"/>
        <v>0.57836718410803956</v>
      </c>
      <c r="J1417" s="21">
        <f t="shared" ca="1" si="159"/>
        <v>35.589978980713809</v>
      </c>
      <c r="R1417" s="1"/>
      <c r="AF1417">
        <v>1407</v>
      </c>
      <c r="AG1417">
        <v>1</v>
      </c>
      <c r="AH1417">
        <v>1</v>
      </c>
      <c r="AI1417">
        <v>0</v>
      </c>
      <c r="AJ1417">
        <v>0</v>
      </c>
      <c r="AK1417">
        <v>0.64727862856248508</v>
      </c>
      <c r="AL1417">
        <v>1</v>
      </c>
      <c r="AM1417">
        <v>1</v>
      </c>
      <c r="AN1417">
        <v>1</v>
      </c>
      <c r="AO1417">
        <v>1</v>
      </c>
      <c r="AP1417">
        <v>1</v>
      </c>
      <c r="AQ1417">
        <v>0</v>
      </c>
      <c r="AR1417">
        <v>1</v>
      </c>
      <c r="AS1417">
        <v>0</v>
      </c>
      <c r="AT1417">
        <v>0.84637383994008875</v>
      </c>
      <c r="AU1417">
        <v>0</v>
      </c>
    </row>
    <row r="1418" spans="4:47" x14ac:dyDescent="0.25">
      <c r="D1418" s="8">
        <v>1414</v>
      </c>
      <c r="E1418" s="8">
        <f t="shared" ca="1" si="156"/>
        <v>0.15390389952912742</v>
      </c>
      <c r="F1418" s="21">
        <f t="shared" ca="1" si="157"/>
        <v>238.40776367868963</v>
      </c>
      <c r="H1418" s="8">
        <v>1414</v>
      </c>
      <c r="I1418" s="21">
        <f t="shared" ca="1" si="158"/>
        <v>0.4200587943032843</v>
      </c>
      <c r="J1418" s="21">
        <f t="shared" ca="1" si="159"/>
        <v>23.488082115498209</v>
      </c>
      <c r="R1418" s="1"/>
      <c r="AF1418">
        <v>1408</v>
      </c>
      <c r="AG1418">
        <v>1</v>
      </c>
      <c r="AH1418">
        <v>1</v>
      </c>
      <c r="AI1418">
        <v>1</v>
      </c>
      <c r="AJ1418">
        <v>1</v>
      </c>
      <c r="AK1418">
        <v>1</v>
      </c>
      <c r="AL1418">
        <v>1</v>
      </c>
      <c r="AM1418">
        <v>1</v>
      </c>
      <c r="AN1418">
        <v>0.74326423488439042</v>
      </c>
      <c r="AO1418">
        <v>1</v>
      </c>
      <c r="AP1418">
        <v>1</v>
      </c>
      <c r="AQ1418">
        <v>1</v>
      </c>
      <c r="AR1418">
        <v>1</v>
      </c>
      <c r="AS1418">
        <v>0.34326614679497047</v>
      </c>
      <c r="AT1418">
        <v>0.83873721165813775</v>
      </c>
      <c r="AU1418">
        <v>0</v>
      </c>
    </row>
    <row r="1419" spans="4:47" x14ac:dyDescent="0.25">
      <c r="D1419" s="8">
        <v>1415</v>
      </c>
      <c r="E1419" s="8">
        <f t="shared" ca="1" si="156"/>
        <v>0.74834540178043696</v>
      </c>
      <c r="F1419" s="21">
        <f t="shared" ca="1" si="157"/>
        <v>41.137489698161033</v>
      </c>
      <c r="H1419" s="8">
        <v>1415</v>
      </c>
      <c r="I1419" s="21">
        <f t="shared" ca="1" si="158"/>
        <v>0.34176710701759494</v>
      </c>
      <c r="J1419" s="21">
        <f t="shared" ca="1" si="159"/>
        <v>17.250164913991384</v>
      </c>
      <c r="R1419" s="1"/>
      <c r="AF1419">
        <v>1409</v>
      </c>
      <c r="AG1419">
        <v>0</v>
      </c>
      <c r="AH1419">
        <v>0</v>
      </c>
      <c r="AI1419">
        <v>1</v>
      </c>
      <c r="AJ1419">
        <v>1</v>
      </c>
      <c r="AK1419">
        <v>1</v>
      </c>
      <c r="AL1419">
        <v>1</v>
      </c>
      <c r="AM1419">
        <v>1</v>
      </c>
      <c r="AN1419">
        <v>0.58328072123432295</v>
      </c>
      <c r="AO1419">
        <v>1</v>
      </c>
      <c r="AP1419">
        <v>1</v>
      </c>
      <c r="AQ1419">
        <v>1</v>
      </c>
      <c r="AR1419">
        <v>0</v>
      </c>
      <c r="AS1419">
        <v>0</v>
      </c>
      <c r="AT1419">
        <v>0.87550678955477168</v>
      </c>
      <c r="AU1419">
        <v>1</v>
      </c>
    </row>
    <row r="1420" spans="4:47" x14ac:dyDescent="0.25">
      <c r="D1420" s="8">
        <v>1416</v>
      </c>
      <c r="E1420" s="8">
        <f t="shared" ca="1" si="156"/>
        <v>7.104488584354951E-2</v>
      </c>
      <c r="F1420" s="21">
        <f t="shared" ca="1" si="157"/>
        <v>330.21345042144634</v>
      </c>
      <c r="H1420" s="8">
        <v>1416</v>
      </c>
      <c r="I1420" s="21">
        <f t="shared" ca="1" si="158"/>
        <v>0.28305513839013308</v>
      </c>
      <c r="J1420" s="21">
        <f t="shared" ca="1" si="159"/>
        <v>12.216730862241054</v>
      </c>
      <c r="R1420" s="1"/>
      <c r="AF1420">
        <v>1410</v>
      </c>
      <c r="AG1420">
        <v>1</v>
      </c>
      <c r="AH1420">
        <v>0.2989621651946176</v>
      </c>
      <c r="AI1420">
        <v>0.82934284645800227</v>
      </c>
      <c r="AJ1420">
        <v>0.78626684642998346</v>
      </c>
      <c r="AK1420">
        <v>1</v>
      </c>
      <c r="AL1420">
        <v>1</v>
      </c>
      <c r="AM1420">
        <v>0.48627135736281951</v>
      </c>
      <c r="AN1420">
        <v>0.18537904687822918</v>
      </c>
      <c r="AO1420">
        <v>1</v>
      </c>
      <c r="AP1420">
        <v>0</v>
      </c>
      <c r="AQ1420">
        <v>0.47711344173997833</v>
      </c>
      <c r="AR1420">
        <v>1</v>
      </c>
      <c r="AS1420">
        <v>0</v>
      </c>
      <c r="AT1420">
        <v>0.95514169957031092</v>
      </c>
      <c r="AU1420">
        <v>0</v>
      </c>
    </row>
    <row r="1421" spans="4:47" x14ac:dyDescent="0.25">
      <c r="D1421" s="8">
        <v>1417</v>
      </c>
      <c r="E1421" s="8">
        <f t="shared" ca="1" si="156"/>
        <v>0.54510439972846869</v>
      </c>
      <c r="F1421" s="21">
        <f t="shared" ca="1" si="157"/>
        <v>82.503982403424047</v>
      </c>
      <c r="H1421" s="8">
        <v>1417</v>
      </c>
      <c r="I1421" s="21">
        <f t="shared" ca="1" si="158"/>
        <v>0.74853803364590876</v>
      </c>
      <c r="J1421" s="21">
        <f t="shared" ca="1" si="159"/>
        <v>49.89487713132705</v>
      </c>
      <c r="R1421" s="1"/>
      <c r="AF1421">
        <v>1411</v>
      </c>
      <c r="AG1421">
        <v>1</v>
      </c>
      <c r="AH1421">
        <v>1</v>
      </c>
      <c r="AI1421">
        <v>0.62827685555032897</v>
      </c>
      <c r="AJ1421">
        <v>0.57407714671862775</v>
      </c>
      <c r="AK1421">
        <v>1</v>
      </c>
      <c r="AL1421">
        <v>1</v>
      </c>
      <c r="AM1421">
        <v>1</v>
      </c>
      <c r="AN1421">
        <v>0</v>
      </c>
      <c r="AO1421">
        <v>1</v>
      </c>
      <c r="AP1421">
        <v>1</v>
      </c>
      <c r="AQ1421">
        <v>1</v>
      </c>
      <c r="AR1421">
        <v>1</v>
      </c>
      <c r="AS1421">
        <v>0.20455233933301184</v>
      </c>
      <c r="AT1421">
        <v>0.90783529669295182</v>
      </c>
      <c r="AU1421">
        <v>1</v>
      </c>
    </row>
    <row r="1422" spans="4:47" x14ac:dyDescent="0.25">
      <c r="D1422" s="8">
        <v>1418</v>
      </c>
      <c r="E1422" s="8">
        <f t="shared" ca="1" si="156"/>
        <v>0.1872242586044861</v>
      </c>
      <c r="F1422" s="21">
        <f t="shared" ca="1" si="157"/>
        <v>214.81163653554523</v>
      </c>
      <c r="H1422" s="8">
        <v>1418</v>
      </c>
      <c r="I1422" s="21">
        <f t="shared" ca="1" si="158"/>
        <v>0.5415100559919348</v>
      </c>
      <c r="J1422" s="21">
        <f t="shared" ca="1" si="159"/>
        <v>32.757970382410925</v>
      </c>
      <c r="R1422" s="1"/>
      <c r="AF1422">
        <v>1412</v>
      </c>
      <c r="AG1422">
        <v>1</v>
      </c>
      <c r="AH1422">
        <v>0.61331168557444471</v>
      </c>
      <c r="AI1422">
        <v>1</v>
      </c>
      <c r="AJ1422">
        <v>0.7656993582328141</v>
      </c>
      <c r="AK1422">
        <v>1</v>
      </c>
      <c r="AL1422">
        <v>1</v>
      </c>
      <c r="AM1422">
        <v>1</v>
      </c>
      <c r="AN1422">
        <v>1</v>
      </c>
      <c r="AO1422">
        <v>0</v>
      </c>
      <c r="AP1422">
        <v>1</v>
      </c>
      <c r="AQ1422">
        <v>1</v>
      </c>
      <c r="AR1422">
        <v>1</v>
      </c>
      <c r="AS1422">
        <v>1.868083961040435E-2</v>
      </c>
      <c r="AT1422">
        <v>0.69932171024903589</v>
      </c>
      <c r="AU1422">
        <v>1</v>
      </c>
    </row>
    <row r="1423" spans="4:47" x14ac:dyDescent="0.25">
      <c r="D1423" s="8">
        <v>1419</v>
      </c>
      <c r="E1423" s="8">
        <f t="shared" ca="1" si="156"/>
        <v>0.57778290265792187</v>
      </c>
      <c r="F1423" s="21">
        <f t="shared" ca="1" si="157"/>
        <v>75.024187923813756</v>
      </c>
      <c r="H1423" s="8">
        <v>1419</v>
      </c>
      <c r="I1423" s="21">
        <f t="shared" ca="1" si="158"/>
        <v>0.96317325311351265</v>
      </c>
      <c r="J1423" s="21">
        <f t="shared" ca="1" si="159"/>
        <v>83.791469644493347</v>
      </c>
      <c r="R1423" s="1"/>
      <c r="AF1423">
        <v>1413</v>
      </c>
      <c r="AG1423">
        <v>1</v>
      </c>
      <c r="AH1423">
        <v>0.21864012025564858</v>
      </c>
      <c r="AI1423">
        <v>1</v>
      </c>
      <c r="AJ1423">
        <v>1</v>
      </c>
      <c r="AK1423">
        <v>1</v>
      </c>
      <c r="AL1423">
        <v>1</v>
      </c>
      <c r="AM1423">
        <v>1</v>
      </c>
      <c r="AN1423">
        <v>1</v>
      </c>
      <c r="AO1423">
        <v>1</v>
      </c>
      <c r="AP1423">
        <v>0.73862533759951943</v>
      </c>
      <c r="AQ1423">
        <v>0.22113103518107285</v>
      </c>
      <c r="AR1423">
        <v>1</v>
      </c>
      <c r="AS1423">
        <v>0.2160799612228099</v>
      </c>
      <c r="AT1423">
        <v>0.9683684410619644</v>
      </c>
      <c r="AU1423">
        <v>3</v>
      </c>
    </row>
    <row r="1424" spans="4:47" x14ac:dyDescent="0.25">
      <c r="D1424" s="8">
        <v>1420</v>
      </c>
      <c r="E1424" s="8">
        <f t="shared" ca="1" si="156"/>
        <v>0.86527584440781757</v>
      </c>
      <c r="F1424" s="21">
        <f t="shared" ca="1" si="157"/>
        <v>21.377123755211155</v>
      </c>
      <c r="H1424" s="8">
        <v>1420</v>
      </c>
      <c r="I1424" s="21">
        <f t="shared" ca="1" si="158"/>
        <v>5.209755499527946E-2</v>
      </c>
      <c r="J1424" s="21">
        <f t="shared" ca="1" si="159"/>
        <v>19.625645764027603</v>
      </c>
      <c r="R1424" s="1"/>
      <c r="AF1424">
        <v>1414</v>
      </c>
      <c r="AG1424">
        <v>0.4665977492090127</v>
      </c>
      <c r="AH1424">
        <v>1</v>
      </c>
      <c r="AI1424">
        <v>1</v>
      </c>
      <c r="AJ1424">
        <v>1</v>
      </c>
      <c r="AK1424">
        <v>0.3618422519312815</v>
      </c>
      <c r="AL1424">
        <v>1</v>
      </c>
      <c r="AM1424">
        <v>1</v>
      </c>
      <c r="AN1424">
        <v>0.16904092535626278</v>
      </c>
      <c r="AO1424">
        <v>0.35881093987360752</v>
      </c>
      <c r="AP1424">
        <v>1</v>
      </c>
      <c r="AQ1424">
        <v>1</v>
      </c>
      <c r="AR1424">
        <v>1</v>
      </c>
      <c r="AS1424">
        <v>0</v>
      </c>
      <c r="AT1424">
        <v>0.64736043470180094</v>
      </c>
      <c r="AU1424">
        <v>0</v>
      </c>
    </row>
    <row r="1425" spans="4:47" x14ac:dyDescent="0.25">
      <c r="D1425" s="8">
        <v>1421</v>
      </c>
      <c r="E1425" s="8">
        <f t="shared" ca="1" si="156"/>
        <v>0.71780033903434848</v>
      </c>
      <c r="F1425" s="21">
        <f t="shared" ca="1" si="157"/>
        <v>46.687013778035777</v>
      </c>
      <c r="H1425" s="8">
        <v>1421</v>
      </c>
      <c r="I1425" s="21">
        <f t="shared" ca="1" si="158"/>
        <v>0.73417255197573883</v>
      </c>
      <c r="J1425" s="21">
        <f t="shared" ca="1" si="159"/>
        <v>48.549316633792749</v>
      </c>
      <c r="R1425" s="1"/>
      <c r="AF1425">
        <v>1415</v>
      </c>
      <c r="AG1425">
        <v>1</v>
      </c>
      <c r="AH1425">
        <v>0.62165764686999736</v>
      </c>
      <c r="AI1425">
        <v>0.14500761830582162</v>
      </c>
      <c r="AJ1425">
        <v>4.0335514328520124E-2</v>
      </c>
      <c r="AK1425">
        <v>0.6678144095034616</v>
      </c>
      <c r="AL1425">
        <v>1</v>
      </c>
      <c r="AM1425">
        <v>1</v>
      </c>
      <c r="AN1425">
        <v>0.57677864435578574</v>
      </c>
      <c r="AO1425">
        <v>1</v>
      </c>
      <c r="AP1425">
        <v>1</v>
      </c>
      <c r="AQ1425">
        <v>1</v>
      </c>
      <c r="AR1425">
        <v>0</v>
      </c>
      <c r="AS1425">
        <v>0</v>
      </c>
      <c r="AT1425">
        <v>0.62400814202813071</v>
      </c>
      <c r="AU1425">
        <v>1</v>
      </c>
    </row>
    <row r="1426" spans="4:47" x14ac:dyDescent="0.25">
      <c r="D1426" s="8">
        <v>1422</v>
      </c>
      <c r="E1426" s="8">
        <f t="shared" ca="1" si="156"/>
        <v>0.22185024908258377</v>
      </c>
      <c r="F1426" s="21">
        <f t="shared" ca="1" si="157"/>
        <v>194.25108464430937</v>
      </c>
      <c r="H1426" s="8">
        <v>1422</v>
      </c>
      <c r="I1426" s="21">
        <f t="shared" ca="1" si="158"/>
        <v>0.64416154246223201</v>
      </c>
      <c r="J1426" s="21">
        <f t="shared" ca="1" si="159"/>
        <v>40.797384148220857</v>
      </c>
      <c r="R1426" s="1"/>
      <c r="AF1426">
        <v>1416</v>
      </c>
      <c r="AG1426">
        <v>1</v>
      </c>
      <c r="AH1426">
        <v>0.9140207480353898</v>
      </c>
      <c r="AI1426">
        <v>0.72350449361481639</v>
      </c>
      <c r="AJ1426">
        <v>1</v>
      </c>
      <c r="AK1426">
        <v>1</v>
      </c>
      <c r="AL1426">
        <v>1</v>
      </c>
      <c r="AM1426">
        <v>1</v>
      </c>
      <c r="AN1426">
        <v>0</v>
      </c>
      <c r="AO1426">
        <v>1</v>
      </c>
      <c r="AP1426">
        <v>0.8330984758283575</v>
      </c>
      <c r="AQ1426">
        <v>0</v>
      </c>
      <c r="AR1426">
        <v>1</v>
      </c>
      <c r="AS1426">
        <v>0</v>
      </c>
      <c r="AT1426">
        <v>0.82146408176964569</v>
      </c>
      <c r="AU1426">
        <v>2</v>
      </c>
    </row>
    <row r="1427" spans="4:47" x14ac:dyDescent="0.25">
      <c r="D1427" s="8">
        <v>1423</v>
      </c>
      <c r="E1427" s="8">
        <f t="shared" ca="1" si="156"/>
        <v>0.19585265778506433</v>
      </c>
      <c r="F1427" s="21">
        <f t="shared" ca="1" si="157"/>
        <v>209.36491881486447</v>
      </c>
      <c r="H1427" s="8">
        <v>1423</v>
      </c>
      <c r="I1427" s="21">
        <f t="shared" ca="1" si="158"/>
        <v>0.72824176541233676</v>
      </c>
      <c r="J1427" s="21">
        <f t="shared" ca="1" si="159"/>
        <v>48.004670432382802</v>
      </c>
      <c r="R1427" s="1"/>
      <c r="AF1427">
        <v>1417</v>
      </c>
      <c r="AG1427">
        <v>0.4650437639340394</v>
      </c>
      <c r="AH1427">
        <v>1</v>
      </c>
      <c r="AI1427">
        <v>3.4346653966725081E-3</v>
      </c>
      <c r="AJ1427">
        <v>1</v>
      </c>
      <c r="AK1427">
        <v>1</v>
      </c>
      <c r="AL1427">
        <v>0</v>
      </c>
      <c r="AM1427">
        <v>0.3805245439331385</v>
      </c>
      <c r="AN1427">
        <v>1</v>
      </c>
      <c r="AO1427">
        <v>1</v>
      </c>
      <c r="AP1427">
        <v>1</v>
      </c>
      <c r="AQ1427">
        <v>0.64213885099209922</v>
      </c>
      <c r="AR1427">
        <v>1</v>
      </c>
      <c r="AS1427">
        <v>0.48241212966451946</v>
      </c>
      <c r="AT1427">
        <v>0.69683072249915801</v>
      </c>
      <c r="AU1427">
        <v>1</v>
      </c>
    </row>
    <row r="1428" spans="4:47" x14ac:dyDescent="0.25">
      <c r="D1428" s="8">
        <v>1424</v>
      </c>
      <c r="E1428" s="8">
        <f t="shared" ca="1" si="156"/>
        <v>0.67174192467412341</v>
      </c>
      <c r="F1428" s="21">
        <f t="shared" ca="1" si="157"/>
        <v>55.437186873132269</v>
      </c>
      <c r="H1428" s="8">
        <v>1424</v>
      </c>
      <c r="I1428" s="21">
        <f t="shared" ca="1" si="158"/>
        <v>0.96799845675835627</v>
      </c>
      <c r="J1428" s="21">
        <f t="shared" ca="1" si="159"/>
        <v>85.71216140176503</v>
      </c>
      <c r="R1428" s="1"/>
      <c r="AF1428">
        <v>1418</v>
      </c>
      <c r="AG1428">
        <v>1</v>
      </c>
      <c r="AH1428">
        <v>0.1081297605976163</v>
      </c>
      <c r="AI1428">
        <v>1</v>
      </c>
      <c r="AJ1428">
        <v>1</v>
      </c>
      <c r="AK1428">
        <v>1</v>
      </c>
      <c r="AL1428">
        <v>1</v>
      </c>
      <c r="AM1428">
        <v>1</v>
      </c>
      <c r="AN1428">
        <v>1</v>
      </c>
      <c r="AO1428">
        <v>1</v>
      </c>
      <c r="AP1428">
        <v>1</v>
      </c>
      <c r="AQ1428">
        <v>0</v>
      </c>
      <c r="AR1428">
        <v>1</v>
      </c>
      <c r="AS1428">
        <v>4.6924181363025244E-2</v>
      </c>
      <c r="AT1428">
        <v>0.81606022357511687</v>
      </c>
      <c r="AU1428">
        <v>2</v>
      </c>
    </row>
    <row r="1429" spans="4:47" x14ac:dyDescent="0.25">
      <c r="D1429" s="8">
        <v>1425</v>
      </c>
      <c r="E1429" s="8">
        <f t="shared" ca="1" si="156"/>
        <v>0.58955021171891819</v>
      </c>
      <c r="F1429" s="21">
        <f t="shared" ca="1" si="157"/>
        <v>72.42346839517711</v>
      </c>
      <c r="H1429" s="8">
        <v>1425</v>
      </c>
      <c r="I1429" s="21">
        <f t="shared" ca="1" si="158"/>
        <v>0.8781086941210583</v>
      </c>
      <c r="J1429" s="21">
        <f t="shared" ca="1" si="159"/>
        <v>64.912016764781441</v>
      </c>
      <c r="R1429" s="1"/>
      <c r="AF1429">
        <v>1419</v>
      </c>
      <c r="AG1429">
        <v>1</v>
      </c>
      <c r="AH1429">
        <v>1</v>
      </c>
      <c r="AI1429">
        <v>0.27951570753441868</v>
      </c>
      <c r="AJ1429">
        <v>1</v>
      </c>
      <c r="AK1429">
        <v>0</v>
      </c>
      <c r="AL1429">
        <v>8.2793650896928736E-2</v>
      </c>
      <c r="AM1429">
        <v>0</v>
      </c>
      <c r="AN1429">
        <v>1</v>
      </c>
      <c r="AO1429">
        <v>1</v>
      </c>
      <c r="AP1429">
        <v>1</v>
      </c>
      <c r="AQ1429">
        <v>1</v>
      </c>
      <c r="AR1429">
        <v>1</v>
      </c>
      <c r="AS1429">
        <v>8.7649218726680064E-2</v>
      </c>
      <c r="AT1429">
        <v>0.82781004586896134</v>
      </c>
      <c r="AU1429">
        <v>0</v>
      </c>
    </row>
    <row r="1430" spans="4:47" x14ac:dyDescent="0.25">
      <c r="D1430" s="8">
        <v>1426</v>
      </c>
      <c r="E1430" s="8">
        <f t="shared" ca="1" si="156"/>
        <v>0.68370985275134011</v>
      </c>
      <c r="F1430" s="21">
        <f t="shared" ca="1" si="157"/>
        <v>53.116002458943328</v>
      </c>
      <c r="H1430" s="8">
        <v>1426</v>
      </c>
      <c r="I1430" s="21">
        <f t="shared" ca="1" si="158"/>
        <v>0.17329011692032448</v>
      </c>
      <c r="J1430" s="21">
        <f t="shared" ca="1" si="159"/>
        <v>1.0845163535622753</v>
      </c>
      <c r="R1430" s="1"/>
      <c r="AF1430">
        <v>1420</v>
      </c>
      <c r="AG1430">
        <v>1</v>
      </c>
      <c r="AH1430">
        <v>0.79198881498736484</v>
      </c>
      <c r="AI1430">
        <v>1</v>
      </c>
      <c r="AJ1430">
        <v>4.6335971782536942E-2</v>
      </c>
      <c r="AK1430">
        <v>1</v>
      </c>
      <c r="AL1430">
        <v>1</v>
      </c>
      <c r="AM1430">
        <v>1</v>
      </c>
      <c r="AN1430">
        <v>0.48700518795428044</v>
      </c>
      <c r="AO1430">
        <v>1</v>
      </c>
      <c r="AP1430">
        <v>1</v>
      </c>
      <c r="AQ1430">
        <v>0.2330273450856718</v>
      </c>
      <c r="AR1430">
        <v>1</v>
      </c>
      <c r="AS1430">
        <v>0</v>
      </c>
      <c r="AT1430">
        <v>0.74131695181127377</v>
      </c>
      <c r="AU1430">
        <v>0</v>
      </c>
    </row>
    <row r="1431" spans="4:47" x14ac:dyDescent="0.25">
      <c r="D1431" s="8">
        <v>1427</v>
      </c>
      <c r="E1431" s="8">
        <f t="shared" ca="1" si="156"/>
        <v>0.88319177598016396</v>
      </c>
      <c r="F1431" s="21">
        <f t="shared" ca="1" si="157"/>
        <v>18.512435344286196</v>
      </c>
      <c r="H1431" s="8">
        <v>1427</v>
      </c>
      <c r="I1431" s="21">
        <f t="shared" ca="1" si="158"/>
        <v>0.51502795442990068</v>
      </c>
      <c r="J1431" s="21">
        <f t="shared" ca="1" si="159"/>
        <v>30.741488221362911</v>
      </c>
      <c r="R1431" s="1"/>
      <c r="AF1431">
        <v>1421</v>
      </c>
      <c r="AG1431">
        <v>1</v>
      </c>
      <c r="AH1431">
        <v>0.3737116036975619</v>
      </c>
      <c r="AI1431">
        <v>1</v>
      </c>
      <c r="AJ1431">
        <v>0.92701749433011471</v>
      </c>
      <c r="AK1431">
        <v>1</v>
      </c>
      <c r="AL1431">
        <v>0.97626877015572977</v>
      </c>
      <c r="AM1431">
        <v>1</v>
      </c>
      <c r="AN1431">
        <v>1</v>
      </c>
      <c r="AO1431">
        <v>1</v>
      </c>
      <c r="AP1431">
        <v>1</v>
      </c>
      <c r="AQ1431">
        <v>0.60599485358834504</v>
      </c>
      <c r="AR1431">
        <v>5.9889379523332127E-2</v>
      </c>
      <c r="AS1431">
        <v>0</v>
      </c>
      <c r="AT1431">
        <v>0.71208031837822872</v>
      </c>
      <c r="AU1431">
        <v>0</v>
      </c>
    </row>
    <row r="1432" spans="4:47" x14ac:dyDescent="0.25">
      <c r="D1432" s="8">
        <v>1428</v>
      </c>
      <c r="E1432" s="8">
        <f t="shared" ca="1" si="156"/>
        <v>0.70325007507978088</v>
      </c>
      <c r="F1432" s="21">
        <f t="shared" ca="1" si="157"/>
        <v>49.399045358550417</v>
      </c>
      <c r="H1432" s="8">
        <v>1428</v>
      </c>
      <c r="I1432" s="21">
        <f t="shared" ca="1" si="158"/>
        <v>0.77669090489288695</v>
      </c>
      <c r="J1432" s="21">
        <f t="shared" ca="1" si="159"/>
        <v>52.656887666915424</v>
      </c>
      <c r="R1432" s="1"/>
      <c r="AF1432">
        <v>1422</v>
      </c>
      <c r="AG1432">
        <v>1</v>
      </c>
      <c r="AH1432">
        <v>0.52896686282448557</v>
      </c>
      <c r="AI1432">
        <v>1</v>
      </c>
      <c r="AJ1432">
        <v>1</v>
      </c>
      <c r="AK1432">
        <v>1</v>
      </c>
      <c r="AL1432">
        <v>1</v>
      </c>
      <c r="AM1432">
        <v>1</v>
      </c>
      <c r="AN1432">
        <v>1</v>
      </c>
      <c r="AO1432">
        <v>1</v>
      </c>
      <c r="AP1432">
        <v>1</v>
      </c>
      <c r="AQ1432">
        <v>0.71821031378834355</v>
      </c>
      <c r="AR1432">
        <v>0.33695303095690532</v>
      </c>
      <c r="AS1432">
        <v>0.22779754023758869</v>
      </c>
      <c r="AT1432">
        <v>0.86796659564516465</v>
      </c>
      <c r="AU1432">
        <v>3</v>
      </c>
    </row>
    <row r="1433" spans="4:47" x14ac:dyDescent="0.25">
      <c r="D1433" s="8">
        <v>1429</v>
      </c>
      <c r="E1433" s="8">
        <f t="shared" ca="1" si="156"/>
        <v>0.81707420785586138</v>
      </c>
      <c r="F1433" s="21">
        <f t="shared" ca="1" si="157"/>
        <v>29.274009694305686</v>
      </c>
      <c r="H1433" s="8">
        <v>1429</v>
      </c>
      <c r="I1433" s="21">
        <f t="shared" ca="1" si="158"/>
        <v>0.52611911525040778</v>
      </c>
      <c r="J1433" s="21">
        <f t="shared" ca="1" si="159"/>
        <v>31.584896637537629</v>
      </c>
      <c r="R1433" s="1"/>
      <c r="AF1433">
        <v>1423</v>
      </c>
      <c r="AG1433">
        <v>1</v>
      </c>
      <c r="AH1433">
        <v>0</v>
      </c>
      <c r="AI1433">
        <v>1</v>
      </c>
      <c r="AJ1433">
        <v>0.65635506382968745</v>
      </c>
      <c r="AK1433">
        <v>1</v>
      </c>
      <c r="AL1433">
        <v>0.65407002213711773</v>
      </c>
      <c r="AM1433">
        <v>1</v>
      </c>
      <c r="AN1433">
        <v>0.92687425535850998</v>
      </c>
      <c r="AO1433">
        <v>1</v>
      </c>
      <c r="AP1433">
        <v>0.78344121019214186</v>
      </c>
      <c r="AQ1433">
        <v>1</v>
      </c>
      <c r="AR1433">
        <v>0.29443568805671078</v>
      </c>
      <c r="AS1433">
        <v>0.47974954155952509</v>
      </c>
      <c r="AT1433">
        <v>0.78850326710988605</v>
      </c>
      <c r="AU1433">
        <v>1</v>
      </c>
    </row>
    <row r="1434" spans="4:47" x14ac:dyDescent="0.25">
      <c r="D1434" s="8">
        <v>1430</v>
      </c>
      <c r="E1434" s="8">
        <f t="shared" ca="1" si="156"/>
        <v>0.52606978377304092</v>
      </c>
      <c r="F1434" s="21">
        <f t="shared" ca="1" si="157"/>
        <v>87.049701277629438</v>
      </c>
      <c r="H1434" s="8">
        <v>1430</v>
      </c>
      <c r="I1434" s="21">
        <f t="shared" ca="1" si="158"/>
        <v>0.55904755492156555</v>
      </c>
      <c r="J1434" s="21">
        <f t="shared" ca="1" si="159"/>
        <v>34.100551764700846</v>
      </c>
      <c r="R1434" s="1"/>
      <c r="AF1434">
        <v>1424</v>
      </c>
      <c r="AG1434">
        <v>1</v>
      </c>
      <c r="AH1434">
        <v>1</v>
      </c>
      <c r="AI1434">
        <v>1</v>
      </c>
      <c r="AJ1434">
        <v>1</v>
      </c>
      <c r="AK1434">
        <v>0.29411019442880887</v>
      </c>
      <c r="AL1434">
        <v>0.42903390606661562</v>
      </c>
      <c r="AM1434">
        <v>1</v>
      </c>
      <c r="AN1434">
        <v>1</v>
      </c>
      <c r="AO1434">
        <v>1</v>
      </c>
      <c r="AP1434">
        <v>0.29886534558740563</v>
      </c>
      <c r="AQ1434">
        <v>0.91303547990246448</v>
      </c>
      <c r="AR1434">
        <v>1</v>
      </c>
      <c r="AS1434">
        <v>0.27407815037088679</v>
      </c>
      <c r="AT1434">
        <v>0.70995293708405716</v>
      </c>
      <c r="AU1434">
        <v>1</v>
      </c>
    </row>
    <row r="1435" spans="4:47" x14ac:dyDescent="0.25">
      <c r="D1435" s="8">
        <v>1431</v>
      </c>
      <c r="E1435" s="8">
        <f t="shared" ca="1" si="156"/>
        <v>0.6332668556767036</v>
      </c>
      <c r="F1435" s="21">
        <f t="shared" ca="1" si="157"/>
        <v>63.148242889074581</v>
      </c>
      <c r="H1435" s="8">
        <v>1431</v>
      </c>
      <c r="I1435" s="21">
        <f t="shared" ca="1" si="158"/>
        <v>0.3932742649365889</v>
      </c>
      <c r="J1435" s="21">
        <f t="shared" ca="1" si="159"/>
        <v>21.396108844429673</v>
      </c>
      <c r="R1435" s="1"/>
      <c r="AF1435">
        <v>1425</v>
      </c>
      <c r="AG1435">
        <v>0.22213630968303</v>
      </c>
      <c r="AH1435">
        <v>1</v>
      </c>
      <c r="AI1435">
        <v>1</v>
      </c>
      <c r="AJ1435">
        <v>1</v>
      </c>
      <c r="AK1435">
        <v>0.47695398038007214</v>
      </c>
      <c r="AL1435">
        <v>1</v>
      </c>
      <c r="AM1435">
        <v>1</v>
      </c>
      <c r="AN1435">
        <v>1</v>
      </c>
      <c r="AO1435">
        <v>1</v>
      </c>
      <c r="AP1435">
        <v>0</v>
      </c>
      <c r="AQ1435">
        <v>6.3609663267561706E-2</v>
      </c>
      <c r="AR1435">
        <v>1</v>
      </c>
      <c r="AS1435">
        <v>9.6475584707795561E-2</v>
      </c>
      <c r="AT1435">
        <v>0.75300518013640583</v>
      </c>
      <c r="AU1435">
        <v>2</v>
      </c>
    </row>
    <row r="1436" spans="4:47" x14ac:dyDescent="0.25">
      <c r="D1436" s="8">
        <v>1432</v>
      </c>
      <c r="E1436" s="8">
        <f t="shared" ca="1" si="156"/>
        <v>0.84150238913581443</v>
      </c>
      <c r="F1436" s="21">
        <f t="shared" ca="1" si="157"/>
        <v>25.234373894027293</v>
      </c>
      <c r="H1436" s="8">
        <v>1432</v>
      </c>
      <c r="I1436" s="21">
        <f t="shared" ca="1" si="158"/>
        <v>0.9988198731826089</v>
      </c>
      <c r="J1436" s="21">
        <f t="shared" ca="1" si="159"/>
        <v>121.71982327135103</v>
      </c>
      <c r="R1436" s="1"/>
      <c r="AF1436">
        <v>1426</v>
      </c>
      <c r="AG1436">
        <v>0.28240801413349181</v>
      </c>
      <c r="AH1436">
        <v>0</v>
      </c>
      <c r="AI1436">
        <v>1</v>
      </c>
      <c r="AJ1436">
        <v>1</v>
      </c>
      <c r="AK1436">
        <v>0.9005786692235439</v>
      </c>
      <c r="AL1436">
        <v>1</v>
      </c>
      <c r="AM1436">
        <v>1</v>
      </c>
      <c r="AN1436">
        <v>0.18536132519629092</v>
      </c>
      <c r="AO1436">
        <v>1</v>
      </c>
      <c r="AP1436">
        <v>1</v>
      </c>
      <c r="AQ1436">
        <v>1</v>
      </c>
      <c r="AR1436">
        <v>1</v>
      </c>
      <c r="AS1436">
        <v>0</v>
      </c>
      <c r="AT1436">
        <v>0.84144574108418746</v>
      </c>
      <c r="AU1436">
        <v>0</v>
      </c>
    </row>
    <row r="1437" spans="4:47" x14ac:dyDescent="0.25">
      <c r="D1437" s="8">
        <v>1433</v>
      </c>
      <c r="E1437" s="8">
        <f t="shared" ca="1" si="156"/>
        <v>0.9875603466548607</v>
      </c>
      <c r="F1437" s="21">
        <f t="shared" ca="1" si="157"/>
        <v>2.1304806684054083</v>
      </c>
      <c r="H1437" s="8">
        <v>1433</v>
      </c>
      <c r="I1437" s="21">
        <f t="shared" ca="1" si="158"/>
        <v>0.66209620703451388</v>
      </c>
      <c r="J1437" s="21">
        <f t="shared" ca="1" si="159"/>
        <v>42.269322960650847</v>
      </c>
      <c r="R1437" s="1"/>
      <c r="AF1437">
        <v>1427</v>
      </c>
      <c r="AG1437">
        <v>1</v>
      </c>
      <c r="AH1437">
        <v>0.64340923247800674</v>
      </c>
      <c r="AI1437">
        <v>1</v>
      </c>
      <c r="AJ1437">
        <v>1</v>
      </c>
      <c r="AK1437">
        <v>1</v>
      </c>
      <c r="AL1437">
        <v>1</v>
      </c>
      <c r="AM1437">
        <v>0.25988374084314975</v>
      </c>
      <c r="AN1437">
        <v>1</v>
      </c>
      <c r="AO1437">
        <v>1</v>
      </c>
      <c r="AP1437">
        <v>1</v>
      </c>
      <c r="AQ1437">
        <v>1</v>
      </c>
      <c r="AR1437">
        <v>1</v>
      </c>
      <c r="AS1437">
        <v>0</v>
      </c>
      <c r="AT1437">
        <v>0.72511744214363771</v>
      </c>
      <c r="AU1437">
        <v>0</v>
      </c>
    </row>
    <row r="1438" spans="4:47" x14ac:dyDescent="0.25">
      <c r="D1438" s="8">
        <v>1434</v>
      </c>
      <c r="E1438" s="8">
        <f t="shared" ca="1" si="156"/>
        <v>0.29082031781881224</v>
      </c>
      <c r="F1438" s="21">
        <f t="shared" ca="1" si="157"/>
        <v>161.16600989986901</v>
      </c>
      <c r="H1438" s="8">
        <v>1434</v>
      </c>
      <c r="I1438" s="21">
        <f t="shared" ca="1" si="158"/>
        <v>6.44173113929144E-2</v>
      </c>
      <c r="J1438" s="21">
        <f t="shared" ca="1" si="159"/>
        <v>16.410265594631383</v>
      </c>
      <c r="R1438" s="1"/>
      <c r="AF1438">
        <v>1428</v>
      </c>
      <c r="AG1438">
        <v>0.21627526844461117</v>
      </c>
      <c r="AH1438">
        <v>1</v>
      </c>
      <c r="AI1438">
        <v>1</v>
      </c>
      <c r="AJ1438">
        <v>1</v>
      </c>
      <c r="AK1438">
        <v>1</v>
      </c>
      <c r="AL1438">
        <v>1</v>
      </c>
      <c r="AM1438">
        <v>1</v>
      </c>
      <c r="AN1438">
        <v>1</v>
      </c>
      <c r="AO1438">
        <v>1</v>
      </c>
      <c r="AP1438">
        <v>1</v>
      </c>
      <c r="AQ1438">
        <v>1</v>
      </c>
      <c r="AR1438">
        <v>0.77636995091973315</v>
      </c>
      <c r="AS1438">
        <v>0</v>
      </c>
      <c r="AT1438">
        <v>0.70439339175067639</v>
      </c>
      <c r="AU1438">
        <v>2</v>
      </c>
    </row>
    <row r="1439" spans="4:47" x14ac:dyDescent="0.25">
      <c r="D1439" s="8">
        <v>1435</v>
      </c>
      <c r="E1439" s="8">
        <f t="shared" ca="1" si="156"/>
        <v>0.37614396128495897</v>
      </c>
      <c r="F1439" s="21">
        <f t="shared" ca="1" si="157"/>
        <v>129.33027720514553</v>
      </c>
      <c r="H1439" s="8">
        <v>1435</v>
      </c>
      <c r="I1439" s="21">
        <f t="shared" ca="1" si="158"/>
        <v>0.20734587505165591</v>
      </c>
      <c r="J1439" s="21">
        <f t="shared" ca="1" si="159"/>
        <v>4.8889772551714969</v>
      </c>
      <c r="R1439" s="1"/>
      <c r="AF1439">
        <v>1429</v>
      </c>
      <c r="AG1439">
        <v>1</v>
      </c>
      <c r="AH1439">
        <v>0.63784405852545334</v>
      </c>
      <c r="AI1439">
        <v>1</v>
      </c>
      <c r="AJ1439">
        <v>0.91084708854784069</v>
      </c>
      <c r="AK1439">
        <v>0</v>
      </c>
      <c r="AL1439">
        <v>1</v>
      </c>
      <c r="AM1439">
        <v>0.52063517621460165</v>
      </c>
      <c r="AN1439">
        <v>0.35170236378044428</v>
      </c>
      <c r="AO1439">
        <v>1</v>
      </c>
      <c r="AP1439">
        <v>1</v>
      </c>
      <c r="AQ1439">
        <v>1</v>
      </c>
      <c r="AR1439">
        <v>1</v>
      </c>
      <c r="AS1439">
        <v>7.3250654346456057E-2</v>
      </c>
      <c r="AT1439">
        <v>0.98970913887552181</v>
      </c>
      <c r="AU1439">
        <v>0</v>
      </c>
    </row>
    <row r="1440" spans="4:47" x14ac:dyDescent="0.25">
      <c r="D1440" s="8">
        <v>1436</v>
      </c>
      <c r="E1440" s="8">
        <f t="shared" ca="1" si="156"/>
        <v>0.54219332129385611</v>
      </c>
      <c r="F1440" s="21">
        <f t="shared" ca="1" si="157"/>
        <v>83.189771343249575</v>
      </c>
      <c r="H1440" s="8">
        <v>1436</v>
      </c>
      <c r="I1440" s="21">
        <f t="shared" ca="1" si="158"/>
        <v>0.698689243165034</v>
      </c>
      <c r="J1440" s="21">
        <f t="shared" ca="1" si="159"/>
        <v>45.372905543790488</v>
      </c>
      <c r="R1440" s="1"/>
      <c r="AF1440">
        <v>1430</v>
      </c>
      <c r="AG1440">
        <v>0.89829046151182057</v>
      </c>
      <c r="AH1440">
        <v>0.89247610180297798</v>
      </c>
      <c r="AI1440">
        <v>1</v>
      </c>
      <c r="AJ1440">
        <v>0.39545166917087043</v>
      </c>
      <c r="AK1440">
        <v>0.61968086122285437</v>
      </c>
      <c r="AL1440">
        <v>0.31142034610481156</v>
      </c>
      <c r="AM1440">
        <v>0</v>
      </c>
      <c r="AN1440">
        <v>1</v>
      </c>
      <c r="AO1440">
        <v>1</v>
      </c>
      <c r="AP1440">
        <v>1</v>
      </c>
      <c r="AQ1440">
        <v>1</v>
      </c>
      <c r="AR1440">
        <v>1</v>
      </c>
      <c r="AS1440">
        <v>0</v>
      </c>
      <c r="AT1440">
        <v>0.88600877524765798</v>
      </c>
      <c r="AU1440">
        <v>1</v>
      </c>
    </row>
    <row r="1441" spans="4:47" x14ac:dyDescent="0.25">
      <c r="D1441" s="8">
        <v>1437</v>
      </c>
      <c r="E1441" s="8">
        <f t="shared" ca="1" si="156"/>
        <v>0.38560896110807252</v>
      </c>
      <c r="F1441" s="21">
        <f t="shared" ca="1" si="157"/>
        <v>126.23101804081055</v>
      </c>
      <c r="H1441" s="8">
        <v>1437</v>
      </c>
      <c r="I1441" s="21">
        <f t="shared" ca="1" si="158"/>
        <v>0.33935988591468225</v>
      </c>
      <c r="J1441" s="21">
        <f t="shared" ca="1" si="159"/>
        <v>17.051256426227916</v>
      </c>
      <c r="R1441" s="1"/>
      <c r="AF1441">
        <v>1431</v>
      </c>
      <c r="AG1441">
        <v>1</v>
      </c>
      <c r="AH1441">
        <v>1</v>
      </c>
      <c r="AI1441">
        <v>1</v>
      </c>
      <c r="AJ1441">
        <v>0</v>
      </c>
      <c r="AK1441">
        <v>1</v>
      </c>
      <c r="AL1441">
        <v>1</v>
      </c>
      <c r="AM1441">
        <v>0.43738147596060672</v>
      </c>
      <c r="AN1441">
        <v>1</v>
      </c>
      <c r="AO1441">
        <v>0.37743087779987644</v>
      </c>
      <c r="AP1441">
        <v>1</v>
      </c>
      <c r="AQ1441">
        <v>0</v>
      </c>
      <c r="AR1441">
        <v>0.41866749655732305</v>
      </c>
      <c r="AS1441">
        <v>0</v>
      </c>
      <c r="AT1441">
        <v>0.73595836557087502</v>
      </c>
      <c r="AU1441">
        <v>1</v>
      </c>
    </row>
    <row r="1442" spans="4:47" x14ac:dyDescent="0.25">
      <c r="D1442" s="8">
        <v>1438</v>
      </c>
      <c r="E1442" s="8">
        <f t="shared" ca="1" si="156"/>
        <v>0.90559162320188891</v>
      </c>
      <c r="F1442" s="21">
        <f t="shared" ca="1" si="157"/>
        <v>14.973422519047206</v>
      </c>
      <c r="H1442" s="8">
        <v>1438</v>
      </c>
      <c r="I1442" s="21">
        <f t="shared" ca="1" si="158"/>
        <v>0.84202134256536998</v>
      </c>
      <c r="J1442" s="21">
        <f t="shared" ca="1" si="159"/>
        <v>59.980383776443077</v>
      </c>
      <c r="R1442" s="1"/>
      <c r="AF1442">
        <v>1432</v>
      </c>
      <c r="AG1442">
        <v>0.36804688301509164</v>
      </c>
      <c r="AH1442">
        <v>0.34303607717083651</v>
      </c>
      <c r="AI1442">
        <v>0.98645967196752016</v>
      </c>
      <c r="AJ1442">
        <v>1</v>
      </c>
      <c r="AK1442">
        <v>1</v>
      </c>
      <c r="AL1442">
        <v>4.549019168262021E-2</v>
      </c>
      <c r="AM1442">
        <v>0</v>
      </c>
      <c r="AN1442">
        <v>1</v>
      </c>
      <c r="AO1442">
        <v>1</v>
      </c>
      <c r="AP1442">
        <v>0.56647445903499538</v>
      </c>
      <c r="AQ1442">
        <v>0.60940610611432933</v>
      </c>
      <c r="AR1442">
        <v>1</v>
      </c>
      <c r="AS1442">
        <v>0.40986784448051045</v>
      </c>
      <c r="AT1442">
        <v>0.51576555966972115</v>
      </c>
      <c r="AU1442">
        <v>3</v>
      </c>
    </row>
    <row r="1443" spans="4:47" x14ac:dyDescent="0.25">
      <c r="D1443" s="8">
        <v>1439</v>
      </c>
      <c r="E1443" s="8">
        <f t="shared" ca="1" si="156"/>
        <v>4.8914294436543937E-2</v>
      </c>
      <c r="F1443" s="21">
        <f t="shared" ca="1" si="157"/>
        <v>373.95323270643576</v>
      </c>
      <c r="H1443" s="8">
        <v>1439</v>
      </c>
      <c r="I1443" s="21">
        <f t="shared" ca="1" si="158"/>
        <v>0.70903736827895691</v>
      </c>
      <c r="J1443" s="21">
        <f t="shared" ca="1" si="159"/>
        <v>46.279964596926447</v>
      </c>
      <c r="R1443" s="1"/>
      <c r="AF1443">
        <v>1433</v>
      </c>
      <c r="AG1443">
        <v>1</v>
      </c>
      <c r="AH1443">
        <v>1</v>
      </c>
      <c r="AI1443">
        <v>1</v>
      </c>
      <c r="AJ1443">
        <v>1</v>
      </c>
      <c r="AK1443">
        <v>0.47526977061985937</v>
      </c>
      <c r="AL1443">
        <v>1</v>
      </c>
      <c r="AM1443">
        <v>1</v>
      </c>
      <c r="AN1443">
        <v>0.97200775160871999</v>
      </c>
      <c r="AO1443">
        <v>1</v>
      </c>
      <c r="AP1443">
        <v>0.31777618446945016</v>
      </c>
      <c r="AQ1443">
        <v>1</v>
      </c>
      <c r="AR1443">
        <v>1</v>
      </c>
      <c r="AS1443">
        <v>0</v>
      </c>
      <c r="AT1443">
        <v>0.84458670302693672</v>
      </c>
      <c r="AU1443">
        <v>0</v>
      </c>
    </row>
    <row r="1444" spans="4:47" x14ac:dyDescent="0.25">
      <c r="D1444" s="8">
        <v>1440</v>
      </c>
      <c r="E1444" s="8">
        <f t="shared" ca="1" si="156"/>
        <v>0.23554134760361289</v>
      </c>
      <c r="F1444" s="21">
        <f t="shared" ca="1" si="157"/>
        <v>186.96413860629011</v>
      </c>
      <c r="H1444" s="8">
        <v>1440</v>
      </c>
      <c r="I1444" s="21">
        <f t="shared" ca="1" si="158"/>
        <v>0.31031015804169026</v>
      </c>
      <c r="J1444" s="21">
        <f t="shared" ca="1" si="159"/>
        <v>14.604568103647493</v>
      </c>
      <c r="R1444" s="1"/>
      <c r="AF1444">
        <v>1434</v>
      </c>
      <c r="AG1444">
        <v>1</v>
      </c>
      <c r="AH1444">
        <v>0.8388729061012522</v>
      </c>
      <c r="AI1444">
        <v>1</v>
      </c>
      <c r="AJ1444">
        <v>0</v>
      </c>
      <c r="AK1444">
        <v>1</v>
      </c>
      <c r="AL1444">
        <v>1</v>
      </c>
      <c r="AM1444">
        <v>1</v>
      </c>
      <c r="AN1444">
        <v>1</v>
      </c>
      <c r="AO1444">
        <v>1</v>
      </c>
      <c r="AP1444">
        <v>1</v>
      </c>
      <c r="AQ1444">
        <v>1</v>
      </c>
      <c r="AR1444">
        <v>1</v>
      </c>
      <c r="AS1444">
        <v>0</v>
      </c>
      <c r="AT1444">
        <v>1</v>
      </c>
      <c r="AU1444">
        <v>1</v>
      </c>
    </row>
    <row r="1445" spans="4:47" x14ac:dyDescent="0.25">
      <c r="D1445" s="8">
        <v>1441</v>
      </c>
      <c r="E1445" s="8">
        <f t="shared" ca="1" si="156"/>
        <v>0.42235834582643916</v>
      </c>
      <c r="F1445" s="21">
        <f t="shared" ca="1" si="157"/>
        <v>114.83768864130421</v>
      </c>
      <c r="H1445" s="8">
        <v>1441</v>
      </c>
      <c r="I1445" s="21">
        <f t="shared" ca="1" si="158"/>
        <v>0.36706198632153175</v>
      </c>
      <c r="J1445" s="21">
        <f t="shared" ca="1" si="159"/>
        <v>19.310270463436542</v>
      </c>
      <c r="R1445" s="1"/>
      <c r="AF1445">
        <v>1435</v>
      </c>
      <c r="AG1445">
        <v>1</v>
      </c>
      <c r="AH1445">
        <v>5.586480443266087E-4</v>
      </c>
      <c r="AI1445">
        <v>1</v>
      </c>
      <c r="AJ1445">
        <v>1</v>
      </c>
      <c r="AK1445">
        <v>1</v>
      </c>
      <c r="AL1445">
        <v>1</v>
      </c>
      <c r="AM1445">
        <v>1</v>
      </c>
      <c r="AN1445">
        <v>1</v>
      </c>
      <c r="AO1445">
        <v>1</v>
      </c>
      <c r="AP1445">
        <v>0.397538277340514</v>
      </c>
      <c r="AQ1445">
        <v>1</v>
      </c>
      <c r="AR1445">
        <v>1</v>
      </c>
      <c r="AS1445">
        <v>0</v>
      </c>
      <c r="AT1445">
        <v>0.75578711683790545</v>
      </c>
      <c r="AU1445">
        <v>3</v>
      </c>
    </row>
    <row r="1446" spans="4:47" x14ac:dyDescent="0.25">
      <c r="D1446" s="8">
        <v>1442</v>
      </c>
      <c r="E1446" s="8">
        <f t="shared" ca="1" si="156"/>
        <v>0.57352738223434763</v>
      </c>
      <c r="F1446" s="21">
        <f t="shared" ca="1" si="157"/>
        <v>75.976375777420003</v>
      </c>
      <c r="H1446" s="8">
        <v>1442</v>
      </c>
      <c r="I1446" s="21">
        <f t="shared" ca="1" si="158"/>
        <v>7.5198237453555472E-2</v>
      </c>
      <c r="J1446" s="21">
        <f t="shared" ca="1" si="159"/>
        <v>13.96901785008243</v>
      </c>
      <c r="R1446" s="1"/>
      <c r="AF1446">
        <v>1436</v>
      </c>
      <c r="AG1446">
        <v>1</v>
      </c>
      <c r="AH1446">
        <v>0.81161790712654436</v>
      </c>
      <c r="AI1446">
        <v>1</v>
      </c>
      <c r="AJ1446">
        <v>1</v>
      </c>
      <c r="AK1446">
        <v>1</v>
      </c>
      <c r="AL1446">
        <v>1</v>
      </c>
      <c r="AM1446">
        <v>0.82400000366103465</v>
      </c>
      <c r="AN1446">
        <v>1</v>
      </c>
      <c r="AO1446">
        <v>1</v>
      </c>
      <c r="AP1446">
        <v>0</v>
      </c>
      <c r="AQ1446">
        <v>1</v>
      </c>
      <c r="AR1446">
        <v>1</v>
      </c>
      <c r="AS1446">
        <v>0.30400584299505062</v>
      </c>
      <c r="AT1446">
        <v>0.71830773417997784</v>
      </c>
      <c r="AU1446">
        <v>1</v>
      </c>
    </row>
    <row r="1447" spans="4:47" x14ac:dyDescent="0.25">
      <c r="D1447" s="8">
        <v>1443</v>
      </c>
      <c r="E1447" s="8">
        <f t="shared" ca="1" si="156"/>
        <v>0.84930622914589493</v>
      </c>
      <c r="F1447" s="21">
        <f t="shared" ca="1" si="157"/>
        <v>23.960615349308885</v>
      </c>
      <c r="H1447" s="8">
        <v>1443</v>
      </c>
      <c r="I1447" s="21">
        <f t="shared" ca="1" si="158"/>
        <v>0.74902006346992944</v>
      </c>
      <c r="J1447" s="21">
        <f t="shared" ca="1" si="159"/>
        <v>49.940713496221527</v>
      </c>
      <c r="R1447" s="1"/>
      <c r="AF1447">
        <v>1437</v>
      </c>
      <c r="AG1447">
        <v>0.1664250874516344</v>
      </c>
      <c r="AH1447">
        <v>1</v>
      </c>
      <c r="AI1447">
        <v>0</v>
      </c>
      <c r="AJ1447">
        <v>1</v>
      </c>
      <c r="AK1447">
        <v>1</v>
      </c>
      <c r="AL1447">
        <v>0.84812571527654657</v>
      </c>
      <c r="AM1447">
        <v>0.32102291299651692</v>
      </c>
      <c r="AN1447">
        <v>1</v>
      </c>
      <c r="AO1447">
        <v>1</v>
      </c>
      <c r="AP1447">
        <v>1</v>
      </c>
      <c r="AQ1447">
        <v>0</v>
      </c>
      <c r="AR1447">
        <v>1</v>
      </c>
      <c r="AS1447">
        <v>0</v>
      </c>
      <c r="AT1447">
        <v>0.75366749865946214</v>
      </c>
      <c r="AU1447">
        <v>1</v>
      </c>
    </row>
    <row r="1448" spans="4:47" x14ac:dyDescent="0.25">
      <c r="D1448" s="8">
        <v>1444</v>
      </c>
      <c r="E1448" s="8">
        <f t="shared" ca="1" si="156"/>
        <v>0.4609970867334594</v>
      </c>
      <c r="F1448" s="21">
        <f t="shared" ca="1" si="157"/>
        <v>103.81561862350384</v>
      </c>
      <c r="H1448" s="8">
        <v>1444</v>
      </c>
      <c r="I1448" s="21">
        <f t="shared" ca="1" si="158"/>
        <v>0.23633520563592703</v>
      </c>
      <c r="J1448" s="21">
        <f t="shared" ca="1" si="159"/>
        <v>7.8435242894143897</v>
      </c>
      <c r="R1448" s="1"/>
      <c r="AF1448">
        <v>1438</v>
      </c>
      <c r="AG1448">
        <v>0.78002533077280178</v>
      </c>
      <c r="AH1448">
        <v>1</v>
      </c>
      <c r="AI1448">
        <v>1</v>
      </c>
      <c r="AJ1448">
        <v>1</v>
      </c>
      <c r="AK1448">
        <v>0.57796498532913954</v>
      </c>
      <c r="AL1448">
        <v>1</v>
      </c>
      <c r="AM1448">
        <v>1</v>
      </c>
      <c r="AN1448">
        <v>1</v>
      </c>
      <c r="AO1448">
        <v>0.14457728874476744</v>
      </c>
      <c r="AP1448">
        <v>1</v>
      </c>
      <c r="AQ1448">
        <v>1</v>
      </c>
      <c r="AR1448">
        <v>1</v>
      </c>
      <c r="AS1448">
        <v>0</v>
      </c>
      <c r="AT1448">
        <v>0.75917536452582446</v>
      </c>
      <c r="AU1448">
        <v>3</v>
      </c>
    </row>
    <row r="1449" spans="4:47" x14ac:dyDescent="0.25">
      <c r="D1449" s="8">
        <v>1445</v>
      </c>
      <c r="E1449" s="8">
        <f t="shared" ca="1" si="156"/>
        <v>0.11820982825059823</v>
      </c>
      <c r="F1449" s="21">
        <f t="shared" ca="1" si="157"/>
        <v>269.95489454651607</v>
      </c>
      <c r="H1449" s="8">
        <v>1445</v>
      </c>
      <c r="I1449" s="21">
        <f t="shared" ca="1" si="158"/>
        <v>0.60699234574056338</v>
      </c>
      <c r="J1449" s="21">
        <f t="shared" ca="1" si="159"/>
        <v>37.824895569888291</v>
      </c>
      <c r="R1449" s="1"/>
      <c r="AF1449">
        <v>1439</v>
      </c>
      <c r="AG1449">
        <v>1</v>
      </c>
      <c r="AH1449">
        <v>0.60528178371584673</v>
      </c>
      <c r="AI1449">
        <v>1</v>
      </c>
      <c r="AJ1449">
        <v>1</v>
      </c>
      <c r="AK1449">
        <v>0.24537803102054656</v>
      </c>
      <c r="AL1449">
        <v>1</v>
      </c>
      <c r="AM1449">
        <v>1</v>
      </c>
      <c r="AN1449">
        <v>1</v>
      </c>
      <c r="AO1449">
        <v>0.40922790367767448</v>
      </c>
      <c r="AP1449">
        <v>1</v>
      </c>
      <c r="AQ1449">
        <v>1</v>
      </c>
      <c r="AR1449">
        <v>1</v>
      </c>
      <c r="AS1449">
        <v>0</v>
      </c>
      <c r="AT1449">
        <v>0.64578397077644223</v>
      </c>
      <c r="AU1449">
        <v>0</v>
      </c>
    </row>
    <row r="1450" spans="4:47" x14ac:dyDescent="0.25">
      <c r="D1450" s="8">
        <v>1446</v>
      </c>
      <c r="E1450" s="8">
        <f t="shared" ca="1" si="156"/>
        <v>0.33217625988992172</v>
      </c>
      <c r="F1450" s="21">
        <f t="shared" ca="1" si="157"/>
        <v>144.76636834938193</v>
      </c>
      <c r="H1450" s="8">
        <v>1446</v>
      </c>
      <c r="I1450" s="21">
        <f t="shared" ca="1" si="158"/>
        <v>0.33400386087016298</v>
      </c>
      <c r="J1450" s="21">
        <f t="shared" ca="1" si="159"/>
        <v>16.606725327363801</v>
      </c>
      <c r="R1450" s="1"/>
      <c r="AF1450">
        <v>1440</v>
      </c>
      <c r="AG1450">
        <v>1</v>
      </c>
      <c r="AH1450">
        <v>1</v>
      </c>
      <c r="AI1450">
        <v>1</v>
      </c>
      <c r="AJ1450">
        <v>1</v>
      </c>
      <c r="AK1450">
        <v>0.9197947505559686</v>
      </c>
      <c r="AL1450">
        <v>1</v>
      </c>
      <c r="AM1450">
        <v>0</v>
      </c>
      <c r="AN1450">
        <v>0.97865567034116996</v>
      </c>
      <c r="AO1450">
        <v>1</v>
      </c>
      <c r="AP1450">
        <v>1</v>
      </c>
      <c r="AQ1450">
        <v>0</v>
      </c>
      <c r="AR1450">
        <v>1</v>
      </c>
      <c r="AS1450">
        <v>7.3215931738471435E-2</v>
      </c>
      <c r="AT1450">
        <v>0.56060194577800493</v>
      </c>
      <c r="AU1450">
        <v>5</v>
      </c>
    </row>
    <row r="1451" spans="4:47" x14ac:dyDescent="0.25">
      <c r="D1451" s="8">
        <v>1447</v>
      </c>
      <c r="E1451" s="8">
        <f t="shared" ca="1" si="156"/>
        <v>0.69886020789772729</v>
      </c>
      <c r="F1451" s="21">
        <f t="shared" ca="1" si="157"/>
        <v>50.226456009777088</v>
      </c>
      <c r="H1451" s="8">
        <v>1447</v>
      </c>
      <c r="I1451" s="21">
        <f t="shared" ca="1" si="158"/>
        <v>0.52954987859526992</v>
      </c>
      <c r="J1451" s="21">
        <f t="shared" ca="1" si="159"/>
        <v>31.846064489693237</v>
      </c>
      <c r="R1451" s="1"/>
      <c r="AF1451">
        <v>1441</v>
      </c>
      <c r="AG1451">
        <v>1</v>
      </c>
      <c r="AH1451">
        <v>1</v>
      </c>
      <c r="AI1451">
        <v>1</v>
      </c>
      <c r="AJ1451">
        <v>1</v>
      </c>
      <c r="AK1451">
        <v>1</v>
      </c>
      <c r="AL1451">
        <v>1</v>
      </c>
      <c r="AM1451">
        <v>0.60667985971573923</v>
      </c>
      <c r="AN1451">
        <v>8.4336295905579325E-2</v>
      </c>
      <c r="AO1451">
        <v>0.77735872311798937</v>
      </c>
      <c r="AP1451">
        <v>0.32156199797792662</v>
      </c>
      <c r="AQ1451">
        <v>1</v>
      </c>
      <c r="AR1451">
        <v>0.85807508068072846</v>
      </c>
      <c r="AS1451">
        <v>0.19541411692602373</v>
      </c>
      <c r="AT1451">
        <v>0.7760259367982667</v>
      </c>
      <c r="AU1451">
        <v>0</v>
      </c>
    </row>
    <row r="1452" spans="4:47" x14ac:dyDescent="0.25">
      <c r="D1452" s="8">
        <v>1448</v>
      </c>
      <c r="E1452" s="8">
        <f t="shared" ca="1" si="156"/>
        <v>0.38282248320210199</v>
      </c>
      <c r="F1452" s="21">
        <f t="shared" ca="1" si="157"/>
        <v>127.13593940964385</v>
      </c>
      <c r="H1452" s="8">
        <v>1448</v>
      </c>
      <c r="I1452" s="21">
        <f t="shared" ca="1" si="158"/>
        <v>0.49626917214379718</v>
      </c>
      <c r="J1452" s="21">
        <f t="shared" ca="1" si="159"/>
        <v>29.316677961832863</v>
      </c>
      <c r="R1452" s="1"/>
      <c r="AF1452">
        <v>1442</v>
      </c>
      <c r="AG1452">
        <v>1</v>
      </c>
      <c r="AH1452">
        <v>0.86811435552850269</v>
      </c>
      <c r="AI1452">
        <v>1</v>
      </c>
      <c r="AJ1452">
        <v>1</v>
      </c>
      <c r="AK1452">
        <v>1</v>
      </c>
      <c r="AL1452">
        <v>1</v>
      </c>
      <c r="AM1452">
        <v>1</v>
      </c>
      <c r="AN1452">
        <v>0.88635518758500464</v>
      </c>
      <c r="AO1452">
        <v>0.27768646770564376</v>
      </c>
      <c r="AP1452">
        <v>1</v>
      </c>
      <c r="AQ1452">
        <v>1</v>
      </c>
      <c r="AR1452">
        <v>1</v>
      </c>
      <c r="AS1452">
        <v>0</v>
      </c>
      <c r="AT1452">
        <v>0.6215129702870873</v>
      </c>
      <c r="AU1452">
        <v>1</v>
      </c>
    </row>
    <row r="1453" spans="4:47" x14ac:dyDescent="0.25">
      <c r="D1453" s="8">
        <v>1449</v>
      </c>
      <c r="E1453" s="8">
        <f t="shared" ca="1" si="156"/>
        <v>0.3461487469821759</v>
      </c>
      <c r="F1453" s="21">
        <f t="shared" ca="1" si="157"/>
        <v>139.66163288344211</v>
      </c>
      <c r="H1453" s="8">
        <v>1449</v>
      </c>
      <c r="I1453" s="21">
        <f t="shared" ca="1" si="158"/>
        <v>0.76289548524903272</v>
      </c>
      <c r="J1453" s="21">
        <f t="shared" ca="1" si="159"/>
        <v>51.280936956635173</v>
      </c>
      <c r="R1453" s="1"/>
      <c r="AF1453">
        <v>1443</v>
      </c>
      <c r="AG1453">
        <v>0.6056990949038018</v>
      </c>
      <c r="AH1453">
        <v>0.7229659259389466</v>
      </c>
      <c r="AI1453">
        <v>1</v>
      </c>
      <c r="AJ1453">
        <v>1</v>
      </c>
      <c r="AK1453">
        <v>0</v>
      </c>
      <c r="AL1453">
        <v>0.61921454999149617</v>
      </c>
      <c r="AM1453">
        <v>1</v>
      </c>
      <c r="AN1453">
        <v>1</v>
      </c>
      <c r="AO1453">
        <v>0</v>
      </c>
      <c r="AP1453">
        <v>1</v>
      </c>
      <c r="AQ1453">
        <v>0.17754417334532871</v>
      </c>
      <c r="AR1453">
        <v>1</v>
      </c>
      <c r="AS1453">
        <v>0.57143524111973332</v>
      </c>
      <c r="AT1453">
        <v>0.70610811789767269</v>
      </c>
      <c r="AU1453">
        <v>0</v>
      </c>
    </row>
    <row r="1454" spans="4:47" x14ac:dyDescent="0.25">
      <c r="D1454" s="8">
        <v>1450</v>
      </c>
      <c r="E1454" s="8">
        <f t="shared" ca="1" si="156"/>
        <v>0.14254608989960138</v>
      </c>
      <c r="F1454" s="21">
        <f t="shared" ca="1" si="157"/>
        <v>247.5983895539209</v>
      </c>
      <c r="H1454" s="8">
        <v>1450</v>
      </c>
      <c r="I1454" s="21">
        <f t="shared" ca="1" si="158"/>
        <v>0.64476873082018615</v>
      </c>
      <c r="J1454" s="21">
        <f t="shared" ca="1" si="159"/>
        <v>40.846768262095445</v>
      </c>
      <c r="R1454" s="1"/>
      <c r="AF1454">
        <v>1444</v>
      </c>
      <c r="AG1454">
        <v>1</v>
      </c>
      <c r="AH1454">
        <v>1</v>
      </c>
      <c r="AI1454">
        <v>0.85939195217994691</v>
      </c>
      <c r="AJ1454">
        <v>1</v>
      </c>
      <c r="AK1454">
        <v>0.35392017931430486</v>
      </c>
      <c r="AL1454">
        <v>0.75610819609743585</v>
      </c>
      <c r="AM1454">
        <v>1</v>
      </c>
      <c r="AN1454">
        <v>1</v>
      </c>
      <c r="AO1454">
        <v>1</v>
      </c>
      <c r="AP1454">
        <v>0.76844845916122961</v>
      </c>
      <c r="AQ1454">
        <v>1</v>
      </c>
      <c r="AR1454">
        <v>1</v>
      </c>
      <c r="AS1454">
        <v>0.12322551850399274</v>
      </c>
      <c r="AT1454">
        <v>0.953594534994882</v>
      </c>
      <c r="AU1454">
        <v>1</v>
      </c>
    </row>
    <row r="1455" spans="4:47" x14ac:dyDescent="0.25">
      <c r="D1455" s="8">
        <v>1451</v>
      </c>
      <c r="E1455" s="8">
        <f t="shared" ca="1" si="156"/>
        <v>0.41178942262790907</v>
      </c>
      <c r="F1455" s="21">
        <f t="shared" ca="1" si="157"/>
        <v>118.01618441181037</v>
      </c>
      <c r="H1455" s="8">
        <v>1451</v>
      </c>
      <c r="I1455" s="21">
        <f t="shared" ca="1" si="158"/>
        <v>0.82197108562791621</v>
      </c>
      <c r="J1455" s="21">
        <f t="shared" ca="1" si="159"/>
        <v>57.559852437443425</v>
      </c>
      <c r="R1455" s="1"/>
      <c r="AF1455">
        <v>1445</v>
      </c>
      <c r="AG1455">
        <v>1</v>
      </c>
      <c r="AH1455">
        <v>1</v>
      </c>
      <c r="AI1455">
        <v>0.46812668111036354</v>
      </c>
      <c r="AJ1455">
        <v>1</v>
      </c>
      <c r="AK1455">
        <v>1</v>
      </c>
      <c r="AL1455">
        <v>1</v>
      </c>
      <c r="AM1455">
        <v>1</v>
      </c>
      <c r="AN1455">
        <v>0.89171985011865129</v>
      </c>
      <c r="AO1455">
        <v>1</v>
      </c>
      <c r="AP1455">
        <v>1</v>
      </c>
      <c r="AQ1455">
        <v>1</v>
      </c>
      <c r="AR1455">
        <v>1</v>
      </c>
      <c r="AS1455">
        <v>0</v>
      </c>
      <c r="AT1455">
        <v>0.79647015476773164</v>
      </c>
      <c r="AU1455">
        <v>0</v>
      </c>
    </row>
    <row r="1456" spans="4:47" x14ac:dyDescent="0.25">
      <c r="D1456" s="8">
        <v>1452</v>
      </c>
      <c r="E1456" s="8">
        <f t="shared" ca="1" si="156"/>
        <v>0.9479699744164759</v>
      </c>
      <c r="F1456" s="21">
        <f t="shared" ca="1" si="157"/>
        <v>8.3617352605848136</v>
      </c>
      <c r="H1456" s="8">
        <v>1452</v>
      </c>
      <c r="I1456" s="21">
        <f t="shared" ca="1" si="158"/>
        <v>0.17003619384166724</v>
      </c>
      <c r="J1456" s="21">
        <f t="shared" ca="1" si="159"/>
        <v>0.69736898439209227</v>
      </c>
      <c r="R1456" s="1"/>
      <c r="AF1456">
        <v>1446</v>
      </c>
      <c r="AG1456">
        <v>1</v>
      </c>
      <c r="AH1456">
        <v>3.8618685522253927E-2</v>
      </c>
      <c r="AI1456">
        <v>1</v>
      </c>
      <c r="AJ1456">
        <v>0.51300980753027636</v>
      </c>
      <c r="AK1456">
        <v>1</v>
      </c>
      <c r="AL1456">
        <v>1</v>
      </c>
      <c r="AM1456">
        <v>0.1030125618175765</v>
      </c>
      <c r="AN1456">
        <v>1</v>
      </c>
      <c r="AO1456">
        <v>1</v>
      </c>
      <c r="AP1456">
        <v>0.62161412152847573</v>
      </c>
      <c r="AQ1456">
        <v>0</v>
      </c>
      <c r="AR1456">
        <v>1</v>
      </c>
      <c r="AS1456">
        <v>0</v>
      </c>
      <c r="AT1456">
        <v>0.81167465338452749</v>
      </c>
      <c r="AU1456">
        <v>1</v>
      </c>
    </row>
    <row r="1457" spans="4:47" x14ac:dyDescent="0.25">
      <c r="D1457" s="8">
        <v>1453</v>
      </c>
      <c r="E1457" s="8">
        <f t="shared" ca="1" si="156"/>
        <v>0.30489495593683857</v>
      </c>
      <c r="F1457" s="21">
        <f t="shared" ca="1" si="157"/>
        <v>155.34893252543731</v>
      </c>
      <c r="H1457" s="8">
        <v>1453</v>
      </c>
      <c r="I1457" s="21">
        <f t="shared" ca="1" si="158"/>
        <v>0.94562613916556737</v>
      </c>
      <c r="J1457" s="21">
        <f t="shared" ca="1" si="159"/>
        <v>78.189439785413413</v>
      </c>
      <c r="R1457" s="1"/>
      <c r="AF1457">
        <v>1447</v>
      </c>
      <c r="AG1457">
        <v>1</v>
      </c>
      <c r="AH1457">
        <v>0.12769239739385999</v>
      </c>
      <c r="AI1457">
        <v>5.2752393137310602E-2</v>
      </c>
      <c r="AJ1457">
        <v>0.39501047895440328</v>
      </c>
      <c r="AK1457">
        <v>1</v>
      </c>
      <c r="AL1457">
        <v>1</v>
      </c>
      <c r="AM1457">
        <v>1</v>
      </c>
      <c r="AN1457">
        <v>1</v>
      </c>
      <c r="AO1457">
        <v>7.5917341327537233E-2</v>
      </c>
      <c r="AP1457">
        <v>1</v>
      </c>
      <c r="AQ1457">
        <v>1</v>
      </c>
      <c r="AR1457">
        <v>0</v>
      </c>
      <c r="AS1457">
        <v>0.16850497590466176</v>
      </c>
      <c r="AT1457">
        <v>0.95154178723338467</v>
      </c>
      <c r="AU1457">
        <v>1</v>
      </c>
    </row>
    <row r="1458" spans="4:47" x14ac:dyDescent="0.25">
      <c r="D1458" s="8">
        <v>1454</v>
      </c>
      <c r="E1458" s="8">
        <f t="shared" ca="1" si="156"/>
        <v>0.78988002913322797</v>
      </c>
      <c r="F1458" s="21">
        <f t="shared" ca="1" si="157"/>
        <v>33.873872831182481</v>
      </c>
      <c r="H1458" s="8">
        <v>1454</v>
      </c>
      <c r="I1458" s="21">
        <f t="shared" ca="1" si="158"/>
        <v>0.4897000738063777</v>
      </c>
      <c r="J1458" s="21">
        <f t="shared" ca="1" si="159"/>
        <v>28.817739888323917</v>
      </c>
      <c r="R1458" s="1"/>
      <c r="AF1458">
        <v>1448</v>
      </c>
      <c r="AG1458">
        <v>0.25456543987632857</v>
      </c>
      <c r="AH1458">
        <v>1</v>
      </c>
      <c r="AI1458">
        <v>0.54137201985060768</v>
      </c>
      <c r="AJ1458">
        <v>0.90994970768636751</v>
      </c>
      <c r="AK1458">
        <v>1</v>
      </c>
      <c r="AL1458">
        <v>1</v>
      </c>
      <c r="AM1458">
        <v>1</v>
      </c>
      <c r="AN1458">
        <v>1</v>
      </c>
      <c r="AO1458">
        <v>1</v>
      </c>
      <c r="AP1458">
        <v>1</v>
      </c>
      <c r="AQ1458">
        <v>0.4151556164365805</v>
      </c>
      <c r="AR1458">
        <v>0.94322138307911851</v>
      </c>
      <c r="AS1458">
        <v>0</v>
      </c>
      <c r="AT1458">
        <v>0.73340774377838269</v>
      </c>
      <c r="AU1458">
        <v>0</v>
      </c>
    </row>
    <row r="1459" spans="4:47" x14ac:dyDescent="0.25">
      <c r="D1459" s="8">
        <v>1455</v>
      </c>
      <c r="E1459" s="8">
        <f t="shared" ca="1" si="156"/>
        <v>0.5944550161687745</v>
      </c>
      <c r="F1459" s="21">
        <f t="shared" ca="1" si="157"/>
        <v>71.35308760712509</v>
      </c>
      <c r="H1459" s="8">
        <v>1455</v>
      </c>
      <c r="I1459" s="21">
        <f t="shared" ca="1" si="158"/>
        <v>0.99686467638044574</v>
      </c>
      <c r="J1459" s="21">
        <f t="shared" ca="1" si="159"/>
        <v>112.40631249792074</v>
      </c>
      <c r="R1459" s="1"/>
      <c r="AF1459">
        <v>1449</v>
      </c>
      <c r="AG1459">
        <v>0.7403639168410483</v>
      </c>
      <c r="AH1459">
        <v>1</v>
      </c>
      <c r="AI1459">
        <v>0</v>
      </c>
      <c r="AJ1459">
        <v>1</v>
      </c>
      <c r="AK1459">
        <v>1</v>
      </c>
      <c r="AL1459">
        <v>0</v>
      </c>
      <c r="AM1459">
        <v>1</v>
      </c>
      <c r="AN1459">
        <v>0.51737164000129976</v>
      </c>
      <c r="AO1459">
        <v>1</v>
      </c>
      <c r="AP1459">
        <v>0.66320398156794025</v>
      </c>
      <c r="AQ1459">
        <v>1</v>
      </c>
      <c r="AR1459">
        <v>0.58309360792355291</v>
      </c>
      <c r="AS1459">
        <v>0</v>
      </c>
      <c r="AT1459">
        <v>0.77114845188982439</v>
      </c>
      <c r="AU1459">
        <v>0</v>
      </c>
    </row>
    <row r="1460" spans="4:47" x14ac:dyDescent="0.25">
      <c r="D1460" s="8">
        <v>1456</v>
      </c>
      <c r="E1460" s="8">
        <f t="shared" ca="1" si="156"/>
        <v>0.36252606963887257</v>
      </c>
      <c r="F1460" s="21">
        <f t="shared" ca="1" si="157"/>
        <v>133.92064790833618</v>
      </c>
      <c r="H1460" s="8">
        <v>1456</v>
      </c>
      <c r="I1460" s="21">
        <f t="shared" ca="1" si="158"/>
        <v>0.61139975984385342</v>
      </c>
      <c r="J1460" s="21">
        <f t="shared" ca="1" si="159"/>
        <v>38.17270704612254</v>
      </c>
      <c r="R1460" s="1"/>
      <c r="AF1460">
        <v>1450</v>
      </c>
      <c r="AG1460">
        <v>1</v>
      </c>
      <c r="AH1460">
        <v>0.25028528757112717</v>
      </c>
      <c r="AI1460">
        <v>1</v>
      </c>
      <c r="AJ1460">
        <v>1</v>
      </c>
      <c r="AK1460">
        <v>0.208389656081929</v>
      </c>
      <c r="AL1460">
        <v>1</v>
      </c>
      <c r="AM1460">
        <v>1</v>
      </c>
      <c r="AN1460">
        <v>0.84374765177504274</v>
      </c>
      <c r="AO1460">
        <v>0</v>
      </c>
      <c r="AP1460">
        <v>1</v>
      </c>
      <c r="AQ1460">
        <v>1</v>
      </c>
      <c r="AR1460">
        <v>1</v>
      </c>
      <c r="AS1460">
        <v>0.15976670595151635</v>
      </c>
      <c r="AT1460">
        <v>0.99301350044131631</v>
      </c>
      <c r="AU1460">
        <v>1</v>
      </c>
    </row>
    <row r="1461" spans="4:47" x14ac:dyDescent="0.25">
      <c r="D1461" s="8">
        <v>1457</v>
      </c>
      <c r="E1461" s="8">
        <f t="shared" ca="1" si="156"/>
        <v>5.5012483770645715E-2</v>
      </c>
      <c r="F1461" s="21">
        <f t="shared" ca="1" si="157"/>
        <v>360.22037232345298</v>
      </c>
      <c r="H1461" s="8">
        <v>1457</v>
      </c>
      <c r="I1461" s="21">
        <f t="shared" ca="1" si="158"/>
        <v>0.5245024499906028</v>
      </c>
      <c r="J1461" s="21">
        <f t="shared" ca="1" si="159"/>
        <v>31.461879826126481</v>
      </c>
      <c r="R1461" s="1"/>
      <c r="AF1461">
        <v>1451</v>
      </c>
      <c r="AG1461">
        <v>0</v>
      </c>
      <c r="AH1461">
        <v>1</v>
      </c>
      <c r="AI1461">
        <v>1</v>
      </c>
      <c r="AJ1461">
        <v>1</v>
      </c>
      <c r="AK1461">
        <v>1</v>
      </c>
      <c r="AL1461">
        <v>1</v>
      </c>
      <c r="AM1461">
        <v>1</v>
      </c>
      <c r="AN1461">
        <v>1</v>
      </c>
      <c r="AO1461">
        <v>1</v>
      </c>
      <c r="AP1461">
        <v>0.14750671048128541</v>
      </c>
      <c r="AQ1461">
        <v>1</v>
      </c>
      <c r="AR1461">
        <v>0.89156745900794288</v>
      </c>
      <c r="AS1461">
        <v>0.42722978648453136</v>
      </c>
      <c r="AT1461">
        <v>0.73329988868685025</v>
      </c>
      <c r="AU1461">
        <v>0</v>
      </c>
    </row>
    <row r="1462" spans="4:47" x14ac:dyDescent="0.25">
      <c r="D1462" s="8">
        <v>1458</v>
      </c>
      <c r="E1462" s="8">
        <f t="shared" ca="1" si="156"/>
        <v>0.86603037565164598</v>
      </c>
      <c r="F1462" s="21">
        <f t="shared" ca="1" si="157"/>
        <v>21.255788068841124</v>
      </c>
      <c r="H1462" s="8">
        <v>1458</v>
      </c>
      <c r="I1462" s="21">
        <f t="shared" ca="1" si="158"/>
        <v>0.11356044293786682</v>
      </c>
      <c r="J1462" s="21">
        <f t="shared" ca="1" si="159"/>
        <v>6.9912298008695544</v>
      </c>
      <c r="R1462" s="1"/>
      <c r="AF1462">
        <v>1452</v>
      </c>
      <c r="AG1462">
        <v>0.45322203350693718</v>
      </c>
      <c r="AH1462">
        <v>0.59075637689602445</v>
      </c>
      <c r="AI1462">
        <v>0</v>
      </c>
      <c r="AJ1462">
        <v>0.28496413460913267</v>
      </c>
      <c r="AK1462">
        <v>1</v>
      </c>
      <c r="AL1462">
        <v>1</v>
      </c>
      <c r="AM1462">
        <v>1</v>
      </c>
      <c r="AN1462">
        <v>0.79784738141203093</v>
      </c>
      <c r="AO1462">
        <v>0.72101940647917218</v>
      </c>
      <c r="AP1462">
        <v>0.46344275964680315</v>
      </c>
      <c r="AQ1462">
        <v>1</v>
      </c>
      <c r="AR1462">
        <v>0.95490978071428534</v>
      </c>
      <c r="AS1462">
        <v>0</v>
      </c>
      <c r="AT1462">
        <v>0.72341206835886651</v>
      </c>
      <c r="AU1462">
        <v>0</v>
      </c>
    </row>
    <row r="1463" spans="4:47" x14ac:dyDescent="0.25">
      <c r="D1463" s="8">
        <v>1459</v>
      </c>
      <c r="E1463" s="8">
        <f t="shared" ca="1" si="156"/>
        <v>0.97689205030045245</v>
      </c>
      <c r="F1463" s="21">
        <f t="shared" ca="1" si="157"/>
        <v>3.8378400162639696</v>
      </c>
      <c r="H1463" s="8">
        <v>1459</v>
      </c>
      <c r="I1463" s="21">
        <f t="shared" ca="1" si="158"/>
        <v>0.29188367989876607</v>
      </c>
      <c r="J1463" s="21">
        <f t="shared" ca="1" si="159"/>
        <v>13.001366208425278</v>
      </c>
      <c r="R1463" s="1"/>
      <c r="AF1463">
        <v>1453</v>
      </c>
      <c r="AG1463">
        <v>0.85946801143431761</v>
      </c>
      <c r="AH1463">
        <v>1</v>
      </c>
      <c r="AI1463">
        <v>1</v>
      </c>
      <c r="AJ1463">
        <v>0.85055755626187113</v>
      </c>
      <c r="AK1463">
        <v>1</v>
      </c>
      <c r="AL1463">
        <v>1</v>
      </c>
      <c r="AM1463">
        <v>0.61319670466341891</v>
      </c>
      <c r="AN1463">
        <v>1</v>
      </c>
      <c r="AO1463">
        <v>0.69875073514704122</v>
      </c>
      <c r="AP1463">
        <v>1</v>
      </c>
      <c r="AQ1463">
        <v>1</v>
      </c>
      <c r="AR1463">
        <v>1</v>
      </c>
      <c r="AS1463">
        <v>0.14872955969223123</v>
      </c>
      <c r="AT1463">
        <v>0.72738639729662424</v>
      </c>
      <c r="AU1463">
        <v>1</v>
      </c>
    </row>
    <row r="1464" spans="4:47" x14ac:dyDescent="0.25">
      <c r="D1464" s="8">
        <v>1460</v>
      </c>
      <c r="E1464" s="8">
        <f t="shared" ca="1" si="156"/>
        <v>0.1680282673022484</v>
      </c>
      <c r="F1464" s="21">
        <f t="shared" ca="1" si="157"/>
        <v>227.85467824406857</v>
      </c>
      <c r="H1464" s="8">
        <v>1460</v>
      </c>
      <c r="I1464" s="21">
        <f t="shared" ca="1" si="158"/>
        <v>0.47689520681924025</v>
      </c>
      <c r="J1464" s="21">
        <f t="shared" ca="1" si="159"/>
        <v>27.844447177898058</v>
      </c>
      <c r="R1464" s="1"/>
      <c r="AF1464">
        <v>1454</v>
      </c>
      <c r="AG1464">
        <v>0.3981534972084656</v>
      </c>
      <c r="AH1464">
        <v>1</v>
      </c>
      <c r="AI1464">
        <v>0.72745716740938671</v>
      </c>
      <c r="AJ1464">
        <v>1</v>
      </c>
      <c r="AK1464">
        <v>1</v>
      </c>
      <c r="AL1464">
        <v>0</v>
      </c>
      <c r="AM1464">
        <v>1</v>
      </c>
      <c r="AN1464">
        <v>1</v>
      </c>
      <c r="AO1464">
        <v>1</v>
      </c>
      <c r="AP1464">
        <v>1</v>
      </c>
      <c r="AQ1464">
        <v>0.79522216742722474</v>
      </c>
      <c r="AR1464">
        <v>0.8083566815445421</v>
      </c>
      <c r="AS1464">
        <v>4.6833044019876979E-2</v>
      </c>
      <c r="AT1464">
        <v>0.76028038061900494</v>
      </c>
      <c r="AU1464">
        <v>1</v>
      </c>
    </row>
    <row r="1465" spans="4:47" x14ac:dyDescent="0.25">
      <c r="D1465" s="8">
        <v>1461</v>
      </c>
      <c r="E1465" s="8">
        <f t="shared" ca="1" si="156"/>
        <v>8.6866208997107397E-2</v>
      </c>
      <c r="F1465" s="21">
        <f t="shared" ca="1" si="157"/>
        <v>306.5062503435409</v>
      </c>
      <c r="H1465" s="8">
        <v>1461</v>
      </c>
      <c r="I1465" s="21">
        <f t="shared" ca="1" si="158"/>
        <v>0.9050042667894368</v>
      </c>
      <c r="J1465" s="21">
        <f t="shared" ca="1" si="159"/>
        <v>69.305483552282112</v>
      </c>
      <c r="R1465" s="1"/>
      <c r="AF1465">
        <v>1455</v>
      </c>
      <c r="AG1465">
        <v>1</v>
      </c>
      <c r="AH1465">
        <v>0.70623540868967083</v>
      </c>
      <c r="AI1465">
        <v>0.495201167138622</v>
      </c>
      <c r="AJ1465">
        <v>1</v>
      </c>
      <c r="AK1465">
        <v>0.33382248757134808</v>
      </c>
      <c r="AL1465">
        <v>1</v>
      </c>
      <c r="AM1465">
        <v>0</v>
      </c>
      <c r="AN1465">
        <v>0.40298983111091319</v>
      </c>
      <c r="AO1465">
        <v>0.63427715757958747</v>
      </c>
      <c r="AP1465">
        <v>1</v>
      </c>
      <c r="AQ1465">
        <v>1</v>
      </c>
      <c r="AR1465">
        <v>1</v>
      </c>
      <c r="AS1465">
        <v>0</v>
      </c>
      <c r="AT1465">
        <v>0.82626007483091624</v>
      </c>
      <c r="AU1465">
        <v>1</v>
      </c>
    </row>
    <row r="1466" spans="4:47" x14ac:dyDescent="0.25">
      <c r="D1466" s="8">
        <v>1462</v>
      </c>
      <c r="E1466" s="8">
        <f t="shared" ca="1" si="156"/>
        <v>0.85553183155488877</v>
      </c>
      <c r="F1466" s="21">
        <f t="shared" ca="1" si="157"/>
        <v>22.949879943334402</v>
      </c>
      <c r="H1466" s="8">
        <v>1462</v>
      </c>
      <c r="I1466" s="21">
        <f t="shared" ca="1" si="158"/>
        <v>0.23202163902842954</v>
      </c>
      <c r="J1466" s="21">
        <f t="shared" ca="1" si="159"/>
        <v>7.4174360490114566</v>
      </c>
      <c r="R1466" s="1"/>
      <c r="AF1466">
        <v>1456</v>
      </c>
      <c r="AG1466">
        <v>0.68637328815220244</v>
      </c>
      <c r="AH1466">
        <v>1</v>
      </c>
      <c r="AI1466">
        <v>0.3056538850883484</v>
      </c>
      <c r="AJ1466">
        <v>1</v>
      </c>
      <c r="AK1466">
        <v>1</v>
      </c>
      <c r="AL1466">
        <v>1</v>
      </c>
      <c r="AM1466">
        <v>1</v>
      </c>
      <c r="AN1466">
        <v>1</v>
      </c>
      <c r="AO1466">
        <v>1</v>
      </c>
      <c r="AP1466">
        <v>0.52411858145628243</v>
      </c>
      <c r="AQ1466">
        <v>1</v>
      </c>
      <c r="AR1466">
        <v>0.9952637287020597</v>
      </c>
      <c r="AS1466">
        <v>0.24814126116640789</v>
      </c>
      <c r="AT1466">
        <v>0.89693721190494824</v>
      </c>
      <c r="AU1466">
        <v>0</v>
      </c>
    </row>
    <row r="1467" spans="4:47" x14ac:dyDescent="0.25">
      <c r="D1467" s="8">
        <v>1463</v>
      </c>
      <c r="E1467" s="8">
        <f t="shared" ca="1" si="156"/>
        <v>0.17757690635606682</v>
      </c>
      <c r="F1467" s="21">
        <f t="shared" ca="1" si="157"/>
        <v>221.19628410811302</v>
      </c>
      <c r="H1467" s="8">
        <v>1463</v>
      </c>
      <c r="I1467" s="21">
        <f t="shared" ca="1" si="158"/>
        <v>0.44513252484488752</v>
      </c>
      <c r="J1467" s="21">
        <f t="shared" ca="1" si="159"/>
        <v>25.420157932995473</v>
      </c>
      <c r="R1467" s="1"/>
      <c r="AF1467">
        <v>1457</v>
      </c>
      <c r="AG1467">
        <v>1</v>
      </c>
      <c r="AH1467">
        <v>1</v>
      </c>
      <c r="AI1467">
        <v>0.3265398237368396</v>
      </c>
      <c r="AJ1467">
        <v>1</v>
      </c>
      <c r="AK1467">
        <v>2.2804689358435419E-3</v>
      </c>
      <c r="AL1467">
        <v>1</v>
      </c>
      <c r="AM1467">
        <v>1</v>
      </c>
      <c r="AN1467">
        <v>0.70575667604557124</v>
      </c>
      <c r="AO1467">
        <v>1</v>
      </c>
      <c r="AP1467">
        <v>0.99087924915839987</v>
      </c>
      <c r="AQ1467">
        <v>0.71277924418803495</v>
      </c>
      <c r="AR1467">
        <v>1</v>
      </c>
      <c r="AS1467">
        <v>0</v>
      </c>
      <c r="AT1467">
        <v>0.78847921661652265</v>
      </c>
      <c r="AU1467">
        <v>1</v>
      </c>
    </row>
    <row r="1468" spans="4:47" x14ac:dyDescent="0.25">
      <c r="D1468" s="8">
        <v>1464</v>
      </c>
      <c r="E1468" s="8">
        <f t="shared" ca="1" si="156"/>
        <v>0.25011699344356675</v>
      </c>
      <c r="F1468" s="21">
        <f t="shared" ca="1" si="157"/>
        <v>179.64035686990889</v>
      </c>
      <c r="H1468" s="8">
        <v>1464</v>
      </c>
      <c r="I1468" s="21">
        <f t="shared" ca="1" si="158"/>
        <v>0.47010387943414123</v>
      </c>
      <c r="J1468" s="21">
        <f t="shared" ca="1" si="159"/>
        <v>27.327568788076793</v>
      </c>
      <c r="R1468" s="1"/>
      <c r="AF1468">
        <v>1458</v>
      </c>
      <c r="AG1468">
        <v>1</v>
      </c>
      <c r="AH1468">
        <v>1</v>
      </c>
      <c r="AI1468">
        <v>1</v>
      </c>
      <c r="AJ1468">
        <v>0.99804628963708331</v>
      </c>
      <c r="AK1468">
        <v>0.73564440885632887</v>
      </c>
      <c r="AL1468">
        <v>1</v>
      </c>
      <c r="AM1468">
        <v>1</v>
      </c>
      <c r="AN1468">
        <v>0.16683417081531521</v>
      </c>
      <c r="AO1468">
        <v>0</v>
      </c>
      <c r="AP1468">
        <v>1</v>
      </c>
      <c r="AQ1468">
        <v>1</v>
      </c>
      <c r="AR1468">
        <v>1</v>
      </c>
      <c r="AS1468">
        <v>0</v>
      </c>
      <c r="AT1468">
        <v>0.97130990416415142</v>
      </c>
      <c r="AU1468">
        <v>2</v>
      </c>
    </row>
    <row r="1469" spans="4:47" x14ac:dyDescent="0.25">
      <c r="D1469" s="8">
        <v>1465</v>
      </c>
      <c r="E1469" s="8">
        <f t="shared" ca="1" si="156"/>
        <v>0.92237493762990497</v>
      </c>
      <c r="F1469" s="21">
        <f t="shared" ca="1" si="157"/>
        <v>12.34610158866332</v>
      </c>
      <c r="H1469" s="8">
        <v>1465</v>
      </c>
      <c r="I1469" s="21">
        <f t="shared" ca="1" si="158"/>
        <v>0.32074723323707421</v>
      </c>
      <c r="J1469" s="21">
        <f t="shared" ca="1" si="159"/>
        <v>15.494078447355049</v>
      </c>
      <c r="R1469" s="1"/>
      <c r="AF1469">
        <v>1459</v>
      </c>
      <c r="AG1469">
        <v>0.78871586218343925</v>
      </c>
      <c r="AH1469">
        <v>1</v>
      </c>
      <c r="AI1469">
        <v>1</v>
      </c>
      <c r="AJ1469">
        <v>0</v>
      </c>
      <c r="AK1469">
        <v>1</v>
      </c>
      <c r="AL1469">
        <v>1</v>
      </c>
      <c r="AM1469">
        <v>0</v>
      </c>
      <c r="AN1469">
        <v>1</v>
      </c>
      <c r="AO1469">
        <v>1</v>
      </c>
      <c r="AP1469">
        <v>1</v>
      </c>
      <c r="AQ1469">
        <v>1</v>
      </c>
      <c r="AR1469">
        <v>1</v>
      </c>
      <c r="AS1469">
        <v>0</v>
      </c>
      <c r="AT1469">
        <v>0.75386687727232005</v>
      </c>
      <c r="AU1469">
        <v>1</v>
      </c>
    </row>
    <row r="1470" spans="4:47" x14ac:dyDescent="0.25">
      <c r="D1470" s="8">
        <v>1466</v>
      </c>
      <c r="E1470" s="8">
        <f t="shared" ca="1" si="156"/>
        <v>0.84336257629688116</v>
      </c>
      <c r="F1470" s="21">
        <f t="shared" ca="1" si="157"/>
        <v>24.930048070962545</v>
      </c>
      <c r="H1470" s="8">
        <v>1466</v>
      </c>
      <c r="I1470" s="21">
        <f t="shared" ca="1" si="158"/>
        <v>0.49884504950608677</v>
      </c>
      <c r="J1470" s="21">
        <f t="shared" ca="1" si="159"/>
        <v>29.512293295770757</v>
      </c>
      <c r="R1470" s="1"/>
      <c r="AF1470">
        <v>1460</v>
      </c>
      <c r="AG1470">
        <v>0.43736083254935371</v>
      </c>
      <c r="AH1470">
        <v>0.76446868911287835</v>
      </c>
      <c r="AI1470">
        <v>1</v>
      </c>
      <c r="AJ1470">
        <v>0.91992976539938054</v>
      </c>
      <c r="AK1470">
        <v>0.2236540525740448</v>
      </c>
      <c r="AL1470">
        <v>1</v>
      </c>
      <c r="AM1470">
        <v>5.8630724379561856E-2</v>
      </c>
      <c r="AN1470">
        <v>1</v>
      </c>
      <c r="AO1470">
        <v>1</v>
      </c>
      <c r="AP1470">
        <v>0.9098945970458332</v>
      </c>
      <c r="AQ1470">
        <v>1</v>
      </c>
      <c r="AR1470">
        <v>0.5012347460797173</v>
      </c>
      <c r="AS1470">
        <v>0.19255108645146329</v>
      </c>
      <c r="AT1470">
        <v>0.98517461554001784</v>
      </c>
      <c r="AU1470">
        <v>1</v>
      </c>
    </row>
    <row r="1471" spans="4:47" x14ac:dyDescent="0.25">
      <c r="D1471" s="8">
        <v>1467</v>
      </c>
      <c r="E1471" s="8">
        <f t="shared" ca="1" si="156"/>
        <v>0.14317814956304564</v>
      </c>
      <c r="F1471" s="21">
        <f t="shared" ca="1" si="157"/>
        <v>247.06856938513999</v>
      </c>
      <c r="H1471" s="8">
        <v>1467</v>
      </c>
      <c r="I1471" s="21">
        <f t="shared" ca="1" si="158"/>
        <v>0.44017460484805238</v>
      </c>
      <c r="J1471" s="21">
        <f t="shared" ca="1" si="159"/>
        <v>25.039715111846363</v>
      </c>
      <c r="R1471" s="1"/>
      <c r="AF1471">
        <v>1461</v>
      </c>
      <c r="AG1471">
        <v>1</v>
      </c>
      <c r="AH1471">
        <v>1</v>
      </c>
      <c r="AI1471">
        <v>1</v>
      </c>
      <c r="AJ1471">
        <v>1</v>
      </c>
      <c r="AK1471">
        <v>1</v>
      </c>
      <c r="AL1471">
        <v>0.6369598537086858</v>
      </c>
      <c r="AM1471">
        <v>1</v>
      </c>
      <c r="AN1471">
        <v>1</v>
      </c>
      <c r="AO1471">
        <v>1</v>
      </c>
      <c r="AP1471">
        <v>0.87241712883875266</v>
      </c>
      <c r="AQ1471">
        <v>1</v>
      </c>
      <c r="AR1471">
        <v>0.71847974098261236</v>
      </c>
      <c r="AS1471">
        <v>0.2142924106554992</v>
      </c>
      <c r="AT1471">
        <v>0.93916526785635068</v>
      </c>
      <c r="AU1471">
        <v>3</v>
      </c>
    </row>
    <row r="1472" spans="4:47" x14ac:dyDescent="0.25">
      <c r="D1472" s="8">
        <v>1468</v>
      </c>
      <c r="E1472" s="8">
        <f t="shared" ca="1" si="156"/>
        <v>0.44364195993746736</v>
      </c>
      <c r="F1472" s="21">
        <f t="shared" ca="1" si="157"/>
        <v>108.65578850825797</v>
      </c>
      <c r="H1472" s="8">
        <v>1468</v>
      </c>
      <c r="I1472" s="21">
        <f t="shared" ca="1" si="158"/>
        <v>0.36875907101762129</v>
      </c>
      <c r="J1472" s="21">
        <f t="shared" ca="1" si="159"/>
        <v>19.446694675341966</v>
      </c>
      <c r="R1472" s="1"/>
      <c r="AF1472">
        <v>1462</v>
      </c>
      <c r="AG1472">
        <v>1</v>
      </c>
      <c r="AH1472">
        <v>0</v>
      </c>
      <c r="AI1472">
        <v>1</v>
      </c>
      <c r="AJ1472">
        <v>0.37657552725504501</v>
      </c>
      <c r="AK1472">
        <v>1</v>
      </c>
      <c r="AL1472">
        <v>1</v>
      </c>
      <c r="AM1472">
        <v>1</v>
      </c>
      <c r="AN1472">
        <v>1</v>
      </c>
      <c r="AO1472">
        <v>1</v>
      </c>
      <c r="AP1472">
        <v>0.59092516615290214</v>
      </c>
      <c r="AQ1472">
        <v>1</v>
      </c>
      <c r="AR1472">
        <v>0.31179284996488282</v>
      </c>
      <c r="AS1472">
        <v>0</v>
      </c>
      <c r="AT1472">
        <v>0.71003877862070752</v>
      </c>
      <c r="AU1472">
        <v>1</v>
      </c>
    </row>
    <row r="1473" spans="4:47" x14ac:dyDescent="0.25">
      <c r="D1473" s="8">
        <v>1469</v>
      </c>
      <c r="E1473" s="8">
        <f t="shared" ca="1" si="156"/>
        <v>3.7620703001849054E-2</v>
      </c>
      <c r="F1473" s="21">
        <f t="shared" ca="1" si="157"/>
        <v>404.52743204041059</v>
      </c>
      <c r="H1473" s="8">
        <v>1469</v>
      </c>
      <c r="I1473" s="21">
        <f t="shared" ca="1" si="158"/>
        <v>6.1231272146272331E-2</v>
      </c>
      <c r="J1473" s="21">
        <f t="shared" ca="1" si="159"/>
        <v>17.192070457791786</v>
      </c>
      <c r="R1473" s="1"/>
      <c r="AF1473">
        <v>1463</v>
      </c>
      <c r="AG1473">
        <v>1.0127421351611585E-2</v>
      </c>
      <c r="AH1473">
        <v>1</v>
      </c>
      <c r="AI1473">
        <v>1</v>
      </c>
      <c r="AJ1473">
        <v>1</v>
      </c>
      <c r="AK1473">
        <v>0.59847306645960707</v>
      </c>
      <c r="AL1473">
        <v>0.29237575641260871</v>
      </c>
      <c r="AM1473">
        <v>0</v>
      </c>
      <c r="AN1473">
        <v>1</v>
      </c>
      <c r="AO1473">
        <v>1</v>
      </c>
      <c r="AP1473">
        <v>1</v>
      </c>
      <c r="AQ1473">
        <v>0.98229023490857803</v>
      </c>
      <c r="AR1473">
        <v>0</v>
      </c>
      <c r="AS1473">
        <v>0.26763672434096786</v>
      </c>
      <c r="AT1473">
        <v>0.66016460037736413</v>
      </c>
      <c r="AU1473">
        <v>0</v>
      </c>
    </row>
    <row r="1474" spans="4:47" x14ac:dyDescent="0.25">
      <c r="D1474" s="8">
        <v>1470</v>
      </c>
      <c r="E1474" s="8">
        <f t="shared" ca="1" si="156"/>
        <v>0.55814374182904136</v>
      </c>
      <c r="F1474" s="21">
        <f t="shared" ca="1" si="157"/>
        <v>79.472233531874352</v>
      </c>
      <c r="H1474" s="8">
        <v>1470</v>
      </c>
      <c r="I1474" s="21">
        <f t="shared" ca="1" si="158"/>
        <v>0.44806339929715089</v>
      </c>
      <c r="J1474" s="21">
        <f t="shared" ca="1" si="159"/>
        <v>25.644743261215307</v>
      </c>
      <c r="R1474" s="1"/>
      <c r="AF1474">
        <v>1464</v>
      </c>
      <c r="AG1474">
        <v>1</v>
      </c>
      <c r="AH1474">
        <v>0.65614232835053243</v>
      </c>
      <c r="AI1474">
        <v>1</v>
      </c>
      <c r="AJ1474">
        <v>1</v>
      </c>
      <c r="AK1474">
        <v>0.37598202719457352</v>
      </c>
      <c r="AL1474">
        <v>0.25676914411572699</v>
      </c>
      <c r="AM1474">
        <v>1</v>
      </c>
      <c r="AN1474">
        <v>1</v>
      </c>
      <c r="AO1474">
        <v>1</v>
      </c>
      <c r="AP1474">
        <v>0.66020165065480885</v>
      </c>
      <c r="AQ1474">
        <v>1</v>
      </c>
      <c r="AR1474">
        <v>1</v>
      </c>
      <c r="AS1474">
        <v>0.43088891452052558</v>
      </c>
      <c r="AT1474">
        <v>0.98836218979505086</v>
      </c>
      <c r="AU1474">
        <v>0</v>
      </c>
    </row>
    <row r="1475" spans="4:47" x14ac:dyDescent="0.25">
      <c r="D1475" s="8">
        <v>1471</v>
      </c>
      <c r="E1475" s="8">
        <f t="shared" ca="1" si="156"/>
        <v>0.20299594902836593</v>
      </c>
      <c r="F1475" s="21">
        <f t="shared" ca="1" si="157"/>
        <v>205.02805351896689</v>
      </c>
      <c r="H1475" s="8">
        <v>1471</v>
      </c>
      <c r="I1475" s="21">
        <f t="shared" ca="1" si="158"/>
        <v>0.1736271058412906</v>
      </c>
      <c r="J1475" s="21">
        <f t="shared" ca="1" si="159"/>
        <v>1.1243449496996973</v>
      </c>
      <c r="R1475" s="1"/>
      <c r="AF1475">
        <v>1465</v>
      </c>
      <c r="AG1475">
        <v>1</v>
      </c>
      <c r="AH1475">
        <v>0.64718181514633344</v>
      </c>
      <c r="AI1475">
        <v>0</v>
      </c>
      <c r="AJ1475">
        <v>1</v>
      </c>
      <c r="AK1475">
        <v>1</v>
      </c>
      <c r="AL1475">
        <v>6.6089250062213972E-2</v>
      </c>
      <c r="AM1475">
        <v>0.75007111286545447</v>
      </c>
      <c r="AN1475">
        <v>0.80067455053475922</v>
      </c>
      <c r="AO1475">
        <v>1</v>
      </c>
      <c r="AP1475">
        <v>1</v>
      </c>
      <c r="AQ1475">
        <v>0.87999434775580687</v>
      </c>
      <c r="AR1475">
        <v>1</v>
      </c>
      <c r="AS1475">
        <v>0.67388249633598118</v>
      </c>
      <c r="AT1475">
        <v>0.80604250823003676</v>
      </c>
      <c r="AU1475">
        <v>2</v>
      </c>
    </row>
    <row r="1476" spans="4:47" x14ac:dyDescent="0.25">
      <c r="D1476" s="8">
        <v>1472</v>
      </c>
      <c r="E1476" s="8">
        <f t="shared" ca="1" si="156"/>
        <v>0.67815070094793961</v>
      </c>
      <c r="F1476" s="21">
        <f t="shared" ca="1" si="157"/>
        <v>54.189864442421964</v>
      </c>
      <c r="H1476" s="8">
        <v>1472</v>
      </c>
      <c r="I1476" s="21">
        <f t="shared" ca="1" si="158"/>
        <v>0.20755262868342061</v>
      </c>
      <c r="J1476" s="21">
        <f t="shared" ca="1" si="159"/>
        <v>4.9108681804351093</v>
      </c>
      <c r="R1476" s="1"/>
      <c r="AF1476">
        <v>1466</v>
      </c>
      <c r="AG1476">
        <v>1</v>
      </c>
      <c r="AH1476">
        <v>1</v>
      </c>
      <c r="AI1476">
        <v>1</v>
      </c>
      <c r="AJ1476">
        <v>0.53613365853040407</v>
      </c>
      <c r="AK1476">
        <v>0</v>
      </c>
      <c r="AL1476">
        <v>0.56398147750369387</v>
      </c>
      <c r="AM1476">
        <v>1</v>
      </c>
      <c r="AN1476">
        <v>1</v>
      </c>
      <c r="AO1476">
        <v>0.38054068992326695</v>
      </c>
      <c r="AP1476">
        <v>1</v>
      </c>
      <c r="AQ1476">
        <v>1</v>
      </c>
      <c r="AR1476">
        <v>0.34415628071339244</v>
      </c>
      <c r="AS1476">
        <v>0.74968786399450993</v>
      </c>
      <c r="AT1476">
        <v>0.76282682820113235</v>
      </c>
      <c r="AU1476">
        <v>1</v>
      </c>
    </row>
    <row r="1477" spans="4:47" x14ac:dyDescent="0.25">
      <c r="D1477" s="8">
        <v>1473</v>
      </c>
      <c r="E1477" s="8">
        <f t="shared" ca="1" si="156"/>
        <v>0.25764806199837276</v>
      </c>
      <c r="F1477" s="21">
        <f t="shared" ca="1" si="157"/>
        <v>176.01508162364973</v>
      </c>
      <c r="H1477" s="8">
        <v>1473</v>
      </c>
      <c r="I1477" s="21">
        <f t="shared" ca="1" si="158"/>
        <v>0.11472065630842987</v>
      </c>
      <c r="J1477" s="21">
        <f t="shared" ca="1" si="159"/>
        <v>6.8091729550627491</v>
      </c>
      <c r="R1477" s="1"/>
      <c r="AF1477">
        <v>1467</v>
      </c>
      <c r="AG1477">
        <v>1</v>
      </c>
      <c r="AH1477">
        <v>0.75948840168712195</v>
      </c>
      <c r="AI1477">
        <v>0.97476347094596993</v>
      </c>
      <c r="AJ1477">
        <v>1</v>
      </c>
      <c r="AK1477">
        <v>1</v>
      </c>
      <c r="AL1477">
        <v>1</v>
      </c>
      <c r="AM1477">
        <v>1</v>
      </c>
      <c r="AN1477">
        <v>1</v>
      </c>
      <c r="AO1477">
        <v>1</v>
      </c>
      <c r="AP1477">
        <v>1</v>
      </c>
      <c r="AQ1477">
        <v>0.2219910833868198</v>
      </c>
      <c r="AR1477">
        <v>3.7522772087662991E-2</v>
      </c>
      <c r="AS1477">
        <v>0</v>
      </c>
      <c r="AT1477">
        <v>0.69953877190026303</v>
      </c>
      <c r="AU1477">
        <v>0</v>
      </c>
    </row>
    <row r="1478" spans="4:47" x14ac:dyDescent="0.25">
      <c r="D1478" s="8">
        <v>1474</v>
      </c>
      <c r="E1478" s="8">
        <f t="shared" ref="E1478:E1541" ca="1" si="160">RAND()</f>
        <v>0.58833814697435516</v>
      </c>
      <c r="F1478" s="21">
        <f t="shared" ref="F1478:F1541" ca="1" si="161">$B$6*(-LN(E1478))^(1/$B$7)</f>
        <v>72.689199685069823</v>
      </c>
      <c r="H1478" s="8">
        <v>1474</v>
      </c>
      <c r="I1478" s="21">
        <f t="shared" ref="I1478:I1541" ca="1" si="162">RAND()</f>
        <v>0.52710860632830958</v>
      </c>
      <c r="J1478" s="21">
        <f t="shared" ref="J1478:J1541" ca="1" si="163">ABS(NORMINV(I1478,$B$11,$B$13))</f>
        <v>31.660205941277553</v>
      </c>
      <c r="R1478" s="1"/>
      <c r="AF1478">
        <v>1468</v>
      </c>
      <c r="AG1478">
        <v>0.79493780440445272</v>
      </c>
      <c r="AH1478">
        <v>1</v>
      </c>
      <c r="AI1478">
        <v>0.59641402226172369</v>
      </c>
      <c r="AJ1478">
        <v>1</v>
      </c>
      <c r="AK1478">
        <v>1</v>
      </c>
      <c r="AL1478">
        <v>1</v>
      </c>
      <c r="AM1478">
        <v>2.8607001983008587E-3</v>
      </c>
      <c r="AN1478">
        <v>0.74402946716779095</v>
      </c>
      <c r="AO1478">
        <v>1</v>
      </c>
      <c r="AP1478">
        <v>0</v>
      </c>
      <c r="AQ1478">
        <v>1</v>
      </c>
      <c r="AR1478">
        <v>0.94556158683647684</v>
      </c>
      <c r="AS1478">
        <v>0</v>
      </c>
      <c r="AT1478">
        <v>0.92635170742749773</v>
      </c>
      <c r="AU1478">
        <v>1</v>
      </c>
    </row>
    <row r="1479" spans="4:47" x14ac:dyDescent="0.25">
      <c r="D1479" s="8">
        <v>1475</v>
      </c>
      <c r="E1479" s="8">
        <f t="shared" ca="1" si="160"/>
        <v>0.53532825193921385</v>
      </c>
      <c r="F1479" s="21">
        <f t="shared" ca="1" si="161"/>
        <v>84.820339447101773</v>
      </c>
      <c r="H1479" s="8">
        <v>1475</v>
      </c>
      <c r="I1479" s="21">
        <f t="shared" ca="1" si="162"/>
        <v>0.20255982648604876</v>
      </c>
      <c r="J1479" s="21">
        <f t="shared" ca="1" si="163"/>
        <v>4.3785696708863355</v>
      </c>
      <c r="R1479" s="1"/>
      <c r="AF1479">
        <v>1469</v>
      </c>
      <c r="AG1479">
        <v>1</v>
      </c>
      <c r="AH1479">
        <v>0</v>
      </c>
      <c r="AI1479">
        <v>1</v>
      </c>
      <c r="AJ1479">
        <v>1</v>
      </c>
      <c r="AK1479">
        <v>0.45422908979009896</v>
      </c>
      <c r="AL1479">
        <v>1</v>
      </c>
      <c r="AM1479">
        <v>1</v>
      </c>
      <c r="AN1479">
        <v>0.28545355291885977</v>
      </c>
      <c r="AO1479">
        <v>1</v>
      </c>
      <c r="AP1479">
        <v>1</v>
      </c>
      <c r="AQ1479">
        <v>1</v>
      </c>
      <c r="AR1479">
        <v>0.91947688097875913</v>
      </c>
      <c r="AS1479">
        <v>0</v>
      </c>
      <c r="AT1479">
        <v>0.56827482995278145</v>
      </c>
      <c r="AU1479">
        <v>1</v>
      </c>
    </row>
    <row r="1480" spans="4:47" x14ac:dyDescent="0.25">
      <c r="D1480" s="8">
        <v>1476</v>
      </c>
      <c r="E1480" s="8">
        <f t="shared" ca="1" si="160"/>
        <v>0.84928929540141429</v>
      </c>
      <c r="F1480" s="21">
        <f t="shared" ca="1" si="161"/>
        <v>23.963371026772986</v>
      </c>
      <c r="H1480" s="8">
        <v>1476</v>
      </c>
      <c r="I1480" s="21">
        <f t="shared" ca="1" si="162"/>
        <v>0.74079155524118645</v>
      </c>
      <c r="J1480" s="21">
        <f t="shared" ca="1" si="163"/>
        <v>49.164493765286871</v>
      </c>
      <c r="R1480" s="1"/>
      <c r="AF1480">
        <v>1470</v>
      </c>
      <c r="AG1480">
        <v>0</v>
      </c>
      <c r="AH1480">
        <v>1</v>
      </c>
      <c r="AI1480">
        <v>1</v>
      </c>
      <c r="AJ1480">
        <v>1</v>
      </c>
      <c r="AK1480">
        <v>1</v>
      </c>
      <c r="AL1480">
        <v>0.26169769273838028</v>
      </c>
      <c r="AM1480">
        <v>1</v>
      </c>
      <c r="AN1480">
        <v>0</v>
      </c>
      <c r="AO1480">
        <v>1</v>
      </c>
      <c r="AP1480">
        <v>1</v>
      </c>
      <c r="AQ1480">
        <v>1</v>
      </c>
      <c r="AR1480">
        <v>1</v>
      </c>
      <c r="AS1480">
        <v>0.26136647228777293</v>
      </c>
      <c r="AT1480">
        <v>0.83820723126706598</v>
      </c>
      <c r="AU1480">
        <v>3</v>
      </c>
    </row>
    <row r="1481" spans="4:47" x14ac:dyDescent="0.25">
      <c r="D1481" s="8">
        <v>1477</v>
      </c>
      <c r="E1481" s="8">
        <f t="shared" ca="1" si="160"/>
        <v>0.40349863242642292</v>
      </c>
      <c r="F1481" s="21">
        <f t="shared" ca="1" si="161"/>
        <v>120.56338042774739</v>
      </c>
      <c r="H1481" s="8">
        <v>1477</v>
      </c>
      <c r="I1481" s="21">
        <f t="shared" ca="1" si="162"/>
        <v>0.24040831126361706</v>
      </c>
      <c r="J1481" s="21">
        <f t="shared" ca="1" si="163"/>
        <v>8.2419461465907737</v>
      </c>
      <c r="R1481" s="1"/>
      <c r="AF1481">
        <v>1471</v>
      </c>
      <c r="AG1481">
        <v>0.40145005286232788</v>
      </c>
      <c r="AH1481">
        <v>1</v>
      </c>
      <c r="AI1481">
        <v>0.87880972038387439</v>
      </c>
      <c r="AJ1481">
        <v>1</v>
      </c>
      <c r="AK1481">
        <v>0.90275905720514971</v>
      </c>
      <c r="AL1481">
        <v>0.77781670114442625</v>
      </c>
      <c r="AM1481">
        <v>0</v>
      </c>
      <c r="AN1481">
        <v>0.63094812429898739</v>
      </c>
      <c r="AO1481">
        <v>1</v>
      </c>
      <c r="AP1481">
        <v>0.97424554843300648</v>
      </c>
      <c r="AQ1481">
        <v>1</v>
      </c>
      <c r="AR1481">
        <v>0.30620928383817253</v>
      </c>
      <c r="AS1481">
        <v>0</v>
      </c>
      <c r="AT1481">
        <v>0.9964717091808506</v>
      </c>
      <c r="AU1481">
        <v>0</v>
      </c>
    </row>
    <row r="1482" spans="4:47" x14ac:dyDescent="0.25">
      <c r="D1482" s="8">
        <v>1478</v>
      </c>
      <c r="E1482" s="8">
        <f t="shared" ca="1" si="160"/>
        <v>0.8155896036742829</v>
      </c>
      <c r="F1482" s="21">
        <f t="shared" ca="1" si="161"/>
        <v>29.522224126742753</v>
      </c>
      <c r="H1482" s="8">
        <v>1478</v>
      </c>
      <c r="I1482" s="21">
        <f t="shared" ca="1" si="162"/>
        <v>0.39815705132342527</v>
      </c>
      <c r="J1482" s="21">
        <f t="shared" ca="1" si="163"/>
        <v>21.780104283734371</v>
      </c>
      <c r="R1482" s="1"/>
      <c r="AF1482">
        <v>1472</v>
      </c>
      <c r="AG1482">
        <v>1</v>
      </c>
      <c r="AH1482">
        <v>0.57957273292517386</v>
      </c>
      <c r="AI1482">
        <v>0.73227661518537768</v>
      </c>
      <c r="AJ1482">
        <v>1</v>
      </c>
      <c r="AK1482">
        <v>0.55706041318250843</v>
      </c>
      <c r="AL1482">
        <v>0</v>
      </c>
      <c r="AM1482">
        <v>1</v>
      </c>
      <c r="AN1482">
        <v>0</v>
      </c>
      <c r="AO1482">
        <v>1</v>
      </c>
      <c r="AP1482">
        <v>1</v>
      </c>
      <c r="AQ1482">
        <v>1</v>
      </c>
      <c r="AR1482">
        <v>1</v>
      </c>
      <c r="AS1482">
        <v>0</v>
      </c>
      <c r="AT1482">
        <v>0.73488783387489987</v>
      </c>
      <c r="AU1482">
        <v>0</v>
      </c>
    </row>
    <row r="1483" spans="4:47" x14ac:dyDescent="0.25">
      <c r="D1483" s="8">
        <v>1479</v>
      </c>
      <c r="E1483" s="8">
        <f t="shared" ca="1" si="160"/>
        <v>0.11150873554602503</v>
      </c>
      <c r="F1483" s="21">
        <f t="shared" ca="1" si="161"/>
        <v>276.90058618824776</v>
      </c>
      <c r="H1483" s="8">
        <v>1479</v>
      </c>
      <c r="I1483" s="21">
        <f t="shared" ca="1" si="162"/>
        <v>0.41121702837342722</v>
      </c>
      <c r="J1483" s="21">
        <f t="shared" ca="1" si="163"/>
        <v>22.801210143473767</v>
      </c>
      <c r="R1483" s="1"/>
      <c r="AF1483">
        <v>1473</v>
      </c>
      <c r="AG1483">
        <v>0.29450020759864975</v>
      </c>
      <c r="AH1483">
        <v>1</v>
      </c>
      <c r="AI1483">
        <v>1</v>
      </c>
      <c r="AJ1483">
        <v>0.58442697696785517</v>
      </c>
      <c r="AK1483">
        <v>9.0525647666166359E-2</v>
      </c>
      <c r="AL1483">
        <v>0.30745517255175703</v>
      </c>
      <c r="AM1483">
        <v>0.64313196664185057</v>
      </c>
      <c r="AN1483">
        <v>1</v>
      </c>
      <c r="AO1483">
        <v>1</v>
      </c>
      <c r="AP1483">
        <v>1</v>
      </c>
      <c r="AQ1483">
        <v>0.71040837858139028</v>
      </c>
      <c r="AR1483">
        <v>0</v>
      </c>
      <c r="AS1483">
        <v>0.30447081037467189</v>
      </c>
      <c r="AT1483">
        <v>0.9200505401000455</v>
      </c>
      <c r="AU1483">
        <v>0</v>
      </c>
    </row>
    <row r="1484" spans="4:47" x14ac:dyDescent="0.25">
      <c r="D1484" s="8">
        <v>1480</v>
      </c>
      <c r="E1484" s="8">
        <f t="shared" ca="1" si="160"/>
        <v>0.66355607722191001</v>
      </c>
      <c r="F1484" s="21">
        <f t="shared" ca="1" si="161"/>
        <v>57.045257387875331</v>
      </c>
      <c r="H1484" s="8">
        <v>1480</v>
      </c>
      <c r="I1484" s="21">
        <f t="shared" ca="1" si="162"/>
        <v>0.46166742411250605</v>
      </c>
      <c r="J1484" s="21">
        <f t="shared" ca="1" si="163"/>
        <v>26.684542353279902</v>
      </c>
      <c r="R1484" s="1"/>
      <c r="AF1484">
        <v>1474</v>
      </c>
      <c r="AG1484">
        <v>0.26486291844072007</v>
      </c>
      <c r="AH1484">
        <v>1</v>
      </c>
      <c r="AI1484">
        <v>1</v>
      </c>
      <c r="AJ1484">
        <v>0.24178030385713403</v>
      </c>
      <c r="AK1484">
        <v>1</v>
      </c>
      <c r="AL1484">
        <v>1</v>
      </c>
      <c r="AM1484">
        <v>4.3420084184617735E-2</v>
      </c>
      <c r="AN1484">
        <v>0.25533090194338942</v>
      </c>
      <c r="AO1484">
        <v>1</v>
      </c>
      <c r="AP1484">
        <v>0</v>
      </c>
      <c r="AQ1484">
        <v>0.7051141274879531</v>
      </c>
      <c r="AR1484">
        <v>1</v>
      </c>
      <c r="AS1484">
        <v>0</v>
      </c>
      <c r="AT1484">
        <v>1</v>
      </c>
      <c r="AU1484">
        <v>1</v>
      </c>
    </row>
    <row r="1485" spans="4:47" x14ac:dyDescent="0.25">
      <c r="D1485" s="8">
        <v>1481</v>
      </c>
      <c r="E1485" s="8">
        <f t="shared" ca="1" si="160"/>
        <v>0.11012761449563624</v>
      </c>
      <c r="F1485" s="21">
        <f t="shared" ca="1" si="161"/>
        <v>278.38252622004694</v>
      </c>
      <c r="H1485" s="8">
        <v>1481</v>
      </c>
      <c r="I1485" s="21">
        <f t="shared" ca="1" si="162"/>
        <v>0.97725586659102526</v>
      </c>
      <c r="J1485" s="21">
        <f t="shared" ca="1" si="163"/>
        <v>90.194471969070463</v>
      </c>
      <c r="R1485" s="1"/>
      <c r="AF1485">
        <v>1475</v>
      </c>
      <c r="AG1485">
        <v>0.16054632727947696</v>
      </c>
      <c r="AH1485">
        <v>1</v>
      </c>
      <c r="AI1485">
        <v>1</v>
      </c>
      <c r="AJ1485">
        <v>0.7481384177432725</v>
      </c>
      <c r="AK1485">
        <v>1</v>
      </c>
      <c r="AL1485">
        <v>0</v>
      </c>
      <c r="AM1485">
        <v>1</v>
      </c>
      <c r="AN1485">
        <v>0.44837774621579052</v>
      </c>
      <c r="AO1485">
        <v>1</v>
      </c>
      <c r="AP1485">
        <v>0.2733987696988005</v>
      </c>
      <c r="AQ1485">
        <v>0</v>
      </c>
      <c r="AR1485">
        <v>1</v>
      </c>
      <c r="AS1485">
        <v>0</v>
      </c>
      <c r="AT1485">
        <v>0.61245294918897419</v>
      </c>
      <c r="AU1485">
        <v>0</v>
      </c>
    </row>
    <row r="1486" spans="4:47" x14ac:dyDescent="0.25">
      <c r="D1486" s="8">
        <v>1482</v>
      </c>
      <c r="E1486" s="8">
        <f t="shared" ca="1" si="160"/>
        <v>0.53412779648110109</v>
      </c>
      <c r="F1486" s="21">
        <f t="shared" ca="1" si="161"/>
        <v>85.107413783661599</v>
      </c>
      <c r="H1486" s="8">
        <v>1482</v>
      </c>
      <c r="I1486" s="21">
        <f t="shared" ca="1" si="162"/>
        <v>0.71158783089905231</v>
      </c>
      <c r="J1486" s="21">
        <f t="shared" ca="1" si="163"/>
        <v>46.505807851927358</v>
      </c>
      <c r="R1486" s="1"/>
      <c r="AF1486">
        <v>1476</v>
      </c>
      <c r="AG1486">
        <v>0.84759310484913575</v>
      </c>
      <c r="AH1486">
        <v>1</v>
      </c>
      <c r="AI1486">
        <v>1</v>
      </c>
      <c r="AJ1486">
        <v>0.99458000365702903</v>
      </c>
      <c r="AK1486">
        <v>1</v>
      </c>
      <c r="AL1486">
        <v>1</v>
      </c>
      <c r="AM1486">
        <v>1</v>
      </c>
      <c r="AN1486">
        <v>0.96482936386441465</v>
      </c>
      <c r="AO1486">
        <v>1.6615090004052035E-3</v>
      </c>
      <c r="AP1486">
        <v>1</v>
      </c>
      <c r="AQ1486">
        <v>1</v>
      </c>
      <c r="AR1486">
        <v>0.95316194418903188</v>
      </c>
      <c r="AS1486">
        <v>1</v>
      </c>
      <c r="AT1486">
        <v>0.88980988260260496</v>
      </c>
      <c r="AU1486">
        <v>2</v>
      </c>
    </row>
    <row r="1487" spans="4:47" x14ac:dyDescent="0.25">
      <c r="D1487" s="8">
        <v>1483</v>
      </c>
      <c r="E1487" s="8">
        <f t="shared" ca="1" si="160"/>
        <v>0.38603510656698659</v>
      </c>
      <c r="F1487" s="21">
        <f t="shared" ca="1" si="161"/>
        <v>126.09316724440349</v>
      </c>
      <c r="H1487" s="8">
        <v>1483</v>
      </c>
      <c r="I1487" s="21">
        <f t="shared" ca="1" si="162"/>
        <v>4.3916755371662064E-2</v>
      </c>
      <c r="J1487" s="21">
        <f t="shared" ca="1" si="163"/>
        <v>22.112641146995031</v>
      </c>
      <c r="R1487" s="1"/>
      <c r="AF1487">
        <v>1477</v>
      </c>
      <c r="AG1487">
        <v>1</v>
      </c>
      <c r="AH1487">
        <v>0.24762398745276318</v>
      </c>
      <c r="AI1487">
        <v>1</v>
      </c>
      <c r="AJ1487">
        <v>1</v>
      </c>
      <c r="AK1487">
        <v>1</v>
      </c>
      <c r="AL1487">
        <v>0.44117386862732627</v>
      </c>
      <c r="AM1487">
        <v>1</v>
      </c>
      <c r="AN1487">
        <v>1</v>
      </c>
      <c r="AO1487">
        <v>1</v>
      </c>
      <c r="AP1487">
        <v>0</v>
      </c>
      <c r="AQ1487">
        <v>1</v>
      </c>
      <c r="AR1487">
        <v>0.99227234401534525</v>
      </c>
      <c r="AS1487">
        <v>0</v>
      </c>
      <c r="AT1487">
        <v>0.63700092378658901</v>
      </c>
      <c r="AU1487">
        <v>0</v>
      </c>
    </row>
    <row r="1488" spans="4:47" x14ac:dyDescent="0.25">
      <c r="D1488" s="8">
        <v>1484</v>
      </c>
      <c r="E1488" s="8">
        <f t="shared" ca="1" si="160"/>
        <v>0.14815071335208674</v>
      </c>
      <c r="F1488" s="21">
        <f t="shared" ca="1" si="161"/>
        <v>242.97778707704393</v>
      </c>
      <c r="H1488" s="8">
        <v>1484</v>
      </c>
      <c r="I1488" s="21">
        <f t="shared" ca="1" si="162"/>
        <v>0.60026597229014378</v>
      </c>
      <c r="J1488" s="21">
        <f t="shared" ca="1" si="163"/>
        <v>37.296148933941204</v>
      </c>
      <c r="R1488" s="1"/>
      <c r="AF1488">
        <v>1478</v>
      </c>
      <c r="AG1488">
        <v>0.74246599571967142</v>
      </c>
      <c r="AH1488">
        <v>1</v>
      </c>
      <c r="AI1488">
        <v>1</v>
      </c>
      <c r="AJ1488">
        <v>0.25708670122912736</v>
      </c>
      <c r="AK1488">
        <v>0</v>
      </c>
      <c r="AL1488">
        <v>1</v>
      </c>
      <c r="AM1488">
        <v>1</v>
      </c>
      <c r="AN1488">
        <v>1</v>
      </c>
      <c r="AO1488">
        <v>1</v>
      </c>
      <c r="AP1488">
        <v>0.80528771750405503</v>
      </c>
      <c r="AQ1488">
        <v>0</v>
      </c>
      <c r="AR1488">
        <v>0</v>
      </c>
      <c r="AS1488">
        <v>0.22975234160032648</v>
      </c>
      <c r="AT1488">
        <v>1</v>
      </c>
      <c r="AU1488">
        <v>1</v>
      </c>
    </row>
    <row r="1489" spans="4:47" x14ac:dyDescent="0.25">
      <c r="D1489" s="8">
        <v>1485</v>
      </c>
      <c r="E1489" s="8">
        <f t="shared" ca="1" si="160"/>
        <v>0.47176432553241499</v>
      </c>
      <c r="F1489" s="21">
        <f t="shared" ca="1" si="161"/>
        <v>100.89685684158007</v>
      </c>
      <c r="H1489" s="8">
        <v>1485</v>
      </c>
      <c r="I1489" s="21">
        <f t="shared" ca="1" si="162"/>
        <v>0.69547890252550548</v>
      </c>
      <c r="J1489" s="21">
        <f t="shared" ca="1" si="163"/>
        <v>45.094392031898863</v>
      </c>
      <c r="R1489" s="1"/>
      <c r="AF1489">
        <v>1479</v>
      </c>
      <c r="AG1489">
        <v>0</v>
      </c>
      <c r="AH1489">
        <v>0.73176389046680668</v>
      </c>
      <c r="AI1489">
        <v>1</v>
      </c>
      <c r="AJ1489">
        <v>1</v>
      </c>
      <c r="AK1489">
        <v>1</v>
      </c>
      <c r="AL1489">
        <v>1</v>
      </c>
      <c r="AM1489">
        <v>0.3436863160806693</v>
      </c>
      <c r="AN1489">
        <v>9.657640146859546E-2</v>
      </c>
      <c r="AO1489">
        <v>1</v>
      </c>
      <c r="AP1489">
        <v>1</v>
      </c>
      <c r="AQ1489">
        <v>1</v>
      </c>
      <c r="AR1489">
        <v>0.14951384059273667</v>
      </c>
      <c r="AS1489">
        <v>0</v>
      </c>
      <c r="AT1489">
        <v>0.74145380277519535</v>
      </c>
      <c r="AU1489">
        <v>0</v>
      </c>
    </row>
    <row r="1490" spans="4:47" x14ac:dyDescent="0.25">
      <c r="D1490" s="8">
        <v>1486</v>
      </c>
      <c r="E1490" s="8">
        <f t="shared" ca="1" si="160"/>
        <v>0.28597229403198565</v>
      </c>
      <c r="F1490" s="21">
        <f t="shared" ca="1" si="161"/>
        <v>163.23197755480837</v>
      </c>
      <c r="H1490" s="8">
        <v>1486</v>
      </c>
      <c r="I1490" s="21">
        <f t="shared" ca="1" si="162"/>
        <v>0.5730268896260714</v>
      </c>
      <c r="J1490" s="21">
        <f t="shared" ca="1" si="163"/>
        <v>35.176978196942358</v>
      </c>
      <c r="R1490" s="1"/>
      <c r="AF1490">
        <v>1480</v>
      </c>
      <c r="AG1490">
        <v>1</v>
      </c>
      <c r="AH1490">
        <v>1</v>
      </c>
      <c r="AI1490">
        <v>1</v>
      </c>
      <c r="AJ1490">
        <v>0.51792815213484578</v>
      </c>
      <c r="AK1490">
        <v>1</v>
      </c>
      <c r="AL1490">
        <v>1</v>
      </c>
      <c r="AM1490">
        <v>0.1085046992133533</v>
      </c>
      <c r="AN1490">
        <v>1</v>
      </c>
      <c r="AO1490">
        <v>0.79721921467037948</v>
      </c>
      <c r="AP1490">
        <v>1</v>
      </c>
      <c r="AQ1490">
        <v>0.34022195518094428</v>
      </c>
      <c r="AR1490">
        <v>1</v>
      </c>
      <c r="AS1490">
        <v>0</v>
      </c>
      <c r="AT1490">
        <v>0.70944090304170238</v>
      </c>
      <c r="AU1490">
        <v>1</v>
      </c>
    </row>
    <row r="1491" spans="4:47" x14ac:dyDescent="0.25">
      <c r="D1491" s="8">
        <v>1487</v>
      </c>
      <c r="E1491" s="8">
        <f t="shared" ca="1" si="160"/>
        <v>0.80740570923377231</v>
      </c>
      <c r="F1491" s="21">
        <f t="shared" ca="1" si="161"/>
        <v>30.896378905143536</v>
      </c>
      <c r="H1491" s="8">
        <v>1487</v>
      </c>
      <c r="I1491" s="21">
        <f t="shared" ca="1" si="162"/>
        <v>0.3217105794796985</v>
      </c>
      <c r="J1491" s="21">
        <f t="shared" ca="1" si="163"/>
        <v>15.5755593409885</v>
      </c>
      <c r="R1491" s="1"/>
      <c r="AF1491">
        <v>1481</v>
      </c>
      <c r="AG1491">
        <v>0.82102902448170956</v>
      </c>
      <c r="AH1491">
        <v>1</v>
      </c>
      <c r="AI1491">
        <v>1</v>
      </c>
      <c r="AJ1491">
        <v>1</v>
      </c>
      <c r="AK1491">
        <v>1</v>
      </c>
      <c r="AL1491">
        <v>0</v>
      </c>
      <c r="AM1491">
        <v>1</v>
      </c>
      <c r="AN1491">
        <v>1</v>
      </c>
      <c r="AO1491">
        <v>1</v>
      </c>
      <c r="AP1491">
        <v>1</v>
      </c>
      <c r="AQ1491">
        <v>1</v>
      </c>
      <c r="AR1491">
        <v>1</v>
      </c>
      <c r="AS1491">
        <v>0</v>
      </c>
      <c r="AT1491">
        <v>0.75239595747524901</v>
      </c>
      <c r="AU1491">
        <v>1</v>
      </c>
    </row>
    <row r="1492" spans="4:47" x14ac:dyDescent="0.25">
      <c r="D1492" s="8">
        <v>1488</v>
      </c>
      <c r="E1492" s="8">
        <f t="shared" ca="1" si="160"/>
        <v>0.23313086528339466</v>
      </c>
      <c r="F1492" s="21">
        <f t="shared" ca="1" si="161"/>
        <v>188.21707277758378</v>
      </c>
      <c r="H1492" s="8">
        <v>1488</v>
      </c>
      <c r="I1492" s="21">
        <f t="shared" ca="1" si="162"/>
        <v>0.24395075887872952</v>
      </c>
      <c r="J1492" s="21">
        <f t="shared" ca="1" si="163"/>
        <v>8.585479554335123</v>
      </c>
      <c r="R1492" s="1"/>
      <c r="AF1492">
        <v>1482</v>
      </c>
      <c r="AG1492">
        <v>0.24742508128228138</v>
      </c>
      <c r="AH1492">
        <v>1</v>
      </c>
      <c r="AI1492">
        <v>1</v>
      </c>
      <c r="AJ1492">
        <v>1</v>
      </c>
      <c r="AK1492">
        <v>1</v>
      </c>
      <c r="AL1492">
        <v>1</v>
      </c>
      <c r="AM1492">
        <v>1</v>
      </c>
      <c r="AN1492">
        <v>1</v>
      </c>
      <c r="AO1492">
        <v>0.7689951023608349</v>
      </c>
      <c r="AP1492">
        <v>1</v>
      </c>
      <c r="AQ1492">
        <v>0.73314847649817239</v>
      </c>
      <c r="AR1492">
        <v>1</v>
      </c>
      <c r="AS1492">
        <v>0</v>
      </c>
      <c r="AT1492">
        <v>0.84197404387902164</v>
      </c>
      <c r="AU1492">
        <v>1</v>
      </c>
    </row>
    <row r="1493" spans="4:47" x14ac:dyDescent="0.25">
      <c r="D1493" s="8">
        <v>1489</v>
      </c>
      <c r="E1493" s="8">
        <f t="shared" ca="1" si="160"/>
        <v>0.60518980860753091</v>
      </c>
      <c r="F1493" s="21">
        <f t="shared" ca="1" si="161"/>
        <v>69.037523894085297</v>
      </c>
      <c r="H1493" s="8">
        <v>1489</v>
      </c>
      <c r="I1493" s="21">
        <f t="shared" ca="1" si="162"/>
        <v>0.37151075364290476</v>
      </c>
      <c r="J1493" s="21">
        <f t="shared" ca="1" si="163"/>
        <v>19.667459847340368</v>
      </c>
      <c r="R1493" s="1"/>
      <c r="AF1493">
        <v>1483</v>
      </c>
      <c r="AG1493">
        <v>1</v>
      </c>
      <c r="AH1493">
        <v>0.44622679312254021</v>
      </c>
      <c r="AI1493">
        <v>1</v>
      </c>
      <c r="AJ1493">
        <v>1</v>
      </c>
      <c r="AK1493">
        <v>1</v>
      </c>
      <c r="AL1493">
        <v>1</v>
      </c>
      <c r="AM1493">
        <v>0.76318330858151551</v>
      </c>
      <c r="AN1493">
        <v>0.76500776301949258</v>
      </c>
      <c r="AO1493">
        <v>1</v>
      </c>
      <c r="AP1493">
        <v>1</v>
      </c>
      <c r="AQ1493">
        <v>1</v>
      </c>
      <c r="AR1493">
        <v>1</v>
      </c>
      <c r="AS1493">
        <v>0</v>
      </c>
      <c r="AT1493">
        <v>0.82916389056921969</v>
      </c>
      <c r="AU1493">
        <v>0</v>
      </c>
    </row>
    <row r="1494" spans="4:47" x14ac:dyDescent="0.25">
      <c r="D1494" s="8">
        <v>1490</v>
      </c>
      <c r="E1494" s="8">
        <f t="shared" ca="1" si="160"/>
        <v>0.92897498414341229</v>
      </c>
      <c r="F1494" s="21">
        <f t="shared" ca="1" si="161"/>
        <v>11.317013306338144</v>
      </c>
      <c r="H1494" s="8">
        <v>1490</v>
      </c>
      <c r="I1494" s="21">
        <f t="shared" ca="1" si="162"/>
        <v>0.91067020260625253</v>
      </c>
      <c r="J1494" s="21">
        <f t="shared" ca="1" si="163"/>
        <v>70.344295360196298</v>
      </c>
      <c r="R1494" s="1"/>
      <c r="AF1494">
        <v>1484</v>
      </c>
      <c r="AG1494">
        <v>1</v>
      </c>
      <c r="AH1494">
        <v>1</v>
      </c>
      <c r="AI1494">
        <v>1</v>
      </c>
      <c r="AJ1494">
        <v>1</v>
      </c>
      <c r="AK1494">
        <v>1</v>
      </c>
      <c r="AL1494">
        <v>0.59638930959530023</v>
      </c>
      <c r="AM1494">
        <v>0.47592781292370356</v>
      </c>
      <c r="AN1494">
        <v>0.95272200641052374</v>
      </c>
      <c r="AO1494">
        <v>1</v>
      </c>
      <c r="AP1494">
        <v>1</v>
      </c>
      <c r="AQ1494">
        <v>1</v>
      </c>
      <c r="AR1494">
        <v>0.78436225733974185</v>
      </c>
      <c r="AS1494">
        <v>0</v>
      </c>
      <c r="AT1494">
        <v>0.68900321555793942</v>
      </c>
      <c r="AU1494">
        <v>0</v>
      </c>
    </row>
    <row r="1495" spans="4:47" x14ac:dyDescent="0.25">
      <c r="D1495" s="8">
        <v>1491</v>
      </c>
      <c r="E1495" s="8">
        <f t="shared" ca="1" si="160"/>
        <v>0.70255402822436186</v>
      </c>
      <c r="F1495" s="21">
        <f t="shared" ca="1" si="161"/>
        <v>49.529948780204755</v>
      </c>
      <c r="H1495" s="8">
        <v>1491</v>
      </c>
      <c r="I1495" s="21">
        <f t="shared" ca="1" si="162"/>
        <v>0.21599770623911285</v>
      </c>
      <c r="J1495" s="21">
        <f t="shared" ca="1" si="163"/>
        <v>5.7943101785670734</v>
      </c>
      <c r="R1495" s="1"/>
      <c r="AF1495">
        <v>1485</v>
      </c>
      <c r="AG1495">
        <v>0</v>
      </c>
      <c r="AH1495">
        <v>0.51210976869333535</v>
      </c>
      <c r="AI1495">
        <v>1</v>
      </c>
      <c r="AJ1495">
        <v>1</v>
      </c>
      <c r="AK1495">
        <v>1</v>
      </c>
      <c r="AL1495">
        <v>0.25368895847617146</v>
      </c>
      <c r="AM1495">
        <v>0.94902977571708169</v>
      </c>
      <c r="AN1495">
        <v>1</v>
      </c>
      <c r="AO1495">
        <v>1</v>
      </c>
      <c r="AP1495">
        <v>1</v>
      </c>
      <c r="AQ1495">
        <v>1</v>
      </c>
      <c r="AR1495">
        <v>0.99152230805597241</v>
      </c>
      <c r="AS1495">
        <v>0</v>
      </c>
      <c r="AT1495">
        <v>0.8358268087225279</v>
      </c>
      <c r="AU1495">
        <v>2</v>
      </c>
    </row>
    <row r="1496" spans="4:47" x14ac:dyDescent="0.25">
      <c r="D1496" s="8">
        <v>1492</v>
      </c>
      <c r="E1496" s="8">
        <f t="shared" ca="1" si="160"/>
        <v>6.2217769483282725E-2</v>
      </c>
      <c r="F1496" s="21">
        <f t="shared" ca="1" si="161"/>
        <v>345.7995281749034</v>
      </c>
      <c r="H1496" s="8">
        <v>1492</v>
      </c>
      <c r="I1496" s="21">
        <f t="shared" ca="1" si="162"/>
        <v>0.77318416962252512</v>
      </c>
      <c r="J1496" s="21">
        <f t="shared" ca="1" si="163"/>
        <v>52.302707485080987</v>
      </c>
      <c r="R1496" s="1"/>
      <c r="AF1496">
        <v>1486</v>
      </c>
      <c r="AG1496">
        <v>0</v>
      </c>
      <c r="AH1496">
        <v>0.25904170030662499</v>
      </c>
      <c r="AI1496">
        <v>0</v>
      </c>
      <c r="AJ1496">
        <v>1</v>
      </c>
      <c r="AK1496">
        <v>1</v>
      </c>
      <c r="AL1496">
        <v>1</v>
      </c>
      <c r="AM1496">
        <v>1</v>
      </c>
      <c r="AN1496">
        <v>0.30494995867094632</v>
      </c>
      <c r="AO1496">
        <v>0.4115119285059336</v>
      </c>
      <c r="AP1496">
        <v>1</v>
      </c>
      <c r="AQ1496">
        <v>1</v>
      </c>
      <c r="AR1496">
        <v>1</v>
      </c>
      <c r="AS1496">
        <v>0</v>
      </c>
      <c r="AT1496">
        <v>0.8019479691775353</v>
      </c>
      <c r="AU1496">
        <v>0</v>
      </c>
    </row>
    <row r="1497" spans="4:47" x14ac:dyDescent="0.25">
      <c r="D1497" s="8">
        <v>1493</v>
      </c>
      <c r="E1497" s="8">
        <f t="shared" ca="1" si="160"/>
        <v>0.11500814395365988</v>
      </c>
      <c r="F1497" s="21">
        <f t="shared" ca="1" si="161"/>
        <v>273.22427805397871</v>
      </c>
      <c r="H1497" s="8">
        <v>1493</v>
      </c>
      <c r="I1497" s="21">
        <f t="shared" ca="1" si="162"/>
        <v>0.24553019197298875</v>
      </c>
      <c r="J1497" s="21">
        <f t="shared" ca="1" si="163"/>
        <v>8.7377778440958878</v>
      </c>
      <c r="R1497" s="1"/>
      <c r="AF1497">
        <v>1487</v>
      </c>
      <c r="AG1497">
        <v>0.26571794722915532</v>
      </c>
      <c r="AH1497">
        <v>3.4906990342018877E-2</v>
      </c>
      <c r="AI1497">
        <v>1</v>
      </c>
      <c r="AJ1497">
        <v>1</v>
      </c>
      <c r="AK1497">
        <v>0.93768767234207429</v>
      </c>
      <c r="AL1497">
        <v>1</v>
      </c>
      <c r="AM1497">
        <v>1</v>
      </c>
      <c r="AN1497">
        <v>1</v>
      </c>
      <c r="AO1497">
        <v>1</v>
      </c>
      <c r="AP1497">
        <v>1</v>
      </c>
      <c r="AQ1497">
        <v>1</v>
      </c>
      <c r="AR1497">
        <v>1</v>
      </c>
      <c r="AS1497">
        <v>0.13009083220992276</v>
      </c>
      <c r="AT1497">
        <v>0.69089965324793867</v>
      </c>
      <c r="AU1497">
        <v>1</v>
      </c>
    </row>
    <row r="1498" spans="4:47" x14ac:dyDescent="0.25">
      <c r="D1498" s="8">
        <v>1494</v>
      </c>
      <c r="E1498" s="8">
        <f t="shared" ca="1" si="160"/>
        <v>0.79883677546255305</v>
      </c>
      <c r="F1498" s="21">
        <f t="shared" ca="1" si="161"/>
        <v>32.346121510877815</v>
      </c>
      <c r="H1498" s="8">
        <v>1494</v>
      </c>
      <c r="I1498" s="21">
        <f t="shared" ca="1" si="162"/>
        <v>0.69894890324489711</v>
      </c>
      <c r="J1498" s="21">
        <f t="shared" ca="1" si="163"/>
        <v>45.395490449388205</v>
      </c>
      <c r="R1498" s="1"/>
      <c r="AF1498">
        <v>1488</v>
      </c>
      <c r="AG1498">
        <v>1</v>
      </c>
      <c r="AH1498">
        <v>0.89195122239496938</v>
      </c>
      <c r="AI1498">
        <v>1</v>
      </c>
      <c r="AJ1498">
        <v>0.97464101661753377</v>
      </c>
      <c r="AK1498">
        <v>0.40696769309133451</v>
      </c>
      <c r="AL1498">
        <v>1</v>
      </c>
      <c r="AM1498">
        <v>1</v>
      </c>
      <c r="AN1498">
        <v>1</v>
      </c>
      <c r="AO1498">
        <v>1</v>
      </c>
      <c r="AP1498">
        <v>1</v>
      </c>
      <c r="AQ1498">
        <v>1</v>
      </c>
      <c r="AR1498">
        <v>0.37723789998539536</v>
      </c>
      <c r="AS1498">
        <v>0</v>
      </c>
      <c r="AT1498">
        <v>0.83845919394956936</v>
      </c>
      <c r="AU1498">
        <v>0</v>
      </c>
    </row>
    <row r="1499" spans="4:47" x14ac:dyDescent="0.25">
      <c r="D1499" s="8">
        <v>1495</v>
      </c>
      <c r="E1499" s="8">
        <f t="shared" ca="1" si="160"/>
        <v>0.47690326202375721</v>
      </c>
      <c r="F1499" s="21">
        <f t="shared" ca="1" si="161"/>
        <v>99.525428315240305</v>
      </c>
      <c r="H1499" s="8">
        <v>1495</v>
      </c>
      <c r="I1499" s="21">
        <f t="shared" ca="1" si="162"/>
        <v>0.63003288662145929</v>
      </c>
      <c r="J1499" s="21">
        <f t="shared" ca="1" si="163"/>
        <v>39.656319401503573</v>
      </c>
      <c r="R1499" s="1"/>
      <c r="AF1499">
        <v>1489</v>
      </c>
      <c r="AG1499">
        <v>1</v>
      </c>
      <c r="AH1499">
        <v>1</v>
      </c>
      <c r="AI1499">
        <v>0.68362432777353055</v>
      </c>
      <c r="AJ1499">
        <v>1</v>
      </c>
      <c r="AK1499">
        <v>1</v>
      </c>
      <c r="AL1499">
        <v>1</v>
      </c>
      <c r="AM1499">
        <v>0.89561252154582627</v>
      </c>
      <c r="AN1499">
        <v>0</v>
      </c>
      <c r="AO1499">
        <v>0.8394451451497541</v>
      </c>
      <c r="AP1499">
        <v>1</v>
      </c>
      <c r="AQ1499">
        <v>0.18841809224056003</v>
      </c>
      <c r="AR1499">
        <v>1</v>
      </c>
      <c r="AS1499">
        <v>0</v>
      </c>
      <c r="AT1499">
        <v>0.76253485226627338</v>
      </c>
      <c r="AU1499">
        <v>2</v>
      </c>
    </row>
    <row r="1500" spans="4:47" x14ac:dyDescent="0.25">
      <c r="D1500" s="8">
        <v>1496</v>
      </c>
      <c r="E1500" s="8">
        <f t="shared" ca="1" si="160"/>
        <v>0.22539583497320193</v>
      </c>
      <c r="F1500" s="21">
        <f t="shared" ca="1" si="161"/>
        <v>192.32337092668962</v>
      </c>
      <c r="H1500" s="8">
        <v>1496</v>
      </c>
      <c r="I1500" s="21">
        <f t="shared" ca="1" si="162"/>
        <v>0.23168194319619406</v>
      </c>
      <c r="J1500" s="21">
        <f t="shared" ca="1" si="163"/>
        <v>7.3836953431960772</v>
      </c>
      <c r="R1500" s="1"/>
      <c r="AF1500">
        <v>1490</v>
      </c>
      <c r="AG1500">
        <v>1</v>
      </c>
      <c r="AH1500">
        <v>1</v>
      </c>
      <c r="AI1500">
        <v>1</v>
      </c>
      <c r="AJ1500">
        <v>0.10358476960803577</v>
      </c>
      <c r="AK1500">
        <v>0</v>
      </c>
      <c r="AL1500">
        <v>0</v>
      </c>
      <c r="AM1500">
        <v>0.56804147326517029</v>
      </c>
      <c r="AN1500">
        <v>1</v>
      </c>
      <c r="AO1500">
        <v>0.49862574262103104</v>
      </c>
      <c r="AP1500">
        <v>0.59269286238498264</v>
      </c>
      <c r="AQ1500">
        <v>0.48122594113471373</v>
      </c>
      <c r="AR1500">
        <v>1</v>
      </c>
      <c r="AS1500">
        <v>0</v>
      </c>
      <c r="AT1500">
        <v>0.79144744278644996</v>
      </c>
      <c r="AU1500">
        <v>0</v>
      </c>
    </row>
    <row r="1501" spans="4:47" x14ac:dyDescent="0.25">
      <c r="D1501" s="8">
        <v>1497</v>
      </c>
      <c r="E1501" s="8">
        <f t="shared" ca="1" si="160"/>
        <v>0.83166076985663506</v>
      </c>
      <c r="F1501" s="21">
        <f t="shared" ca="1" si="161"/>
        <v>26.852012891943161</v>
      </c>
      <c r="H1501" s="8">
        <v>1497</v>
      </c>
      <c r="I1501" s="21">
        <f t="shared" ca="1" si="162"/>
        <v>0.43060971138020965</v>
      </c>
      <c r="J1501" s="21">
        <f t="shared" ca="1" si="163"/>
        <v>24.303667843241961</v>
      </c>
      <c r="R1501" s="1"/>
      <c r="AF1501">
        <v>1491</v>
      </c>
      <c r="AG1501">
        <v>1</v>
      </c>
      <c r="AH1501">
        <v>0.61502216009258903</v>
      </c>
      <c r="AI1501">
        <v>1</v>
      </c>
      <c r="AJ1501">
        <v>1</v>
      </c>
      <c r="AK1501">
        <v>0.42734350284538986</v>
      </c>
      <c r="AL1501">
        <v>1</v>
      </c>
      <c r="AM1501">
        <v>0.44198922360491483</v>
      </c>
      <c r="AN1501">
        <v>1</v>
      </c>
      <c r="AO1501">
        <v>1</v>
      </c>
      <c r="AP1501">
        <v>0.71867743335009904</v>
      </c>
      <c r="AQ1501">
        <v>1</v>
      </c>
      <c r="AR1501">
        <v>1</v>
      </c>
      <c r="AS1501">
        <v>0</v>
      </c>
      <c r="AT1501">
        <v>0.84049723998052217</v>
      </c>
      <c r="AU1501">
        <v>1</v>
      </c>
    </row>
    <row r="1502" spans="4:47" x14ac:dyDescent="0.25">
      <c r="D1502" s="8">
        <v>1498</v>
      </c>
      <c r="E1502" s="8">
        <f t="shared" ca="1" si="160"/>
        <v>0.3433742442532649</v>
      </c>
      <c r="F1502" s="21">
        <f t="shared" ca="1" si="161"/>
        <v>140.6595655183279</v>
      </c>
      <c r="H1502" s="8">
        <v>1498</v>
      </c>
      <c r="I1502" s="21">
        <f t="shared" ca="1" si="162"/>
        <v>0.83695309490743208</v>
      </c>
      <c r="J1502" s="21">
        <f t="shared" ca="1" si="163"/>
        <v>59.35060419847099</v>
      </c>
      <c r="R1502" s="1"/>
      <c r="AF1502">
        <v>1492</v>
      </c>
      <c r="AG1502">
        <v>0.27387235018109241</v>
      </c>
      <c r="AH1502">
        <v>0</v>
      </c>
      <c r="AI1502">
        <v>1</v>
      </c>
      <c r="AJ1502">
        <v>1</v>
      </c>
      <c r="AK1502">
        <v>1</v>
      </c>
      <c r="AL1502">
        <v>1</v>
      </c>
      <c r="AM1502">
        <v>0.73046749917909526</v>
      </c>
      <c r="AN1502">
        <v>0</v>
      </c>
      <c r="AO1502">
        <v>1</v>
      </c>
      <c r="AP1502">
        <v>5.900373837451503E-2</v>
      </c>
      <c r="AQ1502">
        <v>2.9373018397018315E-2</v>
      </c>
      <c r="AR1502">
        <v>0.80164438572448427</v>
      </c>
      <c r="AS1502">
        <v>0</v>
      </c>
      <c r="AT1502">
        <v>0.77833083250228163</v>
      </c>
      <c r="AU1502">
        <v>0</v>
      </c>
    </row>
    <row r="1503" spans="4:47" x14ac:dyDescent="0.25">
      <c r="D1503" s="8">
        <v>1499</v>
      </c>
      <c r="E1503" s="8">
        <f t="shared" ca="1" si="160"/>
        <v>0.2020787779556561</v>
      </c>
      <c r="F1503" s="21">
        <f t="shared" ca="1" si="161"/>
        <v>205.5765825502267</v>
      </c>
      <c r="H1503" s="8">
        <v>1499</v>
      </c>
      <c r="I1503" s="21">
        <f t="shared" ca="1" si="162"/>
        <v>0.90847815448906277</v>
      </c>
      <c r="J1503" s="21">
        <f t="shared" ca="1" si="163"/>
        <v>69.936764684089468</v>
      </c>
      <c r="R1503" s="1"/>
      <c r="AF1503">
        <v>1493</v>
      </c>
      <c r="AG1503">
        <v>1</v>
      </c>
      <c r="AH1503">
        <v>3.494063407093303E-3</v>
      </c>
      <c r="AI1503">
        <v>1</v>
      </c>
      <c r="AJ1503">
        <v>1</v>
      </c>
      <c r="AK1503">
        <v>0.41428642198720367</v>
      </c>
      <c r="AL1503">
        <v>0.84048051910285726</v>
      </c>
      <c r="AM1503">
        <v>1</v>
      </c>
      <c r="AN1503">
        <v>1</v>
      </c>
      <c r="AO1503">
        <v>0.2945476344655617</v>
      </c>
      <c r="AP1503">
        <v>1</v>
      </c>
      <c r="AQ1503">
        <v>1</v>
      </c>
      <c r="AR1503">
        <v>8.63311019185799E-2</v>
      </c>
      <c r="AS1503">
        <v>0</v>
      </c>
      <c r="AT1503">
        <v>0.95141762783816675</v>
      </c>
      <c r="AU1503">
        <v>1</v>
      </c>
    </row>
    <row r="1504" spans="4:47" x14ac:dyDescent="0.25">
      <c r="D1504" s="8">
        <v>1500</v>
      </c>
      <c r="E1504" s="8">
        <f t="shared" ca="1" si="160"/>
        <v>0.39173720695191616</v>
      </c>
      <c r="F1504" s="21">
        <f t="shared" ca="1" si="161"/>
        <v>124.26225443858547</v>
      </c>
      <c r="H1504" s="8">
        <v>1500</v>
      </c>
      <c r="I1504" s="21">
        <f t="shared" ca="1" si="162"/>
        <v>0.80989150965595058</v>
      </c>
      <c r="J1504" s="21">
        <f t="shared" ca="1" si="163"/>
        <v>56.184243723686791</v>
      </c>
      <c r="R1504" s="1"/>
      <c r="AF1504">
        <v>1494</v>
      </c>
      <c r="AG1504">
        <v>0.2371857737678276</v>
      </c>
      <c r="AH1504">
        <v>1</v>
      </c>
      <c r="AI1504">
        <v>0</v>
      </c>
      <c r="AJ1504">
        <v>1</v>
      </c>
      <c r="AK1504">
        <v>1</v>
      </c>
      <c r="AL1504">
        <v>0.66117150510884437</v>
      </c>
      <c r="AM1504">
        <v>1</v>
      </c>
      <c r="AN1504">
        <v>1</v>
      </c>
      <c r="AO1504">
        <v>1</v>
      </c>
      <c r="AP1504">
        <v>0.66155044985498535</v>
      </c>
      <c r="AQ1504">
        <v>1</v>
      </c>
      <c r="AR1504">
        <v>1</v>
      </c>
      <c r="AS1504">
        <v>0</v>
      </c>
      <c r="AT1504">
        <v>0.84341711283241616</v>
      </c>
      <c r="AU1504">
        <v>1</v>
      </c>
    </row>
    <row r="1505" spans="4:47" x14ac:dyDescent="0.25">
      <c r="D1505" s="8">
        <v>1501</v>
      </c>
      <c r="E1505" s="8">
        <f t="shared" ca="1" si="160"/>
        <v>0.77278030282057142</v>
      </c>
      <c r="F1505" s="21">
        <f t="shared" ca="1" si="161"/>
        <v>36.8274276645651</v>
      </c>
      <c r="H1505" s="8">
        <v>1501</v>
      </c>
      <c r="I1505" s="21">
        <f t="shared" ca="1" si="162"/>
        <v>0.15591769567296698</v>
      </c>
      <c r="J1505" s="21">
        <f t="shared" ca="1" si="163"/>
        <v>1.0402654733401988</v>
      </c>
      <c r="R1505" s="1"/>
      <c r="AF1505">
        <v>1495</v>
      </c>
      <c r="AG1505">
        <v>1</v>
      </c>
      <c r="AH1505">
        <v>1</v>
      </c>
      <c r="AI1505">
        <v>1</v>
      </c>
      <c r="AJ1505">
        <v>1</v>
      </c>
      <c r="AK1505">
        <v>0.96543479555393497</v>
      </c>
      <c r="AL1505">
        <v>0.33720322686834453</v>
      </c>
      <c r="AM1505">
        <v>1</v>
      </c>
      <c r="AN1505">
        <v>0</v>
      </c>
      <c r="AO1505">
        <v>1</v>
      </c>
      <c r="AP1505">
        <v>0.94003393418637227</v>
      </c>
      <c r="AQ1505">
        <v>0.17093736809135104</v>
      </c>
      <c r="AR1505">
        <v>1</v>
      </c>
      <c r="AS1505">
        <v>0.80819553246280218</v>
      </c>
      <c r="AT1505">
        <v>0.6745378566457737</v>
      </c>
      <c r="AU1505">
        <v>0</v>
      </c>
    </row>
    <row r="1506" spans="4:47" x14ac:dyDescent="0.25">
      <c r="D1506" s="8">
        <v>1502</v>
      </c>
      <c r="E1506" s="8">
        <f t="shared" ca="1" si="160"/>
        <v>0.44686146317808206</v>
      </c>
      <c r="F1506" s="21">
        <f t="shared" ca="1" si="161"/>
        <v>107.74478660668186</v>
      </c>
      <c r="H1506" s="8">
        <v>1502</v>
      </c>
      <c r="I1506" s="21">
        <f t="shared" ca="1" si="162"/>
        <v>0.29639248095147464</v>
      </c>
      <c r="J1506" s="21">
        <f t="shared" ca="1" si="163"/>
        <v>13.397798107528686</v>
      </c>
      <c r="R1506" s="1"/>
      <c r="AF1506">
        <v>1496</v>
      </c>
      <c r="AG1506">
        <v>1</v>
      </c>
      <c r="AH1506">
        <v>1</v>
      </c>
      <c r="AI1506">
        <v>1</v>
      </c>
      <c r="AJ1506">
        <v>0</v>
      </c>
      <c r="AK1506">
        <v>1</v>
      </c>
      <c r="AL1506">
        <v>0.80995101272783354</v>
      </c>
      <c r="AM1506">
        <v>1</v>
      </c>
      <c r="AN1506">
        <v>1</v>
      </c>
      <c r="AO1506">
        <v>1</v>
      </c>
      <c r="AP1506">
        <v>0.88085976909848884</v>
      </c>
      <c r="AQ1506">
        <v>1</v>
      </c>
      <c r="AR1506">
        <v>0.19719504601004789</v>
      </c>
      <c r="AS1506">
        <v>1</v>
      </c>
      <c r="AT1506">
        <v>0.94456749742371049</v>
      </c>
      <c r="AU1506">
        <v>2</v>
      </c>
    </row>
    <row r="1507" spans="4:47" x14ac:dyDescent="0.25">
      <c r="D1507" s="8">
        <v>1503</v>
      </c>
      <c r="E1507" s="8">
        <f t="shared" ca="1" si="160"/>
        <v>0.4378244947531047</v>
      </c>
      <c r="F1507" s="21">
        <f t="shared" ca="1" si="161"/>
        <v>110.31760632967986</v>
      </c>
      <c r="H1507" s="8">
        <v>1503</v>
      </c>
      <c r="I1507" s="21">
        <f t="shared" ca="1" si="162"/>
        <v>0.70341196170718268</v>
      </c>
      <c r="J1507" s="21">
        <f t="shared" ca="1" si="163"/>
        <v>45.785070807192419</v>
      </c>
      <c r="R1507" s="1"/>
      <c r="AF1507">
        <v>1497</v>
      </c>
      <c r="AG1507">
        <v>1</v>
      </c>
      <c r="AH1507">
        <v>1</v>
      </c>
      <c r="AI1507">
        <v>1</v>
      </c>
      <c r="AJ1507">
        <v>1</v>
      </c>
      <c r="AK1507">
        <v>1</v>
      </c>
      <c r="AL1507">
        <v>1</v>
      </c>
      <c r="AM1507">
        <v>1</v>
      </c>
      <c r="AN1507">
        <v>1</v>
      </c>
      <c r="AO1507">
        <v>1</v>
      </c>
      <c r="AP1507">
        <v>1</v>
      </c>
      <c r="AQ1507">
        <v>0.66993411483223708</v>
      </c>
      <c r="AR1507">
        <v>1</v>
      </c>
      <c r="AS1507">
        <v>0</v>
      </c>
      <c r="AT1507">
        <v>0.81958598865342425</v>
      </c>
      <c r="AU1507">
        <v>0</v>
      </c>
    </row>
    <row r="1508" spans="4:47" x14ac:dyDescent="0.25">
      <c r="D1508" s="8">
        <v>1504</v>
      </c>
      <c r="E1508" s="8">
        <f t="shared" ca="1" si="160"/>
        <v>0.69774444663260438</v>
      </c>
      <c r="F1508" s="21">
        <f t="shared" ca="1" si="161"/>
        <v>50.437450727802798</v>
      </c>
      <c r="H1508" s="8">
        <v>1504</v>
      </c>
      <c r="I1508" s="21">
        <f t="shared" ca="1" si="162"/>
        <v>0.66910704127198051</v>
      </c>
      <c r="J1508" s="21">
        <f t="shared" ca="1" si="163"/>
        <v>42.852752497545893</v>
      </c>
      <c r="R1508" s="1"/>
      <c r="AF1508">
        <v>1498</v>
      </c>
      <c r="AG1508">
        <v>0.84271609452515539</v>
      </c>
      <c r="AH1508">
        <v>0.27104838308748314</v>
      </c>
      <c r="AI1508">
        <v>1</v>
      </c>
      <c r="AJ1508">
        <v>0.68414298721302957</v>
      </c>
      <c r="AK1508">
        <v>1</v>
      </c>
      <c r="AL1508">
        <v>1</v>
      </c>
      <c r="AM1508">
        <v>1</v>
      </c>
      <c r="AN1508">
        <v>1</v>
      </c>
      <c r="AO1508">
        <v>0.31167810236341514</v>
      </c>
      <c r="AP1508">
        <v>1</v>
      </c>
      <c r="AQ1508">
        <v>0.97397160132701777</v>
      </c>
      <c r="AR1508">
        <v>0.61768970606945295</v>
      </c>
      <c r="AS1508">
        <v>0</v>
      </c>
      <c r="AT1508">
        <v>0.80694446081918747</v>
      </c>
      <c r="AU1508">
        <v>1</v>
      </c>
    </row>
    <row r="1509" spans="4:47" x14ac:dyDescent="0.25">
      <c r="D1509" s="8">
        <v>1505</v>
      </c>
      <c r="E1509" s="8">
        <f t="shared" ca="1" si="160"/>
        <v>0.98005172671683971</v>
      </c>
      <c r="F1509" s="21">
        <f t="shared" ca="1" si="161"/>
        <v>3.3363121505662385</v>
      </c>
      <c r="H1509" s="8">
        <v>1505</v>
      </c>
      <c r="I1509" s="21">
        <f t="shared" ca="1" si="162"/>
        <v>0.54349135397198289</v>
      </c>
      <c r="J1509" s="21">
        <f t="shared" ca="1" si="163"/>
        <v>32.909289197127052</v>
      </c>
      <c r="R1509" s="1"/>
      <c r="AF1509">
        <v>1499</v>
      </c>
      <c r="AG1509">
        <v>1</v>
      </c>
      <c r="AH1509">
        <v>1</v>
      </c>
      <c r="AI1509">
        <v>1</v>
      </c>
      <c r="AJ1509">
        <v>1</v>
      </c>
      <c r="AK1509">
        <v>0.76632732112733304</v>
      </c>
      <c r="AL1509">
        <v>0.69232885414555012</v>
      </c>
      <c r="AM1509">
        <v>0.37140475347076707</v>
      </c>
      <c r="AN1509">
        <v>0</v>
      </c>
      <c r="AO1509">
        <v>0.82593100921415796</v>
      </c>
      <c r="AP1509">
        <v>1</v>
      </c>
      <c r="AQ1509">
        <v>3.5011683321742267E-2</v>
      </c>
      <c r="AR1509">
        <v>1</v>
      </c>
      <c r="AS1509">
        <v>0.25554828333843033</v>
      </c>
      <c r="AT1509">
        <v>0.85815252337169401</v>
      </c>
      <c r="AU1509">
        <v>2</v>
      </c>
    </row>
    <row r="1510" spans="4:47" x14ac:dyDescent="0.25">
      <c r="D1510" s="8">
        <v>1506</v>
      </c>
      <c r="E1510" s="8">
        <f t="shared" ca="1" si="160"/>
        <v>0.2781994439870934</v>
      </c>
      <c r="F1510" s="21">
        <f t="shared" ca="1" si="161"/>
        <v>166.61512343576337</v>
      </c>
      <c r="H1510" s="8">
        <v>1506</v>
      </c>
      <c r="I1510" s="21">
        <f t="shared" ca="1" si="162"/>
        <v>7.8545503867383903E-2</v>
      </c>
      <c r="J1510" s="21">
        <f t="shared" ca="1" si="163"/>
        <v>13.265881313618429</v>
      </c>
      <c r="R1510" s="1"/>
      <c r="AF1510">
        <v>1500</v>
      </c>
      <c r="AG1510">
        <v>1</v>
      </c>
      <c r="AH1510">
        <v>1</v>
      </c>
      <c r="AI1510">
        <v>0.41119251274921548</v>
      </c>
      <c r="AJ1510">
        <v>0</v>
      </c>
      <c r="AK1510">
        <v>0</v>
      </c>
      <c r="AL1510">
        <v>1</v>
      </c>
      <c r="AM1510">
        <v>0.40921226439733743</v>
      </c>
      <c r="AN1510">
        <v>1</v>
      </c>
      <c r="AO1510">
        <v>0.59493437644608393</v>
      </c>
      <c r="AP1510">
        <v>0.61026893517884029</v>
      </c>
      <c r="AQ1510">
        <v>0.1379661053615564</v>
      </c>
      <c r="AR1510">
        <v>1</v>
      </c>
      <c r="AS1510">
        <v>0</v>
      </c>
      <c r="AT1510">
        <v>0.96961646995852835</v>
      </c>
      <c r="AU1510">
        <v>0</v>
      </c>
    </row>
    <row r="1511" spans="4:47" x14ac:dyDescent="0.25">
      <c r="D1511" s="8">
        <v>1507</v>
      </c>
      <c r="E1511" s="8">
        <f t="shared" ca="1" si="160"/>
        <v>0.23017090522656491</v>
      </c>
      <c r="F1511" s="21">
        <f t="shared" ca="1" si="161"/>
        <v>189.77274685623752</v>
      </c>
      <c r="H1511" s="8">
        <v>1507</v>
      </c>
      <c r="I1511" s="21">
        <f t="shared" ca="1" si="162"/>
        <v>0.16668981342237066</v>
      </c>
      <c r="J1511" s="21">
        <f t="shared" ca="1" si="163"/>
        <v>0.29423534881318147</v>
      </c>
      <c r="R1511" s="1"/>
      <c r="AF1511">
        <v>1501</v>
      </c>
      <c r="AG1511">
        <v>0</v>
      </c>
      <c r="AH1511">
        <v>1</v>
      </c>
      <c r="AI1511">
        <v>1</v>
      </c>
      <c r="AJ1511">
        <v>0.17773664151342625</v>
      </c>
      <c r="AK1511">
        <v>1</v>
      </c>
      <c r="AL1511">
        <v>1</v>
      </c>
      <c r="AM1511">
        <v>0.91026347278731856</v>
      </c>
      <c r="AN1511">
        <v>0.58066701215331351</v>
      </c>
      <c r="AO1511">
        <v>1</v>
      </c>
      <c r="AP1511">
        <v>0.53104625015464169</v>
      </c>
      <c r="AQ1511">
        <v>1</v>
      </c>
      <c r="AR1511">
        <v>0</v>
      </c>
      <c r="AS1511">
        <v>0.60701660298114546</v>
      </c>
      <c r="AT1511">
        <v>0.59150970432586802</v>
      </c>
      <c r="AU1511">
        <v>3</v>
      </c>
    </row>
    <row r="1512" spans="4:47" x14ac:dyDescent="0.25">
      <c r="D1512" s="8">
        <v>1508</v>
      </c>
      <c r="E1512" s="8">
        <f t="shared" ca="1" si="160"/>
        <v>0.48311835014763715</v>
      </c>
      <c r="F1512" s="21">
        <f t="shared" ca="1" si="161"/>
        <v>97.884891488248442</v>
      </c>
      <c r="H1512" s="8">
        <v>1508</v>
      </c>
      <c r="I1512" s="21">
        <f t="shared" ca="1" si="162"/>
        <v>0.57747289614904507</v>
      </c>
      <c r="J1512" s="21">
        <f t="shared" ca="1" si="163"/>
        <v>35.520742135642443</v>
      </c>
      <c r="R1512" s="1"/>
      <c r="AF1512">
        <v>1502</v>
      </c>
      <c r="AG1512">
        <v>0.12323835056609354</v>
      </c>
      <c r="AH1512">
        <v>0.65523959575382051</v>
      </c>
      <c r="AI1512">
        <v>1</v>
      </c>
      <c r="AJ1512">
        <v>0.63188008719783584</v>
      </c>
      <c r="AK1512">
        <v>1</v>
      </c>
      <c r="AL1512">
        <v>0.87683713913235506</v>
      </c>
      <c r="AM1512">
        <v>1</v>
      </c>
      <c r="AN1512">
        <v>1</v>
      </c>
      <c r="AO1512">
        <v>1</v>
      </c>
      <c r="AP1512">
        <v>1</v>
      </c>
      <c r="AQ1512">
        <v>1</v>
      </c>
      <c r="AR1512">
        <v>0.64821598972212668</v>
      </c>
      <c r="AS1512">
        <v>1.6892910996008845E-2</v>
      </c>
      <c r="AT1512">
        <v>0.71453076615799638</v>
      </c>
      <c r="AU1512">
        <v>0</v>
      </c>
    </row>
    <row r="1513" spans="4:47" x14ac:dyDescent="0.25">
      <c r="D1513" s="8">
        <v>1509</v>
      </c>
      <c r="E1513" s="8">
        <f t="shared" ca="1" si="160"/>
        <v>0.70497426668448893</v>
      </c>
      <c r="F1513" s="21">
        <f t="shared" ca="1" si="161"/>
        <v>49.075247419907782</v>
      </c>
      <c r="H1513" s="8">
        <v>1509</v>
      </c>
      <c r="I1513" s="21">
        <f t="shared" ca="1" si="162"/>
        <v>0.15222548009069392</v>
      </c>
      <c r="J1513" s="21">
        <f t="shared" ca="1" si="163"/>
        <v>1.5115707609186444</v>
      </c>
      <c r="R1513" s="1"/>
      <c r="AF1513">
        <v>1503</v>
      </c>
      <c r="AG1513">
        <v>0.70844057578787833</v>
      </c>
      <c r="AH1513">
        <v>1</v>
      </c>
      <c r="AI1513">
        <v>1</v>
      </c>
      <c r="AJ1513">
        <v>0.85558798453785134</v>
      </c>
      <c r="AK1513">
        <v>0</v>
      </c>
      <c r="AL1513">
        <v>1</v>
      </c>
      <c r="AM1513">
        <v>1</v>
      </c>
      <c r="AN1513">
        <v>0.48924745157977845</v>
      </c>
      <c r="AO1513">
        <v>1</v>
      </c>
      <c r="AP1513">
        <v>1</v>
      </c>
      <c r="AQ1513">
        <v>0.71236350418815464</v>
      </c>
      <c r="AR1513">
        <v>1</v>
      </c>
      <c r="AS1513">
        <v>8.5513290501209357E-2</v>
      </c>
      <c r="AT1513">
        <v>0.91848659203152572</v>
      </c>
      <c r="AU1513">
        <v>1</v>
      </c>
    </row>
    <row r="1514" spans="4:47" x14ac:dyDescent="0.25">
      <c r="D1514" s="8">
        <v>1510</v>
      </c>
      <c r="E1514" s="8">
        <f t="shared" ca="1" si="160"/>
        <v>9.4559937577773256E-2</v>
      </c>
      <c r="F1514" s="21">
        <f t="shared" ca="1" si="161"/>
        <v>296.46620444867341</v>
      </c>
      <c r="H1514" s="8">
        <v>1510</v>
      </c>
      <c r="I1514" s="21">
        <f t="shared" ca="1" si="162"/>
        <v>0.72033791452688967</v>
      </c>
      <c r="J1514" s="21">
        <f t="shared" ca="1" si="163"/>
        <v>47.287926342892575</v>
      </c>
      <c r="R1514" s="1"/>
      <c r="AF1514">
        <v>1504</v>
      </c>
      <c r="AG1514">
        <v>1</v>
      </c>
      <c r="AH1514">
        <v>1</v>
      </c>
      <c r="AI1514">
        <v>0.67408397455296987</v>
      </c>
      <c r="AJ1514">
        <v>1</v>
      </c>
      <c r="AK1514">
        <v>0.43175126470751202</v>
      </c>
      <c r="AL1514">
        <v>1</v>
      </c>
      <c r="AM1514">
        <v>1</v>
      </c>
      <c r="AN1514">
        <v>1</v>
      </c>
      <c r="AO1514">
        <v>1</v>
      </c>
      <c r="AP1514">
        <v>1</v>
      </c>
      <c r="AQ1514">
        <v>0.68541184138957756</v>
      </c>
      <c r="AR1514">
        <v>1</v>
      </c>
      <c r="AS1514">
        <v>0</v>
      </c>
      <c r="AT1514">
        <v>0.72054893376233142</v>
      </c>
      <c r="AU1514">
        <v>0</v>
      </c>
    </row>
    <row r="1515" spans="4:47" x14ac:dyDescent="0.25">
      <c r="D1515" s="8">
        <v>1511</v>
      </c>
      <c r="E1515" s="8">
        <f t="shared" ca="1" si="160"/>
        <v>0.90014394186077951</v>
      </c>
      <c r="F1515" s="21">
        <f t="shared" ca="1" si="161"/>
        <v>15.830290417770991</v>
      </c>
      <c r="H1515" s="8">
        <v>1511</v>
      </c>
      <c r="I1515" s="21">
        <f t="shared" ca="1" si="162"/>
        <v>0.16142784505706209</v>
      </c>
      <c r="J1515" s="21">
        <f t="shared" ca="1" si="163"/>
        <v>0.35038136393455943</v>
      </c>
      <c r="R1515" s="1"/>
      <c r="AF1515">
        <v>1505</v>
      </c>
      <c r="AG1515">
        <v>1</v>
      </c>
      <c r="AH1515">
        <v>0.37727917675614925</v>
      </c>
      <c r="AI1515">
        <v>1</v>
      </c>
      <c r="AJ1515">
        <v>0</v>
      </c>
      <c r="AK1515">
        <v>1</v>
      </c>
      <c r="AL1515">
        <v>1</v>
      </c>
      <c r="AM1515">
        <v>1</v>
      </c>
      <c r="AN1515">
        <v>1</v>
      </c>
      <c r="AO1515">
        <v>1</v>
      </c>
      <c r="AP1515">
        <v>0.71582859308686997</v>
      </c>
      <c r="AQ1515">
        <v>0</v>
      </c>
      <c r="AR1515">
        <v>1</v>
      </c>
      <c r="AS1515">
        <v>0</v>
      </c>
      <c r="AT1515">
        <v>0.92215813579311279</v>
      </c>
      <c r="AU1515">
        <v>2</v>
      </c>
    </row>
    <row r="1516" spans="4:47" x14ac:dyDescent="0.25">
      <c r="D1516" s="8">
        <v>1512</v>
      </c>
      <c r="E1516" s="8">
        <f t="shared" ca="1" si="160"/>
        <v>0.43552505587810664</v>
      </c>
      <c r="F1516" s="21">
        <f t="shared" ca="1" si="161"/>
        <v>110.98013106589188</v>
      </c>
      <c r="H1516" s="8">
        <v>1512</v>
      </c>
      <c r="I1516" s="21">
        <f t="shared" ca="1" si="162"/>
        <v>0.62426964811890073</v>
      </c>
      <c r="J1516" s="21">
        <f t="shared" ca="1" si="163"/>
        <v>39.19502256986609</v>
      </c>
      <c r="R1516" s="1"/>
      <c r="AF1516">
        <v>1506</v>
      </c>
      <c r="AG1516">
        <v>1</v>
      </c>
      <c r="AH1516">
        <v>0</v>
      </c>
      <c r="AI1516">
        <v>1</v>
      </c>
      <c r="AJ1516">
        <v>1</v>
      </c>
      <c r="AK1516">
        <v>1</v>
      </c>
      <c r="AL1516">
        <v>1</v>
      </c>
      <c r="AM1516">
        <v>0.64404368967582071</v>
      </c>
      <c r="AN1516">
        <v>1</v>
      </c>
      <c r="AO1516">
        <v>1</v>
      </c>
      <c r="AP1516">
        <v>0.98509360798972567</v>
      </c>
      <c r="AQ1516">
        <v>0.22219207954112791</v>
      </c>
      <c r="AR1516">
        <v>0</v>
      </c>
      <c r="AS1516">
        <v>5.5051918221109983E-2</v>
      </c>
      <c r="AT1516">
        <v>0.53632346033896094</v>
      </c>
      <c r="AU1516">
        <v>1</v>
      </c>
    </row>
    <row r="1517" spans="4:47" x14ac:dyDescent="0.25">
      <c r="D1517" s="8">
        <v>1513</v>
      </c>
      <c r="E1517" s="8">
        <f t="shared" ca="1" si="160"/>
        <v>0.71669851316749622</v>
      </c>
      <c r="F1517" s="21">
        <f t="shared" ca="1" si="161"/>
        <v>46.890780424262111</v>
      </c>
      <c r="H1517" s="8">
        <v>1513</v>
      </c>
      <c r="I1517" s="21">
        <f t="shared" ca="1" si="162"/>
        <v>0.32730752613789871</v>
      </c>
      <c r="J1517" s="21">
        <f t="shared" ca="1" si="163"/>
        <v>16.046977300891729</v>
      </c>
      <c r="R1517" s="1"/>
      <c r="AF1517">
        <v>1507</v>
      </c>
      <c r="AG1517">
        <v>1</v>
      </c>
      <c r="AH1517">
        <v>1</v>
      </c>
      <c r="AI1517">
        <v>1</v>
      </c>
      <c r="AJ1517">
        <v>0</v>
      </c>
      <c r="AK1517">
        <v>0</v>
      </c>
      <c r="AL1517">
        <v>0</v>
      </c>
      <c r="AM1517">
        <v>0.1403269421425648</v>
      </c>
      <c r="AN1517">
        <v>1</v>
      </c>
      <c r="AO1517">
        <v>1</v>
      </c>
      <c r="AP1517">
        <v>0.95818932821097291</v>
      </c>
      <c r="AQ1517">
        <v>0.81168467454869342</v>
      </c>
      <c r="AR1517">
        <v>0</v>
      </c>
      <c r="AS1517">
        <v>0</v>
      </c>
      <c r="AT1517">
        <v>0.96454822110839045</v>
      </c>
      <c r="AU1517">
        <v>3</v>
      </c>
    </row>
    <row r="1518" spans="4:47" x14ac:dyDescent="0.25">
      <c r="D1518" s="8">
        <v>1514</v>
      </c>
      <c r="E1518" s="8">
        <f t="shared" ca="1" si="160"/>
        <v>0.45903703864297363</v>
      </c>
      <c r="F1518" s="21">
        <f t="shared" ca="1" si="161"/>
        <v>104.35371697183601</v>
      </c>
      <c r="H1518" s="8">
        <v>1514</v>
      </c>
      <c r="I1518" s="21">
        <f t="shared" ca="1" si="162"/>
        <v>0.59828807097283732</v>
      </c>
      <c r="J1518" s="21">
        <f t="shared" ca="1" si="163"/>
        <v>37.141122262533003</v>
      </c>
      <c r="R1518" s="1"/>
      <c r="AF1518">
        <v>1508</v>
      </c>
      <c r="AG1518">
        <v>0.64625211611705558</v>
      </c>
      <c r="AH1518">
        <v>1</v>
      </c>
      <c r="AI1518">
        <v>1</v>
      </c>
      <c r="AJ1518">
        <v>0.25049261653451443</v>
      </c>
      <c r="AK1518">
        <v>0.69568281831790602</v>
      </c>
      <c r="AL1518">
        <v>1</v>
      </c>
      <c r="AM1518">
        <v>1</v>
      </c>
      <c r="AN1518">
        <v>0.7772847941828771</v>
      </c>
      <c r="AO1518">
        <v>0.63434263951154812</v>
      </c>
      <c r="AP1518">
        <v>1</v>
      </c>
      <c r="AQ1518">
        <v>0.13729737957473845</v>
      </c>
      <c r="AR1518">
        <v>0.84047364887491338</v>
      </c>
      <c r="AS1518">
        <v>0.45876631290757947</v>
      </c>
      <c r="AT1518">
        <v>0.79949946216387713</v>
      </c>
      <c r="AU1518">
        <v>0</v>
      </c>
    </row>
    <row r="1519" spans="4:47" x14ac:dyDescent="0.25">
      <c r="D1519" s="8">
        <v>1515</v>
      </c>
      <c r="E1519" s="8">
        <f t="shared" ca="1" si="160"/>
        <v>0.5918600087776813</v>
      </c>
      <c r="F1519" s="21">
        <f t="shared" ca="1" si="161"/>
        <v>71.918415845750403</v>
      </c>
      <c r="H1519" s="8">
        <v>1515</v>
      </c>
      <c r="I1519" s="21">
        <f t="shared" ca="1" si="162"/>
        <v>0.40265312486927018</v>
      </c>
      <c r="J1519" s="21">
        <f t="shared" ca="1" si="163"/>
        <v>22.132578549642975</v>
      </c>
      <c r="R1519" s="1"/>
      <c r="AF1519">
        <v>1509</v>
      </c>
      <c r="AG1519">
        <v>1</v>
      </c>
      <c r="AH1519">
        <v>1</v>
      </c>
      <c r="AI1519">
        <v>1</v>
      </c>
      <c r="AJ1519">
        <v>1</v>
      </c>
      <c r="AK1519">
        <v>0.7296137407536134</v>
      </c>
      <c r="AL1519">
        <v>1</v>
      </c>
      <c r="AM1519">
        <v>1</v>
      </c>
      <c r="AN1519">
        <v>1</v>
      </c>
      <c r="AO1519">
        <v>0</v>
      </c>
      <c r="AP1519">
        <v>1</v>
      </c>
      <c r="AQ1519">
        <v>1</v>
      </c>
      <c r="AR1519">
        <v>0.67241503519377854</v>
      </c>
      <c r="AS1519">
        <v>1.7286406503747759E-2</v>
      </c>
      <c r="AT1519">
        <v>0.80185910893423951</v>
      </c>
      <c r="AU1519">
        <v>1</v>
      </c>
    </row>
    <row r="1520" spans="4:47" x14ac:dyDescent="0.25">
      <c r="D1520" s="8">
        <v>1516</v>
      </c>
      <c r="E1520" s="8">
        <f t="shared" ca="1" si="160"/>
        <v>0.18297626547624468</v>
      </c>
      <c r="F1520" s="21">
        <f t="shared" ca="1" si="161"/>
        <v>217.58285509145588</v>
      </c>
      <c r="H1520" s="8">
        <v>1516</v>
      </c>
      <c r="I1520" s="21">
        <f t="shared" ca="1" si="162"/>
        <v>0.52478666176625099</v>
      </c>
      <c r="J1520" s="21">
        <f t="shared" ca="1" si="163"/>
        <v>31.48350405398017</v>
      </c>
      <c r="R1520" s="1"/>
      <c r="AF1520">
        <v>1510</v>
      </c>
      <c r="AG1520">
        <v>0.71710383943648215</v>
      </c>
      <c r="AH1520">
        <v>9.2807920236477257E-2</v>
      </c>
      <c r="AI1520">
        <v>1</v>
      </c>
      <c r="AJ1520">
        <v>0</v>
      </c>
      <c r="AK1520">
        <v>0</v>
      </c>
      <c r="AL1520">
        <v>1</v>
      </c>
      <c r="AM1520">
        <v>1</v>
      </c>
      <c r="AN1520">
        <v>1</v>
      </c>
      <c r="AO1520">
        <v>0.87697854265134079</v>
      </c>
      <c r="AP1520">
        <v>1</v>
      </c>
      <c r="AQ1520">
        <v>1</v>
      </c>
      <c r="AR1520">
        <v>0.31412512363890382</v>
      </c>
      <c r="AS1520">
        <v>0.41899293680035044</v>
      </c>
      <c r="AT1520">
        <v>0.68285032271342561</v>
      </c>
      <c r="AU1520">
        <v>0</v>
      </c>
    </row>
    <row r="1521" spans="4:47" x14ac:dyDescent="0.25">
      <c r="D1521" s="8">
        <v>1517</v>
      </c>
      <c r="E1521" s="8">
        <f t="shared" ca="1" si="160"/>
        <v>0.11363858782065894</v>
      </c>
      <c r="F1521" s="21">
        <f t="shared" ca="1" si="161"/>
        <v>274.64992664724565</v>
      </c>
      <c r="H1521" s="8">
        <v>1517</v>
      </c>
      <c r="I1521" s="21">
        <f t="shared" ca="1" si="162"/>
        <v>8.4580754986550155E-2</v>
      </c>
      <c r="J1521" s="21">
        <f t="shared" ca="1" si="163"/>
        <v>12.053447376230693</v>
      </c>
      <c r="R1521" s="1"/>
      <c r="AF1521">
        <v>1511</v>
      </c>
      <c r="AG1521">
        <v>1</v>
      </c>
      <c r="AH1521">
        <v>0.7056937554233238</v>
      </c>
      <c r="AI1521">
        <v>0.67850819700411635</v>
      </c>
      <c r="AJ1521">
        <v>1</v>
      </c>
      <c r="AK1521">
        <v>1</v>
      </c>
      <c r="AL1521">
        <v>1</v>
      </c>
      <c r="AM1521">
        <v>0</v>
      </c>
      <c r="AN1521">
        <v>6.4023687326557735E-2</v>
      </c>
      <c r="AO1521">
        <v>1</v>
      </c>
      <c r="AP1521">
        <v>1</v>
      </c>
      <c r="AQ1521">
        <v>0</v>
      </c>
      <c r="AR1521">
        <v>1</v>
      </c>
      <c r="AS1521">
        <v>0.2740892101462426</v>
      </c>
      <c r="AT1521">
        <v>0.72396811124629878</v>
      </c>
      <c r="AU1521">
        <v>0</v>
      </c>
    </row>
    <row r="1522" spans="4:47" x14ac:dyDescent="0.25">
      <c r="D1522" s="8">
        <v>1518</v>
      </c>
      <c r="E1522" s="8">
        <f t="shared" ca="1" si="160"/>
        <v>0.89490885009644294</v>
      </c>
      <c r="F1522" s="21">
        <f t="shared" ca="1" si="161"/>
        <v>16.655918782692289</v>
      </c>
      <c r="H1522" s="8">
        <v>1518</v>
      </c>
      <c r="I1522" s="21">
        <f t="shared" ca="1" si="162"/>
        <v>0.19931629633842318</v>
      </c>
      <c r="J1522" s="21">
        <f t="shared" ca="1" si="163"/>
        <v>4.0285575298150285</v>
      </c>
      <c r="R1522" s="1"/>
      <c r="AF1522">
        <v>1512</v>
      </c>
      <c r="AG1522">
        <v>1</v>
      </c>
      <c r="AH1522">
        <v>1</v>
      </c>
      <c r="AI1522">
        <v>1</v>
      </c>
      <c r="AJ1522">
        <v>0.61705668979484474</v>
      </c>
      <c r="AK1522">
        <v>0.28026328735089218</v>
      </c>
      <c r="AL1522">
        <v>1</v>
      </c>
      <c r="AM1522">
        <v>1</v>
      </c>
      <c r="AN1522">
        <v>0</v>
      </c>
      <c r="AO1522">
        <v>0.16206702707592438</v>
      </c>
      <c r="AP1522">
        <v>1</v>
      </c>
      <c r="AQ1522">
        <v>1</v>
      </c>
      <c r="AR1522">
        <v>1</v>
      </c>
      <c r="AS1522">
        <v>0.56015618398340583</v>
      </c>
      <c r="AT1522">
        <v>0.85992140596581401</v>
      </c>
      <c r="AU1522">
        <v>0</v>
      </c>
    </row>
    <row r="1523" spans="4:47" x14ac:dyDescent="0.25">
      <c r="D1523" s="8">
        <v>1519</v>
      </c>
      <c r="E1523" s="8">
        <f t="shared" ca="1" si="160"/>
        <v>0.2083284704797661</v>
      </c>
      <c r="F1523" s="21">
        <f t="shared" ca="1" si="161"/>
        <v>201.88539509601009</v>
      </c>
      <c r="H1523" s="8">
        <v>1519</v>
      </c>
      <c r="I1523" s="21">
        <f t="shared" ca="1" si="162"/>
        <v>0.6972609346315658</v>
      </c>
      <c r="J1523" s="21">
        <f t="shared" ca="1" si="163"/>
        <v>45.24882921884339</v>
      </c>
      <c r="R1523" s="1"/>
      <c r="AF1523">
        <v>1513</v>
      </c>
      <c r="AG1523">
        <v>1</v>
      </c>
      <c r="AH1523">
        <v>0</v>
      </c>
      <c r="AI1523">
        <v>0</v>
      </c>
      <c r="AJ1523">
        <v>0.252351507460844</v>
      </c>
      <c r="AK1523">
        <v>1</v>
      </c>
      <c r="AL1523">
        <v>1</v>
      </c>
      <c r="AM1523">
        <v>0.39218917831092237</v>
      </c>
      <c r="AN1523">
        <v>0.49326690615177332</v>
      </c>
      <c r="AO1523">
        <v>1</v>
      </c>
      <c r="AP1523">
        <v>1</v>
      </c>
      <c r="AQ1523">
        <v>1</v>
      </c>
      <c r="AR1523">
        <v>1</v>
      </c>
      <c r="AS1523">
        <v>3.2203535312287236E-2</v>
      </c>
      <c r="AT1523">
        <v>0.67557050997914814</v>
      </c>
      <c r="AU1523">
        <v>4</v>
      </c>
    </row>
    <row r="1524" spans="4:47" x14ac:dyDescent="0.25">
      <c r="D1524" s="8">
        <v>1520</v>
      </c>
      <c r="E1524" s="8">
        <f t="shared" ca="1" si="160"/>
        <v>0.84242303990874989</v>
      </c>
      <c r="F1524" s="21">
        <f t="shared" ca="1" si="161"/>
        <v>25.0837001695018</v>
      </c>
      <c r="H1524" s="8">
        <v>1520</v>
      </c>
      <c r="I1524" s="21">
        <f t="shared" ca="1" si="162"/>
        <v>0.70781436302196543</v>
      </c>
      <c r="J1524" s="21">
        <f t="shared" ca="1" si="163"/>
        <v>46.171996288603637</v>
      </c>
      <c r="R1524" s="1"/>
      <c r="AF1524">
        <v>1514</v>
      </c>
      <c r="AG1524">
        <v>1</v>
      </c>
      <c r="AH1524">
        <v>1</v>
      </c>
      <c r="AI1524">
        <v>1</v>
      </c>
      <c r="AJ1524">
        <v>1</v>
      </c>
      <c r="AK1524">
        <v>0.55615832244427199</v>
      </c>
      <c r="AL1524">
        <v>1</v>
      </c>
      <c r="AM1524">
        <v>1</v>
      </c>
      <c r="AN1524">
        <v>0.25753696527587427</v>
      </c>
      <c r="AO1524">
        <v>1</v>
      </c>
      <c r="AP1524">
        <v>1</v>
      </c>
      <c r="AQ1524">
        <v>1</v>
      </c>
      <c r="AR1524">
        <v>1</v>
      </c>
      <c r="AS1524">
        <v>0.17770431526053773</v>
      </c>
      <c r="AT1524">
        <v>0.64348914817141845</v>
      </c>
      <c r="AU1524">
        <v>1</v>
      </c>
    </row>
    <row r="1525" spans="4:47" x14ac:dyDescent="0.25">
      <c r="D1525" s="8">
        <v>1521</v>
      </c>
      <c r="E1525" s="8">
        <f t="shared" ca="1" si="160"/>
        <v>0.47930535851201661</v>
      </c>
      <c r="F1525" s="21">
        <f t="shared" ca="1" si="161"/>
        <v>98.889047916288121</v>
      </c>
      <c r="H1525" s="8">
        <v>1521</v>
      </c>
      <c r="I1525" s="21">
        <f t="shared" ca="1" si="162"/>
        <v>0.4014063737684066</v>
      </c>
      <c r="J1525" s="21">
        <f t="shared" ca="1" si="163"/>
        <v>22.034941501438396</v>
      </c>
      <c r="R1525" s="1"/>
      <c r="AF1525">
        <v>1515</v>
      </c>
      <c r="AG1525">
        <v>1</v>
      </c>
      <c r="AH1525">
        <v>1</v>
      </c>
      <c r="AI1525">
        <v>0.6564400078573418</v>
      </c>
      <c r="AJ1525">
        <v>1</v>
      </c>
      <c r="AK1525">
        <v>1</v>
      </c>
      <c r="AL1525">
        <v>5.8839027050028865E-2</v>
      </c>
      <c r="AM1525">
        <v>1</v>
      </c>
      <c r="AN1525">
        <v>0</v>
      </c>
      <c r="AO1525">
        <v>1</v>
      </c>
      <c r="AP1525">
        <v>0</v>
      </c>
      <c r="AQ1525">
        <v>1</v>
      </c>
      <c r="AR1525">
        <v>1</v>
      </c>
      <c r="AS1525">
        <v>0.19763143417367246</v>
      </c>
      <c r="AT1525">
        <v>0.83120343090192106</v>
      </c>
      <c r="AU1525">
        <v>3</v>
      </c>
    </row>
    <row r="1526" spans="4:47" x14ac:dyDescent="0.25">
      <c r="D1526" s="8">
        <v>1522</v>
      </c>
      <c r="E1526" s="8">
        <f t="shared" ca="1" si="160"/>
        <v>0.13022973298327756</v>
      </c>
      <c r="F1526" s="21">
        <f t="shared" ca="1" si="161"/>
        <v>258.40491873108766</v>
      </c>
      <c r="H1526" s="8">
        <v>1522</v>
      </c>
      <c r="I1526" s="21">
        <f t="shared" ca="1" si="162"/>
        <v>4.9402761088879976E-2</v>
      </c>
      <c r="J1526" s="21">
        <f t="shared" ca="1" si="163"/>
        <v>20.408027619676979</v>
      </c>
      <c r="R1526" s="1"/>
      <c r="AF1526">
        <v>1516</v>
      </c>
      <c r="AG1526">
        <v>1</v>
      </c>
      <c r="AH1526">
        <v>1</v>
      </c>
      <c r="AI1526">
        <v>1</v>
      </c>
      <c r="AJ1526">
        <v>1</v>
      </c>
      <c r="AK1526">
        <v>1</v>
      </c>
      <c r="AL1526">
        <v>1</v>
      </c>
      <c r="AM1526">
        <v>1</v>
      </c>
      <c r="AN1526">
        <v>0.64686136038512965</v>
      </c>
      <c r="AO1526">
        <v>1</v>
      </c>
      <c r="AP1526">
        <v>0</v>
      </c>
      <c r="AQ1526">
        <v>0.43491553760468377</v>
      </c>
      <c r="AR1526">
        <v>1</v>
      </c>
      <c r="AS1526">
        <v>0</v>
      </c>
      <c r="AT1526">
        <v>0.66909637034171798</v>
      </c>
      <c r="AU1526">
        <v>0</v>
      </c>
    </row>
    <row r="1527" spans="4:47" x14ac:dyDescent="0.25">
      <c r="D1527" s="8">
        <v>1523</v>
      </c>
      <c r="E1527" s="8">
        <f t="shared" ca="1" si="160"/>
        <v>0.34340942291083232</v>
      </c>
      <c r="F1527" s="21">
        <f t="shared" ca="1" si="161"/>
        <v>140.6468648034448</v>
      </c>
      <c r="H1527" s="8">
        <v>1523</v>
      </c>
      <c r="I1527" s="21">
        <f t="shared" ca="1" si="162"/>
        <v>0.52902132237188804</v>
      </c>
      <c r="J1527" s="21">
        <f t="shared" ca="1" si="163"/>
        <v>31.805817602316068</v>
      </c>
      <c r="R1527" s="1"/>
      <c r="AF1527">
        <v>1517</v>
      </c>
      <c r="AG1527">
        <v>0.42072177984218506</v>
      </c>
      <c r="AH1527">
        <v>1</v>
      </c>
      <c r="AI1527">
        <v>1</v>
      </c>
      <c r="AJ1527">
        <v>0</v>
      </c>
      <c r="AK1527">
        <v>0.91072005126507949</v>
      </c>
      <c r="AL1527">
        <v>0</v>
      </c>
      <c r="AM1527">
        <v>2.2721549766438622E-2</v>
      </c>
      <c r="AN1527">
        <v>0.64920632570306958</v>
      </c>
      <c r="AO1527">
        <v>0.95813921071215491</v>
      </c>
      <c r="AP1527">
        <v>1</v>
      </c>
      <c r="AQ1527">
        <v>0.55432306624255334</v>
      </c>
      <c r="AR1527">
        <v>1</v>
      </c>
      <c r="AS1527">
        <v>0</v>
      </c>
      <c r="AT1527">
        <v>0.70113330610590419</v>
      </c>
      <c r="AU1527">
        <v>0</v>
      </c>
    </row>
    <row r="1528" spans="4:47" x14ac:dyDescent="0.25">
      <c r="D1528" s="8">
        <v>1524</v>
      </c>
      <c r="E1528" s="8">
        <f t="shared" ca="1" si="160"/>
        <v>0.87207154860172709</v>
      </c>
      <c r="F1528" s="21">
        <f t="shared" ca="1" si="161"/>
        <v>20.286559438112249</v>
      </c>
      <c r="H1528" s="8">
        <v>1524</v>
      </c>
      <c r="I1528" s="21">
        <f t="shared" ca="1" si="162"/>
        <v>0.7309801201408499</v>
      </c>
      <c r="J1528" s="21">
        <f t="shared" ca="1" si="163"/>
        <v>48.255394120627756</v>
      </c>
      <c r="R1528" s="1"/>
      <c r="AF1528">
        <v>1518</v>
      </c>
      <c r="AG1528">
        <v>0.28080352321229574</v>
      </c>
      <c r="AH1528">
        <v>1</v>
      </c>
      <c r="AI1528">
        <v>0</v>
      </c>
      <c r="AJ1528">
        <v>1</v>
      </c>
      <c r="AK1528">
        <v>1</v>
      </c>
      <c r="AL1528">
        <v>1</v>
      </c>
      <c r="AM1528">
        <v>0</v>
      </c>
      <c r="AN1528">
        <v>1</v>
      </c>
      <c r="AO1528">
        <v>1</v>
      </c>
      <c r="AP1528">
        <v>0.73840533618579596</v>
      </c>
      <c r="AQ1528">
        <v>1</v>
      </c>
      <c r="AR1528">
        <v>0.12468703525871294</v>
      </c>
      <c r="AS1528">
        <v>0.50917698456372207</v>
      </c>
      <c r="AT1528">
        <v>0.93499566405720147</v>
      </c>
      <c r="AU1528">
        <v>1</v>
      </c>
    </row>
    <row r="1529" spans="4:47" x14ac:dyDescent="0.25">
      <c r="D1529" s="8">
        <v>1525</v>
      </c>
      <c r="E1529" s="8">
        <f t="shared" ca="1" si="160"/>
        <v>0.22144179979874867</v>
      </c>
      <c r="F1529" s="21">
        <f t="shared" ca="1" si="161"/>
        <v>194.47505584301368</v>
      </c>
      <c r="H1529" s="8">
        <v>1525</v>
      </c>
      <c r="I1529" s="21">
        <f t="shared" ca="1" si="162"/>
        <v>0.61219150254547483</v>
      </c>
      <c r="J1529" s="21">
        <f t="shared" ca="1" si="163"/>
        <v>38.235306056406401</v>
      </c>
      <c r="R1529" s="1"/>
      <c r="AF1529">
        <v>1519</v>
      </c>
      <c r="AG1529">
        <v>0.21569187015801058</v>
      </c>
      <c r="AH1529">
        <v>1</v>
      </c>
      <c r="AI1529">
        <v>0.47114476671225519</v>
      </c>
      <c r="AJ1529">
        <v>1</v>
      </c>
      <c r="AK1529">
        <v>1</v>
      </c>
      <c r="AL1529">
        <v>0.10213381344728986</v>
      </c>
      <c r="AM1529">
        <v>1</v>
      </c>
      <c r="AN1529">
        <v>1</v>
      </c>
      <c r="AO1529">
        <v>1</v>
      </c>
      <c r="AP1529">
        <v>7.2627186309311517E-2</v>
      </c>
      <c r="AQ1529">
        <v>6.9539056573072841E-2</v>
      </c>
      <c r="AR1529">
        <v>0.70931196486438441</v>
      </c>
      <c r="AS1529">
        <v>0</v>
      </c>
      <c r="AT1529">
        <v>0.93761591627822682</v>
      </c>
      <c r="AU1529">
        <v>1</v>
      </c>
    </row>
    <row r="1530" spans="4:47" x14ac:dyDescent="0.25">
      <c r="D1530" s="8">
        <v>1526</v>
      </c>
      <c r="E1530" s="8">
        <f t="shared" ca="1" si="160"/>
        <v>0.69394927031539144</v>
      </c>
      <c r="F1530" s="21">
        <f t="shared" ca="1" si="161"/>
        <v>51.157260608996651</v>
      </c>
      <c r="H1530" s="8">
        <v>1526</v>
      </c>
      <c r="I1530" s="21">
        <f t="shared" ca="1" si="162"/>
        <v>0.23768091505192368</v>
      </c>
      <c r="J1530" s="21">
        <f t="shared" ca="1" si="163"/>
        <v>7.9755717839108868</v>
      </c>
      <c r="R1530" s="1"/>
      <c r="AF1530">
        <v>1520</v>
      </c>
      <c r="AG1530">
        <v>1</v>
      </c>
      <c r="AH1530">
        <v>0.46860067703086578</v>
      </c>
      <c r="AI1530">
        <v>1</v>
      </c>
      <c r="AJ1530">
        <v>1</v>
      </c>
      <c r="AK1530">
        <v>1</v>
      </c>
      <c r="AL1530">
        <v>1</v>
      </c>
      <c r="AM1530">
        <v>0.45354874307456833</v>
      </c>
      <c r="AN1530">
        <v>1</v>
      </c>
      <c r="AO1530">
        <v>0.85902979097469745</v>
      </c>
      <c r="AP1530">
        <v>1</v>
      </c>
      <c r="AQ1530">
        <v>1</v>
      </c>
      <c r="AR1530">
        <v>1</v>
      </c>
      <c r="AS1530">
        <v>0</v>
      </c>
      <c r="AT1530">
        <v>0.76014304782285069</v>
      </c>
      <c r="AU1530">
        <v>0</v>
      </c>
    </row>
    <row r="1531" spans="4:47" x14ac:dyDescent="0.25">
      <c r="D1531" s="8">
        <v>1527</v>
      </c>
      <c r="E1531" s="8">
        <f t="shared" ca="1" si="160"/>
        <v>0.95947635725423941</v>
      </c>
      <c r="F1531" s="21">
        <f t="shared" ca="1" si="161"/>
        <v>6.5702451540615447</v>
      </c>
      <c r="H1531" s="8">
        <v>1527</v>
      </c>
      <c r="I1531" s="21">
        <f t="shared" ca="1" si="162"/>
        <v>0.11096712647045226</v>
      </c>
      <c r="J1531" s="21">
        <f t="shared" ca="1" si="163"/>
        <v>7.4030165983311988</v>
      </c>
      <c r="R1531" s="1"/>
      <c r="AF1531">
        <v>1521</v>
      </c>
      <c r="AG1531">
        <v>1</v>
      </c>
      <c r="AH1531">
        <v>1</v>
      </c>
      <c r="AI1531">
        <v>0</v>
      </c>
      <c r="AJ1531">
        <v>0.67294793906500372</v>
      </c>
      <c r="AK1531">
        <v>1</v>
      </c>
      <c r="AL1531">
        <v>0.43778660613437143</v>
      </c>
      <c r="AM1531">
        <v>0.97584423967899991</v>
      </c>
      <c r="AN1531">
        <v>1</v>
      </c>
      <c r="AO1531">
        <v>0</v>
      </c>
      <c r="AP1531">
        <v>1</v>
      </c>
      <c r="AQ1531">
        <v>1</v>
      </c>
      <c r="AR1531">
        <v>0.77522400934192837</v>
      </c>
      <c r="AS1531">
        <v>0.62865015011770842</v>
      </c>
      <c r="AT1531">
        <v>0.68734641284338993</v>
      </c>
      <c r="AU1531">
        <v>3</v>
      </c>
    </row>
    <row r="1532" spans="4:47" x14ac:dyDescent="0.25">
      <c r="D1532" s="8">
        <v>1528</v>
      </c>
      <c r="E1532" s="8">
        <f t="shared" ca="1" si="160"/>
        <v>0.48966165198041611</v>
      </c>
      <c r="F1532" s="21">
        <f t="shared" ca="1" si="161"/>
        <v>96.178579165271998</v>
      </c>
      <c r="H1532" s="8">
        <v>1528</v>
      </c>
      <c r="I1532" s="21">
        <f t="shared" ca="1" si="162"/>
        <v>2.339755764297724E-2</v>
      </c>
      <c r="J1532" s="21">
        <f t="shared" ca="1" si="163"/>
        <v>30.632099987643279</v>
      </c>
      <c r="R1532" s="1"/>
      <c r="AF1532">
        <v>1522</v>
      </c>
      <c r="AG1532">
        <v>1</v>
      </c>
      <c r="AH1532">
        <v>0.74287443578889778</v>
      </c>
      <c r="AI1532">
        <v>1</v>
      </c>
      <c r="AJ1532">
        <v>1</v>
      </c>
      <c r="AK1532">
        <v>1</v>
      </c>
      <c r="AL1532">
        <v>1</v>
      </c>
      <c r="AM1532">
        <v>1</v>
      </c>
      <c r="AN1532">
        <v>4.7784941388301612E-3</v>
      </c>
      <c r="AO1532">
        <v>1</v>
      </c>
      <c r="AP1532">
        <v>0.96608144686263497</v>
      </c>
      <c r="AQ1532">
        <v>0</v>
      </c>
      <c r="AR1532">
        <v>1</v>
      </c>
      <c r="AS1532">
        <v>0</v>
      </c>
      <c r="AT1532">
        <v>0.9079779084094709</v>
      </c>
      <c r="AU1532">
        <v>1</v>
      </c>
    </row>
    <row r="1533" spans="4:47" x14ac:dyDescent="0.25">
      <c r="D1533" s="8">
        <v>1529</v>
      </c>
      <c r="E1533" s="8">
        <f t="shared" ca="1" si="160"/>
        <v>0.81720019199236382</v>
      </c>
      <c r="F1533" s="21">
        <f t="shared" ca="1" si="161"/>
        <v>29.252960948845189</v>
      </c>
      <c r="H1533" s="8">
        <v>1529</v>
      </c>
      <c r="I1533" s="21">
        <f t="shared" ca="1" si="162"/>
        <v>0.7750565445913552</v>
      </c>
      <c r="J1533" s="21">
        <f t="shared" ca="1" si="163"/>
        <v>52.491428084858455</v>
      </c>
      <c r="R1533" s="1"/>
      <c r="AF1533">
        <v>1523</v>
      </c>
      <c r="AG1533">
        <v>1</v>
      </c>
      <c r="AH1533">
        <v>1</v>
      </c>
      <c r="AI1533">
        <v>0.85707482585829919</v>
      </c>
      <c r="AJ1533">
        <v>1</v>
      </c>
      <c r="AK1533">
        <v>1</v>
      </c>
      <c r="AL1533">
        <v>0</v>
      </c>
      <c r="AM1533">
        <v>1</v>
      </c>
      <c r="AN1533">
        <v>1</v>
      </c>
      <c r="AO1533">
        <v>0.75640842615054382</v>
      </c>
      <c r="AP1533">
        <v>0.49107574590297809</v>
      </c>
      <c r="AQ1533">
        <v>1</v>
      </c>
      <c r="AR1533">
        <v>1</v>
      </c>
      <c r="AS1533">
        <v>1</v>
      </c>
      <c r="AT1533">
        <v>0.59553360015318146</v>
      </c>
      <c r="AU1533">
        <v>3</v>
      </c>
    </row>
    <row r="1534" spans="4:47" x14ac:dyDescent="0.25">
      <c r="D1534" s="8">
        <v>1530</v>
      </c>
      <c r="E1534" s="8">
        <f t="shared" ca="1" si="160"/>
        <v>0.46689978764158468</v>
      </c>
      <c r="F1534" s="21">
        <f t="shared" ca="1" si="161"/>
        <v>102.2078198762663</v>
      </c>
      <c r="H1534" s="8">
        <v>1530</v>
      </c>
      <c r="I1534" s="21">
        <f t="shared" ca="1" si="162"/>
        <v>0.11016796581678168</v>
      </c>
      <c r="J1534" s="21">
        <f t="shared" ca="1" si="163"/>
        <v>7.5313002866360677</v>
      </c>
      <c r="R1534" s="1"/>
      <c r="AF1534">
        <v>1524</v>
      </c>
      <c r="AG1534">
        <v>0</v>
      </c>
      <c r="AH1534">
        <v>1</v>
      </c>
      <c r="AI1534">
        <v>0.59640019513749243</v>
      </c>
      <c r="AJ1534">
        <v>1</v>
      </c>
      <c r="AK1534">
        <v>1</v>
      </c>
      <c r="AL1534">
        <v>0.9138405488445035</v>
      </c>
      <c r="AM1534">
        <v>0.96269816086339322</v>
      </c>
      <c r="AN1534">
        <v>0.7855763860253876</v>
      </c>
      <c r="AO1534">
        <v>1</v>
      </c>
      <c r="AP1534">
        <v>1</v>
      </c>
      <c r="AQ1534">
        <v>4.400227546066162E-2</v>
      </c>
      <c r="AR1534">
        <v>1</v>
      </c>
      <c r="AS1534">
        <v>0</v>
      </c>
      <c r="AT1534">
        <v>1</v>
      </c>
      <c r="AU1534">
        <v>2</v>
      </c>
    </row>
    <row r="1535" spans="4:47" x14ac:dyDescent="0.25">
      <c r="D1535" s="8">
        <v>1531</v>
      </c>
      <c r="E1535" s="8">
        <f t="shared" ca="1" si="160"/>
        <v>7.6019549263746322E-2</v>
      </c>
      <c r="F1535" s="21">
        <f t="shared" ca="1" si="161"/>
        <v>322.24532819223623</v>
      </c>
      <c r="H1535" s="8">
        <v>1531</v>
      </c>
      <c r="I1535" s="21">
        <f t="shared" ca="1" si="162"/>
        <v>0.43244010784618736</v>
      </c>
      <c r="J1535" s="21">
        <f t="shared" ca="1" si="163"/>
        <v>24.444751067910705</v>
      </c>
      <c r="R1535" s="1"/>
      <c r="AF1535">
        <v>1525</v>
      </c>
      <c r="AG1535">
        <v>0.91390067495705163</v>
      </c>
      <c r="AH1535">
        <v>1</v>
      </c>
      <c r="AI1535">
        <v>0.46495885974910645</v>
      </c>
      <c r="AJ1535">
        <v>0</v>
      </c>
      <c r="AK1535">
        <v>1</v>
      </c>
      <c r="AL1535">
        <v>0</v>
      </c>
      <c r="AM1535">
        <v>1</v>
      </c>
      <c r="AN1535">
        <v>1</v>
      </c>
      <c r="AO1535">
        <v>1</v>
      </c>
      <c r="AP1535">
        <v>1</v>
      </c>
      <c r="AQ1535">
        <v>1</v>
      </c>
      <c r="AR1535">
        <v>1</v>
      </c>
      <c r="AS1535">
        <v>0</v>
      </c>
      <c r="AT1535">
        <v>0.88140199372717509</v>
      </c>
      <c r="AU1535">
        <v>2</v>
      </c>
    </row>
    <row r="1536" spans="4:47" x14ac:dyDescent="0.25">
      <c r="D1536" s="8">
        <v>1532</v>
      </c>
      <c r="E1536" s="8">
        <f t="shared" ca="1" si="160"/>
        <v>0.35155608194823051</v>
      </c>
      <c r="F1536" s="21">
        <f t="shared" ca="1" si="161"/>
        <v>137.73826557715736</v>
      </c>
      <c r="H1536" s="8">
        <v>1532</v>
      </c>
      <c r="I1536" s="21">
        <f t="shared" ca="1" si="162"/>
        <v>0.6916069889918246</v>
      </c>
      <c r="J1536" s="21">
        <f t="shared" ca="1" si="163"/>
        <v>44.760214442825614</v>
      </c>
      <c r="R1536" s="1"/>
      <c r="AF1536">
        <v>1526</v>
      </c>
      <c r="AG1536">
        <v>0.31392315186390224</v>
      </c>
      <c r="AH1536">
        <v>0.63528965397329429</v>
      </c>
      <c r="AI1536">
        <v>1</v>
      </c>
      <c r="AJ1536">
        <v>1</v>
      </c>
      <c r="AK1536">
        <v>0.89583825536101358</v>
      </c>
      <c r="AL1536">
        <v>1</v>
      </c>
      <c r="AM1536">
        <v>0</v>
      </c>
      <c r="AN1536">
        <v>1</v>
      </c>
      <c r="AO1536">
        <v>1</v>
      </c>
      <c r="AP1536">
        <v>1</v>
      </c>
      <c r="AQ1536">
        <v>0.570838323122977</v>
      </c>
      <c r="AR1536">
        <v>1</v>
      </c>
      <c r="AS1536">
        <v>0</v>
      </c>
      <c r="AT1536">
        <v>0.77606423992642892</v>
      </c>
      <c r="AU1536">
        <v>0</v>
      </c>
    </row>
    <row r="1537" spans="4:47" x14ac:dyDescent="0.25">
      <c r="D1537" s="8">
        <v>1533</v>
      </c>
      <c r="E1537" s="8">
        <f t="shared" ca="1" si="160"/>
        <v>0.89030194580332223</v>
      </c>
      <c r="F1537" s="21">
        <f t="shared" ca="1" si="161"/>
        <v>17.384386004772033</v>
      </c>
      <c r="H1537" s="8">
        <v>1533</v>
      </c>
      <c r="I1537" s="21">
        <f t="shared" ca="1" si="162"/>
        <v>1.9811096875123058E-2</v>
      </c>
      <c r="J1537" s="21">
        <f t="shared" ca="1" si="163"/>
        <v>32.738132986018144</v>
      </c>
      <c r="R1537" s="1"/>
      <c r="AF1537">
        <v>1527</v>
      </c>
      <c r="AG1537">
        <v>1</v>
      </c>
      <c r="AH1537">
        <v>1</v>
      </c>
      <c r="AI1537">
        <v>1</v>
      </c>
      <c r="AJ1537">
        <v>1</v>
      </c>
      <c r="AK1537">
        <v>1</v>
      </c>
      <c r="AL1537">
        <v>0.8470044987201012</v>
      </c>
      <c r="AM1537">
        <v>1</v>
      </c>
      <c r="AN1537">
        <v>1</v>
      </c>
      <c r="AO1537">
        <v>0</v>
      </c>
      <c r="AP1537">
        <v>0</v>
      </c>
      <c r="AQ1537">
        <v>1</v>
      </c>
      <c r="AR1537">
        <v>0.52615451074516095</v>
      </c>
      <c r="AS1537">
        <v>0</v>
      </c>
      <c r="AT1537">
        <v>0.65764434488050871</v>
      </c>
      <c r="AU1537">
        <v>2</v>
      </c>
    </row>
    <row r="1538" spans="4:47" x14ac:dyDescent="0.25">
      <c r="D1538" s="8">
        <v>1534</v>
      </c>
      <c r="E1538" s="8">
        <f t="shared" ca="1" si="160"/>
        <v>0.6261065184197121</v>
      </c>
      <c r="F1538" s="21">
        <f t="shared" ca="1" si="161"/>
        <v>64.628025489822818</v>
      </c>
      <c r="H1538" s="8">
        <v>1534</v>
      </c>
      <c r="I1538" s="21">
        <f t="shared" ca="1" si="162"/>
        <v>0.98911270051962663</v>
      </c>
      <c r="J1538" s="21">
        <f t="shared" ca="1" si="163"/>
        <v>99.106386849261781</v>
      </c>
      <c r="R1538" s="1"/>
      <c r="AF1538">
        <v>1528</v>
      </c>
      <c r="AG1538">
        <v>0.72266816979061976</v>
      </c>
      <c r="AH1538">
        <v>0.28371093194151137</v>
      </c>
      <c r="AI1538">
        <v>1</v>
      </c>
      <c r="AJ1538">
        <v>0.98510632078323401</v>
      </c>
      <c r="AK1538">
        <v>0.47404905916459206</v>
      </c>
      <c r="AL1538">
        <v>0</v>
      </c>
      <c r="AM1538">
        <v>1</v>
      </c>
      <c r="AN1538">
        <v>1</v>
      </c>
      <c r="AO1538">
        <v>6.6085383219615323E-2</v>
      </c>
      <c r="AP1538">
        <v>1</v>
      </c>
      <c r="AQ1538">
        <v>1</v>
      </c>
      <c r="AR1538">
        <v>0.14655965486059769</v>
      </c>
      <c r="AS1538">
        <v>0</v>
      </c>
      <c r="AT1538">
        <v>0.74108654721275258</v>
      </c>
      <c r="AU1538">
        <v>2</v>
      </c>
    </row>
    <row r="1539" spans="4:47" x14ac:dyDescent="0.25">
      <c r="D1539" s="8">
        <v>1535</v>
      </c>
      <c r="E1539" s="8">
        <f t="shared" ca="1" si="160"/>
        <v>0.55631829014730416</v>
      </c>
      <c r="F1539" s="21">
        <f t="shared" ca="1" si="161"/>
        <v>79.892793516038196</v>
      </c>
      <c r="H1539" s="8">
        <v>1535</v>
      </c>
      <c r="I1539" s="21">
        <f t="shared" ca="1" si="162"/>
        <v>0.58451199803834109</v>
      </c>
      <c r="J1539" s="21">
        <f t="shared" ca="1" si="163"/>
        <v>36.066585003071886</v>
      </c>
      <c r="R1539" s="1"/>
      <c r="AF1539">
        <v>1529</v>
      </c>
      <c r="AG1539">
        <v>1</v>
      </c>
      <c r="AH1539">
        <v>1</v>
      </c>
      <c r="AI1539">
        <v>0.42860690693534353</v>
      </c>
      <c r="AJ1539">
        <v>0.6411203837584859</v>
      </c>
      <c r="AK1539">
        <v>1</v>
      </c>
      <c r="AL1539">
        <v>1</v>
      </c>
      <c r="AM1539">
        <v>1</v>
      </c>
      <c r="AN1539">
        <v>1</v>
      </c>
      <c r="AO1539">
        <v>1</v>
      </c>
      <c r="AP1539">
        <v>1</v>
      </c>
      <c r="AQ1539">
        <v>0.99469873097962891</v>
      </c>
      <c r="AR1539">
        <v>1</v>
      </c>
      <c r="AS1539">
        <v>0.3863486456285764</v>
      </c>
      <c r="AT1539">
        <v>0.65485273666240507</v>
      </c>
      <c r="AU1539">
        <v>0</v>
      </c>
    </row>
    <row r="1540" spans="4:47" x14ac:dyDescent="0.25">
      <c r="D1540" s="8">
        <v>1536</v>
      </c>
      <c r="E1540" s="8">
        <f t="shared" ca="1" si="160"/>
        <v>0.14872768374233902</v>
      </c>
      <c r="F1540" s="21">
        <f t="shared" ca="1" si="161"/>
        <v>242.51178091501282</v>
      </c>
      <c r="H1540" s="8">
        <v>1536</v>
      </c>
      <c r="I1540" s="21">
        <f t="shared" ca="1" si="162"/>
        <v>0.90464592066776628</v>
      </c>
      <c r="J1540" s="21">
        <f t="shared" ca="1" si="163"/>
        <v>69.241339050636981</v>
      </c>
      <c r="R1540" s="1"/>
      <c r="AF1540">
        <v>1530</v>
      </c>
      <c r="AG1540">
        <v>1</v>
      </c>
      <c r="AH1540">
        <v>1</v>
      </c>
      <c r="AI1540">
        <v>1</v>
      </c>
      <c r="AJ1540">
        <v>1</v>
      </c>
      <c r="AK1540">
        <v>0.61760084198589715</v>
      </c>
      <c r="AL1540">
        <v>1</v>
      </c>
      <c r="AM1540">
        <v>1</v>
      </c>
      <c r="AN1540">
        <v>0</v>
      </c>
      <c r="AO1540">
        <v>0.54060063524933255</v>
      </c>
      <c r="AP1540">
        <v>0</v>
      </c>
      <c r="AQ1540">
        <v>0.24136222669985727</v>
      </c>
      <c r="AR1540">
        <v>0</v>
      </c>
      <c r="AS1540">
        <v>0</v>
      </c>
      <c r="AT1540">
        <v>0.61463895896365961</v>
      </c>
      <c r="AU1540">
        <v>0</v>
      </c>
    </row>
    <row r="1541" spans="4:47" x14ac:dyDescent="0.25">
      <c r="D1541" s="8">
        <v>1537</v>
      </c>
      <c r="E1541" s="8">
        <f t="shared" ca="1" si="160"/>
        <v>0.7261530343361563</v>
      </c>
      <c r="F1541" s="21">
        <f t="shared" ca="1" si="161"/>
        <v>45.15062798590828</v>
      </c>
      <c r="H1541" s="8">
        <v>1537</v>
      </c>
      <c r="I1541" s="21">
        <f t="shared" ca="1" si="162"/>
        <v>0.20840456953172204</v>
      </c>
      <c r="J1541" s="21">
        <f t="shared" ca="1" si="163"/>
        <v>5.0009354392280905</v>
      </c>
      <c r="R1541" s="1"/>
      <c r="AF1541">
        <v>1531</v>
      </c>
      <c r="AG1541">
        <v>1</v>
      </c>
      <c r="AH1541">
        <v>1</v>
      </c>
      <c r="AI1541">
        <v>0.50954787017901493</v>
      </c>
      <c r="AJ1541">
        <v>0.6447632824143511</v>
      </c>
      <c r="AK1541">
        <v>1</v>
      </c>
      <c r="AL1541">
        <v>1</v>
      </c>
      <c r="AM1541">
        <v>0</v>
      </c>
      <c r="AN1541">
        <v>1</v>
      </c>
      <c r="AO1541">
        <v>1</v>
      </c>
      <c r="AP1541">
        <v>0.82703431276346351</v>
      </c>
      <c r="AQ1541">
        <v>1</v>
      </c>
      <c r="AR1541">
        <v>1</v>
      </c>
      <c r="AS1541">
        <v>0</v>
      </c>
      <c r="AT1541">
        <v>0.38249046243390322</v>
      </c>
      <c r="AU1541">
        <v>0</v>
      </c>
    </row>
    <row r="1542" spans="4:47" x14ac:dyDescent="0.25">
      <c r="D1542" s="8">
        <v>1538</v>
      </c>
      <c r="E1542" s="8">
        <f t="shared" ref="E1542:E1605" ca="1" si="164">RAND()</f>
        <v>0.86035561194067667</v>
      </c>
      <c r="F1542" s="21">
        <f t="shared" ref="F1542:F1605" ca="1" si="165">$B$6*(-LN(E1542))^(1/$B$7)</f>
        <v>22.169916255426777</v>
      </c>
      <c r="H1542" s="8">
        <v>1538</v>
      </c>
      <c r="I1542" s="21">
        <f t="shared" ref="I1542:I1605" ca="1" si="166">RAND()</f>
        <v>0.84183668142129198</v>
      </c>
      <c r="J1542" s="21">
        <f t="shared" ref="J1542:J1605" ca="1" si="167">ABS(NORMINV(I1542,$B$11,$B$13))</f>
        <v>59.957207545877438</v>
      </c>
      <c r="R1542" s="1"/>
      <c r="AF1542">
        <v>1532</v>
      </c>
      <c r="AG1542">
        <v>1</v>
      </c>
      <c r="AH1542">
        <v>1</v>
      </c>
      <c r="AI1542">
        <v>0.57018790450491641</v>
      </c>
      <c r="AJ1542">
        <v>0.90910200497116123</v>
      </c>
      <c r="AK1542">
        <v>1</v>
      </c>
      <c r="AL1542">
        <v>1</v>
      </c>
      <c r="AM1542">
        <v>0.78569449295736704</v>
      </c>
      <c r="AN1542">
        <v>1</v>
      </c>
      <c r="AO1542">
        <v>1</v>
      </c>
      <c r="AP1542">
        <v>1</v>
      </c>
      <c r="AQ1542">
        <v>1</v>
      </c>
      <c r="AR1542">
        <v>1</v>
      </c>
      <c r="AS1542">
        <v>0.17834696649726772</v>
      </c>
      <c r="AT1542">
        <v>0.76020360060123093</v>
      </c>
      <c r="AU1542">
        <v>1</v>
      </c>
    </row>
    <row r="1543" spans="4:47" x14ac:dyDescent="0.25">
      <c r="D1543" s="8">
        <v>1539</v>
      </c>
      <c r="E1543" s="8">
        <f t="shared" ca="1" si="164"/>
        <v>0.32374656681535463</v>
      </c>
      <c r="F1543" s="21">
        <f t="shared" ca="1" si="165"/>
        <v>147.94538223937329</v>
      </c>
      <c r="H1543" s="8">
        <v>1539</v>
      </c>
      <c r="I1543" s="21">
        <f t="shared" ca="1" si="166"/>
        <v>0.28067522537194511</v>
      </c>
      <c r="J1543" s="21">
        <f t="shared" ca="1" si="167"/>
        <v>12.003228048690691</v>
      </c>
      <c r="R1543" s="1"/>
      <c r="AF1543">
        <v>1533</v>
      </c>
      <c r="AG1543">
        <v>0</v>
      </c>
      <c r="AH1543">
        <v>0</v>
      </c>
      <c r="AI1543">
        <v>1</v>
      </c>
      <c r="AJ1543">
        <v>1</v>
      </c>
      <c r="AK1543">
        <v>0.49076974619932906</v>
      </c>
      <c r="AL1543">
        <v>0.26467629930363423</v>
      </c>
      <c r="AM1543">
        <v>1</v>
      </c>
      <c r="AN1543">
        <v>0.28573624041159601</v>
      </c>
      <c r="AO1543">
        <v>1</v>
      </c>
      <c r="AP1543">
        <v>1</v>
      </c>
      <c r="AQ1543">
        <v>0</v>
      </c>
      <c r="AR1543">
        <v>0.45011012033196052</v>
      </c>
      <c r="AS1543">
        <v>0.22056069630998537</v>
      </c>
      <c r="AT1543">
        <v>0.79159196091104977</v>
      </c>
      <c r="AU1543">
        <v>2</v>
      </c>
    </row>
    <row r="1544" spans="4:47" x14ac:dyDescent="0.25">
      <c r="D1544" s="8">
        <v>1540</v>
      </c>
      <c r="E1544" s="8">
        <f t="shared" ca="1" si="164"/>
        <v>0.21019289474765057</v>
      </c>
      <c r="F1544" s="21">
        <f t="shared" ca="1" si="165"/>
        <v>200.80487534030013</v>
      </c>
      <c r="H1544" s="8">
        <v>1540</v>
      </c>
      <c r="I1544" s="21">
        <f t="shared" ca="1" si="166"/>
        <v>0.59407446147081222</v>
      </c>
      <c r="J1544" s="21">
        <f t="shared" ca="1" si="167"/>
        <v>36.811514068851238</v>
      </c>
      <c r="R1544" s="1"/>
      <c r="AF1544">
        <v>1534</v>
      </c>
      <c r="AG1544">
        <v>0.48161256926475965</v>
      </c>
      <c r="AH1544">
        <v>1</v>
      </c>
      <c r="AI1544">
        <v>0.29651963042922413</v>
      </c>
      <c r="AJ1544">
        <v>0.54719079442826724</v>
      </c>
      <c r="AK1544">
        <v>1</v>
      </c>
      <c r="AL1544">
        <v>1</v>
      </c>
      <c r="AM1544">
        <v>1</v>
      </c>
      <c r="AN1544">
        <v>1</v>
      </c>
      <c r="AO1544">
        <v>0.1097035633220609</v>
      </c>
      <c r="AP1544">
        <v>1</v>
      </c>
      <c r="AQ1544">
        <v>0.59947765117734286</v>
      </c>
      <c r="AR1544">
        <v>0.94512006785765645</v>
      </c>
      <c r="AS1544">
        <v>0</v>
      </c>
      <c r="AT1544">
        <v>0.68065477622180937</v>
      </c>
      <c r="AU1544">
        <v>1</v>
      </c>
    </row>
    <row r="1545" spans="4:47" x14ac:dyDescent="0.25">
      <c r="D1545" s="8">
        <v>1541</v>
      </c>
      <c r="E1545" s="8">
        <f t="shared" ca="1" si="164"/>
        <v>0.52575994003214066</v>
      </c>
      <c r="F1545" s="21">
        <f t="shared" ca="1" si="165"/>
        <v>87.124924179830529</v>
      </c>
      <c r="H1545" s="8">
        <v>1541</v>
      </c>
      <c r="I1545" s="21">
        <f t="shared" ca="1" si="166"/>
        <v>0.51545736579171519</v>
      </c>
      <c r="J1545" s="21">
        <f t="shared" ca="1" si="167"/>
        <v>30.774121410665096</v>
      </c>
      <c r="R1545" s="1"/>
      <c r="AF1545">
        <v>1535</v>
      </c>
      <c r="AG1545">
        <v>1</v>
      </c>
      <c r="AH1545">
        <v>1</v>
      </c>
      <c r="AI1545">
        <v>1</v>
      </c>
      <c r="AJ1545">
        <v>0.90015998752617932</v>
      </c>
      <c r="AK1545">
        <v>1</v>
      </c>
      <c r="AL1545">
        <v>1</v>
      </c>
      <c r="AM1545">
        <v>1</v>
      </c>
      <c r="AN1545">
        <v>1</v>
      </c>
      <c r="AO1545">
        <v>1</v>
      </c>
      <c r="AP1545">
        <v>1</v>
      </c>
      <c r="AQ1545">
        <v>1</v>
      </c>
      <c r="AR1545">
        <v>1</v>
      </c>
      <c r="AS1545">
        <v>0</v>
      </c>
      <c r="AT1545">
        <v>0.89998864447869431</v>
      </c>
      <c r="AU1545">
        <v>4</v>
      </c>
    </row>
    <row r="1546" spans="4:47" x14ac:dyDescent="0.25">
      <c r="D1546" s="8">
        <v>1542</v>
      </c>
      <c r="E1546" s="8">
        <f t="shared" ca="1" si="164"/>
        <v>0.43366351671989045</v>
      </c>
      <c r="F1546" s="21">
        <f t="shared" ca="1" si="165"/>
        <v>111.51887423822927</v>
      </c>
      <c r="H1546" s="8">
        <v>1542</v>
      </c>
      <c r="I1546" s="21">
        <f t="shared" ca="1" si="166"/>
        <v>0.2875974994096433</v>
      </c>
      <c r="J1546" s="21">
        <f t="shared" ca="1" si="167"/>
        <v>12.621855391440029</v>
      </c>
      <c r="R1546" s="1"/>
      <c r="AF1546">
        <v>1536</v>
      </c>
      <c r="AG1546">
        <v>1</v>
      </c>
      <c r="AH1546">
        <v>1</v>
      </c>
      <c r="AI1546">
        <v>0.1438666053952822</v>
      </c>
      <c r="AJ1546">
        <v>0.80807392141286982</v>
      </c>
      <c r="AK1546">
        <v>0.49221314454470921</v>
      </c>
      <c r="AL1546">
        <v>1</v>
      </c>
      <c r="AM1546">
        <v>1</v>
      </c>
      <c r="AN1546">
        <v>1</v>
      </c>
      <c r="AO1546">
        <v>1</v>
      </c>
      <c r="AP1546">
        <v>0.36995341272103682</v>
      </c>
      <c r="AQ1546">
        <v>1</v>
      </c>
      <c r="AR1546">
        <v>0.59739410807871474</v>
      </c>
      <c r="AS1546">
        <v>0.13746329598483675</v>
      </c>
      <c r="AT1546">
        <v>1</v>
      </c>
      <c r="AU1546">
        <v>0</v>
      </c>
    </row>
    <row r="1547" spans="4:47" x14ac:dyDescent="0.25">
      <c r="D1547" s="8">
        <v>1543</v>
      </c>
      <c r="E1547" s="8">
        <f t="shared" ca="1" si="164"/>
        <v>0.76659697814182248</v>
      </c>
      <c r="F1547" s="21">
        <f t="shared" ca="1" si="165"/>
        <v>37.907856857353707</v>
      </c>
      <c r="H1547" s="8">
        <v>1543</v>
      </c>
      <c r="I1547" s="21">
        <f t="shared" ca="1" si="166"/>
        <v>0.88564543426969111</v>
      </c>
      <c r="J1547" s="21">
        <f t="shared" ca="1" si="167"/>
        <v>66.066476510494851</v>
      </c>
      <c r="R1547" s="1"/>
      <c r="AF1547">
        <v>1537</v>
      </c>
      <c r="AG1547">
        <v>0.48927580425961714</v>
      </c>
      <c r="AH1547">
        <v>1</v>
      </c>
      <c r="AI1547">
        <v>1</v>
      </c>
      <c r="AJ1547">
        <v>1</v>
      </c>
      <c r="AK1547">
        <v>0.59616332607683653</v>
      </c>
      <c r="AL1547">
        <v>1</v>
      </c>
      <c r="AM1547">
        <v>0.85095820691194313</v>
      </c>
      <c r="AN1547">
        <v>1</v>
      </c>
      <c r="AO1547">
        <v>0</v>
      </c>
      <c r="AP1547">
        <v>0.64770026788708845</v>
      </c>
      <c r="AQ1547">
        <v>0</v>
      </c>
      <c r="AR1547">
        <v>1</v>
      </c>
      <c r="AS1547">
        <v>0</v>
      </c>
      <c r="AT1547">
        <v>0.76445245461941902</v>
      </c>
      <c r="AU1547">
        <v>2</v>
      </c>
    </row>
    <row r="1548" spans="4:47" x14ac:dyDescent="0.25">
      <c r="D1548" s="8">
        <v>1544</v>
      </c>
      <c r="E1548" s="8">
        <f t="shared" ca="1" si="164"/>
        <v>0.76257898608846331</v>
      </c>
      <c r="F1548" s="21">
        <f t="shared" ca="1" si="165"/>
        <v>38.613587934784967</v>
      </c>
      <c r="H1548" s="8">
        <v>1544</v>
      </c>
      <c r="I1548" s="21">
        <f t="shared" ca="1" si="166"/>
        <v>0.28672595097635156</v>
      </c>
      <c r="J1548" s="21">
        <f t="shared" ca="1" si="167"/>
        <v>12.544360886747906</v>
      </c>
      <c r="R1548" s="1"/>
      <c r="AF1548">
        <v>1538</v>
      </c>
      <c r="AG1548">
        <v>0.85619091573560935</v>
      </c>
      <c r="AH1548">
        <v>1</v>
      </c>
      <c r="AI1548">
        <v>1</v>
      </c>
      <c r="AJ1548">
        <v>1</v>
      </c>
      <c r="AK1548">
        <v>0.17835818552116361</v>
      </c>
      <c r="AL1548">
        <v>1</v>
      </c>
      <c r="AM1548">
        <v>1</v>
      </c>
      <c r="AN1548">
        <v>0.65683607973868119</v>
      </c>
      <c r="AO1548">
        <v>1</v>
      </c>
      <c r="AP1548">
        <v>1</v>
      </c>
      <c r="AQ1548">
        <v>1</v>
      </c>
      <c r="AR1548">
        <v>1</v>
      </c>
      <c r="AS1548">
        <v>1.1480805249565521E-2</v>
      </c>
      <c r="AT1548">
        <v>0.74734028899294247</v>
      </c>
      <c r="AU1548">
        <v>1</v>
      </c>
    </row>
    <row r="1549" spans="4:47" x14ac:dyDescent="0.25">
      <c r="D1549" s="8">
        <v>1545</v>
      </c>
      <c r="E1549" s="8">
        <f t="shared" ca="1" si="164"/>
        <v>0.11115547282155314</v>
      </c>
      <c r="F1549" s="21">
        <f t="shared" ca="1" si="165"/>
        <v>277.2779281401161</v>
      </c>
      <c r="H1549" s="8">
        <v>1545</v>
      </c>
      <c r="I1549" s="21">
        <f t="shared" ca="1" si="166"/>
        <v>0.32315368245797116</v>
      </c>
      <c r="J1549" s="21">
        <f t="shared" ca="1" si="167"/>
        <v>15.697429277638323</v>
      </c>
      <c r="R1549" s="1"/>
      <c r="AF1549">
        <v>1539</v>
      </c>
      <c r="AG1549">
        <v>1</v>
      </c>
      <c r="AH1549">
        <v>0.53571455013687752</v>
      </c>
      <c r="AI1549">
        <v>1</v>
      </c>
      <c r="AJ1549">
        <v>1</v>
      </c>
      <c r="AK1549">
        <v>0.76529182560860198</v>
      </c>
      <c r="AL1549">
        <v>0.72386228052249257</v>
      </c>
      <c r="AM1549">
        <v>1</v>
      </c>
      <c r="AN1549">
        <v>1</v>
      </c>
      <c r="AO1549">
        <v>1</v>
      </c>
      <c r="AP1549">
        <v>0.98574191370026976</v>
      </c>
      <c r="AQ1549">
        <v>1</v>
      </c>
      <c r="AR1549">
        <v>1</v>
      </c>
      <c r="AS1549">
        <v>0</v>
      </c>
      <c r="AT1549">
        <v>0.79930128272116896</v>
      </c>
      <c r="AU1549">
        <v>0</v>
      </c>
    </row>
    <row r="1550" spans="4:47" x14ac:dyDescent="0.25">
      <c r="D1550" s="8">
        <v>1546</v>
      </c>
      <c r="E1550" s="8">
        <f t="shared" ca="1" si="164"/>
        <v>0.63019508592333584</v>
      </c>
      <c r="F1550" s="21">
        <f t="shared" ca="1" si="165"/>
        <v>63.781264403129668</v>
      </c>
      <c r="H1550" s="8">
        <v>1546</v>
      </c>
      <c r="I1550" s="21">
        <f t="shared" ca="1" si="166"/>
        <v>0.6133666312068532</v>
      </c>
      <c r="J1550" s="21">
        <f t="shared" ca="1" si="167"/>
        <v>38.328285519316459</v>
      </c>
      <c r="R1550" s="1"/>
      <c r="AF1550">
        <v>1540</v>
      </c>
      <c r="AG1550">
        <v>1</v>
      </c>
      <c r="AH1550">
        <v>0.63191113816693745</v>
      </c>
      <c r="AI1550">
        <v>0.70400915111414153</v>
      </c>
      <c r="AJ1550">
        <v>1</v>
      </c>
      <c r="AK1550">
        <v>1</v>
      </c>
      <c r="AL1550">
        <v>1</v>
      </c>
      <c r="AM1550">
        <v>0.43635636490451418</v>
      </c>
      <c r="AN1550">
        <v>1</v>
      </c>
      <c r="AO1550">
        <v>0</v>
      </c>
      <c r="AP1550">
        <v>0.95964482075777924</v>
      </c>
      <c r="AQ1550">
        <v>1</v>
      </c>
      <c r="AR1550">
        <v>1</v>
      </c>
      <c r="AS1550">
        <v>0</v>
      </c>
      <c r="AT1550">
        <v>0.78805051976844764</v>
      </c>
      <c r="AU1550">
        <v>2</v>
      </c>
    </row>
    <row r="1551" spans="4:47" x14ac:dyDescent="0.25">
      <c r="D1551" s="8">
        <v>1547</v>
      </c>
      <c r="E1551" s="8">
        <f t="shared" ca="1" si="164"/>
        <v>0.92840290693148486</v>
      </c>
      <c r="F1551" s="21">
        <f t="shared" ca="1" si="165"/>
        <v>11.406142458374644</v>
      </c>
      <c r="H1551" s="8">
        <v>1547</v>
      </c>
      <c r="I1551" s="21">
        <f t="shared" ca="1" si="166"/>
        <v>0.15616086380116478</v>
      </c>
      <c r="J1551" s="21">
        <f t="shared" ca="1" si="167"/>
        <v>1.009485425452791</v>
      </c>
      <c r="R1551" s="1"/>
      <c r="AF1551">
        <v>1541</v>
      </c>
      <c r="AG1551">
        <v>1</v>
      </c>
      <c r="AH1551">
        <v>7.9654607730325164E-2</v>
      </c>
      <c r="AI1551">
        <v>1</v>
      </c>
      <c r="AJ1551">
        <v>1</v>
      </c>
      <c r="AK1551">
        <v>1</v>
      </c>
      <c r="AL1551">
        <v>1</v>
      </c>
      <c r="AM1551">
        <v>1</v>
      </c>
      <c r="AN1551">
        <v>1</v>
      </c>
      <c r="AO1551">
        <v>1</v>
      </c>
      <c r="AP1551">
        <v>1</v>
      </c>
      <c r="AQ1551">
        <v>1</v>
      </c>
      <c r="AR1551">
        <v>0.78141852854769822</v>
      </c>
      <c r="AS1551">
        <v>0</v>
      </c>
      <c r="AT1551">
        <v>0.48125992753375113</v>
      </c>
      <c r="AU1551">
        <v>1</v>
      </c>
    </row>
    <row r="1552" spans="4:47" x14ac:dyDescent="0.25">
      <c r="D1552" s="8">
        <v>1548</v>
      </c>
      <c r="E1552" s="8">
        <f t="shared" ca="1" si="164"/>
        <v>0.60517691655873385</v>
      </c>
      <c r="F1552" s="21">
        <f t="shared" ca="1" si="165"/>
        <v>69.040282889531866</v>
      </c>
      <c r="H1552" s="8">
        <v>1548</v>
      </c>
      <c r="I1552" s="21">
        <f t="shared" ca="1" si="166"/>
        <v>0.87273153588857422</v>
      </c>
      <c r="J1552" s="21">
        <f t="shared" ca="1" si="167"/>
        <v>64.11871132040369</v>
      </c>
      <c r="R1552" s="1"/>
      <c r="AF1552">
        <v>1542</v>
      </c>
      <c r="AG1552">
        <v>1</v>
      </c>
      <c r="AH1552">
        <v>1</v>
      </c>
      <c r="AI1552">
        <v>1</v>
      </c>
      <c r="AJ1552">
        <v>0.5260090906927265</v>
      </c>
      <c r="AK1552">
        <v>1</v>
      </c>
      <c r="AL1552">
        <v>1</v>
      </c>
      <c r="AM1552">
        <v>0</v>
      </c>
      <c r="AN1552">
        <v>1</v>
      </c>
      <c r="AO1552">
        <v>0.30746420985500056</v>
      </c>
      <c r="AP1552">
        <v>1</v>
      </c>
      <c r="AQ1552">
        <v>1</v>
      </c>
      <c r="AR1552">
        <v>1</v>
      </c>
      <c r="AS1552">
        <v>5.5727396812532484E-2</v>
      </c>
      <c r="AT1552">
        <v>0.87382322624244024</v>
      </c>
      <c r="AU1552">
        <v>1</v>
      </c>
    </row>
    <row r="1553" spans="4:47" x14ac:dyDescent="0.25">
      <c r="D1553" s="8">
        <v>1549</v>
      </c>
      <c r="E1553" s="8">
        <f t="shared" ca="1" si="164"/>
        <v>0.23880748800601614</v>
      </c>
      <c r="F1553" s="21">
        <f t="shared" ca="1" si="165"/>
        <v>185.28594234081424</v>
      </c>
      <c r="H1553" s="8">
        <v>1549</v>
      </c>
      <c r="I1553" s="21">
        <f t="shared" ca="1" si="166"/>
        <v>0.44675664013961724</v>
      </c>
      <c r="J1553" s="21">
        <f t="shared" ca="1" si="167"/>
        <v>25.544637272239008</v>
      </c>
      <c r="R1553" s="1"/>
      <c r="AF1553">
        <v>1543</v>
      </c>
      <c r="AG1553">
        <v>0.85583464974807877</v>
      </c>
      <c r="AH1553">
        <v>0.18620186812508369</v>
      </c>
      <c r="AI1553">
        <v>1</v>
      </c>
      <c r="AJ1553">
        <v>1</v>
      </c>
      <c r="AK1553">
        <v>0</v>
      </c>
      <c r="AL1553">
        <v>0.94683914924801982</v>
      </c>
      <c r="AM1553">
        <v>1</v>
      </c>
      <c r="AN1553">
        <v>0.69787730012537774</v>
      </c>
      <c r="AO1553">
        <v>1</v>
      </c>
      <c r="AP1553">
        <v>1</v>
      </c>
      <c r="AQ1553">
        <v>1</v>
      </c>
      <c r="AR1553">
        <v>0.91680722013223848</v>
      </c>
      <c r="AS1553">
        <v>0</v>
      </c>
      <c r="AT1553">
        <v>0.79918188197729223</v>
      </c>
      <c r="AU1553">
        <v>0</v>
      </c>
    </row>
    <row r="1554" spans="4:47" x14ac:dyDescent="0.25">
      <c r="D1554" s="8">
        <v>1550</v>
      </c>
      <c r="E1554" s="8">
        <f t="shared" ca="1" si="164"/>
        <v>0.94264394434394649</v>
      </c>
      <c r="F1554" s="21">
        <f t="shared" ca="1" si="165"/>
        <v>9.1899879980309986</v>
      </c>
      <c r="H1554" s="8">
        <v>1550</v>
      </c>
      <c r="I1554" s="21">
        <f t="shared" ca="1" si="166"/>
        <v>0.98866205120050554</v>
      </c>
      <c r="J1554" s="21">
        <f t="shared" ca="1" si="167"/>
        <v>98.639064353793174</v>
      </c>
      <c r="R1554" s="1"/>
      <c r="AF1554">
        <v>1544</v>
      </c>
      <c r="AG1554">
        <v>0</v>
      </c>
      <c r="AH1554">
        <v>1</v>
      </c>
      <c r="AI1554">
        <v>0.44758635497372223</v>
      </c>
      <c r="AJ1554">
        <v>0.30529294222700021</v>
      </c>
      <c r="AK1554">
        <v>0</v>
      </c>
      <c r="AL1554">
        <v>0.35793662193779407</v>
      </c>
      <c r="AM1554">
        <v>0</v>
      </c>
      <c r="AN1554">
        <v>1</v>
      </c>
      <c r="AO1554">
        <v>1</v>
      </c>
      <c r="AP1554">
        <v>1</v>
      </c>
      <c r="AQ1554">
        <v>1</v>
      </c>
      <c r="AR1554">
        <v>1</v>
      </c>
      <c r="AS1554">
        <v>1.5315765233632797E-2</v>
      </c>
      <c r="AT1554">
        <v>0.74900305361938679</v>
      </c>
      <c r="AU1554">
        <v>0</v>
      </c>
    </row>
    <row r="1555" spans="4:47" x14ac:dyDescent="0.25">
      <c r="D1555" s="8">
        <v>1551</v>
      </c>
      <c r="E1555" s="8">
        <f t="shared" ca="1" si="164"/>
        <v>0.4504596756895769</v>
      </c>
      <c r="F1555" s="21">
        <f t="shared" ca="1" si="165"/>
        <v>106.73380493769858</v>
      </c>
      <c r="H1555" s="8">
        <v>1551</v>
      </c>
      <c r="I1555" s="21">
        <f t="shared" ca="1" si="166"/>
        <v>0.3797557793273868</v>
      </c>
      <c r="J1555" s="21">
        <f t="shared" ca="1" si="167"/>
        <v>20.325856844992764</v>
      </c>
      <c r="R1555" s="1"/>
      <c r="AF1555">
        <v>1545</v>
      </c>
      <c r="AG1555">
        <v>0.88768261249670988</v>
      </c>
      <c r="AH1555">
        <v>1</v>
      </c>
      <c r="AI1555">
        <v>0.88188028944803654</v>
      </c>
      <c r="AJ1555">
        <v>0.6260240070191988</v>
      </c>
      <c r="AK1555">
        <v>1</v>
      </c>
      <c r="AL1555">
        <v>1</v>
      </c>
      <c r="AM1555">
        <v>1</v>
      </c>
      <c r="AN1555">
        <v>0.57480403416669901</v>
      </c>
      <c r="AO1555">
        <v>0.86199524283341211</v>
      </c>
      <c r="AP1555">
        <v>1</v>
      </c>
      <c r="AQ1555">
        <v>1</v>
      </c>
      <c r="AR1555">
        <v>0.98195291121913708</v>
      </c>
      <c r="AS1555">
        <v>0</v>
      </c>
      <c r="AT1555">
        <v>0.68484922761943956</v>
      </c>
      <c r="AU1555">
        <v>2</v>
      </c>
    </row>
    <row r="1556" spans="4:47" x14ac:dyDescent="0.25">
      <c r="D1556" s="8">
        <v>1552</v>
      </c>
      <c r="E1556" s="8">
        <f t="shared" ca="1" si="164"/>
        <v>0.17890988471186131</v>
      </c>
      <c r="F1556" s="21">
        <f t="shared" ca="1" si="165"/>
        <v>220.29444038332002</v>
      </c>
      <c r="H1556" s="8">
        <v>1552</v>
      </c>
      <c r="I1556" s="21">
        <f t="shared" ca="1" si="166"/>
        <v>0.8882907888345225</v>
      </c>
      <c r="J1556" s="21">
        <f t="shared" ca="1" si="167"/>
        <v>66.484486141824789</v>
      </c>
      <c r="R1556" s="1"/>
      <c r="AF1556">
        <v>1546</v>
      </c>
      <c r="AG1556">
        <v>0.81391264724234424</v>
      </c>
      <c r="AH1556">
        <v>1</v>
      </c>
      <c r="AI1556">
        <v>1</v>
      </c>
      <c r="AJ1556">
        <v>0.48520495470099073</v>
      </c>
      <c r="AK1556">
        <v>0</v>
      </c>
      <c r="AL1556">
        <v>1</v>
      </c>
      <c r="AM1556">
        <v>1</v>
      </c>
      <c r="AN1556">
        <v>0.74047277365166186</v>
      </c>
      <c r="AO1556">
        <v>0.67693148990025898</v>
      </c>
      <c r="AP1556">
        <v>0.37721958549645346</v>
      </c>
      <c r="AQ1556">
        <v>1</v>
      </c>
      <c r="AR1556">
        <v>1</v>
      </c>
      <c r="AS1556">
        <v>0</v>
      </c>
      <c r="AT1556">
        <v>0.79257737097522951</v>
      </c>
      <c r="AU1556">
        <v>1</v>
      </c>
    </row>
    <row r="1557" spans="4:47" x14ac:dyDescent="0.25">
      <c r="D1557" s="8">
        <v>1553</v>
      </c>
      <c r="E1557" s="8">
        <f t="shared" ca="1" si="164"/>
        <v>0.66709301624253248</v>
      </c>
      <c r="F1557" s="21">
        <f t="shared" ca="1" si="165"/>
        <v>56.348368714642852</v>
      </c>
      <c r="H1557" s="8">
        <v>1553</v>
      </c>
      <c r="I1557" s="21">
        <f t="shared" ca="1" si="166"/>
        <v>0.93923466828473401</v>
      </c>
      <c r="J1557" s="21">
        <f t="shared" ca="1" si="167"/>
        <v>76.509049528380032</v>
      </c>
      <c r="R1557" s="1"/>
      <c r="AF1557">
        <v>1547</v>
      </c>
      <c r="AG1557">
        <v>0.92859130655180644</v>
      </c>
      <c r="AH1557">
        <v>1</v>
      </c>
      <c r="AI1557">
        <v>0.61809016070436618</v>
      </c>
      <c r="AJ1557">
        <v>0</v>
      </c>
      <c r="AK1557">
        <v>0</v>
      </c>
      <c r="AL1557">
        <v>1</v>
      </c>
      <c r="AM1557">
        <v>1</v>
      </c>
      <c r="AN1557">
        <v>0</v>
      </c>
      <c r="AO1557">
        <v>1</v>
      </c>
      <c r="AP1557">
        <v>1</v>
      </c>
      <c r="AQ1557">
        <v>0.54292167250629675</v>
      </c>
      <c r="AR1557">
        <v>1</v>
      </c>
      <c r="AS1557">
        <v>0</v>
      </c>
      <c r="AT1557">
        <v>0.91865778295281386</v>
      </c>
      <c r="AU1557">
        <v>0</v>
      </c>
    </row>
    <row r="1558" spans="4:47" x14ac:dyDescent="0.25">
      <c r="D1558" s="8">
        <v>1554</v>
      </c>
      <c r="E1558" s="8">
        <f t="shared" ca="1" si="164"/>
        <v>0.16903384566484714</v>
      </c>
      <c r="F1558" s="21">
        <f t="shared" ca="1" si="165"/>
        <v>227.13646463905229</v>
      </c>
      <c r="H1558" s="8">
        <v>1554</v>
      </c>
      <c r="I1558" s="21">
        <f t="shared" ca="1" si="166"/>
        <v>0.65263876950682409</v>
      </c>
      <c r="J1558" s="21">
        <f t="shared" ca="1" si="167"/>
        <v>41.489624524087745</v>
      </c>
      <c r="R1558" s="1"/>
      <c r="AF1558">
        <v>1548</v>
      </c>
      <c r="AG1558">
        <v>1</v>
      </c>
      <c r="AH1558">
        <v>0.6994511371545481</v>
      </c>
      <c r="AI1558">
        <v>0.92033811106281771</v>
      </c>
      <c r="AJ1558">
        <v>0.91843246632439934</v>
      </c>
      <c r="AK1558">
        <v>1</v>
      </c>
      <c r="AL1558">
        <v>1</v>
      </c>
      <c r="AM1558">
        <v>1</v>
      </c>
      <c r="AN1558">
        <v>1</v>
      </c>
      <c r="AO1558">
        <v>1</v>
      </c>
      <c r="AP1558">
        <v>0.1165174838423545</v>
      </c>
      <c r="AQ1558">
        <v>0</v>
      </c>
      <c r="AR1558">
        <v>1</v>
      </c>
      <c r="AS1558">
        <v>0</v>
      </c>
      <c r="AT1558">
        <v>0.85692138837790754</v>
      </c>
      <c r="AU1558">
        <v>0</v>
      </c>
    </row>
    <row r="1559" spans="4:47" x14ac:dyDescent="0.25">
      <c r="D1559" s="8">
        <v>1555</v>
      </c>
      <c r="E1559" s="8">
        <f t="shared" ca="1" si="164"/>
        <v>0.5996891914962954</v>
      </c>
      <c r="F1559" s="21">
        <f t="shared" ca="1" si="165"/>
        <v>70.219450607581976</v>
      </c>
      <c r="H1559" s="8">
        <v>1555</v>
      </c>
      <c r="I1559" s="21">
        <f t="shared" ca="1" si="166"/>
        <v>0.39618646418141745</v>
      </c>
      <c r="J1559" s="21">
        <f t="shared" ca="1" si="167"/>
        <v>21.625286653803556</v>
      </c>
      <c r="R1559" s="1"/>
      <c r="AF1559">
        <v>1549</v>
      </c>
      <c r="AG1559">
        <v>1</v>
      </c>
      <c r="AH1559">
        <v>0.59459305766436699</v>
      </c>
      <c r="AI1559">
        <v>1</v>
      </c>
      <c r="AJ1559">
        <v>1</v>
      </c>
      <c r="AK1559">
        <v>1</v>
      </c>
      <c r="AL1559">
        <v>0.81660578371399117</v>
      </c>
      <c r="AM1559">
        <v>1</v>
      </c>
      <c r="AN1559">
        <v>0.10725027938573359</v>
      </c>
      <c r="AO1559">
        <v>1</v>
      </c>
      <c r="AP1559">
        <v>9.6900210759251357E-2</v>
      </c>
      <c r="AQ1559">
        <v>0.94176643611135658</v>
      </c>
      <c r="AR1559">
        <v>1</v>
      </c>
      <c r="AS1559">
        <v>0.28593133309703028</v>
      </c>
      <c r="AT1559">
        <v>0.67426201870371127</v>
      </c>
      <c r="AU1559">
        <v>0</v>
      </c>
    </row>
    <row r="1560" spans="4:47" x14ac:dyDescent="0.25">
      <c r="D1560" s="8">
        <v>1556</v>
      </c>
      <c r="E1560" s="8">
        <f t="shared" ca="1" si="164"/>
        <v>0.25616436847153001</v>
      </c>
      <c r="F1560" s="21">
        <f t="shared" ca="1" si="165"/>
        <v>176.72119674903041</v>
      </c>
      <c r="H1560" s="8">
        <v>1556</v>
      </c>
      <c r="I1560" s="21">
        <f t="shared" ca="1" si="166"/>
        <v>0.20400092714792795</v>
      </c>
      <c r="J1560" s="21">
        <f t="shared" ca="1" si="167"/>
        <v>4.5330036920247423</v>
      </c>
      <c r="R1560" s="1"/>
      <c r="AF1560">
        <v>1550</v>
      </c>
      <c r="AG1560">
        <v>1</v>
      </c>
      <c r="AH1560">
        <v>1</v>
      </c>
      <c r="AI1560">
        <v>0</v>
      </c>
      <c r="AJ1560">
        <v>0.31064883159876139</v>
      </c>
      <c r="AK1560">
        <v>0.51892217989769696</v>
      </c>
      <c r="AL1560">
        <v>1</v>
      </c>
      <c r="AM1560">
        <v>1</v>
      </c>
      <c r="AN1560">
        <v>0.99636656103558052</v>
      </c>
      <c r="AO1560">
        <v>1</v>
      </c>
      <c r="AP1560">
        <v>1</v>
      </c>
      <c r="AQ1560">
        <v>0.9724614310478501</v>
      </c>
      <c r="AR1560">
        <v>0.98359538716801087</v>
      </c>
      <c r="AS1560">
        <v>0</v>
      </c>
      <c r="AT1560">
        <v>0.78935858863070985</v>
      </c>
      <c r="AU1560">
        <v>0</v>
      </c>
    </row>
    <row r="1561" spans="4:47" x14ac:dyDescent="0.25">
      <c r="D1561" s="8">
        <v>1557</v>
      </c>
      <c r="E1561" s="8">
        <f t="shared" ca="1" si="164"/>
        <v>0.47958579197163798</v>
      </c>
      <c r="F1561" s="21">
        <f t="shared" ca="1" si="165"/>
        <v>98.814945181133297</v>
      </c>
      <c r="H1561" s="8">
        <v>1557</v>
      </c>
      <c r="I1561" s="21">
        <f t="shared" ca="1" si="166"/>
        <v>0.89262542690713542</v>
      </c>
      <c r="J1561" s="21">
        <f t="shared" ca="1" si="167"/>
        <v>67.185023990641014</v>
      </c>
      <c r="R1561" s="1"/>
      <c r="AF1561">
        <v>1551</v>
      </c>
      <c r="AG1561">
        <v>1</v>
      </c>
      <c r="AH1561">
        <v>1</v>
      </c>
      <c r="AI1561">
        <v>1</v>
      </c>
      <c r="AJ1561">
        <v>1</v>
      </c>
      <c r="AK1561">
        <v>1</v>
      </c>
      <c r="AL1561">
        <v>1</v>
      </c>
      <c r="AM1561">
        <v>1</v>
      </c>
      <c r="AN1561">
        <v>0.95122249398404923</v>
      </c>
      <c r="AO1561">
        <v>0.8897364665860853</v>
      </c>
      <c r="AP1561">
        <v>1</v>
      </c>
      <c r="AQ1561">
        <v>0.41568933031473232</v>
      </c>
      <c r="AR1561">
        <v>0</v>
      </c>
      <c r="AS1561">
        <v>4.2879052227832407E-2</v>
      </c>
      <c r="AT1561">
        <v>0.87997712422886298</v>
      </c>
      <c r="AU1561">
        <v>2</v>
      </c>
    </row>
    <row r="1562" spans="4:47" x14ac:dyDescent="0.25">
      <c r="D1562" s="8">
        <v>1558</v>
      </c>
      <c r="E1562" s="8">
        <f t="shared" ca="1" si="164"/>
        <v>0.56118793900834796</v>
      </c>
      <c r="F1562" s="21">
        <f t="shared" ca="1" si="165"/>
        <v>78.773638432375535</v>
      </c>
      <c r="H1562" s="8">
        <v>1558</v>
      </c>
      <c r="I1562" s="21">
        <f t="shared" ca="1" si="166"/>
        <v>0.6724943059175793</v>
      </c>
      <c r="J1562" s="21">
        <f t="shared" ca="1" si="167"/>
        <v>43.136392140762268</v>
      </c>
      <c r="R1562" s="1"/>
      <c r="AF1562">
        <v>1552</v>
      </c>
      <c r="AG1562">
        <v>0.56299404509791784</v>
      </c>
      <c r="AH1562">
        <v>1</v>
      </c>
      <c r="AI1562">
        <v>1</v>
      </c>
      <c r="AJ1562">
        <v>0.89867799748050559</v>
      </c>
      <c r="AK1562">
        <v>1</v>
      </c>
      <c r="AL1562">
        <v>1</v>
      </c>
      <c r="AM1562">
        <v>0</v>
      </c>
      <c r="AN1562">
        <v>1</v>
      </c>
      <c r="AO1562">
        <v>1</v>
      </c>
      <c r="AP1562">
        <v>0.86263455861626426</v>
      </c>
      <c r="AQ1562">
        <v>1</v>
      </c>
      <c r="AR1562">
        <v>0.53584405927493561</v>
      </c>
      <c r="AS1562">
        <v>0</v>
      </c>
      <c r="AT1562">
        <v>0.52158431064936317</v>
      </c>
      <c r="AU1562">
        <v>0</v>
      </c>
    </row>
    <row r="1563" spans="4:47" x14ac:dyDescent="0.25">
      <c r="D1563" s="8">
        <v>1559</v>
      </c>
      <c r="E1563" s="8">
        <f t="shared" ca="1" si="164"/>
        <v>0.33590250634011209</v>
      </c>
      <c r="F1563" s="21">
        <f t="shared" ca="1" si="165"/>
        <v>143.38542389075795</v>
      </c>
      <c r="H1563" s="8">
        <v>1559</v>
      </c>
      <c r="I1563" s="21">
        <f t="shared" ca="1" si="166"/>
        <v>0.80797154009130479</v>
      </c>
      <c r="J1563" s="21">
        <f t="shared" ca="1" si="167"/>
        <v>55.970631564754008</v>
      </c>
      <c r="R1563" s="1"/>
      <c r="AF1563">
        <v>1553</v>
      </c>
      <c r="AG1563">
        <v>1</v>
      </c>
      <c r="AH1563">
        <v>1</v>
      </c>
      <c r="AI1563">
        <v>0.75943213154988043</v>
      </c>
      <c r="AJ1563">
        <v>0.95391520978907163</v>
      </c>
      <c r="AK1563">
        <v>1</v>
      </c>
      <c r="AL1563">
        <v>0.78032133829377315</v>
      </c>
      <c r="AM1563">
        <v>0.69818241716570961</v>
      </c>
      <c r="AN1563">
        <v>0.87977372065811765</v>
      </c>
      <c r="AO1563">
        <v>1</v>
      </c>
      <c r="AP1563">
        <v>1</v>
      </c>
      <c r="AQ1563">
        <v>1</v>
      </c>
      <c r="AR1563">
        <v>1</v>
      </c>
      <c r="AS1563">
        <v>2.532798690663185E-2</v>
      </c>
      <c r="AT1563">
        <v>0.78461142400880057</v>
      </c>
      <c r="AU1563">
        <v>2</v>
      </c>
    </row>
    <row r="1564" spans="4:47" x14ac:dyDescent="0.25">
      <c r="D1564" s="8">
        <v>1560</v>
      </c>
      <c r="E1564" s="8">
        <f t="shared" ca="1" si="164"/>
        <v>0.73690708878248712</v>
      </c>
      <c r="F1564" s="21">
        <f t="shared" ca="1" si="165"/>
        <v>43.193699787908443</v>
      </c>
      <c r="H1564" s="8">
        <v>1560</v>
      </c>
      <c r="I1564" s="21">
        <f t="shared" ca="1" si="166"/>
        <v>0.68271795377339251</v>
      </c>
      <c r="J1564" s="21">
        <f t="shared" ca="1" si="167"/>
        <v>43.999861691772018</v>
      </c>
      <c r="R1564" s="1"/>
      <c r="AF1564">
        <v>1554</v>
      </c>
      <c r="AG1564">
        <v>0.34100754890870677</v>
      </c>
      <c r="AH1564">
        <v>1</v>
      </c>
      <c r="AI1564">
        <v>1</v>
      </c>
      <c r="AJ1564">
        <v>0.5880216223665532</v>
      </c>
      <c r="AK1564">
        <v>1</v>
      </c>
      <c r="AL1564">
        <v>1</v>
      </c>
      <c r="AM1564">
        <v>1</v>
      </c>
      <c r="AN1564">
        <v>1</v>
      </c>
      <c r="AO1564">
        <v>1</v>
      </c>
      <c r="AP1564">
        <v>1</v>
      </c>
      <c r="AQ1564">
        <v>0.7351156290283446</v>
      </c>
      <c r="AR1564">
        <v>0.22363754431318095</v>
      </c>
      <c r="AS1564">
        <v>0.16588844251941004</v>
      </c>
      <c r="AT1564">
        <v>0.98312792461971454</v>
      </c>
      <c r="AU1564">
        <v>1</v>
      </c>
    </row>
    <row r="1565" spans="4:47" x14ac:dyDescent="0.25">
      <c r="D1565" s="8">
        <v>1561</v>
      </c>
      <c r="E1565" s="8">
        <f t="shared" ca="1" si="164"/>
        <v>0.61115913130751942</v>
      </c>
      <c r="F1565" s="21">
        <f t="shared" ca="1" si="165"/>
        <v>67.765591378361208</v>
      </c>
      <c r="H1565" s="8">
        <v>1561</v>
      </c>
      <c r="I1565" s="21">
        <f t="shared" ca="1" si="166"/>
        <v>0.95523820277309535</v>
      </c>
      <c r="J1565" s="21">
        <f t="shared" ca="1" si="167"/>
        <v>81.039307512010524</v>
      </c>
      <c r="R1565" s="1"/>
      <c r="AF1565">
        <v>1555</v>
      </c>
      <c r="AG1565">
        <v>0</v>
      </c>
      <c r="AH1565">
        <v>0.76774496588430863</v>
      </c>
      <c r="AI1565">
        <v>1</v>
      </c>
      <c r="AJ1565">
        <v>1</v>
      </c>
      <c r="AK1565">
        <v>1</v>
      </c>
      <c r="AL1565">
        <v>1</v>
      </c>
      <c r="AM1565">
        <v>1</v>
      </c>
      <c r="AN1565">
        <v>1</v>
      </c>
      <c r="AO1565">
        <v>1</v>
      </c>
      <c r="AP1565">
        <v>1</v>
      </c>
      <c r="AQ1565">
        <v>1</v>
      </c>
      <c r="AR1565">
        <v>1</v>
      </c>
      <c r="AS1565">
        <v>0</v>
      </c>
      <c r="AT1565">
        <v>0.85357207961744075</v>
      </c>
      <c r="AU1565">
        <v>0</v>
      </c>
    </row>
    <row r="1566" spans="4:47" x14ac:dyDescent="0.25">
      <c r="D1566" s="8">
        <v>1562</v>
      </c>
      <c r="E1566" s="8">
        <f t="shared" ca="1" si="164"/>
        <v>0.94014695237592205</v>
      </c>
      <c r="F1566" s="21">
        <f t="shared" ca="1" si="165"/>
        <v>9.5783007207494428</v>
      </c>
      <c r="H1566" s="8">
        <v>1562</v>
      </c>
      <c r="I1566" s="21">
        <f t="shared" ca="1" si="166"/>
        <v>0.75089794255640485</v>
      </c>
      <c r="J1566" s="21">
        <f t="shared" ca="1" si="167"/>
        <v>50.11972793083639</v>
      </c>
      <c r="R1566" s="1"/>
      <c r="AF1566">
        <v>1556</v>
      </c>
      <c r="AG1566">
        <v>0.30415036532752809</v>
      </c>
      <c r="AH1566">
        <v>1</v>
      </c>
      <c r="AI1566">
        <v>0.95703768718357751</v>
      </c>
      <c r="AJ1566">
        <v>0.39078742499186775</v>
      </c>
      <c r="AK1566">
        <v>1</v>
      </c>
      <c r="AL1566">
        <v>1</v>
      </c>
      <c r="AM1566">
        <v>1</v>
      </c>
      <c r="AN1566">
        <v>1</v>
      </c>
      <c r="AO1566">
        <v>1</v>
      </c>
      <c r="AP1566">
        <v>1</v>
      </c>
      <c r="AQ1566">
        <v>0.37608910872562168</v>
      </c>
      <c r="AR1566">
        <v>0.9142641293731304</v>
      </c>
      <c r="AS1566">
        <v>0.14863965608674334</v>
      </c>
      <c r="AT1566">
        <v>0.75089216933385161</v>
      </c>
      <c r="AU1566">
        <v>3</v>
      </c>
    </row>
    <row r="1567" spans="4:47" x14ac:dyDescent="0.25">
      <c r="D1567" s="8">
        <v>1563</v>
      </c>
      <c r="E1567" s="8">
        <f t="shared" ca="1" si="164"/>
        <v>0.78435254439160729</v>
      </c>
      <c r="F1567" s="21">
        <f t="shared" ca="1" si="165"/>
        <v>34.823217597500076</v>
      </c>
      <c r="H1567" s="8">
        <v>1563</v>
      </c>
      <c r="I1567" s="21">
        <f t="shared" ca="1" si="166"/>
        <v>0.40973502295921982</v>
      </c>
      <c r="J1567" s="21">
        <f t="shared" ca="1" si="167"/>
        <v>22.685747525231911</v>
      </c>
      <c r="R1567" s="1"/>
      <c r="AF1567">
        <v>1557</v>
      </c>
      <c r="AG1567">
        <v>0.48860943305325855</v>
      </c>
      <c r="AH1567">
        <v>1</v>
      </c>
      <c r="AI1567">
        <v>1</v>
      </c>
      <c r="AJ1567">
        <v>1</v>
      </c>
      <c r="AK1567">
        <v>1</v>
      </c>
      <c r="AL1567">
        <v>1</v>
      </c>
      <c r="AM1567">
        <v>0</v>
      </c>
      <c r="AN1567">
        <v>1</v>
      </c>
      <c r="AO1567">
        <v>6.2894296269466091E-2</v>
      </c>
      <c r="AP1567">
        <v>1</v>
      </c>
      <c r="AQ1567">
        <v>1</v>
      </c>
      <c r="AR1567">
        <v>1</v>
      </c>
      <c r="AS1567">
        <v>0</v>
      </c>
      <c r="AT1567">
        <v>0.81473518703388026</v>
      </c>
      <c r="AU1567">
        <v>1</v>
      </c>
    </row>
    <row r="1568" spans="4:47" x14ac:dyDescent="0.25">
      <c r="D1568" s="8">
        <v>1564</v>
      </c>
      <c r="E1568" s="8">
        <f t="shared" ca="1" si="164"/>
        <v>0.98352850267896941</v>
      </c>
      <c r="F1568" s="21">
        <f t="shared" ca="1" si="165"/>
        <v>2.7808899671918876</v>
      </c>
      <c r="H1568" s="8">
        <v>1564</v>
      </c>
      <c r="I1568" s="21">
        <f t="shared" ca="1" si="166"/>
        <v>0.5323774536080581</v>
      </c>
      <c r="J1568" s="21">
        <f t="shared" ca="1" si="167"/>
        <v>32.061439149460476</v>
      </c>
      <c r="R1568" s="1"/>
      <c r="AF1568">
        <v>1558</v>
      </c>
      <c r="AG1568">
        <v>1</v>
      </c>
      <c r="AH1568">
        <v>1</v>
      </c>
      <c r="AI1568">
        <v>0.47030436453215152</v>
      </c>
      <c r="AJ1568">
        <v>1</v>
      </c>
      <c r="AK1568">
        <v>0.78294203567155263</v>
      </c>
      <c r="AL1568">
        <v>1</v>
      </c>
      <c r="AM1568">
        <v>1</v>
      </c>
      <c r="AN1568">
        <v>1</v>
      </c>
      <c r="AO1568">
        <v>0.87852894959554151</v>
      </c>
      <c r="AP1568">
        <v>1</v>
      </c>
      <c r="AQ1568">
        <v>1</v>
      </c>
      <c r="AR1568">
        <v>0.85332518223567022</v>
      </c>
      <c r="AS1568">
        <v>0.41269393154386003</v>
      </c>
      <c r="AT1568">
        <v>0.56267475333325534</v>
      </c>
      <c r="AU1568">
        <v>1</v>
      </c>
    </row>
    <row r="1569" spans="4:47" x14ac:dyDescent="0.25">
      <c r="D1569" s="8">
        <v>1565</v>
      </c>
      <c r="E1569" s="8">
        <f t="shared" ca="1" si="164"/>
        <v>0.1146016145864811</v>
      </c>
      <c r="F1569" s="21">
        <f t="shared" ca="1" si="165"/>
        <v>273.64572546514921</v>
      </c>
      <c r="H1569" s="8">
        <v>1565</v>
      </c>
      <c r="I1569" s="21">
        <f t="shared" ca="1" si="166"/>
        <v>0.33528326594740321</v>
      </c>
      <c r="J1569" s="21">
        <f t="shared" ca="1" si="167"/>
        <v>16.713162396918129</v>
      </c>
      <c r="R1569" s="1"/>
      <c r="AF1569">
        <v>1559</v>
      </c>
      <c r="AG1569">
        <v>1</v>
      </c>
      <c r="AH1569">
        <v>1</v>
      </c>
      <c r="AI1569">
        <v>0.94624248064323069</v>
      </c>
      <c r="AJ1569">
        <v>0.41843029538528448</v>
      </c>
      <c r="AK1569">
        <v>1</v>
      </c>
      <c r="AL1569">
        <v>0.41879461928862532</v>
      </c>
      <c r="AM1569">
        <v>1</v>
      </c>
      <c r="AN1569">
        <v>1</v>
      </c>
      <c r="AO1569">
        <v>1</v>
      </c>
      <c r="AP1569">
        <v>1</v>
      </c>
      <c r="AQ1569">
        <v>0.68304431509168351</v>
      </c>
      <c r="AR1569">
        <v>1</v>
      </c>
      <c r="AS1569">
        <v>0.30372506474668626</v>
      </c>
      <c r="AT1569">
        <v>0.80426265619673654</v>
      </c>
      <c r="AU1569">
        <v>1</v>
      </c>
    </row>
    <row r="1570" spans="4:47" x14ac:dyDescent="0.25">
      <c r="D1570" s="8">
        <v>1566</v>
      </c>
      <c r="E1570" s="8">
        <f t="shared" ca="1" si="164"/>
        <v>0.15564751802661336</v>
      </c>
      <c r="F1570" s="21">
        <f t="shared" ca="1" si="165"/>
        <v>237.05539227122037</v>
      </c>
      <c r="H1570" s="8">
        <v>1566</v>
      </c>
      <c r="I1570" s="21">
        <f t="shared" ca="1" si="166"/>
        <v>0.54784155115526534</v>
      </c>
      <c r="J1570" s="21">
        <f t="shared" ca="1" si="167"/>
        <v>33.241824531744747</v>
      </c>
      <c r="R1570" s="1"/>
      <c r="AF1570">
        <v>1560</v>
      </c>
      <c r="AG1570">
        <v>0.35487145254287056</v>
      </c>
      <c r="AH1570">
        <v>0.87957247564164776</v>
      </c>
      <c r="AI1570">
        <v>1</v>
      </c>
      <c r="AJ1570">
        <v>0</v>
      </c>
      <c r="AK1570">
        <v>1</v>
      </c>
      <c r="AL1570">
        <v>1</v>
      </c>
      <c r="AM1570">
        <v>1</v>
      </c>
      <c r="AN1570">
        <v>1</v>
      </c>
      <c r="AO1570">
        <v>1</v>
      </c>
      <c r="AP1570">
        <v>1</v>
      </c>
      <c r="AQ1570">
        <v>1</v>
      </c>
      <c r="AR1570">
        <v>1</v>
      </c>
      <c r="AS1570">
        <v>0</v>
      </c>
      <c r="AT1570">
        <v>1</v>
      </c>
      <c r="AU1570">
        <v>0</v>
      </c>
    </row>
    <row r="1571" spans="4:47" x14ac:dyDescent="0.25">
      <c r="D1571" s="8">
        <v>1567</v>
      </c>
      <c r="E1571" s="8">
        <f t="shared" ca="1" si="164"/>
        <v>6.5395199619674549E-2</v>
      </c>
      <c r="F1571" s="21">
        <f t="shared" ca="1" si="165"/>
        <v>339.95327446639169</v>
      </c>
      <c r="H1571" s="8">
        <v>1567</v>
      </c>
      <c r="I1571" s="21">
        <f t="shared" ca="1" si="166"/>
        <v>0.21868546954163637</v>
      </c>
      <c r="J1571" s="21">
        <f t="shared" ca="1" si="167"/>
        <v>6.0712486987407495</v>
      </c>
      <c r="R1571" s="1"/>
      <c r="AF1571">
        <v>1561</v>
      </c>
      <c r="AG1571">
        <v>0.58226480008095438</v>
      </c>
      <c r="AH1571">
        <v>1</v>
      </c>
      <c r="AI1571">
        <v>1</v>
      </c>
      <c r="AJ1571">
        <v>0.57789466914958509</v>
      </c>
      <c r="AK1571">
        <v>1</v>
      </c>
      <c r="AL1571">
        <v>0.97007782952035393</v>
      </c>
      <c r="AM1571">
        <v>1</v>
      </c>
      <c r="AN1571">
        <v>0</v>
      </c>
      <c r="AO1571">
        <v>0.75648084165392604</v>
      </c>
      <c r="AP1571">
        <v>0.80052728300506715</v>
      </c>
      <c r="AQ1571">
        <v>0.80748619521400544</v>
      </c>
      <c r="AR1571">
        <v>1</v>
      </c>
      <c r="AS1571">
        <v>0</v>
      </c>
      <c r="AT1571">
        <v>0.77840710754316123</v>
      </c>
      <c r="AU1571">
        <v>0</v>
      </c>
    </row>
    <row r="1572" spans="4:47" x14ac:dyDescent="0.25">
      <c r="D1572" s="8">
        <v>1568</v>
      </c>
      <c r="E1572" s="8">
        <f t="shared" ca="1" si="164"/>
        <v>0.20415054062756322</v>
      </c>
      <c r="F1572" s="21">
        <f t="shared" ca="1" si="165"/>
        <v>204.34091718288204</v>
      </c>
      <c r="H1572" s="8">
        <v>1568</v>
      </c>
      <c r="I1572" s="21">
        <f t="shared" ca="1" si="166"/>
        <v>0.19166831038675536</v>
      </c>
      <c r="J1572" s="21">
        <f t="shared" ca="1" si="167"/>
        <v>3.1893989738181716</v>
      </c>
      <c r="R1572" s="1"/>
      <c r="AF1572">
        <v>1562</v>
      </c>
      <c r="AG1572">
        <v>1</v>
      </c>
      <c r="AH1572">
        <v>1</v>
      </c>
      <c r="AI1572">
        <v>0.18987769528311835</v>
      </c>
      <c r="AJ1572">
        <v>1</v>
      </c>
      <c r="AK1572">
        <v>0.64821295140544888</v>
      </c>
      <c r="AL1572">
        <v>0.33288819133473829</v>
      </c>
      <c r="AM1572">
        <v>1</v>
      </c>
      <c r="AN1572">
        <v>1</v>
      </c>
      <c r="AO1572">
        <v>0.72039010219232291</v>
      </c>
      <c r="AP1572">
        <v>7.9537400405247496E-2</v>
      </c>
      <c r="AQ1572">
        <v>1</v>
      </c>
      <c r="AR1572">
        <v>1</v>
      </c>
      <c r="AS1572">
        <v>0.68606759107109005</v>
      </c>
      <c r="AT1572">
        <v>0.83939648806884937</v>
      </c>
      <c r="AU1572">
        <v>1</v>
      </c>
    </row>
    <row r="1573" spans="4:47" x14ac:dyDescent="0.25">
      <c r="D1573" s="8">
        <v>1569</v>
      </c>
      <c r="E1573" s="8">
        <f t="shared" ca="1" si="164"/>
        <v>0.48099737729536929</v>
      </c>
      <c r="F1573" s="21">
        <f t="shared" ca="1" si="165"/>
        <v>98.442547910629699</v>
      </c>
      <c r="H1573" s="8">
        <v>1569</v>
      </c>
      <c r="I1573" s="21">
        <f t="shared" ca="1" si="166"/>
        <v>0.17503286746379532</v>
      </c>
      <c r="J1573" s="21">
        <f t="shared" ca="1" si="167"/>
        <v>1.2899633331243585</v>
      </c>
      <c r="R1573" s="1"/>
      <c r="AF1573">
        <v>1563</v>
      </c>
      <c r="AG1573">
        <v>0</v>
      </c>
      <c r="AH1573">
        <v>1</v>
      </c>
      <c r="AI1573">
        <v>1</v>
      </c>
      <c r="AJ1573">
        <v>1</v>
      </c>
      <c r="AK1573">
        <v>7.0518334903153443E-3</v>
      </c>
      <c r="AL1573">
        <v>0</v>
      </c>
      <c r="AM1573">
        <v>0.70384663549785109</v>
      </c>
      <c r="AN1573">
        <v>1</v>
      </c>
      <c r="AO1573">
        <v>0</v>
      </c>
      <c r="AP1573">
        <v>1</v>
      </c>
      <c r="AQ1573">
        <v>1</v>
      </c>
      <c r="AR1573">
        <v>1</v>
      </c>
      <c r="AS1573">
        <v>0.58845788731395587</v>
      </c>
      <c r="AT1573">
        <v>0.820199023195473</v>
      </c>
      <c r="AU1573">
        <v>1</v>
      </c>
    </row>
    <row r="1574" spans="4:47" x14ac:dyDescent="0.25">
      <c r="D1574" s="8">
        <v>1570</v>
      </c>
      <c r="E1574" s="8">
        <f t="shared" ca="1" si="164"/>
        <v>0.54540745175614047</v>
      </c>
      <c r="F1574" s="21">
        <f t="shared" ca="1" si="165"/>
        <v>82.432780293004186</v>
      </c>
      <c r="H1574" s="8">
        <v>1570</v>
      </c>
      <c r="I1574" s="21">
        <f t="shared" ca="1" si="166"/>
        <v>0.65271827866730392</v>
      </c>
      <c r="J1574" s="21">
        <f t="shared" ca="1" si="167"/>
        <v>41.496146053506124</v>
      </c>
      <c r="R1574" s="1"/>
      <c r="AF1574">
        <v>1564</v>
      </c>
      <c r="AG1574">
        <v>1</v>
      </c>
      <c r="AH1574">
        <v>1</v>
      </c>
      <c r="AI1574">
        <v>3.9531369098122306E-2</v>
      </c>
      <c r="AJ1574">
        <v>1</v>
      </c>
      <c r="AK1574">
        <v>1</v>
      </c>
      <c r="AL1574">
        <v>1</v>
      </c>
      <c r="AM1574">
        <v>0.23856530546665103</v>
      </c>
      <c r="AN1574">
        <v>0.77042886956699097</v>
      </c>
      <c r="AO1574">
        <v>0.43573485844268967</v>
      </c>
      <c r="AP1574">
        <v>1</v>
      </c>
      <c r="AQ1574">
        <v>1</v>
      </c>
      <c r="AR1574">
        <v>0</v>
      </c>
      <c r="AS1574">
        <v>0</v>
      </c>
      <c r="AT1574">
        <v>0.77104981252736227</v>
      </c>
      <c r="AU1574">
        <v>0</v>
      </c>
    </row>
    <row r="1575" spans="4:47" x14ac:dyDescent="0.25">
      <c r="D1575" s="8">
        <v>1571</v>
      </c>
      <c r="E1575" s="8">
        <f t="shared" ca="1" si="164"/>
        <v>0.24251464019881996</v>
      </c>
      <c r="F1575" s="21">
        <f t="shared" ca="1" si="165"/>
        <v>183.40762883640451</v>
      </c>
      <c r="H1575" s="8">
        <v>1571</v>
      </c>
      <c r="I1575" s="21">
        <f t="shared" ca="1" si="166"/>
        <v>0.41161111194958766</v>
      </c>
      <c r="J1575" s="21">
        <f t="shared" ca="1" si="167"/>
        <v>22.83189639904888</v>
      </c>
      <c r="R1575" s="1"/>
      <c r="AF1575">
        <v>1565</v>
      </c>
      <c r="AG1575">
        <v>1</v>
      </c>
      <c r="AH1575">
        <v>1</v>
      </c>
      <c r="AI1575">
        <v>0.98330142486801997</v>
      </c>
      <c r="AJ1575">
        <v>0</v>
      </c>
      <c r="AK1575">
        <v>0</v>
      </c>
      <c r="AL1575">
        <v>1</v>
      </c>
      <c r="AM1575">
        <v>1</v>
      </c>
      <c r="AN1575">
        <v>1</v>
      </c>
      <c r="AO1575">
        <v>1</v>
      </c>
      <c r="AP1575">
        <v>0.30485426335015348</v>
      </c>
      <c r="AQ1575">
        <v>0</v>
      </c>
      <c r="AR1575">
        <v>2.3702875216493398E-2</v>
      </c>
      <c r="AS1575">
        <v>0</v>
      </c>
      <c r="AT1575">
        <v>0.81937903870371165</v>
      </c>
      <c r="AU1575">
        <v>0</v>
      </c>
    </row>
    <row r="1576" spans="4:47" x14ac:dyDescent="0.25">
      <c r="D1576" s="8">
        <v>1572</v>
      </c>
      <c r="E1576" s="8">
        <f t="shared" ca="1" si="164"/>
        <v>0.77739665587408247</v>
      </c>
      <c r="F1576" s="21">
        <f t="shared" ca="1" si="165"/>
        <v>36.025165989586597</v>
      </c>
      <c r="H1576" s="8">
        <v>1572</v>
      </c>
      <c r="I1576" s="21">
        <f t="shared" ca="1" si="166"/>
        <v>5.9024563811460373E-2</v>
      </c>
      <c r="J1576" s="21">
        <f t="shared" ca="1" si="167"/>
        <v>17.752395675699496</v>
      </c>
      <c r="R1576" s="1"/>
      <c r="AF1576">
        <v>1566</v>
      </c>
      <c r="AG1576">
        <v>1</v>
      </c>
      <c r="AH1576">
        <v>0.60332670934959809</v>
      </c>
      <c r="AI1576">
        <v>0.61759153779172682</v>
      </c>
      <c r="AJ1576">
        <v>0</v>
      </c>
      <c r="AK1576">
        <v>1</v>
      </c>
      <c r="AL1576">
        <v>0.76153086486447141</v>
      </c>
      <c r="AM1576">
        <v>1</v>
      </c>
      <c r="AN1576">
        <v>1</v>
      </c>
      <c r="AO1576">
        <v>1</v>
      </c>
      <c r="AP1576">
        <v>0</v>
      </c>
      <c r="AQ1576">
        <v>1</v>
      </c>
      <c r="AR1576">
        <v>1</v>
      </c>
      <c r="AS1576">
        <v>0.17769677056712679</v>
      </c>
      <c r="AT1576">
        <v>0.9952745984254201</v>
      </c>
      <c r="AU1576">
        <v>0</v>
      </c>
    </row>
    <row r="1577" spans="4:47" x14ac:dyDescent="0.25">
      <c r="D1577" s="8">
        <v>1573</v>
      </c>
      <c r="E1577" s="8">
        <f t="shared" ca="1" si="164"/>
        <v>0.98717233727406273</v>
      </c>
      <c r="F1577" s="21">
        <f t="shared" ca="1" si="165"/>
        <v>2.1934381076321947</v>
      </c>
      <c r="H1577" s="8">
        <v>1573</v>
      </c>
      <c r="I1577" s="21">
        <f t="shared" ca="1" si="166"/>
        <v>0.95536015738175717</v>
      </c>
      <c r="J1577" s="21">
        <f t="shared" ca="1" si="167"/>
        <v>81.078496309263556</v>
      </c>
      <c r="R1577" s="1"/>
      <c r="AF1577">
        <v>1567</v>
      </c>
      <c r="AG1577">
        <v>0.86569022277258378</v>
      </c>
      <c r="AH1577">
        <v>0.27424233280778154</v>
      </c>
      <c r="AI1577">
        <v>1</v>
      </c>
      <c r="AJ1577">
        <v>1</v>
      </c>
      <c r="AK1577">
        <v>1</v>
      </c>
      <c r="AL1577">
        <v>0</v>
      </c>
      <c r="AM1577">
        <v>0.87326935364704228</v>
      </c>
      <c r="AN1577">
        <v>1</v>
      </c>
      <c r="AO1577">
        <v>1</v>
      </c>
      <c r="AP1577">
        <v>1</v>
      </c>
      <c r="AQ1577">
        <v>1</v>
      </c>
      <c r="AR1577">
        <v>1</v>
      </c>
      <c r="AS1577">
        <v>0</v>
      </c>
      <c r="AT1577">
        <v>0.69876061964559621</v>
      </c>
      <c r="AU1577">
        <v>2</v>
      </c>
    </row>
    <row r="1578" spans="4:47" x14ac:dyDescent="0.25">
      <c r="D1578" s="8">
        <v>1574</v>
      </c>
      <c r="E1578" s="8">
        <f t="shared" ca="1" si="164"/>
        <v>0.74560108201015907</v>
      </c>
      <c r="F1578" s="21">
        <f t="shared" ca="1" si="165"/>
        <v>41.628504562193271</v>
      </c>
      <c r="H1578" s="8">
        <v>1574</v>
      </c>
      <c r="I1578" s="21">
        <f t="shared" ca="1" si="166"/>
        <v>2.2895500275777581E-2</v>
      </c>
      <c r="J1578" s="21">
        <f t="shared" ca="1" si="167"/>
        <v>30.909754960776326</v>
      </c>
      <c r="R1578" s="1"/>
      <c r="AF1578">
        <v>1568</v>
      </c>
      <c r="AG1578">
        <v>1</v>
      </c>
      <c r="AH1578">
        <v>0</v>
      </c>
      <c r="AI1578">
        <v>1</v>
      </c>
      <c r="AJ1578">
        <v>0.91797117330594724</v>
      </c>
      <c r="AK1578">
        <v>0</v>
      </c>
      <c r="AL1578">
        <v>1</v>
      </c>
      <c r="AM1578">
        <v>1</v>
      </c>
      <c r="AN1578">
        <v>1</v>
      </c>
      <c r="AO1578">
        <v>0</v>
      </c>
      <c r="AP1578">
        <v>0.99740910033893493</v>
      </c>
      <c r="AQ1578">
        <v>1</v>
      </c>
      <c r="AR1578">
        <v>1</v>
      </c>
      <c r="AS1578">
        <v>0</v>
      </c>
      <c r="AT1578">
        <v>0.82555356849314265</v>
      </c>
      <c r="AU1578">
        <v>0</v>
      </c>
    </row>
    <row r="1579" spans="4:47" x14ac:dyDescent="0.25">
      <c r="D1579" s="8">
        <v>1575</v>
      </c>
      <c r="E1579" s="8">
        <f t="shared" ca="1" si="164"/>
        <v>0.81943130368853834</v>
      </c>
      <c r="F1579" s="21">
        <f t="shared" ca="1" si="165"/>
        <v>28.880581208493499</v>
      </c>
      <c r="H1579" s="8">
        <v>1575</v>
      </c>
      <c r="I1579" s="21">
        <f t="shared" ca="1" si="166"/>
        <v>0.68246343657746067</v>
      </c>
      <c r="J1579" s="21">
        <f t="shared" ca="1" si="167"/>
        <v>43.978226006764537</v>
      </c>
      <c r="R1579" s="1"/>
      <c r="AF1579">
        <v>1569</v>
      </c>
      <c r="AG1579">
        <v>0.36320033472152463</v>
      </c>
      <c r="AH1579">
        <v>0.43686923304786823</v>
      </c>
      <c r="AI1579">
        <v>1</v>
      </c>
      <c r="AJ1579">
        <v>1</v>
      </c>
      <c r="AK1579">
        <v>0.6908838956315454</v>
      </c>
      <c r="AL1579">
        <v>0.39638479406251764</v>
      </c>
      <c r="AM1579">
        <v>1</v>
      </c>
      <c r="AN1579">
        <v>1</v>
      </c>
      <c r="AO1579">
        <v>1</v>
      </c>
      <c r="AP1579">
        <v>1</v>
      </c>
      <c r="AQ1579">
        <v>1</v>
      </c>
      <c r="AR1579">
        <v>1</v>
      </c>
      <c r="AS1579">
        <v>0</v>
      </c>
      <c r="AT1579">
        <v>0.94684765595047293</v>
      </c>
      <c r="AU1579">
        <v>3</v>
      </c>
    </row>
    <row r="1580" spans="4:47" x14ac:dyDescent="0.25">
      <c r="D1580" s="8">
        <v>1576</v>
      </c>
      <c r="E1580" s="8">
        <f t="shared" ca="1" si="164"/>
        <v>0.79858079725343412</v>
      </c>
      <c r="F1580" s="21">
        <f t="shared" ca="1" si="165"/>
        <v>32.38960567543333</v>
      </c>
      <c r="H1580" s="8">
        <v>1576</v>
      </c>
      <c r="I1580" s="21">
        <f t="shared" ca="1" si="166"/>
        <v>9.5057017204719929E-2</v>
      </c>
      <c r="J1580" s="21">
        <f t="shared" ca="1" si="167"/>
        <v>10.094501006844112</v>
      </c>
      <c r="R1580" s="1"/>
      <c r="AF1580">
        <v>1570</v>
      </c>
      <c r="AG1580">
        <v>0</v>
      </c>
      <c r="AH1580">
        <v>0.80829287499961666</v>
      </c>
      <c r="AI1580">
        <v>1</v>
      </c>
      <c r="AJ1580">
        <v>1</v>
      </c>
      <c r="AK1580">
        <v>0.3941692124637719</v>
      </c>
      <c r="AL1580">
        <v>1</v>
      </c>
      <c r="AM1580">
        <v>1</v>
      </c>
      <c r="AN1580">
        <v>1</v>
      </c>
      <c r="AO1580">
        <v>0.47049663774741929</v>
      </c>
      <c r="AP1580">
        <v>1</v>
      </c>
      <c r="AQ1580">
        <v>1</v>
      </c>
      <c r="AR1580">
        <v>0</v>
      </c>
      <c r="AS1580">
        <v>0.35306590695343459</v>
      </c>
      <c r="AT1580">
        <v>0.89273477270152679</v>
      </c>
      <c r="AU1580">
        <v>0</v>
      </c>
    </row>
    <row r="1581" spans="4:47" x14ac:dyDescent="0.25">
      <c r="D1581" s="8">
        <v>1577</v>
      </c>
      <c r="E1581" s="8">
        <f t="shared" ca="1" si="164"/>
        <v>0.74241414300314335</v>
      </c>
      <c r="F1581" s="21">
        <f t="shared" ca="1" si="165"/>
        <v>42.200537757032265</v>
      </c>
      <c r="H1581" s="8">
        <v>1577</v>
      </c>
      <c r="I1581" s="21">
        <f t="shared" ca="1" si="166"/>
        <v>0.68957957673083803</v>
      </c>
      <c r="J1581" s="21">
        <f t="shared" ca="1" si="167"/>
        <v>44.585967908440836</v>
      </c>
      <c r="R1581" s="1"/>
      <c r="AF1581">
        <v>1571</v>
      </c>
      <c r="AG1581">
        <v>1</v>
      </c>
      <c r="AH1581">
        <v>1</v>
      </c>
      <c r="AI1581">
        <v>1</v>
      </c>
      <c r="AJ1581">
        <v>1</v>
      </c>
      <c r="AK1581">
        <v>1</v>
      </c>
      <c r="AL1581">
        <v>1</v>
      </c>
      <c r="AM1581">
        <v>0.94121824318872604</v>
      </c>
      <c r="AN1581">
        <v>0.76121330925548869</v>
      </c>
      <c r="AO1581">
        <v>1</v>
      </c>
      <c r="AP1581">
        <v>1</v>
      </c>
      <c r="AQ1581">
        <v>1</v>
      </c>
      <c r="AR1581">
        <v>1</v>
      </c>
      <c r="AS1581">
        <v>0</v>
      </c>
      <c r="AT1581">
        <v>0.76441020262668835</v>
      </c>
      <c r="AU1581">
        <v>4</v>
      </c>
    </row>
    <row r="1582" spans="4:47" x14ac:dyDescent="0.25">
      <c r="D1582" s="8">
        <v>1578</v>
      </c>
      <c r="E1582" s="8">
        <f t="shared" ca="1" si="164"/>
        <v>0.2587559244684503</v>
      </c>
      <c r="F1582" s="21">
        <f t="shared" ca="1" si="165"/>
        <v>175.49036496744503</v>
      </c>
      <c r="H1582" s="8">
        <v>1578</v>
      </c>
      <c r="I1582" s="21">
        <f t="shared" ca="1" si="166"/>
        <v>0.58940299474537483</v>
      </c>
      <c r="J1582" s="21">
        <f t="shared" ca="1" si="167"/>
        <v>36.447083569341942</v>
      </c>
      <c r="R1582" s="1"/>
      <c r="AF1582">
        <v>1572</v>
      </c>
      <c r="AG1582">
        <v>0.64761169811742636</v>
      </c>
      <c r="AH1582">
        <v>0.54611583050323786</v>
      </c>
      <c r="AI1582">
        <v>1</v>
      </c>
      <c r="AJ1582">
        <v>1</v>
      </c>
      <c r="AK1582">
        <v>1</v>
      </c>
      <c r="AL1582">
        <v>0.7444809475302463</v>
      </c>
      <c r="AM1582">
        <v>1</v>
      </c>
      <c r="AN1582">
        <v>0.81390662740229724</v>
      </c>
      <c r="AO1582">
        <v>0</v>
      </c>
      <c r="AP1582">
        <v>1</v>
      </c>
      <c r="AQ1582">
        <v>1</v>
      </c>
      <c r="AR1582">
        <v>0.97460420031195338</v>
      </c>
      <c r="AS1582">
        <v>0.56541591303985406</v>
      </c>
      <c r="AT1582">
        <v>0.73247037178321261</v>
      </c>
      <c r="AU1582">
        <v>1</v>
      </c>
    </row>
    <row r="1583" spans="4:47" x14ac:dyDescent="0.25">
      <c r="D1583" s="8">
        <v>1579</v>
      </c>
      <c r="E1583" s="8">
        <f t="shared" ca="1" si="164"/>
        <v>0.40804982952606983</v>
      </c>
      <c r="F1583" s="21">
        <f t="shared" ca="1" si="165"/>
        <v>119.15911077842247</v>
      </c>
      <c r="H1583" s="8">
        <v>1579</v>
      </c>
      <c r="I1583" s="21">
        <f t="shared" ca="1" si="166"/>
        <v>0.99012293310847488</v>
      </c>
      <c r="J1583" s="21">
        <f t="shared" ca="1" si="167"/>
        <v>100.21848892311036</v>
      </c>
      <c r="R1583" s="1"/>
      <c r="AF1583">
        <v>1573</v>
      </c>
      <c r="AG1583">
        <v>3.989810600450578E-2</v>
      </c>
      <c r="AH1583">
        <v>1</v>
      </c>
      <c r="AI1583">
        <v>0</v>
      </c>
      <c r="AJ1583">
        <v>1</v>
      </c>
      <c r="AK1583">
        <v>0.10327198872302336</v>
      </c>
      <c r="AL1583">
        <v>1</v>
      </c>
      <c r="AM1583">
        <v>1</v>
      </c>
      <c r="AN1583">
        <v>0.96823064045653862</v>
      </c>
      <c r="AO1583">
        <v>0.9185683888092171</v>
      </c>
      <c r="AP1583">
        <v>0.25133052187354016</v>
      </c>
      <c r="AQ1583">
        <v>1</v>
      </c>
      <c r="AR1583">
        <v>1</v>
      </c>
      <c r="AS1583">
        <v>0</v>
      </c>
      <c r="AT1583">
        <v>0.8476323353464329</v>
      </c>
      <c r="AU1583">
        <v>1</v>
      </c>
    </row>
    <row r="1584" spans="4:47" x14ac:dyDescent="0.25">
      <c r="D1584" s="8">
        <v>1580</v>
      </c>
      <c r="E1584" s="8">
        <f t="shared" ca="1" si="164"/>
        <v>0.83694091651977565</v>
      </c>
      <c r="F1584" s="21">
        <f t="shared" ca="1" si="165"/>
        <v>25.982532331904729</v>
      </c>
      <c r="H1584" s="8">
        <v>1580</v>
      </c>
      <c r="I1584" s="21">
        <f t="shared" ca="1" si="166"/>
        <v>0.47485975302402172</v>
      </c>
      <c r="J1584" s="21">
        <f t="shared" ca="1" si="167"/>
        <v>27.689592105709309</v>
      </c>
      <c r="R1584" s="1"/>
      <c r="AF1584">
        <v>1574</v>
      </c>
      <c r="AG1584">
        <v>1</v>
      </c>
      <c r="AH1584">
        <v>0.50932284141682815</v>
      </c>
      <c r="AI1584">
        <v>1</v>
      </c>
      <c r="AJ1584">
        <v>0.87255037526192614</v>
      </c>
      <c r="AK1584">
        <v>1</v>
      </c>
      <c r="AL1584">
        <v>1</v>
      </c>
      <c r="AM1584">
        <v>8.4059891299646902E-2</v>
      </c>
      <c r="AN1584">
        <v>0.95267411168723837</v>
      </c>
      <c r="AO1584">
        <v>1</v>
      </c>
      <c r="AP1584">
        <v>1</v>
      </c>
      <c r="AQ1584">
        <v>0.91246274476482847</v>
      </c>
      <c r="AR1584">
        <v>6.1285055570835772E-2</v>
      </c>
      <c r="AS1584">
        <v>9.3912247370744509E-2</v>
      </c>
      <c r="AT1584">
        <v>0.85927254535604269</v>
      </c>
      <c r="AU1584">
        <v>2</v>
      </c>
    </row>
    <row r="1585" spans="4:47" x14ac:dyDescent="0.25">
      <c r="D1585" s="8">
        <v>1581</v>
      </c>
      <c r="E1585" s="8">
        <f t="shared" ca="1" si="164"/>
        <v>0.54479276729686577</v>
      </c>
      <c r="F1585" s="21">
        <f t="shared" ca="1" si="165"/>
        <v>82.57723783669195</v>
      </c>
      <c r="H1585" s="8">
        <v>1581</v>
      </c>
      <c r="I1585" s="21">
        <f t="shared" ca="1" si="166"/>
        <v>0.22913881255561885</v>
      </c>
      <c r="J1585" s="21">
        <f t="shared" ca="1" si="167"/>
        <v>7.1302136485899155</v>
      </c>
      <c r="R1585" s="1"/>
      <c r="AF1585">
        <v>1575</v>
      </c>
      <c r="AG1585">
        <v>1</v>
      </c>
      <c r="AH1585">
        <v>1</v>
      </c>
      <c r="AI1585">
        <v>1</v>
      </c>
      <c r="AJ1585">
        <v>0.25700639580706292</v>
      </c>
      <c r="AK1585">
        <v>1</v>
      </c>
      <c r="AL1585">
        <v>1</v>
      </c>
      <c r="AM1585">
        <v>1</v>
      </c>
      <c r="AN1585">
        <v>1</v>
      </c>
      <c r="AO1585">
        <v>0.95467830092554018</v>
      </c>
      <c r="AP1585">
        <v>1</v>
      </c>
      <c r="AQ1585">
        <v>1</v>
      </c>
      <c r="AR1585">
        <v>1</v>
      </c>
      <c r="AS1585">
        <v>0</v>
      </c>
      <c r="AT1585">
        <v>0.51900609348324922</v>
      </c>
      <c r="AU1585">
        <v>2</v>
      </c>
    </row>
    <row r="1586" spans="4:47" x14ac:dyDescent="0.25">
      <c r="D1586" s="8">
        <v>1582</v>
      </c>
      <c r="E1586" s="8">
        <f t="shared" ca="1" si="164"/>
        <v>0.5492171631506495</v>
      </c>
      <c r="F1586" s="21">
        <f t="shared" ca="1" si="165"/>
        <v>81.540726608529113</v>
      </c>
      <c r="H1586" s="8">
        <v>1582</v>
      </c>
      <c r="I1586" s="21">
        <f t="shared" ca="1" si="166"/>
        <v>0.80452959210028507</v>
      </c>
      <c r="J1586" s="21">
        <f t="shared" ca="1" si="167"/>
        <v>55.590931586564693</v>
      </c>
      <c r="R1586" s="1"/>
      <c r="AF1586">
        <v>1576</v>
      </c>
      <c r="AG1586">
        <v>1</v>
      </c>
      <c r="AH1586">
        <v>0.129915956109731</v>
      </c>
      <c r="AI1586">
        <v>1</v>
      </c>
      <c r="AJ1586">
        <v>0.752918889488016</v>
      </c>
      <c r="AK1586">
        <v>0.52484378273666443</v>
      </c>
      <c r="AL1586">
        <v>1</v>
      </c>
      <c r="AM1586">
        <v>1</v>
      </c>
      <c r="AN1586">
        <v>0.67199833609840665</v>
      </c>
      <c r="AO1586">
        <v>1</v>
      </c>
      <c r="AP1586">
        <v>0.21565459618455685</v>
      </c>
      <c r="AQ1586">
        <v>1</v>
      </c>
      <c r="AR1586">
        <v>1</v>
      </c>
      <c r="AS1586">
        <v>0</v>
      </c>
      <c r="AT1586">
        <v>0.86448169323228607</v>
      </c>
      <c r="AU1586">
        <v>0</v>
      </c>
    </row>
    <row r="1587" spans="4:47" x14ac:dyDescent="0.25">
      <c r="D1587" s="8">
        <v>1583</v>
      </c>
      <c r="E1587" s="8">
        <f t="shared" ca="1" si="164"/>
        <v>6.1249084953661215E-2</v>
      </c>
      <c r="F1587" s="21">
        <f t="shared" ca="1" si="165"/>
        <v>347.64008846519249</v>
      </c>
      <c r="H1587" s="8">
        <v>1583</v>
      </c>
      <c r="I1587" s="21">
        <f t="shared" ca="1" si="166"/>
        <v>0.46318044762540467</v>
      </c>
      <c r="J1587" s="21">
        <f t="shared" ca="1" si="167"/>
        <v>26.799953279160977</v>
      </c>
      <c r="R1587" s="1"/>
      <c r="AF1587">
        <v>1577</v>
      </c>
      <c r="AG1587">
        <v>1</v>
      </c>
      <c r="AH1587">
        <v>1</v>
      </c>
      <c r="AI1587">
        <v>0.60136790580286137</v>
      </c>
      <c r="AJ1587">
        <v>1</v>
      </c>
      <c r="AK1587">
        <v>0.63473318925154609</v>
      </c>
      <c r="AL1587">
        <v>1</v>
      </c>
      <c r="AM1587">
        <v>1</v>
      </c>
      <c r="AN1587">
        <v>1</v>
      </c>
      <c r="AO1587">
        <v>1</v>
      </c>
      <c r="AP1587">
        <v>1</v>
      </c>
      <c r="AQ1587">
        <v>1</v>
      </c>
      <c r="AR1587">
        <v>0.91878109302319166</v>
      </c>
      <c r="AS1587">
        <v>0.24746105596498255</v>
      </c>
      <c r="AT1587">
        <v>0.7333603361775789</v>
      </c>
      <c r="AU1587">
        <v>2</v>
      </c>
    </row>
    <row r="1588" spans="4:47" x14ac:dyDescent="0.25">
      <c r="D1588" s="8">
        <v>1584</v>
      </c>
      <c r="E1588" s="8">
        <f t="shared" ca="1" si="164"/>
        <v>0.73745276662632475</v>
      </c>
      <c r="F1588" s="21">
        <f t="shared" ca="1" si="165"/>
        <v>43.095022854766576</v>
      </c>
      <c r="H1588" s="8">
        <v>1584</v>
      </c>
      <c r="I1588" s="21">
        <f t="shared" ca="1" si="166"/>
        <v>0.43874651666631226</v>
      </c>
      <c r="J1588" s="21">
        <f t="shared" ca="1" si="167"/>
        <v>24.930000787655381</v>
      </c>
      <c r="R1588" s="1"/>
      <c r="AF1588">
        <v>1578</v>
      </c>
      <c r="AG1588">
        <v>1</v>
      </c>
      <c r="AH1588">
        <v>1</v>
      </c>
      <c r="AI1588">
        <v>0.53130914423062703</v>
      </c>
      <c r="AJ1588">
        <v>0</v>
      </c>
      <c r="AK1588">
        <v>0.66623673795496163</v>
      </c>
      <c r="AL1588">
        <v>4.6258699906563075E-2</v>
      </c>
      <c r="AM1588">
        <v>1</v>
      </c>
      <c r="AN1588">
        <v>1</v>
      </c>
      <c r="AO1588">
        <v>0.20051010829774896</v>
      </c>
      <c r="AP1588">
        <v>0</v>
      </c>
      <c r="AQ1588">
        <v>1</v>
      </c>
      <c r="AR1588">
        <v>0.61523250861360035</v>
      </c>
      <c r="AS1588">
        <v>1</v>
      </c>
      <c r="AT1588">
        <v>0.92407967132015456</v>
      </c>
      <c r="AU1588">
        <v>2</v>
      </c>
    </row>
    <row r="1589" spans="4:47" x14ac:dyDescent="0.25">
      <c r="D1589" s="8">
        <v>1585</v>
      </c>
      <c r="E1589" s="8">
        <f t="shared" ca="1" si="164"/>
        <v>2.8987830651491908E-2</v>
      </c>
      <c r="F1589" s="21">
        <f t="shared" ca="1" si="165"/>
        <v>434.74778197275077</v>
      </c>
      <c r="H1589" s="8">
        <v>1585</v>
      </c>
      <c r="I1589" s="21">
        <f t="shared" ca="1" si="166"/>
        <v>0.12410416998218177</v>
      </c>
      <c r="J1589" s="21">
        <f t="shared" ca="1" si="167"/>
        <v>5.3826416519877327</v>
      </c>
      <c r="R1589" s="1"/>
      <c r="AF1589">
        <v>1579</v>
      </c>
      <c r="AG1589">
        <v>1</v>
      </c>
      <c r="AH1589">
        <v>1</v>
      </c>
      <c r="AI1589">
        <v>0</v>
      </c>
      <c r="AJ1589">
        <v>0.64214903821023961</v>
      </c>
      <c r="AK1589">
        <v>0.10800522903774699</v>
      </c>
      <c r="AL1589">
        <v>0.79245593301917927</v>
      </c>
      <c r="AM1589">
        <v>1</v>
      </c>
      <c r="AN1589">
        <v>1</v>
      </c>
      <c r="AO1589">
        <v>1</v>
      </c>
      <c r="AP1589">
        <v>1</v>
      </c>
      <c r="AQ1589">
        <v>1</v>
      </c>
      <c r="AR1589">
        <v>1</v>
      </c>
      <c r="AS1589">
        <v>0.19560157390345315</v>
      </c>
      <c r="AT1589">
        <v>0.79246574151485183</v>
      </c>
      <c r="AU1589">
        <v>0</v>
      </c>
    </row>
    <row r="1590" spans="4:47" x14ac:dyDescent="0.25">
      <c r="D1590" s="8">
        <v>1586</v>
      </c>
      <c r="E1590" s="8">
        <f t="shared" ca="1" si="164"/>
        <v>0.14924834791324504</v>
      </c>
      <c r="F1590" s="21">
        <f t="shared" ca="1" si="165"/>
        <v>242.09275426642733</v>
      </c>
      <c r="H1590" s="8">
        <v>1586</v>
      </c>
      <c r="I1590" s="21">
        <f t="shared" ca="1" si="166"/>
        <v>0.81799251076298007</v>
      </c>
      <c r="J1590" s="21">
        <f t="shared" ca="1" si="167"/>
        <v>57.100521061060164</v>
      </c>
      <c r="R1590" s="1"/>
      <c r="AF1590">
        <v>1580</v>
      </c>
      <c r="AG1590">
        <v>1</v>
      </c>
      <c r="AH1590">
        <v>1</v>
      </c>
      <c r="AI1590">
        <v>0.9226506455151755</v>
      </c>
      <c r="AJ1590">
        <v>1</v>
      </c>
      <c r="AK1590">
        <v>1</v>
      </c>
      <c r="AL1590">
        <v>0.49354152652376798</v>
      </c>
      <c r="AM1590">
        <v>1</v>
      </c>
      <c r="AN1590">
        <v>0.94404461934285677</v>
      </c>
      <c r="AO1590">
        <v>0.95490534599181653</v>
      </c>
      <c r="AP1590">
        <v>1</v>
      </c>
      <c r="AQ1590">
        <v>1</v>
      </c>
      <c r="AR1590">
        <v>1</v>
      </c>
      <c r="AS1590">
        <v>0.41506331583320083</v>
      </c>
      <c r="AT1590">
        <v>0.92920495402572234</v>
      </c>
      <c r="AU1590">
        <v>2</v>
      </c>
    </row>
    <row r="1591" spans="4:47" x14ac:dyDescent="0.25">
      <c r="D1591" s="8">
        <v>1587</v>
      </c>
      <c r="E1591" s="8">
        <f t="shared" ca="1" si="164"/>
        <v>0.2000237056908889</v>
      </c>
      <c r="F1591" s="21">
        <f t="shared" ca="1" si="165"/>
        <v>206.81441556795596</v>
      </c>
      <c r="H1591" s="8">
        <v>1587</v>
      </c>
      <c r="I1591" s="21">
        <f t="shared" ca="1" si="166"/>
        <v>0.89364968087972008</v>
      </c>
      <c r="J1591" s="21">
        <f t="shared" ca="1" si="167"/>
        <v>67.353520680747408</v>
      </c>
      <c r="R1591" s="1"/>
      <c r="AF1591">
        <v>1581</v>
      </c>
      <c r="AG1591">
        <v>1</v>
      </c>
      <c r="AH1591">
        <v>1</v>
      </c>
      <c r="AI1591">
        <v>1</v>
      </c>
      <c r="AJ1591">
        <v>1</v>
      </c>
      <c r="AK1591">
        <v>0</v>
      </c>
      <c r="AL1591">
        <v>1</v>
      </c>
      <c r="AM1591">
        <v>0.50106219110415207</v>
      </c>
      <c r="AN1591">
        <v>0.24576241300641297</v>
      </c>
      <c r="AO1591">
        <v>1</v>
      </c>
      <c r="AP1591">
        <v>0.20712056256771547</v>
      </c>
      <c r="AQ1591">
        <v>1</v>
      </c>
      <c r="AR1591">
        <v>0.70513643792899883</v>
      </c>
      <c r="AS1591">
        <v>0.16959078764686578</v>
      </c>
      <c r="AT1591">
        <v>0.74172527076738681</v>
      </c>
      <c r="AU1591">
        <v>0</v>
      </c>
    </row>
    <row r="1592" spans="4:47" x14ac:dyDescent="0.25">
      <c r="D1592" s="8">
        <v>1588</v>
      </c>
      <c r="E1592" s="8">
        <f t="shared" ca="1" si="164"/>
        <v>0.23031739654951511</v>
      </c>
      <c r="F1592" s="21">
        <f t="shared" ca="1" si="165"/>
        <v>189.69530424773555</v>
      </c>
      <c r="H1592" s="8">
        <v>1588</v>
      </c>
      <c r="I1592" s="21">
        <f t="shared" ca="1" si="166"/>
        <v>0.88947819775565451</v>
      </c>
      <c r="J1592" s="21">
        <f t="shared" ca="1" si="167"/>
        <v>66.674419381374264</v>
      </c>
      <c r="R1592" s="1"/>
      <c r="AF1592">
        <v>1582</v>
      </c>
      <c r="AG1592">
        <v>0.38236005373877441</v>
      </c>
      <c r="AH1592">
        <v>1</v>
      </c>
      <c r="AI1592">
        <v>1</v>
      </c>
      <c r="AJ1592">
        <v>0.91883922252406292</v>
      </c>
      <c r="AK1592">
        <v>1</v>
      </c>
      <c r="AL1592">
        <v>0.16050317266296285</v>
      </c>
      <c r="AM1592">
        <v>0.23633690440469618</v>
      </c>
      <c r="AN1592">
        <v>0.81593263545895045</v>
      </c>
      <c r="AO1592">
        <v>1</v>
      </c>
      <c r="AP1592">
        <v>0.99167833538775729</v>
      </c>
      <c r="AQ1592">
        <v>1</v>
      </c>
      <c r="AR1592">
        <v>1</v>
      </c>
      <c r="AS1592">
        <v>0.33312779735523135</v>
      </c>
      <c r="AT1592">
        <v>1</v>
      </c>
      <c r="AU1592">
        <v>3</v>
      </c>
    </row>
    <row r="1593" spans="4:47" x14ac:dyDescent="0.25">
      <c r="D1593" s="8">
        <v>1589</v>
      </c>
      <c r="E1593" s="8">
        <f t="shared" ca="1" si="164"/>
        <v>0.29632266926894857</v>
      </c>
      <c r="F1593" s="21">
        <f t="shared" ca="1" si="165"/>
        <v>158.86060484567042</v>
      </c>
      <c r="H1593" s="8">
        <v>1589</v>
      </c>
      <c r="I1593" s="21">
        <f t="shared" ca="1" si="166"/>
        <v>4.1409313079352694E-2</v>
      </c>
      <c r="J1593" s="21">
        <f t="shared" ca="1" si="167"/>
        <v>22.949478654088793</v>
      </c>
      <c r="R1593" s="1"/>
      <c r="AF1593">
        <v>1583</v>
      </c>
      <c r="AG1593">
        <v>1</v>
      </c>
      <c r="AH1593">
        <v>1</v>
      </c>
      <c r="AI1593">
        <v>0.62460168135505467</v>
      </c>
      <c r="AJ1593">
        <v>1</v>
      </c>
      <c r="AK1593">
        <v>1</v>
      </c>
      <c r="AL1593">
        <v>1</v>
      </c>
      <c r="AM1593">
        <v>0.24698703113197903</v>
      </c>
      <c r="AN1593">
        <v>1</v>
      </c>
      <c r="AO1593">
        <v>1</v>
      </c>
      <c r="AP1593">
        <v>0.456561362654611</v>
      </c>
      <c r="AQ1593">
        <v>0.99845077461965659</v>
      </c>
      <c r="AR1593">
        <v>0.13949285812733223</v>
      </c>
      <c r="AS1593">
        <v>8.0471853180384759E-2</v>
      </c>
      <c r="AT1593">
        <v>0.95827891976616031</v>
      </c>
      <c r="AU1593">
        <v>1</v>
      </c>
    </row>
    <row r="1594" spans="4:47" x14ac:dyDescent="0.25">
      <c r="D1594" s="8">
        <v>1590</v>
      </c>
      <c r="E1594" s="8">
        <f t="shared" ca="1" si="164"/>
        <v>0.2552788685308679</v>
      </c>
      <c r="F1594" s="21">
        <f t="shared" ca="1" si="165"/>
        <v>177.14448964854915</v>
      </c>
      <c r="H1594" s="8">
        <v>1590</v>
      </c>
      <c r="I1594" s="21">
        <f t="shared" ca="1" si="166"/>
        <v>0.18994712615484843</v>
      </c>
      <c r="J1594" s="21">
        <f t="shared" ca="1" si="167"/>
        <v>2.997742999683247</v>
      </c>
      <c r="R1594" s="1"/>
      <c r="AF1594">
        <v>1584</v>
      </c>
      <c r="AG1594">
        <v>1</v>
      </c>
      <c r="AH1594">
        <v>0.3508327165675707</v>
      </c>
      <c r="AI1594">
        <v>1</v>
      </c>
      <c r="AJ1594">
        <v>0.31280598309895141</v>
      </c>
      <c r="AK1594">
        <v>1</v>
      </c>
      <c r="AL1594">
        <v>1</v>
      </c>
      <c r="AM1594">
        <v>1</v>
      </c>
      <c r="AN1594">
        <v>0.67935985170639002</v>
      </c>
      <c r="AO1594">
        <v>1</v>
      </c>
      <c r="AP1594">
        <v>0.53662385112928013</v>
      </c>
      <c r="AQ1594">
        <v>0.20457986671584269</v>
      </c>
      <c r="AR1594">
        <v>1</v>
      </c>
      <c r="AS1594">
        <v>0.33438239293148703</v>
      </c>
      <c r="AT1594">
        <v>0.59032861837498884</v>
      </c>
      <c r="AU1594">
        <v>0</v>
      </c>
    </row>
    <row r="1595" spans="4:47" x14ac:dyDescent="0.25">
      <c r="D1595" s="8">
        <v>1591</v>
      </c>
      <c r="E1595" s="8">
        <f t="shared" ca="1" si="164"/>
        <v>0.61762610218560487</v>
      </c>
      <c r="F1595" s="21">
        <f t="shared" ca="1" si="165"/>
        <v>66.399933605585673</v>
      </c>
      <c r="H1595" s="8">
        <v>1591</v>
      </c>
      <c r="I1595" s="21">
        <f t="shared" ca="1" si="166"/>
        <v>0.30631886494542571</v>
      </c>
      <c r="J1595" s="21">
        <f t="shared" ca="1" si="167"/>
        <v>14.261001921354806</v>
      </c>
      <c r="R1595" s="1"/>
      <c r="AF1595">
        <v>1585</v>
      </c>
      <c r="AG1595">
        <v>0.60597509793484694</v>
      </c>
      <c r="AH1595">
        <v>1</v>
      </c>
      <c r="AI1595">
        <v>1</v>
      </c>
      <c r="AJ1595">
        <v>0.91311130747950908</v>
      </c>
      <c r="AK1595">
        <v>1</v>
      </c>
      <c r="AL1595">
        <v>0</v>
      </c>
      <c r="AM1595">
        <v>0.24412896011621812</v>
      </c>
      <c r="AN1595">
        <v>1</v>
      </c>
      <c r="AO1595">
        <v>1</v>
      </c>
      <c r="AP1595">
        <v>1</v>
      </c>
      <c r="AQ1595">
        <v>1</v>
      </c>
      <c r="AR1595">
        <v>1</v>
      </c>
      <c r="AS1595">
        <v>0</v>
      </c>
      <c r="AT1595">
        <v>0.81955707818435186</v>
      </c>
      <c r="AU1595">
        <v>0</v>
      </c>
    </row>
    <row r="1596" spans="4:47" x14ac:dyDescent="0.25">
      <c r="D1596" s="8">
        <v>1592</v>
      </c>
      <c r="E1596" s="8">
        <f t="shared" ca="1" si="164"/>
        <v>0.3953506576845901</v>
      </c>
      <c r="F1596" s="21">
        <f t="shared" ca="1" si="165"/>
        <v>123.11489767196271</v>
      </c>
      <c r="H1596" s="8">
        <v>1592</v>
      </c>
      <c r="I1596" s="21">
        <f t="shared" ca="1" si="166"/>
        <v>0.25774678031147547</v>
      </c>
      <c r="J1596" s="21">
        <f t="shared" ca="1" si="167"/>
        <v>9.8985722930902504</v>
      </c>
      <c r="R1596" s="1"/>
      <c r="AF1596">
        <v>1586</v>
      </c>
      <c r="AG1596">
        <v>1</v>
      </c>
      <c r="AH1596">
        <v>0.50621219746972201</v>
      </c>
      <c r="AI1596">
        <v>1</v>
      </c>
      <c r="AJ1596">
        <v>1</v>
      </c>
      <c r="AK1596">
        <v>0.99858014114180416</v>
      </c>
      <c r="AL1596">
        <v>0.14179218648035505</v>
      </c>
      <c r="AM1596">
        <v>1</v>
      </c>
      <c r="AN1596">
        <v>1</v>
      </c>
      <c r="AO1596">
        <v>1</v>
      </c>
      <c r="AP1596">
        <v>1</v>
      </c>
      <c r="AQ1596">
        <v>1</v>
      </c>
      <c r="AR1596">
        <v>1</v>
      </c>
      <c r="AS1596">
        <v>0</v>
      </c>
      <c r="AT1596">
        <v>0.93207044192677135</v>
      </c>
      <c r="AU1596">
        <v>2</v>
      </c>
    </row>
    <row r="1597" spans="4:47" x14ac:dyDescent="0.25">
      <c r="D1597" s="8">
        <v>1593</v>
      </c>
      <c r="E1597" s="8">
        <f t="shared" ca="1" si="164"/>
        <v>0.93416312702909343</v>
      </c>
      <c r="F1597" s="21">
        <f t="shared" ca="1" si="165"/>
        <v>10.509196269645432</v>
      </c>
      <c r="H1597" s="8">
        <v>1593</v>
      </c>
      <c r="I1597" s="21">
        <f t="shared" ca="1" si="166"/>
        <v>0.6915602823224587</v>
      </c>
      <c r="J1597" s="21">
        <f t="shared" ca="1" si="167"/>
        <v>44.756194597931369</v>
      </c>
      <c r="R1597" s="1"/>
      <c r="AF1597">
        <v>1587</v>
      </c>
      <c r="AG1597">
        <v>1</v>
      </c>
      <c r="AH1597">
        <v>0.41186462452865918</v>
      </c>
      <c r="AI1597">
        <v>0.34418247329191337</v>
      </c>
      <c r="AJ1597">
        <v>1</v>
      </c>
      <c r="AK1597">
        <v>1</v>
      </c>
      <c r="AL1597">
        <v>0.85068696287635248</v>
      </c>
      <c r="AM1597">
        <v>1</v>
      </c>
      <c r="AN1597">
        <v>0.82103699974569255</v>
      </c>
      <c r="AO1597">
        <v>0.92925933615988465</v>
      </c>
      <c r="AP1597">
        <v>0.40211122202726396</v>
      </c>
      <c r="AQ1597">
        <v>7.2344510643839996E-2</v>
      </c>
      <c r="AR1597">
        <v>1</v>
      </c>
      <c r="AS1597">
        <v>0</v>
      </c>
      <c r="AT1597">
        <v>0.82350809970425687</v>
      </c>
      <c r="AU1597">
        <v>0</v>
      </c>
    </row>
    <row r="1598" spans="4:47" x14ac:dyDescent="0.25">
      <c r="D1598" s="8">
        <v>1594</v>
      </c>
      <c r="E1598" s="8">
        <f t="shared" ca="1" si="164"/>
        <v>0.21234203409375041</v>
      </c>
      <c r="F1598" s="21">
        <f t="shared" ca="1" si="165"/>
        <v>199.57074177476915</v>
      </c>
      <c r="H1598" s="8">
        <v>1594</v>
      </c>
      <c r="I1598" s="21">
        <f t="shared" ca="1" si="166"/>
        <v>0.88759211488360801</v>
      </c>
      <c r="J1598" s="21">
        <f t="shared" ca="1" si="167"/>
        <v>66.373403236634687</v>
      </c>
      <c r="R1598" s="1"/>
      <c r="AF1598">
        <v>1588</v>
      </c>
      <c r="AG1598">
        <v>0.69734126690450315</v>
      </c>
      <c r="AH1598">
        <v>1</v>
      </c>
      <c r="AI1598">
        <v>0.50067717861290273</v>
      </c>
      <c r="AJ1598">
        <v>1</v>
      </c>
      <c r="AK1598">
        <v>1</v>
      </c>
      <c r="AL1598">
        <v>1</v>
      </c>
      <c r="AM1598">
        <v>0</v>
      </c>
      <c r="AN1598">
        <v>0.50981967877141288</v>
      </c>
      <c r="AO1598">
        <v>1</v>
      </c>
      <c r="AP1598">
        <v>0</v>
      </c>
      <c r="AQ1598">
        <v>1</v>
      </c>
      <c r="AR1598">
        <v>1</v>
      </c>
      <c r="AS1598">
        <v>0</v>
      </c>
      <c r="AT1598">
        <v>0.9180199169831299</v>
      </c>
      <c r="AU1598">
        <v>1</v>
      </c>
    </row>
    <row r="1599" spans="4:47" x14ac:dyDescent="0.25">
      <c r="D1599" s="8">
        <v>1595</v>
      </c>
      <c r="E1599" s="8">
        <f t="shared" ca="1" si="164"/>
        <v>7.416034392040971E-3</v>
      </c>
      <c r="F1599" s="21">
        <f t="shared" ca="1" si="165"/>
        <v>590.88574649035081</v>
      </c>
      <c r="H1599" s="8">
        <v>1595</v>
      </c>
      <c r="I1599" s="21">
        <f t="shared" ca="1" si="166"/>
        <v>0.40654375341279414</v>
      </c>
      <c r="J1599" s="21">
        <f t="shared" ca="1" si="167"/>
        <v>22.436772923682753</v>
      </c>
      <c r="R1599" s="1"/>
      <c r="AF1599">
        <v>1589</v>
      </c>
      <c r="AG1599">
        <v>0</v>
      </c>
      <c r="AH1599">
        <v>1</v>
      </c>
      <c r="AI1599">
        <v>1</v>
      </c>
      <c r="AJ1599">
        <v>1</v>
      </c>
      <c r="AK1599">
        <v>0.27091281425448194</v>
      </c>
      <c r="AL1599">
        <v>1</v>
      </c>
      <c r="AM1599">
        <v>1</v>
      </c>
      <c r="AN1599">
        <v>1</v>
      </c>
      <c r="AO1599">
        <v>0</v>
      </c>
      <c r="AP1599">
        <v>0.88328599759059279</v>
      </c>
      <c r="AQ1599">
        <v>1</v>
      </c>
      <c r="AR1599">
        <v>0.94349090839410388</v>
      </c>
      <c r="AS1599">
        <v>0</v>
      </c>
      <c r="AT1599">
        <v>0.99877851345763324</v>
      </c>
      <c r="AU1599">
        <v>0</v>
      </c>
    </row>
    <row r="1600" spans="4:47" x14ac:dyDescent="0.25">
      <c r="D1600" s="8">
        <v>1596</v>
      </c>
      <c r="E1600" s="8">
        <f t="shared" ca="1" si="164"/>
        <v>0.26460736531823048</v>
      </c>
      <c r="F1600" s="21">
        <f t="shared" ca="1" si="165"/>
        <v>172.75412376825588</v>
      </c>
      <c r="H1600" s="8">
        <v>1596</v>
      </c>
      <c r="I1600" s="21">
        <f t="shared" ca="1" si="166"/>
        <v>0.8292958459399199</v>
      </c>
      <c r="J1600" s="21">
        <f t="shared" ca="1" si="167"/>
        <v>58.422774174569867</v>
      </c>
      <c r="R1600" s="1"/>
      <c r="AF1600">
        <v>1590</v>
      </c>
      <c r="AG1600">
        <v>1</v>
      </c>
      <c r="AH1600">
        <v>0.82878021017911252</v>
      </c>
      <c r="AI1600">
        <v>1</v>
      </c>
      <c r="AJ1600">
        <v>1</v>
      </c>
      <c r="AK1600">
        <v>1</v>
      </c>
      <c r="AL1600">
        <v>1</v>
      </c>
      <c r="AM1600">
        <v>1</v>
      </c>
      <c r="AN1600">
        <v>0.64091911796440981</v>
      </c>
      <c r="AO1600">
        <v>1</v>
      </c>
      <c r="AP1600">
        <v>1</v>
      </c>
      <c r="AQ1600">
        <v>1</v>
      </c>
      <c r="AR1600">
        <v>0.83852339697759526</v>
      </c>
      <c r="AS1600">
        <v>0</v>
      </c>
      <c r="AT1600">
        <v>0.85949258155150388</v>
      </c>
      <c r="AU1600">
        <v>2</v>
      </c>
    </row>
    <row r="1601" spans="4:47" x14ac:dyDescent="0.25">
      <c r="D1601" s="8">
        <v>1597</v>
      </c>
      <c r="E1601" s="8">
        <f t="shared" ca="1" si="164"/>
        <v>0.17008176497758409</v>
      </c>
      <c r="F1601" s="21">
        <f t="shared" ca="1" si="165"/>
        <v>226.39239489262235</v>
      </c>
      <c r="H1601" s="8">
        <v>1597</v>
      </c>
      <c r="I1601" s="21">
        <f t="shared" ca="1" si="166"/>
        <v>0.43172339370969715</v>
      </c>
      <c r="J1601" s="21">
        <f t="shared" ca="1" si="167"/>
        <v>24.389521690696348</v>
      </c>
      <c r="R1601" s="1"/>
      <c r="AF1601">
        <v>1591</v>
      </c>
      <c r="AG1601">
        <v>1</v>
      </c>
      <c r="AH1601">
        <v>1</v>
      </c>
      <c r="AI1601">
        <v>1</v>
      </c>
      <c r="AJ1601">
        <v>1</v>
      </c>
      <c r="AK1601">
        <v>0</v>
      </c>
      <c r="AL1601">
        <v>3.410999990446726E-2</v>
      </c>
      <c r="AM1601">
        <v>0.77668005749916535</v>
      </c>
      <c r="AN1601">
        <v>0.78702636644095858</v>
      </c>
      <c r="AO1601">
        <v>1</v>
      </c>
      <c r="AP1601">
        <v>1</v>
      </c>
      <c r="AQ1601">
        <v>1</v>
      </c>
      <c r="AR1601">
        <v>1</v>
      </c>
      <c r="AS1601">
        <v>0</v>
      </c>
      <c r="AT1601">
        <v>0.75194093717191579</v>
      </c>
      <c r="AU1601">
        <v>1</v>
      </c>
    </row>
    <row r="1602" spans="4:47" x14ac:dyDescent="0.25">
      <c r="D1602" s="8">
        <v>1598</v>
      </c>
      <c r="E1602" s="8">
        <f t="shared" ca="1" si="164"/>
        <v>0.69953120431947646</v>
      </c>
      <c r="F1602" s="21">
        <f t="shared" ca="1" si="165"/>
        <v>50.099704016493462</v>
      </c>
      <c r="H1602" s="8">
        <v>1598</v>
      </c>
      <c r="I1602" s="21">
        <f t="shared" ca="1" si="166"/>
        <v>0.25097434847403122</v>
      </c>
      <c r="J1602" s="21">
        <f t="shared" ca="1" si="167"/>
        <v>9.2587548608934291</v>
      </c>
      <c r="R1602" s="1"/>
      <c r="AF1602">
        <v>1592</v>
      </c>
      <c r="AG1602">
        <v>1</v>
      </c>
      <c r="AH1602">
        <v>1</v>
      </c>
      <c r="AI1602">
        <v>8.6466188673042663E-2</v>
      </c>
      <c r="AJ1602">
        <v>1</v>
      </c>
      <c r="AK1602">
        <v>0.47689107898622751</v>
      </c>
      <c r="AL1602">
        <v>1</v>
      </c>
      <c r="AM1602">
        <v>0.87967054282912172</v>
      </c>
      <c r="AN1602">
        <v>0</v>
      </c>
      <c r="AO1602">
        <v>1</v>
      </c>
      <c r="AP1602">
        <v>1</v>
      </c>
      <c r="AQ1602">
        <v>0.7929671308156685</v>
      </c>
      <c r="AR1602">
        <v>0.43051880281024252</v>
      </c>
      <c r="AS1602">
        <v>0</v>
      </c>
      <c r="AT1602">
        <v>0.76432487687155004</v>
      </c>
      <c r="AU1602">
        <v>1</v>
      </c>
    </row>
    <row r="1603" spans="4:47" x14ac:dyDescent="0.25">
      <c r="D1603" s="8">
        <v>1599</v>
      </c>
      <c r="E1603" s="8">
        <f t="shared" ca="1" si="164"/>
        <v>0.54685639773677919</v>
      </c>
      <c r="F1603" s="21">
        <f t="shared" ca="1" si="165"/>
        <v>82.092844016206726</v>
      </c>
      <c r="H1603" s="8">
        <v>1599</v>
      </c>
      <c r="I1603" s="21">
        <f t="shared" ca="1" si="166"/>
        <v>0.23145228364744608</v>
      </c>
      <c r="J1603" s="21">
        <f t="shared" ca="1" si="167"/>
        <v>7.3608685061948336</v>
      </c>
      <c r="R1603" s="1"/>
      <c r="AF1603">
        <v>1593</v>
      </c>
      <c r="AG1603">
        <v>1</v>
      </c>
      <c r="AH1603">
        <v>1</v>
      </c>
      <c r="AI1603">
        <v>1</v>
      </c>
      <c r="AJ1603">
        <v>0.27155267090492996</v>
      </c>
      <c r="AK1603">
        <v>1</v>
      </c>
      <c r="AL1603">
        <v>1</v>
      </c>
      <c r="AM1603">
        <v>0.85701849147881148</v>
      </c>
      <c r="AN1603">
        <v>0.16637874652670073</v>
      </c>
      <c r="AO1603">
        <v>1</v>
      </c>
      <c r="AP1603">
        <v>0</v>
      </c>
      <c r="AQ1603">
        <v>0.88936422163387763</v>
      </c>
      <c r="AR1603">
        <v>0.54261814527877328</v>
      </c>
      <c r="AS1603">
        <v>0</v>
      </c>
      <c r="AT1603">
        <v>0.85001002820581439</v>
      </c>
      <c r="AU1603">
        <v>1</v>
      </c>
    </row>
    <row r="1604" spans="4:47" x14ac:dyDescent="0.25">
      <c r="D1604" s="8">
        <v>1600</v>
      </c>
      <c r="E1604" s="8">
        <f t="shared" ca="1" si="164"/>
        <v>0.94241860485239326</v>
      </c>
      <c r="F1604" s="21">
        <f t="shared" ca="1" si="165"/>
        <v>9.2250295088031944</v>
      </c>
      <c r="H1604" s="8">
        <v>1600</v>
      </c>
      <c r="I1604" s="21">
        <f t="shared" ca="1" si="166"/>
        <v>0.64487391360807367</v>
      </c>
      <c r="J1604" s="21">
        <f t="shared" ca="1" si="167"/>
        <v>40.855326069396952</v>
      </c>
      <c r="R1604" s="1"/>
      <c r="AF1604">
        <v>1594</v>
      </c>
      <c r="AG1604">
        <v>1</v>
      </c>
      <c r="AH1604">
        <v>1</v>
      </c>
      <c r="AI1604">
        <v>1</v>
      </c>
      <c r="AJ1604">
        <v>1</v>
      </c>
      <c r="AK1604">
        <v>0.73045589433252556</v>
      </c>
      <c r="AL1604">
        <v>1</v>
      </c>
      <c r="AM1604">
        <v>0.9804275625961788</v>
      </c>
      <c r="AN1604">
        <v>0.18992570214651361</v>
      </c>
      <c r="AO1604">
        <v>0.19754086216441161</v>
      </c>
      <c r="AP1604">
        <v>1</v>
      </c>
      <c r="AQ1604">
        <v>1</v>
      </c>
      <c r="AR1604">
        <v>0.66809522762454321</v>
      </c>
      <c r="AS1604">
        <v>0</v>
      </c>
      <c r="AT1604">
        <v>0.92651342782433133</v>
      </c>
      <c r="AU1604">
        <v>1</v>
      </c>
    </row>
    <row r="1605" spans="4:47" x14ac:dyDescent="0.25">
      <c r="D1605" s="8">
        <v>1601</v>
      </c>
      <c r="E1605" s="8">
        <f t="shared" ca="1" si="164"/>
        <v>0.81718567091911709</v>
      </c>
      <c r="F1605" s="21">
        <f t="shared" ca="1" si="165"/>
        <v>29.255386932858361</v>
      </c>
      <c r="H1605" s="8">
        <v>1601</v>
      </c>
      <c r="I1605" s="21">
        <f t="shared" ca="1" si="166"/>
        <v>0.8112234260706308</v>
      </c>
      <c r="J1605" s="21">
        <f t="shared" ca="1" si="167"/>
        <v>56.333209861202732</v>
      </c>
      <c r="R1605" s="1"/>
      <c r="AF1605">
        <v>1595</v>
      </c>
      <c r="AG1605">
        <v>1</v>
      </c>
      <c r="AH1605">
        <v>1</v>
      </c>
      <c r="AI1605">
        <v>0.73728638181168094</v>
      </c>
      <c r="AJ1605">
        <v>0</v>
      </c>
      <c r="AK1605">
        <v>1</v>
      </c>
      <c r="AL1605">
        <v>0.92723301609827713</v>
      </c>
      <c r="AM1605">
        <v>0.6478233664393267</v>
      </c>
      <c r="AN1605">
        <v>1</v>
      </c>
      <c r="AO1605">
        <v>1</v>
      </c>
      <c r="AP1605">
        <v>1</v>
      </c>
      <c r="AQ1605">
        <v>1</v>
      </c>
      <c r="AR1605">
        <v>1</v>
      </c>
      <c r="AS1605">
        <v>0</v>
      </c>
      <c r="AT1605">
        <v>0.6970715490998286</v>
      </c>
      <c r="AU1605">
        <v>2</v>
      </c>
    </row>
    <row r="1606" spans="4:47" x14ac:dyDescent="0.25">
      <c r="D1606" s="8">
        <v>1602</v>
      </c>
      <c r="E1606" s="8">
        <f t="shared" ref="E1606:E1669" ca="1" si="168">RAND()</f>
        <v>0.86640877138421046</v>
      </c>
      <c r="F1606" s="21">
        <f t="shared" ref="F1606:F1669" ca="1" si="169">$B$6*(-LN(E1606))^(1/$B$7)</f>
        <v>21.19496230158822</v>
      </c>
      <c r="H1606" s="8">
        <v>1602</v>
      </c>
      <c r="I1606" s="21">
        <f t="shared" ref="I1606:I1669" ca="1" si="170">RAND()</f>
        <v>0.3838366085430498</v>
      </c>
      <c r="J1606" s="21">
        <f t="shared" ref="J1606:J1669" ca="1" si="171">ABS(NORMINV(I1606,$B$11,$B$13))</f>
        <v>20.650094132562927</v>
      </c>
      <c r="R1606" s="1"/>
      <c r="AF1606">
        <v>1596</v>
      </c>
      <c r="AG1606">
        <v>0.30268421388210565</v>
      </c>
      <c r="AH1606">
        <v>1</v>
      </c>
      <c r="AI1606">
        <v>0.13205496628976224</v>
      </c>
      <c r="AJ1606">
        <v>1</v>
      </c>
      <c r="AK1606">
        <v>0.98779104639341375</v>
      </c>
      <c r="AL1606">
        <v>0.32274319338660767</v>
      </c>
      <c r="AM1606">
        <v>1</v>
      </c>
      <c r="AN1606">
        <v>1</v>
      </c>
      <c r="AO1606">
        <v>1</v>
      </c>
      <c r="AP1606">
        <v>1</v>
      </c>
      <c r="AQ1606">
        <v>0.7066263548559315</v>
      </c>
      <c r="AR1606">
        <v>1</v>
      </c>
      <c r="AS1606">
        <v>0</v>
      </c>
      <c r="AT1606">
        <v>0.92474304987743583</v>
      </c>
      <c r="AU1606">
        <v>0</v>
      </c>
    </row>
    <row r="1607" spans="4:47" x14ac:dyDescent="0.25">
      <c r="D1607" s="8">
        <v>1603</v>
      </c>
      <c r="E1607" s="8">
        <f t="shared" ca="1" si="168"/>
        <v>0.34220439564506266</v>
      </c>
      <c r="F1607" s="21">
        <f t="shared" ca="1" si="169"/>
        <v>141.08262399426357</v>
      </c>
      <c r="H1607" s="8">
        <v>1603</v>
      </c>
      <c r="I1607" s="21">
        <f t="shared" ca="1" si="170"/>
        <v>0.62831820360468638</v>
      </c>
      <c r="J1607" s="21">
        <f t="shared" ca="1" si="171"/>
        <v>39.518835053561659</v>
      </c>
      <c r="R1607" s="1"/>
      <c r="AF1607">
        <v>1597</v>
      </c>
      <c r="AG1607">
        <v>1</v>
      </c>
      <c r="AH1607">
        <v>1</v>
      </c>
      <c r="AI1607">
        <v>1</v>
      </c>
      <c r="AJ1607">
        <v>1</v>
      </c>
      <c r="AK1607">
        <v>0.12022487963329168</v>
      </c>
      <c r="AL1607">
        <v>1</v>
      </c>
      <c r="AM1607">
        <v>1</v>
      </c>
      <c r="AN1607">
        <v>1</v>
      </c>
      <c r="AO1607">
        <v>0.69497379555274774</v>
      </c>
      <c r="AP1607">
        <v>0.93230785771776292</v>
      </c>
      <c r="AQ1607">
        <v>0.64479416653290778</v>
      </c>
      <c r="AR1607">
        <v>1</v>
      </c>
      <c r="AS1607">
        <v>0.3183769167726202</v>
      </c>
      <c r="AT1607">
        <v>0.78629161178057438</v>
      </c>
      <c r="AU1607">
        <v>0</v>
      </c>
    </row>
    <row r="1608" spans="4:47" x14ac:dyDescent="0.25">
      <c r="D1608" s="8">
        <v>1604</v>
      </c>
      <c r="E1608" s="8">
        <f t="shared" ca="1" si="168"/>
        <v>0.29339347574632835</v>
      </c>
      <c r="F1608" s="21">
        <f t="shared" ca="1" si="169"/>
        <v>160.08276736201091</v>
      </c>
      <c r="H1608" s="8">
        <v>1604</v>
      </c>
      <c r="I1608" s="21">
        <f t="shared" ca="1" si="170"/>
        <v>0.14502343700014864</v>
      </c>
      <c r="J1608" s="21">
        <f t="shared" ca="1" si="171"/>
        <v>2.4532642941688607</v>
      </c>
      <c r="R1608" s="1"/>
      <c r="AF1608">
        <v>1598</v>
      </c>
      <c r="AG1608">
        <v>0.2951078432189177</v>
      </c>
      <c r="AH1608">
        <v>9.7128511243811638E-2</v>
      </c>
      <c r="AI1608">
        <v>1</v>
      </c>
      <c r="AJ1608">
        <v>1</v>
      </c>
      <c r="AK1608">
        <v>1</v>
      </c>
      <c r="AL1608">
        <v>0.25338960387865278</v>
      </c>
      <c r="AM1608">
        <v>1</v>
      </c>
      <c r="AN1608">
        <v>1</v>
      </c>
      <c r="AO1608">
        <v>1</v>
      </c>
      <c r="AP1608">
        <v>1</v>
      </c>
      <c r="AQ1608">
        <v>1</v>
      </c>
      <c r="AR1608">
        <v>1</v>
      </c>
      <c r="AS1608">
        <v>0</v>
      </c>
      <c r="AT1608">
        <v>0.88519120257555539</v>
      </c>
      <c r="AU1608">
        <v>1</v>
      </c>
    </row>
    <row r="1609" spans="4:47" x14ac:dyDescent="0.25">
      <c r="D1609" s="8">
        <v>1605</v>
      </c>
      <c r="E1609" s="8">
        <f t="shared" ca="1" si="168"/>
        <v>0.57490203975067067</v>
      </c>
      <c r="F1609" s="21">
        <f t="shared" ca="1" si="169"/>
        <v>75.66810159955098</v>
      </c>
      <c r="H1609" s="8">
        <v>1605</v>
      </c>
      <c r="I1609" s="21">
        <f t="shared" ca="1" si="170"/>
        <v>0.64900051464766595</v>
      </c>
      <c r="J1609" s="21">
        <f t="shared" ca="1" si="171"/>
        <v>41.191789345954206</v>
      </c>
      <c r="R1609" s="1"/>
      <c r="AF1609">
        <v>1599</v>
      </c>
      <c r="AG1609">
        <v>1</v>
      </c>
      <c r="AH1609">
        <v>1</v>
      </c>
      <c r="AI1609">
        <v>0.62830137850992729</v>
      </c>
      <c r="AJ1609">
        <v>1</v>
      </c>
      <c r="AK1609">
        <v>0</v>
      </c>
      <c r="AL1609">
        <v>1</v>
      </c>
      <c r="AM1609">
        <v>0.47764818040553608</v>
      </c>
      <c r="AN1609">
        <v>1</v>
      </c>
      <c r="AO1609">
        <v>0.70183552109374436</v>
      </c>
      <c r="AP1609">
        <v>1</v>
      </c>
      <c r="AQ1609">
        <v>1</v>
      </c>
      <c r="AR1609">
        <v>0</v>
      </c>
      <c r="AS1609">
        <v>0.34710137851507172</v>
      </c>
      <c r="AT1609">
        <v>0.77997105329669059</v>
      </c>
      <c r="AU1609">
        <v>2</v>
      </c>
    </row>
    <row r="1610" spans="4:47" x14ac:dyDescent="0.25">
      <c r="D1610" s="8">
        <v>1606</v>
      </c>
      <c r="E1610" s="8">
        <f t="shared" ca="1" si="168"/>
        <v>0.63908321552834324</v>
      </c>
      <c r="F1610" s="21">
        <f t="shared" ca="1" si="169"/>
        <v>61.956931940391115</v>
      </c>
      <c r="H1610" s="8">
        <v>1606</v>
      </c>
      <c r="I1610" s="21">
        <f t="shared" ca="1" si="170"/>
        <v>0.60100300422551245</v>
      </c>
      <c r="J1610" s="21">
        <f t="shared" ca="1" si="171"/>
        <v>37.353968397752276</v>
      </c>
      <c r="R1610" s="1"/>
      <c r="AF1610">
        <v>1600</v>
      </c>
      <c r="AG1610">
        <v>0.69348116522920578</v>
      </c>
      <c r="AH1610">
        <v>1</v>
      </c>
      <c r="AI1610">
        <v>1</v>
      </c>
      <c r="AJ1610">
        <v>1</v>
      </c>
      <c r="AK1610">
        <v>0.68491092463016445</v>
      </c>
      <c r="AL1610">
        <v>1</v>
      </c>
      <c r="AM1610">
        <v>1</v>
      </c>
      <c r="AN1610">
        <v>1</v>
      </c>
      <c r="AO1610">
        <v>0.18911540420473708</v>
      </c>
      <c r="AP1610">
        <v>0</v>
      </c>
      <c r="AQ1610">
        <v>0.1077906836818632</v>
      </c>
      <c r="AR1610">
        <v>0</v>
      </c>
      <c r="AS1610">
        <v>0</v>
      </c>
      <c r="AT1610">
        <v>0.71558277317578345</v>
      </c>
      <c r="AU1610">
        <v>2</v>
      </c>
    </row>
    <row r="1611" spans="4:47" x14ac:dyDescent="0.25">
      <c r="D1611" s="8">
        <v>1607</v>
      </c>
      <c r="E1611" s="8">
        <f t="shared" ca="1" si="168"/>
        <v>0.49043119395063828</v>
      </c>
      <c r="F1611" s="21">
        <f t="shared" ca="1" si="169"/>
        <v>95.979283582097537</v>
      </c>
      <c r="H1611" s="8">
        <v>1607</v>
      </c>
      <c r="I1611" s="21">
        <f t="shared" ca="1" si="170"/>
        <v>0.84285882015121405</v>
      </c>
      <c r="J1611" s="21">
        <f t="shared" ca="1" si="171"/>
        <v>60.085716856077639</v>
      </c>
      <c r="R1611" s="1"/>
      <c r="AF1611">
        <v>1601</v>
      </c>
      <c r="AG1611">
        <v>0.84354555319911129</v>
      </c>
      <c r="AH1611">
        <v>0.69256814319669502</v>
      </c>
      <c r="AI1611">
        <v>1</v>
      </c>
      <c r="AJ1611">
        <v>1</v>
      </c>
      <c r="AK1611">
        <v>1</v>
      </c>
      <c r="AL1611">
        <v>1</v>
      </c>
      <c r="AM1611">
        <v>1</v>
      </c>
      <c r="AN1611">
        <v>1</v>
      </c>
      <c r="AO1611">
        <v>0.88413877542916453</v>
      </c>
      <c r="AP1611">
        <v>0.95209160313618579</v>
      </c>
      <c r="AQ1611">
        <v>0.52415454755852509</v>
      </c>
      <c r="AR1611">
        <v>1</v>
      </c>
      <c r="AS1611">
        <v>0</v>
      </c>
      <c r="AT1611">
        <v>0.70312149840556981</v>
      </c>
      <c r="AU1611">
        <v>1</v>
      </c>
    </row>
    <row r="1612" spans="4:47" x14ac:dyDescent="0.25">
      <c r="D1612" s="8">
        <v>1608</v>
      </c>
      <c r="E1612" s="8">
        <f t="shared" ca="1" si="168"/>
        <v>0.24680010848972012</v>
      </c>
      <c r="F1612" s="21">
        <f t="shared" ca="1" si="169"/>
        <v>181.27031614464332</v>
      </c>
      <c r="H1612" s="8">
        <v>1608</v>
      </c>
      <c r="I1612" s="21">
        <f t="shared" ca="1" si="170"/>
        <v>0.95250830025666877</v>
      </c>
      <c r="J1612" s="21">
        <f t="shared" ca="1" si="171"/>
        <v>80.183770517108087</v>
      </c>
      <c r="R1612" s="1"/>
      <c r="AF1612">
        <v>1602</v>
      </c>
      <c r="AG1612">
        <v>1</v>
      </c>
      <c r="AH1612">
        <v>0.62562277746759976</v>
      </c>
      <c r="AI1612">
        <v>1</v>
      </c>
      <c r="AJ1612">
        <v>1</v>
      </c>
      <c r="AK1612">
        <v>1</v>
      </c>
      <c r="AL1612">
        <v>1</v>
      </c>
      <c r="AM1612">
        <v>0</v>
      </c>
      <c r="AN1612">
        <v>0.43276609325637821</v>
      </c>
      <c r="AO1612">
        <v>0.72864497764264036</v>
      </c>
      <c r="AP1612">
        <v>1</v>
      </c>
      <c r="AQ1612">
        <v>1</v>
      </c>
      <c r="AR1612">
        <v>0</v>
      </c>
      <c r="AS1612">
        <v>0.27787691072496401</v>
      </c>
      <c r="AT1612">
        <v>0.82779730042571853</v>
      </c>
      <c r="AU1612">
        <v>0</v>
      </c>
    </row>
    <row r="1613" spans="4:47" x14ac:dyDescent="0.25">
      <c r="D1613" s="8">
        <v>1609</v>
      </c>
      <c r="E1613" s="8">
        <f t="shared" ca="1" si="168"/>
        <v>0.42311934477251645</v>
      </c>
      <c r="F1613" s="21">
        <f t="shared" ca="1" si="169"/>
        <v>114.61170101245243</v>
      </c>
      <c r="H1613" s="8">
        <v>1609</v>
      </c>
      <c r="I1613" s="21">
        <f t="shared" ca="1" si="170"/>
        <v>0.35791122044650014</v>
      </c>
      <c r="J1613" s="21">
        <f t="shared" ca="1" si="171"/>
        <v>18.570975723903967</v>
      </c>
      <c r="R1613" s="1"/>
      <c r="AF1613">
        <v>1603</v>
      </c>
      <c r="AG1613">
        <v>1</v>
      </c>
      <c r="AH1613">
        <v>0.52243821395053858</v>
      </c>
      <c r="AI1613">
        <v>0.9959233349077441</v>
      </c>
      <c r="AJ1613">
        <v>1</v>
      </c>
      <c r="AK1613">
        <v>1</v>
      </c>
      <c r="AL1613">
        <v>0.47356240600614302</v>
      </c>
      <c r="AM1613">
        <v>1</v>
      </c>
      <c r="AN1613">
        <v>0.49976766567640646</v>
      </c>
      <c r="AO1613">
        <v>1</v>
      </c>
      <c r="AP1613">
        <v>0.81421785822350368</v>
      </c>
      <c r="AQ1613">
        <v>1</v>
      </c>
      <c r="AR1613">
        <v>1</v>
      </c>
      <c r="AS1613">
        <v>0.22276203758425958</v>
      </c>
      <c r="AT1613">
        <v>0.79449611343943738</v>
      </c>
      <c r="AU1613">
        <v>3</v>
      </c>
    </row>
    <row r="1614" spans="4:47" x14ac:dyDescent="0.25">
      <c r="D1614" s="8">
        <v>1610</v>
      </c>
      <c r="E1614" s="8">
        <f t="shared" ca="1" si="168"/>
        <v>0.5140783471783168</v>
      </c>
      <c r="F1614" s="21">
        <f t="shared" ca="1" si="169"/>
        <v>89.990829652568522</v>
      </c>
      <c r="H1614" s="8">
        <v>1610</v>
      </c>
      <c r="I1614" s="21">
        <f t="shared" ca="1" si="170"/>
        <v>0.41180088213659494</v>
      </c>
      <c r="J1614" s="21">
        <f t="shared" ca="1" si="171"/>
        <v>22.846670827759176</v>
      </c>
      <c r="R1614" s="1"/>
      <c r="AF1614">
        <v>1604</v>
      </c>
      <c r="AG1614">
        <v>1</v>
      </c>
      <c r="AH1614">
        <v>0.67530098653904658</v>
      </c>
      <c r="AI1614">
        <v>1</v>
      </c>
      <c r="AJ1614">
        <v>0.14207470340212847</v>
      </c>
      <c r="AK1614">
        <v>1</v>
      </c>
      <c r="AL1614">
        <v>0.39785505338586519</v>
      </c>
      <c r="AM1614">
        <v>0</v>
      </c>
      <c r="AN1614">
        <v>1</v>
      </c>
      <c r="AO1614">
        <v>1</v>
      </c>
      <c r="AP1614">
        <v>1</v>
      </c>
      <c r="AQ1614">
        <v>0</v>
      </c>
      <c r="AR1614">
        <v>1</v>
      </c>
      <c r="AS1614">
        <v>0</v>
      </c>
      <c r="AT1614">
        <v>0.85959851567686074</v>
      </c>
      <c r="AU1614">
        <v>1</v>
      </c>
    </row>
    <row r="1615" spans="4:47" x14ac:dyDescent="0.25">
      <c r="D1615" s="8">
        <v>1611</v>
      </c>
      <c r="E1615" s="8">
        <f t="shared" ca="1" si="168"/>
        <v>0.72711990184140762</v>
      </c>
      <c r="F1615" s="21">
        <f t="shared" ca="1" si="169"/>
        <v>44.97372186701481</v>
      </c>
      <c r="H1615" s="8">
        <v>1611</v>
      </c>
      <c r="I1615" s="21">
        <f t="shared" ca="1" si="170"/>
        <v>0.46119192415413335</v>
      </c>
      <c r="J1615" s="21">
        <f t="shared" ca="1" si="171"/>
        <v>26.648263344087955</v>
      </c>
      <c r="R1615" s="1"/>
      <c r="AF1615">
        <v>1605</v>
      </c>
      <c r="AG1615">
        <v>0</v>
      </c>
      <c r="AH1615">
        <v>1</v>
      </c>
      <c r="AI1615">
        <v>0.59908514628876863</v>
      </c>
      <c r="AJ1615">
        <v>1</v>
      </c>
      <c r="AK1615">
        <v>1</v>
      </c>
      <c r="AL1615">
        <v>1</v>
      </c>
      <c r="AM1615">
        <v>1</v>
      </c>
      <c r="AN1615">
        <v>1</v>
      </c>
      <c r="AO1615">
        <v>0.5855486322235568</v>
      </c>
      <c r="AP1615">
        <v>0</v>
      </c>
      <c r="AQ1615">
        <v>0.44565122121978978</v>
      </c>
      <c r="AR1615">
        <v>1</v>
      </c>
      <c r="AS1615">
        <v>0</v>
      </c>
      <c r="AT1615">
        <v>0.60132713079480826</v>
      </c>
      <c r="AU1615">
        <v>0</v>
      </c>
    </row>
    <row r="1616" spans="4:47" x14ac:dyDescent="0.25">
      <c r="D1616" s="8">
        <v>1612</v>
      </c>
      <c r="E1616" s="8">
        <f t="shared" ca="1" si="168"/>
        <v>1.7845417843581068E-2</v>
      </c>
      <c r="F1616" s="21">
        <f t="shared" ca="1" si="169"/>
        <v>490.65356231345459</v>
      </c>
      <c r="H1616" s="8">
        <v>1612</v>
      </c>
      <c r="I1616" s="21">
        <f t="shared" ca="1" si="170"/>
        <v>0.77585114203035976</v>
      </c>
      <c r="J1616" s="21">
        <f t="shared" ca="1" si="171"/>
        <v>52.571786056569323</v>
      </c>
      <c r="R1616" s="1"/>
      <c r="AF1616">
        <v>1606</v>
      </c>
      <c r="AG1616">
        <v>0.88085759845078782</v>
      </c>
      <c r="AH1616">
        <v>1</v>
      </c>
      <c r="AI1616">
        <v>1</v>
      </c>
      <c r="AJ1616">
        <v>0.81103392507308547</v>
      </c>
      <c r="AK1616">
        <v>1</v>
      </c>
      <c r="AL1616">
        <v>1</v>
      </c>
      <c r="AM1616">
        <v>0.8623374322238716</v>
      </c>
      <c r="AN1616">
        <v>0.67809262472996301</v>
      </c>
      <c r="AO1616">
        <v>0</v>
      </c>
      <c r="AP1616">
        <v>1</v>
      </c>
      <c r="AQ1616">
        <v>1</v>
      </c>
      <c r="AR1616">
        <v>1</v>
      </c>
      <c r="AS1616">
        <v>0</v>
      </c>
      <c r="AT1616">
        <v>0.98567110208518582</v>
      </c>
      <c r="AU1616">
        <v>0</v>
      </c>
    </row>
    <row r="1617" spans="4:47" x14ac:dyDescent="0.25">
      <c r="D1617" s="8">
        <v>1613</v>
      </c>
      <c r="E1617" s="8">
        <f t="shared" ca="1" si="168"/>
        <v>0.28420375422265687</v>
      </c>
      <c r="F1617" s="21">
        <f t="shared" ca="1" si="169"/>
        <v>163.99395810972561</v>
      </c>
      <c r="H1617" s="8">
        <v>1613</v>
      </c>
      <c r="I1617" s="21">
        <f t="shared" ca="1" si="170"/>
        <v>0.96486832410018675</v>
      </c>
      <c r="J1617" s="21">
        <f t="shared" ca="1" si="171"/>
        <v>84.441288401902767</v>
      </c>
      <c r="R1617" s="1"/>
      <c r="AF1617">
        <v>1607</v>
      </c>
      <c r="AG1617">
        <v>0.5358894991473907</v>
      </c>
      <c r="AH1617">
        <v>1</v>
      </c>
      <c r="AI1617">
        <v>1</v>
      </c>
      <c r="AJ1617">
        <v>1</v>
      </c>
      <c r="AK1617">
        <v>1</v>
      </c>
      <c r="AL1617">
        <v>6.9852462355144473E-2</v>
      </c>
      <c r="AM1617">
        <v>1</v>
      </c>
      <c r="AN1617">
        <v>0.76300772820550555</v>
      </c>
      <c r="AO1617">
        <v>0.76878424110036581</v>
      </c>
      <c r="AP1617">
        <v>1</v>
      </c>
      <c r="AQ1617">
        <v>0.26561137895332648</v>
      </c>
      <c r="AR1617">
        <v>1</v>
      </c>
      <c r="AS1617">
        <v>0</v>
      </c>
      <c r="AT1617">
        <v>0.87236321106274395</v>
      </c>
      <c r="AU1617">
        <v>0</v>
      </c>
    </row>
    <row r="1618" spans="4:47" x14ac:dyDescent="0.25">
      <c r="D1618" s="8">
        <v>1614</v>
      </c>
      <c r="E1618" s="8">
        <f t="shared" ca="1" si="168"/>
        <v>9.41833680714943E-3</v>
      </c>
      <c r="F1618" s="21">
        <f t="shared" ca="1" si="169"/>
        <v>563.71455492872246</v>
      </c>
      <c r="H1618" s="8">
        <v>1614</v>
      </c>
      <c r="I1618" s="21">
        <f t="shared" ca="1" si="170"/>
        <v>0.17368758962999364</v>
      </c>
      <c r="J1618" s="21">
        <f t="shared" ca="1" si="171"/>
        <v>1.13148829783729</v>
      </c>
      <c r="R1618" s="1"/>
      <c r="AF1618">
        <v>1608</v>
      </c>
      <c r="AG1618">
        <v>1</v>
      </c>
      <c r="AH1618">
        <v>0.60339325114936015</v>
      </c>
      <c r="AI1618">
        <v>1</v>
      </c>
      <c r="AJ1618">
        <v>1</v>
      </c>
      <c r="AK1618">
        <v>0</v>
      </c>
      <c r="AL1618">
        <v>0.41589721378453154</v>
      </c>
      <c r="AM1618">
        <v>0.57351708162206061</v>
      </c>
      <c r="AN1618">
        <v>0.12399116213594924</v>
      </c>
      <c r="AO1618">
        <v>1</v>
      </c>
      <c r="AP1618">
        <v>0.52115122872900455</v>
      </c>
      <c r="AQ1618">
        <v>0.67986638248476083</v>
      </c>
      <c r="AR1618">
        <v>0.85870771089919862</v>
      </c>
      <c r="AS1618">
        <v>0</v>
      </c>
      <c r="AT1618">
        <v>0.66888281732525723</v>
      </c>
      <c r="AU1618">
        <v>0</v>
      </c>
    </row>
    <row r="1619" spans="4:47" x14ac:dyDescent="0.25">
      <c r="D1619" s="8">
        <v>1615</v>
      </c>
      <c r="E1619" s="8">
        <f t="shared" ca="1" si="168"/>
        <v>6.7265916931639635E-2</v>
      </c>
      <c r="F1619" s="21">
        <f t="shared" ca="1" si="169"/>
        <v>336.63999259192411</v>
      </c>
      <c r="H1619" s="8">
        <v>1615</v>
      </c>
      <c r="I1619" s="21">
        <f t="shared" ca="1" si="170"/>
        <v>0.54404489375874898</v>
      </c>
      <c r="J1619" s="21">
        <f t="shared" ca="1" si="171"/>
        <v>32.951579607703515</v>
      </c>
      <c r="R1619" s="1"/>
      <c r="AF1619">
        <v>1609</v>
      </c>
      <c r="AG1619">
        <v>1</v>
      </c>
      <c r="AH1619">
        <v>0.29527402212079323</v>
      </c>
      <c r="AI1619">
        <v>1</v>
      </c>
      <c r="AJ1619">
        <v>1</v>
      </c>
      <c r="AK1619">
        <v>1</v>
      </c>
      <c r="AL1619">
        <v>0.34883908186529877</v>
      </c>
      <c r="AM1619">
        <v>1</v>
      </c>
      <c r="AN1619">
        <v>1</v>
      </c>
      <c r="AO1619">
        <v>0</v>
      </c>
      <c r="AP1619">
        <v>0.55147007751445687</v>
      </c>
      <c r="AQ1619">
        <v>0.11875457941957089</v>
      </c>
      <c r="AR1619">
        <v>0</v>
      </c>
      <c r="AS1619">
        <v>0</v>
      </c>
      <c r="AT1619">
        <v>0.65778519335547336</v>
      </c>
      <c r="AU1619">
        <v>1</v>
      </c>
    </row>
    <row r="1620" spans="4:47" x14ac:dyDescent="0.25">
      <c r="D1620" s="8">
        <v>1616</v>
      </c>
      <c r="E1620" s="8">
        <f t="shared" ca="1" si="168"/>
        <v>8.6479198792377421E-2</v>
      </c>
      <c r="F1620" s="21">
        <f t="shared" ca="1" si="169"/>
        <v>307.03394718155243</v>
      </c>
      <c r="H1620" s="8">
        <v>1616</v>
      </c>
      <c r="I1620" s="21">
        <f t="shared" ca="1" si="170"/>
        <v>0.66115233564746889</v>
      </c>
      <c r="J1620" s="21">
        <f t="shared" ca="1" si="171"/>
        <v>42.191137998191799</v>
      </c>
      <c r="R1620" s="1"/>
      <c r="AF1620">
        <v>1610</v>
      </c>
      <c r="AG1620">
        <v>0</v>
      </c>
      <c r="AH1620">
        <v>0</v>
      </c>
      <c r="AI1620">
        <v>0.50894833387780725</v>
      </c>
      <c r="AJ1620">
        <v>0</v>
      </c>
      <c r="AK1620">
        <v>1</v>
      </c>
      <c r="AL1620">
        <v>1</v>
      </c>
      <c r="AM1620">
        <v>0.86951956636250782</v>
      </c>
      <c r="AN1620">
        <v>0.39733238307094471</v>
      </c>
      <c r="AO1620">
        <v>0.76475268384189499</v>
      </c>
      <c r="AP1620">
        <v>0.75411256014593808</v>
      </c>
      <c r="AQ1620">
        <v>0.38392660911704296</v>
      </c>
      <c r="AR1620">
        <v>1</v>
      </c>
      <c r="AS1620">
        <v>0.49106479196310709</v>
      </c>
      <c r="AT1620">
        <v>0.99723928778859694</v>
      </c>
      <c r="AU1620">
        <v>0</v>
      </c>
    </row>
    <row r="1621" spans="4:47" x14ac:dyDescent="0.25">
      <c r="D1621" s="8">
        <v>1617</v>
      </c>
      <c r="E1621" s="8">
        <f t="shared" ca="1" si="168"/>
        <v>0.25414486568399852</v>
      </c>
      <c r="F1621" s="21">
        <f t="shared" ca="1" si="169"/>
        <v>177.68863176063525</v>
      </c>
      <c r="H1621" s="8">
        <v>1617</v>
      </c>
      <c r="I1621" s="21">
        <f t="shared" ca="1" si="170"/>
        <v>0.41011494395992565</v>
      </c>
      <c r="J1621" s="21">
        <f t="shared" ca="1" si="171"/>
        <v>22.715356569205724</v>
      </c>
      <c r="R1621" s="1"/>
      <c r="AF1621">
        <v>1611</v>
      </c>
      <c r="AG1621">
        <v>1</v>
      </c>
      <c r="AH1621">
        <v>1</v>
      </c>
      <c r="AI1621">
        <v>1</v>
      </c>
      <c r="AJ1621">
        <v>0.8542900923819009</v>
      </c>
      <c r="AK1621">
        <v>0</v>
      </c>
      <c r="AL1621">
        <v>0.60073145727389299</v>
      </c>
      <c r="AM1621">
        <v>1</v>
      </c>
      <c r="AN1621">
        <v>1</v>
      </c>
      <c r="AO1621">
        <v>1</v>
      </c>
      <c r="AP1621">
        <v>1</v>
      </c>
      <c r="AQ1621">
        <v>8.6996042651056385E-2</v>
      </c>
      <c r="AR1621">
        <v>1</v>
      </c>
      <c r="AS1621">
        <v>0</v>
      </c>
      <c r="AT1621">
        <v>0.55251417304281536</v>
      </c>
      <c r="AU1621">
        <v>0</v>
      </c>
    </row>
    <row r="1622" spans="4:47" x14ac:dyDescent="0.25">
      <c r="D1622" s="8">
        <v>1618</v>
      </c>
      <c r="E1622" s="8">
        <f t="shared" ca="1" si="168"/>
        <v>0.39235431195333259</v>
      </c>
      <c r="F1622" s="21">
        <f t="shared" ca="1" si="169"/>
        <v>124.0656077982002</v>
      </c>
      <c r="H1622" s="8">
        <v>1618</v>
      </c>
      <c r="I1622" s="21">
        <f t="shared" ca="1" si="170"/>
        <v>0.38426324749921481</v>
      </c>
      <c r="J1622" s="21">
        <f t="shared" ca="1" si="171"/>
        <v>20.683932454696809</v>
      </c>
      <c r="R1622" s="1"/>
      <c r="AF1622">
        <v>1612</v>
      </c>
      <c r="AG1622">
        <v>0</v>
      </c>
      <c r="AH1622">
        <v>0.37842832605097748</v>
      </c>
      <c r="AI1622">
        <v>0.12450284268021689</v>
      </c>
      <c r="AJ1622">
        <v>0</v>
      </c>
      <c r="AK1622">
        <v>1</v>
      </c>
      <c r="AL1622">
        <v>1</v>
      </c>
      <c r="AM1622">
        <v>1</v>
      </c>
      <c r="AN1622">
        <v>0.97913753300939965</v>
      </c>
      <c r="AO1622">
        <v>0.55637166303519436</v>
      </c>
      <c r="AP1622">
        <v>0.63874529398209789</v>
      </c>
      <c r="AQ1622">
        <v>0</v>
      </c>
      <c r="AR1622">
        <v>0.92936831011273524</v>
      </c>
      <c r="AS1622">
        <v>0</v>
      </c>
      <c r="AT1622">
        <v>0.81235372008048545</v>
      </c>
      <c r="AU1622">
        <v>2</v>
      </c>
    </row>
    <row r="1623" spans="4:47" x14ac:dyDescent="0.25">
      <c r="D1623" s="8">
        <v>1619</v>
      </c>
      <c r="E1623" s="8">
        <f t="shared" ca="1" si="168"/>
        <v>0.78504966427442247</v>
      </c>
      <c r="F1623" s="21">
        <f t="shared" ca="1" si="169"/>
        <v>34.703208004372719</v>
      </c>
      <c r="H1623" s="8">
        <v>1619</v>
      </c>
      <c r="I1623" s="21">
        <f t="shared" ca="1" si="170"/>
        <v>0.7046953794510733</v>
      </c>
      <c r="J1623" s="21">
        <f t="shared" ca="1" si="171"/>
        <v>45.897594759597041</v>
      </c>
      <c r="R1623" s="1"/>
      <c r="AF1623">
        <v>1613</v>
      </c>
      <c r="AG1623">
        <v>1</v>
      </c>
      <c r="AH1623">
        <v>0.69251049078281668</v>
      </c>
      <c r="AI1623">
        <v>0.33066312805092291</v>
      </c>
      <c r="AJ1623">
        <v>1</v>
      </c>
      <c r="AK1623">
        <v>1</v>
      </c>
      <c r="AL1623">
        <v>1</v>
      </c>
      <c r="AM1623">
        <v>1</v>
      </c>
      <c r="AN1623">
        <v>0.47310594830243291</v>
      </c>
      <c r="AO1623">
        <v>1</v>
      </c>
      <c r="AP1623">
        <v>1</v>
      </c>
      <c r="AQ1623">
        <v>1</v>
      </c>
      <c r="AR1623">
        <v>1</v>
      </c>
      <c r="AS1623">
        <v>0.32167311294566997</v>
      </c>
      <c r="AT1623">
        <v>0.82746210069126891</v>
      </c>
      <c r="AU1623">
        <v>0</v>
      </c>
    </row>
    <row r="1624" spans="4:47" x14ac:dyDescent="0.25">
      <c r="D1624" s="8">
        <v>1620</v>
      </c>
      <c r="E1624" s="8">
        <f t="shared" ca="1" si="168"/>
        <v>9.1368483294257508E-2</v>
      </c>
      <c r="F1624" s="21">
        <f t="shared" ca="1" si="169"/>
        <v>300.53052840520769</v>
      </c>
      <c r="H1624" s="8">
        <v>1620</v>
      </c>
      <c r="I1624" s="21">
        <f t="shared" ca="1" si="170"/>
        <v>0.14458285211861877</v>
      </c>
      <c r="J1624" s="21">
        <f t="shared" ca="1" si="171"/>
        <v>2.511880615277839</v>
      </c>
      <c r="R1624" s="1"/>
      <c r="AF1624">
        <v>1614</v>
      </c>
      <c r="AG1624">
        <v>1</v>
      </c>
      <c r="AH1624">
        <v>1</v>
      </c>
      <c r="AI1624">
        <v>0.87552900971997827</v>
      </c>
      <c r="AJ1624">
        <v>1</v>
      </c>
      <c r="AK1624">
        <v>1</v>
      </c>
      <c r="AL1624">
        <v>0.90753591808364342</v>
      </c>
      <c r="AM1624">
        <v>0.90491187550933028</v>
      </c>
      <c r="AN1624">
        <v>1</v>
      </c>
      <c r="AO1624">
        <v>1</v>
      </c>
      <c r="AP1624">
        <v>0</v>
      </c>
      <c r="AQ1624">
        <v>0.2171791417056132</v>
      </c>
      <c r="AR1624">
        <v>1</v>
      </c>
      <c r="AS1624">
        <v>0</v>
      </c>
      <c r="AT1624">
        <v>1</v>
      </c>
      <c r="AU1624">
        <v>0</v>
      </c>
    </row>
    <row r="1625" spans="4:47" x14ac:dyDescent="0.25">
      <c r="D1625" s="8">
        <v>1621</v>
      </c>
      <c r="E1625" s="8">
        <f t="shared" ca="1" si="168"/>
        <v>0.74800761887051448</v>
      </c>
      <c r="F1625" s="21">
        <f t="shared" ca="1" si="169"/>
        <v>41.197848007699363</v>
      </c>
      <c r="H1625" s="8">
        <v>1621</v>
      </c>
      <c r="I1625" s="21">
        <f t="shared" ca="1" si="170"/>
        <v>0.17360163950325991</v>
      </c>
      <c r="J1625" s="21">
        <f t="shared" ca="1" si="171"/>
        <v>1.1213368119700107</v>
      </c>
      <c r="R1625" s="1"/>
      <c r="AF1625">
        <v>1615</v>
      </c>
      <c r="AG1625">
        <v>1</v>
      </c>
      <c r="AH1625">
        <v>2.141488439909673E-2</v>
      </c>
      <c r="AI1625">
        <v>1</v>
      </c>
      <c r="AJ1625">
        <v>0</v>
      </c>
      <c r="AK1625">
        <v>0.9760092991374193</v>
      </c>
      <c r="AL1625">
        <v>1</v>
      </c>
      <c r="AM1625">
        <v>1</v>
      </c>
      <c r="AN1625">
        <v>1</v>
      </c>
      <c r="AO1625">
        <v>1</v>
      </c>
      <c r="AP1625">
        <v>1</v>
      </c>
      <c r="AQ1625">
        <v>0.76842712974854899</v>
      </c>
      <c r="AR1625">
        <v>1</v>
      </c>
      <c r="AS1625">
        <v>0</v>
      </c>
      <c r="AT1625">
        <v>0.77508900095541222</v>
      </c>
      <c r="AU1625">
        <v>1</v>
      </c>
    </row>
    <row r="1626" spans="4:47" x14ac:dyDescent="0.25">
      <c r="D1626" s="8">
        <v>1622</v>
      </c>
      <c r="E1626" s="8">
        <f t="shared" ca="1" si="168"/>
        <v>0.78832344184375425</v>
      </c>
      <c r="F1626" s="21">
        <f t="shared" ca="1" si="169"/>
        <v>34.140705916776099</v>
      </c>
      <c r="H1626" s="8">
        <v>1622</v>
      </c>
      <c r="I1626" s="21">
        <f t="shared" ca="1" si="170"/>
        <v>0.10688832742560339</v>
      </c>
      <c r="J1626" s="21">
        <f t="shared" ca="1" si="171"/>
        <v>8.0648694250924038</v>
      </c>
      <c r="R1626" s="1"/>
      <c r="AF1626">
        <v>1616</v>
      </c>
      <c r="AG1626">
        <v>1</v>
      </c>
      <c r="AH1626">
        <v>0.43635127605999252</v>
      </c>
      <c r="AI1626">
        <v>1</v>
      </c>
      <c r="AJ1626">
        <v>0.74113394247081787</v>
      </c>
      <c r="AK1626">
        <v>1</v>
      </c>
      <c r="AL1626">
        <v>1</v>
      </c>
      <c r="AM1626">
        <v>0.2787159709999199</v>
      </c>
      <c r="AN1626">
        <v>0.54364540601466527</v>
      </c>
      <c r="AO1626">
        <v>1</v>
      </c>
      <c r="AP1626">
        <v>1</v>
      </c>
      <c r="AQ1626">
        <v>1</v>
      </c>
      <c r="AR1626">
        <v>0.2315471460343331</v>
      </c>
      <c r="AS1626">
        <v>0.12524501575583902</v>
      </c>
      <c r="AT1626">
        <v>0.67114379850659944</v>
      </c>
      <c r="AU1626">
        <v>1</v>
      </c>
    </row>
    <row r="1627" spans="4:47" x14ac:dyDescent="0.25">
      <c r="D1627" s="8">
        <v>1623</v>
      </c>
      <c r="E1627" s="8">
        <f t="shared" ca="1" si="168"/>
        <v>0.28187281301353184</v>
      </c>
      <c r="F1627" s="21">
        <f t="shared" ca="1" si="169"/>
        <v>165.00519084799436</v>
      </c>
      <c r="H1627" s="8">
        <v>1623</v>
      </c>
      <c r="I1627" s="21">
        <f t="shared" ca="1" si="170"/>
        <v>0.28653845515342857</v>
      </c>
      <c r="J1627" s="21">
        <f t="shared" ca="1" si="171"/>
        <v>12.52767494982275</v>
      </c>
      <c r="R1627" s="1"/>
      <c r="AF1627">
        <v>1617</v>
      </c>
      <c r="AG1627">
        <v>0.9829451778256747</v>
      </c>
      <c r="AH1627">
        <v>0.3884347914627142</v>
      </c>
      <c r="AI1627">
        <v>0.19095297885102017</v>
      </c>
      <c r="AJ1627">
        <v>0.4460687959913533</v>
      </c>
      <c r="AK1627">
        <v>1</v>
      </c>
      <c r="AL1627">
        <v>1</v>
      </c>
      <c r="AM1627">
        <v>1</v>
      </c>
      <c r="AN1627">
        <v>9.1615291986419184E-2</v>
      </c>
      <c r="AO1627">
        <v>0.79290413658527537</v>
      </c>
      <c r="AP1627">
        <v>1</v>
      </c>
      <c r="AQ1627">
        <v>1</v>
      </c>
      <c r="AR1627">
        <v>1</v>
      </c>
      <c r="AS1627">
        <v>0</v>
      </c>
      <c r="AT1627">
        <v>0.912450911466962</v>
      </c>
      <c r="AU1627">
        <v>1</v>
      </c>
    </row>
    <row r="1628" spans="4:47" x14ac:dyDescent="0.25">
      <c r="D1628" s="8">
        <v>1624</v>
      </c>
      <c r="E1628" s="8">
        <f t="shared" ca="1" si="168"/>
        <v>0.86418953715669578</v>
      </c>
      <c r="F1628" s="21">
        <f t="shared" ca="1" si="169"/>
        <v>21.551923779115153</v>
      </c>
      <c r="H1628" s="8">
        <v>1624</v>
      </c>
      <c r="I1628" s="21">
        <f t="shared" ca="1" si="170"/>
        <v>0.94983396901842276</v>
      </c>
      <c r="J1628" s="21">
        <f t="shared" ca="1" si="171"/>
        <v>79.383043675633161</v>
      </c>
      <c r="R1628" s="1"/>
      <c r="AF1628">
        <v>1618</v>
      </c>
      <c r="AG1628">
        <v>0.5244289542087861</v>
      </c>
      <c r="AH1628">
        <v>0.49879173421842488</v>
      </c>
      <c r="AI1628">
        <v>1</v>
      </c>
      <c r="AJ1628">
        <v>1</v>
      </c>
      <c r="AK1628">
        <v>1</v>
      </c>
      <c r="AL1628">
        <v>1</v>
      </c>
      <c r="AM1628">
        <v>9.9234218226845236E-2</v>
      </c>
      <c r="AN1628">
        <v>0.83111683573834827</v>
      </c>
      <c r="AO1628">
        <v>0.78648204182488068</v>
      </c>
      <c r="AP1628">
        <v>1</v>
      </c>
      <c r="AQ1628">
        <v>1</v>
      </c>
      <c r="AR1628">
        <v>1</v>
      </c>
      <c r="AS1628">
        <v>3.1888423740504851E-2</v>
      </c>
      <c r="AT1628">
        <v>0.81632948865602117</v>
      </c>
      <c r="AU1628">
        <v>1</v>
      </c>
    </row>
    <row r="1629" spans="4:47" x14ac:dyDescent="0.25">
      <c r="D1629" s="8">
        <v>1625</v>
      </c>
      <c r="E1629" s="8">
        <f t="shared" ca="1" si="168"/>
        <v>4.6260555008410087E-2</v>
      </c>
      <c r="F1629" s="21">
        <f t="shared" ca="1" si="169"/>
        <v>380.46217784104897</v>
      </c>
      <c r="H1629" s="8">
        <v>1625</v>
      </c>
      <c r="I1629" s="21">
        <f t="shared" ca="1" si="170"/>
        <v>0.24032191791003621</v>
      </c>
      <c r="J1629" s="21">
        <f t="shared" ca="1" si="171"/>
        <v>8.2335338199511625</v>
      </c>
      <c r="R1629" s="1"/>
      <c r="AF1629">
        <v>1619</v>
      </c>
      <c r="AG1629">
        <v>1</v>
      </c>
      <c r="AH1629">
        <v>0.40914511703080542</v>
      </c>
      <c r="AI1629">
        <v>0</v>
      </c>
      <c r="AJ1629">
        <v>1</v>
      </c>
      <c r="AK1629">
        <v>1</v>
      </c>
      <c r="AL1629">
        <v>1</v>
      </c>
      <c r="AM1629">
        <v>0.59930003337250393</v>
      </c>
      <c r="AN1629">
        <v>0.19814847030178381</v>
      </c>
      <c r="AO1629">
        <v>0.41125813639519038</v>
      </c>
      <c r="AP1629">
        <v>1</v>
      </c>
      <c r="AQ1629">
        <v>0.60910830233090862</v>
      </c>
      <c r="AR1629">
        <v>1</v>
      </c>
      <c r="AS1629">
        <v>0</v>
      </c>
      <c r="AT1629">
        <v>0.68808511157565166</v>
      </c>
      <c r="AU1629">
        <v>0</v>
      </c>
    </row>
    <row r="1630" spans="4:47" x14ac:dyDescent="0.25">
      <c r="D1630" s="8">
        <v>1626</v>
      </c>
      <c r="E1630" s="8">
        <f t="shared" ca="1" si="168"/>
        <v>0.43460065492237854</v>
      </c>
      <c r="F1630" s="21">
        <f t="shared" ca="1" si="169"/>
        <v>111.24739110907825</v>
      </c>
      <c r="H1630" s="8">
        <v>1626</v>
      </c>
      <c r="I1630" s="21">
        <f t="shared" ca="1" si="170"/>
        <v>0.36032461364507362</v>
      </c>
      <c r="J1630" s="21">
        <f t="shared" ca="1" si="171"/>
        <v>18.766575386520344</v>
      </c>
      <c r="R1630" s="1"/>
      <c r="AF1630">
        <v>1620</v>
      </c>
      <c r="AG1630">
        <v>1</v>
      </c>
      <c r="AH1630">
        <v>0.35843536771894186</v>
      </c>
      <c r="AI1630">
        <v>1</v>
      </c>
      <c r="AJ1630">
        <v>1</v>
      </c>
      <c r="AK1630">
        <v>1</v>
      </c>
      <c r="AL1630">
        <v>0.71252663430689911</v>
      </c>
      <c r="AM1630">
        <v>1</v>
      </c>
      <c r="AN1630">
        <v>1</v>
      </c>
      <c r="AO1630">
        <v>0.5637096202173173</v>
      </c>
      <c r="AP1630">
        <v>1</v>
      </c>
      <c r="AQ1630">
        <v>1</v>
      </c>
      <c r="AR1630">
        <v>1</v>
      </c>
      <c r="AS1630">
        <v>0.94731824491178229</v>
      </c>
      <c r="AT1630">
        <v>0.73102859438007084</v>
      </c>
      <c r="AU1630">
        <v>2</v>
      </c>
    </row>
    <row r="1631" spans="4:47" x14ac:dyDescent="0.25">
      <c r="D1631" s="8">
        <v>1627</v>
      </c>
      <c r="E1631" s="8">
        <f t="shared" ca="1" si="168"/>
        <v>0.82386947154836954</v>
      </c>
      <c r="F1631" s="21">
        <f t="shared" ca="1" si="169"/>
        <v>28.141966096095782</v>
      </c>
      <c r="H1631" s="8">
        <v>1627</v>
      </c>
      <c r="I1631" s="21">
        <f t="shared" ca="1" si="170"/>
        <v>0.77609607825091154</v>
      </c>
      <c r="J1631" s="21">
        <f t="shared" ca="1" si="171"/>
        <v>52.596589156464397</v>
      </c>
      <c r="R1631" s="1"/>
      <c r="AF1631">
        <v>1621</v>
      </c>
      <c r="AG1631">
        <v>0.18717259988695714</v>
      </c>
      <c r="AH1631">
        <v>1</v>
      </c>
      <c r="AI1631">
        <v>1</v>
      </c>
      <c r="AJ1631">
        <v>0.81868109181644588</v>
      </c>
      <c r="AK1631">
        <v>1</v>
      </c>
      <c r="AL1631">
        <v>1</v>
      </c>
      <c r="AM1631">
        <v>0.392494619677769</v>
      </c>
      <c r="AN1631">
        <v>0.24301036901916603</v>
      </c>
      <c r="AO1631">
        <v>0.94825363758742853</v>
      </c>
      <c r="AP1631">
        <v>0.82825960564866452</v>
      </c>
      <c r="AQ1631">
        <v>1</v>
      </c>
      <c r="AR1631">
        <v>7.1864054217932724E-2</v>
      </c>
      <c r="AS1631">
        <v>0</v>
      </c>
      <c r="AT1631">
        <v>0.80970014513728183</v>
      </c>
      <c r="AU1631">
        <v>0</v>
      </c>
    </row>
    <row r="1632" spans="4:47" x14ac:dyDescent="0.25">
      <c r="D1632" s="8">
        <v>1628</v>
      </c>
      <c r="E1632" s="8">
        <f t="shared" ca="1" si="168"/>
        <v>0.36457979743165891</v>
      </c>
      <c r="F1632" s="21">
        <f t="shared" ca="1" si="169"/>
        <v>133.2180718462526</v>
      </c>
      <c r="H1632" s="8">
        <v>1628</v>
      </c>
      <c r="I1632" s="21">
        <f t="shared" ca="1" si="170"/>
        <v>0.85535953885494065</v>
      </c>
      <c r="J1632" s="21">
        <f t="shared" ca="1" si="171"/>
        <v>61.704209361341093</v>
      </c>
      <c r="R1632" s="1"/>
      <c r="AF1632">
        <v>1622</v>
      </c>
      <c r="AG1632">
        <v>0.74362836802573573</v>
      </c>
      <c r="AH1632">
        <v>1</v>
      </c>
      <c r="AI1632">
        <v>0.85109387421600269</v>
      </c>
      <c r="AJ1632">
        <v>0.91322286521899509</v>
      </c>
      <c r="AK1632">
        <v>0.90307566100936154</v>
      </c>
      <c r="AL1632">
        <v>0</v>
      </c>
      <c r="AM1632">
        <v>1</v>
      </c>
      <c r="AN1632">
        <v>1</v>
      </c>
      <c r="AO1632">
        <v>1</v>
      </c>
      <c r="AP1632">
        <v>1</v>
      </c>
      <c r="AQ1632">
        <v>1</v>
      </c>
      <c r="AR1632">
        <v>0</v>
      </c>
      <c r="AS1632">
        <v>0</v>
      </c>
      <c r="AT1632">
        <v>0.97020971500043673</v>
      </c>
      <c r="AU1632">
        <v>0</v>
      </c>
    </row>
    <row r="1633" spans="4:47" x14ac:dyDescent="0.25">
      <c r="D1633" s="8">
        <v>1629</v>
      </c>
      <c r="E1633" s="8">
        <f t="shared" ca="1" si="168"/>
        <v>0.51957060165364854</v>
      </c>
      <c r="F1633" s="21">
        <f t="shared" ca="1" si="169"/>
        <v>88.63607207379053</v>
      </c>
      <c r="H1633" s="8">
        <v>1629</v>
      </c>
      <c r="I1633" s="21">
        <f t="shared" ca="1" si="170"/>
        <v>0.88927984421296191</v>
      </c>
      <c r="J1633" s="21">
        <f t="shared" ca="1" si="171"/>
        <v>66.642590183456548</v>
      </c>
      <c r="R1633" s="1"/>
      <c r="AF1633">
        <v>1623</v>
      </c>
      <c r="AG1633">
        <v>1</v>
      </c>
      <c r="AH1633">
        <v>0.74942594433975629</v>
      </c>
      <c r="AI1633">
        <v>0.14232934580368531</v>
      </c>
      <c r="AJ1633">
        <v>1</v>
      </c>
      <c r="AK1633">
        <v>0.51582302338577013</v>
      </c>
      <c r="AL1633">
        <v>1</v>
      </c>
      <c r="AM1633">
        <v>1</v>
      </c>
      <c r="AN1633">
        <v>1</v>
      </c>
      <c r="AO1633">
        <v>0.7345840007726413</v>
      </c>
      <c r="AP1633">
        <v>0.12449788816405588</v>
      </c>
      <c r="AQ1633">
        <v>0</v>
      </c>
      <c r="AR1633">
        <v>1.2598201632264987E-2</v>
      </c>
      <c r="AS1633">
        <v>0.26444505024361814</v>
      </c>
      <c r="AT1633">
        <v>0.84946638117219431</v>
      </c>
      <c r="AU1633">
        <v>0</v>
      </c>
    </row>
    <row r="1634" spans="4:47" x14ac:dyDescent="0.25">
      <c r="D1634" s="8">
        <v>1630</v>
      </c>
      <c r="E1634" s="8">
        <f t="shared" ca="1" si="168"/>
        <v>0.65126586152436228</v>
      </c>
      <c r="F1634" s="21">
        <f t="shared" ca="1" si="169"/>
        <v>59.491930918287792</v>
      </c>
      <c r="H1634" s="8">
        <v>1630</v>
      </c>
      <c r="I1634" s="21">
        <f t="shared" ca="1" si="170"/>
        <v>0.49912162566696305</v>
      </c>
      <c r="J1634" s="21">
        <f t="shared" ca="1" si="171"/>
        <v>29.533296472128683</v>
      </c>
      <c r="R1634" s="1"/>
      <c r="AF1634">
        <v>1624</v>
      </c>
      <c r="AG1634">
        <v>1</v>
      </c>
      <c r="AH1634">
        <v>1</v>
      </c>
      <c r="AI1634">
        <v>1</v>
      </c>
      <c r="AJ1634">
        <v>0.65259729413058565</v>
      </c>
      <c r="AK1634">
        <v>1</v>
      </c>
      <c r="AL1634">
        <v>0</v>
      </c>
      <c r="AM1634">
        <v>0.5090170432743053</v>
      </c>
      <c r="AN1634">
        <v>1</v>
      </c>
      <c r="AO1634">
        <v>0</v>
      </c>
      <c r="AP1634">
        <v>1</v>
      </c>
      <c r="AQ1634">
        <v>0</v>
      </c>
      <c r="AR1634">
        <v>1</v>
      </c>
      <c r="AS1634">
        <v>0</v>
      </c>
      <c r="AT1634">
        <v>0.83646206862730932</v>
      </c>
      <c r="AU1634">
        <v>1</v>
      </c>
    </row>
    <row r="1635" spans="4:47" x14ac:dyDescent="0.25">
      <c r="D1635" s="8">
        <v>1631</v>
      </c>
      <c r="E1635" s="8">
        <f t="shared" ca="1" si="168"/>
        <v>0.7409246644114873</v>
      </c>
      <c r="F1635" s="21">
        <f t="shared" ca="1" si="169"/>
        <v>42.468567002699388</v>
      </c>
      <c r="H1635" s="8">
        <v>1631</v>
      </c>
      <c r="I1635" s="21">
        <f t="shared" ca="1" si="170"/>
        <v>0.23887405584711796</v>
      </c>
      <c r="J1635" s="21">
        <f t="shared" ca="1" si="171"/>
        <v>8.0923058225973108</v>
      </c>
      <c r="R1635" s="1"/>
      <c r="AF1635">
        <v>1625</v>
      </c>
      <c r="AG1635">
        <v>1</v>
      </c>
      <c r="AH1635">
        <v>0</v>
      </c>
      <c r="AI1635">
        <v>0</v>
      </c>
      <c r="AJ1635">
        <v>1</v>
      </c>
      <c r="AK1635">
        <v>1</v>
      </c>
      <c r="AL1635">
        <v>1</v>
      </c>
      <c r="AM1635">
        <v>0</v>
      </c>
      <c r="AN1635">
        <v>1</v>
      </c>
      <c r="AO1635">
        <v>1</v>
      </c>
      <c r="AP1635">
        <v>0.98564851504113082</v>
      </c>
      <c r="AQ1635">
        <v>1</v>
      </c>
      <c r="AR1635">
        <v>0.88869323924319032</v>
      </c>
      <c r="AS1635">
        <v>0</v>
      </c>
      <c r="AT1635">
        <v>0.80306215497538724</v>
      </c>
      <c r="AU1635">
        <v>1</v>
      </c>
    </row>
    <row r="1636" spans="4:47" x14ac:dyDescent="0.25">
      <c r="D1636" s="8">
        <v>1632</v>
      </c>
      <c r="E1636" s="8">
        <f t="shared" ca="1" si="168"/>
        <v>0.32428085918118366</v>
      </c>
      <c r="F1636" s="21">
        <f t="shared" ca="1" si="169"/>
        <v>147.74157246805052</v>
      </c>
      <c r="H1636" s="8">
        <v>1632</v>
      </c>
      <c r="I1636" s="21">
        <f t="shared" ca="1" si="170"/>
        <v>0.89476006838150546</v>
      </c>
      <c r="J1636" s="21">
        <f t="shared" ca="1" si="171"/>
        <v>67.53751611001158</v>
      </c>
      <c r="R1636" s="1"/>
      <c r="AF1636">
        <v>1626</v>
      </c>
      <c r="AG1636">
        <v>1</v>
      </c>
      <c r="AH1636">
        <v>0.50363508153402237</v>
      </c>
      <c r="AI1636">
        <v>0</v>
      </c>
      <c r="AJ1636">
        <v>1</v>
      </c>
      <c r="AK1636">
        <v>1</v>
      </c>
      <c r="AL1636">
        <v>1</v>
      </c>
      <c r="AM1636">
        <v>1</v>
      </c>
      <c r="AN1636">
        <v>1</v>
      </c>
      <c r="AO1636">
        <v>1</v>
      </c>
      <c r="AP1636">
        <v>1</v>
      </c>
      <c r="AQ1636">
        <v>0.92648712209290052</v>
      </c>
      <c r="AR1636">
        <v>1</v>
      </c>
      <c r="AS1636">
        <v>0.16766000519560148</v>
      </c>
      <c r="AT1636">
        <v>0.91022075114357892</v>
      </c>
      <c r="AU1636">
        <v>3</v>
      </c>
    </row>
    <row r="1637" spans="4:47" x14ac:dyDescent="0.25">
      <c r="D1637" s="8">
        <v>1633</v>
      </c>
      <c r="E1637" s="8">
        <f t="shared" ca="1" si="168"/>
        <v>0.73074655217283202</v>
      </c>
      <c r="F1637" s="21">
        <f t="shared" ca="1" si="169"/>
        <v>44.311869069875463</v>
      </c>
      <c r="H1637" s="8">
        <v>1633</v>
      </c>
      <c r="I1637" s="21">
        <f t="shared" ca="1" si="170"/>
        <v>0.50142600698996009</v>
      </c>
      <c r="J1637" s="21">
        <f t="shared" ca="1" si="171"/>
        <v>29.70829075842126</v>
      </c>
      <c r="R1637" s="1"/>
      <c r="AF1637">
        <v>1627</v>
      </c>
      <c r="AG1637">
        <v>0.74315611600961284</v>
      </c>
      <c r="AH1637">
        <v>1</v>
      </c>
      <c r="AI1637">
        <v>0.326413819900359</v>
      </c>
      <c r="AJ1637">
        <v>0.70949035254549619</v>
      </c>
      <c r="AK1637">
        <v>9.0120935332379304E-2</v>
      </c>
      <c r="AL1637">
        <v>0</v>
      </c>
      <c r="AM1637">
        <v>0</v>
      </c>
      <c r="AN1637">
        <v>1</v>
      </c>
      <c r="AO1637">
        <v>1</v>
      </c>
      <c r="AP1637">
        <v>1</v>
      </c>
      <c r="AQ1637">
        <v>0.61477971785425323</v>
      </c>
      <c r="AR1637">
        <v>0.34120049957216964</v>
      </c>
      <c r="AS1637">
        <v>0</v>
      </c>
      <c r="AT1637">
        <v>0.92744173928672669</v>
      </c>
      <c r="AU1637">
        <v>1</v>
      </c>
    </row>
    <row r="1638" spans="4:47" x14ac:dyDescent="0.25">
      <c r="D1638" s="8">
        <v>1634</v>
      </c>
      <c r="E1638" s="8">
        <f t="shared" ca="1" si="168"/>
        <v>0.15591538530574445</v>
      </c>
      <c r="F1638" s="21">
        <f t="shared" ca="1" si="169"/>
        <v>236.84893304831209</v>
      </c>
      <c r="H1638" s="8">
        <v>1634</v>
      </c>
      <c r="I1638" s="21">
        <f t="shared" ca="1" si="170"/>
        <v>0.96427058520283215</v>
      </c>
      <c r="J1638" s="21">
        <f t="shared" ca="1" si="171"/>
        <v>84.209265331574301</v>
      </c>
      <c r="R1638" s="1"/>
      <c r="AF1638">
        <v>1628</v>
      </c>
      <c r="AG1638">
        <v>1</v>
      </c>
      <c r="AH1638">
        <v>1</v>
      </c>
      <c r="AI1638">
        <v>0.78423446439034794</v>
      </c>
      <c r="AJ1638">
        <v>1</v>
      </c>
      <c r="AK1638">
        <v>1</v>
      </c>
      <c r="AL1638">
        <v>0.65085662477965045</v>
      </c>
      <c r="AM1638">
        <v>1</v>
      </c>
      <c r="AN1638">
        <v>1</v>
      </c>
      <c r="AO1638">
        <v>1</v>
      </c>
      <c r="AP1638">
        <v>1</v>
      </c>
      <c r="AQ1638">
        <v>1</v>
      </c>
      <c r="AR1638">
        <v>1</v>
      </c>
      <c r="AS1638">
        <v>0</v>
      </c>
      <c r="AT1638">
        <v>0.97291123119740242</v>
      </c>
      <c r="AU1638">
        <v>1</v>
      </c>
    </row>
    <row r="1639" spans="4:47" x14ac:dyDescent="0.25">
      <c r="D1639" s="8">
        <v>1635</v>
      </c>
      <c r="E1639" s="8">
        <f t="shared" ca="1" si="168"/>
        <v>0.69755615048451181</v>
      </c>
      <c r="F1639" s="21">
        <f t="shared" ca="1" si="169"/>
        <v>50.473086164118087</v>
      </c>
      <c r="H1639" s="8">
        <v>1635</v>
      </c>
      <c r="I1639" s="21">
        <f t="shared" ca="1" si="170"/>
        <v>8.7204433478458521E-2</v>
      </c>
      <c r="J1639" s="21">
        <f t="shared" ca="1" si="171"/>
        <v>11.546595093771124</v>
      </c>
      <c r="R1639" s="1"/>
      <c r="AF1639">
        <v>1629</v>
      </c>
      <c r="AG1639">
        <v>0.8177850225805624</v>
      </c>
      <c r="AH1639">
        <v>1</v>
      </c>
      <c r="AI1639">
        <v>1</v>
      </c>
      <c r="AJ1639">
        <v>0</v>
      </c>
      <c r="AK1639">
        <v>0.61089607296162285</v>
      </c>
      <c r="AL1639">
        <v>0.22253350158352986</v>
      </c>
      <c r="AM1639">
        <v>1</v>
      </c>
      <c r="AN1639">
        <v>1</v>
      </c>
      <c r="AO1639">
        <v>1</v>
      </c>
      <c r="AP1639">
        <v>1</v>
      </c>
      <c r="AQ1639">
        <v>1</v>
      </c>
      <c r="AR1639">
        <v>0.81602189435333483</v>
      </c>
      <c r="AS1639">
        <v>0</v>
      </c>
      <c r="AT1639">
        <v>0.82785698904911831</v>
      </c>
      <c r="AU1639">
        <v>1</v>
      </c>
    </row>
    <row r="1640" spans="4:47" x14ac:dyDescent="0.25">
      <c r="D1640" s="8">
        <v>1636</v>
      </c>
      <c r="E1640" s="8">
        <f t="shared" ca="1" si="168"/>
        <v>0.43429031788748396</v>
      </c>
      <c r="F1640" s="21">
        <f t="shared" ca="1" si="169"/>
        <v>111.33723343834691</v>
      </c>
      <c r="H1640" s="8">
        <v>1636</v>
      </c>
      <c r="I1640" s="21">
        <f t="shared" ca="1" si="170"/>
        <v>0.45397570166956192</v>
      </c>
      <c r="J1640" s="21">
        <f t="shared" ca="1" si="171"/>
        <v>26.097139952307106</v>
      </c>
      <c r="R1640" s="1"/>
      <c r="AF1640">
        <v>1630</v>
      </c>
      <c r="AG1640">
        <v>0</v>
      </c>
      <c r="AH1640">
        <v>1</v>
      </c>
      <c r="AI1640">
        <v>0</v>
      </c>
      <c r="AJ1640">
        <v>1</v>
      </c>
      <c r="AK1640">
        <v>0.91772173580853456</v>
      </c>
      <c r="AL1640">
        <v>1</v>
      </c>
      <c r="AM1640">
        <v>1</v>
      </c>
      <c r="AN1640">
        <v>0.70616997568961981</v>
      </c>
      <c r="AO1640">
        <v>1</v>
      </c>
      <c r="AP1640">
        <v>0.79043379010052439</v>
      </c>
      <c r="AQ1640">
        <v>1</v>
      </c>
      <c r="AR1640">
        <v>0.86249410492253509</v>
      </c>
      <c r="AS1640">
        <v>4.250267886761451E-2</v>
      </c>
      <c r="AT1640">
        <v>0.84359284319234329</v>
      </c>
      <c r="AU1640">
        <v>1</v>
      </c>
    </row>
    <row r="1641" spans="4:47" x14ac:dyDescent="0.25">
      <c r="D1641" s="8">
        <v>1637</v>
      </c>
      <c r="E1641" s="8">
        <f t="shared" ca="1" si="168"/>
        <v>0.85178463086179579</v>
      </c>
      <c r="F1641" s="21">
        <f t="shared" ca="1" si="169"/>
        <v>23.557678614111403</v>
      </c>
      <c r="H1641" s="8">
        <v>1637</v>
      </c>
      <c r="I1641" s="21">
        <f t="shared" ca="1" si="170"/>
        <v>0.99823845243130449</v>
      </c>
      <c r="J1641" s="21">
        <f t="shared" ca="1" si="171"/>
        <v>118.00174842462309</v>
      </c>
      <c r="R1641" s="1"/>
      <c r="AF1641">
        <v>1631</v>
      </c>
      <c r="AG1641">
        <v>1</v>
      </c>
      <c r="AH1641">
        <v>1</v>
      </c>
      <c r="AI1641">
        <v>1</v>
      </c>
      <c r="AJ1641">
        <v>1</v>
      </c>
      <c r="AK1641">
        <v>1</v>
      </c>
      <c r="AL1641">
        <v>1</v>
      </c>
      <c r="AM1641">
        <v>1</v>
      </c>
      <c r="AN1641">
        <v>0.65363936212346629</v>
      </c>
      <c r="AO1641">
        <v>0.84133135924348612</v>
      </c>
      <c r="AP1641">
        <v>0.41054108446335325</v>
      </c>
      <c r="AQ1641">
        <v>1</v>
      </c>
      <c r="AR1641">
        <v>1</v>
      </c>
      <c r="AS1641">
        <v>0.27326481362509975</v>
      </c>
      <c r="AT1641">
        <v>0.74125321560747814</v>
      </c>
      <c r="AU1641">
        <v>0</v>
      </c>
    </row>
    <row r="1642" spans="4:47" x14ac:dyDescent="0.25">
      <c r="D1642" s="8">
        <v>1638</v>
      </c>
      <c r="E1642" s="8">
        <f t="shared" ca="1" si="168"/>
        <v>0.91926913092678098</v>
      </c>
      <c r="F1642" s="21">
        <f t="shared" ca="1" si="169"/>
        <v>12.831056323728086</v>
      </c>
      <c r="H1642" s="8">
        <v>1638</v>
      </c>
      <c r="I1642" s="21">
        <f t="shared" ca="1" si="170"/>
        <v>0.51032196991557954</v>
      </c>
      <c r="J1642" s="21">
        <f t="shared" ca="1" si="171"/>
        <v>30.383934664406222</v>
      </c>
      <c r="R1642" s="1"/>
      <c r="AF1642">
        <v>1632</v>
      </c>
      <c r="AG1642">
        <v>1</v>
      </c>
      <c r="AH1642">
        <v>1</v>
      </c>
      <c r="AI1642">
        <v>1</v>
      </c>
      <c r="AJ1642">
        <v>1</v>
      </c>
      <c r="AK1642">
        <v>1</v>
      </c>
      <c r="AL1642">
        <v>1</v>
      </c>
      <c r="AM1642">
        <v>1</v>
      </c>
      <c r="AN1642">
        <v>1</v>
      </c>
      <c r="AO1642">
        <v>0</v>
      </c>
      <c r="AP1642">
        <v>1</v>
      </c>
      <c r="AQ1642">
        <v>0</v>
      </c>
      <c r="AR1642">
        <v>1</v>
      </c>
      <c r="AS1642">
        <v>0</v>
      </c>
      <c r="AT1642">
        <v>0.8929879062644992</v>
      </c>
      <c r="AU1642">
        <v>0</v>
      </c>
    </row>
    <row r="1643" spans="4:47" x14ac:dyDescent="0.25">
      <c r="D1643" s="8">
        <v>1639</v>
      </c>
      <c r="E1643" s="8">
        <f t="shared" ca="1" si="168"/>
        <v>4.9633406061225349E-2</v>
      </c>
      <c r="F1643" s="21">
        <f t="shared" ca="1" si="169"/>
        <v>372.24906986270327</v>
      </c>
      <c r="H1643" s="8">
        <v>1639</v>
      </c>
      <c r="I1643" s="21">
        <f t="shared" ca="1" si="170"/>
        <v>0.22519895881031537</v>
      </c>
      <c r="J1643" s="21">
        <f t="shared" ca="1" si="171"/>
        <v>6.7343768718240433</v>
      </c>
      <c r="R1643" s="1"/>
      <c r="AF1643">
        <v>1633</v>
      </c>
      <c r="AG1643">
        <v>1</v>
      </c>
      <c r="AH1643">
        <v>1</v>
      </c>
      <c r="AI1643">
        <v>0.92222429611138068</v>
      </c>
      <c r="AJ1643">
        <v>0.66503557929778856</v>
      </c>
      <c r="AK1643">
        <v>0.7297325670902689</v>
      </c>
      <c r="AL1643">
        <v>1</v>
      </c>
      <c r="AM1643">
        <v>0.60872767145901308</v>
      </c>
      <c r="AN1643">
        <v>1</v>
      </c>
      <c r="AO1643">
        <v>4.7457979692747662E-2</v>
      </c>
      <c r="AP1643">
        <v>0.69938656489501871</v>
      </c>
      <c r="AQ1643">
        <v>1</v>
      </c>
      <c r="AR1643">
        <v>0.76431780631725321</v>
      </c>
      <c r="AS1643">
        <v>0.18590237884129765</v>
      </c>
      <c r="AT1643">
        <v>0.91463151853037228</v>
      </c>
      <c r="AU1643">
        <v>2</v>
      </c>
    </row>
    <row r="1644" spans="4:47" x14ac:dyDescent="0.25">
      <c r="D1644" s="8">
        <v>1640</v>
      </c>
      <c r="E1644" s="8">
        <f t="shared" ca="1" si="168"/>
        <v>0.23228234699449823</v>
      </c>
      <c r="F1644" s="21">
        <f t="shared" ca="1" si="169"/>
        <v>188.6610822907964</v>
      </c>
      <c r="H1644" s="8">
        <v>1640</v>
      </c>
      <c r="I1644" s="21">
        <f t="shared" ca="1" si="170"/>
        <v>0.79831711854137932</v>
      </c>
      <c r="J1644" s="21">
        <f t="shared" ca="1" si="171"/>
        <v>54.915728718590138</v>
      </c>
      <c r="R1644" s="1"/>
      <c r="AF1644">
        <v>1634</v>
      </c>
      <c r="AG1644">
        <v>1</v>
      </c>
      <c r="AH1644">
        <v>1</v>
      </c>
      <c r="AI1644">
        <v>0.79188554306306136</v>
      </c>
      <c r="AJ1644">
        <v>0.18902469963043889</v>
      </c>
      <c r="AK1644">
        <v>0.73094079295814507</v>
      </c>
      <c r="AL1644">
        <v>0.39384304776079565</v>
      </c>
      <c r="AM1644">
        <v>9.5205128333022471E-2</v>
      </c>
      <c r="AN1644">
        <v>1</v>
      </c>
      <c r="AO1644">
        <v>1</v>
      </c>
      <c r="AP1644">
        <v>1</v>
      </c>
      <c r="AQ1644">
        <v>0.19550460332344907</v>
      </c>
      <c r="AR1644">
        <v>0.72468703567973269</v>
      </c>
      <c r="AS1644">
        <v>0</v>
      </c>
      <c r="AT1644">
        <v>0.94667209176642086</v>
      </c>
      <c r="AU1644">
        <v>0</v>
      </c>
    </row>
    <row r="1645" spans="4:47" x14ac:dyDescent="0.25">
      <c r="D1645" s="8">
        <v>1641</v>
      </c>
      <c r="E1645" s="8">
        <f t="shared" ca="1" si="168"/>
        <v>0.74202995517766457</v>
      </c>
      <c r="F1645" s="21">
        <f t="shared" ca="1" si="169"/>
        <v>42.269630205601047</v>
      </c>
      <c r="H1645" s="8">
        <v>1641</v>
      </c>
      <c r="I1645" s="21">
        <f t="shared" ca="1" si="170"/>
        <v>0.37270935935184391</v>
      </c>
      <c r="J1645" s="21">
        <f t="shared" ca="1" si="171"/>
        <v>19.763457619771323</v>
      </c>
      <c r="R1645" s="1"/>
      <c r="AF1645">
        <v>1635</v>
      </c>
      <c r="AG1645">
        <v>1</v>
      </c>
      <c r="AH1645">
        <v>1</v>
      </c>
      <c r="AI1645">
        <v>0</v>
      </c>
      <c r="AJ1645">
        <v>1</v>
      </c>
      <c r="AK1645">
        <v>3.3323261277297615E-2</v>
      </c>
      <c r="AL1645">
        <v>1</v>
      </c>
      <c r="AM1645">
        <v>1</v>
      </c>
      <c r="AN1645">
        <v>1</v>
      </c>
      <c r="AO1645">
        <v>7.9876204130656936E-2</v>
      </c>
      <c r="AP1645">
        <v>0.63535592153000897</v>
      </c>
      <c r="AQ1645">
        <v>1</v>
      </c>
      <c r="AR1645">
        <v>0.51760025074608784</v>
      </c>
      <c r="AS1645">
        <v>0</v>
      </c>
      <c r="AT1645">
        <v>0.97321354606217136</v>
      </c>
      <c r="AU1645">
        <v>3</v>
      </c>
    </row>
    <row r="1646" spans="4:47" x14ac:dyDescent="0.25">
      <c r="D1646" s="8">
        <v>1642</v>
      </c>
      <c r="E1646" s="8">
        <f t="shared" ca="1" si="168"/>
        <v>0.72486096520271104</v>
      </c>
      <c r="F1646" s="21">
        <f t="shared" ca="1" si="169"/>
        <v>45.387337209989703</v>
      </c>
      <c r="H1646" s="8">
        <v>1642</v>
      </c>
      <c r="I1646" s="21">
        <f t="shared" ca="1" si="170"/>
        <v>0.31796379733681701</v>
      </c>
      <c r="J1646" s="21">
        <f t="shared" ca="1" si="171"/>
        <v>15.258075296458339</v>
      </c>
      <c r="R1646" s="1"/>
      <c r="AF1646">
        <v>1636</v>
      </c>
      <c r="AG1646">
        <v>0.54580582033175296</v>
      </c>
      <c r="AH1646">
        <v>1</v>
      </c>
      <c r="AI1646">
        <v>0.79086867311402342</v>
      </c>
      <c r="AJ1646">
        <v>0.32521777129125745</v>
      </c>
      <c r="AK1646">
        <v>4.6145916013037712E-2</v>
      </c>
      <c r="AL1646">
        <v>1</v>
      </c>
      <c r="AM1646">
        <v>1</v>
      </c>
      <c r="AN1646">
        <v>0</v>
      </c>
      <c r="AO1646">
        <v>1</v>
      </c>
      <c r="AP1646">
        <v>1</v>
      </c>
      <c r="AQ1646">
        <v>1</v>
      </c>
      <c r="AR1646">
        <v>0.59813676955438433</v>
      </c>
      <c r="AS1646">
        <v>0</v>
      </c>
      <c r="AT1646">
        <v>0.74230987692631745</v>
      </c>
      <c r="AU1646">
        <v>0</v>
      </c>
    </row>
    <row r="1647" spans="4:47" x14ac:dyDescent="0.25">
      <c r="D1647" s="8">
        <v>1643</v>
      </c>
      <c r="E1647" s="8">
        <f t="shared" ca="1" si="168"/>
        <v>0.76442184176091443</v>
      </c>
      <c r="F1647" s="21">
        <f t="shared" ca="1" si="169"/>
        <v>38.289542483657925</v>
      </c>
      <c r="H1647" s="8">
        <v>1643</v>
      </c>
      <c r="I1647" s="21">
        <f t="shared" ca="1" si="170"/>
        <v>0.49649877479582227</v>
      </c>
      <c r="J1647" s="21">
        <f t="shared" ca="1" si="171"/>
        <v>29.33411463241541</v>
      </c>
      <c r="R1647" s="1"/>
      <c r="AF1647">
        <v>1637</v>
      </c>
      <c r="AG1647">
        <v>1</v>
      </c>
      <c r="AH1647">
        <v>1</v>
      </c>
      <c r="AI1647">
        <v>0</v>
      </c>
      <c r="AJ1647">
        <v>0</v>
      </c>
      <c r="AK1647">
        <v>0.43094619197232065</v>
      </c>
      <c r="AL1647">
        <v>0.729643617845674</v>
      </c>
      <c r="AM1647">
        <v>1</v>
      </c>
      <c r="AN1647">
        <v>1</v>
      </c>
      <c r="AO1647">
        <v>1</v>
      </c>
      <c r="AP1647">
        <v>1</v>
      </c>
      <c r="AQ1647">
        <v>1</v>
      </c>
      <c r="AR1647">
        <v>1</v>
      </c>
      <c r="AS1647">
        <v>0.59716900289265229</v>
      </c>
      <c r="AT1647">
        <v>0.83312770635270739</v>
      </c>
      <c r="AU1647">
        <v>2</v>
      </c>
    </row>
    <row r="1648" spans="4:47" x14ac:dyDescent="0.25">
      <c r="D1648" s="8">
        <v>1644</v>
      </c>
      <c r="E1648" s="8">
        <f t="shared" ca="1" si="168"/>
        <v>0.7684395314625353</v>
      </c>
      <c r="F1648" s="21">
        <f t="shared" ca="1" si="169"/>
        <v>37.58519417717681</v>
      </c>
      <c r="H1648" s="8">
        <v>1644</v>
      </c>
      <c r="I1648" s="21">
        <f t="shared" ca="1" si="170"/>
        <v>0.33232087089868267</v>
      </c>
      <c r="J1648" s="21">
        <f t="shared" ca="1" si="171"/>
        <v>16.466468066881042</v>
      </c>
      <c r="R1648" s="1"/>
      <c r="AF1648">
        <v>1638</v>
      </c>
      <c r="AG1648">
        <v>0.72899486293740223</v>
      </c>
      <c r="AH1648">
        <v>0.52559027301062344</v>
      </c>
      <c r="AI1648">
        <v>0.90247502556585169</v>
      </c>
      <c r="AJ1648">
        <v>1</v>
      </c>
      <c r="AK1648">
        <v>1</v>
      </c>
      <c r="AL1648">
        <v>0.77497428275261582</v>
      </c>
      <c r="AM1648">
        <v>0.26522874151616577</v>
      </c>
      <c r="AN1648">
        <v>1</v>
      </c>
      <c r="AO1648">
        <v>1</v>
      </c>
      <c r="AP1648">
        <v>1</v>
      </c>
      <c r="AQ1648">
        <v>1</v>
      </c>
      <c r="AR1648">
        <v>0.95325992125412262</v>
      </c>
      <c r="AS1648">
        <v>0</v>
      </c>
      <c r="AT1648">
        <v>0.79283222260379416</v>
      </c>
      <c r="AU1648">
        <v>0</v>
      </c>
    </row>
    <row r="1649" spans="4:47" x14ac:dyDescent="0.25">
      <c r="D1649" s="8">
        <v>1645</v>
      </c>
      <c r="E1649" s="8">
        <f t="shared" ca="1" si="168"/>
        <v>0.30445828242086359</v>
      </c>
      <c r="F1649" s="21">
        <f t="shared" ca="1" si="169"/>
        <v>155.52553281742505</v>
      </c>
      <c r="H1649" s="8">
        <v>1645</v>
      </c>
      <c r="I1649" s="21">
        <f t="shared" ca="1" si="170"/>
        <v>0.20404085890670387</v>
      </c>
      <c r="J1649" s="21">
        <f t="shared" ca="1" si="171"/>
        <v>4.5372736572179519</v>
      </c>
      <c r="R1649" s="1"/>
      <c r="AF1649">
        <v>1639</v>
      </c>
      <c r="AG1649">
        <v>0.17410856493792851</v>
      </c>
      <c r="AH1649">
        <v>1</v>
      </c>
      <c r="AI1649">
        <v>1</v>
      </c>
      <c r="AJ1649">
        <v>1</v>
      </c>
      <c r="AK1649">
        <v>1</v>
      </c>
      <c r="AL1649">
        <v>1</v>
      </c>
      <c r="AM1649">
        <v>1</v>
      </c>
      <c r="AN1649">
        <v>1</v>
      </c>
      <c r="AO1649">
        <v>1</v>
      </c>
      <c r="AP1649">
        <v>1</v>
      </c>
      <c r="AQ1649">
        <v>1</v>
      </c>
      <c r="AR1649">
        <v>0.34722971210383902</v>
      </c>
      <c r="AS1649">
        <v>0.72951128397689902</v>
      </c>
      <c r="AT1649">
        <v>0.81954689645246293</v>
      </c>
      <c r="AU1649">
        <v>1</v>
      </c>
    </row>
    <row r="1650" spans="4:47" x14ac:dyDescent="0.25">
      <c r="D1650" s="8">
        <v>1646</v>
      </c>
      <c r="E1650" s="8">
        <f t="shared" ca="1" si="168"/>
        <v>3.1060416846604655E-2</v>
      </c>
      <c r="F1650" s="21">
        <f t="shared" ca="1" si="169"/>
        <v>426.75483135371644</v>
      </c>
      <c r="H1650" s="8">
        <v>1646</v>
      </c>
      <c r="I1650" s="21">
        <f t="shared" ca="1" si="170"/>
        <v>7.6046992629302257E-2</v>
      </c>
      <c r="J1650" s="21">
        <f t="shared" ca="1" si="171"/>
        <v>13.788507899674741</v>
      </c>
      <c r="R1650" s="1"/>
      <c r="AF1650">
        <v>1640</v>
      </c>
      <c r="AG1650">
        <v>1</v>
      </c>
      <c r="AH1650">
        <v>1</v>
      </c>
      <c r="AI1650">
        <v>1</v>
      </c>
      <c r="AJ1650">
        <v>0.41605336338495058</v>
      </c>
      <c r="AK1650">
        <v>0.95213968433874407</v>
      </c>
      <c r="AL1650">
        <v>1</v>
      </c>
      <c r="AM1650">
        <v>0.93716142672130975</v>
      </c>
      <c r="AN1650">
        <v>0.25014543938009265</v>
      </c>
      <c r="AO1650">
        <v>1</v>
      </c>
      <c r="AP1650">
        <v>1</v>
      </c>
      <c r="AQ1650">
        <v>0.59541951941355364</v>
      </c>
      <c r="AR1650">
        <v>1</v>
      </c>
      <c r="AS1650">
        <v>0.29066523597312849</v>
      </c>
      <c r="AT1650">
        <v>0.93521726883264911</v>
      </c>
      <c r="AU1650">
        <v>0</v>
      </c>
    </row>
    <row r="1651" spans="4:47" x14ac:dyDescent="0.25">
      <c r="D1651" s="8">
        <v>1647</v>
      </c>
      <c r="E1651" s="8">
        <f t="shared" ca="1" si="168"/>
        <v>0.44132313246411359</v>
      </c>
      <c r="F1651" s="21">
        <f t="shared" ca="1" si="169"/>
        <v>109.31574374870439</v>
      </c>
      <c r="H1651" s="8">
        <v>1647</v>
      </c>
      <c r="I1651" s="21">
        <f t="shared" ca="1" si="170"/>
        <v>0.47554831208743487</v>
      </c>
      <c r="J1651" s="21">
        <f t="shared" ca="1" si="171"/>
        <v>27.741982301941583</v>
      </c>
      <c r="R1651" s="1"/>
      <c r="AF1651">
        <v>1641</v>
      </c>
      <c r="AG1651">
        <v>1</v>
      </c>
      <c r="AH1651">
        <v>1</v>
      </c>
      <c r="AI1651">
        <v>1</v>
      </c>
      <c r="AJ1651">
        <v>1</v>
      </c>
      <c r="AK1651">
        <v>0.25800601537729007</v>
      </c>
      <c r="AL1651">
        <v>1</v>
      </c>
      <c r="AM1651">
        <v>1</v>
      </c>
      <c r="AN1651">
        <v>1</v>
      </c>
      <c r="AO1651">
        <v>0.89203023291872041</v>
      </c>
      <c r="AP1651">
        <v>0.51212982230278992</v>
      </c>
      <c r="AQ1651">
        <v>8.7261210689272659E-2</v>
      </c>
      <c r="AR1651">
        <v>1</v>
      </c>
      <c r="AS1651">
        <v>0</v>
      </c>
      <c r="AT1651">
        <v>0.83347533732779844</v>
      </c>
      <c r="AU1651">
        <v>3</v>
      </c>
    </row>
    <row r="1652" spans="4:47" x14ac:dyDescent="0.25">
      <c r="D1652" s="8">
        <v>1648</v>
      </c>
      <c r="E1652" s="8">
        <f t="shared" ca="1" si="168"/>
        <v>0.98497359208809576</v>
      </c>
      <c r="F1652" s="21">
        <f t="shared" ca="1" si="169"/>
        <v>2.5486682671382166</v>
      </c>
      <c r="H1652" s="8">
        <v>1648</v>
      </c>
      <c r="I1652" s="21">
        <f t="shared" ca="1" si="170"/>
        <v>0.8462895364568096</v>
      </c>
      <c r="J1652" s="21">
        <f t="shared" ca="1" si="171"/>
        <v>60.5211153715736</v>
      </c>
      <c r="R1652" s="1"/>
      <c r="AF1652">
        <v>1642</v>
      </c>
      <c r="AG1652">
        <v>1</v>
      </c>
      <c r="AH1652">
        <v>0.85286207084729015</v>
      </c>
      <c r="AI1652">
        <v>1</v>
      </c>
      <c r="AJ1652">
        <v>0.714955195455938</v>
      </c>
      <c r="AK1652">
        <v>1</v>
      </c>
      <c r="AL1652">
        <v>0.31204989659721227</v>
      </c>
      <c r="AM1652">
        <v>0</v>
      </c>
      <c r="AN1652">
        <v>0.78825397270233111</v>
      </c>
      <c r="AO1652">
        <v>1</v>
      </c>
      <c r="AP1652">
        <v>1</v>
      </c>
      <c r="AQ1652">
        <v>0.66475575515966434</v>
      </c>
      <c r="AR1652">
        <v>1</v>
      </c>
      <c r="AS1652">
        <v>0.22287440419209556</v>
      </c>
      <c r="AT1652">
        <v>0.84439821507411372</v>
      </c>
      <c r="AU1652">
        <v>0</v>
      </c>
    </row>
    <row r="1653" spans="4:47" x14ac:dyDescent="0.25">
      <c r="D1653" s="8">
        <v>1649</v>
      </c>
      <c r="E1653" s="8">
        <f t="shared" ca="1" si="168"/>
        <v>0.44364812307789037</v>
      </c>
      <c r="F1653" s="21">
        <f t="shared" ca="1" si="169"/>
        <v>108.65403870723519</v>
      </c>
      <c r="H1653" s="8">
        <v>1649</v>
      </c>
      <c r="I1653" s="21">
        <f t="shared" ca="1" si="170"/>
        <v>0.19780339243276446</v>
      </c>
      <c r="J1653" s="21">
        <f t="shared" ca="1" si="171"/>
        <v>3.8641269254168407</v>
      </c>
      <c r="R1653" s="1"/>
      <c r="AF1653">
        <v>1643</v>
      </c>
      <c r="AG1653">
        <v>1</v>
      </c>
      <c r="AH1653">
        <v>1</v>
      </c>
      <c r="AI1653">
        <v>0.71889477478520525</v>
      </c>
      <c r="AJ1653">
        <v>1</v>
      </c>
      <c r="AK1653">
        <v>0</v>
      </c>
      <c r="AL1653">
        <v>0.98237525853886232</v>
      </c>
      <c r="AM1653">
        <v>0.82898614398225379</v>
      </c>
      <c r="AN1653">
        <v>0.65036758292544328</v>
      </c>
      <c r="AO1653">
        <v>1</v>
      </c>
      <c r="AP1653">
        <v>0.92479947095454273</v>
      </c>
      <c r="AQ1653">
        <v>0.83280059460642708</v>
      </c>
      <c r="AR1653">
        <v>1</v>
      </c>
      <c r="AS1653">
        <v>0</v>
      </c>
      <c r="AT1653">
        <v>0.93993394553008702</v>
      </c>
      <c r="AU1653">
        <v>1</v>
      </c>
    </row>
    <row r="1654" spans="4:47" x14ac:dyDescent="0.25">
      <c r="D1654" s="8">
        <v>1650</v>
      </c>
      <c r="E1654" s="8">
        <f t="shared" ca="1" si="168"/>
        <v>0.46558515065688855</v>
      </c>
      <c r="F1654" s="21">
        <f t="shared" ca="1" si="169"/>
        <v>102.56427207172304</v>
      </c>
      <c r="H1654" s="8">
        <v>1650</v>
      </c>
      <c r="I1654" s="21">
        <f t="shared" ca="1" si="170"/>
        <v>0.82359013474998211</v>
      </c>
      <c r="J1654" s="21">
        <f t="shared" ca="1" si="171"/>
        <v>57.748623260308563</v>
      </c>
      <c r="R1654" s="1"/>
      <c r="AF1654">
        <v>1644</v>
      </c>
      <c r="AG1654">
        <v>1</v>
      </c>
      <c r="AH1654">
        <v>1</v>
      </c>
      <c r="AI1654">
        <v>0</v>
      </c>
      <c r="AJ1654">
        <v>1</v>
      </c>
      <c r="AK1654">
        <v>1</v>
      </c>
      <c r="AL1654">
        <v>1</v>
      </c>
      <c r="AM1654">
        <v>1</v>
      </c>
      <c r="AN1654">
        <v>0.4951814783893379</v>
      </c>
      <c r="AO1654">
        <v>0.39012122797842796</v>
      </c>
      <c r="AP1654">
        <v>5.7251203360201251E-3</v>
      </c>
      <c r="AQ1654">
        <v>0.38952331184918876</v>
      </c>
      <c r="AR1654">
        <v>0</v>
      </c>
      <c r="AS1654">
        <v>0</v>
      </c>
      <c r="AT1654">
        <v>0.65809887463656691</v>
      </c>
      <c r="AU1654">
        <v>0</v>
      </c>
    </row>
    <row r="1655" spans="4:47" x14ac:dyDescent="0.25">
      <c r="D1655" s="8">
        <v>1651</v>
      </c>
      <c r="E1655" s="8">
        <f t="shared" ca="1" si="168"/>
        <v>0.96272942727728605</v>
      </c>
      <c r="F1655" s="21">
        <f t="shared" ca="1" si="169"/>
        <v>6.062527695864472</v>
      </c>
      <c r="H1655" s="8">
        <v>1651</v>
      </c>
      <c r="I1655" s="21">
        <f t="shared" ca="1" si="170"/>
        <v>0.52370825732109172</v>
      </c>
      <c r="J1655" s="21">
        <f t="shared" ca="1" si="171"/>
        <v>31.401458740435633</v>
      </c>
      <c r="R1655" s="1"/>
      <c r="AF1655">
        <v>1645</v>
      </c>
      <c r="AG1655">
        <v>1</v>
      </c>
      <c r="AH1655">
        <v>1</v>
      </c>
      <c r="AI1655">
        <v>1</v>
      </c>
      <c r="AJ1655">
        <v>0.79243164404106214</v>
      </c>
      <c r="AK1655">
        <v>1</v>
      </c>
      <c r="AL1655">
        <v>1</v>
      </c>
      <c r="AM1655">
        <v>0.43326428017227897</v>
      </c>
      <c r="AN1655">
        <v>1</v>
      </c>
      <c r="AO1655">
        <v>0.57487045069162079</v>
      </c>
      <c r="AP1655">
        <v>0</v>
      </c>
      <c r="AQ1655">
        <v>0.89720720985496882</v>
      </c>
      <c r="AR1655">
        <v>1</v>
      </c>
      <c r="AS1655">
        <v>0</v>
      </c>
      <c r="AT1655">
        <v>0.88022575384591573</v>
      </c>
      <c r="AU1655">
        <v>1</v>
      </c>
    </row>
    <row r="1656" spans="4:47" x14ac:dyDescent="0.25">
      <c r="D1656" s="8">
        <v>1652</v>
      </c>
      <c r="E1656" s="8">
        <f t="shared" ca="1" si="168"/>
        <v>0.37728932550437422</v>
      </c>
      <c r="F1656" s="21">
        <f t="shared" ca="1" si="169"/>
        <v>128.95135920349327</v>
      </c>
      <c r="H1656" s="8">
        <v>1652</v>
      </c>
      <c r="I1656" s="21">
        <f t="shared" ca="1" si="170"/>
        <v>0.17101438638056943</v>
      </c>
      <c r="J1656" s="21">
        <f t="shared" ca="1" si="171"/>
        <v>0.81424709018303432</v>
      </c>
      <c r="R1656" s="1"/>
      <c r="AF1656">
        <v>1646</v>
      </c>
      <c r="AG1656">
        <v>1</v>
      </c>
      <c r="AH1656">
        <v>1</v>
      </c>
      <c r="AI1656">
        <v>1</v>
      </c>
      <c r="AJ1656">
        <v>1</v>
      </c>
      <c r="AK1656">
        <v>0.64644635567838704</v>
      </c>
      <c r="AL1656">
        <v>0</v>
      </c>
      <c r="AM1656">
        <v>1</v>
      </c>
      <c r="AN1656">
        <v>0</v>
      </c>
      <c r="AO1656">
        <v>1</v>
      </c>
      <c r="AP1656">
        <v>1</v>
      </c>
      <c r="AQ1656">
        <v>1</v>
      </c>
      <c r="AR1656">
        <v>1</v>
      </c>
      <c r="AS1656">
        <v>0.50347872933461102</v>
      </c>
      <c r="AT1656">
        <v>0.68822691579523165</v>
      </c>
      <c r="AU1656">
        <v>1</v>
      </c>
    </row>
    <row r="1657" spans="4:47" x14ac:dyDescent="0.25">
      <c r="D1657" s="8">
        <v>1653</v>
      </c>
      <c r="E1657" s="8">
        <f t="shared" ca="1" si="168"/>
        <v>6.8949012739127014E-2</v>
      </c>
      <c r="F1657" s="21">
        <f t="shared" ca="1" si="169"/>
        <v>333.73518413026687</v>
      </c>
      <c r="H1657" s="8">
        <v>1653</v>
      </c>
      <c r="I1657" s="21">
        <f t="shared" ca="1" si="170"/>
        <v>0.39509598781036259</v>
      </c>
      <c r="J1657" s="21">
        <f t="shared" ca="1" si="171"/>
        <v>21.539524900415948</v>
      </c>
      <c r="R1657" s="1"/>
      <c r="AF1657">
        <v>1647</v>
      </c>
      <c r="AG1657">
        <v>1</v>
      </c>
      <c r="AH1657">
        <v>1</v>
      </c>
      <c r="AI1657">
        <v>0.87091222400645607</v>
      </c>
      <c r="AJ1657">
        <v>1</v>
      </c>
      <c r="AK1657">
        <v>1</v>
      </c>
      <c r="AL1657">
        <v>1</v>
      </c>
      <c r="AM1657">
        <v>1</v>
      </c>
      <c r="AN1657">
        <v>1</v>
      </c>
      <c r="AO1657">
        <v>1</v>
      </c>
      <c r="AP1657">
        <v>0.415836419974972</v>
      </c>
      <c r="AQ1657">
        <v>1</v>
      </c>
      <c r="AR1657">
        <v>1</v>
      </c>
      <c r="AS1657">
        <v>0</v>
      </c>
      <c r="AT1657">
        <v>0.9849848709682566</v>
      </c>
      <c r="AU1657">
        <v>0</v>
      </c>
    </row>
    <row r="1658" spans="4:47" x14ac:dyDescent="0.25">
      <c r="D1658" s="8">
        <v>1654</v>
      </c>
      <c r="E1658" s="8">
        <f t="shared" ca="1" si="168"/>
        <v>4.5721849785698154E-3</v>
      </c>
      <c r="F1658" s="21">
        <f t="shared" ca="1" si="169"/>
        <v>645.63739869066819</v>
      </c>
      <c r="H1658" s="8">
        <v>1654</v>
      </c>
      <c r="I1658" s="21">
        <f t="shared" ca="1" si="170"/>
        <v>0.23362537295544905</v>
      </c>
      <c r="J1658" s="21">
        <f t="shared" ca="1" si="171"/>
        <v>7.5763590574608664</v>
      </c>
      <c r="R1658" s="1"/>
      <c r="AF1658">
        <v>1648</v>
      </c>
      <c r="AG1658">
        <v>1</v>
      </c>
      <c r="AH1658">
        <v>1</v>
      </c>
      <c r="AI1658">
        <v>1</v>
      </c>
      <c r="AJ1658">
        <v>1</v>
      </c>
      <c r="AK1658">
        <v>0.18070096188650145</v>
      </c>
      <c r="AL1658">
        <v>1</v>
      </c>
      <c r="AM1658">
        <v>0</v>
      </c>
      <c r="AN1658">
        <v>0</v>
      </c>
      <c r="AO1658">
        <v>1</v>
      </c>
      <c r="AP1658">
        <v>1</v>
      </c>
      <c r="AQ1658">
        <v>1</v>
      </c>
      <c r="AR1658">
        <v>0.52624642516316422</v>
      </c>
      <c r="AS1658">
        <v>0.11972077875980176</v>
      </c>
      <c r="AT1658">
        <v>0.62906479506347923</v>
      </c>
      <c r="AU1658">
        <v>4</v>
      </c>
    </row>
    <row r="1659" spans="4:47" x14ac:dyDescent="0.25">
      <c r="D1659" s="8">
        <v>1655</v>
      </c>
      <c r="E1659" s="8">
        <f t="shared" ca="1" si="168"/>
        <v>0.38299262336890572</v>
      </c>
      <c r="F1659" s="21">
        <f t="shared" ca="1" si="169"/>
        <v>127.08050849012784</v>
      </c>
      <c r="H1659" s="8">
        <v>1655</v>
      </c>
      <c r="I1659" s="21">
        <f t="shared" ca="1" si="170"/>
        <v>0.59948731083012063</v>
      </c>
      <c r="J1659" s="21">
        <f t="shared" ca="1" si="171"/>
        <v>37.235094105775872</v>
      </c>
      <c r="R1659" s="1"/>
      <c r="AF1659">
        <v>1649</v>
      </c>
      <c r="AG1659">
        <v>1</v>
      </c>
      <c r="AH1659">
        <v>1</v>
      </c>
      <c r="AI1659">
        <v>1</v>
      </c>
      <c r="AJ1659">
        <v>1</v>
      </c>
      <c r="AK1659">
        <v>0.9422735490776587</v>
      </c>
      <c r="AL1659">
        <v>1</v>
      </c>
      <c r="AM1659">
        <v>0.32921945008556286</v>
      </c>
      <c r="AN1659">
        <v>0.89197313744713735</v>
      </c>
      <c r="AO1659">
        <v>1</v>
      </c>
      <c r="AP1659">
        <v>0</v>
      </c>
      <c r="AQ1659">
        <v>0</v>
      </c>
      <c r="AR1659">
        <v>0.55906514252156714</v>
      </c>
      <c r="AS1659">
        <v>0.17022329369712913</v>
      </c>
      <c r="AT1659">
        <v>1</v>
      </c>
      <c r="AU1659">
        <v>1</v>
      </c>
    </row>
    <row r="1660" spans="4:47" x14ac:dyDescent="0.25">
      <c r="D1660" s="8">
        <v>1656</v>
      </c>
      <c r="E1660" s="8">
        <f t="shared" ca="1" si="168"/>
        <v>0.27862401338410714</v>
      </c>
      <c r="F1660" s="21">
        <f t="shared" ca="1" si="169"/>
        <v>166.42801302823682</v>
      </c>
      <c r="H1660" s="8">
        <v>1656</v>
      </c>
      <c r="I1660" s="21">
        <f t="shared" ca="1" si="170"/>
        <v>0.50695099306286373</v>
      </c>
      <c r="J1660" s="21">
        <f t="shared" ca="1" si="171"/>
        <v>30.127882964450574</v>
      </c>
      <c r="R1660" s="1"/>
      <c r="AF1660">
        <v>1650</v>
      </c>
      <c r="AG1660">
        <v>1</v>
      </c>
      <c r="AH1660">
        <v>1</v>
      </c>
      <c r="AI1660">
        <v>0.60949128325286905</v>
      </c>
      <c r="AJ1660">
        <v>0.34719381435255248</v>
      </c>
      <c r="AK1660">
        <v>1</v>
      </c>
      <c r="AL1660">
        <v>1</v>
      </c>
      <c r="AM1660">
        <v>0.1471418075056018</v>
      </c>
      <c r="AN1660">
        <v>1</v>
      </c>
      <c r="AO1660">
        <v>0.757790042040142</v>
      </c>
      <c r="AP1660">
        <v>0.88399909703120128</v>
      </c>
      <c r="AQ1660">
        <v>0.51454790813222639</v>
      </c>
      <c r="AR1660">
        <v>0.51246827454827237</v>
      </c>
      <c r="AS1660">
        <v>0.44636227765318659</v>
      </c>
      <c r="AT1660">
        <v>1</v>
      </c>
      <c r="AU1660">
        <v>3</v>
      </c>
    </row>
    <row r="1661" spans="4:47" x14ac:dyDescent="0.25">
      <c r="D1661" s="8">
        <v>1657</v>
      </c>
      <c r="E1661" s="8">
        <f t="shared" ca="1" si="168"/>
        <v>0.75647930113438511</v>
      </c>
      <c r="F1661" s="21">
        <f t="shared" ca="1" si="169"/>
        <v>39.690569398779438</v>
      </c>
      <c r="H1661" s="8">
        <v>1657</v>
      </c>
      <c r="I1661" s="21">
        <f t="shared" ca="1" si="170"/>
        <v>0.52909554888695276</v>
      </c>
      <c r="J1661" s="21">
        <f t="shared" ca="1" si="171"/>
        <v>31.811469340034677</v>
      </c>
      <c r="R1661" s="1"/>
      <c r="AF1661">
        <v>1651</v>
      </c>
      <c r="AG1661">
        <v>1</v>
      </c>
      <c r="AH1661">
        <v>1</v>
      </c>
      <c r="AI1661">
        <v>0</v>
      </c>
      <c r="AJ1661">
        <v>1</v>
      </c>
      <c r="AK1661">
        <v>1</v>
      </c>
      <c r="AL1661">
        <v>0.6245055359024263</v>
      </c>
      <c r="AM1661">
        <v>1</v>
      </c>
      <c r="AN1661">
        <v>0</v>
      </c>
      <c r="AO1661">
        <v>1</v>
      </c>
      <c r="AP1661">
        <v>0.42789449178798672</v>
      </c>
      <c r="AQ1661">
        <v>0.23829760394097926</v>
      </c>
      <c r="AR1661">
        <v>1</v>
      </c>
      <c r="AS1661">
        <v>0.3826328114623071</v>
      </c>
      <c r="AT1661">
        <v>0.84793434687782465</v>
      </c>
      <c r="AU1661">
        <v>2</v>
      </c>
    </row>
    <row r="1662" spans="4:47" x14ac:dyDescent="0.25">
      <c r="D1662" s="8">
        <v>1658</v>
      </c>
      <c r="E1662" s="8">
        <f t="shared" ca="1" si="168"/>
        <v>3.3202206121874633E-2</v>
      </c>
      <c r="F1662" s="21">
        <f t="shared" ca="1" si="169"/>
        <v>419.02815777427611</v>
      </c>
      <c r="H1662" s="8">
        <v>1658</v>
      </c>
      <c r="I1662" s="21">
        <f t="shared" ca="1" si="170"/>
        <v>0.67822556464058514</v>
      </c>
      <c r="J1662" s="21">
        <f t="shared" ca="1" si="171"/>
        <v>43.619043247775899</v>
      </c>
      <c r="R1662" s="1"/>
      <c r="AF1662">
        <v>1652</v>
      </c>
      <c r="AG1662">
        <v>0.87080024291255187</v>
      </c>
      <c r="AH1662">
        <v>1</v>
      </c>
      <c r="AI1662">
        <v>1</v>
      </c>
      <c r="AJ1662">
        <v>0.72892201079642593</v>
      </c>
      <c r="AK1662">
        <v>0</v>
      </c>
      <c r="AL1662">
        <v>1</v>
      </c>
      <c r="AM1662">
        <v>3.0870233941729362E-2</v>
      </c>
      <c r="AN1662">
        <v>0.85329945620023573</v>
      </c>
      <c r="AO1662">
        <v>1</v>
      </c>
      <c r="AP1662">
        <v>1</v>
      </c>
      <c r="AQ1662">
        <v>1</v>
      </c>
      <c r="AR1662">
        <v>0</v>
      </c>
      <c r="AS1662">
        <v>0.25147355026743873</v>
      </c>
      <c r="AT1662">
        <v>0.71813538724176618</v>
      </c>
      <c r="AU1662">
        <v>1</v>
      </c>
    </row>
    <row r="1663" spans="4:47" x14ac:dyDescent="0.25">
      <c r="D1663" s="8">
        <v>1659</v>
      </c>
      <c r="E1663" s="8">
        <f t="shared" ca="1" si="168"/>
        <v>0.26975134567632519</v>
      </c>
      <c r="F1663" s="21">
        <f t="shared" ca="1" si="169"/>
        <v>170.39609302353108</v>
      </c>
      <c r="H1663" s="8">
        <v>1659</v>
      </c>
      <c r="I1663" s="21">
        <f t="shared" ca="1" si="170"/>
        <v>0.44069467954320996</v>
      </c>
      <c r="J1663" s="21">
        <f t="shared" ca="1" si="171"/>
        <v>25.079655450832611</v>
      </c>
      <c r="R1663" s="1"/>
      <c r="AF1663">
        <v>1653</v>
      </c>
      <c r="AG1663">
        <v>1</v>
      </c>
      <c r="AH1663">
        <v>1</v>
      </c>
      <c r="AI1663">
        <v>0.82380695385959812</v>
      </c>
      <c r="AJ1663">
        <v>1</v>
      </c>
      <c r="AK1663">
        <v>9.8513031693836378E-3</v>
      </c>
      <c r="AL1663">
        <v>1</v>
      </c>
      <c r="AM1663">
        <v>1</v>
      </c>
      <c r="AN1663">
        <v>1</v>
      </c>
      <c r="AO1663">
        <v>0.26243452040095389</v>
      </c>
      <c r="AP1663">
        <v>1</v>
      </c>
      <c r="AQ1663">
        <v>1</v>
      </c>
      <c r="AR1663">
        <v>1</v>
      </c>
      <c r="AS1663">
        <v>0</v>
      </c>
      <c r="AT1663">
        <v>0.84938291799389098</v>
      </c>
      <c r="AU1663">
        <v>0</v>
      </c>
    </row>
    <row r="1664" spans="4:47" x14ac:dyDescent="0.25">
      <c r="D1664" s="8">
        <v>1660</v>
      </c>
      <c r="E1664" s="8">
        <f t="shared" ca="1" si="168"/>
        <v>0.98336466339751383</v>
      </c>
      <c r="F1664" s="21">
        <f t="shared" ca="1" si="169"/>
        <v>2.8071630047564313</v>
      </c>
      <c r="H1664" s="8">
        <v>1660</v>
      </c>
      <c r="I1664" s="21">
        <f t="shared" ca="1" si="170"/>
        <v>0.64511132101039059</v>
      </c>
      <c r="J1664" s="21">
        <f t="shared" ca="1" si="171"/>
        <v>40.874645144804198</v>
      </c>
      <c r="R1664" s="1"/>
      <c r="AF1664">
        <v>1654</v>
      </c>
      <c r="AG1664">
        <v>1</v>
      </c>
      <c r="AH1664">
        <v>1</v>
      </c>
      <c r="AI1664">
        <v>1</v>
      </c>
      <c r="AJ1664">
        <v>1</v>
      </c>
      <c r="AK1664">
        <v>0.86521591297130196</v>
      </c>
      <c r="AL1664">
        <v>1</v>
      </c>
      <c r="AM1664">
        <v>1</v>
      </c>
      <c r="AN1664">
        <v>1</v>
      </c>
      <c r="AO1664">
        <v>0</v>
      </c>
      <c r="AP1664">
        <v>1</v>
      </c>
      <c r="AQ1664">
        <v>1</v>
      </c>
      <c r="AR1664">
        <v>1</v>
      </c>
      <c r="AS1664">
        <v>0</v>
      </c>
      <c r="AT1664">
        <v>0.82929873446866553</v>
      </c>
      <c r="AU1664">
        <v>0</v>
      </c>
    </row>
    <row r="1665" spans="4:47" x14ac:dyDescent="0.25">
      <c r="D1665" s="8">
        <v>1661</v>
      </c>
      <c r="E1665" s="8">
        <f t="shared" ca="1" si="168"/>
        <v>0.65224000437229823</v>
      </c>
      <c r="F1665" s="21">
        <f t="shared" ca="1" si="169"/>
        <v>59.296556153677216</v>
      </c>
      <c r="H1665" s="8">
        <v>1661</v>
      </c>
      <c r="I1665" s="21">
        <f t="shared" ca="1" si="170"/>
        <v>0.40017030570640766</v>
      </c>
      <c r="J1665" s="21">
        <f t="shared" ca="1" si="171"/>
        <v>21.938063448712352</v>
      </c>
      <c r="R1665" s="1"/>
      <c r="AF1665">
        <v>1655</v>
      </c>
      <c r="AG1665">
        <v>1</v>
      </c>
      <c r="AH1665">
        <v>0.73278592734303472</v>
      </c>
      <c r="AI1665">
        <v>0.94010164790984896</v>
      </c>
      <c r="AJ1665">
        <v>0.93644248993150536</v>
      </c>
      <c r="AK1665">
        <v>1</v>
      </c>
      <c r="AL1665">
        <v>1</v>
      </c>
      <c r="AM1665">
        <v>0.7803730204088366</v>
      </c>
      <c r="AN1665">
        <v>0</v>
      </c>
      <c r="AO1665">
        <v>1</v>
      </c>
      <c r="AP1665">
        <v>1</v>
      </c>
      <c r="AQ1665">
        <v>1</v>
      </c>
      <c r="AR1665">
        <v>1</v>
      </c>
      <c r="AS1665">
        <v>0.11112787346937694</v>
      </c>
      <c r="AT1665">
        <v>0.88164154627483593</v>
      </c>
      <c r="AU1665">
        <v>0</v>
      </c>
    </row>
    <row r="1666" spans="4:47" x14ac:dyDescent="0.25">
      <c r="D1666" s="8">
        <v>1662</v>
      </c>
      <c r="E1666" s="8">
        <f t="shared" ca="1" si="168"/>
        <v>0.30723118804554528</v>
      </c>
      <c r="F1666" s="21">
        <f t="shared" ca="1" si="169"/>
        <v>154.40817686470484</v>
      </c>
      <c r="H1666" s="8">
        <v>1662</v>
      </c>
      <c r="I1666" s="21">
        <f t="shared" ca="1" si="170"/>
        <v>0.60508887296788105</v>
      </c>
      <c r="J1666" s="21">
        <f t="shared" ca="1" si="171"/>
        <v>37.67502007204601</v>
      </c>
      <c r="R1666" s="1"/>
      <c r="AF1666">
        <v>1656</v>
      </c>
      <c r="AG1666">
        <v>0.10614975965901037</v>
      </c>
      <c r="AH1666">
        <v>0.27506287879155672</v>
      </c>
      <c r="AI1666">
        <v>0</v>
      </c>
      <c r="AJ1666">
        <v>1</v>
      </c>
      <c r="AK1666">
        <v>1</v>
      </c>
      <c r="AL1666">
        <v>0.28362770822132005</v>
      </c>
      <c r="AM1666">
        <v>1</v>
      </c>
      <c r="AN1666">
        <v>2.5131745595342271E-3</v>
      </c>
      <c r="AO1666">
        <v>0.24520162685609345</v>
      </c>
      <c r="AP1666">
        <v>0.54465805958029856</v>
      </c>
      <c r="AQ1666">
        <v>0.60649298639085225</v>
      </c>
      <c r="AR1666">
        <v>0.4381261141696145</v>
      </c>
      <c r="AS1666">
        <v>0</v>
      </c>
      <c r="AT1666">
        <v>0.75254092485951307</v>
      </c>
      <c r="AU1666">
        <v>0</v>
      </c>
    </row>
    <row r="1667" spans="4:47" x14ac:dyDescent="0.25">
      <c r="D1667" s="8">
        <v>1663</v>
      </c>
      <c r="E1667" s="8">
        <f t="shared" ca="1" si="168"/>
        <v>9.5890513618003381E-2</v>
      </c>
      <c r="F1667" s="21">
        <f t="shared" ca="1" si="169"/>
        <v>294.81110488895024</v>
      </c>
      <c r="H1667" s="8">
        <v>1663</v>
      </c>
      <c r="I1667" s="21">
        <f t="shared" ca="1" si="170"/>
        <v>0.24803727602495984</v>
      </c>
      <c r="J1667" s="21">
        <f t="shared" ca="1" si="171"/>
        <v>8.9784498005249418</v>
      </c>
      <c r="R1667" s="1"/>
      <c r="AF1667">
        <v>1657</v>
      </c>
      <c r="AG1667">
        <v>1</v>
      </c>
      <c r="AH1667">
        <v>0.81000135907951132</v>
      </c>
      <c r="AI1667">
        <v>0.93459190679254056</v>
      </c>
      <c r="AJ1667">
        <v>1</v>
      </c>
      <c r="AK1667">
        <v>0.19445477058123348</v>
      </c>
      <c r="AL1667">
        <v>1</v>
      </c>
      <c r="AM1667">
        <v>0.74075568132731506</v>
      </c>
      <c r="AN1667">
        <v>0.57506810643685791</v>
      </c>
      <c r="AO1667">
        <v>1</v>
      </c>
      <c r="AP1667">
        <v>1</v>
      </c>
      <c r="AQ1667">
        <v>0</v>
      </c>
      <c r="AR1667">
        <v>1</v>
      </c>
      <c r="AS1667">
        <v>0.12662250948896173</v>
      </c>
      <c r="AT1667">
        <v>0.54473575583969291</v>
      </c>
      <c r="AU1667">
        <v>0</v>
      </c>
    </row>
    <row r="1668" spans="4:47" x14ac:dyDescent="0.25">
      <c r="D1668" s="8">
        <v>1664</v>
      </c>
      <c r="E1668" s="8">
        <f t="shared" ca="1" si="168"/>
        <v>0.66613817656785312</v>
      </c>
      <c r="F1668" s="21">
        <f t="shared" ca="1" si="169"/>
        <v>56.536189330723879</v>
      </c>
      <c r="H1668" s="8">
        <v>1664</v>
      </c>
      <c r="I1668" s="21">
        <f t="shared" ca="1" si="170"/>
        <v>0.68143985677173835</v>
      </c>
      <c r="J1668" s="21">
        <f t="shared" ca="1" si="171"/>
        <v>43.891288652538179</v>
      </c>
      <c r="R1668" s="1"/>
      <c r="AF1668">
        <v>1658</v>
      </c>
      <c r="AG1668">
        <v>1</v>
      </c>
      <c r="AH1668">
        <v>0.69138251599776723</v>
      </c>
      <c r="AI1668">
        <v>1</v>
      </c>
      <c r="AJ1668">
        <v>0</v>
      </c>
      <c r="AK1668">
        <v>1</v>
      </c>
      <c r="AL1668">
        <v>0</v>
      </c>
      <c r="AM1668">
        <v>1</v>
      </c>
      <c r="AN1668">
        <v>1</v>
      </c>
      <c r="AO1668">
        <v>0</v>
      </c>
      <c r="AP1668">
        <v>0</v>
      </c>
      <c r="AQ1668">
        <v>1</v>
      </c>
      <c r="AR1668">
        <v>0.62957456580672089</v>
      </c>
      <c r="AS1668">
        <v>0.12023467961614276</v>
      </c>
      <c r="AT1668">
        <v>0.84779249564409642</v>
      </c>
      <c r="AU1668">
        <v>0</v>
      </c>
    </row>
    <row r="1669" spans="4:47" x14ac:dyDescent="0.25">
      <c r="D1669" s="8">
        <v>1665</v>
      </c>
      <c r="E1669" s="8">
        <f t="shared" ca="1" si="168"/>
        <v>0.86920431285713651</v>
      </c>
      <c r="F1669" s="21">
        <f t="shared" ca="1" si="169"/>
        <v>20.746077034623141</v>
      </c>
      <c r="H1669" s="8">
        <v>1665</v>
      </c>
      <c r="I1669" s="21">
        <f t="shared" ca="1" si="170"/>
        <v>0.63693859177195533</v>
      </c>
      <c r="J1669" s="21">
        <f t="shared" ca="1" si="171"/>
        <v>40.21215866728555</v>
      </c>
      <c r="R1669" s="1"/>
      <c r="AF1669">
        <v>1659</v>
      </c>
      <c r="AG1669">
        <v>1</v>
      </c>
      <c r="AH1669">
        <v>0.295556348914293</v>
      </c>
      <c r="AI1669">
        <v>1</v>
      </c>
      <c r="AJ1669">
        <v>0.45112121114992382</v>
      </c>
      <c r="AK1669">
        <v>0.97567618694161107</v>
      </c>
      <c r="AL1669">
        <v>0.68177742790382279</v>
      </c>
      <c r="AM1669">
        <v>1</v>
      </c>
      <c r="AN1669">
        <v>0.69166137044709519</v>
      </c>
      <c r="AO1669">
        <v>1</v>
      </c>
      <c r="AP1669">
        <v>0.15075030889889721</v>
      </c>
      <c r="AQ1669">
        <v>1</v>
      </c>
      <c r="AR1669">
        <v>1</v>
      </c>
      <c r="AS1669">
        <v>0.53480316714722576</v>
      </c>
      <c r="AT1669">
        <v>0.94639923805480564</v>
      </c>
      <c r="AU1669">
        <v>0</v>
      </c>
    </row>
    <row r="1670" spans="4:47" x14ac:dyDescent="0.25">
      <c r="D1670" s="8">
        <v>1666</v>
      </c>
      <c r="E1670" s="8">
        <f t="shared" ref="E1670:E1704" ca="1" si="172">RAND()</f>
        <v>0.88875830913614862</v>
      </c>
      <c r="F1670" s="21">
        <f t="shared" ref="F1670:F1704" ca="1" si="173">$B$6*(-LN(E1670))^(1/$B$7)</f>
        <v>17.628892643682523</v>
      </c>
      <c r="H1670" s="8">
        <v>1666</v>
      </c>
      <c r="I1670" s="21">
        <f t="shared" ref="I1670:I1704" ca="1" si="174">RAND()</f>
        <v>0.28624048650232015</v>
      </c>
      <c r="J1670" s="21">
        <f t="shared" ref="J1670:J1704" ca="1" si="175">ABS(NORMINV(I1670,$B$11,$B$13))</f>
        <v>12.501146971518335</v>
      </c>
      <c r="R1670" s="1"/>
      <c r="AF1670">
        <v>1660</v>
      </c>
      <c r="AG1670">
        <v>1</v>
      </c>
      <c r="AH1670">
        <v>1</v>
      </c>
      <c r="AI1670">
        <v>1</v>
      </c>
      <c r="AJ1670">
        <v>0.41301002927163305</v>
      </c>
      <c r="AK1670">
        <v>1</v>
      </c>
      <c r="AL1670">
        <v>1</v>
      </c>
      <c r="AM1670">
        <v>1</v>
      </c>
      <c r="AN1670">
        <v>1</v>
      </c>
      <c r="AO1670">
        <v>1</v>
      </c>
      <c r="AP1670">
        <v>0.12231167354982445</v>
      </c>
      <c r="AQ1670">
        <v>1</v>
      </c>
      <c r="AR1670">
        <v>1</v>
      </c>
      <c r="AS1670">
        <v>4.1209819697776824E-2</v>
      </c>
      <c r="AT1670">
        <v>0.60601108597580755</v>
      </c>
      <c r="AU1670">
        <v>0</v>
      </c>
    </row>
    <row r="1671" spans="4:47" x14ac:dyDescent="0.25">
      <c r="D1671" s="8">
        <v>1667</v>
      </c>
      <c r="E1671" s="8">
        <f t="shared" ca="1" si="172"/>
        <v>0.15394924832201362</v>
      </c>
      <c r="F1671" s="21">
        <f t="shared" ca="1" si="173"/>
        <v>238.37240296241748</v>
      </c>
      <c r="H1671" s="8">
        <v>1667</v>
      </c>
      <c r="I1671" s="21">
        <f t="shared" ca="1" si="174"/>
        <v>4.8603844731150536E-2</v>
      </c>
      <c r="J1671" s="21">
        <f t="shared" ca="1" si="175"/>
        <v>20.64651110392446</v>
      </c>
      <c r="R1671" s="1"/>
      <c r="AF1671">
        <v>1661</v>
      </c>
      <c r="AG1671">
        <v>1</v>
      </c>
      <c r="AH1671">
        <v>1</v>
      </c>
      <c r="AI1671">
        <v>0.81915476524849395</v>
      </c>
      <c r="AJ1671">
        <v>1</v>
      </c>
      <c r="AK1671">
        <v>1</v>
      </c>
      <c r="AL1671">
        <v>0.9140922375270748</v>
      </c>
      <c r="AM1671">
        <v>0</v>
      </c>
      <c r="AN1671">
        <v>1</v>
      </c>
      <c r="AO1671">
        <v>0.78736894340860697</v>
      </c>
      <c r="AP1671">
        <v>1</v>
      </c>
      <c r="AQ1671">
        <v>1</v>
      </c>
      <c r="AR1671">
        <v>0.40016074484587844</v>
      </c>
      <c r="AS1671">
        <v>0.12953036572871496</v>
      </c>
      <c r="AT1671">
        <v>0.57040595020357299</v>
      </c>
      <c r="AU1671">
        <v>0</v>
      </c>
    </row>
    <row r="1672" spans="4:47" x14ac:dyDescent="0.25">
      <c r="D1672" s="8">
        <v>1668</v>
      </c>
      <c r="E1672" s="8">
        <f t="shared" ca="1" si="172"/>
        <v>0.82080471966846935</v>
      </c>
      <c r="F1672" s="21">
        <f t="shared" ca="1" si="173"/>
        <v>28.651711478047812</v>
      </c>
      <c r="H1672" s="8">
        <v>1668</v>
      </c>
      <c r="I1672" s="21">
        <f t="shared" ca="1" si="174"/>
        <v>4.3000516406707989E-2</v>
      </c>
      <c r="J1672" s="21">
        <f t="shared" ca="1" si="175"/>
        <v>22.413839875298699</v>
      </c>
      <c r="R1672" s="1"/>
      <c r="AF1672">
        <v>1662</v>
      </c>
      <c r="AG1672">
        <v>1</v>
      </c>
      <c r="AH1672">
        <v>1</v>
      </c>
      <c r="AI1672">
        <v>1</v>
      </c>
      <c r="AJ1672">
        <v>1</v>
      </c>
      <c r="AK1672">
        <v>1</v>
      </c>
      <c r="AL1672">
        <v>0</v>
      </c>
      <c r="AM1672">
        <v>0.52569047825841886</v>
      </c>
      <c r="AN1672">
        <v>0.81648653721992648</v>
      </c>
      <c r="AO1672">
        <v>0.70361777629926414</v>
      </c>
      <c r="AP1672">
        <v>1</v>
      </c>
      <c r="AQ1672">
        <v>1</v>
      </c>
      <c r="AR1672">
        <v>1</v>
      </c>
      <c r="AS1672">
        <v>0.76257942274359292</v>
      </c>
      <c r="AT1672">
        <v>0.88899121029064865</v>
      </c>
      <c r="AU1672">
        <v>0</v>
      </c>
    </row>
    <row r="1673" spans="4:47" x14ac:dyDescent="0.25">
      <c r="D1673" s="8">
        <v>1669</v>
      </c>
      <c r="E1673" s="8">
        <f t="shared" ca="1" si="172"/>
        <v>0.42337280002404043</v>
      </c>
      <c r="F1673" s="21">
        <f t="shared" ca="1" si="173"/>
        <v>114.53651863721298</v>
      </c>
      <c r="H1673" s="8">
        <v>1669</v>
      </c>
      <c r="I1673" s="21">
        <f t="shared" ca="1" si="174"/>
        <v>0.38525474757318967</v>
      </c>
      <c r="J1673" s="21">
        <f t="shared" ca="1" si="175"/>
        <v>20.76252914807057</v>
      </c>
      <c r="R1673" s="1"/>
      <c r="AF1673">
        <v>1663</v>
      </c>
      <c r="AG1673">
        <v>1</v>
      </c>
      <c r="AH1673">
        <v>1</v>
      </c>
      <c r="AI1673">
        <v>1</v>
      </c>
      <c r="AJ1673">
        <v>0.48907675857723615</v>
      </c>
      <c r="AK1673">
        <v>0.36119970862496448</v>
      </c>
      <c r="AL1673">
        <v>1</v>
      </c>
      <c r="AM1673">
        <v>0.23686038544251314</v>
      </c>
      <c r="AN1673">
        <v>0.80225955509822888</v>
      </c>
      <c r="AO1673">
        <v>0.361330793962649</v>
      </c>
      <c r="AP1673">
        <v>1</v>
      </c>
      <c r="AQ1673">
        <v>1</v>
      </c>
      <c r="AR1673">
        <v>0</v>
      </c>
      <c r="AS1673">
        <v>0.13675937015198411</v>
      </c>
      <c r="AT1673">
        <v>0.75288576463178403</v>
      </c>
      <c r="AU1673">
        <v>1</v>
      </c>
    </row>
    <row r="1674" spans="4:47" x14ac:dyDescent="0.25">
      <c r="D1674" s="8">
        <v>1670</v>
      </c>
      <c r="E1674" s="8">
        <f t="shared" ca="1" si="172"/>
        <v>0.80798086478775077</v>
      </c>
      <c r="F1674" s="21">
        <f t="shared" ca="1" si="173"/>
        <v>30.799475716846747</v>
      </c>
      <c r="H1674" s="8">
        <v>1670</v>
      </c>
      <c r="I1674" s="21">
        <f t="shared" ca="1" si="174"/>
        <v>0.756074409861758</v>
      </c>
      <c r="J1674" s="21">
        <f t="shared" ca="1" si="175"/>
        <v>50.616951658352981</v>
      </c>
      <c r="R1674" s="1"/>
      <c r="AF1674">
        <v>1664</v>
      </c>
      <c r="AG1674">
        <v>1</v>
      </c>
      <c r="AH1674">
        <v>1</v>
      </c>
      <c r="AI1674">
        <v>1</v>
      </c>
      <c r="AJ1674">
        <v>1</v>
      </c>
      <c r="AK1674">
        <v>0.24682152128403803</v>
      </c>
      <c r="AL1674">
        <v>1</v>
      </c>
      <c r="AM1674">
        <v>0</v>
      </c>
      <c r="AN1674">
        <v>0</v>
      </c>
      <c r="AO1674">
        <v>0.74035374510179586</v>
      </c>
      <c r="AP1674">
        <v>1</v>
      </c>
      <c r="AQ1674">
        <v>1</v>
      </c>
      <c r="AR1674">
        <v>0.45559155082892466</v>
      </c>
      <c r="AS1674">
        <v>0</v>
      </c>
      <c r="AT1674">
        <v>0.88129084006586589</v>
      </c>
      <c r="AU1674">
        <v>0</v>
      </c>
    </row>
    <row r="1675" spans="4:47" x14ac:dyDescent="0.25">
      <c r="D1675" s="8">
        <v>1671</v>
      </c>
      <c r="E1675" s="8">
        <f t="shared" ca="1" si="172"/>
        <v>0.39072041421246861</v>
      </c>
      <c r="F1675" s="21">
        <f t="shared" ca="1" si="173"/>
        <v>124.58690044915679</v>
      </c>
      <c r="H1675" s="8">
        <v>1671</v>
      </c>
      <c r="I1675" s="21">
        <f t="shared" ca="1" si="174"/>
        <v>0.91297793263256188</v>
      </c>
      <c r="J1675" s="21">
        <f t="shared" ca="1" si="175"/>
        <v>70.781453648557772</v>
      </c>
      <c r="R1675" s="1"/>
      <c r="AF1675">
        <v>1665</v>
      </c>
      <c r="AG1675">
        <v>0.76118205988548715</v>
      </c>
      <c r="AH1675">
        <v>1</v>
      </c>
      <c r="AI1675">
        <v>1</v>
      </c>
      <c r="AJ1675">
        <v>1</v>
      </c>
      <c r="AK1675">
        <v>1</v>
      </c>
      <c r="AL1675">
        <v>1</v>
      </c>
      <c r="AM1675">
        <v>1</v>
      </c>
      <c r="AN1675">
        <v>1</v>
      </c>
      <c r="AO1675">
        <v>0</v>
      </c>
      <c r="AP1675">
        <v>1</v>
      </c>
      <c r="AQ1675">
        <v>0.860377582389386</v>
      </c>
      <c r="AR1675">
        <v>1</v>
      </c>
      <c r="AS1675">
        <v>0.12458415417155871</v>
      </c>
      <c r="AT1675">
        <v>0.56985472280939575</v>
      </c>
      <c r="AU1675">
        <v>0</v>
      </c>
    </row>
    <row r="1676" spans="4:47" x14ac:dyDescent="0.25">
      <c r="D1676" s="8">
        <v>1672</v>
      </c>
      <c r="E1676" s="8">
        <f t="shared" ca="1" si="172"/>
        <v>0.17525967819349697</v>
      </c>
      <c r="F1676" s="21">
        <f t="shared" ca="1" si="173"/>
        <v>222.77972326259763</v>
      </c>
      <c r="H1676" s="8">
        <v>1672</v>
      </c>
      <c r="I1676" s="21">
        <f t="shared" ca="1" si="174"/>
        <v>0.69884372307687559</v>
      </c>
      <c r="J1676" s="21">
        <f t="shared" ca="1" si="175"/>
        <v>45.386340954242556</v>
      </c>
      <c r="R1676" s="1"/>
      <c r="AF1676">
        <v>1666</v>
      </c>
      <c r="AG1676">
        <v>0</v>
      </c>
      <c r="AH1676">
        <v>1</v>
      </c>
      <c r="AI1676">
        <v>1</v>
      </c>
      <c r="AJ1676">
        <v>1</v>
      </c>
      <c r="AK1676">
        <v>0.54396027949194592</v>
      </c>
      <c r="AL1676">
        <v>0.13743194026562075</v>
      </c>
      <c r="AM1676">
        <v>0.2068143150127951</v>
      </c>
      <c r="AN1676">
        <v>1</v>
      </c>
      <c r="AO1676">
        <v>1</v>
      </c>
      <c r="AP1676">
        <v>1</v>
      </c>
      <c r="AQ1676">
        <v>1</v>
      </c>
      <c r="AR1676">
        <v>1</v>
      </c>
      <c r="AS1676">
        <v>0.29087095534980051</v>
      </c>
      <c r="AT1676">
        <v>0.84901822266092741</v>
      </c>
      <c r="AU1676">
        <v>1</v>
      </c>
    </row>
    <row r="1677" spans="4:47" x14ac:dyDescent="0.25">
      <c r="D1677" s="8">
        <v>1673</v>
      </c>
      <c r="E1677" s="8">
        <f t="shared" ca="1" si="172"/>
        <v>0.42847009821722937</v>
      </c>
      <c r="F1677" s="21">
        <f t="shared" ca="1" si="173"/>
        <v>113.03334938531719</v>
      </c>
      <c r="H1677" s="8">
        <v>1673</v>
      </c>
      <c r="I1677" s="21">
        <f t="shared" ca="1" si="174"/>
        <v>0.90651053716597796</v>
      </c>
      <c r="J1677" s="21">
        <f t="shared" ca="1" si="175"/>
        <v>69.57707535627631</v>
      </c>
      <c r="R1677" s="1"/>
      <c r="AF1677">
        <v>1667</v>
      </c>
      <c r="AG1677">
        <v>1</v>
      </c>
      <c r="AH1677">
        <v>1</v>
      </c>
      <c r="AI1677">
        <v>0.75990086416512048</v>
      </c>
      <c r="AJ1677">
        <v>1</v>
      </c>
      <c r="AK1677">
        <v>0.36077321367901599</v>
      </c>
      <c r="AL1677">
        <v>0.53772371770052507</v>
      </c>
      <c r="AM1677">
        <v>0.41288751923111117</v>
      </c>
      <c r="AN1677">
        <v>0.83758464768118668</v>
      </c>
      <c r="AO1677">
        <v>1</v>
      </c>
      <c r="AP1677">
        <v>1</v>
      </c>
      <c r="AQ1677">
        <v>1</v>
      </c>
      <c r="AR1677">
        <v>0.84640510522689094</v>
      </c>
      <c r="AS1677">
        <v>0</v>
      </c>
      <c r="AT1677">
        <v>0.946447753075216</v>
      </c>
      <c r="AU1677">
        <v>2</v>
      </c>
    </row>
    <row r="1678" spans="4:47" x14ac:dyDescent="0.25">
      <c r="D1678" s="8">
        <v>1674</v>
      </c>
      <c r="E1678" s="8">
        <f t="shared" ca="1" si="172"/>
        <v>0.99159243770433492</v>
      </c>
      <c r="F1678" s="21">
        <f t="shared" ca="1" si="173"/>
        <v>1.4701105773098662</v>
      </c>
      <c r="H1678" s="8">
        <v>1674</v>
      </c>
      <c r="I1678" s="21">
        <f t="shared" ca="1" si="174"/>
        <v>0.1324729544795582</v>
      </c>
      <c r="J1678" s="21">
        <f t="shared" ca="1" si="175"/>
        <v>4.172791582438478</v>
      </c>
      <c r="R1678" s="1"/>
      <c r="AF1678">
        <v>1668</v>
      </c>
      <c r="AG1678">
        <v>1</v>
      </c>
      <c r="AH1678">
        <v>0.48075148856748584</v>
      </c>
      <c r="AI1678">
        <v>1</v>
      </c>
      <c r="AJ1678">
        <v>1</v>
      </c>
      <c r="AK1678">
        <v>0.53584399056102661</v>
      </c>
      <c r="AL1678">
        <v>1</v>
      </c>
      <c r="AM1678">
        <v>1</v>
      </c>
      <c r="AN1678">
        <v>1</v>
      </c>
      <c r="AO1678">
        <v>0.86105206407325263</v>
      </c>
      <c r="AP1678">
        <v>0.56752581503303279</v>
      </c>
      <c r="AQ1678">
        <v>1</v>
      </c>
      <c r="AR1678">
        <v>1</v>
      </c>
      <c r="AS1678">
        <v>0</v>
      </c>
      <c r="AT1678">
        <v>0.57283811656082817</v>
      </c>
      <c r="AU1678">
        <v>0</v>
      </c>
    </row>
    <row r="1679" spans="4:47" x14ac:dyDescent="0.25">
      <c r="D1679" s="8">
        <v>1675</v>
      </c>
      <c r="E1679" s="8">
        <f t="shared" ca="1" si="172"/>
        <v>0.54299953748193341</v>
      </c>
      <c r="F1679" s="21">
        <f t="shared" ca="1" si="173"/>
        <v>82.999510692548199</v>
      </c>
      <c r="H1679" s="8">
        <v>1675</v>
      </c>
      <c r="I1679" s="21">
        <f t="shared" ca="1" si="174"/>
        <v>5.1610214697951351E-3</v>
      </c>
      <c r="J1679" s="21">
        <f t="shared" ca="1" si="175"/>
        <v>48.103547466978917</v>
      </c>
      <c r="R1679" s="1"/>
      <c r="AF1679">
        <v>1669</v>
      </c>
      <c r="AG1679">
        <v>1</v>
      </c>
      <c r="AH1679">
        <v>1</v>
      </c>
      <c r="AI1679">
        <v>1</v>
      </c>
      <c r="AJ1679">
        <v>0.3151373268806007</v>
      </c>
      <c r="AK1679">
        <v>1</v>
      </c>
      <c r="AL1679">
        <v>1</v>
      </c>
      <c r="AM1679">
        <v>1</v>
      </c>
      <c r="AN1679">
        <v>1</v>
      </c>
      <c r="AO1679">
        <v>1</v>
      </c>
      <c r="AP1679">
        <v>1</v>
      </c>
      <c r="AQ1679">
        <v>1</v>
      </c>
      <c r="AR1679">
        <v>1</v>
      </c>
      <c r="AS1679">
        <v>0</v>
      </c>
      <c r="AT1679">
        <v>0.73240988205116453</v>
      </c>
      <c r="AU1679">
        <v>1</v>
      </c>
    </row>
    <row r="1680" spans="4:47" x14ac:dyDescent="0.25">
      <c r="D1680" s="8">
        <v>1676</v>
      </c>
      <c r="E1680" s="8">
        <f t="shared" ca="1" si="172"/>
        <v>0.9898880171131178</v>
      </c>
      <c r="F1680" s="21">
        <f t="shared" ca="1" si="173"/>
        <v>1.7507733200655664</v>
      </c>
      <c r="H1680" s="8">
        <v>1676</v>
      </c>
      <c r="I1680" s="21">
        <f t="shared" ca="1" si="174"/>
        <v>0.67382772706767147</v>
      </c>
      <c r="J1680" s="21">
        <f t="shared" ca="1" si="175"/>
        <v>43.248373839842607</v>
      </c>
      <c r="R1680" s="1"/>
      <c r="AF1680">
        <v>1670</v>
      </c>
      <c r="AG1680">
        <v>1</v>
      </c>
      <c r="AH1680">
        <v>1</v>
      </c>
      <c r="AI1680">
        <v>1</v>
      </c>
      <c r="AJ1680">
        <v>1</v>
      </c>
      <c r="AK1680">
        <v>1</v>
      </c>
      <c r="AL1680">
        <v>1</v>
      </c>
      <c r="AM1680">
        <v>1</v>
      </c>
      <c r="AN1680">
        <v>0.37193301276373303</v>
      </c>
      <c r="AO1680">
        <v>1</v>
      </c>
      <c r="AP1680">
        <v>1</v>
      </c>
      <c r="AQ1680">
        <v>1</v>
      </c>
      <c r="AR1680">
        <v>1</v>
      </c>
      <c r="AS1680">
        <v>0.35675282877231701</v>
      </c>
      <c r="AT1680">
        <v>0.94117427839822221</v>
      </c>
      <c r="AU1680">
        <v>1</v>
      </c>
    </row>
    <row r="1681" spans="4:47" x14ac:dyDescent="0.25">
      <c r="D1681" s="8">
        <v>1677</v>
      </c>
      <c r="E1681" s="8">
        <f t="shared" ca="1" si="172"/>
        <v>0.42016084947245813</v>
      </c>
      <c r="F1681" s="21">
        <f t="shared" ca="1" si="173"/>
        <v>115.49239997223506</v>
      </c>
      <c r="H1681" s="8">
        <v>1677</v>
      </c>
      <c r="I1681" s="21">
        <f t="shared" ca="1" si="174"/>
        <v>0.55049611008663701</v>
      </c>
      <c r="J1681" s="21">
        <f t="shared" ca="1" si="175"/>
        <v>33.444956051839711</v>
      </c>
      <c r="R1681" s="1"/>
      <c r="AF1681">
        <v>1671</v>
      </c>
      <c r="AG1681">
        <v>1</v>
      </c>
      <c r="AH1681">
        <v>1</v>
      </c>
      <c r="AI1681">
        <v>1</v>
      </c>
      <c r="AJ1681">
        <v>0</v>
      </c>
      <c r="AK1681">
        <v>1</v>
      </c>
      <c r="AL1681">
        <v>1</v>
      </c>
      <c r="AM1681">
        <v>1</v>
      </c>
      <c r="AN1681">
        <v>1</v>
      </c>
      <c r="AO1681">
        <v>1</v>
      </c>
      <c r="AP1681">
        <v>0.62672216582488482</v>
      </c>
      <c r="AQ1681">
        <v>0.44198800100615093</v>
      </c>
      <c r="AR1681">
        <v>0.3350003002433955</v>
      </c>
      <c r="AS1681">
        <v>0</v>
      </c>
      <c r="AT1681">
        <v>0.93702935495452511</v>
      </c>
      <c r="AU1681">
        <v>0</v>
      </c>
    </row>
    <row r="1682" spans="4:47" x14ac:dyDescent="0.25">
      <c r="D1682" s="8">
        <v>1678</v>
      </c>
      <c r="E1682" s="8">
        <f t="shared" ca="1" si="172"/>
        <v>0.39500236631322383</v>
      </c>
      <c r="F1682" s="21">
        <f t="shared" ca="1" si="173"/>
        <v>123.22505923487056</v>
      </c>
      <c r="H1682" s="8">
        <v>1678</v>
      </c>
      <c r="I1682" s="21">
        <f t="shared" ca="1" si="174"/>
        <v>0.3781146398475741</v>
      </c>
      <c r="J1682" s="21">
        <f t="shared" ca="1" si="175"/>
        <v>20.19516411296722</v>
      </c>
      <c r="R1682" s="1"/>
      <c r="AF1682">
        <v>1672</v>
      </c>
      <c r="AG1682">
        <v>1</v>
      </c>
      <c r="AH1682">
        <v>1</v>
      </c>
      <c r="AI1682">
        <v>1</v>
      </c>
      <c r="AJ1682">
        <v>1</v>
      </c>
      <c r="AK1682">
        <v>1</v>
      </c>
      <c r="AL1682">
        <v>1</v>
      </c>
      <c r="AM1682">
        <v>1</v>
      </c>
      <c r="AN1682">
        <v>0.59573705395169163</v>
      </c>
      <c r="AO1682">
        <v>1</v>
      </c>
      <c r="AP1682">
        <v>0.93996879085546337</v>
      </c>
      <c r="AQ1682">
        <v>1</v>
      </c>
      <c r="AR1682">
        <v>1</v>
      </c>
      <c r="AS1682">
        <v>0.60649863879863852</v>
      </c>
      <c r="AT1682">
        <v>0.81238063083182577</v>
      </c>
      <c r="AU1682">
        <v>0</v>
      </c>
    </row>
    <row r="1683" spans="4:47" x14ac:dyDescent="0.25">
      <c r="D1683" s="8">
        <v>1679</v>
      </c>
      <c r="E1683" s="8">
        <f t="shared" ca="1" si="172"/>
        <v>0.51239580026333331</v>
      </c>
      <c r="F1683" s="21">
        <f t="shared" ca="1" si="173"/>
        <v>90.408502221620125</v>
      </c>
      <c r="H1683" s="8">
        <v>1679</v>
      </c>
      <c r="I1683" s="21">
        <f t="shared" ca="1" si="174"/>
        <v>0.80766306397654675</v>
      </c>
      <c r="J1683" s="21">
        <f t="shared" ca="1" si="175"/>
        <v>55.936433287100087</v>
      </c>
      <c r="R1683" s="1"/>
      <c r="AF1683">
        <v>1673</v>
      </c>
      <c r="AG1683">
        <v>1</v>
      </c>
      <c r="AH1683">
        <v>1</v>
      </c>
      <c r="AI1683">
        <v>1</v>
      </c>
      <c r="AJ1683">
        <v>1</v>
      </c>
      <c r="AK1683">
        <v>0</v>
      </c>
      <c r="AL1683">
        <v>0.49449741078836573</v>
      </c>
      <c r="AM1683">
        <v>0</v>
      </c>
      <c r="AN1683">
        <v>1</v>
      </c>
      <c r="AO1683">
        <v>0.32133220120231271</v>
      </c>
      <c r="AP1683">
        <v>0.97406385460729528</v>
      </c>
      <c r="AQ1683">
        <v>1</v>
      </c>
      <c r="AR1683">
        <v>1</v>
      </c>
      <c r="AS1683">
        <v>0</v>
      </c>
      <c r="AT1683">
        <v>0.81195551300365942</v>
      </c>
      <c r="AU1683">
        <v>0</v>
      </c>
    </row>
    <row r="1684" spans="4:47" x14ac:dyDescent="0.25">
      <c r="D1684" s="8">
        <v>1680</v>
      </c>
      <c r="E1684" s="8">
        <f t="shared" ca="1" si="172"/>
        <v>0.74017588019504976</v>
      </c>
      <c r="F1684" s="21">
        <f t="shared" ca="1" si="173"/>
        <v>42.603473749575365</v>
      </c>
      <c r="H1684" s="8">
        <v>1680</v>
      </c>
      <c r="I1684" s="21">
        <f t="shared" ca="1" si="174"/>
        <v>0.72040621923577364</v>
      </c>
      <c r="J1684" s="21">
        <f t="shared" ca="1" si="175"/>
        <v>47.294077621944723</v>
      </c>
      <c r="R1684" s="1"/>
      <c r="AF1684">
        <v>1674</v>
      </c>
      <c r="AG1684">
        <v>1</v>
      </c>
      <c r="AH1684">
        <v>1</v>
      </c>
      <c r="AI1684">
        <v>0.15853847655929595</v>
      </c>
      <c r="AJ1684">
        <v>1</v>
      </c>
      <c r="AK1684">
        <v>0.12535090098930185</v>
      </c>
      <c r="AL1684">
        <v>1</v>
      </c>
      <c r="AM1684">
        <v>1</v>
      </c>
      <c r="AN1684">
        <v>2.9374686333129271E-2</v>
      </c>
      <c r="AO1684">
        <v>1</v>
      </c>
      <c r="AP1684">
        <v>0</v>
      </c>
      <c r="AQ1684">
        <v>1</v>
      </c>
      <c r="AR1684">
        <v>1</v>
      </c>
      <c r="AS1684">
        <v>0</v>
      </c>
      <c r="AT1684">
        <v>0.63991917700706891</v>
      </c>
      <c r="AU1684">
        <v>0</v>
      </c>
    </row>
    <row r="1685" spans="4:47" x14ac:dyDescent="0.25">
      <c r="D1685" s="8">
        <v>1681</v>
      </c>
      <c r="E1685" s="8">
        <f t="shared" ca="1" si="172"/>
        <v>0.25270690595709888</v>
      </c>
      <c r="F1685" s="21">
        <f t="shared" ca="1" si="173"/>
        <v>178.38197891118776</v>
      </c>
      <c r="H1685" s="8">
        <v>1681</v>
      </c>
      <c r="I1685" s="21">
        <f t="shared" ca="1" si="174"/>
        <v>0.60199706831987998</v>
      </c>
      <c r="J1685" s="21">
        <f t="shared" ca="1" si="175"/>
        <v>37.431996594106039</v>
      </c>
      <c r="R1685" s="1"/>
      <c r="AF1685">
        <v>1675</v>
      </c>
      <c r="AG1685">
        <v>0.84926341739675637</v>
      </c>
      <c r="AH1685">
        <v>1</v>
      </c>
      <c r="AI1685">
        <v>1</v>
      </c>
      <c r="AJ1685">
        <v>1</v>
      </c>
      <c r="AK1685">
        <v>0.78753518541118195</v>
      </c>
      <c r="AL1685">
        <v>1</v>
      </c>
      <c r="AM1685">
        <v>1</v>
      </c>
      <c r="AN1685">
        <v>1</v>
      </c>
      <c r="AO1685">
        <v>1</v>
      </c>
      <c r="AP1685">
        <v>1</v>
      </c>
      <c r="AQ1685">
        <v>2.7662125243174764E-2</v>
      </c>
      <c r="AR1685">
        <v>1</v>
      </c>
      <c r="AS1685">
        <v>2.2849344515998384E-2</v>
      </c>
      <c r="AT1685">
        <v>0.91765654124508933</v>
      </c>
      <c r="AU1685">
        <v>2</v>
      </c>
    </row>
    <row r="1686" spans="4:47" x14ac:dyDescent="0.25">
      <c r="D1686" s="8">
        <v>1682</v>
      </c>
      <c r="E1686" s="8">
        <f t="shared" ca="1" si="172"/>
        <v>0.28591415367198414</v>
      </c>
      <c r="F1686" s="21">
        <f t="shared" ca="1" si="173"/>
        <v>163.25695595651339</v>
      </c>
      <c r="H1686" s="8">
        <v>1682</v>
      </c>
      <c r="I1686" s="21">
        <f t="shared" ca="1" si="174"/>
        <v>0.15801767544173484</v>
      </c>
      <c r="J1686" s="21">
        <f t="shared" ca="1" si="175"/>
        <v>0.77548526971665055</v>
      </c>
      <c r="R1686" s="1"/>
      <c r="AF1686">
        <v>1676</v>
      </c>
      <c r="AG1686">
        <v>0.33875523202755908</v>
      </c>
      <c r="AH1686">
        <v>1</v>
      </c>
      <c r="AI1686">
        <v>1</v>
      </c>
      <c r="AJ1686">
        <v>1</v>
      </c>
      <c r="AK1686">
        <v>1</v>
      </c>
      <c r="AL1686">
        <v>0.58199999925588297</v>
      </c>
      <c r="AM1686">
        <v>0.68083810897059593</v>
      </c>
      <c r="AN1686">
        <v>1</v>
      </c>
      <c r="AO1686">
        <v>0.63086644841071882</v>
      </c>
      <c r="AP1686">
        <v>1</v>
      </c>
      <c r="AQ1686">
        <v>0</v>
      </c>
      <c r="AR1686">
        <v>1</v>
      </c>
      <c r="AS1686">
        <v>0</v>
      </c>
      <c r="AT1686">
        <v>0.85839097704088529</v>
      </c>
      <c r="AU1686">
        <v>1</v>
      </c>
    </row>
    <row r="1687" spans="4:47" x14ac:dyDescent="0.25">
      <c r="D1687" s="8">
        <v>1683</v>
      </c>
      <c r="E1687" s="8">
        <f t="shared" ca="1" si="172"/>
        <v>0.63803404561085919</v>
      </c>
      <c r="F1687" s="21">
        <f t="shared" ca="1" si="173"/>
        <v>62.171123002600417</v>
      </c>
      <c r="H1687" s="8">
        <v>1683</v>
      </c>
      <c r="I1687" s="21">
        <f t="shared" ca="1" si="174"/>
        <v>0.81166826299190342</v>
      </c>
      <c r="J1687" s="21">
        <f t="shared" ca="1" si="175"/>
        <v>56.383106113434117</v>
      </c>
      <c r="R1687" s="1"/>
      <c r="AF1687">
        <v>1677</v>
      </c>
      <c r="AG1687">
        <v>1</v>
      </c>
      <c r="AH1687">
        <v>1</v>
      </c>
      <c r="AI1687">
        <v>1</v>
      </c>
      <c r="AJ1687">
        <v>0</v>
      </c>
      <c r="AK1687">
        <v>0.40417424691141574</v>
      </c>
      <c r="AL1687">
        <v>0.46658010656610716</v>
      </c>
      <c r="AM1687">
        <v>0.40071347121885348</v>
      </c>
      <c r="AN1687">
        <v>1</v>
      </c>
      <c r="AO1687">
        <v>0.64595117633264942</v>
      </c>
      <c r="AP1687">
        <v>0.83937418523325302</v>
      </c>
      <c r="AQ1687">
        <v>1</v>
      </c>
      <c r="AR1687">
        <v>1</v>
      </c>
      <c r="AS1687">
        <v>0</v>
      </c>
      <c r="AT1687">
        <v>0.55459181673339186</v>
      </c>
      <c r="AU1687">
        <v>3</v>
      </c>
    </row>
    <row r="1688" spans="4:47" x14ac:dyDescent="0.25">
      <c r="D1688" s="8">
        <v>1684</v>
      </c>
      <c r="E1688" s="8">
        <f t="shared" ca="1" si="172"/>
        <v>0.53304135128647545</v>
      </c>
      <c r="F1688" s="21">
        <f t="shared" ca="1" si="173"/>
        <v>85.367729280282262</v>
      </c>
      <c r="H1688" s="8">
        <v>1684</v>
      </c>
      <c r="I1688" s="21">
        <f t="shared" ca="1" si="174"/>
        <v>0.52762580539784587</v>
      </c>
      <c r="J1688" s="21">
        <f t="shared" ca="1" si="175"/>
        <v>31.699574549061158</v>
      </c>
      <c r="R1688" s="1"/>
      <c r="AF1688">
        <v>1678</v>
      </c>
      <c r="AG1688">
        <v>0.19313836415136804</v>
      </c>
      <c r="AH1688">
        <v>1</v>
      </c>
      <c r="AI1688">
        <v>0.88818656169901411</v>
      </c>
      <c r="AJ1688">
        <v>1</v>
      </c>
      <c r="AK1688">
        <v>0.93618691747190408</v>
      </c>
      <c r="AL1688">
        <v>0.17271166293430723</v>
      </c>
      <c r="AM1688">
        <v>1</v>
      </c>
      <c r="AN1688">
        <v>1</v>
      </c>
      <c r="AO1688">
        <v>1</v>
      </c>
      <c r="AP1688">
        <v>0.65130531625172516</v>
      </c>
      <c r="AQ1688">
        <v>0.15283658922780888</v>
      </c>
      <c r="AR1688">
        <v>1</v>
      </c>
      <c r="AS1688">
        <v>0</v>
      </c>
      <c r="AT1688">
        <v>0.67631090537841076</v>
      </c>
      <c r="AU1688">
        <v>0</v>
      </c>
    </row>
    <row r="1689" spans="4:47" x14ac:dyDescent="0.25">
      <c r="D1689" s="8">
        <v>1685</v>
      </c>
      <c r="E1689" s="8">
        <f t="shared" ca="1" si="172"/>
        <v>1.9414490754876113E-2</v>
      </c>
      <c r="F1689" s="21">
        <f t="shared" ca="1" si="173"/>
        <v>480.97139063567209</v>
      </c>
      <c r="H1689" s="8">
        <v>1685</v>
      </c>
      <c r="I1689" s="21">
        <f t="shared" ca="1" si="174"/>
        <v>0.63098797086780345</v>
      </c>
      <c r="J1689" s="21">
        <f t="shared" ca="1" si="175"/>
        <v>39.732988368726701</v>
      </c>
      <c r="R1689" s="1"/>
      <c r="AF1689">
        <v>1679</v>
      </c>
      <c r="AG1689">
        <v>1</v>
      </c>
      <c r="AH1689">
        <v>0</v>
      </c>
      <c r="AI1689">
        <v>0.82643000120879151</v>
      </c>
      <c r="AJ1689">
        <v>1</v>
      </c>
      <c r="AK1689">
        <v>0.86100412591692854</v>
      </c>
      <c r="AL1689">
        <v>0.52905629405989507</v>
      </c>
      <c r="AM1689">
        <v>0.65760819987894314</v>
      </c>
      <c r="AN1689">
        <v>1</v>
      </c>
      <c r="AO1689">
        <v>0</v>
      </c>
      <c r="AP1689">
        <v>1</v>
      </c>
      <c r="AQ1689">
        <v>1</v>
      </c>
      <c r="AR1689">
        <v>1</v>
      </c>
      <c r="AS1689">
        <v>0</v>
      </c>
      <c r="AT1689">
        <v>0.763661936389331</v>
      </c>
      <c r="AU1689">
        <v>0</v>
      </c>
    </row>
    <row r="1690" spans="4:47" x14ac:dyDescent="0.25">
      <c r="D1690" s="8">
        <v>1686</v>
      </c>
      <c r="E1690" s="8">
        <f t="shared" ca="1" si="172"/>
        <v>0.21336276807743959</v>
      </c>
      <c r="F1690" s="21">
        <f t="shared" ca="1" si="173"/>
        <v>198.98879599605812</v>
      </c>
      <c r="H1690" s="8">
        <v>1686</v>
      </c>
      <c r="I1690" s="21">
        <f t="shared" ca="1" si="174"/>
        <v>0.70408392247500551</v>
      </c>
      <c r="J1690" s="21">
        <f t="shared" ca="1" si="175"/>
        <v>45.843957178529266</v>
      </c>
      <c r="R1690" s="1"/>
      <c r="AF1690">
        <v>1680</v>
      </c>
      <c r="AG1690">
        <v>1</v>
      </c>
      <c r="AH1690">
        <v>1</v>
      </c>
      <c r="AI1690">
        <v>1</v>
      </c>
      <c r="AJ1690">
        <v>1</v>
      </c>
      <c r="AK1690">
        <v>0.36045221989221438</v>
      </c>
      <c r="AL1690">
        <v>0</v>
      </c>
      <c r="AM1690">
        <v>1</v>
      </c>
      <c r="AN1690">
        <v>0.95565581748861961</v>
      </c>
      <c r="AO1690">
        <v>0.3839989116580303</v>
      </c>
      <c r="AP1690">
        <v>1</v>
      </c>
      <c r="AQ1690">
        <v>1</v>
      </c>
      <c r="AR1690">
        <v>1</v>
      </c>
      <c r="AS1690">
        <v>0</v>
      </c>
      <c r="AT1690">
        <v>0.79371400563273986</v>
      </c>
      <c r="AU1690">
        <v>2</v>
      </c>
    </row>
    <row r="1691" spans="4:47" x14ac:dyDescent="0.25">
      <c r="D1691" s="8">
        <v>1687</v>
      </c>
      <c r="E1691" s="8">
        <f t="shared" ca="1" si="172"/>
        <v>4.223578244945525E-2</v>
      </c>
      <c r="F1691" s="21">
        <f t="shared" ca="1" si="173"/>
        <v>391.06886897861591</v>
      </c>
      <c r="H1691" s="8">
        <v>1687</v>
      </c>
      <c r="I1691" s="21">
        <f t="shared" ca="1" si="174"/>
        <v>0.81587229956748386</v>
      </c>
      <c r="J1691" s="21">
        <f t="shared" ca="1" si="175"/>
        <v>56.858304567380173</v>
      </c>
      <c r="R1691" s="1"/>
      <c r="AF1691">
        <v>1681</v>
      </c>
      <c r="AG1691">
        <v>1</v>
      </c>
      <c r="AH1691">
        <v>1</v>
      </c>
      <c r="AI1691">
        <v>1</v>
      </c>
      <c r="AJ1691">
        <v>1</v>
      </c>
      <c r="AK1691">
        <v>1</v>
      </c>
      <c r="AL1691">
        <v>1</v>
      </c>
      <c r="AM1691">
        <v>1</v>
      </c>
      <c r="AN1691">
        <v>0.57598649764047638</v>
      </c>
      <c r="AO1691">
        <v>0</v>
      </c>
      <c r="AP1691">
        <v>1</v>
      </c>
      <c r="AQ1691">
        <v>1</v>
      </c>
      <c r="AR1691">
        <v>1</v>
      </c>
      <c r="AS1691">
        <v>0.73864986388386267</v>
      </c>
      <c r="AT1691">
        <v>0.79238659235286413</v>
      </c>
      <c r="AU1691">
        <v>0</v>
      </c>
    </row>
    <row r="1692" spans="4:47" x14ac:dyDescent="0.25">
      <c r="D1692" s="8">
        <v>1688</v>
      </c>
      <c r="E1692" s="8">
        <f t="shared" ca="1" si="172"/>
        <v>0.58821548982042637</v>
      </c>
      <c r="F1692" s="21">
        <f t="shared" ca="1" si="173"/>
        <v>72.716118024644857</v>
      </c>
      <c r="H1692" s="8">
        <v>1688</v>
      </c>
      <c r="I1692" s="21">
        <f t="shared" ca="1" si="174"/>
        <v>0.40884342028415621</v>
      </c>
      <c r="J1692" s="21">
        <f t="shared" ca="1" si="175"/>
        <v>22.6162347059315</v>
      </c>
      <c r="R1692" s="1"/>
      <c r="AF1692">
        <v>1682</v>
      </c>
      <c r="AG1692">
        <v>1</v>
      </c>
      <c r="AH1692">
        <v>1</v>
      </c>
      <c r="AI1692">
        <v>0.76200078711389652</v>
      </c>
      <c r="AJ1692">
        <v>1</v>
      </c>
      <c r="AK1692">
        <v>0.3356090443534589</v>
      </c>
      <c r="AL1692">
        <v>0.44797584081582803</v>
      </c>
      <c r="AM1692">
        <v>1</v>
      </c>
      <c r="AN1692">
        <v>1</v>
      </c>
      <c r="AO1692">
        <v>1</v>
      </c>
      <c r="AP1692">
        <v>0.27983143346923056</v>
      </c>
      <c r="AQ1692">
        <v>0.63014556618921536</v>
      </c>
      <c r="AR1692">
        <v>1</v>
      </c>
      <c r="AS1692">
        <v>8.4328395706946932E-2</v>
      </c>
      <c r="AT1692">
        <v>0.61436182188720534</v>
      </c>
      <c r="AU1692">
        <v>0</v>
      </c>
    </row>
    <row r="1693" spans="4:47" x14ac:dyDescent="0.25">
      <c r="D1693" s="8">
        <v>1689</v>
      </c>
      <c r="E1693" s="8">
        <f t="shared" ca="1" si="172"/>
        <v>0.3669716807598471</v>
      </c>
      <c r="F1693" s="21">
        <f t="shared" ca="1" si="173"/>
        <v>132.40450095604538</v>
      </c>
      <c r="H1693" s="8">
        <v>1689</v>
      </c>
      <c r="I1693" s="21">
        <f t="shared" ca="1" si="174"/>
        <v>0.26622909084185353</v>
      </c>
      <c r="J1693" s="21">
        <f t="shared" ca="1" si="175"/>
        <v>10.687759689762899</v>
      </c>
      <c r="R1693" s="1"/>
      <c r="AF1693">
        <v>1683</v>
      </c>
      <c r="AG1693">
        <v>1</v>
      </c>
      <c r="AH1693">
        <v>0.39009174096749383</v>
      </c>
      <c r="AI1693">
        <v>1</v>
      </c>
      <c r="AJ1693">
        <v>1</v>
      </c>
      <c r="AK1693">
        <v>1</v>
      </c>
      <c r="AL1693">
        <v>1</v>
      </c>
      <c r="AM1693">
        <v>1</v>
      </c>
      <c r="AN1693">
        <v>0</v>
      </c>
      <c r="AO1693">
        <v>0.70946071938815292</v>
      </c>
      <c r="AP1693">
        <v>1</v>
      </c>
      <c r="AQ1693">
        <v>1</v>
      </c>
      <c r="AR1693">
        <v>1</v>
      </c>
      <c r="AS1693">
        <v>0.46368370356164329</v>
      </c>
      <c r="AT1693">
        <v>0.84774231228316421</v>
      </c>
      <c r="AU1693">
        <v>0</v>
      </c>
    </row>
    <row r="1694" spans="4:47" x14ac:dyDescent="0.25">
      <c r="D1694" s="8">
        <v>1690</v>
      </c>
      <c r="E1694" s="8">
        <f t="shared" ca="1" si="172"/>
        <v>0.90932084033045402</v>
      </c>
      <c r="F1694" s="21">
        <f t="shared" ca="1" si="173"/>
        <v>14.388100666087109</v>
      </c>
      <c r="H1694" s="8">
        <v>1690</v>
      </c>
      <c r="I1694" s="21">
        <f t="shared" ca="1" si="174"/>
        <v>0.42085272976898891</v>
      </c>
      <c r="J1694" s="21">
        <f t="shared" ca="1" si="175"/>
        <v>23.549600271420108</v>
      </c>
      <c r="R1694" s="1"/>
      <c r="AF1694">
        <v>1684</v>
      </c>
      <c r="AG1694">
        <v>0</v>
      </c>
      <c r="AH1694">
        <v>1</v>
      </c>
      <c r="AI1694">
        <v>1</v>
      </c>
      <c r="AJ1694">
        <v>1</v>
      </c>
      <c r="AK1694">
        <v>1</v>
      </c>
      <c r="AL1694">
        <v>1</v>
      </c>
      <c r="AM1694">
        <v>1</v>
      </c>
      <c r="AN1694">
        <v>0.24886083488743152</v>
      </c>
      <c r="AO1694">
        <v>1</v>
      </c>
      <c r="AP1694">
        <v>1</v>
      </c>
      <c r="AQ1694">
        <v>0.22154471263032369</v>
      </c>
      <c r="AR1694">
        <v>0.92126155773533558</v>
      </c>
      <c r="AS1694">
        <v>8.8581824375245144E-2</v>
      </c>
      <c r="AT1694">
        <v>0.90285819217744878</v>
      </c>
      <c r="AU1694">
        <v>1</v>
      </c>
    </row>
    <row r="1695" spans="4:47" x14ac:dyDescent="0.25">
      <c r="D1695" s="8">
        <v>1691</v>
      </c>
      <c r="E1695" s="8">
        <f t="shared" ca="1" si="172"/>
        <v>0.57269435103836031</v>
      </c>
      <c r="F1695" s="21">
        <f t="shared" ca="1" si="173"/>
        <v>76.16350967147352</v>
      </c>
      <c r="H1695" s="8">
        <v>1691</v>
      </c>
      <c r="I1695" s="21">
        <f t="shared" ca="1" si="174"/>
        <v>0.15688489349690204</v>
      </c>
      <c r="J1695" s="21">
        <f t="shared" ca="1" si="175"/>
        <v>0.91802479312108076</v>
      </c>
      <c r="R1695" s="1"/>
      <c r="AF1695">
        <v>1685</v>
      </c>
      <c r="AG1695">
        <v>1</v>
      </c>
      <c r="AH1695">
        <v>0</v>
      </c>
      <c r="AI1695">
        <v>1</v>
      </c>
      <c r="AJ1695">
        <v>1</v>
      </c>
      <c r="AK1695">
        <v>1</v>
      </c>
      <c r="AL1695">
        <v>1</v>
      </c>
      <c r="AM1695">
        <v>0.52150528210768243</v>
      </c>
      <c r="AN1695">
        <v>1</v>
      </c>
      <c r="AO1695">
        <v>1</v>
      </c>
      <c r="AP1695">
        <v>0.96892435577554414</v>
      </c>
      <c r="AQ1695">
        <v>1</v>
      </c>
      <c r="AR1695">
        <v>0.37219344993401693</v>
      </c>
      <c r="AS1695">
        <v>2.4351350889056839E-2</v>
      </c>
      <c r="AT1695">
        <v>0.90946935875734403</v>
      </c>
      <c r="AU1695">
        <v>1</v>
      </c>
    </row>
    <row r="1696" spans="4:47" x14ac:dyDescent="0.25">
      <c r="D1696" s="8">
        <v>1692</v>
      </c>
      <c r="E1696" s="8">
        <f t="shared" ca="1" si="172"/>
        <v>0.14347636896617622</v>
      </c>
      <c r="F1696" s="21">
        <f t="shared" ca="1" si="173"/>
        <v>246.81937624939715</v>
      </c>
      <c r="H1696" s="8">
        <v>1692</v>
      </c>
      <c r="I1696" s="21">
        <f t="shared" ca="1" si="174"/>
        <v>0.71319305718836634</v>
      </c>
      <c r="J1696" s="21">
        <f t="shared" ca="1" si="175"/>
        <v>46.648432954669232</v>
      </c>
      <c r="R1696" s="1"/>
      <c r="AF1696">
        <v>1686</v>
      </c>
      <c r="AG1696">
        <v>1</v>
      </c>
      <c r="AH1696">
        <v>1</v>
      </c>
      <c r="AI1696">
        <v>1</v>
      </c>
      <c r="AJ1696">
        <v>1</v>
      </c>
      <c r="AK1696">
        <v>1</v>
      </c>
      <c r="AL1696">
        <v>0.77572238059219667</v>
      </c>
      <c r="AM1696">
        <v>1</v>
      </c>
      <c r="AN1696">
        <v>0.964293778009784</v>
      </c>
      <c r="AO1696">
        <v>0</v>
      </c>
      <c r="AP1696">
        <v>0.20014212752721505</v>
      </c>
      <c r="AQ1696">
        <v>1</v>
      </c>
      <c r="AR1696">
        <v>0.66305409934824222</v>
      </c>
      <c r="AS1696">
        <v>0</v>
      </c>
      <c r="AT1696">
        <v>0.9151725444453529</v>
      </c>
      <c r="AU1696">
        <v>1</v>
      </c>
    </row>
    <row r="1697" spans="4:47" x14ac:dyDescent="0.25">
      <c r="D1697" s="8">
        <v>1693</v>
      </c>
      <c r="E1697" s="8">
        <f t="shared" ca="1" si="172"/>
        <v>0.24697832327312064</v>
      </c>
      <c r="F1697" s="21">
        <f t="shared" ca="1" si="173"/>
        <v>181.18220685475185</v>
      </c>
      <c r="H1697" s="8">
        <v>1693</v>
      </c>
      <c r="I1697" s="21">
        <f t="shared" ca="1" si="174"/>
        <v>0.70679257453289956</v>
      </c>
      <c r="J1697" s="21">
        <f t="shared" ca="1" si="175"/>
        <v>46.081952789840969</v>
      </c>
      <c r="R1697" s="1"/>
      <c r="AF1697">
        <v>1687</v>
      </c>
      <c r="AG1697">
        <v>0.67571728520100982</v>
      </c>
      <c r="AH1697">
        <v>1</v>
      </c>
      <c r="AI1697">
        <v>1</v>
      </c>
      <c r="AJ1697">
        <v>1</v>
      </c>
      <c r="AK1697">
        <v>1</v>
      </c>
      <c r="AL1697">
        <v>1</v>
      </c>
      <c r="AM1697">
        <v>1</v>
      </c>
      <c r="AN1697">
        <v>0</v>
      </c>
      <c r="AO1697">
        <v>1</v>
      </c>
      <c r="AP1697">
        <v>1</v>
      </c>
      <c r="AQ1697">
        <v>1</v>
      </c>
      <c r="AR1697">
        <v>0.9246924824469569</v>
      </c>
      <c r="AS1697">
        <v>0</v>
      </c>
      <c r="AT1697">
        <v>0.68436568538480513</v>
      </c>
      <c r="AU1697">
        <v>0</v>
      </c>
    </row>
    <row r="1698" spans="4:47" x14ac:dyDescent="0.25">
      <c r="D1698" s="8">
        <v>1694</v>
      </c>
      <c r="E1698" s="8">
        <f t="shared" ca="1" si="172"/>
        <v>0.69302337754798859</v>
      </c>
      <c r="F1698" s="21">
        <f t="shared" ca="1" si="173"/>
        <v>51.333371803496064</v>
      </c>
      <c r="H1698" s="8">
        <v>1694</v>
      </c>
      <c r="I1698" s="21">
        <f t="shared" ca="1" si="174"/>
        <v>6.8918672515193014E-2</v>
      </c>
      <c r="J1698" s="21">
        <f t="shared" ca="1" si="175"/>
        <v>15.355354701526018</v>
      </c>
      <c r="R1698" s="1"/>
      <c r="AF1698">
        <v>1688</v>
      </c>
      <c r="AG1698">
        <v>1</v>
      </c>
      <c r="AH1698">
        <v>1</v>
      </c>
      <c r="AI1698">
        <v>0.31257514894922123</v>
      </c>
      <c r="AJ1698">
        <v>0</v>
      </c>
      <c r="AK1698">
        <v>1</v>
      </c>
      <c r="AL1698">
        <v>1</v>
      </c>
      <c r="AM1698">
        <v>0.74151422112763321</v>
      </c>
      <c r="AN1698">
        <v>0</v>
      </c>
      <c r="AO1698">
        <v>0.34444666378573552</v>
      </c>
      <c r="AP1698">
        <v>1</v>
      </c>
      <c r="AQ1698">
        <v>1</v>
      </c>
      <c r="AR1698">
        <v>0.1158414383807535</v>
      </c>
      <c r="AS1698">
        <v>0.18926860462271444</v>
      </c>
      <c r="AT1698">
        <v>0.70557671770910346</v>
      </c>
      <c r="AU1698">
        <v>0</v>
      </c>
    </row>
    <row r="1699" spans="4:47" x14ac:dyDescent="0.25">
      <c r="D1699" s="8">
        <v>1695</v>
      </c>
      <c r="E1699" s="8">
        <f t="shared" ca="1" si="172"/>
        <v>0.86364393938097117</v>
      </c>
      <c r="F1699" s="21">
        <f t="shared" ca="1" si="173"/>
        <v>21.639767078491978</v>
      </c>
      <c r="H1699" s="8">
        <v>1695</v>
      </c>
      <c r="I1699" s="21">
        <f t="shared" ca="1" si="174"/>
        <v>0.92023795977341882</v>
      </c>
      <c r="J1699" s="21">
        <f t="shared" ca="1" si="175"/>
        <v>72.215966332245046</v>
      </c>
      <c r="R1699" s="1"/>
      <c r="AF1699">
        <v>1689</v>
      </c>
      <c r="AG1699">
        <v>1</v>
      </c>
      <c r="AH1699">
        <v>1</v>
      </c>
      <c r="AI1699">
        <v>0</v>
      </c>
      <c r="AJ1699">
        <v>0.26347378279630601</v>
      </c>
      <c r="AK1699">
        <v>0.70871772996531124</v>
      </c>
      <c r="AL1699">
        <v>0</v>
      </c>
      <c r="AM1699">
        <v>1</v>
      </c>
      <c r="AN1699">
        <v>1</v>
      </c>
      <c r="AO1699">
        <v>1</v>
      </c>
      <c r="AP1699">
        <v>0</v>
      </c>
      <c r="AQ1699">
        <v>1</v>
      </c>
      <c r="AR1699">
        <v>0.72060978385495889</v>
      </c>
      <c r="AS1699">
        <v>0</v>
      </c>
      <c r="AT1699">
        <v>0.86202752032900898</v>
      </c>
      <c r="AU1699">
        <v>1</v>
      </c>
    </row>
    <row r="1700" spans="4:47" x14ac:dyDescent="0.25">
      <c r="D1700" s="8">
        <v>1696</v>
      </c>
      <c r="E1700" s="8">
        <f t="shared" ca="1" si="172"/>
        <v>0.19559613260764919</v>
      </c>
      <c r="F1700" s="21">
        <f t="shared" ca="1" si="173"/>
        <v>209.52348337464133</v>
      </c>
      <c r="H1700" s="8">
        <v>1696</v>
      </c>
      <c r="I1700" s="21">
        <f t="shared" ca="1" si="174"/>
        <v>6.7190360557649265E-2</v>
      </c>
      <c r="J1700" s="21">
        <f t="shared" ca="1" si="175"/>
        <v>15.753902338852903</v>
      </c>
      <c r="R1700" s="1"/>
      <c r="AF1700">
        <v>1690</v>
      </c>
      <c r="AG1700">
        <v>1</v>
      </c>
      <c r="AH1700">
        <v>1</v>
      </c>
      <c r="AI1700">
        <v>1</v>
      </c>
      <c r="AJ1700">
        <v>1</v>
      </c>
      <c r="AK1700">
        <v>1</v>
      </c>
      <c r="AL1700">
        <v>0</v>
      </c>
      <c r="AM1700">
        <v>1</v>
      </c>
      <c r="AN1700">
        <v>0.54039915918626991</v>
      </c>
      <c r="AO1700">
        <v>1</v>
      </c>
      <c r="AP1700">
        <v>3.4956798194475745E-2</v>
      </c>
      <c r="AQ1700">
        <v>1</v>
      </c>
      <c r="AR1700">
        <v>0.73303471485011074</v>
      </c>
      <c r="AS1700">
        <v>0.63947487371338108</v>
      </c>
      <c r="AT1700">
        <v>0.83030541294698101</v>
      </c>
      <c r="AU1700">
        <v>0</v>
      </c>
    </row>
    <row r="1701" spans="4:47" x14ac:dyDescent="0.25">
      <c r="D1701" s="8">
        <v>1697</v>
      </c>
      <c r="E1701" s="8">
        <f t="shared" ca="1" si="172"/>
        <v>0.6160383098225376</v>
      </c>
      <c r="F1701" s="21">
        <f t="shared" ca="1" si="173"/>
        <v>66.734063457626675</v>
      </c>
      <c r="H1701" s="8">
        <v>1697</v>
      </c>
      <c r="I1701" s="21">
        <f t="shared" ca="1" si="174"/>
        <v>0.24092150236402277</v>
      </c>
      <c r="J1701" s="21">
        <f t="shared" ca="1" si="175"/>
        <v>8.2918828920648764</v>
      </c>
      <c r="R1701" s="1"/>
      <c r="AF1701">
        <v>1691</v>
      </c>
      <c r="AG1701">
        <v>0.63318645392287332</v>
      </c>
      <c r="AH1701">
        <v>1</v>
      </c>
      <c r="AI1701">
        <v>1</v>
      </c>
      <c r="AJ1701">
        <v>0.70270034703474571</v>
      </c>
      <c r="AK1701">
        <v>0.43326417681753576</v>
      </c>
      <c r="AL1701">
        <v>0</v>
      </c>
      <c r="AM1701">
        <v>1</v>
      </c>
      <c r="AN1701">
        <v>0.5176855094405548</v>
      </c>
      <c r="AO1701">
        <v>1</v>
      </c>
      <c r="AP1701">
        <v>1</v>
      </c>
      <c r="AQ1701">
        <v>0.65058538536856458</v>
      </c>
      <c r="AR1701">
        <v>0.57953823339184674</v>
      </c>
      <c r="AS1701">
        <v>1</v>
      </c>
      <c r="AT1701">
        <v>0.82627332599902181</v>
      </c>
      <c r="AU1701">
        <v>0</v>
      </c>
    </row>
    <row r="1702" spans="4:47" x14ac:dyDescent="0.25">
      <c r="D1702" s="8">
        <v>1698</v>
      </c>
      <c r="E1702" s="8">
        <f t="shared" ca="1" si="172"/>
        <v>0.56409731793263995</v>
      </c>
      <c r="F1702" s="21">
        <f t="shared" ca="1" si="173"/>
        <v>78.109161668597764</v>
      </c>
      <c r="H1702" s="8">
        <v>1698</v>
      </c>
      <c r="I1702" s="21">
        <f t="shared" ca="1" si="174"/>
        <v>0.41236180726066129</v>
      </c>
      <c r="J1702" s="21">
        <f t="shared" ca="1" si="175"/>
        <v>22.890331897168853</v>
      </c>
      <c r="R1702" s="1"/>
      <c r="AF1702">
        <v>1692</v>
      </c>
      <c r="AG1702">
        <v>1</v>
      </c>
      <c r="AH1702">
        <v>1</v>
      </c>
      <c r="AI1702">
        <v>1</v>
      </c>
      <c r="AJ1702">
        <v>0.25842326994024917</v>
      </c>
      <c r="AK1702">
        <v>1</v>
      </c>
      <c r="AL1702">
        <v>0.81735465441185318</v>
      </c>
      <c r="AM1702">
        <v>0.98909103502768214</v>
      </c>
      <c r="AN1702">
        <v>0.88599161848669028</v>
      </c>
      <c r="AO1702">
        <v>0.46830899950364258</v>
      </c>
      <c r="AP1702">
        <v>1</v>
      </c>
      <c r="AQ1702">
        <v>1</v>
      </c>
      <c r="AR1702">
        <v>0.65394985576976095</v>
      </c>
      <c r="AS1702">
        <v>0.54344487900064753</v>
      </c>
      <c r="AT1702">
        <v>0.96284997191819144</v>
      </c>
      <c r="AU1702">
        <v>1</v>
      </c>
    </row>
    <row r="1703" spans="4:47" x14ac:dyDescent="0.25">
      <c r="D1703" s="8">
        <v>1699</v>
      </c>
      <c r="E1703" s="8">
        <f t="shared" ca="1" si="172"/>
        <v>0.95562553420435759</v>
      </c>
      <c r="F1703" s="21">
        <f t="shared" ca="1" si="173"/>
        <v>7.1703814844934195</v>
      </c>
      <c r="H1703" s="8">
        <v>1699</v>
      </c>
      <c r="I1703" s="21">
        <f t="shared" ca="1" si="174"/>
        <v>0.71794791468621377</v>
      </c>
      <c r="J1703" s="21">
        <f t="shared" ca="1" si="175"/>
        <v>47.073147528925489</v>
      </c>
      <c r="R1703" s="1"/>
      <c r="AF1703">
        <v>1693</v>
      </c>
      <c r="AG1703">
        <v>1</v>
      </c>
      <c r="AH1703">
        <v>3.7999652868945431E-2</v>
      </c>
      <c r="AI1703">
        <v>1</v>
      </c>
      <c r="AJ1703">
        <v>1</v>
      </c>
      <c r="AK1703">
        <v>1</v>
      </c>
      <c r="AL1703">
        <v>1</v>
      </c>
      <c r="AM1703">
        <v>0.56106622046542232</v>
      </c>
      <c r="AN1703">
        <v>0.16472835517784151</v>
      </c>
      <c r="AO1703">
        <v>1</v>
      </c>
      <c r="AP1703">
        <v>1</v>
      </c>
      <c r="AQ1703">
        <v>0.47101753802053281</v>
      </c>
      <c r="AR1703">
        <v>1</v>
      </c>
      <c r="AS1703">
        <v>0</v>
      </c>
      <c r="AT1703">
        <v>0.59498284813869828</v>
      </c>
      <c r="AU1703">
        <v>2</v>
      </c>
    </row>
    <row r="1704" spans="4:47" x14ac:dyDescent="0.25">
      <c r="D1704" s="8">
        <v>1700</v>
      </c>
      <c r="E1704" s="8">
        <f t="shared" ca="1" si="172"/>
        <v>0.74579642423150305</v>
      </c>
      <c r="F1704" s="21">
        <f t="shared" ca="1" si="173"/>
        <v>41.59350597468255</v>
      </c>
      <c r="H1704" s="8">
        <v>1700</v>
      </c>
      <c r="I1704" s="21">
        <f t="shared" ca="1" si="174"/>
        <v>0.1274645405806466</v>
      </c>
      <c r="J1704" s="21">
        <f t="shared" ca="1" si="175"/>
        <v>4.8902294420131156</v>
      </c>
      <c r="R1704" s="1"/>
      <c r="AF1704">
        <v>1694</v>
      </c>
      <c r="AG1704">
        <v>1</v>
      </c>
      <c r="AH1704">
        <v>0.81615836026321631</v>
      </c>
      <c r="AI1704">
        <v>1</v>
      </c>
      <c r="AJ1704">
        <v>0.84205258582490694</v>
      </c>
      <c r="AK1704">
        <v>0.85534154395399153</v>
      </c>
      <c r="AL1704">
        <v>1</v>
      </c>
      <c r="AM1704">
        <v>0</v>
      </c>
      <c r="AN1704">
        <v>0.51864157565597124</v>
      </c>
      <c r="AO1704">
        <v>1</v>
      </c>
      <c r="AP1704">
        <v>0.24373550982765604</v>
      </c>
      <c r="AQ1704">
        <v>0.60745744458060169</v>
      </c>
      <c r="AR1704">
        <v>0.28780423051390364</v>
      </c>
      <c r="AS1704">
        <v>0</v>
      </c>
      <c r="AT1704">
        <v>0.68639732742184145</v>
      </c>
      <c r="AU1704">
        <v>2</v>
      </c>
    </row>
    <row r="1705" spans="4:47" x14ac:dyDescent="0.25">
      <c r="R1705" s="1"/>
      <c r="AF1705">
        <v>1695</v>
      </c>
      <c r="AG1705">
        <v>1</v>
      </c>
      <c r="AH1705">
        <v>0</v>
      </c>
      <c r="AI1705">
        <v>0</v>
      </c>
      <c r="AJ1705">
        <v>1</v>
      </c>
      <c r="AK1705">
        <v>1</v>
      </c>
      <c r="AL1705">
        <v>1</v>
      </c>
      <c r="AM1705">
        <v>1</v>
      </c>
      <c r="AN1705">
        <v>1</v>
      </c>
      <c r="AO1705">
        <v>1</v>
      </c>
      <c r="AP1705">
        <v>0.58442372520761221</v>
      </c>
      <c r="AQ1705">
        <v>1</v>
      </c>
      <c r="AR1705">
        <v>1</v>
      </c>
      <c r="AS1705">
        <v>0.42122322258294465</v>
      </c>
      <c r="AT1705">
        <v>0.86482851986824338</v>
      </c>
      <c r="AU1705">
        <v>2</v>
      </c>
    </row>
    <row r="1706" spans="4:47" x14ac:dyDescent="0.25">
      <c r="R1706" s="1"/>
      <c r="AF1706">
        <v>1696</v>
      </c>
      <c r="AG1706">
        <v>1</v>
      </c>
      <c r="AH1706">
        <v>0.85519831483569375</v>
      </c>
      <c r="AI1706">
        <v>1</v>
      </c>
      <c r="AJ1706">
        <v>1</v>
      </c>
      <c r="AK1706">
        <v>1</v>
      </c>
      <c r="AL1706">
        <v>1</v>
      </c>
      <c r="AM1706">
        <v>0.8983655039877293</v>
      </c>
      <c r="AN1706">
        <v>0.22643140148777033</v>
      </c>
      <c r="AO1706">
        <v>1</v>
      </c>
      <c r="AP1706">
        <v>1</v>
      </c>
      <c r="AQ1706">
        <v>1</v>
      </c>
      <c r="AR1706">
        <v>1</v>
      </c>
      <c r="AS1706">
        <v>0</v>
      </c>
      <c r="AT1706">
        <v>0.65336242397895883</v>
      </c>
      <c r="AU1706">
        <v>1</v>
      </c>
    </row>
    <row r="1707" spans="4:47" x14ac:dyDescent="0.25">
      <c r="R1707" s="1"/>
      <c r="AF1707">
        <v>1697</v>
      </c>
      <c r="AG1707">
        <v>0.98230519040178832</v>
      </c>
      <c r="AH1707">
        <v>0.16150940582364065</v>
      </c>
      <c r="AI1707">
        <v>1</v>
      </c>
      <c r="AJ1707">
        <v>1</v>
      </c>
      <c r="AK1707">
        <v>1</v>
      </c>
      <c r="AL1707">
        <v>1</v>
      </c>
      <c r="AM1707">
        <v>0.69706511681978289</v>
      </c>
      <c r="AN1707">
        <v>0.73634622802356098</v>
      </c>
      <c r="AO1707">
        <v>0.46276968765960191</v>
      </c>
      <c r="AP1707">
        <v>1</v>
      </c>
      <c r="AQ1707">
        <v>1</v>
      </c>
      <c r="AR1707">
        <v>1</v>
      </c>
      <c r="AS1707">
        <v>0</v>
      </c>
      <c r="AT1707">
        <v>0.79996435793464737</v>
      </c>
      <c r="AU1707">
        <v>0</v>
      </c>
    </row>
    <row r="1708" spans="4:47" x14ac:dyDescent="0.25">
      <c r="R1708" s="1"/>
      <c r="AF1708">
        <v>1698</v>
      </c>
      <c r="AG1708">
        <v>0.96984969365486551</v>
      </c>
      <c r="AH1708">
        <v>0.97636335738804647</v>
      </c>
      <c r="AI1708">
        <v>1</v>
      </c>
      <c r="AJ1708">
        <v>0</v>
      </c>
      <c r="AK1708">
        <v>1</v>
      </c>
      <c r="AL1708">
        <v>1</v>
      </c>
      <c r="AM1708">
        <v>0.63643615746977666</v>
      </c>
      <c r="AN1708">
        <v>1</v>
      </c>
      <c r="AO1708">
        <v>1</v>
      </c>
      <c r="AP1708">
        <v>1</v>
      </c>
      <c r="AQ1708">
        <v>1</v>
      </c>
      <c r="AR1708">
        <v>0.80391897072296425</v>
      </c>
      <c r="AS1708">
        <v>0.32131332417290348</v>
      </c>
      <c r="AT1708">
        <v>0.57247398017544049</v>
      </c>
      <c r="AU1708">
        <v>0</v>
      </c>
    </row>
    <row r="1709" spans="4:47" x14ac:dyDescent="0.25">
      <c r="R1709" s="1"/>
      <c r="AF1709">
        <v>1699</v>
      </c>
      <c r="AG1709">
        <v>1</v>
      </c>
      <c r="AH1709">
        <v>0</v>
      </c>
      <c r="AI1709">
        <v>1</v>
      </c>
      <c r="AJ1709">
        <v>1</v>
      </c>
      <c r="AK1709">
        <v>0</v>
      </c>
      <c r="AL1709">
        <v>1</v>
      </c>
      <c r="AM1709">
        <v>1</v>
      </c>
      <c r="AN1709">
        <v>1</v>
      </c>
      <c r="AO1709">
        <v>0.46634624518167889</v>
      </c>
      <c r="AP1709">
        <v>1</v>
      </c>
      <c r="AQ1709">
        <v>1</v>
      </c>
      <c r="AR1709">
        <v>1</v>
      </c>
      <c r="AS1709">
        <v>0</v>
      </c>
      <c r="AT1709">
        <v>0.95689483476505288</v>
      </c>
      <c r="AU1709">
        <v>0</v>
      </c>
    </row>
    <row r="1710" spans="4:47" x14ac:dyDescent="0.25">
      <c r="R1710" s="1"/>
      <c r="AF1710">
        <v>1700</v>
      </c>
      <c r="AG1710">
        <v>1</v>
      </c>
      <c r="AH1710">
        <v>1</v>
      </c>
      <c r="AI1710">
        <v>1</v>
      </c>
      <c r="AJ1710">
        <v>1</v>
      </c>
      <c r="AK1710">
        <v>1</v>
      </c>
      <c r="AL1710">
        <v>1</v>
      </c>
      <c r="AM1710">
        <v>1</v>
      </c>
      <c r="AN1710">
        <v>0.81557549891670444</v>
      </c>
      <c r="AO1710">
        <v>1</v>
      </c>
      <c r="AP1710">
        <v>3.9853343032225368E-2</v>
      </c>
      <c r="AQ1710">
        <v>0.44280463791073998</v>
      </c>
      <c r="AR1710">
        <v>0.28374158033576319</v>
      </c>
      <c r="AS1710">
        <v>0</v>
      </c>
      <c r="AT1710">
        <v>0.63546809256808401</v>
      </c>
      <c r="AU1710">
        <v>1</v>
      </c>
    </row>
    <row r="1711" spans="4:47" x14ac:dyDescent="0.25">
      <c r="R1711" s="1"/>
      <c r="AF1711">
        <v>1701</v>
      </c>
      <c r="AG1711">
        <v>0.62963704645798935</v>
      </c>
      <c r="AH1711">
        <v>1</v>
      </c>
      <c r="AI1711">
        <v>1</v>
      </c>
      <c r="AJ1711">
        <v>1</v>
      </c>
      <c r="AK1711">
        <v>0.20717904621391603</v>
      </c>
      <c r="AL1711">
        <v>0</v>
      </c>
      <c r="AM1711">
        <v>1</v>
      </c>
      <c r="AN1711">
        <v>1</v>
      </c>
      <c r="AO1711">
        <v>0.55904469949042934</v>
      </c>
      <c r="AP1711">
        <v>1</v>
      </c>
      <c r="AQ1711">
        <v>1</v>
      </c>
      <c r="AR1711">
        <v>1</v>
      </c>
      <c r="AS1711">
        <v>0.25338031953405366</v>
      </c>
      <c r="AT1711">
        <v>0.61321653380656327</v>
      </c>
      <c r="AU1711">
        <v>0</v>
      </c>
    </row>
    <row r="1712" spans="4:47" x14ac:dyDescent="0.25">
      <c r="R1712" s="1"/>
      <c r="AF1712">
        <v>1702</v>
      </c>
      <c r="AG1712">
        <v>1</v>
      </c>
      <c r="AH1712">
        <v>1</v>
      </c>
      <c r="AI1712">
        <v>1</v>
      </c>
      <c r="AJ1712">
        <v>1</v>
      </c>
      <c r="AK1712">
        <v>0.69038839351630865</v>
      </c>
      <c r="AL1712">
        <v>1</v>
      </c>
      <c r="AM1712">
        <v>1</v>
      </c>
      <c r="AN1712">
        <v>1</v>
      </c>
      <c r="AO1712">
        <v>1</v>
      </c>
      <c r="AP1712">
        <v>1</v>
      </c>
      <c r="AQ1712">
        <v>1</v>
      </c>
      <c r="AR1712">
        <v>0.88395580155526166</v>
      </c>
      <c r="AS1712">
        <v>0</v>
      </c>
      <c r="AT1712">
        <v>0.72923501193091234</v>
      </c>
      <c r="AU1712">
        <v>0</v>
      </c>
    </row>
    <row r="1713" spans="18:47" x14ac:dyDescent="0.25">
      <c r="R1713" s="1"/>
      <c r="AF1713">
        <v>1703</v>
      </c>
      <c r="AG1713">
        <v>1</v>
      </c>
      <c r="AH1713">
        <v>1</v>
      </c>
      <c r="AI1713">
        <v>1</v>
      </c>
      <c r="AJ1713">
        <v>1</v>
      </c>
      <c r="AK1713">
        <v>1</v>
      </c>
      <c r="AL1713">
        <v>1</v>
      </c>
      <c r="AM1713">
        <v>1</v>
      </c>
      <c r="AN1713">
        <v>1</v>
      </c>
      <c r="AO1713">
        <v>0.73165184635387659</v>
      </c>
      <c r="AP1713">
        <v>0.35598552260583555</v>
      </c>
      <c r="AQ1713">
        <v>1</v>
      </c>
      <c r="AR1713">
        <v>0</v>
      </c>
      <c r="AS1713">
        <v>0</v>
      </c>
      <c r="AT1713">
        <v>0.66063692094981419</v>
      </c>
      <c r="AU1713">
        <v>0</v>
      </c>
    </row>
    <row r="1714" spans="18:47" x14ac:dyDescent="0.25">
      <c r="R1714" s="1"/>
      <c r="AF1714">
        <v>1704</v>
      </c>
      <c r="AG1714">
        <v>0.82386703628811031</v>
      </c>
      <c r="AH1714">
        <v>1</v>
      </c>
      <c r="AI1714">
        <v>0.98808684875750197</v>
      </c>
      <c r="AJ1714">
        <v>1</v>
      </c>
      <c r="AK1714">
        <v>1</v>
      </c>
      <c r="AL1714">
        <v>0.16739331175995176</v>
      </c>
      <c r="AM1714">
        <v>0.59405158229586252</v>
      </c>
      <c r="AN1714">
        <v>0.4946508193104584</v>
      </c>
      <c r="AO1714">
        <v>0.32136756579250991</v>
      </c>
      <c r="AP1714">
        <v>1</v>
      </c>
      <c r="AQ1714">
        <v>1</v>
      </c>
      <c r="AR1714">
        <v>1</v>
      </c>
      <c r="AS1714">
        <v>0</v>
      </c>
      <c r="AT1714">
        <v>0.66507790515734333</v>
      </c>
      <c r="AU1714">
        <v>0</v>
      </c>
    </row>
    <row r="1715" spans="18:47" x14ac:dyDescent="0.25">
      <c r="R1715" s="1"/>
      <c r="AF1715">
        <v>1705</v>
      </c>
      <c r="AG1715">
        <v>0.20707462502234134</v>
      </c>
      <c r="AH1715">
        <v>1</v>
      </c>
      <c r="AI1715">
        <v>1</v>
      </c>
      <c r="AJ1715">
        <v>0.30813761228661557</v>
      </c>
      <c r="AK1715">
        <v>1</v>
      </c>
      <c r="AL1715">
        <v>0.31116132235377642</v>
      </c>
      <c r="AM1715">
        <v>0.2215968468048114</v>
      </c>
      <c r="AN1715">
        <v>1</v>
      </c>
      <c r="AO1715">
        <v>0.21998304153603385</v>
      </c>
      <c r="AP1715">
        <v>1</v>
      </c>
      <c r="AQ1715">
        <v>0</v>
      </c>
      <c r="AR1715">
        <v>1</v>
      </c>
      <c r="AS1715">
        <v>0.15442393703986973</v>
      </c>
      <c r="AT1715">
        <v>0.85362343292478837</v>
      </c>
      <c r="AU1715">
        <v>1</v>
      </c>
    </row>
    <row r="1716" spans="18:47" x14ac:dyDescent="0.25">
      <c r="R1716" s="1"/>
      <c r="AF1716">
        <v>1706</v>
      </c>
      <c r="AG1716">
        <v>1</v>
      </c>
      <c r="AH1716">
        <v>0.30211687713095409</v>
      </c>
      <c r="AI1716">
        <v>0.25586612768106975</v>
      </c>
      <c r="AJ1716">
        <v>1</v>
      </c>
      <c r="AK1716">
        <v>1</v>
      </c>
      <c r="AL1716">
        <v>0.25669863232154361</v>
      </c>
      <c r="AM1716">
        <v>1</v>
      </c>
      <c r="AN1716">
        <v>0.21170018221211298</v>
      </c>
      <c r="AO1716">
        <v>1</v>
      </c>
      <c r="AP1716">
        <v>0.6255830358425174</v>
      </c>
      <c r="AQ1716">
        <v>6.2303504205677507E-3</v>
      </c>
      <c r="AR1716">
        <v>0.24636497304914706</v>
      </c>
      <c r="AS1716">
        <v>0.36644048329406126</v>
      </c>
      <c r="AT1716">
        <v>1</v>
      </c>
      <c r="AU1716">
        <v>3</v>
      </c>
    </row>
    <row r="1717" spans="18:47" x14ac:dyDescent="0.25">
      <c r="R1717" s="1"/>
      <c r="AF1717">
        <v>1707</v>
      </c>
      <c r="AG1717">
        <v>1</v>
      </c>
      <c r="AH1717">
        <v>1</v>
      </c>
      <c r="AI1717">
        <v>1</v>
      </c>
      <c r="AJ1717">
        <v>0.70701430849924995</v>
      </c>
      <c r="AK1717">
        <v>1</v>
      </c>
      <c r="AL1717">
        <v>0.18885307437885784</v>
      </c>
      <c r="AM1717">
        <v>0.21365434593181201</v>
      </c>
      <c r="AN1717">
        <v>1</v>
      </c>
      <c r="AO1717">
        <v>1</v>
      </c>
      <c r="AP1717">
        <v>1</v>
      </c>
      <c r="AQ1717">
        <v>0</v>
      </c>
      <c r="AR1717">
        <v>0</v>
      </c>
      <c r="AS1717">
        <v>0</v>
      </c>
      <c r="AT1717">
        <v>0.7203324046996199</v>
      </c>
      <c r="AU1717">
        <v>0</v>
      </c>
    </row>
    <row r="1718" spans="18:47" x14ac:dyDescent="0.25">
      <c r="R1718" s="1"/>
      <c r="AF1718">
        <v>1708</v>
      </c>
      <c r="AG1718">
        <v>0.67220582228084469</v>
      </c>
      <c r="AH1718">
        <v>1</v>
      </c>
      <c r="AI1718">
        <v>1</v>
      </c>
      <c r="AJ1718">
        <v>1</v>
      </c>
      <c r="AK1718">
        <v>1</v>
      </c>
      <c r="AL1718">
        <v>1</v>
      </c>
      <c r="AM1718">
        <v>0</v>
      </c>
      <c r="AN1718">
        <v>0.51913046279702446</v>
      </c>
      <c r="AO1718">
        <v>0.18583772849718419</v>
      </c>
      <c r="AP1718">
        <v>1</v>
      </c>
      <c r="AQ1718">
        <v>1</v>
      </c>
      <c r="AR1718">
        <v>0.86327940945263815</v>
      </c>
      <c r="AS1718">
        <v>0</v>
      </c>
      <c r="AT1718">
        <v>0.92852220080634629</v>
      </c>
      <c r="AU1718">
        <v>1</v>
      </c>
    </row>
    <row r="1719" spans="18:47" x14ac:dyDescent="0.25">
      <c r="R1719" s="1"/>
      <c r="AF1719">
        <v>1709</v>
      </c>
      <c r="AG1719">
        <v>1</v>
      </c>
      <c r="AH1719">
        <v>0</v>
      </c>
      <c r="AI1719">
        <v>1</v>
      </c>
      <c r="AJ1719">
        <v>1</v>
      </c>
      <c r="AK1719">
        <v>0.21523460205794581</v>
      </c>
      <c r="AL1719">
        <v>0.91426229464996145</v>
      </c>
      <c r="AM1719">
        <v>1</v>
      </c>
      <c r="AN1719">
        <v>0</v>
      </c>
      <c r="AO1719">
        <v>1</v>
      </c>
      <c r="AP1719">
        <v>0.56935930869592755</v>
      </c>
      <c r="AQ1719">
        <v>1</v>
      </c>
      <c r="AR1719">
        <v>1</v>
      </c>
      <c r="AS1719">
        <v>0</v>
      </c>
      <c r="AT1719">
        <v>0.79566104085276734</v>
      </c>
      <c r="AU1719">
        <v>0</v>
      </c>
    </row>
    <row r="1720" spans="18:47" x14ac:dyDescent="0.25">
      <c r="R1720" s="1"/>
      <c r="AF1720">
        <v>1710</v>
      </c>
      <c r="AG1720">
        <v>5.0385899331529564E-3</v>
      </c>
      <c r="AH1720">
        <v>1</v>
      </c>
      <c r="AI1720">
        <v>0</v>
      </c>
      <c r="AJ1720">
        <v>1</v>
      </c>
      <c r="AK1720">
        <v>0.59478885312907348</v>
      </c>
      <c r="AL1720">
        <v>1</v>
      </c>
      <c r="AM1720">
        <v>0.93962665671537138</v>
      </c>
      <c r="AN1720">
        <v>1</v>
      </c>
      <c r="AO1720">
        <v>1</v>
      </c>
      <c r="AP1720">
        <v>0.71997021382647353</v>
      </c>
      <c r="AQ1720">
        <v>1</v>
      </c>
      <c r="AR1720">
        <v>1</v>
      </c>
      <c r="AS1720">
        <v>0</v>
      </c>
      <c r="AT1720">
        <v>0.85928214738914532</v>
      </c>
      <c r="AU1720">
        <v>0</v>
      </c>
    </row>
    <row r="1721" spans="18:47" x14ac:dyDescent="0.25">
      <c r="R1721" s="1"/>
      <c r="AF1721">
        <v>1711</v>
      </c>
      <c r="AG1721">
        <v>0</v>
      </c>
      <c r="AH1721">
        <v>1</v>
      </c>
      <c r="AI1721">
        <v>1</v>
      </c>
      <c r="AJ1721">
        <v>1</v>
      </c>
      <c r="AK1721">
        <v>1</v>
      </c>
      <c r="AL1721">
        <v>0.89256008439770085</v>
      </c>
      <c r="AM1721">
        <v>0.22255965043164436</v>
      </c>
      <c r="AN1721">
        <v>1</v>
      </c>
      <c r="AO1721">
        <v>1</v>
      </c>
      <c r="AP1721">
        <v>1</v>
      </c>
      <c r="AQ1721">
        <v>1</v>
      </c>
      <c r="AR1721">
        <v>1</v>
      </c>
      <c r="AS1721">
        <v>0</v>
      </c>
      <c r="AT1721">
        <v>0.95893907838974268</v>
      </c>
      <c r="AU1721">
        <v>2</v>
      </c>
    </row>
    <row r="1722" spans="18:47" x14ac:dyDescent="0.25">
      <c r="R1722" s="1"/>
      <c r="AF1722">
        <v>1712</v>
      </c>
      <c r="AG1722">
        <v>1</v>
      </c>
      <c r="AH1722">
        <v>0.24052368867419968</v>
      </c>
      <c r="AI1722">
        <v>1</v>
      </c>
      <c r="AJ1722">
        <v>1</v>
      </c>
      <c r="AK1722">
        <v>0</v>
      </c>
      <c r="AL1722">
        <v>1</v>
      </c>
      <c r="AM1722">
        <v>1</v>
      </c>
      <c r="AN1722">
        <v>1</v>
      </c>
      <c r="AO1722">
        <v>1</v>
      </c>
      <c r="AP1722">
        <v>1</v>
      </c>
      <c r="AQ1722">
        <v>1</v>
      </c>
      <c r="AR1722">
        <v>0.92225227110799513</v>
      </c>
      <c r="AS1722">
        <v>0</v>
      </c>
      <c r="AT1722">
        <v>0.66053447353560713</v>
      </c>
      <c r="AU1722">
        <v>1</v>
      </c>
    </row>
    <row r="1723" spans="18:47" x14ac:dyDescent="0.25">
      <c r="R1723" s="1"/>
      <c r="AF1723">
        <v>1713</v>
      </c>
      <c r="AG1723">
        <v>0.36941098831730124</v>
      </c>
      <c r="AH1723">
        <v>0.33050370454059574</v>
      </c>
      <c r="AI1723">
        <v>1</v>
      </c>
      <c r="AJ1723">
        <v>0</v>
      </c>
      <c r="AK1723">
        <v>1</v>
      </c>
      <c r="AL1723">
        <v>0.95080712110672416</v>
      </c>
      <c r="AM1723">
        <v>1</v>
      </c>
      <c r="AN1723">
        <v>0.96229993237929812</v>
      </c>
      <c r="AO1723">
        <v>1</v>
      </c>
      <c r="AP1723">
        <v>1</v>
      </c>
      <c r="AQ1723">
        <v>1</v>
      </c>
      <c r="AR1723">
        <v>1</v>
      </c>
      <c r="AS1723">
        <v>0.3424262348872294</v>
      </c>
      <c r="AT1723">
        <v>0.75248003588602252</v>
      </c>
      <c r="AU1723">
        <v>0</v>
      </c>
    </row>
    <row r="1724" spans="18:47" x14ac:dyDescent="0.25">
      <c r="R1724" s="1"/>
      <c r="AF1724">
        <v>1714</v>
      </c>
      <c r="AG1724">
        <v>0.98881381761466691</v>
      </c>
      <c r="AH1724">
        <v>1</v>
      </c>
      <c r="AI1724">
        <v>0.18535593168241077</v>
      </c>
      <c r="AJ1724">
        <v>0</v>
      </c>
      <c r="AK1724">
        <v>1</v>
      </c>
      <c r="AL1724">
        <v>1</v>
      </c>
      <c r="AM1724">
        <v>0.70828984242548509</v>
      </c>
      <c r="AN1724">
        <v>0.67696448953610078</v>
      </c>
      <c r="AO1724">
        <v>1</v>
      </c>
      <c r="AP1724">
        <v>1</v>
      </c>
      <c r="AQ1724">
        <v>1</v>
      </c>
      <c r="AR1724">
        <v>1</v>
      </c>
      <c r="AS1724">
        <v>0.31898201785060659</v>
      </c>
      <c r="AT1724">
        <v>0.76438487559287449</v>
      </c>
      <c r="AU1724">
        <v>0</v>
      </c>
    </row>
    <row r="1725" spans="18:47" x14ac:dyDescent="0.25">
      <c r="R1725" s="1"/>
      <c r="AF1725">
        <v>1715</v>
      </c>
      <c r="AG1725">
        <v>0.93048396265188671</v>
      </c>
      <c r="AH1725">
        <v>0.99766417736905821</v>
      </c>
      <c r="AI1725">
        <v>1</v>
      </c>
      <c r="AJ1725">
        <v>0.77282257426534973</v>
      </c>
      <c r="AK1725">
        <v>1</v>
      </c>
      <c r="AL1725">
        <v>1</v>
      </c>
      <c r="AM1725">
        <v>1</v>
      </c>
      <c r="AN1725">
        <v>1</v>
      </c>
      <c r="AO1725">
        <v>1</v>
      </c>
      <c r="AP1725">
        <v>0.98674394356508388</v>
      </c>
      <c r="AQ1725">
        <v>1</v>
      </c>
      <c r="AR1725">
        <v>1</v>
      </c>
      <c r="AS1725">
        <v>0.14134653489576698</v>
      </c>
      <c r="AT1725">
        <v>0.5403085563378488</v>
      </c>
      <c r="AU1725">
        <v>1</v>
      </c>
    </row>
    <row r="1726" spans="18:47" x14ac:dyDescent="0.25">
      <c r="R1726" s="1"/>
      <c r="AF1726">
        <v>1716</v>
      </c>
      <c r="AG1726">
        <v>1</v>
      </c>
      <c r="AH1726">
        <v>1</v>
      </c>
      <c r="AI1726">
        <v>0</v>
      </c>
      <c r="AJ1726">
        <v>1</v>
      </c>
      <c r="AK1726">
        <v>1</v>
      </c>
      <c r="AL1726">
        <v>1</v>
      </c>
      <c r="AM1726">
        <v>0.32955646199209904</v>
      </c>
      <c r="AN1726">
        <v>0</v>
      </c>
      <c r="AO1726">
        <v>0.65754896213741931</v>
      </c>
      <c r="AP1726">
        <v>1</v>
      </c>
      <c r="AQ1726">
        <v>1</v>
      </c>
      <c r="AR1726">
        <v>1</v>
      </c>
      <c r="AS1726">
        <v>0.39416830000892888</v>
      </c>
      <c r="AT1726">
        <v>0.91235467700115469</v>
      </c>
      <c r="AU1726">
        <v>0</v>
      </c>
    </row>
    <row r="1727" spans="18:47" x14ac:dyDescent="0.25">
      <c r="R1727" s="1"/>
      <c r="AF1727">
        <v>1717</v>
      </c>
      <c r="AG1727">
        <v>0</v>
      </c>
      <c r="AH1727">
        <v>1</v>
      </c>
      <c r="AI1727">
        <v>1</v>
      </c>
      <c r="AJ1727">
        <v>1</v>
      </c>
      <c r="AK1727">
        <v>1</v>
      </c>
      <c r="AL1727">
        <v>1</v>
      </c>
      <c r="AM1727">
        <v>0.20937414461772161</v>
      </c>
      <c r="AN1727">
        <v>0.67406856620307798</v>
      </c>
      <c r="AO1727">
        <v>1</v>
      </c>
      <c r="AP1727">
        <v>0.50147009794431319</v>
      </c>
      <c r="AQ1727">
        <v>0</v>
      </c>
      <c r="AR1727">
        <v>1</v>
      </c>
      <c r="AS1727">
        <v>0.86947157231277805</v>
      </c>
      <c r="AT1727">
        <v>0.67452463503822935</v>
      </c>
      <c r="AU1727">
        <v>1</v>
      </c>
    </row>
    <row r="1728" spans="18:47" x14ac:dyDescent="0.25">
      <c r="R1728" s="1"/>
      <c r="AF1728">
        <v>1718</v>
      </c>
      <c r="AG1728">
        <v>1</v>
      </c>
      <c r="AH1728">
        <v>1</v>
      </c>
      <c r="AI1728">
        <v>0</v>
      </c>
      <c r="AJ1728">
        <v>0.7550899234641596</v>
      </c>
      <c r="AK1728">
        <v>1</v>
      </c>
      <c r="AL1728">
        <v>0.56119919981914179</v>
      </c>
      <c r="AM1728">
        <v>1</v>
      </c>
      <c r="AN1728">
        <v>1</v>
      </c>
      <c r="AO1728">
        <v>1</v>
      </c>
      <c r="AP1728">
        <v>1</v>
      </c>
      <c r="AQ1728">
        <v>1</v>
      </c>
      <c r="AR1728">
        <v>1</v>
      </c>
      <c r="AS1728">
        <v>1</v>
      </c>
      <c r="AT1728">
        <v>0.91164421313494115</v>
      </c>
      <c r="AU1728">
        <v>0</v>
      </c>
    </row>
    <row r="1729" spans="18:47" x14ac:dyDescent="0.25">
      <c r="R1729" s="1"/>
      <c r="AF1729">
        <v>1719</v>
      </c>
      <c r="AG1729">
        <v>0.9887411222582394</v>
      </c>
      <c r="AH1729">
        <v>0</v>
      </c>
      <c r="AI1729">
        <v>0.5689174677766371</v>
      </c>
      <c r="AJ1729">
        <v>0.99698824886678872</v>
      </c>
      <c r="AK1729">
        <v>1</v>
      </c>
      <c r="AL1729">
        <v>0</v>
      </c>
      <c r="AM1729">
        <v>1</v>
      </c>
      <c r="AN1729">
        <v>1</v>
      </c>
      <c r="AO1729">
        <v>0.60680447288662742</v>
      </c>
      <c r="AP1729">
        <v>0.44712374646112418</v>
      </c>
      <c r="AQ1729">
        <v>0.73688086019028565</v>
      </c>
      <c r="AR1729">
        <v>0.66353428124538394</v>
      </c>
      <c r="AS1729">
        <v>0</v>
      </c>
      <c r="AT1729">
        <v>0.87574586345086969</v>
      </c>
      <c r="AU1729">
        <v>1</v>
      </c>
    </row>
    <row r="1730" spans="18:47" x14ac:dyDescent="0.25">
      <c r="R1730" s="1"/>
      <c r="AF1730">
        <v>1720</v>
      </c>
      <c r="AG1730">
        <v>1</v>
      </c>
      <c r="AH1730">
        <v>1</v>
      </c>
      <c r="AI1730">
        <v>0</v>
      </c>
      <c r="AJ1730">
        <v>1</v>
      </c>
      <c r="AK1730">
        <v>0.83590153156664226</v>
      </c>
      <c r="AL1730">
        <v>1</v>
      </c>
      <c r="AM1730">
        <v>1</v>
      </c>
      <c r="AN1730">
        <v>1</v>
      </c>
      <c r="AO1730">
        <v>1</v>
      </c>
      <c r="AP1730">
        <v>1</v>
      </c>
      <c r="AQ1730">
        <v>8.5497136590129225E-2</v>
      </c>
      <c r="AR1730">
        <v>0.24729701559760631</v>
      </c>
      <c r="AS1730">
        <v>0</v>
      </c>
      <c r="AT1730">
        <v>0.87010776265041923</v>
      </c>
      <c r="AU1730">
        <v>1</v>
      </c>
    </row>
    <row r="1731" spans="18:47" x14ac:dyDescent="0.25">
      <c r="R1731" s="1"/>
      <c r="AF1731">
        <v>1721</v>
      </c>
      <c r="AG1731">
        <v>0.21326313438781183</v>
      </c>
      <c r="AH1731">
        <v>0.48061890606654095</v>
      </c>
      <c r="AI1731">
        <v>1</v>
      </c>
      <c r="AJ1731">
        <v>1</v>
      </c>
      <c r="AK1731">
        <v>1</v>
      </c>
      <c r="AL1731">
        <v>1</v>
      </c>
      <c r="AM1731">
        <v>1</v>
      </c>
      <c r="AN1731">
        <v>1</v>
      </c>
      <c r="AO1731">
        <v>1</v>
      </c>
      <c r="AP1731">
        <v>1</v>
      </c>
      <c r="AQ1731">
        <v>1</v>
      </c>
      <c r="AR1731">
        <v>0.96779924014962515</v>
      </c>
      <c r="AS1731">
        <v>2.820849041088349E-2</v>
      </c>
      <c r="AT1731">
        <v>0.543281973164775</v>
      </c>
      <c r="AU1731">
        <v>2</v>
      </c>
    </row>
    <row r="1732" spans="18:47" x14ac:dyDescent="0.25">
      <c r="R1732" s="1"/>
      <c r="AF1732">
        <v>1722</v>
      </c>
      <c r="AG1732">
        <v>0.71041205867250912</v>
      </c>
      <c r="AH1732">
        <v>1</v>
      </c>
      <c r="AI1732">
        <v>1</v>
      </c>
      <c r="AJ1732">
        <v>0.32073199478836611</v>
      </c>
      <c r="AK1732">
        <v>1</v>
      </c>
      <c r="AL1732">
        <v>1</v>
      </c>
      <c r="AM1732">
        <v>1</v>
      </c>
      <c r="AN1732">
        <v>1</v>
      </c>
      <c r="AO1732">
        <v>0.31696410029229205</v>
      </c>
      <c r="AP1732">
        <v>1</v>
      </c>
      <c r="AQ1732">
        <v>0.29430173681685118</v>
      </c>
      <c r="AR1732">
        <v>0.34908064709382036</v>
      </c>
      <c r="AS1732">
        <v>0.35435389605797052</v>
      </c>
      <c r="AT1732">
        <v>0.9051673679944281</v>
      </c>
      <c r="AU1732">
        <v>0</v>
      </c>
    </row>
    <row r="1733" spans="18:47" x14ac:dyDescent="0.25">
      <c r="R1733" s="1"/>
      <c r="AF1733">
        <v>1723</v>
      </c>
      <c r="AG1733">
        <v>0.55657349649587673</v>
      </c>
      <c r="AH1733">
        <v>1</v>
      </c>
      <c r="AI1733">
        <v>1</v>
      </c>
      <c r="AJ1733">
        <v>1</v>
      </c>
      <c r="AK1733">
        <v>0.58646993412971382</v>
      </c>
      <c r="AL1733">
        <v>1</v>
      </c>
      <c r="AM1733">
        <v>1</v>
      </c>
      <c r="AN1733">
        <v>2.1251578623759409E-2</v>
      </c>
      <c r="AO1733">
        <v>1</v>
      </c>
      <c r="AP1733">
        <v>0.90089963653970762</v>
      </c>
      <c r="AQ1733">
        <v>1</v>
      </c>
      <c r="AR1733">
        <v>0</v>
      </c>
      <c r="AS1733">
        <v>1</v>
      </c>
      <c r="AT1733">
        <v>0.8250574114431638</v>
      </c>
      <c r="AU1733">
        <v>0</v>
      </c>
    </row>
    <row r="1734" spans="18:47" x14ac:dyDescent="0.25">
      <c r="R1734" s="1"/>
      <c r="AF1734">
        <v>1724</v>
      </c>
      <c r="AG1734">
        <v>1</v>
      </c>
      <c r="AH1734">
        <v>1</v>
      </c>
      <c r="AI1734">
        <v>0.75453708784076412</v>
      </c>
      <c r="AJ1734">
        <v>0.99983333073978431</v>
      </c>
      <c r="AK1734">
        <v>9.4497623599665764E-2</v>
      </c>
      <c r="AL1734">
        <v>0.19807497555278436</v>
      </c>
      <c r="AM1734">
        <v>1</v>
      </c>
      <c r="AN1734">
        <v>1</v>
      </c>
      <c r="AO1734">
        <v>1</v>
      </c>
      <c r="AP1734">
        <v>7.669351027148115E-2</v>
      </c>
      <c r="AQ1734">
        <v>1</v>
      </c>
      <c r="AR1734">
        <v>0.61882766928700284</v>
      </c>
      <c r="AS1734">
        <v>0</v>
      </c>
      <c r="AT1734">
        <v>0.6560797083170643</v>
      </c>
      <c r="AU1734">
        <v>2</v>
      </c>
    </row>
    <row r="1735" spans="18:47" x14ac:dyDescent="0.25">
      <c r="R1735" s="1"/>
      <c r="AF1735">
        <v>1725</v>
      </c>
      <c r="AG1735">
        <v>1</v>
      </c>
      <c r="AH1735">
        <v>1</v>
      </c>
      <c r="AI1735">
        <v>0.79438592663674146</v>
      </c>
      <c r="AJ1735">
        <v>0.56670565498667813</v>
      </c>
      <c r="AK1735">
        <v>1</v>
      </c>
      <c r="AL1735">
        <v>8.6981625567083637E-2</v>
      </c>
      <c r="AM1735">
        <v>0.75610756063636675</v>
      </c>
      <c r="AN1735">
        <v>0</v>
      </c>
      <c r="AO1735">
        <v>1</v>
      </c>
      <c r="AP1735">
        <v>1</v>
      </c>
      <c r="AQ1735">
        <v>0.98450163921782707</v>
      </c>
      <c r="AR1735">
        <v>1</v>
      </c>
      <c r="AS1735">
        <v>0.14186045189538465</v>
      </c>
      <c r="AT1735">
        <v>1</v>
      </c>
      <c r="AU1735">
        <v>0</v>
      </c>
    </row>
    <row r="1736" spans="18:47" x14ac:dyDescent="0.25">
      <c r="R1736" s="1"/>
      <c r="AF1736">
        <v>1726</v>
      </c>
      <c r="AG1736">
        <v>1</v>
      </c>
      <c r="AH1736">
        <v>1</v>
      </c>
      <c r="AI1736">
        <v>1</v>
      </c>
      <c r="AJ1736">
        <v>0.49164309340218704</v>
      </c>
      <c r="AK1736">
        <v>0.29141427533496395</v>
      </c>
      <c r="AL1736">
        <v>1</v>
      </c>
      <c r="AM1736">
        <v>1</v>
      </c>
      <c r="AN1736">
        <v>1</v>
      </c>
      <c r="AO1736">
        <v>0</v>
      </c>
      <c r="AP1736">
        <v>0</v>
      </c>
      <c r="AQ1736">
        <v>1</v>
      </c>
      <c r="AR1736">
        <v>1</v>
      </c>
      <c r="AS1736">
        <v>0.19097130861736067</v>
      </c>
      <c r="AT1736">
        <v>0.77723875121338681</v>
      </c>
      <c r="AU1736">
        <v>1</v>
      </c>
    </row>
    <row r="1737" spans="18:47" x14ac:dyDescent="0.25">
      <c r="R1737" s="1"/>
      <c r="AF1737">
        <v>1727</v>
      </c>
      <c r="AG1737">
        <v>1</v>
      </c>
      <c r="AH1737">
        <v>0.73571590731080505</v>
      </c>
      <c r="AI1737">
        <v>1</v>
      </c>
      <c r="AJ1737">
        <v>0</v>
      </c>
      <c r="AK1737">
        <v>1</v>
      </c>
      <c r="AL1737">
        <v>0.12554065147172272</v>
      </c>
      <c r="AM1737">
        <v>0.38223318926142263</v>
      </c>
      <c r="AN1737">
        <v>1</v>
      </c>
      <c r="AO1737">
        <v>0.83626732735695741</v>
      </c>
      <c r="AP1737">
        <v>0</v>
      </c>
      <c r="AQ1737">
        <v>1</v>
      </c>
      <c r="AR1737">
        <v>0.20652825134100333</v>
      </c>
      <c r="AS1737">
        <v>0</v>
      </c>
      <c r="AT1737">
        <v>0.77155101469605092</v>
      </c>
      <c r="AU1737">
        <v>3</v>
      </c>
    </row>
    <row r="1738" spans="18:47" x14ac:dyDescent="0.25">
      <c r="R1738" s="1"/>
      <c r="AF1738">
        <v>1728</v>
      </c>
      <c r="AG1738">
        <v>1</v>
      </c>
      <c r="AH1738">
        <v>1</v>
      </c>
      <c r="AI1738">
        <v>1</v>
      </c>
      <c r="AJ1738">
        <v>1</v>
      </c>
      <c r="AK1738">
        <v>1</v>
      </c>
      <c r="AL1738">
        <v>0.38815948413005874</v>
      </c>
      <c r="AM1738">
        <v>1</v>
      </c>
      <c r="AN1738">
        <v>0.64481333266303409</v>
      </c>
      <c r="AO1738">
        <v>0</v>
      </c>
      <c r="AP1738">
        <v>1</v>
      </c>
      <c r="AQ1738">
        <v>0.52888800145956338</v>
      </c>
      <c r="AR1738">
        <v>1</v>
      </c>
      <c r="AS1738">
        <v>0</v>
      </c>
      <c r="AT1738">
        <v>0.76427675111973592</v>
      </c>
      <c r="AU1738">
        <v>1</v>
      </c>
    </row>
    <row r="1739" spans="18:47" x14ac:dyDescent="0.25">
      <c r="R1739" s="1"/>
      <c r="AF1739">
        <v>1729</v>
      </c>
      <c r="AG1739">
        <v>0.96889635896232285</v>
      </c>
      <c r="AH1739">
        <v>0.65528789148031918</v>
      </c>
      <c r="AI1739">
        <v>1</v>
      </c>
      <c r="AJ1739">
        <v>1</v>
      </c>
      <c r="AK1739">
        <v>1</v>
      </c>
      <c r="AL1739">
        <v>0.92680851798698616</v>
      </c>
      <c r="AM1739">
        <v>0.97347898649064935</v>
      </c>
      <c r="AN1739">
        <v>1</v>
      </c>
      <c r="AO1739">
        <v>1</v>
      </c>
      <c r="AP1739">
        <v>1</v>
      </c>
      <c r="AQ1739">
        <v>1</v>
      </c>
      <c r="AR1739">
        <v>0.70477618553395005</v>
      </c>
      <c r="AS1739">
        <v>0</v>
      </c>
      <c r="AT1739">
        <v>0.72072521902597664</v>
      </c>
      <c r="AU1739">
        <v>0</v>
      </c>
    </row>
    <row r="1740" spans="18:47" x14ac:dyDescent="0.25">
      <c r="R1740" s="1"/>
      <c r="AF1740">
        <v>1730</v>
      </c>
      <c r="AG1740">
        <v>8.2179761119937939E-2</v>
      </c>
      <c r="AH1740">
        <v>0</v>
      </c>
      <c r="AI1740">
        <v>1</v>
      </c>
      <c r="AJ1740">
        <v>0.71820527356103414</v>
      </c>
      <c r="AK1740">
        <v>0.63831340709012074</v>
      </c>
      <c r="AL1740">
        <v>1</v>
      </c>
      <c r="AM1740">
        <v>0.27237274903933623</v>
      </c>
      <c r="AN1740">
        <v>1</v>
      </c>
      <c r="AO1740">
        <v>0.32336427908715754</v>
      </c>
      <c r="AP1740">
        <v>0.50887456084596883</v>
      </c>
      <c r="AQ1740">
        <v>1</v>
      </c>
      <c r="AR1740">
        <v>1</v>
      </c>
      <c r="AS1740">
        <v>0.65831865051234584</v>
      </c>
      <c r="AT1740">
        <v>0.82059850144022217</v>
      </c>
      <c r="AU1740">
        <v>1</v>
      </c>
    </row>
    <row r="1741" spans="18:47" x14ac:dyDescent="0.25">
      <c r="R1741" s="1"/>
      <c r="AF1741">
        <v>1731</v>
      </c>
      <c r="AG1741">
        <v>0.89580462749900991</v>
      </c>
      <c r="AH1741">
        <v>1</v>
      </c>
      <c r="AI1741">
        <v>0.53415253532734974</v>
      </c>
      <c r="AJ1741">
        <v>0.93331394769556941</v>
      </c>
      <c r="AK1741">
        <v>1</v>
      </c>
      <c r="AL1741">
        <v>0</v>
      </c>
      <c r="AM1741">
        <v>1</v>
      </c>
      <c r="AN1741">
        <v>0.63857755588715892</v>
      </c>
      <c r="AO1741">
        <v>1</v>
      </c>
      <c r="AP1741">
        <v>1</v>
      </c>
      <c r="AQ1741">
        <v>1</v>
      </c>
      <c r="AR1741">
        <v>1</v>
      </c>
      <c r="AS1741">
        <v>6.0039311037173556E-3</v>
      </c>
      <c r="AT1741">
        <v>0.68758472567246764</v>
      </c>
      <c r="AU1741">
        <v>0</v>
      </c>
    </row>
    <row r="1742" spans="18:47" x14ac:dyDescent="0.25">
      <c r="R1742" s="1"/>
      <c r="AF1742">
        <v>1732</v>
      </c>
      <c r="AG1742">
        <v>1</v>
      </c>
      <c r="AH1742">
        <v>0.61464715225780053</v>
      </c>
      <c r="AI1742">
        <v>1</v>
      </c>
      <c r="AJ1742">
        <v>0</v>
      </c>
      <c r="AK1742">
        <v>1</v>
      </c>
      <c r="AL1742">
        <v>0</v>
      </c>
      <c r="AM1742">
        <v>1</v>
      </c>
      <c r="AN1742">
        <v>1</v>
      </c>
      <c r="AO1742">
        <v>1</v>
      </c>
      <c r="AP1742">
        <v>1</v>
      </c>
      <c r="AQ1742">
        <v>1</v>
      </c>
      <c r="AR1742">
        <v>1</v>
      </c>
      <c r="AS1742">
        <v>0</v>
      </c>
      <c r="AT1742">
        <v>0.8680306824584203</v>
      </c>
      <c r="AU1742">
        <v>0</v>
      </c>
    </row>
    <row r="1743" spans="18:47" x14ac:dyDescent="0.25">
      <c r="R1743" s="1"/>
      <c r="AF1743">
        <v>1733</v>
      </c>
      <c r="AG1743">
        <v>1</v>
      </c>
      <c r="AH1743">
        <v>1</v>
      </c>
      <c r="AI1743">
        <v>0</v>
      </c>
      <c r="AJ1743">
        <v>1</v>
      </c>
      <c r="AK1743">
        <v>1</v>
      </c>
      <c r="AL1743">
        <v>0.69244631649756527</v>
      </c>
      <c r="AM1743">
        <v>1</v>
      </c>
      <c r="AN1743">
        <v>1</v>
      </c>
      <c r="AO1743">
        <v>1</v>
      </c>
      <c r="AP1743">
        <v>1</v>
      </c>
      <c r="AQ1743">
        <v>1</v>
      </c>
      <c r="AR1743">
        <v>1</v>
      </c>
      <c r="AS1743">
        <v>0</v>
      </c>
      <c r="AT1743">
        <v>0.6402223298629931</v>
      </c>
      <c r="AU1743">
        <v>2</v>
      </c>
    </row>
    <row r="1744" spans="18:47" x14ac:dyDescent="0.25">
      <c r="R1744" s="1"/>
      <c r="AF1744">
        <v>1734</v>
      </c>
      <c r="AG1744">
        <v>0.35498460602379522</v>
      </c>
      <c r="AH1744">
        <v>1</v>
      </c>
      <c r="AI1744">
        <v>1</v>
      </c>
      <c r="AJ1744">
        <v>1</v>
      </c>
      <c r="AK1744">
        <v>1</v>
      </c>
      <c r="AL1744">
        <v>1</v>
      </c>
      <c r="AM1744">
        <v>1</v>
      </c>
      <c r="AN1744">
        <v>0.67477653790645553</v>
      </c>
      <c r="AO1744">
        <v>0.67550095566863699</v>
      </c>
      <c r="AP1744">
        <v>1</v>
      </c>
      <c r="AQ1744">
        <v>0.41737712204727967</v>
      </c>
      <c r="AR1744">
        <v>1</v>
      </c>
      <c r="AS1744">
        <v>0</v>
      </c>
      <c r="AT1744">
        <v>0.74563713343560856</v>
      </c>
      <c r="AU1744">
        <v>1</v>
      </c>
    </row>
    <row r="1745" spans="18:47" x14ac:dyDescent="0.25">
      <c r="R1745" s="1"/>
      <c r="AF1745">
        <v>1735</v>
      </c>
      <c r="AG1745">
        <v>0.71180429077550444</v>
      </c>
      <c r="AH1745">
        <v>0.93995953346971617</v>
      </c>
      <c r="AI1745">
        <v>1</v>
      </c>
      <c r="AJ1745">
        <v>1</v>
      </c>
      <c r="AK1745">
        <v>1</v>
      </c>
      <c r="AL1745">
        <v>0</v>
      </c>
      <c r="AM1745">
        <v>1</v>
      </c>
      <c r="AN1745">
        <v>1</v>
      </c>
      <c r="AO1745">
        <v>1</v>
      </c>
      <c r="AP1745">
        <v>0.83509401136383998</v>
      </c>
      <c r="AQ1745">
        <v>1</v>
      </c>
      <c r="AR1745">
        <v>1</v>
      </c>
      <c r="AS1745">
        <v>0</v>
      </c>
      <c r="AT1745">
        <v>0.8838570937401079</v>
      </c>
      <c r="AU1745">
        <v>1</v>
      </c>
    </row>
    <row r="1746" spans="18:47" x14ac:dyDescent="0.25">
      <c r="R1746" s="1"/>
      <c r="AF1746">
        <v>1736</v>
      </c>
      <c r="AG1746">
        <v>0.97900754581214933</v>
      </c>
      <c r="AH1746">
        <v>1</v>
      </c>
      <c r="AI1746">
        <v>1</v>
      </c>
      <c r="AJ1746">
        <v>1</v>
      </c>
      <c r="AK1746">
        <v>0.47199350175862725</v>
      </c>
      <c r="AL1746">
        <v>1</v>
      </c>
      <c r="AM1746">
        <v>1</v>
      </c>
      <c r="AN1746">
        <v>1</v>
      </c>
      <c r="AO1746">
        <v>1</v>
      </c>
      <c r="AP1746">
        <v>0.68898494418916079</v>
      </c>
      <c r="AQ1746">
        <v>1</v>
      </c>
      <c r="AR1746">
        <v>0.92758939929391937</v>
      </c>
      <c r="AS1746">
        <v>0.73820677188438522</v>
      </c>
      <c r="AT1746">
        <v>0.82471906016004659</v>
      </c>
      <c r="AU1746">
        <v>1</v>
      </c>
    </row>
    <row r="1747" spans="18:47" x14ac:dyDescent="0.25">
      <c r="R1747" s="1"/>
      <c r="AF1747">
        <v>1737</v>
      </c>
      <c r="AG1747">
        <v>1</v>
      </c>
      <c r="AH1747">
        <v>1</v>
      </c>
      <c r="AI1747">
        <v>0</v>
      </c>
      <c r="AJ1747">
        <v>0.84611109290272002</v>
      </c>
      <c r="AK1747">
        <v>1</v>
      </c>
      <c r="AL1747">
        <v>0</v>
      </c>
      <c r="AM1747">
        <v>1</v>
      </c>
      <c r="AN1747">
        <v>1</v>
      </c>
      <c r="AO1747">
        <v>1</v>
      </c>
      <c r="AP1747">
        <v>1</v>
      </c>
      <c r="AQ1747">
        <v>1</v>
      </c>
      <c r="AR1747">
        <v>0.19733560185963026</v>
      </c>
      <c r="AS1747">
        <v>0</v>
      </c>
      <c r="AT1747">
        <v>0.8537039332735481</v>
      </c>
      <c r="AU1747">
        <v>1</v>
      </c>
    </row>
    <row r="1748" spans="18:47" x14ac:dyDescent="0.25">
      <c r="R1748" s="1"/>
      <c r="AF1748">
        <v>1738</v>
      </c>
      <c r="AG1748">
        <v>0.94953326620476042</v>
      </c>
      <c r="AH1748">
        <v>1</v>
      </c>
      <c r="AI1748">
        <v>1</v>
      </c>
      <c r="AJ1748">
        <v>1</v>
      </c>
      <c r="AK1748">
        <v>1.2435698261645983E-2</v>
      </c>
      <c r="AL1748">
        <v>1</v>
      </c>
      <c r="AM1748">
        <v>1</v>
      </c>
      <c r="AN1748">
        <v>0.81949529514226482</v>
      </c>
      <c r="AO1748">
        <v>0.35911777076641255</v>
      </c>
      <c r="AP1748">
        <v>1</v>
      </c>
      <c r="AQ1748">
        <v>1</v>
      </c>
      <c r="AR1748">
        <v>1</v>
      </c>
      <c r="AS1748">
        <v>0</v>
      </c>
      <c r="AT1748">
        <v>0.93682395873654301</v>
      </c>
      <c r="AU1748">
        <v>1</v>
      </c>
    </row>
    <row r="1749" spans="18:47" x14ac:dyDescent="0.25">
      <c r="R1749" s="1"/>
      <c r="AF1749">
        <v>1739</v>
      </c>
      <c r="AG1749">
        <v>1</v>
      </c>
      <c r="AH1749">
        <v>0.42155473432233392</v>
      </c>
      <c r="AI1749">
        <v>1</v>
      </c>
      <c r="AJ1749">
        <v>0.24839537667430706</v>
      </c>
      <c r="AK1749">
        <v>1</v>
      </c>
      <c r="AL1749">
        <v>1</v>
      </c>
      <c r="AM1749">
        <v>1</v>
      </c>
      <c r="AN1749">
        <v>0</v>
      </c>
      <c r="AO1749">
        <v>1</v>
      </c>
      <c r="AP1749">
        <v>1</v>
      </c>
      <c r="AQ1749">
        <v>1</v>
      </c>
      <c r="AR1749">
        <v>0.81346305449175904</v>
      </c>
      <c r="AS1749">
        <v>0.36722056469373077</v>
      </c>
      <c r="AT1749">
        <v>0.87329034893095736</v>
      </c>
      <c r="AU1749">
        <v>4</v>
      </c>
    </row>
    <row r="1750" spans="18:47" x14ac:dyDescent="0.25">
      <c r="R1750" s="1"/>
      <c r="AF1750">
        <v>1740</v>
      </c>
      <c r="AG1750">
        <v>1</v>
      </c>
      <c r="AH1750">
        <v>3.8353853345792492E-2</v>
      </c>
      <c r="AI1750">
        <v>1</v>
      </c>
      <c r="AJ1750">
        <v>1</v>
      </c>
      <c r="AK1750">
        <v>0.27940669633455634</v>
      </c>
      <c r="AL1750">
        <v>1</v>
      </c>
      <c r="AM1750">
        <v>1</v>
      </c>
      <c r="AN1750">
        <v>0.32794598897617694</v>
      </c>
      <c r="AO1750">
        <v>1</v>
      </c>
      <c r="AP1750">
        <v>0.36845317808183609</v>
      </c>
      <c r="AQ1750">
        <v>0.66116729938100127</v>
      </c>
      <c r="AR1750">
        <v>0.55972055890038797</v>
      </c>
      <c r="AS1750">
        <v>5.9358854150970378E-2</v>
      </c>
      <c r="AT1750">
        <v>0.7970500391812505</v>
      </c>
      <c r="AU1750">
        <v>0</v>
      </c>
    </row>
    <row r="1751" spans="18:47" x14ac:dyDescent="0.25">
      <c r="R1751" s="1"/>
      <c r="AF1751">
        <v>1741</v>
      </c>
      <c r="AG1751">
        <v>1</v>
      </c>
      <c r="AH1751">
        <v>1</v>
      </c>
      <c r="AI1751">
        <v>1</v>
      </c>
      <c r="AJ1751">
        <v>1</v>
      </c>
      <c r="AK1751">
        <v>0.69977090386331131</v>
      </c>
      <c r="AL1751">
        <v>1</v>
      </c>
      <c r="AM1751">
        <v>0.84148294756854625</v>
      </c>
      <c r="AN1751">
        <v>0.64291553743532859</v>
      </c>
      <c r="AO1751">
        <v>0.71404530573854574</v>
      </c>
      <c r="AP1751">
        <v>1</v>
      </c>
      <c r="AQ1751">
        <v>1</v>
      </c>
      <c r="AR1751">
        <v>1</v>
      </c>
      <c r="AS1751">
        <v>0</v>
      </c>
      <c r="AT1751">
        <v>0.84809418100413581</v>
      </c>
      <c r="AU1751">
        <v>1</v>
      </c>
    </row>
    <row r="1752" spans="18:47" x14ac:dyDescent="0.25">
      <c r="R1752" s="1"/>
      <c r="AF1752">
        <v>1742</v>
      </c>
      <c r="AG1752">
        <v>0.35902346047946448</v>
      </c>
      <c r="AH1752">
        <v>1</v>
      </c>
      <c r="AI1752">
        <v>0.14487114829629014</v>
      </c>
      <c r="AJ1752">
        <v>0</v>
      </c>
      <c r="AK1752">
        <v>1</v>
      </c>
      <c r="AL1752">
        <v>1</v>
      </c>
      <c r="AM1752">
        <v>0.88092567557830459</v>
      </c>
      <c r="AN1752">
        <v>1</v>
      </c>
      <c r="AO1752">
        <v>0</v>
      </c>
      <c r="AP1752">
        <v>1</v>
      </c>
      <c r="AQ1752">
        <v>1</v>
      </c>
      <c r="AR1752">
        <v>1</v>
      </c>
      <c r="AS1752">
        <v>1</v>
      </c>
      <c r="AT1752">
        <v>0.93560126963472601</v>
      </c>
      <c r="AU1752">
        <v>2</v>
      </c>
    </row>
    <row r="1753" spans="18:47" x14ac:dyDescent="0.25">
      <c r="R1753" s="1"/>
      <c r="AF1753">
        <v>1743</v>
      </c>
      <c r="AG1753">
        <v>1</v>
      </c>
      <c r="AH1753">
        <v>0.10048627703093059</v>
      </c>
      <c r="AI1753">
        <v>0.51450070019646155</v>
      </c>
      <c r="AJ1753">
        <v>1</v>
      </c>
      <c r="AK1753">
        <v>1</v>
      </c>
      <c r="AL1753">
        <v>1</v>
      </c>
      <c r="AM1753">
        <v>0.90013823930865089</v>
      </c>
      <c r="AN1753">
        <v>0.84746481447913424</v>
      </c>
      <c r="AO1753">
        <v>0.63938547385332645</v>
      </c>
      <c r="AP1753">
        <v>1</v>
      </c>
      <c r="AQ1753">
        <v>1</v>
      </c>
      <c r="AR1753">
        <v>1</v>
      </c>
      <c r="AS1753">
        <v>0</v>
      </c>
      <c r="AT1753">
        <v>0.72702721277184468</v>
      </c>
      <c r="AU1753">
        <v>0</v>
      </c>
    </row>
    <row r="1754" spans="18:47" x14ac:dyDescent="0.25">
      <c r="R1754" s="1"/>
      <c r="AF1754">
        <v>1744</v>
      </c>
      <c r="AG1754">
        <v>0.16554167250409768</v>
      </c>
      <c r="AH1754">
        <v>1</v>
      </c>
      <c r="AI1754">
        <v>1</v>
      </c>
      <c r="AJ1754">
        <v>1</v>
      </c>
      <c r="AK1754">
        <v>1</v>
      </c>
      <c r="AL1754">
        <v>0.59526889786114523</v>
      </c>
      <c r="AM1754">
        <v>1</v>
      </c>
      <c r="AN1754">
        <v>1</v>
      </c>
      <c r="AO1754">
        <v>0</v>
      </c>
      <c r="AP1754">
        <v>1</v>
      </c>
      <c r="AQ1754">
        <v>1</v>
      </c>
      <c r="AR1754">
        <v>0.59894646706145005</v>
      </c>
      <c r="AS1754">
        <v>0</v>
      </c>
      <c r="AT1754">
        <v>0.95762654488050292</v>
      </c>
      <c r="AU1754">
        <v>1</v>
      </c>
    </row>
    <row r="1755" spans="18:47" x14ac:dyDescent="0.25">
      <c r="R1755" s="1"/>
      <c r="AF1755">
        <v>1745</v>
      </c>
      <c r="AG1755">
        <v>1</v>
      </c>
      <c r="AH1755">
        <v>0.86613817296503315</v>
      </c>
      <c r="AI1755">
        <v>1</v>
      </c>
      <c r="AJ1755">
        <v>1</v>
      </c>
      <c r="AK1755">
        <v>7.8502882023214274E-2</v>
      </c>
      <c r="AL1755">
        <v>1</v>
      </c>
      <c r="AM1755">
        <v>0.98804611245577689</v>
      </c>
      <c r="AN1755">
        <v>1</v>
      </c>
      <c r="AO1755">
        <v>1</v>
      </c>
      <c r="AP1755">
        <v>1</v>
      </c>
      <c r="AQ1755">
        <v>1</v>
      </c>
      <c r="AR1755">
        <v>1</v>
      </c>
      <c r="AS1755">
        <v>0</v>
      </c>
      <c r="AT1755">
        <v>0.92390095296199037</v>
      </c>
      <c r="AU1755">
        <v>2</v>
      </c>
    </row>
    <row r="1756" spans="18:47" x14ac:dyDescent="0.25">
      <c r="R1756" s="1"/>
      <c r="AF1756">
        <v>1746</v>
      </c>
      <c r="AG1756">
        <v>1</v>
      </c>
      <c r="AH1756">
        <v>0</v>
      </c>
      <c r="AI1756">
        <v>0.44972185199285086</v>
      </c>
      <c r="AJ1756">
        <v>1</v>
      </c>
      <c r="AK1756">
        <v>0.79603619034206796</v>
      </c>
      <c r="AL1756">
        <v>1</v>
      </c>
      <c r="AM1756">
        <v>1</v>
      </c>
      <c r="AN1756">
        <v>1</v>
      </c>
      <c r="AO1756">
        <v>1</v>
      </c>
      <c r="AP1756">
        <v>1</v>
      </c>
      <c r="AQ1756">
        <v>1</v>
      </c>
      <c r="AR1756">
        <v>0.29687574664867789</v>
      </c>
      <c r="AS1756">
        <v>0.10047625439207573</v>
      </c>
      <c r="AT1756">
        <v>0.73513551690178758</v>
      </c>
      <c r="AU1756">
        <v>1</v>
      </c>
    </row>
    <row r="1757" spans="18:47" x14ac:dyDescent="0.25">
      <c r="R1757" s="1"/>
      <c r="AF1757">
        <v>1747</v>
      </c>
      <c r="AG1757">
        <v>1</v>
      </c>
      <c r="AH1757">
        <v>1</v>
      </c>
      <c r="AI1757">
        <v>1</v>
      </c>
      <c r="AJ1757">
        <v>1</v>
      </c>
      <c r="AK1757">
        <v>1</v>
      </c>
      <c r="AL1757">
        <v>1</v>
      </c>
      <c r="AM1757">
        <v>0.93114573631276965</v>
      </c>
      <c r="AN1757">
        <v>1</v>
      </c>
      <c r="AO1757">
        <v>0.94871361020050249</v>
      </c>
      <c r="AP1757">
        <v>1</v>
      </c>
      <c r="AQ1757">
        <v>1</v>
      </c>
      <c r="AR1757">
        <v>1</v>
      </c>
      <c r="AS1757">
        <v>0</v>
      </c>
      <c r="AT1757">
        <v>0.70102424670103702</v>
      </c>
      <c r="AU1757">
        <v>0</v>
      </c>
    </row>
    <row r="1758" spans="18:47" x14ac:dyDescent="0.25">
      <c r="R1758" s="1"/>
      <c r="AF1758">
        <v>1748</v>
      </c>
      <c r="AG1758">
        <v>1</v>
      </c>
      <c r="AH1758">
        <v>0</v>
      </c>
      <c r="AI1758">
        <v>1</v>
      </c>
      <c r="AJ1758">
        <v>1</v>
      </c>
      <c r="AK1758">
        <v>0.71102387122335775</v>
      </c>
      <c r="AL1758">
        <v>0.31170205172529675</v>
      </c>
      <c r="AM1758">
        <v>1</v>
      </c>
      <c r="AN1758">
        <v>1</v>
      </c>
      <c r="AO1758">
        <v>1</v>
      </c>
      <c r="AP1758">
        <v>1</v>
      </c>
      <c r="AQ1758">
        <v>0.94840596565409219</v>
      </c>
      <c r="AR1758">
        <v>1</v>
      </c>
      <c r="AS1758">
        <v>0</v>
      </c>
      <c r="AT1758">
        <v>0.79190112188921313</v>
      </c>
      <c r="AU1758">
        <v>0</v>
      </c>
    </row>
    <row r="1759" spans="18:47" x14ac:dyDescent="0.25">
      <c r="R1759" s="1"/>
      <c r="AF1759">
        <v>1749</v>
      </c>
      <c r="AG1759">
        <v>1</v>
      </c>
      <c r="AH1759">
        <v>1</v>
      </c>
      <c r="AI1759">
        <v>0.21049938290854053</v>
      </c>
      <c r="AJ1759">
        <v>0</v>
      </c>
      <c r="AK1759">
        <v>1</v>
      </c>
      <c r="AL1759">
        <v>1</v>
      </c>
      <c r="AM1759">
        <v>1</v>
      </c>
      <c r="AN1759">
        <v>0.74216030904133201</v>
      </c>
      <c r="AO1759">
        <v>1</v>
      </c>
      <c r="AP1759">
        <v>1</v>
      </c>
      <c r="AQ1759">
        <v>1</v>
      </c>
      <c r="AR1759">
        <v>1</v>
      </c>
      <c r="AS1759">
        <v>0</v>
      </c>
      <c r="AT1759">
        <v>0.72785391961712764</v>
      </c>
      <c r="AU1759">
        <v>0</v>
      </c>
    </row>
    <row r="1760" spans="18:47" x14ac:dyDescent="0.25">
      <c r="R1760" s="1"/>
      <c r="AF1760">
        <v>1750</v>
      </c>
      <c r="AG1760">
        <v>1</v>
      </c>
      <c r="AH1760">
        <v>1</v>
      </c>
      <c r="AI1760">
        <v>1</v>
      </c>
      <c r="AJ1760">
        <v>1</v>
      </c>
      <c r="AK1760">
        <v>1</v>
      </c>
      <c r="AL1760">
        <v>1</v>
      </c>
      <c r="AM1760">
        <v>0.83081052162226354</v>
      </c>
      <c r="AN1760">
        <v>1</v>
      </c>
      <c r="AO1760">
        <v>2.885700903837763E-2</v>
      </c>
      <c r="AP1760">
        <v>0.46133915319965568</v>
      </c>
      <c r="AQ1760">
        <v>1</v>
      </c>
      <c r="AR1760">
        <v>0.74161419229048697</v>
      </c>
      <c r="AS1760">
        <v>0</v>
      </c>
      <c r="AT1760">
        <v>0.85548589159429556</v>
      </c>
      <c r="AU1760">
        <v>0</v>
      </c>
    </row>
    <row r="1761" spans="18:47" x14ac:dyDescent="0.25">
      <c r="R1761" s="1"/>
      <c r="AF1761">
        <v>1751</v>
      </c>
      <c r="AG1761">
        <v>1</v>
      </c>
      <c r="AH1761">
        <v>1</v>
      </c>
      <c r="AI1761">
        <v>1</v>
      </c>
      <c r="AJ1761">
        <v>1</v>
      </c>
      <c r="AK1761">
        <v>1</v>
      </c>
      <c r="AL1761">
        <v>1</v>
      </c>
      <c r="AM1761">
        <v>0.38783827547435534</v>
      </c>
      <c r="AN1761">
        <v>0.76732178217395319</v>
      </c>
      <c r="AO1761">
        <v>0</v>
      </c>
      <c r="AP1761">
        <v>1</v>
      </c>
      <c r="AQ1761">
        <v>1</v>
      </c>
      <c r="AR1761">
        <v>1</v>
      </c>
      <c r="AS1761">
        <v>0.9569852944436813</v>
      </c>
      <c r="AT1761">
        <v>0.90172348754390375</v>
      </c>
      <c r="AU1761">
        <v>0</v>
      </c>
    </row>
    <row r="1762" spans="18:47" x14ac:dyDescent="0.25">
      <c r="R1762" s="1"/>
      <c r="AF1762">
        <v>1752</v>
      </c>
      <c r="AG1762">
        <v>1</v>
      </c>
      <c r="AH1762">
        <v>1</v>
      </c>
      <c r="AI1762">
        <v>0</v>
      </c>
      <c r="AJ1762">
        <v>0.93014683298266998</v>
      </c>
      <c r="AK1762">
        <v>1</v>
      </c>
      <c r="AL1762">
        <v>0.49622711919243251</v>
      </c>
      <c r="AM1762">
        <v>1</v>
      </c>
      <c r="AN1762">
        <v>1</v>
      </c>
      <c r="AO1762">
        <v>1</v>
      </c>
      <c r="AP1762">
        <v>1</v>
      </c>
      <c r="AQ1762">
        <v>0</v>
      </c>
      <c r="AR1762">
        <v>0.1088359415812339</v>
      </c>
      <c r="AS1762">
        <v>3.9415890477915036E-2</v>
      </c>
      <c r="AT1762">
        <v>0.69512749176706856</v>
      </c>
      <c r="AU1762">
        <v>2</v>
      </c>
    </row>
    <row r="1763" spans="18:47" x14ac:dyDescent="0.25">
      <c r="R1763" s="1"/>
      <c r="AF1763">
        <v>1753</v>
      </c>
      <c r="AG1763">
        <v>0.86888223363583228</v>
      </c>
      <c r="AH1763">
        <v>1</v>
      </c>
      <c r="AI1763">
        <v>0.93959843114486918</v>
      </c>
      <c r="AJ1763">
        <v>0.61928094175697579</v>
      </c>
      <c r="AK1763">
        <v>0.47523193367810418</v>
      </c>
      <c r="AL1763">
        <v>0.33136006198207418</v>
      </c>
      <c r="AM1763">
        <v>1</v>
      </c>
      <c r="AN1763">
        <v>1</v>
      </c>
      <c r="AO1763">
        <v>0.96443844599295214</v>
      </c>
      <c r="AP1763">
        <v>1</v>
      </c>
      <c r="AQ1763">
        <v>1</v>
      </c>
      <c r="AR1763">
        <v>0.19175618946446188</v>
      </c>
      <c r="AS1763">
        <v>1.0567983656558984E-2</v>
      </c>
      <c r="AT1763">
        <v>0.88971964535377168</v>
      </c>
      <c r="AU1763">
        <v>2</v>
      </c>
    </row>
    <row r="1764" spans="18:47" x14ac:dyDescent="0.25">
      <c r="R1764" s="1"/>
      <c r="AF1764">
        <v>1754</v>
      </c>
      <c r="AG1764">
        <v>1</v>
      </c>
      <c r="AH1764">
        <v>1</v>
      </c>
      <c r="AI1764">
        <v>0.73097494919174122</v>
      </c>
      <c r="AJ1764">
        <v>0</v>
      </c>
      <c r="AK1764">
        <v>1</v>
      </c>
      <c r="AL1764">
        <v>1</v>
      </c>
      <c r="AM1764">
        <v>0.98840067858855618</v>
      </c>
      <c r="AN1764">
        <v>0.42057969298700976</v>
      </c>
      <c r="AO1764">
        <v>1</v>
      </c>
      <c r="AP1764">
        <v>1</v>
      </c>
      <c r="AQ1764">
        <v>1</v>
      </c>
      <c r="AR1764">
        <v>0.44382925942373996</v>
      </c>
      <c r="AS1764">
        <v>0</v>
      </c>
      <c r="AT1764">
        <v>0.78935411970724334</v>
      </c>
      <c r="AU1764">
        <v>1</v>
      </c>
    </row>
    <row r="1765" spans="18:47" x14ac:dyDescent="0.25">
      <c r="R1765" s="1"/>
      <c r="AF1765">
        <v>1755</v>
      </c>
      <c r="AG1765">
        <v>1</v>
      </c>
      <c r="AH1765">
        <v>0.47015458737067611</v>
      </c>
      <c r="AI1765">
        <v>1</v>
      </c>
      <c r="AJ1765">
        <v>1</v>
      </c>
      <c r="AK1765">
        <v>0.37526553434755411</v>
      </c>
      <c r="AL1765">
        <v>0</v>
      </c>
      <c r="AM1765">
        <v>1</v>
      </c>
      <c r="AN1765">
        <v>1</v>
      </c>
      <c r="AO1765">
        <v>1</v>
      </c>
      <c r="AP1765">
        <v>1</v>
      </c>
      <c r="AQ1765">
        <v>0.48995254805631705</v>
      </c>
      <c r="AR1765">
        <v>1</v>
      </c>
      <c r="AS1765">
        <v>1</v>
      </c>
      <c r="AT1765">
        <v>0.74692874393612863</v>
      </c>
      <c r="AU1765">
        <v>1</v>
      </c>
    </row>
    <row r="1766" spans="18:47" x14ac:dyDescent="0.25">
      <c r="R1766" s="1"/>
      <c r="AF1766">
        <v>1756</v>
      </c>
      <c r="AG1766">
        <v>1</v>
      </c>
      <c r="AH1766">
        <v>1</v>
      </c>
      <c r="AI1766">
        <v>1</v>
      </c>
      <c r="AJ1766">
        <v>0.82597138841617079</v>
      </c>
      <c r="AK1766">
        <v>0.89769562534920333</v>
      </c>
      <c r="AL1766">
        <v>1</v>
      </c>
      <c r="AM1766">
        <v>1</v>
      </c>
      <c r="AN1766">
        <v>1</v>
      </c>
      <c r="AO1766">
        <v>0.42489283549730317</v>
      </c>
      <c r="AP1766">
        <v>0.97044630182954861</v>
      </c>
      <c r="AQ1766">
        <v>0.96438564042279418</v>
      </c>
      <c r="AR1766">
        <v>1</v>
      </c>
      <c r="AS1766">
        <v>0</v>
      </c>
      <c r="AT1766">
        <v>0.95794729105753451</v>
      </c>
      <c r="AU1766">
        <v>1</v>
      </c>
    </row>
    <row r="1767" spans="18:47" x14ac:dyDescent="0.25">
      <c r="R1767" s="1"/>
      <c r="AF1767">
        <v>1757</v>
      </c>
      <c r="AG1767">
        <v>1</v>
      </c>
      <c r="AH1767">
        <v>1</v>
      </c>
      <c r="AI1767">
        <v>0.33848638540685866</v>
      </c>
      <c r="AJ1767">
        <v>1</v>
      </c>
      <c r="AK1767">
        <v>0.82130188250636327</v>
      </c>
      <c r="AL1767">
        <v>1</v>
      </c>
      <c r="AM1767">
        <v>0</v>
      </c>
      <c r="AN1767">
        <v>0.55317576177936467</v>
      </c>
      <c r="AO1767">
        <v>1</v>
      </c>
      <c r="AP1767">
        <v>1</v>
      </c>
      <c r="AQ1767">
        <v>0.57854816123023434</v>
      </c>
      <c r="AR1767">
        <v>1</v>
      </c>
      <c r="AS1767">
        <v>0.56957279086200285</v>
      </c>
      <c r="AT1767">
        <v>0.97027393226100733</v>
      </c>
      <c r="AU1767">
        <v>0</v>
      </c>
    </row>
    <row r="1768" spans="18:47" x14ac:dyDescent="0.25">
      <c r="R1768" s="1"/>
      <c r="AF1768">
        <v>1758</v>
      </c>
      <c r="AG1768">
        <v>1</v>
      </c>
      <c r="AH1768">
        <v>1</v>
      </c>
      <c r="AI1768">
        <v>1</v>
      </c>
      <c r="AJ1768">
        <v>0.87563577470549114</v>
      </c>
      <c r="AK1768">
        <v>1</v>
      </c>
      <c r="AL1768">
        <v>1</v>
      </c>
      <c r="AM1768">
        <v>0.75853637076309699</v>
      </c>
      <c r="AN1768">
        <v>1</v>
      </c>
      <c r="AO1768">
        <v>0.2148342651159813</v>
      </c>
      <c r="AP1768">
        <v>0.80496668441065267</v>
      </c>
      <c r="AQ1768">
        <v>1</v>
      </c>
      <c r="AR1768">
        <v>0.69054158647650765</v>
      </c>
      <c r="AS1768">
        <v>0</v>
      </c>
      <c r="AT1768">
        <v>0.7361425230172518</v>
      </c>
      <c r="AU1768">
        <v>0</v>
      </c>
    </row>
    <row r="1769" spans="18:47" x14ac:dyDescent="0.25">
      <c r="R1769" s="1"/>
      <c r="AF1769">
        <v>1759</v>
      </c>
      <c r="AG1769">
        <v>1</v>
      </c>
      <c r="AH1769">
        <v>1</v>
      </c>
      <c r="AI1769">
        <v>0.83678748664627367</v>
      </c>
      <c r="AJ1769">
        <v>0.54071804591634043</v>
      </c>
      <c r="AK1769">
        <v>1</v>
      </c>
      <c r="AL1769">
        <v>1</v>
      </c>
      <c r="AM1769">
        <v>0.2845388149336589</v>
      </c>
      <c r="AN1769">
        <v>1.9921388338843826E-2</v>
      </c>
      <c r="AO1769">
        <v>1</v>
      </c>
      <c r="AP1769">
        <v>1</v>
      </c>
      <c r="AQ1769">
        <v>1</v>
      </c>
      <c r="AR1769">
        <v>1</v>
      </c>
      <c r="AS1769">
        <v>0</v>
      </c>
      <c r="AT1769">
        <v>0.72550878938453345</v>
      </c>
      <c r="AU1769">
        <v>0</v>
      </c>
    </row>
    <row r="1770" spans="18:47" x14ac:dyDescent="0.25">
      <c r="R1770" s="1"/>
      <c r="AF1770">
        <v>1760</v>
      </c>
      <c r="AG1770">
        <v>0.82112605684021889</v>
      </c>
      <c r="AH1770">
        <v>1</v>
      </c>
      <c r="AI1770">
        <v>1</v>
      </c>
      <c r="AJ1770">
        <v>0</v>
      </c>
      <c r="AK1770">
        <v>0.70837198092645381</v>
      </c>
      <c r="AL1770">
        <v>1</v>
      </c>
      <c r="AM1770">
        <v>1</v>
      </c>
      <c r="AN1770">
        <v>1</v>
      </c>
      <c r="AO1770">
        <v>0.2581683122426815</v>
      </c>
      <c r="AP1770">
        <v>1</v>
      </c>
      <c r="AQ1770">
        <v>0.94101289329943638</v>
      </c>
      <c r="AR1770">
        <v>1</v>
      </c>
      <c r="AS1770">
        <v>0.45465505153838276</v>
      </c>
      <c r="AT1770">
        <v>0.65720323898515753</v>
      </c>
      <c r="AU1770">
        <v>0</v>
      </c>
    </row>
    <row r="1771" spans="18:47" x14ac:dyDescent="0.25">
      <c r="R1771" s="1"/>
      <c r="AF1771">
        <v>1761</v>
      </c>
      <c r="AG1771">
        <v>1</v>
      </c>
      <c r="AH1771">
        <v>1</v>
      </c>
      <c r="AI1771">
        <v>1</v>
      </c>
      <c r="AJ1771">
        <v>6.5564469909440953E-2</v>
      </c>
      <c r="AK1771">
        <v>1</v>
      </c>
      <c r="AL1771">
        <v>1</v>
      </c>
      <c r="AM1771">
        <v>4.1998336796701376E-2</v>
      </c>
      <c r="AN1771">
        <v>6.7321360512353073E-2</v>
      </c>
      <c r="AO1771">
        <v>0.53407732270182651</v>
      </c>
      <c r="AP1771">
        <v>1</v>
      </c>
      <c r="AQ1771">
        <v>0</v>
      </c>
      <c r="AR1771">
        <v>1</v>
      </c>
      <c r="AS1771">
        <v>0</v>
      </c>
      <c r="AT1771">
        <v>0.8757246293000357</v>
      </c>
      <c r="AU1771">
        <v>0</v>
      </c>
    </row>
    <row r="1772" spans="18:47" x14ac:dyDescent="0.25">
      <c r="R1772" s="1"/>
      <c r="AF1772">
        <v>1762</v>
      </c>
      <c r="AG1772">
        <v>0.38247568567115403</v>
      </c>
      <c r="AH1772">
        <v>1</v>
      </c>
      <c r="AI1772">
        <v>0</v>
      </c>
      <c r="AJ1772">
        <v>1</v>
      </c>
      <c r="AK1772">
        <v>0.33457654091339906</v>
      </c>
      <c r="AL1772">
        <v>1</v>
      </c>
      <c r="AM1772">
        <v>1</v>
      </c>
      <c r="AN1772">
        <v>1</v>
      </c>
      <c r="AO1772">
        <v>0.91202288247998997</v>
      </c>
      <c r="AP1772">
        <v>1</v>
      </c>
      <c r="AQ1772">
        <v>1</v>
      </c>
      <c r="AR1772">
        <v>1</v>
      </c>
      <c r="AS1772">
        <v>1</v>
      </c>
      <c r="AT1772">
        <v>0.60254329910796067</v>
      </c>
      <c r="AU1772">
        <v>3</v>
      </c>
    </row>
    <row r="1773" spans="18:47" x14ac:dyDescent="0.25">
      <c r="R1773" s="1"/>
      <c r="AF1773">
        <v>1763</v>
      </c>
      <c r="AG1773">
        <v>0.32430046502990845</v>
      </c>
      <c r="AH1773">
        <v>1</v>
      </c>
      <c r="AI1773">
        <v>1</v>
      </c>
      <c r="AJ1773">
        <v>0.96625106181430354</v>
      </c>
      <c r="AK1773">
        <v>1</v>
      </c>
      <c r="AL1773">
        <v>0.16854317181641817</v>
      </c>
      <c r="AM1773">
        <v>0.777026154576414</v>
      </c>
      <c r="AN1773">
        <v>1</v>
      </c>
      <c r="AO1773">
        <v>1</v>
      </c>
      <c r="AP1773">
        <v>1</v>
      </c>
      <c r="AQ1773">
        <v>1</v>
      </c>
      <c r="AR1773">
        <v>0.70372763519070203</v>
      </c>
      <c r="AS1773">
        <v>0</v>
      </c>
      <c r="AT1773">
        <v>0.71926450118927243</v>
      </c>
      <c r="AU1773">
        <v>0</v>
      </c>
    </row>
    <row r="1774" spans="18:47" x14ac:dyDescent="0.25">
      <c r="R1774" s="1"/>
      <c r="AF1774">
        <v>1764</v>
      </c>
      <c r="AG1774">
        <v>1</v>
      </c>
      <c r="AH1774">
        <v>1</v>
      </c>
      <c r="AI1774">
        <v>1</v>
      </c>
      <c r="AJ1774">
        <v>1</v>
      </c>
      <c r="AK1774">
        <v>0.58417301666134247</v>
      </c>
      <c r="AL1774">
        <v>1</v>
      </c>
      <c r="AM1774">
        <v>0.60729706751777901</v>
      </c>
      <c r="AN1774">
        <v>1</v>
      </c>
      <c r="AO1774">
        <v>0</v>
      </c>
      <c r="AP1774">
        <v>1</v>
      </c>
      <c r="AQ1774">
        <v>1</v>
      </c>
      <c r="AR1774">
        <v>1</v>
      </c>
      <c r="AS1774">
        <v>0</v>
      </c>
      <c r="AT1774">
        <v>0.78697959796281547</v>
      </c>
      <c r="AU1774">
        <v>1</v>
      </c>
    </row>
    <row r="1775" spans="18:47" x14ac:dyDescent="0.25">
      <c r="R1775" s="1"/>
      <c r="AF1775">
        <v>1765</v>
      </c>
      <c r="AG1775">
        <v>1</v>
      </c>
      <c r="AH1775">
        <v>0.95789253781601602</v>
      </c>
      <c r="AI1775">
        <v>1</v>
      </c>
      <c r="AJ1775">
        <v>1</v>
      </c>
      <c r="AK1775">
        <v>1</v>
      </c>
      <c r="AL1775">
        <v>0.29076601916361444</v>
      </c>
      <c r="AM1775">
        <v>1</v>
      </c>
      <c r="AN1775">
        <v>1</v>
      </c>
      <c r="AO1775">
        <v>1</v>
      </c>
      <c r="AP1775">
        <v>1</v>
      </c>
      <c r="AQ1775">
        <v>1</v>
      </c>
      <c r="AR1775">
        <v>0.31347016994245236</v>
      </c>
      <c r="AS1775">
        <v>0</v>
      </c>
      <c r="AT1775">
        <v>0.82769952856368234</v>
      </c>
      <c r="AU1775">
        <v>0</v>
      </c>
    </row>
    <row r="1776" spans="18:47" x14ac:dyDescent="0.25">
      <c r="R1776" s="1"/>
      <c r="AF1776">
        <v>1766</v>
      </c>
      <c r="AG1776">
        <v>1</v>
      </c>
      <c r="AH1776">
        <v>0.71779354647489002</v>
      </c>
      <c r="AI1776">
        <v>1</v>
      </c>
      <c r="AJ1776">
        <v>0.15869080373886391</v>
      </c>
      <c r="AK1776">
        <v>1</v>
      </c>
      <c r="AL1776">
        <v>1</v>
      </c>
      <c r="AM1776">
        <v>0.35780626525698728</v>
      </c>
      <c r="AN1776">
        <v>1</v>
      </c>
      <c r="AO1776">
        <v>1</v>
      </c>
      <c r="AP1776">
        <v>0.62911198345072106</v>
      </c>
      <c r="AQ1776">
        <v>1</v>
      </c>
      <c r="AR1776">
        <v>1</v>
      </c>
      <c r="AS1776">
        <v>0</v>
      </c>
      <c r="AT1776">
        <v>0.68270159572468947</v>
      </c>
      <c r="AU1776">
        <v>3</v>
      </c>
    </row>
    <row r="1777" spans="18:47" x14ac:dyDescent="0.25">
      <c r="R1777" s="1"/>
      <c r="AF1777">
        <v>1767</v>
      </c>
      <c r="AG1777">
        <v>1</v>
      </c>
      <c r="AH1777">
        <v>0.59858348566194763</v>
      </c>
      <c r="AI1777">
        <v>1</v>
      </c>
      <c r="AJ1777">
        <v>1</v>
      </c>
      <c r="AK1777">
        <v>1</v>
      </c>
      <c r="AL1777">
        <v>1</v>
      </c>
      <c r="AM1777">
        <v>1</v>
      </c>
      <c r="AN1777">
        <v>1</v>
      </c>
      <c r="AO1777">
        <v>0.7464992305554915</v>
      </c>
      <c r="AP1777">
        <v>0</v>
      </c>
      <c r="AQ1777">
        <v>0</v>
      </c>
      <c r="AR1777">
        <v>1</v>
      </c>
      <c r="AS1777">
        <v>0</v>
      </c>
      <c r="AT1777">
        <v>0.65180835903050893</v>
      </c>
      <c r="AU1777">
        <v>0</v>
      </c>
    </row>
    <row r="1778" spans="18:47" x14ac:dyDescent="0.25">
      <c r="R1778" s="1"/>
      <c r="AF1778">
        <v>1768</v>
      </c>
      <c r="AG1778">
        <v>1</v>
      </c>
      <c r="AH1778">
        <v>1</v>
      </c>
      <c r="AI1778">
        <v>1</v>
      </c>
      <c r="AJ1778">
        <v>1</v>
      </c>
      <c r="AK1778">
        <v>0</v>
      </c>
      <c r="AL1778">
        <v>1</v>
      </c>
      <c r="AM1778">
        <v>1</v>
      </c>
      <c r="AN1778">
        <v>0.31418170169115089</v>
      </c>
      <c r="AO1778">
        <v>1</v>
      </c>
      <c r="AP1778">
        <v>1</v>
      </c>
      <c r="AQ1778">
        <v>1</v>
      </c>
      <c r="AR1778">
        <v>1</v>
      </c>
      <c r="AS1778">
        <v>0.60157806911710421</v>
      </c>
      <c r="AT1778">
        <v>0.94191890189363159</v>
      </c>
      <c r="AU1778">
        <v>0</v>
      </c>
    </row>
    <row r="1779" spans="18:47" x14ac:dyDescent="0.25">
      <c r="R1779" s="1"/>
      <c r="AF1779">
        <v>1769</v>
      </c>
      <c r="AG1779">
        <v>1</v>
      </c>
      <c r="AH1779">
        <v>0.3635537632318509</v>
      </c>
      <c r="AI1779">
        <v>0.99990611602204871</v>
      </c>
      <c r="AJ1779">
        <v>1</v>
      </c>
      <c r="AK1779">
        <v>1</v>
      </c>
      <c r="AL1779">
        <v>1</v>
      </c>
      <c r="AM1779">
        <v>1</v>
      </c>
      <c r="AN1779">
        <v>0.48834531903764489</v>
      </c>
      <c r="AO1779">
        <v>1</v>
      </c>
      <c r="AP1779">
        <v>0.72808986639715689</v>
      </c>
      <c r="AQ1779">
        <v>0.66033987748548195</v>
      </c>
      <c r="AR1779">
        <v>1</v>
      </c>
      <c r="AS1779">
        <v>0</v>
      </c>
      <c r="AT1779">
        <v>0.63579199150466192</v>
      </c>
      <c r="AU1779">
        <v>1</v>
      </c>
    </row>
    <row r="1780" spans="18:47" x14ac:dyDescent="0.25">
      <c r="R1780" s="1"/>
      <c r="AF1780">
        <v>1770</v>
      </c>
      <c r="AG1780">
        <v>1</v>
      </c>
      <c r="AH1780">
        <v>1</v>
      </c>
      <c r="AI1780">
        <v>1</v>
      </c>
      <c r="AJ1780">
        <v>0.8932083574761539</v>
      </c>
      <c r="AK1780">
        <v>1</v>
      </c>
      <c r="AL1780">
        <v>1</v>
      </c>
      <c r="AM1780">
        <v>1</v>
      </c>
      <c r="AN1780">
        <v>1</v>
      </c>
      <c r="AO1780">
        <v>1</v>
      </c>
      <c r="AP1780">
        <v>0.16858669035789189</v>
      </c>
      <c r="AQ1780">
        <v>1</v>
      </c>
      <c r="AR1780">
        <v>1</v>
      </c>
      <c r="AS1780">
        <v>0.32350991618295666</v>
      </c>
      <c r="AT1780">
        <v>0.8858787398812662</v>
      </c>
      <c r="AU1780">
        <v>1</v>
      </c>
    </row>
    <row r="1781" spans="18:47" x14ac:dyDescent="0.25">
      <c r="R1781" s="1"/>
      <c r="AF1781">
        <v>1771</v>
      </c>
      <c r="AG1781">
        <v>0.33113216436745019</v>
      </c>
      <c r="AH1781">
        <v>1</v>
      </c>
      <c r="AI1781">
        <v>1</v>
      </c>
      <c r="AJ1781">
        <v>1</v>
      </c>
      <c r="AK1781">
        <v>0.965898935908861</v>
      </c>
      <c r="AL1781">
        <v>1</v>
      </c>
      <c r="AM1781">
        <v>1</v>
      </c>
      <c r="AN1781">
        <v>1</v>
      </c>
      <c r="AO1781">
        <v>1</v>
      </c>
      <c r="AP1781">
        <v>0.41862945038367122</v>
      </c>
      <c r="AQ1781">
        <v>0.32345971801308526</v>
      </c>
      <c r="AR1781">
        <v>1</v>
      </c>
      <c r="AS1781">
        <v>0</v>
      </c>
      <c r="AT1781">
        <v>1</v>
      </c>
      <c r="AU1781">
        <v>0</v>
      </c>
    </row>
    <row r="1782" spans="18:47" x14ac:dyDescent="0.25">
      <c r="R1782" s="1"/>
      <c r="AF1782">
        <v>1772</v>
      </c>
      <c r="AG1782">
        <v>0.90589773680051533</v>
      </c>
      <c r="AH1782">
        <v>0.10693225262210555</v>
      </c>
      <c r="AI1782">
        <v>1</v>
      </c>
      <c r="AJ1782">
        <v>0.8263094882359534</v>
      </c>
      <c r="AK1782">
        <v>1</v>
      </c>
      <c r="AL1782">
        <v>1</v>
      </c>
      <c r="AM1782">
        <v>1</v>
      </c>
      <c r="AN1782">
        <v>1</v>
      </c>
      <c r="AO1782">
        <v>1.2006333849664467E-3</v>
      </c>
      <c r="AP1782">
        <v>1</v>
      </c>
      <c r="AQ1782">
        <v>0.44885862994172687</v>
      </c>
      <c r="AR1782">
        <v>1</v>
      </c>
      <c r="AS1782">
        <v>0.26885532202504692</v>
      </c>
      <c r="AT1782">
        <v>0.77062339206439068</v>
      </c>
      <c r="AU1782">
        <v>0</v>
      </c>
    </row>
    <row r="1783" spans="18:47" x14ac:dyDescent="0.25">
      <c r="R1783" s="1"/>
      <c r="AF1783">
        <v>1773</v>
      </c>
      <c r="AG1783">
        <v>1</v>
      </c>
      <c r="AH1783">
        <v>1</v>
      </c>
      <c r="AI1783">
        <v>1</v>
      </c>
      <c r="AJ1783">
        <v>1</v>
      </c>
      <c r="AK1783">
        <v>1</v>
      </c>
      <c r="AL1783">
        <v>0</v>
      </c>
      <c r="AM1783">
        <v>0.69346170253899597</v>
      </c>
      <c r="AN1783">
        <v>0.43968530907225234</v>
      </c>
      <c r="AO1783">
        <v>1</v>
      </c>
      <c r="AP1783">
        <v>0.56817665521286409</v>
      </c>
      <c r="AQ1783">
        <v>1</v>
      </c>
      <c r="AR1783">
        <v>0</v>
      </c>
      <c r="AS1783">
        <v>0.11716916429868433</v>
      </c>
      <c r="AT1783">
        <v>0.97761634188610103</v>
      </c>
      <c r="AU1783">
        <v>1</v>
      </c>
    </row>
    <row r="1784" spans="18:47" x14ac:dyDescent="0.25">
      <c r="R1784" s="1"/>
      <c r="AF1784">
        <v>1774</v>
      </c>
      <c r="AG1784">
        <v>1</v>
      </c>
      <c r="AH1784">
        <v>1</v>
      </c>
      <c r="AI1784">
        <v>6.7771993311790513E-2</v>
      </c>
      <c r="AJ1784">
        <v>1</v>
      </c>
      <c r="AK1784">
        <v>0.73717537597469585</v>
      </c>
      <c r="AL1784">
        <v>0.9993102221890392</v>
      </c>
      <c r="AM1784">
        <v>0</v>
      </c>
      <c r="AN1784">
        <v>0.85657949202821682</v>
      </c>
      <c r="AO1784">
        <v>0.58993678526530857</v>
      </c>
      <c r="AP1784">
        <v>0.84800023136467062</v>
      </c>
      <c r="AQ1784">
        <v>1</v>
      </c>
      <c r="AR1784">
        <v>0.21579186479052184</v>
      </c>
      <c r="AS1784">
        <v>0</v>
      </c>
      <c r="AT1784">
        <v>0.64479269510500248</v>
      </c>
      <c r="AU1784">
        <v>2</v>
      </c>
    </row>
    <row r="1785" spans="18:47" x14ac:dyDescent="0.25">
      <c r="R1785" s="1"/>
      <c r="AF1785">
        <v>1775</v>
      </c>
      <c r="AG1785">
        <v>1</v>
      </c>
      <c r="AH1785">
        <v>1</v>
      </c>
      <c r="AI1785">
        <v>1</v>
      </c>
      <c r="AJ1785">
        <v>1</v>
      </c>
      <c r="AK1785">
        <v>1</v>
      </c>
      <c r="AL1785">
        <v>1</v>
      </c>
      <c r="AM1785">
        <v>0</v>
      </c>
      <c r="AN1785">
        <v>0.2275297511847795</v>
      </c>
      <c r="AO1785">
        <v>0</v>
      </c>
      <c r="AP1785">
        <v>1</v>
      </c>
      <c r="AQ1785">
        <v>1</v>
      </c>
      <c r="AR1785">
        <v>1</v>
      </c>
      <c r="AS1785">
        <v>0</v>
      </c>
      <c r="AT1785">
        <v>0.8188857282618538</v>
      </c>
      <c r="AU1785">
        <v>0</v>
      </c>
    </row>
    <row r="1786" spans="18:47" x14ac:dyDescent="0.25">
      <c r="R1786" s="1"/>
      <c r="AF1786">
        <v>1776</v>
      </c>
      <c r="AG1786">
        <v>1</v>
      </c>
      <c r="AH1786">
        <v>0</v>
      </c>
      <c r="AI1786">
        <v>1</v>
      </c>
      <c r="AJ1786">
        <v>0.46279441664616267</v>
      </c>
      <c r="AK1786">
        <v>1</v>
      </c>
      <c r="AL1786">
        <v>1</v>
      </c>
      <c r="AM1786">
        <v>0</v>
      </c>
      <c r="AN1786">
        <v>1</v>
      </c>
      <c r="AO1786">
        <v>1</v>
      </c>
      <c r="AP1786">
        <v>1</v>
      </c>
      <c r="AQ1786">
        <v>1</v>
      </c>
      <c r="AR1786">
        <v>1</v>
      </c>
      <c r="AS1786">
        <v>0.28125574063831721</v>
      </c>
      <c r="AT1786">
        <v>1</v>
      </c>
      <c r="AU1786">
        <v>3</v>
      </c>
    </row>
    <row r="1787" spans="18:47" x14ac:dyDescent="0.25">
      <c r="R1787" s="1"/>
      <c r="AF1787">
        <v>1777</v>
      </c>
      <c r="AG1787">
        <v>1</v>
      </c>
      <c r="AH1787">
        <v>1</v>
      </c>
      <c r="AI1787">
        <v>1</v>
      </c>
      <c r="AJ1787">
        <v>1</v>
      </c>
      <c r="AK1787">
        <v>1</v>
      </c>
      <c r="AL1787">
        <v>0.32649104228063758</v>
      </c>
      <c r="AM1787">
        <v>0.10280572621066371</v>
      </c>
      <c r="AN1787">
        <v>1</v>
      </c>
      <c r="AO1787">
        <v>1</v>
      </c>
      <c r="AP1787">
        <v>0.30384921245117325</v>
      </c>
      <c r="AQ1787">
        <v>1</v>
      </c>
      <c r="AR1787">
        <v>0</v>
      </c>
      <c r="AS1787">
        <v>0.67046743012765697</v>
      </c>
      <c r="AT1787">
        <v>0.80940499264401644</v>
      </c>
      <c r="AU1787">
        <v>1</v>
      </c>
    </row>
    <row r="1788" spans="18:47" x14ac:dyDescent="0.25">
      <c r="R1788" s="1"/>
      <c r="AF1788">
        <v>1778</v>
      </c>
      <c r="AG1788">
        <v>0.55065217831185198</v>
      </c>
      <c r="AH1788">
        <v>1</v>
      </c>
      <c r="AI1788">
        <v>1</v>
      </c>
      <c r="AJ1788">
        <v>1</v>
      </c>
      <c r="AK1788">
        <v>0.88912221151774917</v>
      </c>
      <c r="AL1788">
        <v>1</v>
      </c>
      <c r="AM1788">
        <v>1</v>
      </c>
      <c r="AN1788">
        <v>1</v>
      </c>
      <c r="AO1788">
        <v>0.21042621671779974</v>
      </c>
      <c r="AP1788">
        <v>1</v>
      </c>
      <c r="AQ1788">
        <v>1</v>
      </c>
      <c r="AR1788">
        <v>0.61095472020890396</v>
      </c>
      <c r="AS1788">
        <v>0</v>
      </c>
      <c r="AT1788">
        <v>0.63238438781446937</v>
      </c>
      <c r="AU1788">
        <v>3</v>
      </c>
    </row>
    <row r="1789" spans="18:47" x14ac:dyDescent="0.25">
      <c r="R1789" s="1"/>
      <c r="AF1789">
        <v>1779</v>
      </c>
      <c r="AG1789">
        <v>1</v>
      </c>
      <c r="AH1789">
        <v>1</v>
      </c>
      <c r="AI1789">
        <v>0</v>
      </c>
      <c r="AJ1789">
        <v>1</v>
      </c>
      <c r="AK1789">
        <v>1</v>
      </c>
      <c r="AL1789">
        <v>1</v>
      </c>
      <c r="AM1789">
        <v>1</v>
      </c>
      <c r="AN1789">
        <v>0.43818228885849692</v>
      </c>
      <c r="AO1789">
        <v>1</v>
      </c>
      <c r="AP1789">
        <v>1</v>
      </c>
      <c r="AQ1789">
        <v>1</v>
      </c>
      <c r="AR1789">
        <v>1</v>
      </c>
      <c r="AS1789">
        <v>8.171810303125919E-2</v>
      </c>
      <c r="AT1789">
        <v>0.91321823743095443</v>
      </c>
      <c r="AU1789">
        <v>1</v>
      </c>
    </row>
    <row r="1790" spans="18:47" x14ac:dyDescent="0.25">
      <c r="R1790" s="1"/>
      <c r="AF1790">
        <v>1780</v>
      </c>
      <c r="AG1790">
        <v>1</v>
      </c>
      <c r="AH1790">
        <v>1</v>
      </c>
      <c r="AI1790">
        <v>1</v>
      </c>
      <c r="AJ1790">
        <v>1</v>
      </c>
      <c r="AK1790">
        <v>1</v>
      </c>
      <c r="AL1790">
        <v>1</v>
      </c>
      <c r="AM1790">
        <v>0.93833886866712179</v>
      </c>
      <c r="AN1790">
        <v>1</v>
      </c>
      <c r="AO1790">
        <v>0.61892199204060794</v>
      </c>
      <c r="AP1790">
        <v>1</v>
      </c>
      <c r="AQ1790">
        <v>1</v>
      </c>
      <c r="AR1790">
        <v>1</v>
      </c>
      <c r="AS1790">
        <v>0</v>
      </c>
      <c r="AT1790">
        <v>0.93133575405250946</v>
      </c>
      <c r="AU1790">
        <v>3</v>
      </c>
    </row>
    <row r="1791" spans="18:47" x14ac:dyDescent="0.25">
      <c r="R1791" s="1"/>
      <c r="AF1791">
        <v>1781</v>
      </c>
      <c r="AG1791">
        <v>1</v>
      </c>
      <c r="AH1791">
        <v>1</v>
      </c>
      <c r="AI1791">
        <v>1</v>
      </c>
      <c r="AJ1791">
        <v>1</v>
      </c>
      <c r="AK1791">
        <v>1</v>
      </c>
      <c r="AL1791">
        <v>1</v>
      </c>
      <c r="AM1791">
        <v>1</v>
      </c>
      <c r="AN1791">
        <v>1</v>
      </c>
      <c r="AO1791">
        <v>0.66408729939309219</v>
      </c>
      <c r="AP1791">
        <v>1</v>
      </c>
      <c r="AQ1791">
        <v>0.38798429895978187</v>
      </c>
      <c r="AR1791">
        <v>1</v>
      </c>
      <c r="AS1791">
        <v>0</v>
      </c>
      <c r="AT1791">
        <v>0.5891135157466697</v>
      </c>
      <c r="AU1791">
        <v>2</v>
      </c>
    </row>
    <row r="1792" spans="18:47" x14ac:dyDescent="0.25">
      <c r="R1792" s="1"/>
      <c r="AF1792">
        <v>1782</v>
      </c>
      <c r="AG1792">
        <v>1</v>
      </c>
      <c r="AH1792">
        <v>1</v>
      </c>
      <c r="AI1792">
        <v>1</v>
      </c>
      <c r="AJ1792">
        <v>1</v>
      </c>
      <c r="AK1792">
        <v>1</v>
      </c>
      <c r="AL1792">
        <v>1</v>
      </c>
      <c r="AM1792">
        <v>0</v>
      </c>
      <c r="AN1792">
        <v>1</v>
      </c>
      <c r="AO1792">
        <v>1</v>
      </c>
      <c r="AP1792">
        <v>1</v>
      </c>
      <c r="AQ1792">
        <v>1</v>
      </c>
      <c r="AR1792">
        <v>0.70458118078268828</v>
      </c>
      <c r="AS1792">
        <v>0</v>
      </c>
      <c r="AT1792">
        <v>0.89532842784647571</v>
      </c>
      <c r="AU1792">
        <v>0</v>
      </c>
    </row>
    <row r="1793" spans="18:47" x14ac:dyDescent="0.25">
      <c r="R1793" s="1"/>
      <c r="AF1793">
        <v>1783</v>
      </c>
      <c r="AG1793">
        <v>1</v>
      </c>
      <c r="AH1793">
        <v>1</v>
      </c>
      <c r="AI1793">
        <v>1</v>
      </c>
      <c r="AJ1793">
        <v>1</v>
      </c>
      <c r="AK1793">
        <v>1</v>
      </c>
      <c r="AL1793">
        <v>1</v>
      </c>
      <c r="AM1793">
        <v>1</v>
      </c>
      <c r="AN1793">
        <v>0.30945309699135609</v>
      </c>
      <c r="AO1793">
        <v>0.50581630719316306</v>
      </c>
      <c r="AP1793">
        <v>1</v>
      </c>
      <c r="AQ1793">
        <v>1</v>
      </c>
      <c r="AR1793">
        <v>0.99436766209551175</v>
      </c>
      <c r="AS1793">
        <v>0</v>
      </c>
      <c r="AT1793">
        <v>0.70518302842127467</v>
      </c>
      <c r="AU1793">
        <v>2</v>
      </c>
    </row>
    <row r="1794" spans="18:47" x14ac:dyDescent="0.25">
      <c r="R1794" s="1"/>
      <c r="AF1794">
        <v>1784</v>
      </c>
      <c r="AG1794">
        <v>1</v>
      </c>
      <c r="AH1794">
        <v>1</v>
      </c>
      <c r="AI1794">
        <v>0</v>
      </c>
      <c r="AJ1794">
        <v>0.95383041163925852</v>
      </c>
      <c r="AK1794">
        <v>0.61270507838602384</v>
      </c>
      <c r="AL1794">
        <v>0.20220787239789692</v>
      </c>
      <c r="AM1794">
        <v>1</v>
      </c>
      <c r="AN1794">
        <v>5.0609815958934282E-2</v>
      </c>
      <c r="AO1794">
        <v>0.7132757646322716</v>
      </c>
      <c r="AP1794">
        <v>1</v>
      </c>
      <c r="AQ1794">
        <v>0.97875439282530963</v>
      </c>
      <c r="AR1794">
        <v>1</v>
      </c>
      <c r="AS1794">
        <v>0.25265747431765173</v>
      </c>
      <c r="AT1794">
        <v>0.74206324007415148</v>
      </c>
      <c r="AU1794">
        <v>1</v>
      </c>
    </row>
    <row r="1795" spans="18:47" x14ac:dyDescent="0.25">
      <c r="R1795" s="1"/>
      <c r="AF1795">
        <v>1785</v>
      </c>
      <c r="AG1795">
        <v>0.69742536210434347</v>
      </c>
      <c r="AH1795">
        <v>0.62345637668996845</v>
      </c>
      <c r="AI1795">
        <v>1</v>
      </c>
      <c r="AJ1795">
        <v>0</v>
      </c>
      <c r="AK1795">
        <v>1</v>
      </c>
      <c r="AL1795">
        <v>1</v>
      </c>
      <c r="AM1795">
        <v>0.76418422474342795</v>
      </c>
      <c r="AN1795">
        <v>1</v>
      </c>
      <c r="AO1795">
        <v>0.45641272211263034</v>
      </c>
      <c r="AP1795">
        <v>0.19533749157445499</v>
      </c>
      <c r="AQ1795">
        <v>1</v>
      </c>
      <c r="AR1795">
        <v>1</v>
      </c>
      <c r="AS1795">
        <v>0</v>
      </c>
      <c r="AT1795">
        <v>1</v>
      </c>
      <c r="AU1795">
        <v>1</v>
      </c>
    </row>
    <row r="1796" spans="18:47" x14ac:dyDescent="0.25">
      <c r="R1796" s="1"/>
      <c r="AF1796">
        <v>1786</v>
      </c>
      <c r="AG1796">
        <v>1</v>
      </c>
      <c r="AH1796">
        <v>0.39323488752961566</v>
      </c>
      <c r="AI1796">
        <v>1</v>
      </c>
      <c r="AJ1796">
        <v>0</v>
      </c>
      <c r="AK1796">
        <v>1</v>
      </c>
      <c r="AL1796">
        <v>1</v>
      </c>
      <c r="AM1796">
        <v>1</v>
      </c>
      <c r="AN1796">
        <v>5.4914061881596178E-2</v>
      </c>
      <c r="AO1796">
        <v>1</v>
      </c>
      <c r="AP1796">
        <v>0.50593025456398588</v>
      </c>
      <c r="AQ1796">
        <v>1</v>
      </c>
      <c r="AR1796">
        <v>0.39086666862473768</v>
      </c>
      <c r="AS1796">
        <v>0.85503492532898817</v>
      </c>
      <c r="AT1796">
        <v>0.56496785877937095</v>
      </c>
      <c r="AU1796">
        <v>0</v>
      </c>
    </row>
    <row r="1797" spans="18:47" x14ac:dyDescent="0.25">
      <c r="R1797" s="1"/>
      <c r="AF1797">
        <v>1787</v>
      </c>
      <c r="AG1797">
        <v>0.21370218421267759</v>
      </c>
      <c r="AH1797">
        <v>1</v>
      </c>
      <c r="AI1797">
        <v>1</v>
      </c>
      <c r="AJ1797">
        <v>7.9303131169823848E-2</v>
      </c>
      <c r="AK1797">
        <v>0.66695784999577767</v>
      </c>
      <c r="AL1797">
        <v>0.40940663281653544</v>
      </c>
      <c r="AM1797">
        <v>1</v>
      </c>
      <c r="AN1797">
        <v>1</v>
      </c>
      <c r="AO1797">
        <v>0</v>
      </c>
      <c r="AP1797">
        <v>1</v>
      </c>
      <c r="AQ1797">
        <v>0.6765169148083563</v>
      </c>
      <c r="AR1797">
        <v>1</v>
      </c>
      <c r="AS1797">
        <v>0</v>
      </c>
      <c r="AT1797">
        <v>0.73363714791437262</v>
      </c>
      <c r="AU1797">
        <v>0</v>
      </c>
    </row>
    <row r="1798" spans="18:47" x14ac:dyDescent="0.25">
      <c r="R1798" s="1"/>
      <c r="AF1798">
        <v>1788</v>
      </c>
      <c r="AG1798">
        <v>1</v>
      </c>
      <c r="AH1798">
        <v>1</v>
      </c>
      <c r="AI1798">
        <v>0</v>
      </c>
      <c r="AJ1798">
        <v>1</v>
      </c>
      <c r="AK1798">
        <v>1</v>
      </c>
      <c r="AL1798">
        <v>0.67022133194162359</v>
      </c>
      <c r="AM1798">
        <v>1</v>
      </c>
      <c r="AN1798">
        <v>0.1228839015513527</v>
      </c>
      <c r="AO1798">
        <v>1</v>
      </c>
      <c r="AP1798">
        <v>1</v>
      </c>
      <c r="AQ1798">
        <v>1</v>
      </c>
      <c r="AR1798">
        <v>1</v>
      </c>
      <c r="AS1798">
        <v>0.27948228007693204</v>
      </c>
      <c r="AT1798">
        <v>0.83779745754420643</v>
      </c>
      <c r="AU1798">
        <v>0</v>
      </c>
    </row>
    <row r="1799" spans="18:47" x14ac:dyDescent="0.25">
      <c r="R1799" s="1"/>
      <c r="AF1799">
        <v>1789</v>
      </c>
      <c r="AG1799">
        <v>0.6228268299507157</v>
      </c>
      <c r="AH1799">
        <v>0.25014926093328022</v>
      </c>
      <c r="AI1799">
        <v>1</v>
      </c>
      <c r="AJ1799">
        <v>1</v>
      </c>
      <c r="AK1799">
        <v>1</v>
      </c>
      <c r="AL1799">
        <v>1</v>
      </c>
      <c r="AM1799">
        <v>1</v>
      </c>
      <c r="AN1799">
        <v>1</v>
      </c>
      <c r="AO1799">
        <v>1</v>
      </c>
      <c r="AP1799">
        <v>1</v>
      </c>
      <c r="AQ1799">
        <v>1</v>
      </c>
      <c r="AR1799">
        <v>1</v>
      </c>
      <c r="AS1799">
        <v>0.50044578839081244</v>
      </c>
      <c r="AT1799">
        <v>0.97440550785064406</v>
      </c>
      <c r="AU1799">
        <v>0</v>
      </c>
    </row>
    <row r="1800" spans="18:47" x14ac:dyDescent="0.25">
      <c r="R1800" s="1"/>
      <c r="AF1800">
        <v>1790</v>
      </c>
      <c r="AG1800">
        <v>1</v>
      </c>
      <c r="AH1800">
        <v>1</v>
      </c>
      <c r="AI1800">
        <v>0.8663776627588724</v>
      </c>
      <c r="AJ1800">
        <v>1</v>
      </c>
      <c r="AK1800">
        <v>0.29289355772198178</v>
      </c>
      <c r="AL1800">
        <v>1</v>
      </c>
      <c r="AM1800">
        <v>1</v>
      </c>
      <c r="AN1800">
        <v>0</v>
      </c>
      <c r="AO1800">
        <v>0.56588827132048514</v>
      </c>
      <c r="AP1800">
        <v>0.84710300768135982</v>
      </c>
      <c r="AQ1800">
        <v>1</v>
      </c>
      <c r="AR1800">
        <v>0.87158844968202642</v>
      </c>
      <c r="AS1800">
        <v>0</v>
      </c>
      <c r="AT1800">
        <v>0.82384565583171487</v>
      </c>
      <c r="AU1800">
        <v>0</v>
      </c>
    </row>
    <row r="1801" spans="18:47" x14ac:dyDescent="0.25">
      <c r="R1801" s="1"/>
      <c r="AF1801">
        <v>1791</v>
      </c>
      <c r="AG1801">
        <v>0.17616709958852997</v>
      </c>
      <c r="AH1801">
        <v>1</v>
      </c>
      <c r="AI1801">
        <v>0</v>
      </c>
      <c r="AJ1801">
        <v>1</v>
      </c>
      <c r="AK1801">
        <v>1</v>
      </c>
      <c r="AL1801">
        <v>1</v>
      </c>
      <c r="AM1801">
        <v>1</v>
      </c>
      <c r="AN1801">
        <v>0.20736263219652989</v>
      </c>
      <c r="AO1801">
        <v>0.88613019873785859</v>
      </c>
      <c r="AP1801">
        <v>1</v>
      </c>
      <c r="AQ1801">
        <v>1</v>
      </c>
      <c r="AR1801">
        <v>1</v>
      </c>
      <c r="AS1801">
        <v>0.17402534325083252</v>
      </c>
      <c r="AT1801">
        <v>0.85678428278925789</v>
      </c>
      <c r="AU1801">
        <v>1</v>
      </c>
    </row>
    <row r="1802" spans="18:47" x14ac:dyDescent="0.25">
      <c r="R1802" s="1"/>
      <c r="AF1802">
        <v>1792</v>
      </c>
      <c r="AG1802">
        <v>1</v>
      </c>
      <c r="AH1802">
        <v>0.92435988006712122</v>
      </c>
      <c r="AI1802">
        <v>0.46688357820629234</v>
      </c>
      <c r="AJ1802">
        <v>0.3884092205883159</v>
      </c>
      <c r="AK1802">
        <v>1</v>
      </c>
      <c r="AL1802">
        <v>1</v>
      </c>
      <c r="AM1802">
        <v>1</v>
      </c>
      <c r="AN1802">
        <v>1</v>
      </c>
      <c r="AO1802">
        <v>0.46696281317199462</v>
      </c>
      <c r="AP1802">
        <v>1</v>
      </c>
      <c r="AQ1802">
        <v>1</v>
      </c>
      <c r="AR1802">
        <v>1</v>
      </c>
      <c r="AS1802">
        <v>0</v>
      </c>
      <c r="AT1802">
        <v>0.88328372367746633</v>
      </c>
      <c r="AU1802">
        <v>0</v>
      </c>
    </row>
    <row r="1803" spans="18:47" x14ac:dyDescent="0.25">
      <c r="R1803" s="1"/>
      <c r="AF1803">
        <v>1793</v>
      </c>
      <c r="AG1803">
        <v>1</v>
      </c>
      <c r="AH1803">
        <v>1</v>
      </c>
      <c r="AI1803">
        <v>1</v>
      </c>
      <c r="AJ1803">
        <v>1</v>
      </c>
      <c r="AK1803">
        <v>0.1363319053397713</v>
      </c>
      <c r="AL1803">
        <v>1</v>
      </c>
      <c r="AM1803">
        <v>1</v>
      </c>
      <c r="AN1803">
        <v>0.25098907484672023</v>
      </c>
      <c r="AO1803">
        <v>1</v>
      </c>
      <c r="AP1803">
        <v>0.99963129454643485</v>
      </c>
      <c r="AQ1803">
        <v>4.2920082238075946E-2</v>
      </c>
      <c r="AR1803">
        <v>1</v>
      </c>
      <c r="AS1803">
        <v>5.115471310789637E-2</v>
      </c>
      <c r="AT1803">
        <v>0.62847969897509204</v>
      </c>
      <c r="AU1803">
        <v>0</v>
      </c>
    </row>
    <row r="1804" spans="18:47" x14ac:dyDescent="0.25">
      <c r="R1804" s="1"/>
      <c r="AF1804">
        <v>1794</v>
      </c>
      <c r="AG1804">
        <v>0.3963591117320785</v>
      </c>
      <c r="AH1804">
        <v>1</v>
      </c>
      <c r="AI1804">
        <v>1</v>
      </c>
      <c r="AJ1804">
        <v>0.74815162435600846</v>
      </c>
      <c r="AK1804">
        <v>0.99067778632583681</v>
      </c>
      <c r="AL1804">
        <v>1</v>
      </c>
      <c r="AM1804">
        <v>1</v>
      </c>
      <c r="AN1804">
        <v>1</v>
      </c>
      <c r="AO1804">
        <v>0.91196991682518269</v>
      </c>
      <c r="AP1804">
        <v>1</v>
      </c>
      <c r="AQ1804">
        <v>1</v>
      </c>
      <c r="AR1804">
        <v>1</v>
      </c>
      <c r="AS1804">
        <v>0</v>
      </c>
      <c r="AT1804">
        <v>0.60817066247093376</v>
      </c>
      <c r="AU1804">
        <v>1</v>
      </c>
    </row>
    <row r="1805" spans="18:47" x14ac:dyDescent="0.25">
      <c r="R1805" s="1"/>
      <c r="AF1805">
        <v>1795</v>
      </c>
      <c r="AG1805">
        <v>1</v>
      </c>
      <c r="AH1805">
        <v>1</v>
      </c>
      <c r="AI1805">
        <v>0</v>
      </c>
      <c r="AJ1805">
        <v>1</v>
      </c>
      <c r="AK1805">
        <v>0.14012904494044168</v>
      </c>
      <c r="AL1805">
        <v>1</v>
      </c>
      <c r="AM1805">
        <v>0</v>
      </c>
      <c r="AN1805">
        <v>1</v>
      </c>
      <c r="AO1805">
        <v>1</v>
      </c>
      <c r="AP1805">
        <v>1</v>
      </c>
      <c r="AQ1805">
        <v>1</v>
      </c>
      <c r="AR1805">
        <v>1</v>
      </c>
      <c r="AS1805">
        <v>7.9497176050931415E-2</v>
      </c>
      <c r="AT1805">
        <v>0.72796319210070604</v>
      </c>
      <c r="AU1805">
        <v>0</v>
      </c>
    </row>
    <row r="1806" spans="18:47" x14ac:dyDescent="0.25">
      <c r="R1806" s="1"/>
      <c r="AF1806">
        <v>1796</v>
      </c>
      <c r="AG1806">
        <v>1</v>
      </c>
      <c r="AH1806">
        <v>1</v>
      </c>
      <c r="AI1806">
        <v>1</v>
      </c>
      <c r="AJ1806">
        <v>0</v>
      </c>
      <c r="AK1806">
        <v>1</v>
      </c>
      <c r="AL1806">
        <v>1</v>
      </c>
      <c r="AM1806">
        <v>1</v>
      </c>
      <c r="AN1806">
        <v>1</v>
      </c>
      <c r="AO1806">
        <v>1</v>
      </c>
      <c r="AP1806">
        <v>1</v>
      </c>
      <c r="AQ1806">
        <v>1</v>
      </c>
      <c r="AR1806">
        <v>1</v>
      </c>
      <c r="AS1806">
        <v>1</v>
      </c>
      <c r="AT1806">
        <v>0.81330268890363699</v>
      </c>
      <c r="AU1806">
        <v>1</v>
      </c>
    </row>
    <row r="1807" spans="18:47" x14ac:dyDescent="0.25">
      <c r="R1807" s="1"/>
      <c r="AF1807">
        <v>1797</v>
      </c>
      <c r="AG1807">
        <v>1</v>
      </c>
      <c r="AH1807">
        <v>1</v>
      </c>
      <c r="AI1807">
        <v>1</v>
      </c>
      <c r="AJ1807">
        <v>1</v>
      </c>
      <c r="AK1807">
        <v>1</v>
      </c>
      <c r="AL1807">
        <v>1</v>
      </c>
      <c r="AM1807">
        <v>1</v>
      </c>
      <c r="AN1807">
        <v>0</v>
      </c>
      <c r="AO1807">
        <v>1</v>
      </c>
      <c r="AP1807">
        <v>1</v>
      </c>
      <c r="AQ1807">
        <v>0.24370511545324311</v>
      </c>
      <c r="AR1807">
        <v>1</v>
      </c>
      <c r="AS1807">
        <v>0.10113828382673092</v>
      </c>
      <c r="AT1807">
        <v>0.8673677892377919</v>
      </c>
      <c r="AU1807">
        <v>1</v>
      </c>
    </row>
    <row r="1808" spans="18:47" x14ac:dyDescent="0.25">
      <c r="R1808" s="1"/>
      <c r="AF1808">
        <v>1798</v>
      </c>
      <c r="AG1808">
        <v>1</v>
      </c>
      <c r="AH1808">
        <v>1</v>
      </c>
      <c r="AI1808">
        <v>1</v>
      </c>
      <c r="AJ1808">
        <v>1</v>
      </c>
      <c r="AK1808">
        <v>0.20077603204422742</v>
      </c>
      <c r="AL1808">
        <v>1</v>
      </c>
      <c r="AM1808">
        <v>0.3200721027162452</v>
      </c>
      <c r="AN1808">
        <v>1</v>
      </c>
      <c r="AO1808">
        <v>0.40402375867925</v>
      </c>
      <c r="AP1808">
        <v>0.63503458530659929</v>
      </c>
      <c r="AQ1808">
        <v>1</v>
      </c>
      <c r="AR1808">
        <v>1</v>
      </c>
      <c r="AS1808">
        <v>0</v>
      </c>
      <c r="AT1808">
        <v>0.84707891543432501</v>
      </c>
      <c r="AU1808">
        <v>1</v>
      </c>
    </row>
    <row r="1809" spans="18:47" x14ac:dyDescent="0.25">
      <c r="R1809" s="1"/>
      <c r="AF1809">
        <v>1799</v>
      </c>
      <c r="AG1809">
        <v>1</v>
      </c>
      <c r="AH1809">
        <v>1</v>
      </c>
      <c r="AI1809">
        <v>1</v>
      </c>
      <c r="AJ1809">
        <v>1</v>
      </c>
      <c r="AK1809">
        <v>1</v>
      </c>
      <c r="AL1809">
        <v>0.33423593581974276</v>
      </c>
      <c r="AM1809">
        <v>0.38488479592107921</v>
      </c>
      <c r="AN1809">
        <v>1</v>
      </c>
      <c r="AO1809">
        <v>1</v>
      </c>
      <c r="AP1809">
        <v>0.6465488520994005</v>
      </c>
      <c r="AQ1809">
        <v>1</v>
      </c>
      <c r="AR1809">
        <v>0.96290282213087797</v>
      </c>
      <c r="AS1809">
        <v>0</v>
      </c>
      <c r="AT1809">
        <v>0.59648207295133826</v>
      </c>
      <c r="AU1809">
        <v>2</v>
      </c>
    </row>
    <row r="1810" spans="18:47" x14ac:dyDescent="0.25">
      <c r="R1810" s="1"/>
      <c r="AF1810">
        <v>1800</v>
      </c>
      <c r="AG1810">
        <v>1</v>
      </c>
      <c r="AH1810">
        <v>1</v>
      </c>
      <c r="AI1810">
        <v>0.81079855480939222</v>
      </c>
      <c r="AJ1810">
        <v>1</v>
      </c>
      <c r="AK1810">
        <v>1</v>
      </c>
      <c r="AL1810">
        <v>0</v>
      </c>
      <c r="AM1810">
        <v>1</v>
      </c>
      <c r="AN1810">
        <v>1</v>
      </c>
      <c r="AO1810">
        <v>1</v>
      </c>
      <c r="AP1810">
        <v>0</v>
      </c>
      <c r="AQ1810">
        <v>1</v>
      </c>
      <c r="AR1810">
        <v>1</v>
      </c>
      <c r="AS1810">
        <v>0</v>
      </c>
      <c r="AT1810">
        <v>0.91393877503060261</v>
      </c>
      <c r="AU1810">
        <v>3</v>
      </c>
    </row>
    <row r="1811" spans="18:47" x14ac:dyDescent="0.25">
      <c r="R1811" s="1"/>
      <c r="AF1811">
        <v>1801</v>
      </c>
      <c r="AG1811">
        <v>1</v>
      </c>
      <c r="AH1811">
        <v>1</v>
      </c>
      <c r="AI1811">
        <v>0</v>
      </c>
      <c r="AJ1811">
        <v>7.7596125823765766E-2</v>
      </c>
      <c r="AK1811">
        <v>0.21339320671681744</v>
      </c>
      <c r="AL1811">
        <v>1</v>
      </c>
      <c r="AM1811">
        <v>1</v>
      </c>
      <c r="AN1811">
        <v>1</v>
      </c>
      <c r="AO1811">
        <v>1</v>
      </c>
      <c r="AP1811">
        <v>1</v>
      </c>
      <c r="AQ1811">
        <v>1</v>
      </c>
      <c r="AR1811">
        <v>0.43284411697916975</v>
      </c>
      <c r="AS1811">
        <v>0</v>
      </c>
      <c r="AT1811">
        <v>0.74141796514683334</v>
      </c>
      <c r="AU1811">
        <v>0</v>
      </c>
    </row>
    <row r="1812" spans="18:47" x14ac:dyDescent="0.25">
      <c r="R1812" s="1"/>
      <c r="AF1812">
        <v>1802</v>
      </c>
      <c r="AG1812">
        <v>0</v>
      </c>
      <c r="AH1812">
        <v>1</v>
      </c>
      <c r="AI1812">
        <v>1</v>
      </c>
      <c r="AJ1812">
        <v>1</v>
      </c>
      <c r="AK1812">
        <v>0.95298890644288248</v>
      </c>
      <c r="AL1812">
        <v>1</v>
      </c>
      <c r="AM1812">
        <v>1</v>
      </c>
      <c r="AN1812">
        <v>0</v>
      </c>
      <c r="AO1812">
        <v>1</v>
      </c>
      <c r="AP1812">
        <v>1</v>
      </c>
      <c r="AQ1812">
        <v>1</v>
      </c>
      <c r="AR1812">
        <v>1</v>
      </c>
      <c r="AS1812">
        <v>0</v>
      </c>
      <c r="AT1812">
        <v>0.81839147678266233</v>
      </c>
      <c r="AU1812">
        <v>0</v>
      </c>
    </row>
    <row r="1813" spans="18:47" x14ac:dyDescent="0.25">
      <c r="R1813" s="1"/>
      <c r="AF1813">
        <v>1803</v>
      </c>
      <c r="AG1813">
        <v>0.18492934409662284</v>
      </c>
      <c r="AH1813">
        <v>0.62406540589810378</v>
      </c>
      <c r="AI1813">
        <v>0</v>
      </c>
      <c r="AJ1813">
        <v>1</v>
      </c>
      <c r="AK1813">
        <v>1</v>
      </c>
      <c r="AL1813">
        <v>0.32398804491094779</v>
      </c>
      <c r="AM1813">
        <v>1</v>
      </c>
      <c r="AN1813">
        <v>0</v>
      </c>
      <c r="AO1813">
        <v>1</v>
      </c>
      <c r="AP1813">
        <v>1</v>
      </c>
      <c r="AQ1813">
        <v>1</v>
      </c>
      <c r="AR1813">
        <v>0.9180824615750387</v>
      </c>
      <c r="AS1813">
        <v>0.46131129419494932</v>
      </c>
      <c r="AT1813">
        <v>0.95702547747061717</v>
      </c>
      <c r="AU1813">
        <v>2</v>
      </c>
    </row>
    <row r="1814" spans="18:47" x14ac:dyDescent="0.25">
      <c r="R1814" s="1"/>
      <c r="AF1814">
        <v>1804</v>
      </c>
      <c r="AG1814">
        <v>0</v>
      </c>
      <c r="AH1814">
        <v>6.0202747616650801E-4</v>
      </c>
      <c r="AI1814">
        <v>0.75970574138632552</v>
      </c>
      <c r="AJ1814">
        <v>0.90975208178764055</v>
      </c>
      <c r="AK1814">
        <v>0.86249679658301892</v>
      </c>
      <c r="AL1814">
        <v>1</v>
      </c>
      <c r="AM1814">
        <v>1</v>
      </c>
      <c r="AN1814">
        <v>1</v>
      </c>
      <c r="AO1814">
        <v>1</v>
      </c>
      <c r="AP1814">
        <v>1</v>
      </c>
      <c r="AQ1814">
        <v>1</v>
      </c>
      <c r="AR1814">
        <v>1</v>
      </c>
      <c r="AS1814">
        <v>0.17603690707502181</v>
      </c>
      <c r="AT1814">
        <v>1</v>
      </c>
      <c r="AU1814">
        <v>1</v>
      </c>
    </row>
    <row r="1815" spans="18:47" x14ac:dyDescent="0.25">
      <c r="R1815" s="1"/>
      <c r="AF1815">
        <v>1805</v>
      </c>
      <c r="AG1815">
        <v>1</v>
      </c>
      <c r="AH1815">
        <v>1</v>
      </c>
      <c r="AI1815">
        <v>0.46120421641770065</v>
      </c>
      <c r="AJ1815">
        <v>1</v>
      </c>
      <c r="AK1815">
        <v>1</v>
      </c>
      <c r="AL1815">
        <v>0.97186453935670825</v>
      </c>
      <c r="AM1815">
        <v>0.2720627550032429</v>
      </c>
      <c r="AN1815">
        <v>1</v>
      </c>
      <c r="AO1815">
        <v>0.81158142701193958</v>
      </c>
      <c r="AP1815">
        <v>0.49082723129592315</v>
      </c>
      <c r="AQ1815">
        <v>2.6254211871370597E-2</v>
      </c>
      <c r="AR1815">
        <v>1</v>
      </c>
      <c r="AS1815">
        <v>0</v>
      </c>
      <c r="AT1815">
        <v>0.63223590895364923</v>
      </c>
      <c r="AU1815">
        <v>0</v>
      </c>
    </row>
    <row r="1816" spans="18:47" x14ac:dyDescent="0.25">
      <c r="R1816" s="1"/>
      <c r="AF1816">
        <v>1806</v>
      </c>
      <c r="AG1816">
        <v>0</v>
      </c>
      <c r="AH1816">
        <v>1</v>
      </c>
      <c r="AI1816">
        <v>1</v>
      </c>
      <c r="AJ1816">
        <v>1</v>
      </c>
      <c r="AK1816">
        <v>0</v>
      </c>
      <c r="AL1816">
        <v>0.77406891543456979</v>
      </c>
      <c r="AM1816">
        <v>0.67392577592967895</v>
      </c>
      <c r="AN1816">
        <v>1</v>
      </c>
      <c r="AO1816">
        <v>0.41242100804714332</v>
      </c>
      <c r="AP1816">
        <v>1</v>
      </c>
      <c r="AQ1816">
        <v>1</v>
      </c>
      <c r="AR1816">
        <v>1</v>
      </c>
      <c r="AS1816">
        <v>0.13510359874541586</v>
      </c>
      <c r="AT1816">
        <v>0.64829099831511805</v>
      </c>
      <c r="AU1816">
        <v>0</v>
      </c>
    </row>
    <row r="1817" spans="18:47" x14ac:dyDescent="0.25">
      <c r="R1817" s="1"/>
      <c r="AF1817">
        <v>1807</v>
      </c>
      <c r="AG1817">
        <v>0</v>
      </c>
      <c r="AH1817">
        <v>1</v>
      </c>
      <c r="AI1817">
        <v>1</v>
      </c>
      <c r="AJ1817">
        <v>0</v>
      </c>
      <c r="AK1817">
        <v>1</v>
      </c>
      <c r="AL1817">
        <v>0</v>
      </c>
      <c r="AM1817">
        <v>0</v>
      </c>
      <c r="AN1817">
        <v>0.7360754647602481</v>
      </c>
      <c r="AO1817">
        <v>1</v>
      </c>
      <c r="AP1817">
        <v>1</v>
      </c>
      <c r="AQ1817">
        <v>1</v>
      </c>
      <c r="AR1817">
        <v>0.53821484795104968</v>
      </c>
      <c r="AS1817">
        <v>7.3303994041540838E-2</v>
      </c>
      <c r="AT1817">
        <v>0.71599865359543624</v>
      </c>
      <c r="AU1817">
        <v>2</v>
      </c>
    </row>
    <row r="1818" spans="18:47" x14ac:dyDescent="0.25">
      <c r="R1818" s="1"/>
      <c r="AF1818">
        <v>1808</v>
      </c>
      <c r="AG1818">
        <v>1</v>
      </c>
      <c r="AH1818">
        <v>0.34914259346883875</v>
      </c>
      <c r="AI1818">
        <v>0.35301382460015557</v>
      </c>
      <c r="AJ1818">
        <v>0.6632281683732193</v>
      </c>
      <c r="AK1818">
        <v>1</v>
      </c>
      <c r="AL1818">
        <v>1</v>
      </c>
      <c r="AM1818">
        <v>0.73872668191231039</v>
      </c>
      <c r="AN1818">
        <v>1</v>
      </c>
      <c r="AO1818">
        <v>1</v>
      </c>
      <c r="AP1818">
        <v>1</v>
      </c>
      <c r="AQ1818">
        <v>1</v>
      </c>
      <c r="AR1818">
        <v>0.79146543723219376</v>
      </c>
      <c r="AS1818">
        <v>0.78156503026571778</v>
      </c>
      <c r="AT1818">
        <v>0.80871732683909325</v>
      </c>
      <c r="AU1818">
        <v>0</v>
      </c>
    </row>
    <row r="1819" spans="18:47" x14ac:dyDescent="0.25">
      <c r="R1819" s="1"/>
      <c r="AF1819">
        <v>1809</v>
      </c>
      <c r="AG1819">
        <v>1</v>
      </c>
      <c r="AH1819">
        <v>1</v>
      </c>
      <c r="AI1819">
        <v>1</v>
      </c>
      <c r="AJ1819">
        <v>1</v>
      </c>
      <c r="AK1819">
        <v>0.96953638504032091</v>
      </c>
      <c r="AL1819">
        <v>1</v>
      </c>
      <c r="AM1819">
        <v>0.88073692882162213</v>
      </c>
      <c r="AN1819">
        <v>1</v>
      </c>
      <c r="AO1819">
        <v>1</v>
      </c>
      <c r="AP1819">
        <v>0.86007822976863546</v>
      </c>
      <c r="AQ1819">
        <v>0</v>
      </c>
      <c r="AR1819">
        <v>1</v>
      </c>
      <c r="AS1819">
        <v>0</v>
      </c>
      <c r="AT1819">
        <v>0.73642046817904094</v>
      </c>
      <c r="AU1819">
        <v>1</v>
      </c>
    </row>
    <row r="1820" spans="18:47" x14ac:dyDescent="0.25">
      <c r="R1820" s="1"/>
      <c r="AF1820">
        <v>1810</v>
      </c>
      <c r="AG1820">
        <v>0</v>
      </c>
      <c r="AH1820">
        <v>0.90213438847864125</v>
      </c>
      <c r="AI1820">
        <v>1</v>
      </c>
      <c r="AJ1820">
        <v>1</v>
      </c>
      <c r="AK1820">
        <v>0</v>
      </c>
      <c r="AL1820">
        <v>0.96384420767086942</v>
      </c>
      <c r="AM1820">
        <v>0.34941928653701793</v>
      </c>
      <c r="AN1820">
        <v>1</v>
      </c>
      <c r="AO1820">
        <v>1</v>
      </c>
      <c r="AP1820">
        <v>1</v>
      </c>
      <c r="AQ1820">
        <v>0.32603092085507041</v>
      </c>
      <c r="AR1820">
        <v>1</v>
      </c>
      <c r="AS1820">
        <v>0</v>
      </c>
      <c r="AT1820">
        <v>0.65875538571636838</v>
      </c>
      <c r="AU1820">
        <v>2</v>
      </c>
    </row>
    <row r="1821" spans="18:47" x14ac:dyDescent="0.25">
      <c r="R1821" s="1"/>
      <c r="AF1821">
        <v>1811</v>
      </c>
      <c r="AG1821">
        <v>1</v>
      </c>
      <c r="AH1821">
        <v>0.86234273528030569</v>
      </c>
      <c r="AI1821">
        <v>1</v>
      </c>
      <c r="AJ1821">
        <v>1</v>
      </c>
      <c r="AK1821">
        <v>1</v>
      </c>
      <c r="AL1821">
        <v>1</v>
      </c>
      <c r="AM1821">
        <v>1</v>
      </c>
      <c r="AN1821">
        <v>1</v>
      </c>
      <c r="AO1821">
        <v>1</v>
      </c>
      <c r="AP1821">
        <v>1</v>
      </c>
      <c r="AQ1821">
        <v>1</v>
      </c>
      <c r="AR1821">
        <v>1</v>
      </c>
      <c r="AS1821">
        <v>7.3351603392849589E-3</v>
      </c>
      <c r="AT1821">
        <v>0.82419285312771784</v>
      </c>
      <c r="AU1821">
        <v>0</v>
      </c>
    </row>
    <row r="1822" spans="18:47" x14ac:dyDescent="0.25">
      <c r="R1822" s="1"/>
      <c r="AF1822">
        <v>1812</v>
      </c>
      <c r="AG1822">
        <v>1</v>
      </c>
      <c r="AH1822">
        <v>1</v>
      </c>
      <c r="AI1822">
        <v>0</v>
      </c>
      <c r="AJ1822">
        <v>1</v>
      </c>
      <c r="AK1822">
        <v>0.89268959184682317</v>
      </c>
      <c r="AL1822">
        <v>1</v>
      </c>
      <c r="AM1822">
        <v>0</v>
      </c>
      <c r="AN1822">
        <v>1</v>
      </c>
      <c r="AO1822">
        <v>0.2386276514453736</v>
      </c>
      <c r="AP1822">
        <v>1</v>
      </c>
      <c r="AQ1822">
        <v>0.91718767460479289</v>
      </c>
      <c r="AR1822">
        <v>1</v>
      </c>
      <c r="AS1822">
        <v>0.86854906587541336</v>
      </c>
      <c r="AT1822">
        <v>0.5404800229854978</v>
      </c>
      <c r="AU1822">
        <v>2</v>
      </c>
    </row>
    <row r="1823" spans="18:47" x14ac:dyDescent="0.25">
      <c r="R1823" s="1"/>
      <c r="AF1823">
        <v>1813</v>
      </c>
      <c r="AG1823">
        <v>1</v>
      </c>
      <c r="AH1823">
        <v>1</v>
      </c>
      <c r="AI1823">
        <v>0</v>
      </c>
      <c r="AJ1823">
        <v>0.33723370331645131</v>
      </c>
      <c r="AK1823">
        <v>1</v>
      </c>
      <c r="AL1823">
        <v>1</v>
      </c>
      <c r="AM1823">
        <v>0.38549471458452078</v>
      </c>
      <c r="AN1823">
        <v>1</v>
      </c>
      <c r="AO1823">
        <v>1</v>
      </c>
      <c r="AP1823">
        <v>0.6922988283833782</v>
      </c>
      <c r="AQ1823">
        <v>1</v>
      </c>
      <c r="AR1823">
        <v>1</v>
      </c>
      <c r="AS1823">
        <v>0</v>
      </c>
      <c r="AT1823">
        <v>0.58357125688717004</v>
      </c>
      <c r="AU1823">
        <v>4</v>
      </c>
    </row>
    <row r="1824" spans="18:47" x14ac:dyDescent="0.25">
      <c r="R1824" s="1"/>
      <c r="AF1824">
        <v>1814</v>
      </c>
      <c r="AG1824">
        <v>1</v>
      </c>
      <c r="AH1824">
        <v>0.42309869218557389</v>
      </c>
      <c r="AI1824">
        <v>0.53412924893012625</v>
      </c>
      <c r="AJ1824">
        <v>0</v>
      </c>
      <c r="AK1824">
        <v>1</v>
      </c>
      <c r="AL1824">
        <v>1</v>
      </c>
      <c r="AM1824">
        <v>0.16162806717587838</v>
      </c>
      <c r="AN1824">
        <v>0.77935022042337576</v>
      </c>
      <c r="AO1824">
        <v>1</v>
      </c>
      <c r="AP1824">
        <v>0.52090775755219043</v>
      </c>
      <c r="AQ1824">
        <v>1</v>
      </c>
      <c r="AR1824">
        <v>0.74271219844893255</v>
      </c>
      <c r="AS1824">
        <v>0.4507436257425676</v>
      </c>
      <c r="AT1824">
        <v>0.99376210937958631</v>
      </c>
      <c r="AU1824">
        <v>0</v>
      </c>
    </row>
    <row r="1825" spans="18:47" x14ac:dyDescent="0.25">
      <c r="R1825" s="1"/>
      <c r="AF1825">
        <v>1815</v>
      </c>
      <c r="AG1825">
        <v>0.74355829430714948</v>
      </c>
      <c r="AH1825">
        <v>1</v>
      </c>
      <c r="AI1825">
        <v>0.41628942030858468</v>
      </c>
      <c r="AJ1825">
        <v>0</v>
      </c>
      <c r="AK1825">
        <v>1</v>
      </c>
      <c r="AL1825">
        <v>1</v>
      </c>
      <c r="AM1825">
        <v>0.24237827658479574</v>
      </c>
      <c r="AN1825">
        <v>1</v>
      </c>
      <c r="AO1825">
        <v>0.7576237130359611</v>
      </c>
      <c r="AP1825">
        <v>1</v>
      </c>
      <c r="AQ1825">
        <v>1</v>
      </c>
      <c r="AR1825">
        <v>1</v>
      </c>
      <c r="AS1825">
        <v>0</v>
      </c>
      <c r="AT1825">
        <v>0.68954385990503786</v>
      </c>
      <c r="AU1825">
        <v>1</v>
      </c>
    </row>
    <row r="1826" spans="18:47" x14ac:dyDescent="0.25">
      <c r="R1826" s="1"/>
      <c r="AF1826">
        <v>1816</v>
      </c>
      <c r="AG1826">
        <v>0.78504531762742014</v>
      </c>
      <c r="AH1826">
        <v>0</v>
      </c>
      <c r="AI1826">
        <v>0.97223296622940969</v>
      </c>
      <c r="AJ1826">
        <v>2.8681112442912611E-2</v>
      </c>
      <c r="AK1826">
        <v>1</v>
      </c>
      <c r="AL1826">
        <v>0.73312971094370971</v>
      </c>
      <c r="AM1826">
        <v>0.46881621163911114</v>
      </c>
      <c r="AN1826">
        <v>1</v>
      </c>
      <c r="AO1826">
        <v>1</v>
      </c>
      <c r="AP1826">
        <v>0.53955449660040156</v>
      </c>
      <c r="AQ1826">
        <v>0.62561042063995653</v>
      </c>
      <c r="AR1826">
        <v>0</v>
      </c>
      <c r="AS1826">
        <v>0</v>
      </c>
      <c r="AT1826">
        <v>0.79144981282293536</v>
      </c>
      <c r="AU1826">
        <v>1</v>
      </c>
    </row>
    <row r="1827" spans="18:47" x14ac:dyDescent="0.25">
      <c r="R1827" s="1"/>
      <c r="AF1827">
        <v>1817</v>
      </c>
      <c r="AG1827">
        <v>0.41496048141256792</v>
      </c>
      <c r="AH1827">
        <v>0.74599815369661626</v>
      </c>
      <c r="AI1827">
        <v>0.76324407721145804</v>
      </c>
      <c r="AJ1827">
        <v>1</v>
      </c>
      <c r="AK1827">
        <v>8.125579367357029E-2</v>
      </c>
      <c r="AL1827">
        <v>1</v>
      </c>
      <c r="AM1827">
        <v>1</v>
      </c>
      <c r="AN1827">
        <v>1</v>
      </c>
      <c r="AO1827">
        <v>1</v>
      </c>
      <c r="AP1827">
        <v>1</v>
      </c>
      <c r="AQ1827">
        <v>1</v>
      </c>
      <c r="AR1827">
        <v>0.28764646020464435</v>
      </c>
      <c r="AS1827">
        <v>1</v>
      </c>
      <c r="AT1827">
        <v>0.66212863850984194</v>
      </c>
      <c r="AU1827">
        <v>1</v>
      </c>
    </row>
    <row r="1828" spans="18:47" x14ac:dyDescent="0.25">
      <c r="R1828" s="1"/>
      <c r="AF1828">
        <v>1818</v>
      </c>
      <c r="AG1828">
        <v>0.96761187406621996</v>
      </c>
      <c r="AH1828">
        <v>0.89377419364973321</v>
      </c>
      <c r="AI1828">
        <v>1</v>
      </c>
      <c r="AJ1828">
        <v>0.92373596334873587</v>
      </c>
      <c r="AK1828">
        <v>1</v>
      </c>
      <c r="AL1828">
        <v>1</v>
      </c>
      <c r="AM1828">
        <v>1</v>
      </c>
      <c r="AN1828">
        <v>1</v>
      </c>
      <c r="AO1828">
        <v>1</v>
      </c>
      <c r="AP1828">
        <v>1</v>
      </c>
      <c r="AQ1828">
        <v>1</v>
      </c>
      <c r="AR1828">
        <v>0.57951304699423833</v>
      </c>
      <c r="AS1828">
        <v>0.49184446807386495</v>
      </c>
      <c r="AT1828">
        <v>0.88095504196989827</v>
      </c>
      <c r="AU1828">
        <v>1</v>
      </c>
    </row>
    <row r="1829" spans="18:47" x14ac:dyDescent="0.25">
      <c r="R1829" s="1"/>
      <c r="AF1829">
        <v>1819</v>
      </c>
      <c r="AG1829">
        <v>0.4639057619811689</v>
      </c>
      <c r="AH1829">
        <v>0</v>
      </c>
      <c r="AI1829">
        <v>0.31207244728307892</v>
      </c>
      <c r="AJ1829">
        <v>1</v>
      </c>
      <c r="AK1829">
        <v>0.40511392622072656</v>
      </c>
      <c r="AL1829">
        <v>1</v>
      </c>
      <c r="AM1829">
        <v>1</v>
      </c>
      <c r="AN1829">
        <v>1</v>
      </c>
      <c r="AO1829">
        <v>1</v>
      </c>
      <c r="AP1829">
        <v>1</v>
      </c>
      <c r="AQ1829">
        <v>1</v>
      </c>
      <c r="AR1829">
        <v>1</v>
      </c>
      <c r="AS1829">
        <v>0</v>
      </c>
      <c r="AT1829">
        <v>0.67700513900651949</v>
      </c>
      <c r="AU1829">
        <v>2</v>
      </c>
    </row>
    <row r="1830" spans="18:47" x14ac:dyDescent="0.25">
      <c r="R1830" s="1"/>
      <c r="AF1830">
        <v>1820</v>
      </c>
      <c r="AG1830">
        <v>1</v>
      </c>
      <c r="AH1830">
        <v>1</v>
      </c>
      <c r="AI1830">
        <v>0</v>
      </c>
      <c r="AJ1830">
        <v>0.48517994072778187</v>
      </c>
      <c r="AK1830">
        <v>0.55022995979895983</v>
      </c>
      <c r="AL1830">
        <v>1</v>
      </c>
      <c r="AM1830">
        <v>0.71591402277525984</v>
      </c>
      <c r="AN1830">
        <v>0.54183992957522631</v>
      </c>
      <c r="AO1830">
        <v>1</v>
      </c>
      <c r="AP1830">
        <v>1</v>
      </c>
      <c r="AQ1830">
        <v>1</v>
      </c>
      <c r="AR1830">
        <v>0.33495962665291434</v>
      </c>
      <c r="AS1830">
        <v>0.16288454621521412</v>
      </c>
      <c r="AT1830">
        <v>0.68176712769168202</v>
      </c>
      <c r="AU1830">
        <v>1</v>
      </c>
    </row>
    <row r="1831" spans="18:47" x14ac:dyDescent="0.25">
      <c r="R1831" s="1"/>
      <c r="AF1831">
        <v>1821</v>
      </c>
      <c r="AG1831">
        <v>0.53968069936883933</v>
      </c>
      <c r="AH1831">
        <v>1</v>
      </c>
      <c r="AI1831">
        <v>1</v>
      </c>
      <c r="AJ1831">
        <v>0.85317177014003387</v>
      </c>
      <c r="AK1831">
        <v>1</v>
      </c>
      <c r="AL1831">
        <v>1</v>
      </c>
      <c r="AM1831">
        <v>1</v>
      </c>
      <c r="AN1831">
        <v>1</v>
      </c>
      <c r="AO1831">
        <v>1</v>
      </c>
      <c r="AP1831">
        <v>1</v>
      </c>
      <c r="AQ1831">
        <v>0.30666372160606747</v>
      </c>
      <c r="AR1831">
        <v>1</v>
      </c>
      <c r="AS1831">
        <v>0</v>
      </c>
      <c r="AT1831">
        <v>0.8878085830012673</v>
      </c>
      <c r="AU1831">
        <v>1</v>
      </c>
    </row>
    <row r="1832" spans="18:47" x14ac:dyDescent="0.25">
      <c r="R1832" s="1"/>
      <c r="AF1832">
        <v>1822</v>
      </c>
      <c r="AG1832">
        <v>0.7131451870797807</v>
      </c>
      <c r="AH1832">
        <v>1</v>
      </c>
      <c r="AI1832">
        <v>0.67290375084051068</v>
      </c>
      <c r="AJ1832">
        <v>1</v>
      </c>
      <c r="AK1832">
        <v>1</v>
      </c>
      <c r="AL1832">
        <v>0</v>
      </c>
      <c r="AM1832">
        <v>0.53440357306821928</v>
      </c>
      <c r="AN1832">
        <v>1</v>
      </c>
      <c r="AO1832">
        <v>0</v>
      </c>
      <c r="AP1832">
        <v>0.98514035368181441</v>
      </c>
      <c r="AQ1832">
        <v>1</v>
      </c>
      <c r="AR1832">
        <v>1</v>
      </c>
      <c r="AS1832">
        <v>1</v>
      </c>
      <c r="AT1832">
        <v>0.93399375683348151</v>
      </c>
      <c r="AU1832">
        <v>1</v>
      </c>
    </row>
    <row r="1833" spans="18:47" x14ac:dyDescent="0.25">
      <c r="R1833" s="1"/>
      <c r="AF1833">
        <v>1823</v>
      </c>
      <c r="AG1833">
        <v>1</v>
      </c>
      <c r="AH1833">
        <v>1</v>
      </c>
      <c r="AI1833">
        <v>0.11410723147503543</v>
      </c>
      <c r="AJ1833">
        <v>0.22340299020919094</v>
      </c>
      <c r="AK1833">
        <v>1</v>
      </c>
      <c r="AL1833">
        <v>1</v>
      </c>
      <c r="AM1833">
        <v>1</v>
      </c>
      <c r="AN1833">
        <v>1</v>
      </c>
      <c r="AO1833">
        <v>1</v>
      </c>
      <c r="AP1833">
        <v>1</v>
      </c>
      <c r="AQ1833">
        <v>1</v>
      </c>
      <c r="AR1833">
        <v>1</v>
      </c>
      <c r="AS1833">
        <v>0</v>
      </c>
      <c r="AT1833">
        <v>0.71655511391233118</v>
      </c>
      <c r="AU1833">
        <v>0</v>
      </c>
    </row>
    <row r="1834" spans="18:47" x14ac:dyDescent="0.25">
      <c r="R1834" s="1"/>
      <c r="AF1834">
        <v>1824</v>
      </c>
      <c r="AG1834">
        <v>0.72344867712109262</v>
      </c>
      <c r="AH1834">
        <v>1</v>
      </c>
      <c r="AI1834">
        <v>1</v>
      </c>
      <c r="AJ1834">
        <v>1</v>
      </c>
      <c r="AK1834">
        <v>1</v>
      </c>
      <c r="AL1834">
        <v>0</v>
      </c>
      <c r="AM1834">
        <v>1</v>
      </c>
      <c r="AN1834">
        <v>1</v>
      </c>
      <c r="AO1834">
        <v>1</v>
      </c>
      <c r="AP1834">
        <v>1</v>
      </c>
      <c r="AQ1834">
        <v>1</v>
      </c>
      <c r="AR1834">
        <v>1</v>
      </c>
      <c r="AS1834">
        <v>0</v>
      </c>
      <c r="AT1834">
        <v>0.87334171378905712</v>
      </c>
      <c r="AU1834">
        <v>0</v>
      </c>
    </row>
    <row r="1835" spans="18:47" x14ac:dyDescent="0.25">
      <c r="R1835" s="1"/>
      <c r="AF1835">
        <v>1825</v>
      </c>
      <c r="AG1835">
        <v>1</v>
      </c>
      <c r="AH1835">
        <v>0.57225113083924428</v>
      </c>
      <c r="AI1835">
        <v>0</v>
      </c>
      <c r="AJ1835">
        <v>0</v>
      </c>
      <c r="AK1835">
        <v>1</v>
      </c>
      <c r="AL1835">
        <v>1</v>
      </c>
      <c r="AM1835">
        <v>1</v>
      </c>
      <c r="AN1835">
        <v>1</v>
      </c>
      <c r="AO1835">
        <v>0.59599433738306595</v>
      </c>
      <c r="AP1835">
        <v>0</v>
      </c>
      <c r="AQ1835">
        <v>0.18572899162900286</v>
      </c>
      <c r="AR1835">
        <v>1</v>
      </c>
      <c r="AS1835">
        <v>0</v>
      </c>
      <c r="AT1835">
        <v>0.86106565770247001</v>
      </c>
      <c r="AU1835">
        <v>0</v>
      </c>
    </row>
    <row r="1836" spans="18:47" x14ac:dyDescent="0.25">
      <c r="R1836" s="1"/>
      <c r="AF1836">
        <v>1826</v>
      </c>
      <c r="AG1836">
        <v>1</v>
      </c>
      <c r="AH1836">
        <v>0.18830691995987894</v>
      </c>
      <c r="AI1836">
        <v>1</v>
      </c>
      <c r="AJ1836">
        <v>1</v>
      </c>
      <c r="AK1836">
        <v>1</v>
      </c>
      <c r="AL1836">
        <v>1</v>
      </c>
      <c r="AM1836">
        <v>1</v>
      </c>
      <c r="AN1836">
        <v>1</v>
      </c>
      <c r="AO1836">
        <v>0.1843395276708179</v>
      </c>
      <c r="AP1836">
        <v>1</v>
      </c>
      <c r="AQ1836">
        <v>1</v>
      </c>
      <c r="AR1836">
        <v>0.26880069614849017</v>
      </c>
      <c r="AS1836">
        <v>0</v>
      </c>
      <c r="AT1836">
        <v>1</v>
      </c>
      <c r="AU1836">
        <v>1</v>
      </c>
    </row>
    <row r="1837" spans="18:47" x14ac:dyDescent="0.25">
      <c r="R1837" s="1"/>
      <c r="AF1837">
        <v>1827</v>
      </c>
      <c r="AG1837">
        <v>1</v>
      </c>
      <c r="AH1837">
        <v>1</v>
      </c>
      <c r="AI1837">
        <v>1</v>
      </c>
      <c r="AJ1837">
        <v>0.66411082360403573</v>
      </c>
      <c r="AK1837">
        <v>1</v>
      </c>
      <c r="AL1837">
        <v>0.25072199624822439</v>
      </c>
      <c r="AM1837">
        <v>1</v>
      </c>
      <c r="AN1837">
        <v>0.62604543199479179</v>
      </c>
      <c r="AO1837">
        <v>1</v>
      </c>
      <c r="AP1837">
        <v>1</v>
      </c>
      <c r="AQ1837">
        <v>1</v>
      </c>
      <c r="AR1837">
        <v>1</v>
      </c>
      <c r="AS1837">
        <v>0.71643031596691542</v>
      </c>
      <c r="AT1837">
        <v>0.84038883611830573</v>
      </c>
      <c r="AU1837">
        <v>1</v>
      </c>
    </row>
    <row r="1838" spans="18:47" x14ac:dyDescent="0.25">
      <c r="R1838" s="1"/>
      <c r="AF1838">
        <v>1828</v>
      </c>
      <c r="AG1838">
        <v>1</v>
      </c>
      <c r="AH1838">
        <v>1</v>
      </c>
      <c r="AI1838">
        <v>2.3840699061815206E-2</v>
      </c>
      <c r="AJ1838">
        <v>1</v>
      </c>
      <c r="AK1838">
        <v>1</v>
      </c>
      <c r="AL1838">
        <v>1</v>
      </c>
      <c r="AM1838">
        <v>1</v>
      </c>
      <c r="AN1838">
        <v>0.65448194594266107</v>
      </c>
      <c r="AO1838">
        <v>1</v>
      </c>
      <c r="AP1838">
        <v>1</v>
      </c>
      <c r="AQ1838">
        <v>1</v>
      </c>
      <c r="AR1838">
        <v>1</v>
      </c>
      <c r="AS1838">
        <v>0</v>
      </c>
      <c r="AT1838">
        <v>0.91473592477744969</v>
      </c>
      <c r="AU1838">
        <v>0</v>
      </c>
    </row>
    <row r="1839" spans="18:47" x14ac:dyDescent="0.25">
      <c r="R1839" s="1"/>
      <c r="AF1839">
        <v>1829</v>
      </c>
      <c r="AG1839">
        <v>1</v>
      </c>
      <c r="AH1839">
        <v>0.62544837994599745</v>
      </c>
      <c r="AI1839">
        <v>1</v>
      </c>
      <c r="AJ1839">
        <v>0.65897707645538806</v>
      </c>
      <c r="AK1839">
        <v>0.76534068758689588</v>
      </c>
      <c r="AL1839">
        <v>0.86843771178440266</v>
      </c>
      <c r="AM1839">
        <v>1</v>
      </c>
      <c r="AN1839">
        <v>1</v>
      </c>
      <c r="AO1839">
        <v>0</v>
      </c>
      <c r="AP1839">
        <v>1</v>
      </c>
      <c r="AQ1839">
        <v>0</v>
      </c>
      <c r="AR1839">
        <v>1</v>
      </c>
      <c r="AS1839">
        <v>0</v>
      </c>
      <c r="AT1839">
        <v>0.68597283932196584</v>
      </c>
      <c r="AU1839">
        <v>1</v>
      </c>
    </row>
    <row r="1840" spans="18:47" x14ac:dyDescent="0.25">
      <c r="R1840" s="1"/>
      <c r="AF1840">
        <v>1830</v>
      </c>
      <c r="AG1840">
        <v>1</v>
      </c>
      <c r="AH1840">
        <v>0.96843831655834423</v>
      </c>
      <c r="AI1840">
        <v>1</v>
      </c>
      <c r="AJ1840">
        <v>1</v>
      </c>
      <c r="AK1840">
        <v>1</v>
      </c>
      <c r="AL1840">
        <v>1</v>
      </c>
      <c r="AM1840">
        <v>1</v>
      </c>
      <c r="AN1840">
        <v>1</v>
      </c>
      <c r="AO1840">
        <v>0.46042807995424179</v>
      </c>
      <c r="AP1840">
        <v>1</v>
      </c>
      <c r="AQ1840">
        <v>0.47867364393459866</v>
      </c>
      <c r="AR1840">
        <v>0.63782331616582066</v>
      </c>
      <c r="AS1840">
        <v>0</v>
      </c>
      <c r="AT1840">
        <v>0.73558647035529812</v>
      </c>
      <c r="AU1840">
        <v>1</v>
      </c>
    </row>
    <row r="1841" spans="18:47" x14ac:dyDescent="0.25">
      <c r="R1841" s="1"/>
      <c r="AF1841">
        <v>1831</v>
      </c>
      <c r="AG1841">
        <v>1</v>
      </c>
      <c r="AH1841">
        <v>0.24447779094277525</v>
      </c>
      <c r="AI1841">
        <v>0</v>
      </c>
      <c r="AJ1841">
        <v>0</v>
      </c>
      <c r="AK1841">
        <v>1</v>
      </c>
      <c r="AL1841">
        <v>1</v>
      </c>
      <c r="AM1841">
        <v>0.71122522322219728</v>
      </c>
      <c r="AN1841">
        <v>0.98982822980037932</v>
      </c>
      <c r="AO1841">
        <v>1</v>
      </c>
      <c r="AP1841">
        <v>1</v>
      </c>
      <c r="AQ1841">
        <v>0</v>
      </c>
      <c r="AR1841">
        <v>1</v>
      </c>
      <c r="AS1841">
        <v>0</v>
      </c>
      <c r="AT1841">
        <v>0.61882015233901277</v>
      </c>
      <c r="AU1841">
        <v>0</v>
      </c>
    </row>
    <row r="1842" spans="18:47" x14ac:dyDescent="0.25">
      <c r="R1842" s="1"/>
      <c r="AF1842">
        <v>1832</v>
      </c>
      <c r="AG1842">
        <v>1</v>
      </c>
      <c r="AH1842">
        <v>0.15893897051838785</v>
      </c>
      <c r="AI1842">
        <v>1</v>
      </c>
      <c r="AJ1842">
        <v>0.42746337722686195</v>
      </c>
      <c r="AK1842">
        <v>0.64295804953660751</v>
      </c>
      <c r="AL1842">
        <v>1</v>
      </c>
      <c r="AM1842">
        <v>1</v>
      </c>
      <c r="AN1842">
        <v>0.45796053465821918</v>
      </c>
      <c r="AO1842">
        <v>1</v>
      </c>
      <c r="AP1842">
        <v>1</v>
      </c>
      <c r="AQ1842">
        <v>1</v>
      </c>
      <c r="AR1842">
        <v>1</v>
      </c>
      <c r="AS1842">
        <v>0</v>
      </c>
      <c r="AT1842">
        <v>0.9292984148837492</v>
      </c>
      <c r="AU1842">
        <v>0</v>
      </c>
    </row>
    <row r="1843" spans="18:47" x14ac:dyDescent="0.25">
      <c r="R1843" s="1"/>
      <c r="AF1843">
        <v>1833</v>
      </c>
      <c r="AG1843">
        <v>0.30278746946174989</v>
      </c>
      <c r="AH1843">
        <v>1</v>
      </c>
      <c r="AI1843">
        <v>0.72384116917472119</v>
      </c>
      <c r="AJ1843">
        <v>1</v>
      </c>
      <c r="AK1843">
        <v>0.14055650155721872</v>
      </c>
      <c r="AL1843">
        <v>1</v>
      </c>
      <c r="AM1843">
        <v>1</v>
      </c>
      <c r="AN1843">
        <v>0.79468629900422394</v>
      </c>
      <c r="AO1843">
        <v>0</v>
      </c>
      <c r="AP1843">
        <v>1</v>
      </c>
      <c r="AQ1843">
        <v>1</v>
      </c>
      <c r="AR1843">
        <v>1</v>
      </c>
      <c r="AS1843">
        <v>0</v>
      </c>
      <c r="AT1843">
        <v>0.58205581233888137</v>
      </c>
      <c r="AU1843">
        <v>2</v>
      </c>
    </row>
    <row r="1844" spans="18:47" x14ac:dyDescent="0.25">
      <c r="R1844" s="1"/>
      <c r="AF1844">
        <v>1834</v>
      </c>
      <c r="AG1844">
        <v>1</v>
      </c>
      <c r="AH1844">
        <v>0.90138459562980899</v>
      </c>
      <c r="AI1844">
        <v>1</v>
      </c>
      <c r="AJ1844">
        <v>0.94402668464075157</v>
      </c>
      <c r="AK1844">
        <v>1</v>
      </c>
      <c r="AL1844">
        <v>1</v>
      </c>
      <c r="AM1844">
        <v>1</v>
      </c>
      <c r="AN1844">
        <v>1</v>
      </c>
      <c r="AO1844">
        <v>1</v>
      </c>
      <c r="AP1844">
        <v>1</v>
      </c>
      <c r="AQ1844">
        <v>1</v>
      </c>
      <c r="AR1844">
        <v>0.54738914811300232</v>
      </c>
      <c r="AS1844">
        <v>0.19882245079813099</v>
      </c>
      <c r="AT1844">
        <v>0.91098789002141145</v>
      </c>
      <c r="AU1844">
        <v>2</v>
      </c>
    </row>
    <row r="1845" spans="18:47" x14ac:dyDescent="0.25">
      <c r="R1845" s="1"/>
      <c r="AF1845">
        <v>1835</v>
      </c>
      <c r="AG1845">
        <v>1</v>
      </c>
      <c r="AH1845">
        <v>0.6588047692013268</v>
      </c>
      <c r="AI1845">
        <v>1</v>
      </c>
      <c r="AJ1845">
        <v>1</v>
      </c>
      <c r="AK1845">
        <v>1</v>
      </c>
      <c r="AL1845">
        <v>0.54941899730038135</v>
      </c>
      <c r="AM1845">
        <v>1</v>
      </c>
      <c r="AN1845">
        <v>1</v>
      </c>
      <c r="AO1845">
        <v>1</v>
      </c>
      <c r="AP1845">
        <v>1</v>
      </c>
      <c r="AQ1845">
        <v>1</v>
      </c>
      <c r="AR1845">
        <v>1</v>
      </c>
      <c r="AS1845">
        <v>0</v>
      </c>
      <c r="AT1845">
        <v>0.94591514351941197</v>
      </c>
      <c r="AU1845">
        <v>1</v>
      </c>
    </row>
    <row r="1846" spans="18:47" x14ac:dyDescent="0.25">
      <c r="R1846" s="1"/>
      <c r="AF1846">
        <v>1836</v>
      </c>
      <c r="AG1846">
        <v>1</v>
      </c>
      <c r="AH1846">
        <v>1</v>
      </c>
      <c r="AI1846">
        <v>1</v>
      </c>
      <c r="AJ1846">
        <v>1</v>
      </c>
      <c r="AK1846">
        <v>0</v>
      </c>
      <c r="AL1846">
        <v>0</v>
      </c>
      <c r="AM1846">
        <v>1</v>
      </c>
      <c r="AN1846">
        <v>0.67420849128393456</v>
      </c>
      <c r="AO1846">
        <v>1</v>
      </c>
      <c r="AP1846">
        <v>1</v>
      </c>
      <c r="AQ1846">
        <v>0.96092323996272166</v>
      </c>
      <c r="AR1846">
        <v>0.22308574489274649</v>
      </c>
      <c r="AS1846">
        <v>0.16297494233949691</v>
      </c>
      <c r="AT1846">
        <v>0.77558756515360594</v>
      </c>
      <c r="AU1846">
        <v>0</v>
      </c>
    </row>
    <row r="1847" spans="18:47" x14ac:dyDescent="0.25">
      <c r="R1847" s="1"/>
      <c r="AF1847">
        <v>1837</v>
      </c>
      <c r="AG1847">
        <v>0.39837630554839343</v>
      </c>
      <c r="AH1847">
        <v>0.95034270501725715</v>
      </c>
      <c r="AI1847">
        <v>0.841133742186714</v>
      </c>
      <c r="AJ1847">
        <v>1</v>
      </c>
      <c r="AK1847">
        <v>0</v>
      </c>
      <c r="AL1847">
        <v>1</v>
      </c>
      <c r="AM1847">
        <v>1</v>
      </c>
      <c r="AN1847">
        <v>0.84062917771417789</v>
      </c>
      <c r="AO1847">
        <v>1</v>
      </c>
      <c r="AP1847">
        <v>1</v>
      </c>
      <c r="AQ1847">
        <v>1</v>
      </c>
      <c r="AR1847">
        <v>1</v>
      </c>
      <c r="AS1847">
        <v>0.3464763979817132</v>
      </c>
      <c r="AT1847">
        <v>0.94799157602882744</v>
      </c>
      <c r="AU1847">
        <v>1</v>
      </c>
    </row>
    <row r="1848" spans="18:47" x14ac:dyDescent="0.25">
      <c r="R1848" s="1"/>
      <c r="AF1848">
        <v>1838</v>
      </c>
      <c r="AG1848">
        <v>0.24011331753858794</v>
      </c>
      <c r="AH1848">
        <v>1</v>
      </c>
      <c r="AI1848">
        <v>1</v>
      </c>
      <c r="AJ1848">
        <v>1</v>
      </c>
      <c r="AK1848">
        <v>0.40778906349160315</v>
      </c>
      <c r="AL1848">
        <v>1</v>
      </c>
      <c r="AM1848">
        <v>0.70353692129579182</v>
      </c>
      <c r="AN1848">
        <v>1</v>
      </c>
      <c r="AO1848">
        <v>1</v>
      </c>
      <c r="AP1848">
        <v>1</v>
      </c>
      <c r="AQ1848">
        <v>1</v>
      </c>
      <c r="AR1848">
        <v>0.64856501291890911</v>
      </c>
      <c r="AS1848">
        <v>0</v>
      </c>
      <c r="AT1848">
        <v>0.7376564396080626</v>
      </c>
      <c r="AU1848">
        <v>0</v>
      </c>
    </row>
    <row r="1849" spans="18:47" x14ac:dyDescent="0.25">
      <c r="R1849" s="1"/>
      <c r="AF1849">
        <v>1839</v>
      </c>
      <c r="AG1849">
        <v>0.9318450081625469</v>
      </c>
      <c r="AH1849">
        <v>0.84399220950529397</v>
      </c>
      <c r="AI1849">
        <v>0.37330855091755849</v>
      </c>
      <c r="AJ1849">
        <v>0</v>
      </c>
      <c r="AK1849">
        <v>0.80572711719615919</v>
      </c>
      <c r="AL1849">
        <v>0.81501148570120374</v>
      </c>
      <c r="AM1849">
        <v>0</v>
      </c>
      <c r="AN1849">
        <v>1</v>
      </c>
      <c r="AO1849">
        <v>0.67649655457401725</v>
      </c>
      <c r="AP1849">
        <v>1</v>
      </c>
      <c r="AQ1849">
        <v>0.92830901297129453</v>
      </c>
      <c r="AR1849">
        <v>1</v>
      </c>
      <c r="AS1849">
        <v>0.79570514839676132</v>
      </c>
      <c r="AT1849">
        <v>0.66339275467349856</v>
      </c>
      <c r="AU1849">
        <v>0</v>
      </c>
    </row>
    <row r="1850" spans="18:47" x14ac:dyDescent="0.25">
      <c r="R1850" s="1"/>
      <c r="AF1850">
        <v>1840</v>
      </c>
      <c r="AG1850">
        <v>0.80312407292067001</v>
      </c>
      <c r="AH1850">
        <v>1</v>
      </c>
      <c r="AI1850">
        <v>1</v>
      </c>
      <c r="AJ1850">
        <v>1</v>
      </c>
      <c r="AK1850">
        <v>1</v>
      </c>
      <c r="AL1850">
        <v>1</v>
      </c>
      <c r="AM1850">
        <v>0.88157282730718445</v>
      </c>
      <c r="AN1850">
        <v>1</v>
      </c>
      <c r="AO1850">
        <v>0.28734421813326966</v>
      </c>
      <c r="AP1850">
        <v>1</v>
      </c>
      <c r="AQ1850">
        <v>1</v>
      </c>
      <c r="AR1850">
        <v>1</v>
      </c>
      <c r="AS1850">
        <v>0</v>
      </c>
      <c r="AT1850">
        <v>0.82160749502995523</v>
      </c>
      <c r="AU1850">
        <v>1</v>
      </c>
    </row>
    <row r="1851" spans="18:47" x14ac:dyDescent="0.25">
      <c r="R1851" s="1"/>
      <c r="AF1851">
        <v>1841</v>
      </c>
      <c r="AG1851">
        <v>0.79781808622388894</v>
      </c>
      <c r="AH1851">
        <v>0.89730468747101055</v>
      </c>
      <c r="AI1851">
        <v>0.82786056776897188</v>
      </c>
      <c r="AJ1851">
        <v>0.33499259829986838</v>
      </c>
      <c r="AK1851">
        <v>1</v>
      </c>
      <c r="AL1851">
        <v>0.85562056605655623</v>
      </c>
      <c r="AM1851">
        <v>0.68777414701734441</v>
      </c>
      <c r="AN1851">
        <v>0.86697607321149273</v>
      </c>
      <c r="AO1851">
        <v>1</v>
      </c>
      <c r="AP1851">
        <v>0</v>
      </c>
      <c r="AQ1851">
        <v>1</v>
      </c>
      <c r="AR1851">
        <v>0.22623135436926181</v>
      </c>
      <c r="AS1851">
        <v>0</v>
      </c>
      <c r="AT1851">
        <v>0.57581430818849288</v>
      </c>
      <c r="AU1851">
        <v>1</v>
      </c>
    </row>
    <row r="1852" spans="18:47" x14ac:dyDescent="0.25">
      <c r="R1852" s="1"/>
      <c r="AF1852">
        <v>1842</v>
      </c>
      <c r="AG1852">
        <v>1</v>
      </c>
      <c r="AH1852">
        <v>1</v>
      </c>
      <c r="AI1852">
        <v>1</v>
      </c>
      <c r="AJ1852">
        <v>1</v>
      </c>
      <c r="AK1852">
        <v>0.10035344116453591</v>
      </c>
      <c r="AL1852">
        <v>1</v>
      </c>
      <c r="AM1852">
        <v>1</v>
      </c>
      <c r="AN1852">
        <v>0.86510667151272969</v>
      </c>
      <c r="AO1852">
        <v>1</v>
      </c>
      <c r="AP1852">
        <v>1</v>
      </c>
      <c r="AQ1852">
        <v>0.26789738957061976</v>
      </c>
      <c r="AR1852">
        <v>1</v>
      </c>
      <c r="AS1852">
        <v>2.5448181333818605E-2</v>
      </c>
      <c r="AT1852">
        <v>0.59342044904008384</v>
      </c>
      <c r="AU1852">
        <v>1</v>
      </c>
    </row>
    <row r="1853" spans="18:47" x14ac:dyDescent="0.25">
      <c r="R1853" s="1"/>
      <c r="AF1853">
        <v>1843</v>
      </c>
      <c r="AG1853">
        <v>1</v>
      </c>
      <c r="AH1853">
        <v>0.79192454249018085</v>
      </c>
      <c r="AI1853">
        <v>1</v>
      </c>
      <c r="AJ1853">
        <v>1</v>
      </c>
      <c r="AK1853">
        <v>1</v>
      </c>
      <c r="AL1853">
        <v>1</v>
      </c>
      <c r="AM1853">
        <v>0</v>
      </c>
      <c r="AN1853">
        <v>0.74144994549457011</v>
      </c>
      <c r="AO1853">
        <v>1</v>
      </c>
      <c r="AP1853">
        <v>1</v>
      </c>
      <c r="AQ1853">
        <v>1</v>
      </c>
      <c r="AR1853">
        <v>1</v>
      </c>
      <c r="AS1853">
        <v>0.56429270733004222</v>
      </c>
      <c r="AT1853">
        <v>0.90211276869673906</v>
      </c>
      <c r="AU1853">
        <v>0</v>
      </c>
    </row>
    <row r="1854" spans="18:47" x14ac:dyDescent="0.25">
      <c r="R1854" s="1"/>
      <c r="AF1854">
        <v>1844</v>
      </c>
      <c r="AG1854">
        <v>1</v>
      </c>
      <c r="AH1854">
        <v>1</v>
      </c>
      <c r="AI1854">
        <v>0.52440289240926619</v>
      </c>
      <c r="AJ1854">
        <v>1</v>
      </c>
      <c r="AK1854">
        <v>0.56010879208746878</v>
      </c>
      <c r="AL1854">
        <v>1</v>
      </c>
      <c r="AM1854">
        <v>1</v>
      </c>
      <c r="AN1854">
        <v>1</v>
      </c>
      <c r="AO1854">
        <v>1</v>
      </c>
      <c r="AP1854">
        <v>1</v>
      </c>
      <c r="AQ1854">
        <v>1</v>
      </c>
      <c r="AR1854">
        <v>1</v>
      </c>
      <c r="AS1854">
        <v>0.22036356935671891</v>
      </c>
      <c r="AT1854">
        <v>0.78478402334047337</v>
      </c>
      <c r="AU1854">
        <v>0</v>
      </c>
    </row>
    <row r="1855" spans="18:47" x14ac:dyDescent="0.25">
      <c r="R1855" s="1"/>
      <c r="AF1855">
        <v>1845</v>
      </c>
      <c r="AG1855">
        <v>1</v>
      </c>
      <c r="AH1855">
        <v>0.27125497157300871</v>
      </c>
      <c r="AI1855">
        <v>1</v>
      </c>
      <c r="AJ1855">
        <v>1</v>
      </c>
      <c r="AK1855">
        <v>1</v>
      </c>
      <c r="AL1855">
        <v>1</v>
      </c>
      <c r="AM1855">
        <v>1</v>
      </c>
      <c r="AN1855">
        <v>1</v>
      </c>
      <c r="AO1855">
        <v>1</v>
      </c>
      <c r="AP1855">
        <v>0.55996293655381679</v>
      </c>
      <c r="AQ1855">
        <v>1</v>
      </c>
      <c r="AR1855">
        <v>1</v>
      </c>
      <c r="AS1855">
        <v>0</v>
      </c>
      <c r="AT1855">
        <v>0.66280103574398497</v>
      </c>
      <c r="AU1855">
        <v>1</v>
      </c>
    </row>
    <row r="1856" spans="18:47" x14ac:dyDescent="0.25">
      <c r="R1856" s="1"/>
      <c r="AF1856">
        <v>1846</v>
      </c>
      <c r="AG1856">
        <v>1</v>
      </c>
      <c r="AH1856">
        <v>1</v>
      </c>
      <c r="AI1856">
        <v>1</v>
      </c>
      <c r="AJ1856">
        <v>1</v>
      </c>
      <c r="AK1856">
        <v>0.67306818310551597</v>
      </c>
      <c r="AL1856">
        <v>1</v>
      </c>
      <c r="AM1856">
        <v>1</v>
      </c>
      <c r="AN1856">
        <v>1</v>
      </c>
      <c r="AO1856">
        <v>1</v>
      </c>
      <c r="AP1856">
        <v>0.91596250533104706</v>
      </c>
      <c r="AQ1856">
        <v>1</v>
      </c>
      <c r="AR1856">
        <v>1</v>
      </c>
      <c r="AS1856">
        <v>2.3418405655144352E-2</v>
      </c>
      <c r="AT1856">
        <v>0.73475734170776241</v>
      </c>
      <c r="AU1856">
        <v>0</v>
      </c>
    </row>
    <row r="1857" spans="18:47" x14ac:dyDescent="0.25">
      <c r="R1857" s="1"/>
      <c r="AF1857">
        <v>1847</v>
      </c>
      <c r="AG1857">
        <v>1</v>
      </c>
      <c r="AH1857">
        <v>0.68836183856806854</v>
      </c>
      <c r="AI1857">
        <v>0.23908423878545423</v>
      </c>
      <c r="AJ1857">
        <v>0.12131985652449657</v>
      </c>
      <c r="AK1857">
        <v>1</v>
      </c>
      <c r="AL1857">
        <v>1</v>
      </c>
      <c r="AM1857">
        <v>1</v>
      </c>
      <c r="AN1857">
        <v>1</v>
      </c>
      <c r="AO1857">
        <v>0</v>
      </c>
      <c r="AP1857">
        <v>1</v>
      </c>
      <c r="AQ1857">
        <v>1</v>
      </c>
      <c r="AR1857">
        <v>1</v>
      </c>
      <c r="AS1857">
        <v>0.43664459354218826</v>
      </c>
      <c r="AT1857">
        <v>0.64320258786899842</v>
      </c>
      <c r="AU1857">
        <v>1</v>
      </c>
    </row>
    <row r="1858" spans="18:47" x14ac:dyDescent="0.25">
      <c r="R1858" s="1"/>
      <c r="AF1858">
        <v>1848</v>
      </c>
      <c r="AG1858">
        <v>1</v>
      </c>
      <c r="AH1858">
        <v>1</v>
      </c>
      <c r="AI1858">
        <v>0.81294278251762964</v>
      </c>
      <c r="AJ1858">
        <v>1</v>
      </c>
      <c r="AK1858">
        <v>1</v>
      </c>
      <c r="AL1858">
        <v>0.8989979105632907</v>
      </c>
      <c r="AM1858">
        <v>0.92833089902119204</v>
      </c>
      <c r="AN1858">
        <v>1</v>
      </c>
      <c r="AO1858">
        <v>1</v>
      </c>
      <c r="AP1858">
        <v>0.82535658327176331</v>
      </c>
      <c r="AQ1858">
        <v>1</v>
      </c>
      <c r="AR1858">
        <v>0.96023748889814253</v>
      </c>
      <c r="AS1858">
        <v>0</v>
      </c>
      <c r="AT1858">
        <v>0.67304751477882019</v>
      </c>
      <c r="AU1858">
        <v>0</v>
      </c>
    </row>
    <row r="1859" spans="18:47" x14ac:dyDescent="0.25">
      <c r="R1859" s="1"/>
      <c r="AF1859">
        <v>1849</v>
      </c>
      <c r="AG1859">
        <v>0.61283312900758902</v>
      </c>
      <c r="AH1859">
        <v>1</v>
      </c>
      <c r="AI1859">
        <v>1</v>
      </c>
      <c r="AJ1859">
        <v>1</v>
      </c>
      <c r="AK1859">
        <v>1</v>
      </c>
      <c r="AL1859">
        <v>1</v>
      </c>
      <c r="AM1859">
        <v>1</v>
      </c>
      <c r="AN1859">
        <v>0.87447625929569528</v>
      </c>
      <c r="AO1859">
        <v>1</v>
      </c>
      <c r="AP1859">
        <v>1</v>
      </c>
      <c r="AQ1859">
        <v>0.10873351091552953</v>
      </c>
      <c r="AR1859">
        <v>0.79161091278787821</v>
      </c>
      <c r="AS1859">
        <v>0.16384899589226529</v>
      </c>
      <c r="AT1859">
        <v>0.82675012647991997</v>
      </c>
      <c r="AU1859">
        <v>1</v>
      </c>
    </row>
    <row r="1860" spans="18:47" x14ac:dyDescent="0.25">
      <c r="R1860" s="1"/>
      <c r="AF1860">
        <v>1850</v>
      </c>
      <c r="AG1860">
        <v>1</v>
      </c>
      <c r="AH1860">
        <v>0</v>
      </c>
      <c r="AI1860">
        <v>1</v>
      </c>
      <c r="AJ1860">
        <v>1</v>
      </c>
      <c r="AK1860">
        <v>0.91256257524970175</v>
      </c>
      <c r="AL1860">
        <v>1</v>
      </c>
      <c r="AM1860">
        <v>1</v>
      </c>
      <c r="AN1860">
        <v>1</v>
      </c>
      <c r="AO1860">
        <v>0.15977414468434289</v>
      </c>
      <c r="AP1860">
        <v>1</v>
      </c>
      <c r="AQ1860">
        <v>1</v>
      </c>
      <c r="AR1860">
        <v>0.23565606049129612</v>
      </c>
      <c r="AS1860">
        <v>0</v>
      </c>
      <c r="AT1860">
        <v>0.73736898228346703</v>
      </c>
      <c r="AU1860">
        <v>0</v>
      </c>
    </row>
    <row r="1861" spans="18:47" x14ac:dyDescent="0.25">
      <c r="R1861" s="1"/>
      <c r="AF1861">
        <v>1851</v>
      </c>
      <c r="AG1861">
        <v>1</v>
      </c>
      <c r="AH1861">
        <v>0.57238149122453508</v>
      </c>
      <c r="AI1861">
        <v>1</v>
      </c>
      <c r="AJ1861">
        <v>1</v>
      </c>
      <c r="AK1861">
        <v>0</v>
      </c>
      <c r="AL1861">
        <v>0.66824083294025816</v>
      </c>
      <c r="AM1861">
        <v>1</v>
      </c>
      <c r="AN1861">
        <v>1</v>
      </c>
      <c r="AO1861">
        <v>1</v>
      </c>
      <c r="AP1861">
        <v>0.65612530158039351</v>
      </c>
      <c r="AQ1861">
        <v>0.39139405548194189</v>
      </c>
      <c r="AR1861">
        <v>1</v>
      </c>
      <c r="AS1861">
        <v>0</v>
      </c>
      <c r="AT1861">
        <v>0.9892689366761136</v>
      </c>
      <c r="AU1861">
        <v>3</v>
      </c>
    </row>
    <row r="1862" spans="18:47" x14ac:dyDescent="0.25">
      <c r="R1862" s="1"/>
      <c r="AF1862">
        <v>1852</v>
      </c>
      <c r="AG1862">
        <v>0</v>
      </c>
      <c r="AH1862">
        <v>1</v>
      </c>
      <c r="AI1862">
        <v>0.68838709394185571</v>
      </c>
      <c r="AJ1862">
        <v>0.29225995093074741</v>
      </c>
      <c r="AK1862">
        <v>1</v>
      </c>
      <c r="AL1862">
        <v>0.56575221211363291</v>
      </c>
      <c r="AM1862">
        <v>1</v>
      </c>
      <c r="AN1862">
        <v>0</v>
      </c>
      <c r="AO1862">
        <v>1</v>
      </c>
      <c r="AP1862">
        <v>0</v>
      </c>
      <c r="AQ1862">
        <v>1</v>
      </c>
      <c r="AR1862">
        <v>0.68446083963898408</v>
      </c>
      <c r="AS1862">
        <v>0</v>
      </c>
      <c r="AT1862">
        <v>0.79700608573278275</v>
      </c>
      <c r="AU1862">
        <v>0</v>
      </c>
    </row>
    <row r="1863" spans="18:47" x14ac:dyDescent="0.25">
      <c r="R1863" s="1"/>
      <c r="AF1863">
        <v>1853</v>
      </c>
      <c r="AG1863">
        <v>0.94710468774475531</v>
      </c>
      <c r="AH1863">
        <v>1</v>
      </c>
      <c r="AI1863">
        <v>1</v>
      </c>
      <c r="AJ1863">
        <v>1</v>
      </c>
      <c r="AK1863">
        <v>1</v>
      </c>
      <c r="AL1863">
        <v>1</v>
      </c>
      <c r="AM1863">
        <v>1</v>
      </c>
      <c r="AN1863">
        <v>0.56698157553018391</v>
      </c>
      <c r="AO1863">
        <v>1</v>
      </c>
      <c r="AP1863">
        <v>1</v>
      </c>
      <c r="AQ1863">
        <v>0.58890578607073019</v>
      </c>
      <c r="AR1863">
        <v>0.31049554770171167</v>
      </c>
      <c r="AS1863">
        <v>0</v>
      </c>
      <c r="AT1863">
        <v>0.643758927973618</v>
      </c>
      <c r="AU1863">
        <v>0</v>
      </c>
    </row>
    <row r="1864" spans="18:47" x14ac:dyDescent="0.25">
      <c r="R1864" s="1"/>
      <c r="AF1864">
        <v>1854</v>
      </c>
      <c r="AG1864">
        <v>0.99612677372375225</v>
      </c>
      <c r="AH1864">
        <v>1</v>
      </c>
      <c r="AI1864">
        <v>0</v>
      </c>
      <c r="AJ1864">
        <v>0.40629229919892773</v>
      </c>
      <c r="AK1864">
        <v>1</v>
      </c>
      <c r="AL1864">
        <v>0.78310180699797149</v>
      </c>
      <c r="AM1864">
        <v>0.44900034884279105</v>
      </c>
      <c r="AN1864">
        <v>1</v>
      </c>
      <c r="AO1864">
        <v>0</v>
      </c>
      <c r="AP1864">
        <v>0.71999094263564101</v>
      </c>
      <c r="AQ1864">
        <v>1</v>
      </c>
      <c r="AR1864">
        <v>0</v>
      </c>
      <c r="AS1864">
        <v>0</v>
      </c>
      <c r="AT1864">
        <v>0.73275721917899284</v>
      </c>
      <c r="AU1864">
        <v>2</v>
      </c>
    </row>
    <row r="1865" spans="18:47" x14ac:dyDescent="0.25">
      <c r="R1865" s="1"/>
      <c r="AF1865">
        <v>1855</v>
      </c>
      <c r="AG1865">
        <v>0.26698849544411662</v>
      </c>
      <c r="AH1865">
        <v>0.10881226443312439</v>
      </c>
      <c r="AI1865">
        <v>1</v>
      </c>
      <c r="AJ1865">
        <v>1</v>
      </c>
      <c r="AK1865">
        <v>0.46928473237541413</v>
      </c>
      <c r="AL1865">
        <v>1</v>
      </c>
      <c r="AM1865">
        <v>1</v>
      </c>
      <c r="AN1865">
        <v>1</v>
      </c>
      <c r="AO1865">
        <v>1</v>
      </c>
      <c r="AP1865">
        <v>1</v>
      </c>
      <c r="AQ1865">
        <v>1</v>
      </c>
      <c r="AR1865">
        <v>1</v>
      </c>
      <c r="AS1865">
        <v>0</v>
      </c>
      <c r="AT1865">
        <v>0.7942104004721966</v>
      </c>
      <c r="AU1865">
        <v>0</v>
      </c>
    </row>
    <row r="1866" spans="18:47" x14ac:dyDescent="0.25">
      <c r="R1866" s="1"/>
      <c r="AF1866">
        <v>1856</v>
      </c>
      <c r="AG1866">
        <v>1</v>
      </c>
      <c r="AH1866">
        <v>7.5143219172917136E-2</v>
      </c>
      <c r="AI1866">
        <v>1</v>
      </c>
      <c r="AJ1866">
        <v>1</v>
      </c>
      <c r="AK1866">
        <v>0.49274485550103558</v>
      </c>
      <c r="AL1866">
        <v>0</v>
      </c>
      <c r="AM1866">
        <v>0.23887181646404637</v>
      </c>
      <c r="AN1866">
        <v>0.73509622359298166</v>
      </c>
      <c r="AO1866">
        <v>1</v>
      </c>
      <c r="AP1866">
        <v>0.36713102516026291</v>
      </c>
      <c r="AQ1866">
        <v>1</v>
      </c>
      <c r="AR1866">
        <v>1</v>
      </c>
      <c r="AS1866">
        <v>0</v>
      </c>
      <c r="AT1866">
        <v>0.7517083873438859</v>
      </c>
      <c r="AU1866">
        <v>0</v>
      </c>
    </row>
    <row r="1867" spans="18:47" x14ac:dyDescent="0.25">
      <c r="R1867" s="1"/>
      <c r="AF1867">
        <v>1857</v>
      </c>
      <c r="AG1867">
        <v>1</v>
      </c>
      <c r="AH1867">
        <v>1</v>
      </c>
      <c r="AI1867">
        <v>1</v>
      </c>
      <c r="AJ1867">
        <v>1</v>
      </c>
      <c r="AK1867">
        <v>0.91337745251639135</v>
      </c>
      <c r="AL1867">
        <v>0.42938828046608252</v>
      </c>
      <c r="AM1867">
        <v>1</v>
      </c>
      <c r="AN1867">
        <v>1</v>
      </c>
      <c r="AO1867">
        <v>8.8726553574815625E-2</v>
      </c>
      <c r="AP1867">
        <v>1</v>
      </c>
      <c r="AQ1867">
        <v>1</v>
      </c>
      <c r="AR1867">
        <v>0.16872774404914853</v>
      </c>
      <c r="AS1867">
        <v>0</v>
      </c>
      <c r="AT1867">
        <v>0.75273272947046255</v>
      </c>
      <c r="AU1867">
        <v>1</v>
      </c>
    </row>
    <row r="1868" spans="18:47" x14ac:dyDescent="0.25">
      <c r="R1868" s="1"/>
      <c r="AF1868">
        <v>1858</v>
      </c>
      <c r="AG1868">
        <v>0.29931470067071309</v>
      </c>
      <c r="AH1868">
        <v>1</v>
      </c>
      <c r="AI1868">
        <v>1</v>
      </c>
      <c r="AJ1868">
        <v>1</v>
      </c>
      <c r="AK1868">
        <v>1</v>
      </c>
      <c r="AL1868">
        <v>0.67954773049180706</v>
      </c>
      <c r="AM1868">
        <v>1</v>
      </c>
      <c r="AN1868">
        <v>1</v>
      </c>
      <c r="AO1868">
        <v>0.24774152881000192</v>
      </c>
      <c r="AP1868">
        <v>1</v>
      </c>
      <c r="AQ1868">
        <v>0</v>
      </c>
      <c r="AR1868">
        <v>1</v>
      </c>
      <c r="AS1868">
        <v>0</v>
      </c>
      <c r="AT1868">
        <v>0.8774937669485241</v>
      </c>
      <c r="AU1868">
        <v>0</v>
      </c>
    </row>
    <row r="1869" spans="18:47" x14ac:dyDescent="0.25">
      <c r="R1869" s="1"/>
      <c r="AF1869">
        <v>1859</v>
      </c>
      <c r="AG1869">
        <v>1</v>
      </c>
      <c r="AH1869">
        <v>0.57950055819128465</v>
      </c>
      <c r="AI1869">
        <v>1</v>
      </c>
      <c r="AJ1869">
        <v>1</v>
      </c>
      <c r="AK1869">
        <v>1</v>
      </c>
      <c r="AL1869">
        <v>1</v>
      </c>
      <c r="AM1869">
        <v>1</v>
      </c>
      <c r="AN1869">
        <v>1</v>
      </c>
      <c r="AO1869">
        <v>1</v>
      </c>
      <c r="AP1869">
        <v>1</v>
      </c>
      <c r="AQ1869">
        <v>0</v>
      </c>
      <c r="AR1869">
        <v>0</v>
      </c>
      <c r="AS1869">
        <v>0.16938954372463125</v>
      </c>
      <c r="AT1869">
        <v>0.6238023883483711</v>
      </c>
      <c r="AU1869">
        <v>2</v>
      </c>
    </row>
    <row r="1870" spans="18:47" x14ac:dyDescent="0.25">
      <c r="R1870" s="1"/>
      <c r="AF1870">
        <v>1860</v>
      </c>
      <c r="AG1870">
        <v>0.77383733564244228</v>
      </c>
      <c r="AH1870">
        <v>1</v>
      </c>
      <c r="AI1870">
        <v>1</v>
      </c>
      <c r="AJ1870">
        <v>1</v>
      </c>
      <c r="AK1870">
        <v>0</v>
      </c>
      <c r="AL1870">
        <v>1</v>
      </c>
      <c r="AM1870">
        <v>1</v>
      </c>
      <c r="AN1870">
        <v>1</v>
      </c>
      <c r="AO1870">
        <v>1</v>
      </c>
      <c r="AP1870">
        <v>0.18026216398533096</v>
      </c>
      <c r="AQ1870">
        <v>1</v>
      </c>
      <c r="AR1870">
        <v>1</v>
      </c>
      <c r="AS1870">
        <v>0</v>
      </c>
      <c r="AT1870">
        <v>0.66351833528963045</v>
      </c>
      <c r="AU1870">
        <v>0</v>
      </c>
    </row>
    <row r="1871" spans="18:47" x14ac:dyDescent="0.25">
      <c r="R1871" s="1"/>
      <c r="AF1871">
        <v>1861</v>
      </c>
      <c r="AG1871">
        <v>1</v>
      </c>
      <c r="AH1871">
        <v>1</v>
      </c>
      <c r="AI1871">
        <v>1</v>
      </c>
      <c r="AJ1871">
        <v>1</v>
      </c>
      <c r="AK1871">
        <v>0.18544683032931999</v>
      </c>
      <c r="AL1871">
        <v>1</v>
      </c>
      <c r="AM1871">
        <v>0.44384347515663269</v>
      </c>
      <c r="AN1871">
        <v>1</v>
      </c>
      <c r="AO1871">
        <v>0.36146023180602543</v>
      </c>
      <c r="AP1871">
        <v>0.35530414846101438</v>
      </c>
      <c r="AQ1871">
        <v>1</v>
      </c>
      <c r="AR1871">
        <v>1</v>
      </c>
      <c r="AS1871">
        <v>0</v>
      </c>
      <c r="AT1871">
        <v>0.69157875561753801</v>
      </c>
      <c r="AU1871">
        <v>0</v>
      </c>
    </row>
    <row r="1872" spans="18:47" x14ac:dyDescent="0.25">
      <c r="R1872" s="1"/>
      <c r="AF1872">
        <v>1862</v>
      </c>
      <c r="AG1872">
        <v>1</v>
      </c>
      <c r="AH1872">
        <v>1</v>
      </c>
      <c r="AI1872">
        <v>1</v>
      </c>
      <c r="AJ1872">
        <v>0.6675036753629684</v>
      </c>
      <c r="AK1872">
        <v>0</v>
      </c>
      <c r="AL1872">
        <v>0.73780463621127035</v>
      </c>
      <c r="AM1872">
        <v>1</v>
      </c>
      <c r="AN1872">
        <v>1</v>
      </c>
      <c r="AO1872">
        <v>1</v>
      </c>
      <c r="AP1872">
        <v>0.48536113821882604</v>
      </c>
      <c r="AQ1872">
        <v>0.71143610539511426</v>
      </c>
      <c r="AR1872">
        <v>1</v>
      </c>
      <c r="AS1872">
        <v>0</v>
      </c>
      <c r="AT1872">
        <v>0.88096482160330547</v>
      </c>
      <c r="AU1872">
        <v>0</v>
      </c>
    </row>
    <row r="1873" spans="18:47" x14ac:dyDescent="0.25">
      <c r="R1873" s="1"/>
      <c r="AF1873">
        <v>1863</v>
      </c>
      <c r="AG1873">
        <v>0.62143774182444644</v>
      </c>
      <c r="AH1873">
        <v>1</v>
      </c>
      <c r="AI1873">
        <v>1</v>
      </c>
      <c r="AJ1873">
        <v>0.11293633454358011</v>
      </c>
      <c r="AK1873">
        <v>0</v>
      </c>
      <c r="AL1873">
        <v>0.20999499809525635</v>
      </c>
      <c r="AM1873">
        <v>1</v>
      </c>
      <c r="AN1873">
        <v>0.97630401334777894</v>
      </c>
      <c r="AO1873">
        <v>0.33675714649725708</v>
      </c>
      <c r="AP1873">
        <v>0.67686921271336853</v>
      </c>
      <c r="AQ1873">
        <v>1</v>
      </c>
      <c r="AR1873">
        <v>1</v>
      </c>
      <c r="AS1873">
        <v>0</v>
      </c>
      <c r="AT1873">
        <v>0.8877095145477566</v>
      </c>
      <c r="AU1873">
        <v>0</v>
      </c>
    </row>
    <row r="1874" spans="18:47" x14ac:dyDescent="0.25">
      <c r="R1874" s="1"/>
      <c r="AF1874">
        <v>1864</v>
      </c>
      <c r="AG1874">
        <v>1</v>
      </c>
      <c r="AH1874">
        <v>0.68598884384430547</v>
      </c>
      <c r="AI1874">
        <v>0.46146363717519806</v>
      </c>
      <c r="AJ1874">
        <v>0.89860011335404122</v>
      </c>
      <c r="AK1874">
        <v>0.28096757291308266</v>
      </c>
      <c r="AL1874">
        <v>1</v>
      </c>
      <c r="AM1874">
        <v>9.4280478408871854E-2</v>
      </c>
      <c r="AN1874">
        <v>0.76296420076335292</v>
      </c>
      <c r="AO1874">
        <v>1</v>
      </c>
      <c r="AP1874">
        <v>1</v>
      </c>
      <c r="AQ1874">
        <v>1</v>
      </c>
      <c r="AR1874">
        <v>1</v>
      </c>
      <c r="AS1874">
        <v>2.8734544288571699E-2</v>
      </c>
      <c r="AT1874">
        <v>0.9329781723111048</v>
      </c>
      <c r="AU1874">
        <v>1</v>
      </c>
    </row>
    <row r="1875" spans="18:47" x14ac:dyDescent="0.25">
      <c r="R1875" s="1"/>
      <c r="AF1875">
        <v>1865</v>
      </c>
      <c r="AG1875">
        <v>0.98770144758858691</v>
      </c>
      <c r="AH1875">
        <v>0.24586506851041381</v>
      </c>
      <c r="AI1875">
        <v>1</v>
      </c>
      <c r="AJ1875">
        <v>1</v>
      </c>
      <c r="AK1875">
        <v>1</v>
      </c>
      <c r="AL1875">
        <v>1</v>
      </c>
      <c r="AM1875">
        <v>0.71066207383785607</v>
      </c>
      <c r="AN1875">
        <v>1</v>
      </c>
      <c r="AO1875">
        <v>0.8819686328502333</v>
      </c>
      <c r="AP1875">
        <v>0.53841264777034781</v>
      </c>
      <c r="AQ1875">
        <v>1</v>
      </c>
      <c r="AR1875">
        <v>0.56301676357684149</v>
      </c>
      <c r="AS1875">
        <v>0</v>
      </c>
      <c r="AT1875">
        <v>0.87915647047516421</v>
      </c>
      <c r="AU1875">
        <v>0</v>
      </c>
    </row>
    <row r="1876" spans="18:47" x14ac:dyDescent="0.25">
      <c r="R1876" s="1"/>
      <c r="AF1876">
        <v>1866</v>
      </c>
      <c r="AG1876">
        <v>1</v>
      </c>
      <c r="AH1876">
        <v>0.5586384462977938</v>
      </c>
      <c r="AI1876">
        <v>1</v>
      </c>
      <c r="AJ1876">
        <v>1</v>
      </c>
      <c r="AK1876">
        <v>0.76498063489646395</v>
      </c>
      <c r="AL1876">
        <v>1</v>
      </c>
      <c r="AM1876">
        <v>1</v>
      </c>
      <c r="AN1876">
        <v>1</v>
      </c>
      <c r="AO1876">
        <v>1</v>
      </c>
      <c r="AP1876">
        <v>0.4964807782950717</v>
      </c>
      <c r="AQ1876">
        <v>1</v>
      </c>
      <c r="AR1876">
        <v>0.54137736612545029</v>
      </c>
      <c r="AS1876">
        <v>0.79159452202137415</v>
      </c>
      <c r="AT1876">
        <v>0.74039693529151895</v>
      </c>
      <c r="AU1876">
        <v>0</v>
      </c>
    </row>
    <row r="1877" spans="18:47" x14ac:dyDescent="0.25">
      <c r="R1877" s="1"/>
      <c r="AF1877">
        <v>1867</v>
      </c>
      <c r="AG1877">
        <v>0.75517128703922354</v>
      </c>
      <c r="AH1877">
        <v>1</v>
      </c>
      <c r="AI1877">
        <v>1</v>
      </c>
      <c r="AJ1877">
        <v>1</v>
      </c>
      <c r="AK1877">
        <v>0.58103855547632255</v>
      </c>
      <c r="AL1877">
        <v>1</v>
      </c>
      <c r="AM1877">
        <v>0.6888770046803514</v>
      </c>
      <c r="AN1877">
        <v>0.20930411302739935</v>
      </c>
      <c r="AO1877">
        <v>0</v>
      </c>
      <c r="AP1877">
        <v>1</v>
      </c>
      <c r="AQ1877">
        <v>1</v>
      </c>
      <c r="AR1877">
        <v>1</v>
      </c>
      <c r="AS1877">
        <v>0</v>
      </c>
      <c r="AT1877">
        <v>0.78574275002894167</v>
      </c>
      <c r="AU1877">
        <v>0</v>
      </c>
    </row>
    <row r="1878" spans="18:47" x14ac:dyDescent="0.25">
      <c r="R1878" s="1"/>
      <c r="AF1878">
        <v>1868</v>
      </c>
      <c r="AG1878">
        <v>1</v>
      </c>
      <c r="AH1878">
        <v>0.52486915893937947</v>
      </c>
      <c r="AI1878">
        <v>1</v>
      </c>
      <c r="AJ1878">
        <v>1</v>
      </c>
      <c r="AK1878">
        <v>1</v>
      </c>
      <c r="AL1878">
        <v>1</v>
      </c>
      <c r="AM1878">
        <v>0.23095758182523329</v>
      </c>
      <c r="AN1878">
        <v>1</v>
      </c>
      <c r="AO1878">
        <v>1</v>
      </c>
      <c r="AP1878">
        <v>0.88636286007221643</v>
      </c>
      <c r="AQ1878">
        <v>1</v>
      </c>
      <c r="AR1878">
        <v>1</v>
      </c>
      <c r="AS1878">
        <v>1</v>
      </c>
      <c r="AT1878">
        <v>0.86792754141826334</v>
      </c>
      <c r="AU1878">
        <v>0</v>
      </c>
    </row>
    <row r="1879" spans="18:47" x14ac:dyDescent="0.25">
      <c r="R1879" s="1"/>
      <c r="AF1879">
        <v>1869</v>
      </c>
      <c r="AG1879">
        <v>1</v>
      </c>
      <c r="AH1879">
        <v>1</v>
      </c>
      <c r="AI1879">
        <v>1</v>
      </c>
      <c r="AJ1879">
        <v>1</v>
      </c>
      <c r="AK1879">
        <v>1</v>
      </c>
      <c r="AL1879">
        <v>1</v>
      </c>
      <c r="AM1879">
        <v>0.4855985526660187</v>
      </c>
      <c r="AN1879">
        <v>0</v>
      </c>
      <c r="AO1879">
        <v>0</v>
      </c>
      <c r="AP1879">
        <v>0.18891342909022746</v>
      </c>
      <c r="AQ1879">
        <v>1</v>
      </c>
      <c r="AR1879">
        <v>1</v>
      </c>
      <c r="AS1879">
        <v>0</v>
      </c>
      <c r="AT1879">
        <v>0.7730860759854582</v>
      </c>
      <c r="AU1879">
        <v>2</v>
      </c>
    </row>
    <row r="1880" spans="18:47" x14ac:dyDescent="0.25">
      <c r="R1880" s="1"/>
      <c r="AF1880">
        <v>1870</v>
      </c>
      <c r="AG1880">
        <v>1</v>
      </c>
      <c r="AH1880">
        <v>0.23649442571175833</v>
      </c>
      <c r="AI1880">
        <v>1</v>
      </c>
      <c r="AJ1880">
        <v>1</v>
      </c>
      <c r="AK1880">
        <v>1</v>
      </c>
      <c r="AL1880">
        <v>1</v>
      </c>
      <c r="AM1880">
        <v>1</v>
      </c>
      <c r="AN1880">
        <v>0.24120519012203365</v>
      </c>
      <c r="AO1880">
        <v>9.9605275782232633E-2</v>
      </c>
      <c r="AP1880">
        <v>1</v>
      </c>
      <c r="AQ1880">
        <v>1</v>
      </c>
      <c r="AR1880">
        <v>1</v>
      </c>
      <c r="AS1880">
        <v>0.39433011571729309</v>
      </c>
      <c r="AT1880">
        <v>0.63500073545443747</v>
      </c>
      <c r="AU1880">
        <v>3</v>
      </c>
    </row>
    <row r="1881" spans="18:47" x14ac:dyDescent="0.25">
      <c r="R1881" s="1"/>
      <c r="AF1881">
        <v>1871</v>
      </c>
      <c r="AG1881">
        <v>0.79843691278379525</v>
      </c>
      <c r="AH1881">
        <v>1</v>
      </c>
      <c r="AI1881">
        <v>1</v>
      </c>
      <c r="AJ1881">
        <v>1</v>
      </c>
      <c r="AK1881">
        <v>0.40393637646916286</v>
      </c>
      <c r="AL1881">
        <v>0.15559728394752406</v>
      </c>
      <c r="AM1881">
        <v>1</v>
      </c>
      <c r="AN1881">
        <v>0.64891339179537744</v>
      </c>
      <c r="AO1881">
        <v>0.34913954197303004</v>
      </c>
      <c r="AP1881">
        <v>0.9983545826586534</v>
      </c>
      <c r="AQ1881">
        <v>1</v>
      </c>
      <c r="AR1881">
        <v>1</v>
      </c>
      <c r="AS1881">
        <v>0.19204252841009292</v>
      </c>
      <c r="AT1881">
        <v>0.91733822944609544</v>
      </c>
      <c r="AU1881">
        <v>0</v>
      </c>
    </row>
    <row r="1882" spans="18:47" x14ac:dyDescent="0.25">
      <c r="R1882" s="1"/>
      <c r="AF1882">
        <v>1872</v>
      </c>
      <c r="AG1882">
        <v>1</v>
      </c>
      <c r="AH1882">
        <v>5.6587307930905287E-2</v>
      </c>
      <c r="AI1882">
        <v>1</v>
      </c>
      <c r="AJ1882">
        <v>1</v>
      </c>
      <c r="AK1882">
        <v>1</v>
      </c>
      <c r="AL1882">
        <v>1</v>
      </c>
      <c r="AM1882">
        <v>1</v>
      </c>
      <c r="AN1882">
        <v>1</v>
      </c>
      <c r="AO1882">
        <v>1</v>
      </c>
      <c r="AP1882">
        <v>1</v>
      </c>
      <c r="AQ1882">
        <v>1</v>
      </c>
      <c r="AR1882">
        <v>1</v>
      </c>
      <c r="AS1882">
        <v>0</v>
      </c>
      <c r="AT1882">
        <v>0.86289487928684327</v>
      </c>
      <c r="AU1882">
        <v>3</v>
      </c>
    </row>
    <row r="1883" spans="18:47" x14ac:dyDescent="0.25">
      <c r="R1883" s="1"/>
      <c r="AF1883">
        <v>1873</v>
      </c>
      <c r="AG1883">
        <v>1</v>
      </c>
      <c r="AH1883">
        <v>1</v>
      </c>
      <c r="AI1883">
        <v>1</v>
      </c>
      <c r="AJ1883">
        <v>1</v>
      </c>
      <c r="AK1883">
        <v>1</v>
      </c>
      <c r="AL1883">
        <v>0</v>
      </c>
      <c r="AM1883">
        <v>1</v>
      </c>
      <c r="AN1883">
        <v>1</v>
      </c>
      <c r="AO1883">
        <v>1</v>
      </c>
      <c r="AP1883">
        <v>1</v>
      </c>
      <c r="AQ1883">
        <v>9.4984696622123013E-2</v>
      </c>
      <c r="AR1883">
        <v>0.41275301090682925</v>
      </c>
      <c r="AS1883">
        <v>0</v>
      </c>
      <c r="AT1883">
        <v>0.58153579597850169</v>
      </c>
      <c r="AU1883">
        <v>2</v>
      </c>
    </row>
    <row r="1884" spans="18:47" x14ac:dyDescent="0.25">
      <c r="R1884" s="1"/>
      <c r="AF1884">
        <v>1874</v>
      </c>
      <c r="AG1884">
        <v>1</v>
      </c>
      <c r="AH1884">
        <v>7.9801771945442718E-2</v>
      </c>
      <c r="AI1884">
        <v>0</v>
      </c>
      <c r="AJ1884">
        <v>1</v>
      </c>
      <c r="AK1884">
        <v>1</v>
      </c>
      <c r="AL1884">
        <v>0.81782773096808037</v>
      </c>
      <c r="AM1884">
        <v>1</v>
      </c>
      <c r="AN1884">
        <v>1</v>
      </c>
      <c r="AO1884">
        <v>0.39271687806467526</v>
      </c>
      <c r="AP1884">
        <v>2.0172441503100637E-2</v>
      </c>
      <c r="AQ1884">
        <v>1</v>
      </c>
      <c r="AR1884">
        <v>1</v>
      </c>
      <c r="AS1884">
        <v>0.49466936822019275</v>
      </c>
      <c r="AT1884">
        <v>0.93344660468681795</v>
      </c>
      <c r="AU1884">
        <v>1</v>
      </c>
    </row>
    <row r="1885" spans="18:47" x14ac:dyDescent="0.25">
      <c r="R1885" s="1"/>
      <c r="AF1885">
        <v>1875</v>
      </c>
      <c r="AG1885">
        <v>1</v>
      </c>
      <c r="AH1885">
        <v>1</v>
      </c>
      <c r="AI1885">
        <v>1</v>
      </c>
      <c r="AJ1885">
        <v>0.74894408852536187</v>
      </c>
      <c r="AK1885">
        <v>0.4520423932678363</v>
      </c>
      <c r="AL1885">
        <v>1</v>
      </c>
      <c r="AM1885">
        <v>0</v>
      </c>
      <c r="AN1885">
        <v>1</v>
      </c>
      <c r="AO1885">
        <v>1</v>
      </c>
      <c r="AP1885">
        <v>1</v>
      </c>
      <c r="AQ1885">
        <v>0.20826727373763182</v>
      </c>
      <c r="AR1885">
        <v>1</v>
      </c>
      <c r="AS1885">
        <v>0</v>
      </c>
      <c r="AT1885">
        <v>0.82589351966728342</v>
      </c>
      <c r="AU1885">
        <v>0</v>
      </c>
    </row>
    <row r="1886" spans="18:47" x14ac:dyDescent="0.25">
      <c r="R1886" s="1"/>
      <c r="AF1886">
        <v>1876</v>
      </c>
      <c r="AG1886">
        <v>1</v>
      </c>
      <c r="AH1886">
        <v>1</v>
      </c>
      <c r="AI1886">
        <v>1</v>
      </c>
      <c r="AJ1886">
        <v>0.87252565151817785</v>
      </c>
      <c r="AK1886">
        <v>1</v>
      </c>
      <c r="AL1886">
        <v>0</v>
      </c>
      <c r="AM1886">
        <v>1</v>
      </c>
      <c r="AN1886">
        <v>1</v>
      </c>
      <c r="AO1886">
        <v>0</v>
      </c>
      <c r="AP1886">
        <v>1</v>
      </c>
      <c r="AQ1886">
        <v>1</v>
      </c>
      <c r="AR1886">
        <v>1</v>
      </c>
      <c r="AS1886">
        <v>0.18621478019321652</v>
      </c>
      <c r="AT1886">
        <v>0.64401222918153112</v>
      </c>
      <c r="AU1886">
        <v>1</v>
      </c>
    </row>
    <row r="1887" spans="18:47" x14ac:dyDescent="0.25">
      <c r="R1887" s="1"/>
      <c r="AF1887">
        <v>1877</v>
      </c>
      <c r="AG1887">
        <v>1</v>
      </c>
      <c r="AH1887">
        <v>0.92733633672547255</v>
      </c>
      <c r="AI1887">
        <v>1</v>
      </c>
      <c r="AJ1887">
        <v>1</v>
      </c>
      <c r="AK1887">
        <v>0.19293178625417978</v>
      </c>
      <c r="AL1887">
        <v>1</v>
      </c>
      <c r="AM1887">
        <v>1</v>
      </c>
      <c r="AN1887">
        <v>0.63147014898300591</v>
      </c>
      <c r="AO1887">
        <v>1</v>
      </c>
      <c r="AP1887">
        <v>1</v>
      </c>
      <c r="AQ1887">
        <v>0.33299710898791091</v>
      </c>
      <c r="AR1887">
        <v>1</v>
      </c>
      <c r="AS1887">
        <v>0</v>
      </c>
      <c r="AT1887">
        <v>0.60976047734243555</v>
      </c>
      <c r="AU1887">
        <v>3</v>
      </c>
    </row>
    <row r="1888" spans="18:47" x14ac:dyDescent="0.25">
      <c r="R1888" s="1"/>
      <c r="AF1888">
        <v>1878</v>
      </c>
      <c r="AG1888">
        <v>0.67673635367687135</v>
      </c>
      <c r="AH1888">
        <v>0.31830215149446822</v>
      </c>
      <c r="AI1888">
        <v>1</v>
      </c>
      <c r="AJ1888">
        <v>1</v>
      </c>
      <c r="AK1888">
        <v>1</v>
      </c>
      <c r="AL1888">
        <v>1</v>
      </c>
      <c r="AM1888">
        <v>1</v>
      </c>
      <c r="AN1888">
        <v>1</v>
      </c>
      <c r="AO1888">
        <v>1</v>
      </c>
      <c r="AP1888">
        <v>1</v>
      </c>
      <c r="AQ1888">
        <v>0</v>
      </c>
      <c r="AR1888">
        <v>0.22091319921709063</v>
      </c>
      <c r="AS1888">
        <v>0</v>
      </c>
      <c r="AT1888">
        <v>0.78698760295531567</v>
      </c>
      <c r="AU1888">
        <v>2</v>
      </c>
    </row>
    <row r="1889" spans="18:47" x14ac:dyDescent="0.25">
      <c r="R1889" s="1"/>
      <c r="AF1889">
        <v>1879</v>
      </c>
      <c r="AG1889">
        <v>1</v>
      </c>
      <c r="AH1889">
        <v>0.10239402515747185</v>
      </c>
      <c r="AI1889">
        <v>0</v>
      </c>
      <c r="AJ1889">
        <v>1</v>
      </c>
      <c r="AK1889">
        <v>0.4967061633222094</v>
      </c>
      <c r="AL1889">
        <v>0</v>
      </c>
      <c r="AM1889">
        <v>0.82371105657441679</v>
      </c>
      <c r="AN1889">
        <v>0</v>
      </c>
      <c r="AO1889">
        <v>1</v>
      </c>
      <c r="AP1889">
        <v>1</v>
      </c>
      <c r="AQ1889">
        <v>0.79231977879123106</v>
      </c>
      <c r="AR1889">
        <v>1</v>
      </c>
      <c r="AS1889">
        <v>0.2021375620846107</v>
      </c>
      <c r="AT1889">
        <v>0.79700294021450857</v>
      </c>
      <c r="AU1889">
        <v>1</v>
      </c>
    </row>
    <row r="1890" spans="18:47" x14ac:dyDescent="0.25">
      <c r="R1890" s="1"/>
      <c r="AF1890">
        <v>1880</v>
      </c>
      <c r="AG1890">
        <v>0.81456501983132423</v>
      </c>
      <c r="AH1890">
        <v>0.94500243566445918</v>
      </c>
      <c r="AI1890">
        <v>1</v>
      </c>
      <c r="AJ1890">
        <v>1</v>
      </c>
      <c r="AK1890">
        <v>5.6093587202579537E-2</v>
      </c>
      <c r="AL1890">
        <v>1</v>
      </c>
      <c r="AM1890">
        <v>0.10672457928505479</v>
      </c>
      <c r="AN1890">
        <v>1</v>
      </c>
      <c r="AO1890">
        <v>1</v>
      </c>
      <c r="AP1890">
        <v>1</v>
      </c>
      <c r="AQ1890">
        <v>1</v>
      </c>
      <c r="AR1890">
        <v>1</v>
      </c>
      <c r="AS1890">
        <v>0</v>
      </c>
      <c r="AT1890">
        <v>0.75285981085643006</v>
      </c>
      <c r="AU1890">
        <v>1</v>
      </c>
    </row>
    <row r="1891" spans="18:47" x14ac:dyDescent="0.25">
      <c r="R1891" s="1"/>
      <c r="AF1891">
        <v>1881</v>
      </c>
      <c r="AG1891">
        <v>0</v>
      </c>
      <c r="AH1891">
        <v>0.40028349453158235</v>
      </c>
      <c r="AI1891">
        <v>1</v>
      </c>
      <c r="AJ1891">
        <v>0.86877200361365492</v>
      </c>
      <c r="AK1891">
        <v>1</v>
      </c>
      <c r="AL1891">
        <v>1</v>
      </c>
      <c r="AM1891">
        <v>1</v>
      </c>
      <c r="AN1891">
        <v>1</v>
      </c>
      <c r="AO1891">
        <v>1</v>
      </c>
      <c r="AP1891">
        <v>1</v>
      </c>
      <c r="AQ1891">
        <v>1</v>
      </c>
      <c r="AR1891">
        <v>1</v>
      </c>
      <c r="AS1891">
        <v>0.60966924797450639</v>
      </c>
      <c r="AT1891">
        <v>0.86100965629163129</v>
      </c>
      <c r="AU1891">
        <v>0</v>
      </c>
    </row>
    <row r="1892" spans="18:47" x14ac:dyDescent="0.25">
      <c r="R1892" s="1"/>
      <c r="AF1892">
        <v>1882</v>
      </c>
      <c r="AG1892">
        <v>0.96610819035554263</v>
      </c>
      <c r="AH1892">
        <v>1</v>
      </c>
      <c r="AI1892">
        <v>1</v>
      </c>
      <c r="AJ1892">
        <v>0.50288457261097697</v>
      </c>
      <c r="AK1892">
        <v>1</v>
      </c>
      <c r="AL1892">
        <v>1</v>
      </c>
      <c r="AM1892">
        <v>0</v>
      </c>
      <c r="AN1892">
        <v>1</v>
      </c>
      <c r="AO1892">
        <v>0</v>
      </c>
      <c r="AP1892">
        <v>1</v>
      </c>
      <c r="AQ1892">
        <v>0.42766630552117324</v>
      </c>
      <c r="AR1892">
        <v>0.52523179859699376</v>
      </c>
      <c r="AS1892">
        <v>0</v>
      </c>
      <c r="AT1892">
        <v>0.73642160129180811</v>
      </c>
      <c r="AU1892">
        <v>2</v>
      </c>
    </row>
    <row r="1893" spans="18:47" x14ac:dyDescent="0.25">
      <c r="R1893" s="1"/>
      <c r="AF1893">
        <v>1883</v>
      </c>
      <c r="AG1893">
        <v>0.26050565467002962</v>
      </c>
      <c r="AH1893">
        <v>1</v>
      </c>
      <c r="AI1893">
        <v>0.17744378334698982</v>
      </c>
      <c r="AJ1893">
        <v>1</v>
      </c>
      <c r="AK1893">
        <v>1</v>
      </c>
      <c r="AL1893">
        <v>1</v>
      </c>
      <c r="AM1893">
        <v>0.46429509836654631</v>
      </c>
      <c r="AN1893">
        <v>1</v>
      </c>
      <c r="AO1893">
        <v>1</v>
      </c>
      <c r="AP1893">
        <v>0.63058454296814515</v>
      </c>
      <c r="AQ1893">
        <v>0</v>
      </c>
      <c r="AR1893">
        <v>1</v>
      </c>
      <c r="AS1893">
        <v>0</v>
      </c>
      <c r="AT1893">
        <v>0.92863501424896</v>
      </c>
      <c r="AU1893">
        <v>1</v>
      </c>
    </row>
    <row r="1894" spans="18:47" x14ac:dyDescent="0.25">
      <c r="R1894" s="1"/>
      <c r="AF1894">
        <v>1884</v>
      </c>
      <c r="AG1894">
        <v>1</v>
      </c>
      <c r="AH1894">
        <v>1</v>
      </c>
      <c r="AI1894">
        <v>1</v>
      </c>
      <c r="AJ1894">
        <v>1</v>
      </c>
      <c r="AK1894">
        <v>1</v>
      </c>
      <c r="AL1894">
        <v>0.50077175251014217</v>
      </c>
      <c r="AM1894">
        <v>1</v>
      </c>
      <c r="AN1894">
        <v>1</v>
      </c>
      <c r="AO1894">
        <v>1</v>
      </c>
      <c r="AP1894">
        <v>1</v>
      </c>
      <c r="AQ1894">
        <v>1</v>
      </c>
      <c r="AR1894">
        <v>0.1382350185165471</v>
      </c>
      <c r="AS1894">
        <v>0.65082246919923969</v>
      </c>
      <c r="AT1894">
        <v>0.8147753199195642</v>
      </c>
      <c r="AU1894">
        <v>0</v>
      </c>
    </row>
    <row r="1895" spans="18:47" x14ac:dyDescent="0.25">
      <c r="R1895" s="1"/>
      <c r="AF1895">
        <v>1885</v>
      </c>
      <c r="AG1895">
        <v>1</v>
      </c>
      <c r="AH1895">
        <v>0.25717895248375761</v>
      </c>
      <c r="AI1895">
        <v>1</v>
      </c>
      <c r="AJ1895">
        <v>1</v>
      </c>
      <c r="AK1895">
        <v>1</v>
      </c>
      <c r="AL1895">
        <v>0.79799086524823604</v>
      </c>
      <c r="AM1895">
        <v>0.69908766906718811</v>
      </c>
      <c r="AN1895">
        <v>1</v>
      </c>
      <c r="AO1895">
        <v>1</v>
      </c>
      <c r="AP1895">
        <v>1</v>
      </c>
      <c r="AQ1895">
        <v>1</v>
      </c>
      <c r="AR1895">
        <v>0.67195626277656806</v>
      </c>
      <c r="AS1895">
        <v>0</v>
      </c>
      <c r="AT1895">
        <v>0.69435444580501082</v>
      </c>
      <c r="AU1895">
        <v>0</v>
      </c>
    </row>
    <row r="1896" spans="18:47" x14ac:dyDescent="0.25">
      <c r="R1896" s="1"/>
      <c r="AF1896">
        <v>1886</v>
      </c>
      <c r="AG1896">
        <v>0.80898446262595358</v>
      </c>
      <c r="AH1896">
        <v>1</v>
      </c>
      <c r="AI1896">
        <v>1</v>
      </c>
      <c r="AJ1896">
        <v>0.82446482706291135</v>
      </c>
      <c r="AK1896">
        <v>0.80987484043937241</v>
      </c>
      <c r="AL1896">
        <v>1</v>
      </c>
      <c r="AM1896">
        <v>0.38373726039478034</v>
      </c>
      <c r="AN1896">
        <v>0.69491122328772981</v>
      </c>
      <c r="AO1896">
        <v>1</v>
      </c>
      <c r="AP1896">
        <v>1</v>
      </c>
      <c r="AQ1896">
        <v>1</v>
      </c>
      <c r="AR1896">
        <v>0.57059643091375734</v>
      </c>
      <c r="AS1896">
        <v>8.9039133771298254E-2</v>
      </c>
      <c r="AT1896">
        <v>0.89423486905506167</v>
      </c>
      <c r="AU1896">
        <v>0</v>
      </c>
    </row>
    <row r="1897" spans="18:47" x14ac:dyDescent="0.25">
      <c r="R1897" s="1"/>
      <c r="AF1897">
        <v>1887</v>
      </c>
      <c r="AG1897">
        <v>1</v>
      </c>
      <c r="AH1897">
        <v>1</v>
      </c>
      <c r="AI1897">
        <v>0</v>
      </c>
      <c r="AJ1897">
        <v>1</v>
      </c>
      <c r="AK1897">
        <v>0</v>
      </c>
      <c r="AL1897">
        <v>1</v>
      </c>
      <c r="AM1897">
        <v>1</v>
      </c>
      <c r="AN1897">
        <v>0.51910961514612053</v>
      </c>
      <c r="AO1897">
        <v>1</v>
      </c>
      <c r="AP1897">
        <v>0.24175221219634441</v>
      </c>
      <c r="AQ1897">
        <v>1</v>
      </c>
      <c r="AR1897">
        <v>1</v>
      </c>
      <c r="AS1897">
        <v>0</v>
      </c>
      <c r="AT1897">
        <v>1</v>
      </c>
      <c r="AU1897">
        <v>0</v>
      </c>
    </row>
    <row r="1898" spans="18:47" x14ac:dyDescent="0.25">
      <c r="R1898" s="1"/>
      <c r="AF1898">
        <v>1888</v>
      </c>
      <c r="AG1898">
        <v>1</v>
      </c>
      <c r="AH1898">
        <v>1</v>
      </c>
      <c r="AI1898">
        <v>0.29219044037557568</v>
      </c>
      <c r="AJ1898">
        <v>1</v>
      </c>
      <c r="AK1898">
        <v>1</v>
      </c>
      <c r="AL1898">
        <v>0.62536651066451066</v>
      </c>
      <c r="AM1898">
        <v>1</v>
      </c>
      <c r="AN1898">
        <v>0.47925260363145722</v>
      </c>
      <c r="AO1898">
        <v>0.75958794249866812</v>
      </c>
      <c r="AP1898">
        <v>0.26654341349762212</v>
      </c>
      <c r="AQ1898">
        <v>1</v>
      </c>
      <c r="AR1898">
        <v>1</v>
      </c>
      <c r="AS1898">
        <v>0</v>
      </c>
      <c r="AT1898">
        <v>0.73043199461926256</v>
      </c>
      <c r="AU1898">
        <v>2</v>
      </c>
    </row>
    <row r="1899" spans="18:47" x14ac:dyDescent="0.25">
      <c r="R1899" s="1"/>
      <c r="AF1899">
        <v>1889</v>
      </c>
      <c r="AG1899">
        <v>0.33406603968380238</v>
      </c>
      <c r="AH1899">
        <v>1</v>
      </c>
      <c r="AI1899">
        <v>1</v>
      </c>
      <c r="AJ1899">
        <v>0</v>
      </c>
      <c r="AK1899">
        <v>1</v>
      </c>
      <c r="AL1899">
        <v>1</v>
      </c>
      <c r="AM1899">
        <v>0.79021940614479869</v>
      </c>
      <c r="AN1899">
        <v>1</v>
      </c>
      <c r="AO1899">
        <v>1</v>
      </c>
      <c r="AP1899">
        <v>0.80157758911504529</v>
      </c>
      <c r="AQ1899">
        <v>1</v>
      </c>
      <c r="AR1899">
        <v>1</v>
      </c>
      <c r="AS1899">
        <v>0</v>
      </c>
      <c r="AT1899">
        <v>0.9621092456332544</v>
      </c>
      <c r="AU1899">
        <v>0</v>
      </c>
    </row>
    <row r="1900" spans="18:47" x14ac:dyDescent="0.25">
      <c r="R1900" s="1"/>
      <c r="AF1900">
        <v>1890</v>
      </c>
      <c r="AG1900">
        <v>1</v>
      </c>
      <c r="AH1900">
        <v>1</v>
      </c>
      <c r="AI1900">
        <v>1</v>
      </c>
      <c r="AJ1900">
        <v>1</v>
      </c>
      <c r="AK1900">
        <v>1</v>
      </c>
      <c r="AL1900">
        <v>1</v>
      </c>
      <c r="AM1900">
        <v>1</v>
      </c>
      <c r="AN1900">
        <v>1</v>
      </c>
      <c r="AO1900">
        <v>1</v>
      </c>
      <c r="AP1900">
        <v>1</v>
      </c>
      <c r="AQ1900">
        <v>1</v>
      </c>
      <c r="AR1900">
        <v>1</v>
      </c>
      <c r="AS1900">
        <v>0.26025023773188644</v>
      </c>
      <c r="AT1900">
        <v>0.59575332102982947</v>
      </c>
      <c r="AU1900">
        <v>2</v>
      </c>
    </row>
    <row r="1901" spans="18:47" x14ac:dyDescent="0.25">
      <c r="R1901" s="1"/>
      <c r="AF1901">
        <v>1891</v>
      </c>
      <c r="AG1901">
        <v>1</v>
      </c>
      <c r="AH1901">
        <v>1</v>
      </c>
      <c r="AI1901">
        <v>0.11351298550735303</v>
      </c>
      <c r="AJ1901">
        <v>1</v>
      </c>
      <c r="AK1901">
        <v>0</v>
      </c>
      <c r="AL1901">
        <v>1</v>
      </c>
      <c r="AM1901">
        <v>1</v>
      </c>
      <c r="AN1901">
        <v>1</v>
      </c>
      <c r="AO1901">
        <v>1</v>
      </c>
      <c r="AP1901">
        <v>1</v>
      </c>
      <c r="AQ1901">
        <v>1</v>
      </c>
      <c r="AR1901">
        <v>1</v>
      </c>
      <c r="AS1901">
        <v>0</v>
      </c>
      <c r="AT1901">
        <v>1</v>
      </c>
      <c r="AU1901">
        <v>1</v>
      </c>
    </row>
    <row r="1902" spans="18:47" x14ac:dyDescent="0.25">
      <c r="R1902" s="1"/>
      <c r="AF1902">
        <v>1892</v>
      </c>
      <c r="AG1902">
        <v>1</v>
      </c>
      <c r="AH1902">
        <v>1</v>
      </c>
      <c r="AI1902">
        <v>1</v>
      </c>
      <c r="AJ1902">
        <v>1</v>
      </c>
      <c r="AK1902">
        <v>1</v>
      </c>
      <c r="AL1902">
        <v>1</v>
      </c>
      <c r="AM1902">
        <v>1</v>
      </c>
      <c r="AN1902">
        <v>1</v>
      </c>
      <c r="AO1902">
        <v>0</v>
      </c>
      <c r="AP1902">
        <v>0</v>
      </c>
      <c r="AQ1902">
        <v>1</v>
      </c>
      <c r="AR1902">
        <v>1</v>
      </c>
      <c r="AS1902">
        <v>0.72608203731894416</v>
      </c>
      <c r="AT1902">
        <v>0.82404343504343047</v>
      </c>
      <c r="AU1902">
        <v>0</v>
      </c>
    </row>
    <row r="1903" spans="18:47" x14ac:dyDescent="0.25">
      <c r="R1903" s="1"/>
      <c r="AF1903">
        <v>1893</v>
      </c>
      <c r="AG1903">
        <v>1</v>
      </c>
      <c r="AH1903">
        <v>0</v>
      </c>
      <c r="AI1903">
        <v>1</v>
      </c>
      <c r="AJ1903">
        <v>1</v>
      </c>
      <c r="AK1903">
        <v>0.6845994933992775</v>
      </c>
      <c r="AL1903">
        <v>0</v>
      </c>
      <c r="AM1903">
        <v>0.41148330007150258</v>
      </c>
      <c r="AN1903">
        <v>0</v>
      </c>
      <c r="AO1903">
        <v>0.3240900848795718</v>
      </c>
      <c r="AP1903">
        <v>1</v>
      </c>
      <c r="AQ1903">
        <v>0</v>
      </c>
      <c r="AR1903">
        <v>1</v>
      </c>
      <c r="AS1903">
        <v>0.38654206157638504</v>
      </c>
      <c r="AT1903">
        <v>0.6824909648558799</v>
      </c>
      <c r="AU1903">
        <v>0</v>
      </c>
    </row>
    <row r="1904" spans="18:47" x14ac:dyDescent="0.25">
      <c r="R1904" s="1"/>
      <c r="AF1904">
        <v>1894</v>
      </c>
      <c r="AG1904">
        <v>1</v>
      </c>
      <c r="AH1904">
        <v>0</v>
      </c>
      <c r="AI1904">
        <v>1</v>
      </c>
      <c r="AJ1904">
        <v>0</v>
      </c>
      <c r="AK1904">
        <v>0.80545878400153015</v>
      </c>
      <c r="AL1904">
        <v>1</v>
      </c>
      <c r="AM1904">
        <v>1</v>
      </c>
      <c r="AN1904">
        <v>1</v>
      </c>
      <c r="AO1904">
        <v>1</v>
      </c>
      <c r="AP1904">
        <v>1</v>
      </c>
      <c r="AQ1904">
        <v>1</v>
      </c>
      <c r="AR1904">
        <v>0.74136734095912782</v>
      </c>
      <c r="AS1904">
        <v>0</v>
      </c>
      <c r="AT1904">
        <v>0.6633944935840913</v>
      </c>
      <c r="AU1904">
        <v>3</v>
      </c>
    </row>
    <row r="1905" spans="18:47" x14ac:dyDescent="0.25">
      <c r="R1905" s="1"/>
      <c r="AF1905">
        <v>1895</v>
      </c>
      <c r="AG1905">
        <v>1</v>
      </c>
      <c r="AH1905">
        <v>0.53235572135651765</v>
      </c>
      <c r="AI1905">
        <v>1</v>
      </c>
      <c r="AJ1905">
        <v>1.2885172181510522E-2</v>
      </c>
      <c r="AK1905">
        <v>0.79622876431629619</v>
      </c>
      <c r="AL1905">
        <v>0.30983049856683159</v>
      </c>
      <c r="AM1905">
        <v>0.80625406938117761</v>
      </c>
      <c r="AN1905">
        <v>1</v>
      </c>
      <c r="AO1905">
        <v>1</v>
      </c>
      <c r="AP1905">
        <v>1</v>
      </c>
      <c r="AQ1905">
        <v>0</v>
      </c>
      <c r="AR1905">
        <v>1</v>
      </c>
      <c r="AS1905">
        <v>0.21850642739868378</v>
      </c>
      <c r="AT1905">
        <v>1</v>
      </c>
      <c r="AU1905">
        <v>0</v>
      </c>
    </row>
    <row r="1906" spans="18:47" x14ac:dyDescent="0.25">
      <c r="R1906" s="1"/>
      <c r="AF1906">
        <v>1896</v>
      </c>
      <c r="AG1906">
        <v>0.96379341121111439</v>
      </c>
      <c r="AH1906">
        <v>1</v>
      </c>
      <c r="AI1906">
        <v>1</v>
      </c>
      <c r="AJ1906">
        <v>1</v>
      </c>
      <c r="AK1906">
        <v>1</v>
      </c>
      <c r="AL1906">
        <v>0.86023012494648965</v>
      </c>
      <c r="AM1906">
        <v>0.18533120952845145</v>
      </c>
      <c r="AN1906">
        <v>1</v>
      </c>
      <c r="AO1906">
        <v>0</v>
      </c>
      <c r="AP1906">
        <v>1</v>
      </c>
      <c r="AQ1906">
        <v>1</v>
      </c>
      <c r="AR1906">
        <v>1</v>
      </c>
      <c r="AS1906">
        <v>0</v>
      </c>
      <c r="AT1906">
        <v>0.7521677687585957</v>
      </c>
      <c r="AU1906">
        <v>1</v>
      </c>
    </row>
    <row r="1907" spans="18:47" x14ac:dyDescent="0.25">
      <c r="R1907" s="1"/>
      <c r="AF1907">
        <v>1897</v>
      </c>
      <c r="AG1907">
        <v>0.11059553644196468</v>
      </c>
      <c r="AH1907">
        <v>1</v>
      </c>
      <c r="AI1907">
        <v>1</v>
      </c>
      <c r="AJ1907">
        <v>1</v>
      </c>
      <c r="AK1907">
        <v>0.44279982855908701</v>
      </c>
      <c r="AL1907">
        <v>0.53487586622189454</v>
      </c>
      <c r="AM1907">
        <v>1</v>
      </c>
      <c r="AN1907">
        <v>1</v>
      </c>
      <c r="AO1907">
        <v>1</v>
      </c>
      <c r="AP1907">
        <v>1</v>
      </c>
      <c r="AQ1907">
        <v>0</v>
      </c>
      <c r="AR1907">
        <v>0.46631015454289398</v>
      </c>
      <c r="AS1907">
        <v>7.0104563247393045E-2</v>
      </c>
      <c r="AT1907">
        <v>0.73945146744105206</v>
      </c>
      <c r="AU1907">
        <v>1</v>
      </c>
    </row>
    <row r="1908" spans="18:47" x14ac:dyDescent="0.25">
      <c r="R1908" s="1"/>
      <c r="AF1908">
        <v>1898</v>
      </c>
      <c r="AG1908">
        <v>1</v>
      </c>
      <c r="AH1908">
        <v>1</v>
      </c>
      <c r="AI1908">
        <v>1</v>
      </c>
      <c r="AJ1908">
        <v>1</v>
      </c>
      <c r="AK1908">
        <v>1</v>
      </c>
      <c r="AL1908">
        <v>0</v>
      </c>
      <c r="AM1908">
        <v>1</v>
      </c>
      <c r="AN1908">
        <v>1</v>
      </c>
      <c r="AO1908">
        <v>1</v>
      </c>
      <c r="AP1908">
        <v>1</v>
      </c>
      <c r="AQ1908">
        <v>1</v>
      </c>
      <c r="AR1908">
        <v>0.28091071110787696</v>
      </c>
      <c r="AS1908">
        <v>0.10167010711884358</v>
      </c>
      <c r="AT1908">
        <v>0.86539613764520973</v>
      </c>
      <c r="AU1908">
        <v>0</v>
      </c>
    </row>
    <row r="1909" spans="18:47" x14ac:dyDescent="0.25">
      <c r="R1909" s="1"/>
      <c r="AF1909">
        <v>1899</v>
      </c>
      <c r="AG1909">
        <v>0.49275214938825229</v>
      </c>
      <c r="AH1909">
        <v>0.60836386506109974</v>
      </c>
      <c r="AI1909">
        <v>0.65137121930409547</v>
      </c>
      <c r="AJ1909">
        <v>1</v>
      </c>
      <c r="AK1909">
        <v>1</v>
      </c>
      <c r="AL1909">
        <v>1</v>
      </c>
      <c r="AM1909">
        <v>0.18339546733712328</v>
      </c>
      <c r="AN1909">
        <v>1</v>
      </c>
      <c r="AO1909">
        <v>0.47917552831204374</v>
      </c>
      <c r="AP1909">
        <v>0</v>
      </c>
      <c r="AQ1909">
        <v>0.73983146738998284</v>
      </c>
      <c r="AR1909">
        <v>1</v>
      </c>
      <c r="AS1909">
        <v>0.33451179207200299</v>
      </c>
      <c r="AT1909">
        <v>1</v>
      </c>
      <c r="AU1909">
        <v>1</v>
      </c>
    </row>
    <row r="1910" spans="18:47" x14ac:dyDescent="0.25">
      <c r="R1910" s="1"/>
      <c r="AF1910">
        <v>1900</v>
      </c>
      <c r="AG1910">
        <v>1</v>
      </c>
      <c r="AH1910">
        <v>1</v>
      </c>
      <c r="AI1910">
        <v>1</v>
      </c>
      <c r="AJ1910">
        <v>0.48249834174154482</v>
      </c>
      <c r="AK1910">
        <v>1</v>
      </c>
      <c r="AL1910">
        <v>0</v>
      </c>
      <c r="AM1910">
        <v>1</v>
      </c>
      <c r="AN1910">
        <v>0.29314455149118834</v>
      </c>
      <c r="AO1910">
        <v>1</v>
      </c>
      <c r="AP1910">
        <v>1</v>
      </c>
      <c r="AQ1910">
        <v>0.98924671299585798</v>
      </c>
      <c r="AR1910">
        <v>1</v>
      </c>
      <c r="AS1910">
        <v>0</v>
      </c>
      <c r="AT1910">
        <v>0.8554860853088927</v>
      </c>
      <c r="AU1910">
        <v>0</v>
      </c>
    </row>
    <row r="1911" spans="18:47" x14ac:dyDescent="0.25">
      <c r="R1911" s="1"/>
      <c r="AF1911">
        <v>1901</v>
      </c>
      <c r="AG1911">
        <v>0.89806317805473113</v>
      </c>
      <c r="AH1911">
        <v>1</v>
      </c>
      <c r="AI1911">
        <v>1</v>
      </c>
      <c r="AJ1911">
        <v>1</v>
      </c>
      <c r="AK1911">
        <v>0.11144856973706121</v>
      </c>
      <c r="AL1911">
        <v>1</v>
      </c>
      <c r="AM1911">
        <v>1</v>
      </c>
      <c r="AN1911">
        <v>0.34875053555879276</v>
      </c>
      <c r="AO1911">
        <v>1</v>
      </c>
      <c r="AP1911">
        <v>1</v>
      </c>
      <c r="AQ1911">
        <v>0</v>
      </c>
      <c r="AR1911">
        <v>1</v>
      </c>
      <c r="AS1911">
        <v>0.21257046184097905</v>
      </c>
      <c r="AT1911">
        <v>0.65491326133392058</v>
      </c>
      <c r="AU1911">
        <v>0</v>
      </c>
    </row>
    <row r="1912" spans="18:47" x14ac:dyDescent="0.25">
      <c r="R1912" s="1"/>
      <c r="AF1912">
        <v>1902</v>
      </c>
      <c r="AG1912">
        <v>1</v>
      </c>
      <c r="AH1912">
        <v>0.19104886375550581</v>
      </c>
      <c r="AI1912">
        <v>1</v>
      </c>
      <c r="AJ1912">
        <v>1</v>
      </c>
      <c r="AK1912">
        <v>1</v>
      </c>
      <c r="AL1912">
        <v>1</v>
      </c>
      <c r="AM1912">
        <v>1</v>
      </c>
      <c r="AN1912">
        <v>0</v>
      </c>
      <c r="AO1912">
        <v>0</v>
      </c>
      <c r="AP1912">
        <v>1</v>
      </c>
      <c r="AQ1912">
        <v>0.82712254256791007</v>
      </c>
      <c r="AR1912">
        <v>1</v>
      </c>
      <c r="AS1912">
        <v>0</v>
      </c>
      <c r="AT1912">
        <v>0.62021185691001557</v>
      </c>
      <c r="AU1912">
        <v>1</v>
      </c>
    </row>
    <row r="1913" spans="18:47" x14ac:dyDescent="0.25">
      <c r="R1913" s="1"/>
      <c r="AF1913">
        <v>1903</v>
      </c>
      <c r="AG1913">
        <v>0</v>
      </c>
      <c r="AH1913">
        <v>0</v>
      </c>
      <c r="AI1913">
        <v>6.0268747231607599E-2</v>
      </c>
      <c r="AJ1913">
        <v>1</v>
      </c>
      <c r="AK1913">
        <v>1</v>
      </c>
      <c r="AL1913">
        <v>0.52428822393509711</v>
      </c>
      <c r="AM1913">
        <v>1</v>
      </c>
      <c r="AN1913">
        <v>0</v>
      </c>
      <c r="AO1913">
        <v>0.84712327460001691</v>
      </c>
      <c r="AP1913">
        <v>1</v>
      </c>
      <c r="AQ1913">
        <v>0.28509090114942715</v>
      </c>
      <c r="AR1913">
        <v>0.54341985569396545</v>
      </c>
      <c r="AS1913">
        <v>0.66861261693514773</v>
      </c>
      <c r="AT1913">
        <v>0.78118478884756615</v>
      </c>
      <c r="AU1913">
        <v>1</v>
      </c>
    </row>
    <row r="1914" spans="18:47" x14ac:dyDescent="0.25">
      <c r="R1914" s="1"/>
      <c r="AF1914">
        <v>1904</v>
      </c>
      <c r="AG1914">
        <v>1</v>
      </c>
      <c r="AH1914">
        <v>0.48241853737298307</v>
      </c>
      <c r="AI1914">
        <v>0.91047648144928151</v>
      </c>
      <c r="AJ1914">
        <v>1</v>
      </c>
      <c r="AK1914">
        <v>1</v>
      </c>
      <c r="AL1914">
        <v>0.57604131138723458</v>
      </c>
      <c r="AM1914">
        <v>0.32117318779027332</v>
      </c>
      <c r="AN1914">
        <v>1</v>
      </c>
      <c r="AO1914">
        <v>1</v>
      </c>
      <c r="AP1914">
        <v>0.70109758418144452</v>
      </c>
      <c r="AQ1914">
        <v>1</v>
      </c>
      <c r="AR1914">
        <v>1</v>
      </c>
      <c r="AS1914">
        <v>2.5424316824501147E-2</v>
      </c>
      <c r="AT1914">
        <v>0.79424987871013264</v>
      </c>
      <c r="AU1914">
        <v>0</v>
      </c>
    </row>
    <row r="1915" spans="18:47" x14ac:dyDescent="0.25">
      <c r="R1915" s="1"/>
      <c r="AF1915">
        <v>1905</v>
      </c>
      <c r="AG1915">
        <v>1</v>
      </c>
      <c r="AH1915">
        <v>1</v>
      </c>
      <c r="AI1915">
        <v>1</v>
      </c>
      <c r="AJ1915">
        <v>1</v>
      </c>
      <c r="AK1915">
        <v>0.31069522687950313</v>
      </c>
      <c r="AL1915">
        <v>0.1444283006201052</v>
      </c>
      <c r="AM1915">
        <v>1</v>
      </c>
      <c r="AN1915">
        <v>1</v>
      </c>
      <c r="AO1915">
        <v>0.13577557245613814</v>
      </c>
      <c r="AP1915">
        <v>0.977721681697726</v>
      </c>
      <c r="AQ1915">
        <v>1</v>
      </c>
      <c r="AR1915">
        <v>1</v>
      </c>
      <c r="AS1915">
        <v>0.35518162173121387</v>
      </c>
      <c r="AT1915">
        <v>0.6685341023049024</v>
      </c>
      <c r="AU1915">
        <v>0</v>
      </c>
    </row>
    <row r="1916" spans="18:47" x14ac:dyDescent="0.25">
      <c r="R1916" s="1"/>
      <c r="AF1916">
        <v>1906</v>
      </c>
      <c r="AG1916">
        <v>1</v>
      </c>
      <c r="AH1916">
        <v>1</v>
      </c>
      <c r="AI1916">
        <v>0.95014201783323515</v>
      </c>
      <c r="AJ1916">
        <v>0</v>
      </c>
      <c r="AK1916">
        <v>0</v>
      </c>
      <c r="AL1916">
        <v>1</v>
      </c>
      <c r="AM1916">
        <v>1</v>
      </c>
      <c r="AN1916">
        <v>1</v>
      </c>
      <c r="AO1916">
        <v>1</v>
      </c>
      <c r="AP1916">
        <v>1</v>
      </c>
      <c r="AQ1916">
        <v>0.5588998098273199</v>
      </c>
      <c r="AR1916">
        <v>0.20663570715095697</v>
      </c>
      <c r="AS1916">
        <v>0.1940572104555735</v>
      </c>
      <c r="AT1916">
        <v>0.78710525407248944</v>
      </c>
      <c r="AU1916">
        <v>0</v>
      </c>
    </row>
    <row r="1917" spans="18:47" x14ac:dyDescent="0.25">
      <c r="R1917" s="1"/>
      <c r="AF1917">
        <v>1907</v>
      </c>
      <c r="AG1917">
        <v>0</v>
      </c>
      <c r="AH1917">
        <v>1</v>
      </c>
      <c r="AI1917">
        <v>0.77789560275789793</v>
      </c>
      <c r="AJ1917">
        <v>1</v>
      </c>
      <c r="AK1917">
        <v>1</v>
      </c>
      <c r="AL1917">
        <v>0.79576511495276159</v>
      </c>
      <c r="AM1917">
        <v>0.70277448539268184</v>
      </c>
      <c r="AN1917">
        <v>1</v>
      </c>
      <c r="AO1917">
        <v>0.21602627350390927</v>
      </c>
      <c r="AP1917">
        <v>1</v>
      </c>
      <c r="AQ1917">
        <v>0</v>
      </c>
      <c r="AR1917">
        <v>1</v>
      </c>
      <c r="AS1917">
        <v>0</v>
      </c>
      <c r="AT1917">
        <v>0.76770725345397717</v>
      </c>
      <c r="AU1917">
        <v>0</v>
      </c>
    </row>
    <row r="1918" spans="18:47" x14ac:dyDescent="0.25">
      <c r="R1918" s="1"/>
      <c r="AF1918">
        <v>1908</v>
      </c>
      <c r="AG1918">
        <v>1</v>
      </c>
      <c r="AH1918">
        <v>1</v>
      </c>
      <c r="AI1918">
        <v>1</v>
      </c>
      <c r="AJ1918">
        <v>1</v>
      </c>
      <c r="AK1918">
        <v>1</v>
      </c>
      <c r="AL1918">
        <v>1</v>
      </c>
      <c r="AM1918">
        <v>1</v>
      </c>
      <c r="AN1918">
        <v>1</v>
      </c>
      <c r="AO1918">
        <v>0.10743750484737878</v>
      </c>
      <c r="AP1918">
        <v>0.28262389399652976</v>
      </c>
      <c r="AQ1918">
        <v>1</v>
      </c>
      <c r="AR1918">
        <v>1</v>
      </c>
      <c r="AS1918">
        <v>0.23916992091483646</v>
      </c>
      <c r="AT1918">
        <v>0.73080826453495396</v>
      </c>
      <c r="AU1918">
        <v>0</v>
      </c>
    </row>
    <row r="1919" spans="18:47" x14ac:dyDescent="0.25">
      <c r="R1919" s="1"/>
      <c r="AF1919">
        <v>1909</v>
      </c>
      <c r="AG1919">
        <v>0.66611365985262372</v>
      </c>
      <c r="AH1919">
        <v>1</v>
      </c>
      <c r="AI1919">
        <v>1</v>
      </c>
      <c r="AJ1919">
        <v>0</v>
      </c>
      <c r="AK1919">
        <v>0.15123276712491193</v>
      </c>
      <c r="AL1919">
        <v>0.87937903539835438</v>
      </c>
      <c r="AM1919">
        <v>1</v>
      </c>
      <c r="AN1919">
        <v>0.76711463965729043</v>
      </c>
      <c r="AO1919">
        <v>1</v>
      </c>
      <c r="AP1919">
        <v>1</v>
      </c>
      <c r="AQ1919">
        <v>1</v>
      </c>
      <c r="AR1919">
        <v>0.88038658425061689</v>
      </c>
      <c r="AS1919">
        <v>0</v>
      </c>
      <c r="AT1919">
        <v>0.47667186796276079</v>
      </c>
      <c r="AU1919">
        <v>1</v>
      </c>
    </row>
    <row r="1920" spans="18:47" x14ac:dyDescent="0.25">
      <c r="R1920" s="1"/>
      <c r="AF1920">
        <v>1910</v>
      </c>
      <c r="AG1920">
        <v>1</v>
      </c>
      <c r="AH1920">
        <v>0.26677391866126399</v>
      </c>
      <c r="AI1920">
        <v>1</v>
      </c>
      <c r="AJ1920">
        <v>1</v>
      </c>
      <c r="AK1920">
        <v>1</v>
      </c>
      <c r="AL1920">
        <v>1</v>
      </c>
      <c r="AM1920">
        <v>0</v>
      </c>
      <c r="AN1920">
        <v>0.30813291296574113</v>
      </c>
      <c r="AO1920">
        <v>4.8392033473889269E-2</v>
      </c>
      <c r="AP1920">
        <v>0.42633743766712162</v>
      </c>
      <c r="AQ1920">
        <v>0.69859038048040623</v>
      </c>
      <c r="AR1920">
        <v>1</v>
      </c>
      <c r="AS1920">
        <v>9.8065349558554213E-2</v>
      </c>
      <c r="AT1920">
        <v>0.77021915481789816</v>
      </c>
      <c r="AU1920">
        <v>1</v>
      </c>
    </row>
    <row r="1921" spans="18:47" x14ac:dyDescent="0.25">
      <c r="R1921" s="1"/>
      <c r="AF1921">
        <v>1911</v>
      </c>
      <c r="AG1921">
        <v>0</v>
      </c>
      <c r="AH1921">
        <v>0</v>
      </c>
      <c r="AI1921">
        <v>1</v>
      </c>
      <c r="AJ1921">
        <v>1</v>
      </c>
      <c r="AK1921">
        <v>1</v>
      </c>
      <c r="AL1921">
        <v>1</v>
      </c>
      <c r="AM1921">
        <v>1</v>
      </c>
      <c r="AN1921">
        <v>0.85004843938311814</v>
      </c>
      <c r="AO1921">
        <v>1</v>
      </c>
      <c r="AP1921">
        <v>0.67711384959036347</v>
      </c>
      <c r="AQ1921">
        <v>1</v>
      </c>
      <c r="AR1921">
        <v>0.87178923366750938</v>
      </c>
      <c r="AS1921">
        <v>0</v>
      </c>
      <c r="AT1921">
        <v>0.87947284901910938</v>
      </c>
      <c r="AU1921">
        <v>0</v>
      </c>
    </row>
    <row r="1922" spans="18:47" x14ac:dyDescent="0.25">
      <c r="R1922" s="1"/>
      <c r="AF1922">
        <v>1912</v>
      </c>
      <c r="AG1922">
        <v>0.4400575111909758</v>
      </c>
      <c r="AH1922">
        <v>0.78894600947335547</v>
      </c>
      <c r="AI1922">
        <v>0.36040595653368301</v>
      </c>
      <c r="AJ1922">
        <v>1</v>
      </c>
      <c r="AK1922">
        <v>1</v>
      </c>
      <c r="AL1922">
        <v>0.28909775252226005</v>
      </c>
      <c r="AM1922">
        <v>0</v>
      </c>
      <c r="AN1922">
        <v>1</v>
      </c>
      <c r="AO1922">
        <v>1</v>
      </c>
      <c r="AP1922">
        <v>1</v>
      </c>
      <c r="AQ1922">
        <v>0.39975075677890953</v>
      </c>
      <c r="AR1922">
        <v>1</v>
      </c>
      <c r="AS1922">
        <v>0</v>
      </c>
      <c r="AT1922">
        <v>0.78336229516202838</v>
      </c>
      <c r="AU1922">
        <v>3</v>
      </c>
    </row>
    <row r="1923" spans="18:47" x14ac:dyDescent="0.25">
      <c r="R1923" s="1"/>
      <c r="AF1923">
        <v>1913</v>
      </c>
      <c r="AG1923">
        <v>1</v>
      </c>
      <c r="AH1923">
        <v>1</v>
      </c>
      <c r="AI1923">
        <v>1</v>
      </c>
      <c r="AJ1923">
        <v>1</v>
      </c>
      <c r="AK1923">
        <v>1</v>
      </c>
      <c r="AL1923">
        <v>0.93734111409188092</v>
      </c>
      <c r="AM1923">
        <v>0.29941009646145467</v>
      </c>
      <c r="AN1923">
        <v>0.28652339434976909</v>
      </c>
      <c r="AO1923">
        <v>1.8054719507199481E-2</v>
      </c>
      <c r="AP1923">
        <v>1</v>
      </c>
      <c r="AQ1923">
        <v>1</v>
      </c>
      <c r="AR1923">
        <v>1</v>
      </c>
      <c r="AS1923">
        <v>0.89146935724725596</v>
      </c>
      <c r="AT1923">
        <v>0.75279200873337682</v>
      </c>
      <c r="AU1923">
        <v>2</v>
      </c>
    </row>
    <row r="1924" spans="18:47" x14ac:dyDescent="0.25">
      <c r="R1924" s="1"/>
      <c r="AF1924">
        <v>1914</v>
      </c>
      <c r="AG1924">
        <v>1</v>
      </c>
      <c r="AH1924">
        <v>1</v>
      </c>
      <c r="AI1924">
        <v>0</v>
      </c>
      <c r="AJ1924">
        <v>1</v>
      </c>
      <c r="AK1924">
        <v>1</v>
      </c>
      <c r="AL1924">
        <v>1</v>
      </c>
      <c r="AM1924">
        <v>0</v>
      </c>
      <c r="AN1924">
        <v>0.54041699807214993</v>
      </c>
      <c r="AO1924">
        <v>1</v>
      </c>
      <c r="AP1924">
        <v>0.36992924055460119</v>
      </c>
      <c r="AQ1924">
        <v>1</v>
      </c>
      <c r="AR1924">
        <v>1</v>
      </c>
      <c r="AS1924">
        <v>0</v>
      </c>
      <c r="AT1924">
        <v>0.68382663741165195</v>
      </c>
      <c r="AU1924">
        <v>0</v>
      </c>
    </row>
    <row r="1925" spans="18:47" x14ac:dyDescent="0.25">
      <c r="R1925" s="1"/>
      <c r="AF1925">
        <v>1915</v>
      </c>
      <c r="AG1925">
        <v>1</v>
      </c>
      <c r="AH1925">
        <v>0.77758048628597209</v>
      </c>
      <c r="AI1925">
        <v>1</v>
      </c>
      <c r="AJ1925">
        <v>1</v>
      </c>
      <c r="AK1925">
        <v>0.48665561504200133</v>
      </c>
      <c r="AL1925">
        <v>0.93531578841041962</v>
      </c>
      <c r="AM1925">
        <v>1</v>
      </c>
      <c r="AN1925">
        <v>0</v>
      </c>
      <c r="AO1925">
        <v>1</v>
      </c>
      <c r="AP1925">
        <v>1</v>
      </c>
      <c r="AQ1925">
        <v>1</v>
      </c>
      <c r="AR1925">
        <v>1</v>
      </c>
      <c r="AS1925">
        <v>0</v>
      </c>
      <c r="AT1925">
        <v>0.84190325602998295</v>
      </c>
      <c r="AU1925">
        <v>1</v>
      </c>
    </row>
    <row r="1926" spans="18:47" x14ac:dyDescent="0.25">
      <c r="R1926" s="1"/>
      <c r="AF1926">
        <v>1916</v>
      </c>
      <c r="AG1926">
        <v>1</v>
      </c>
      <c r="AH1926">
        <v>0.56676793260157865</v>
      </c>
      <c r="AI1926">
        <v>0.93398451337693145</v>
      </c>
      <c r="AJ1926">
        <v>1</v>
      </c>
      <c r="AK1926">
        <v>1</v>
      </c>
      <c r="AL1926">
        <v>0.84855344674676114</v>
      </c>
      <c r="AM1926">
        <v>1</v>
      </c>
      <c r="AN1926">
        <v>0</v>
      </c>
      <c r="AO1926">
        <v>0.23579837918514385</v>
      </c>
      <c r="AP1926">
        <v>1</v>
      </c>
      <c r="AQ1926">
        <v>1</v>
      </c>
      <c r="AR1926">
        <v>0.45237564151865362</v>
      </c>
      <c r="AS1926">
        <v>0</v>
      </c>
      <c r="AT1926">
        <v>0.77289355659260561</v>
      </c>
      <c r="AU1926">
        <v>2</v>
      </c>
    </row>
    <row r="1927" spans="18:47" x14ac:dyDescent="0.25">
      <c r="R1927" s="1"/>
      <c r="AF1927">
        <v>1917</v>
      </c>
      <c r="AG1927">
        <v>1</v>
      </c>
      <c r="AH1927">
        <v>0.94525495360332046</v>
      </c>
      <c r="AI1927">
        <v>0.15492885221465258</v>
      </c>
      <c r="AJ1927">
        <v>0.11551223710048361</v>
      </c>
      <c r="AK1927">
        <v>1</v>
      </c>
      <c r="AL1927">
        <v>1</v>
      </c>
      <c r="AM1927">
        <v>1</v>
      </c>
      <c r="AN1927">
        <v>1</v>
      </c>
      <c r="AO1927">
        <v>1</v>
      </c>
      <c r="AP1927">
        <v>1</v>
      </c>
      <c r="AQ1927">
        <v>0.17442220924810195</v>
      </c>
      <c r="AR1927">
        <v>1</v>
      </c>
      <c r="AS1927">
        <v>1.8699917531545995E-2</v>
      </c>
      <c r="AT1927">
        <v>0.88234509235931313</v>
      </c>
      <c r="AU1927">
        <v>0</v>
      </c>
    </row>
    <row r="1928" spans="18:47" x14ac:dyDescent="0.25">
      <c r="R1928" s="1"/>
      <c r="AF1928">
        <v>1918</v>
      </c>
      <c r="AG1928">
        <v>1</v>
      </c>
      <c r="AH1928">
        <v>1</v>
      </c>
      <c r="AI1928">
        <v>1</v>
      </c>
      <c r="AJ1928">
        <v>1</v>
      </c>
      <c r="AK1928">
        <v>1</v>
      </c>
      <c r="AL1928">
        <v>1</v>
      </c>
      <c r="AM1928">
        <v>1</v>
      </c>
      <c r="AN1928">
        <v>1</v>
      </c>
      <c r="AO1928">
        <v>0.55335653395983775</v>
      </c>
      <c r="AP1928">
        <v>1</v>
      </c>
      <c r="AQ1928">
        <v>0</v>
      </c>
      <c r="AR1928">
        <v>0</v>
      </c>
      <c r="AS1928">
        <v>0.49815055528832147</v>
      </c>
      <c r="AT1928">
        <v>0.71208136050153781</v>
      </c>
      <c r="AU1928">
        <v>2</v>
      </c>
    </row>
    <row r="1929" spans="18:47" x14ac:dyDescent="0.25">
      <c r="R1929" s="1"/>
      <c r="AF1929">
        <v>1919</v>
      </c>
      <c r="AG1929">
        <v>1</v>
      </c>
      <c r="AH1929">
        <v>1</v>
      </c>
      <c r="AI1929">
        <v>1</v>
      </c>
      <c r="AJ1929">
        <v>0.85756869155957249</v>
      </c>
      <c r="AK1929">
        <v>1</v>
      </c>
      <c r="AL1929">
        <v>1</v>
      </c>
      <c r="AM1929">
        <v>1</v>
      </c>
      <c r="AN1929">
        <v>1</v>
      </c>
      <c r="AO1929">
        <v>1</v>
      </c>
      <c r="AP1929">
        <v>1</v>
      </c>
      <c r="AQ1929">
        <v>0.96971367244744522</v>
      </c>
      <c r="AR1929">
        <v>4.7226088133268812E-2</v>
      </c>
      <c r="AS1929">
        <v>0</v>
      </c>
      <c r="AT1929">
        <v>0.73681780631980487</v>
      </c>
      <c r="AU1929">
        <v>0</v>
      </c>
    </row>
    <row r="1930" spans="18:47" x14ac:dyDescent="0.25">
      <c r="R1930" s="1"/>
      <c r="AF1930">
        <v>1920</v>
      </c>
      <c r="AG1930">
        <v>1</v>
      </c>
      <c r="AH1930">
        <v>0.13144089792045374</v>
      </c>
      <c r="AI1930">
        <v>0</v>
      </c>
      <c r="AJ1930">
        <v>0.30758291669432464</v>
      </c>
      <c r="AK1930">
        <v>0.24950381828614721</v>
      </c>
      <c r="AL1930">
        <v>0</v>
      </c>
      <c r="AM1930">
        <v>0.50444287106473629</v>
      </c>
      <c r="AN1930">
        <v>1</v>
      </c>
      <c r="AO1930">
        <v>1</v>
      </c>
      <c r="AP1930">
        <v>1</v>
      </c>
      <c r="AQ1930">
        <v>1</v>
      </c>
      <c r="AR1930">
        <v>1</v>
      </c>
      <c r="AS1930">
        <v>0</v>
      </c>
      <c r="AT1930">
        <v>0.88781272806039824</v>
      </c>
      <c r="AU1930">
        <v>1</v>
      </c>
    </row>
    <row r="1931" spans="18:47" x14ac:dyDescent="0.25">
      <c r="R1931" s="1"/>
      <c r="AF1931">
        <v>1921</v>
      </c>
      <c r="AG1931">
        <v>0.34029941380938378</v>
      </c>
      <c r="AH1931">
        <v>1</v>
      </c>
      <c r="AI1931">
        <v>0</v>
      </c>
      <c r="AJ1931">
        <v>1</v>
      </c>
      <c r="AK1931">
        <v>0.70983155138181309</v>
      </c>
      <c r="AL1931">
        <v>0.29553532270704941</v>
      </c>
      <c r="AM1931">
        <v>1</v>
      </c>
      <c r="AN1931">
        <v>1</v>
      </c>
      <c r="AO1931">
        <v>0</v>
      </c>
      <c r="AP1931">
        <v>0.32951176708827973</v>
      </c>
      <c r="AQ1931">
        <v>0.84975889172686336</v>
      </c>
      <c r="AR1931">
        <v>1</v>
      </c>
      <c r="AS1931">
        <v>0.18182982205835288</v>
      </c>
      <c r="AT1931">
        <v>0.76447622334803467</v>
      </c>
      <c r="AU1931">
        <v>0</v>
      </c>
    </row>
    <row r="1932" spans="18:47" x14ac:dyDescent="0.25">
      <c r="R1932" s="1"/>
      <c r="AF1932">
        <v>1922</v>
      </c>
      <c r="AG1932">
        <v>1</v>
      </c>
      <c r="AH1932">
        <v>0</v>
      </c>
      <c r="AI1932">
        <v>1</v>
      </c>
      <c r="AJ1932">
        <v>1</v>
      </c>
      <c r="AK1932">
        <v>1</v>
      </c>
      <c r="AL1932">
        <v>1</v>
      </c>
      <c r="AM1932">
        <v>0</v>
      </c>
      <c r="AN1932">
        <v>1</v>
      </c>
      <c r="AO1932">
        <v>1</v>
      </c>
      <c r="AP1932">
        <v>1</v>
      </c>
      <c r="AQ1932">
        <v>1</v>
      </c>
      <c r="AR1932">
        <v>1</v>
      </c>
      <c r="AS1932">
        <v>0</v>
      </c>
      <c r="AT1932">
        <v>1</v>
      </c>
      <c r="AU1932">
        <v>1</v>
      </c>
    </row>
    <row r="1933" spans="18:47" x14ac:dyDescent="0.25">
      <c r="R1933" s="1"/>
      <c r="AF1933">
        <v>1923</v>
      </c>
      <c r="AG1933">
        <v>1</v>
      </c>
      <c r="AH1933">
        <v>1</v>
      </c>
      <c r="AI1933">
        <v>0.84373519164880906</v>
      </c>
      <c r="AJ1933">
        <v>1</v>
      </c>
      <c r="AK1933">
        <v>0.90979042552545808</v>
      </c>
      <c r="AL1933">
        <v>0.69644320121127146</v>
      </c>
      <c r="AM1933">
        <v>1</v>
      </c>
      <c r="AN1933">
        <v>1</v>
      </c>
      <c r="AO1933">
        <v>1</v>
      </c>
      <c r="AP1933">
        <v>1</v>
      </c>
      <c r="AQ1933">
        <v>0.96632905785324208</v>
      </c>
      <c r="AR1933">
        <v>1</v>
      </c>
      <c r="AS1933">
        <v>0</v>
      </c>
      <c r="AT1933">
        <v>0.96632446327929666</v>
      </c>
      <c r="AU1933">
        <v>3</v>
      </c>
    </row>
    <row r="1934" spans="18:47" x14ac:dyDescent="0.25">
      <c r="R1934" s="1"/>
      <c r="AF1934">
        <v>1924</v>
      </c>
      <c r="AG1934">
        <v>1</v>
      </c>
      <c r="AH1934">
        <v>0.68007069189323899</v>
      </c>
      <c r="AI1934">
        <v>1</v>
      </c>
      <c r="AJ1934">
        <v>0.48524881294894534</v>
      </c>
      <c r="AK1934">
        <v>0</v>
      </c>
      <c r="AL1934">
        <v>1</v>
      </c>
      <c r="AM1934">
        <v>1</v>
      </c>
      <c r="AN1934">
        <v>0</v>
      </c>
      <c r="AO1934">
        <v>1</v>
      </c>
      <c r="AP1934">
        <v>0</v>
      </c>
      <c r="AQ1934">
        <v>0.30030928656075656</v>
      </c>
      <c r="AR1934">
        <v>1</v>
      </c>
      <c r="AS1934">
        <v>0</v>
      </c>
      <c r="AT1934">
        <v>0.69223868783000431</v>
      </c>
      <c r="AU1934">
        <v>3</v>
      </c>
    </row>
    <row r="1935" spans="18:47" x14ac:dyDescent="0.25">
      <c r="R1935" s="1"/>
      <c r="AF1935">
        <v>1925</v>
      </c>
      <c r="AG1935">
        <v>1</v>
      </c>
      <c r="AH1935">
        <v>1</v>
      </c>
      <c r="AI1935">
        <v>1</v>
      </c>
      <c r="AJ1935">
        <v>1</v>
      </c>
      <c r="AK1935">
        <v>1</v>
      </c>
      <c r="AL1935">
        <v>1</v>
      </c>
      <c r="AM1935">
        <v>0.19155511437495606</v>
      </c>
      <c r="AN1935">
        <v>1</v>
      </c>
      <c r="AO1935">
        <v>0</v>
      </c>
      <c r="AP1935">
        <v>1</v>
      </c>
      <c r="AQ1935">
        <v>1</v>
      </c>
      <c r="AR1935">
        <v>0.4311286987935854</v>
      </c>
      <c r="AS1935">
        <v>0.28968471116381661</v>
      </c>
      <c r="AT1935">
        <v>0.5157988052035376</v>
      </c>
      <c r="AU1935">
        <v>1</v>
      </c>
    </row>
    <row r="1936" spans="18:47" x14ac:dyDescent="0.25">
      <c r="R1936" s="1"/>
      <c r="AF1936">
        <v>1926</v>
      </c>
      <c r="AG1936">
        <v>0.25224672321318425</v>
      </c>
      <c r="AH1936">
        <v>7.8169575634612035E-2</v>
      </c>
      <c r="AI1936">
        <v>0.52556935428606999</v>
      </c>
      <c r="AJ1936">
        <v>0.22381156214541989</v>
      </c>
      <c r="AK1936">
        <v>1</v>
      </c>
      <c r="AL1936">
        <v>0.58820697588210658</v>
      </c>
      <c r="AM1936">
        <v>0.81822593132270527</v>
      </c>
      <c r="AN1936">
        <v>0.67629087839586355</v>
      </c>
      <c r="AO1936">
        <v>1</v>
      </c>
      <c r="AP1936">
        <v>1</v>
      </c>
      <c r="AQ1936">
        <v>1</v>
      </c>
      <c r="AR1936">
        <v>1</v>
      </c>
      <c r="AS1936">
        <v>0.14815442504647461</v>
      </c>
      <c r="AT1936">
        <v>0.95339481649052815</v>
      </c>
      <c r="AU1936">
        <v>1</v>
      </c>
    </row>
    <row r="1937" spans="18:47" x14ac:dyDescent="0.25">
      <c r="R1937" s="1"/>
      <c r="AF1937">
        <v>1927</v>
      </c>
      <c r="AG1937">
        <v>0.86835912706010276</v>
      </c>
      <c r="AH1937">
        <v>0</v>
      </c>
      <c r="AI1937">
        <v>0</v>
      </c>
      <c r="AJ1937">
        <v>1</v>
      </c>
      <c r="AK1937">
        <v>1</v>
      </c>
      <c r="AL1937">
        <v>1</v>
      </c>
      <c r="AM1937">
        <v>0.7439312985992611</v>
      </c>
      <c r="AN1937">
        <v>1</v>
      </c>
      <c r="AO1937">
        <v>0.70231974308990175</v>
      </c>
      <c r="AP1937">
        <v>1</v>
      </c>
      <c r="AQ1937">
        <v>1</v>
      </c>
      <c r="AR1937">
        <v>1</v>
      </c>
      <c r="AS1937">
        <v>0.69818579387520585</v>
      </c>
      <c r="AT1937">
        <v>0.90686761413299011</v>
      </c>
      <c r="AU1937">
        <v>1</v>
      </c>
    </row>
    <row r="1938" spans="18:47" x14ac:dyDescent="0.25">
      <c r="R1938" s="1"/>
      <c r="AF1938">
        <v>1928</v>
      </c>
      <c r="AG1938">
        <v>0.64568606393614547</v>
      </c>
      <c r="AH1938">
        <v>0.3827781964129307</v>
      </c>
      <c r="AI1938">
        <v>1</v>
      </c>
      <c r="AJ1938">
        <v>1</v>
      </c>
      <c r="AK1938">
        <v>1</v>
      </c>
      <c r="AL1938">
        <v>0.71449545473660692</v>
      </c>
      <c r="AM1938">
        <v>0.68734122094470118</v>
      </c>
      <c r="AN1938">
        <v>1</v>
      </c>
      <c r="AO1938">
        <v>1</v>
      </c>
      <c r="AP1938">
        <v>0.18296188997943141</v>
      </c>
      <c r="AQ1938">
        <v>1</v>
      </c>
      <c r="AR1938">
        <v>0.91688313104156893</v>
      </c>
      <c r="AS1938">
        <v>0</v>
      </c>
      <c r="AT1938">
        <v>0.78994634531827868</v>
      </c>
      <c r="AU1938">
        <v>1</v>
      </c>
    </row>
    <row r="1939" spans="18:47" x14ac:dyDescent="0.25">
      <c r="R1939" s="1"/>
      <c r="AF1939">
        <v>1929</v>
      </c>
      <c r="AG1939">
        <v>1</v>
      </c>
      <c r="AH1939">
        <v>1</v>
      </c>
      <c r="AI1939">
        <v>1</v>
      </c>
      <c r="AJ1939">
        <v>1</v>
      </c>
      <c r="AK1939">
        <v>1</v>
      </c>
      <c r="AL1939">
        <v>1</v>
      </c>
      <c r="AM1939">
        <v>0.29675832477157876</v>
      </c>
      <c r="AN1939">
        <v>1</v>
      </c>
      <c r="AO1939">
        <v>1</v>
      </c>
      <c r="AP1939">
        <v>1</v>
      </c>
      <c r="AQ1939">
        <v>1</v>
      </c>
      <c r="AR1939">
        <v>1</v>
      </c>
      <c r="AS1939">
        <v>0.12623181798023456</v>
      </c>
      <c r="AT1939">
        <v>1</v>
      </c>
      <c r="AU1939">
        <v>1</v>
      </c>
    </row>
    <row r="1940" spans="18:47" x14ac:dyDescent="0.25">
      <c r="R1940" s="1"/>
      <c r="AF1940">
        <v>1930</v>
      </c>
      <c r="AG1940">
        <v>1</v>
      </c>
      <c r="AH1940">
        <v>1</v>
      </c>
      <c r="AI1940">
        <v>1</v>
      </c>
      <c r="AJ1940">
        <v>0.80690972915350967</v>
      </c>
      <c r="AK1940">
        <v>1</v>
      </c>
      <c r="AL1940">
        <v>1</v>
      </c>
      <c r="AM1940">
        <v>1</v>
      </c>
      <c r="AN1940">
        <v>1</v>
      </c>
      <c r="AO1940">
        <v>1</v>
      </c>
      <c r="AP1940">
        <v>0.57280096997184893</v>
      </c>
      <c r="AQ1940">
        <v>1</v>
      </c>
      <c r="AR1940">
        <v>1</v>
      </c>
      <c r="AS1940">
        <v>0</v>
      </c>
      <c r="AT1940">
        <v>0.88165789418670426</v>
      </c>
      <c r="AU1940">
        <v>3</v>
      </c>
    </row>
    <row r="1941" spans="18:47" x14ac:dyDescent="0.25">
      <c r="R1941" s="1"/>
      <c r="AF1941">
        <v>1931</v>
      </c>
      <c r="AG1941">
        <v>1</v>
      </c>
      <c r="AH1941">
        <v>1</v>
      </c>
      <c r="AI1941">
        <v>1</v>
      </c>
      <c r="AJ1941">
        <v>0</v>
      </c>
      <c r="AK1941">
        <v>1</v>
      </c>
      <c r="AL1941">
        <v>1</v>
      </c>
      <c r="AM1941">
        <v>1</v>
      </c>
      <c r="AN1941">
        <v>0</v>
      </c>
      <c r="AO1941">
        <v>1</v>
      </c>
      <c r="AP1941">
        <v>1</v>
      </c>
      <c r="AQ1941">
        <v>0</v>
      </c>
      <c r="AR1941">
        <v>0</v>
      </c>
      <c r="AS1941">
        <v>1.3674158485082443E-2</v>
      </c>
      <c r="AT1941">
        <v>0.74294178398720334</v>
      </c>
      <c r="AU1941">
        <v>1</v>
      </c>
    </row>
    <row r="1942" spans="18:47" x14ac:dyDescent="0.25">
      <c r="R1942" s="1"/>
      <c r="AF1942">
        <v>1932</v>
      </c>
      <c r="AG1942">
        <v>1</v>
      </c>
      <c r="AH1942">
        <v>1</v>
      </c>
      <c r="AI1942">
        <v>1</v>
      </c>
      <c r="AJ1942">
        <v>1</v>
      </c>
      <c r="AK1942">
        <v>1</v>
      </c>
      <c r="AL1942">
        <v>1</v>
      </c>
      <c r="AM1942">
        <v>0.54341151318940029</v>
      </c>
      <c r="AN1942">
        <v>0.86835567818249526</v>
      </c>
      <c r="AO1942">
        <v>0</v>
      </c>
      <c r="AP1942">
        <v>1</v>
      </c>
      <c r="AQ1942">
        <v>1</v>
      </c>
      <c r="AR1942">
        <v>1</v>
      </c>
      <c r="AS1942">
        <v>0</v>
      </c>
      <c r="AT1942">
        <v>0.8608345485647203</v>
      </c>
      <c r="AU1942">
        <v>3</v>
      </c>
    </row>
    <row r="1943" spans="18:47" x14ac:dyDescent="0.25">
      <c r="R1943" s="1"/>
      <c r="AF1943">
        <v>1933</v>
      </c>
      <c r="AG1943">
        <v>1</v>
      </c>
      <c r="AH1943">
        <v>1</v>
      </c>
      <c r="AI1943">
        <v>0.40837531385594988</v>
      </c>
      <c r="AJ1943">
        <v>0</v>
      </c>
      <c r="AK1943">
        <v>0.34368532046961087</v>
      </c>
      <c r="AL1943">
        <v>0.48926459037562986</v>
      </c>
      <c r="AM1943">
        <v>0.43950722037346079</v>
      </c>
      <c r="AN1943">
        <v>1</v>
      </c>
      <c r="AO1943">
        <v>0.87625369875119452</v>
      </c>
      <c r="AP1943">
        <v>1</v>
      </c>
      <c r="AQ1943">
        <v>8.116500117175747E-2</v>
      </c>
      <c r="AR1943">
        <v>1</v>
      </c>
      <c r="AS1943">
        <v>0</v>
      </c>
      <c r="AT1943">
        <v>0.82443956164461762</v>
      </c>
      <c r="AU1943">
        <v>2</v>
      </c>
    </row>
    <row r="1944" spans="18:47" x14ac:dyDescent="0.25">
      <c r="R1944" s="1"/>
      <c r="AF1944">
        <v>1934</v>
      </c>
      <c r="AG1944">
        <v>1</v>
      </c>
      <c r="AH1944">
        <v>1</v>
      </c>
      <c r="AI1944">
        <v>1</v>
      </c>
      <c r="AJ1944">
        <v>1</v>
      </c>
      <c r="AK1944">
        <v>1</v>
      </c>
      <c r="AL1944">
        <v>1</v>
      </c>
      <c r="AM1944">
        <v>1</v>
      </c>
      <c r="AN1944">
        <v>1</v>
      </c>
      <c r="AO1944">
        <v>1</v>
      </c>
      <c r="AP1944">
        <v>0</v>
      </c>
      <c r="AQ1944">
        <v>0.59852273209908158</v>
      </c>
      <c r="AR1944">
        <v>1</v>
      </c>
      <c r="AS1944">
        <v>0</v>
      </c>
      <c r="AT1944">
        <v>0.72662531405741948</v>
      </c>
      <c r="AU1944">
        <v>1</v>
      </c>
    </row>
    <row r="1945" spans="18:47" x14ac:dyDescent="0.25">
      <c r="R1945" s="1"/>
      <c r="AF1945">
        <v>1935</v>
      </c>
      <c r="AG1945">
        <v>0.81247471124022985</v>
      </c>
      <c r="AH1945">
        <v>1</v>
      </c>
      <c r="AI1945">
        <v>0.85728836141647813</v>
      </c>
      <c r="AJ1945">
        <v>1</v>
      </c>
      <c r="AK1945">
        <v>1</v>
      </c>
      <c r="AL1945">
        <v>0.81201484665143653</v>
      </c>
      <c r="AM1945">
        <v>1</v>
      </c>
      <c r="AN1945">
        <v>1</v>
      </c>
      <c r="AO1945">
        <v>1</v>
      </c>
      <c r="AP1945">
        <v>0.23773732944063075</v>
      </c>
      <c r="AQ1945">
        <v>1</v>
      </c>
      <c r="AR1945">
        <v>0.97363835606032101</v>
      </c>
      <c r="AS1945">
        <v>0</v>
      </c>
      <c r="AT1945">
        <v>0.83826856379044778</v>
      </c>
      <c r="AU1945">
        <v>0</v>
      </c>
    </row>
    <row r="1946" spans="18:47" x14ac:dyDescent="0.25">
      <c r="R1946" s="1"/>
      <c r="AF1946">
        <v>1936</v>
      </c>
      <c r="AG1946">
        <v>0.88597668113206673</v>
      </c>
      <c r="AH1946">
        <v>1</v>
      </c>
      <c r="AI1946">
        <v>0.20335524770076341</v>
      </c>
      <c r="AJ1946">
        <v>1</v>
      </c>
      <c r="AK1946">
        <v>1</v>
      </c>
      <c r="AL1946">
        <v>0.77279514475061051</v>
      </c>
      <c r="AM1946">
        <v>4.7126476847258727E-3</v>
      </c>
      <c r="AN1946">
        <v>0.28370399951874731</v>
      </c>
      <c r="AO1946">
        <v>0.94882696157607527</v>
      </c>
      <c r="AP1946">
        <v>1</v>
      </c>
      <c r="AQ1946">
        <v>1</v>
      </c>
      <c r="AR1946">
        <v>0</v>
      </c>
      <c r="AS1946">
        <v>0</v>
      </c>
      <c r="AT1946">
        <v>0.72186921698113815</v>
      </c>
      <c r="AU1946">
        <v>1</v>
      </c>
    </row>
    <row r="1947" spans="18:47" x14ac:dyDescent="0.25">
      <c r="R1947" s="1"/>
      <c r="AF1947">
        <v>1937</v>
      </c>
      <c r="AG1947">
        <v>1</v>
      </c>
      <c r="AH1947">
        <v>1</v>
      </c>
      <c r="AI1947">
        <v>0.26438250312592926</v>
      </c>
      <c r="AJ1947">
        <v>1</v>
      </c>
      <c r="AK1947">
        <v>1</v>
      </c>
      <c r="AL1947">
        <v>1</v>
      </c>
      <c r="AM1947">
        <v>0.91548454911249033</v>
      </c>
      <c r="AN1947">
        <v>0.47665271302262668</v>
      </c>
      <c r="AO1947">
        <v>1</v>
      </c>
      <c r="AP1947">
        <v>1</v>
      </c>
      <c r="AQ1947">
        <v>1</v>
      </c>
      <c r="AR1947">
        <v>1</v>
      </c>
      <c r="AS1947">
        <v>0</v>
      </c>
      <c r="AT1947">
        <v>0.87493931444996509</v>
      </c>
      <c r="AU1947">
        <v>1</v>
      </c>
    </row>
    <row r="1948" spans="18:47" x14ac:dyDescent="0.25">
      <c r="R1948" s="1"/>
      <c r="AF1948">
        <v>1938</v>
      </c>
      <c r="AG1948">
        <v>0.94461278452992348</v>
      </c>
      <c r="AH1948">
        <v>6.3961063040811242E-2</v>
      </c>
      <c r="AI1948">
        <v>1</v>
      </c>
      <c r="AJ1948">
        <v>1</v>
      </c>
      <c r="AK1948">
        <v>1</v>
      </c>
      <c r="AL1948">
        <v>1</v>
      </c>
      <c r="AM1948">
        <v>1</v>
      </c>
      <c r="AN1948">
        <v>1</v>
      </c>
      <c r="AO1948">
        <v>0</v>
      </c>
      <c r="AP1948">
        <v>0.78786686585132681</v>
      </c>
      <c r="AQ1948">
        <v>5.4006857324566228E-3</v>
      </c>
      <c r="AR1948">
        <v>1</v>
      </c>
      <c r="AS1948">
        <v>0</v>
      </c>
      <c r="AT1948">
        <v>0.99921833818333072</v>
      </c>
      <c r="AU1948">
        <v>1</v>
      </c>
    </row>
    <row r="1949" spans="18:47" x14ac:dyDescent="0.25">
      <c r="R1949" s="1"/>
      <c r="AF1949">
        <v>1939</v>
      </c>
      <c r="AG1949">
        <v>0.42603752362605696</v>
      </c>
      <c r="AH1949">
        <v>1</v>
      </c>
      <c r="AI1949">
        <v>0</v>
      </c>
      <c r="AJ1949">
        <v>0</v>
      </c>
      <c r="AK1949">
        <v>0.78448721795669574</v>
      </c>
      <c r="AL1949">
        <v>1</v>
      </c>
      <c r="AM1949">
        <v>1</v>
      </c>
      <c r="AN1949">
        <v>0.51858993292403133</v>
      </c>
      <c r="AO1949">
        <v>1</v>
      </c>
      <c r="AP1949">
        <v>0.91025793869020188</v>
      </c>
      <c r="AQ1949">
        <v>1</v>
      </c>
      <c r="AR1949">
        <v>1</v>
      </c>
      <c r="AS1949">
        <v>0</v>
      </c>
      <c r="AT1949">
        <v>0.86509584376280679</v>
      </c>
      <c r="AU1949">
        <v>0</v>
      </c>
    </row>
    <row r="1950" spans="18:47" x14ac:dyDescent="0.25">
      <c r="R1950" s="1"/>
      <c r="AF1950">
        <v>1940</v>
      </c>
      <c r="AG1950">
        <v>0.32867035362423558</v>
      </c>
      <c r="AH1950">
        <v>1</v>
      </c>
      <c r="AI1950">
        <v>1</v>
      </c>
      <c r="AJ1950">
        <v>1</v>
      </c>
      <c r="AK1950">
        <v>0.37997144276572903</v>
      </c>
      <c r="AL1950">
        <v>1</v>
      </c>
      <c r="AM1950">
        <v>1</v>
      </c>
      <c r="AN1950">
        <v>1</v>
      </c>
      <c r="AO1950">
        <v>1</v>
      </c>
      <c r="AP1950">
        <v>1</v>
      </c>
      <c r="AQ1950">
        <v>0.58268695585162888</v>
      </c>
      <c r="AR1950">
        <v>1</v>
      </c>
      <c r="AS1950">
        <v>2.7824779962576294E-2</v>
      </c>
      <c r="AT1950">
        <v>0.7927386967046266</v>
      </c>
      <c r="AU1950">
        <v>3</v>
      </c>
    </row>
    <row r="1951" spans="18:47" x14ac:dyDescent="0.25">
      <c r="R1951" s="1"/>
      <c r="AF1951">
        <v>1941</v>
      </c>
      <c r="AG1951">
        <v>0.77710419582323198</v>
      </c>
      <c r="AH1951">
        <v>1</v>
      </c>
      <c r="AI1951">
        <v>0</v>
      </c>
      <c r="AJ1951">
        <v>1</v>
      </c>
      <c r="AK1951">
        <v>1</v>
      </c>
      <c r="AL1951">
        <v>1</v>
      </c>
      <c r="AM1951">
        <v>1</v>
      </c>
      <c r="AN1951">
        <v>1</v>
      </c>
      <c r="AO1951">
        <v>1</v>
      </c>
      <c r="AP1951">
        <v>1</v>
      </c>
      <c r="AQ1951">
        <v>0.21393596564084874</v>
      </c>
      <c r="AR1951">
        <v>0.92178895716431486</v>
      </c>
      <c r="AS1951">
        <v>0</v>
      </c>
      <c r="AT1951">
        <v>0.62460485713808378</v>
      </c>
      <c r="AU1951">
        <v>0</v>
      </c>
    </row>
    <row r="1952" spans="18:47" x14ac:dyDescent="0.25">
      <c r="R1952" s="1"/>
      <c r="AF1952">
        <v>1942</v>
      </c>
      <c r="AG1952">
        <v>1</v>
      </c>
      <c r="AH1952">
        <v>0.24078527849815146</v>
      </c>
      <c r="AI1952">
        <v>0.92441897301778808</v>
      </c>
      <c r="AJ1952">
        <v>1</v>
      </c>
      <c r="AK1952">
        <v>1</v>
      </c>
      <c r="AL1952">
        <v>1</v>
      </c>
      <c r="AM1952">
        <v>1</v>
      </c>
      <c r="AN1952">
        <v>1</v>
      </c>
      <c r="AO1952">
        <v>0.22412572034760767</v>
      </c>
      <c r="AP1952">
        <v>0.88865257402686704</v>
      </c>
      <c r="AQ1952">
        <v>0.48169381962676805</v>
      </c>
      <c r="AR1952">
        <v>1</v>
      </c>
      <c r="AS1952">
        <v>0.68700429200024316</v>
      </c>
      <c r="AT1952">
        <v>0.79616732329739359</v>
      </c>
      <c r="AU1952">
        <v>2</v>
      </c>
    </row>
    <row r="1953" spans="18:47" x14ac:dyDescent="0.25">
      <c r="R1953" s="1"/>
      <c r="AF1953">
        <v>1943</v>
      </c>
      <c r="AG1953">
        <v>0.98253433465710727</v>
      </c>
      <c r="AH1953">
        <v>1</v>
      </c>
      <c r="AI1953">
        <v>1</v>
      </c>
      <c r="AJ1953">
        <v>0</v>
      </c>
      <c r="AK1953">
        <v>1</v>
      </c>
      <c r="AL1953">
        <v>0.9824489679616818</v>
      </c>
      <c r="AM1953">
        <v>1</v>
      </c>
      <c r="AN1953">
        <v>0.5339118703594713</v>
      </c>
      <c r="AO1953">
        <v>1</v>
      </c>
      <c r="AP1953">
        <v>1</v>
      </c>
      <c r="AQ1953">
        <v>1</v>
      </c>
      <c r="AR1953">
        <v>0.71232739576648341</v>
      </c>
      <c r="AS1953">
        <v>0.2248189842918486</v>
      </c>
      <c r="AT1953">
        <v>0.89496210944694898</v>
      </c>
      <c r="AU1953">
        <v>3</v>
      </c>
    </row>
    <row r="1954" spans="18:47" x14ac:dyDescent="0.25">
      <c r="R1954" s="1"/>
      <c r="AF1954">
        <v>1944</v>
      </c>
      <c r="AG1954">
        <v>0.13461824521871149</v>
      </c>
      <c r="AH1954">
        <v>1</v>
      </c>
      <c r="AI1954">
        <v>1</v>
      </c>
      <c r="AJ1954">
        <v>0.1692690738714494</v>
      </c>
      <c r="AK1954">
        <v>0</v>
      </c>
      <c r="AL1954">
        <v>1</v>
      </c>
      <c r="AM1954">
        <v>1</v>
      </c>
      <c r="AN1954">
        <v>0.50377677996819392</v>
      </c>
      <c r="AO1954">
        <v>1</v>
      </c>
      <c r="AP1954">
        <v>1</v>
      </c>
      <c r="AQ1954">
        <v>0.4599495007712297</v>
      </c>
      <c r="AR1954">
        <v>1</v>
      </c>
      <c r="AS1954">
        <v>1</v>
      </c>
      <c r="AT1954">
        <v>0.6525288596339659</v>
      </c>
      <c r="AU1954">
        <v>2</v>
      </c>
    </row>
    <row r="1955" spans="18:47" x14ac:dyDescent="0.25">
      <c r="R1955" s="1"/>
      <c r="AF1955">
        <v>1945</v>
      </c>
      <c r="AG1955">
        <v>1</v>
      </c>
      <c r="AH1955">
        <v>0.92998971238323846</v>
      </c>
      <c r="AI1955">
        <v>1</v>
      </c>
      <c r="AJ1955">
        <v>1</v>
      </c>
      <c r="AK1955">
        <v>1</v>
      </c>
      <c r="AL1955">
        <v>0.89559541461300496</v>
      </c>
      <c r="AM1955">
        <v>1</v>
      </c>
      <c r="AN1955">
        <v>0</v>
      </c>
      <c r="AO1955">
        <v>1</v>
      </c>
      <c r="AP1955">
        <v>1</v>
      </c>
      <c r="AQ1955">
        <v>1</v>
      </c>
      <c r="AR1955">
        <v>0.77048853187419986</v>
      </c>
      <c r="AS1955">
        <v>0</v>
      </c>
      <c r="AT1955">
        <v>0.58116865676511975</v>
      </c>
      <c r="AU1955">
        <v>0</v>
      </c>
    </row>
    <row r="1956" spans="18:47" x14ac:dyDescent="0.25">
      <c r="R1956" s="1"/>
      <c r="AF1956">
        <v>1946</v>
      </c>
      <c r="AG1956">
        <v>1</v>
      </c>
      <c r="AH1956">
        <v>1</v>
      </c>
      <c r="AI1956">
        <v>1</v>
      </c>
      <c r="AJ1956">
        <v>0.66797069118329089</v>
      </c>
      <c r="AK1956">
        <v>1</v>
      </c>
      <c r="AL1956">
        <v>1</v>
      </c>
      <c r="AM1956">
        <v>1</v>
      </c>
      <c r="AN1956">
        <v>1</v>
      </c>
      <c r="AO1956">
        <v>0.88503218731105637</v>
      </c>
      <c r="AP1956">
        <v>1</v>
      </c>
      <c r="AQ1956">
        <v>0.29608529325560085</v>
      </c>
      <c r="AR1956">
        <v>0.63982078899237915</v>
      </c>
      <c r="AS1956">
        <v>0</v>
      </c>
      <c r="AT1956">
        <v>0.72537284527039347</v>
      </c>
      <c r="AU1956">
        <v>0</v>
      </c>
    </row>
    <row r="1957" spans="18:47" x14ac:dyDescent="0.25">
      <c r="R1957" s="1"/>
      <c r="AF1957">
        <v>1947</v>
      </c>
      <c r="AG1957">
        <v>1</v>
      </c>
      <c r="AH1957">
        <v>1</v>
      </c>
      <c r="AI1957">
        <v>1</v>
      </c>
      <c r="AJ1957">
        <v>0</v>
      </c>
      <c r="AK1957">
        <v>0.86242730820231372</v>
      </c>
      <c r="AL1957">
        <v>1</v>
      </c>
      <c r="AM1957">
        <v>1</v>
      </c>
      <c r="AN1957">
        <v>1</v>
      </c>
      <c r="AO1957">
        <v>1</v>
      </c>
      <c r="AP1957">
        <v>1</v>
      </c>
      <c r="AQ1957">
        <v>0.43174089413854139</v>
      </c>
      <c r="AR1957">
        <v>1</v>
      </c>
      <c r="AS1957">
        <v>0.25621081070013102</v>
      </c>
      <c r="AT1957">
        <v>0.75973487256721939</v>
      </c>
      <c r="AU1957">
        <v>4</v>
      </c>
    </row>
    <row r="1958" spans="18:47" x14ac:dyDescent="0.25">
      <c r="R1958" s="1"/>
      <c r="AF1958">
        <v>1948</v>
      </c>
      <c r="AG1958">
        <v>0</v>
      </c>
      <c r="AH1958">
        <v>0.68435901079595041</v>
      </c>
      <c r="AI1958">
        <v>0.22775795913630939</v>
      </c>
      <c r="AJ1958">
        <v>1</v>
      </c>
      <c r="AK1958">
        <v>1</v>
      </c>
      <c r="AL1958">
        <v>1</v>
      </c>
      <c r="AM1958">
        <v>0.72726489422418505</v>
      </c>
      <c r="AN1958">
        <v>1</v>
      </c>
      <c r="AO1958">
        <v>0.26218182555045738</v>
      </c>
      <c r="AP1958">
        <v>1</v>
      </c>
      <c r="AQ1958">
        <v>0.59999830922121566</v>
      </c>
      <c r="AR1958">
        <v>0.51339471227495981</v>
      </c>
      <c r="AS1958">
        <v>0</v>
      </c>
      <c r="AT1958">
        <v>0.84036767790765798</v>
      </c>
      <c r="AU1958">
        <v>1</v>
      </c>
    </row>
    <row r="1959" spans="18:47" x14ac:dyDescent="0.25">
      <c r="R1959" s="1"/>
      <c r="AF1959">
        <v>1949</v>
      </c>
      <c r="AG1959">
        <v>0.20404212835203525</v>
      </c>
      <c r="AH1959">
        <v>0</v>
      </c>
      <c r="AI1959">
        <v>1</v>
      </c>
      <c r="AJ1959">
        <v>1</v>
      </c>
      <c r="AK1959">
        <v>0.96391848813284253</v>
      </c>
      <c r="AL1959">
        <v>1</v>
      </c>
      <c r="AM1959">
        <v>0.17112304418063309</v>
      </c>
      <c r="AN1959">
        <v>0.9537238107194782</v>
      </c>
      <c r="AO1959">
        <v>0.35309871252247832</v>
      </c>
      <c r="AP1959">
        <v>1</v>
      </c>
      <c r="AQ1959">
        <v>0.91778146590077081</v>
      </c>
      <c r="AR1959">
        <v>1</v>
      </c>
      <c r="AS1959">
        <v>0</v>
      </c>
      <c r="AT1959">
        <v>0.8831136383218906</v>
      </c>
      <c r="AU1959">
        <v>0</v>
      </c>
    </row>
    <row r="1960" spans="18:47" x14ac:dyDescent="0.25">
      <c r="R1960" s="1"/>
      <c r="AF1960">
        <v>1950</v>
      </c>
      <c r="AG1960">
        <v>0.69463632257623342</v>
      </c>
      <c r="AH1960">
        <v>0</v>
      </c>
      <c r="AI1960">
        <v>1</v>
      </c>
      <c r="AJ1960">
        <v>0.61556216115059215</v>
      </c>
      <c r="AK1960">
        <v>1</v>
      </c>
      <c r="AL1960">
        <v>0.47648496068747287</v>
      </c>
      <c r="AM1960">
        <v>1</v>
      </c>
      <c r="AN1960">
        <v>1</v>
      </c>
      <c r="AO1960">
        <v>1</v>
      </c>
      <c r="AP1960">
        <v>0.47562703256065314</v>
      </c>
      <c r="AQ1960">
        <v>0</v>
      </c>
      <c r="AR1960">
        <v>0.48216953711051891</v>
      </c>
      <c r="AS1960">
        <v>0</v>
      </c>
      <c r="AT1960">
        <v>0.79934299743536152</v>
      </c>
      <c r="AU1960">
        <v>1</v>
      </c>
    </row>
    <row r="1961" spans="18:47" x14ac:dyDescent="0.25">
      <c r="R1961" s="1"/>
      <c r="AF1961">
        <v>1951</v>
      </c>
      <c r="AG1961">
        <v>1</v>
      </c>
      <c r="AH1961">
        <v>1</v>
      </c>
      <c r="AI1961">
        <v>1</v>
      </c>
      <c r="AJ1961">
        <v>1</v>
      </c>
      <c r="AK1961">
        <v>1</v>
      </c>
      <c r="AL1961">
        <v>0.61330285940930485</v>
      </c>
      <c r="AM1961">
        <v>0.39934344684626277</v>
      </c>
      <c r="AN1961">
        <v>0.41349343358184165</v>
      </c>
      <c r="AO1961">
        <v>1</v>
      </c>
      <c r="AP1961">
        <v>0.8233787918122083</v>
      </c>
      <c r="AQ1961">
        <v>0.9148021568102801</v>
      </c>
      <c r="AR1961">
        <v>1</v>
      </c>
      <c r="AS1961">
        <v>0.1234273299475805</v>
      </c>
      <c r="AT1961">
        <v>0.66318713544035879</v>
      </c>
      <c r="AU1961">
        <v>1</v>
      </c>
    </row>
    <row r="1962" spans="18:47" x14ac:dyDescent="0.25">
      <c r="R1962" s="1"/>
      <c r="AF1962">
        <v>1952</v>
      </c>
      <c r="AG1962">
        <v>1</v>
      </c>
      <c r="AH1962">
        <v>1</v>
      </c>
      <c r="AI1962">
        <v>1</v>
      </c>
      <c r="AJ1962">
        <v>1</v>
      </c>
      <c r="AK1962">
        <v>0.93585225856405752</v>
      </c>
      <c r="AL1962">
        <v>0</v>
      </c>
      <c r="AM1962">
        <v>0</v>
      </c>
      <c r="AN1962">
        <v>0.67451589605785089</v>
      </c>
      <c r="AO1962">
        <v>1</v>
      </c>
      <c r="AP1962">
        <v>1</v>
      </c>
      <c r="AQ1962">
        <v>1</v>
      </c>
      <c r="AR1962">
        <v>0</v>
      </c>
      <c r="AS1962">
        <v>1</v>
      </c>
      <c r="AT1962">
        <v>0.55259462120822767</v>
      </c>
      <c r="AU1962">
        <v>0</v>
      </c>
    </row>
    <row r="1963" spans="18:47" x14ac:dyDescent="0.25">
      <c r="R1963" s="1"/>
      <c r="AF1963">
        <v>1953</v>
      </c>
      <c r="AG1963">
        <v>1</v>
      </c>
      <c r="AH1963">
        <v>0</v>
      </c>
      <c r="AI1963">
        <v>1</v>
      </c>
      <c r="AJ1963">
        <v>1</v>
      </c>
      <c r="AK1963">
        <v>1</v>
      </c>
      <c r="AL1963">
        <v>0.76104870723453744</v>
      </c>
      <c r="AM1963">
        <v>0.42318448726432362</v>
      </c>
      <c r="AN1963">
        <v>3.4925395283695954E-2</v>
      </c>
      <c r="AO1963">
        <v>1</v>
      </c>
      <c r="AP1963">
        <v>1</v>
      </c>
      <c r="AQ1963">
        <v>0.98759026413147999</v>
      </c>
      <c r="AR1963">
        <v>1</v>
      </c>
      <c r="AS1963">
        <v>0.3181696684149492</v>
      </c>
      <c r="AT1963">
        <v>0.80383833855685971</v>
      </c>
      <c r="AU1963">
        <v>2</v>
      </c>
    </row>
    <row r="1964" spans="18:47" x14ac:dyDescent="0.25">
      <c r="R1964" s="1"/>
      <c r="AF1964">
        <v>1954</v>
      </c>
      <c r="AG1964">
        <v>0.62419489645159754</v>
      </c>
      <c r="AH1964">
        <v>1</v>
      </c>
      <c r="AI1964">
        <v>1</v>
      </c>
      <c r="AJ1964">
        <v>1</v>
      </c>
      <c r="AK1964">
        <v>1</v>
      </c>
      <c r="AL1964">
        <v>1</v>
      </c>
      <c r="AM1964">
        <v>1</v>
      </c>
      <c r="AN1964">
        <v>6.6539103658625767E-2</v>
      </c>
      <c r="AO1964">
        <v>0.83620058608454806</v>
      </c>
      <c r="AP1964">
        <v>0.14721025473878516</v>
      </c>
      <c r="AQ1964">
        <v>0.60458045833608287</v>
      </c>
      <c r="AR1964">
        <v>0.65454117061979622</v>
      </c>
      <c r="AS1964">
        <v>0</v>
      </c>
      <c r="AT1964">
        <v>1</v>
      </c>
      <c r="AU1964">
        <v>0</v>
      </c>
    </row>
    <row r="1965" spans="18:47" x14ac:dyDescent="0.25">
      <c r="R1965" s="1"/>
      <c r="AF1965">
        <v>1955</v>
      </c>
      <c r="AG1965">
        <v>1</v>
      </c>
      <c r="AH1965">
        <v>1</v>
      </c>
      <c r="AI1965">
        <v>0.46110388659121049</v>
      </c>
      <c r="AJ1965">
        <v>1</v>
      </c>
      <c r="AK1965">
        <v>1</v>
      </c>
      <c r="AL1965">
        <v>0.5982516450506713</v>
      </c>
      <c r="AM1965">
        <v>0</v>
      </c>
      <c r="AN1965">
        <v>1</v>
      </c>
      <c r="AO1965">
        <v>1</v>
      </c>
      <c r="AP1965">
        <v>1</v>
      </c>
      <c r="AQ1965">
        <v>0.65049012093950298</v>
      </c>
      <c r="AR1965">
        <v>0</v>
      </c>
      <c r="AS1965">
        <v>0</v>
      </c>
      <c r="AT1965">
        <v>0.83570552850058399</v>
      </c>
      <c r="AU1965">
        <v>0</v>
      </c>
    </row>
    <row r="1966" spans="18:47" x14ac:dyDescent="0.25">
      <c r="R1966" s="1"/>
      <c r="AF1966">
        <v>1956</v>
      </c>
      <c r="AG1966">
        <v>0</v>
      </c>
      <c r="AH1966">
        <v>1</v>
      </c>
      <c r="AI1966">
        <v>1</v>
      </c>
      <c r="AJ1966">
        <v>0</v>
      </c>
      <c r="AK1966">
        <v>0.16947875614747435</v>
      </c>
      <c r="AL1966">
        <v>1</v>
      </c>
      <c r="AM1966">
        <v>1</v>
      </c>
      <c r="AN1966">
        <v>0.54988077103306776</v>
      </c>
      <c r="AO1966">
        <v>0.70748639933153756</v>
      </c>
      <c r="AP1966">
        <v>0.83674771517924518</v>
      </c>
      <c r="AQ1966">
        <v>0.13823580868678012</v>
      </c>
      <c r="AR1966">
        <v>0</v>
      </c>
      <c r="AS1966">
        <v>0</v>
      </c>
      <c r="AT1966">
        <v>0.83744112235882273</v>
      </c>
      <c r="AU1966">
        <v>1</v>
      </c>
    </row>
    <row r="1967" spans="18:47" x14ac:dyDescent="0.25">
      <c r="R1967" s="1"/>
      <c r="AF1967">
        <v>1957</v>
      </c>
      <c r="AG1967">
        <v>0.81591365470423272</v>
      </c>
      <c r="AH1967">
        <v>1</v>
      </c>
      <c r="AI1967">
        <v>1</v>
      </c>
      <c r="AJ1967">
        <v>1</v>
      </c>
      <c r="AK1967">
        <v>1</v>
      </c>
      <c r="AL1967">
        <v>0.59766455388720108</v>
      </c>
      <c r="AM1967">
        <v>1</v>
      </c>
      <c r="AN1967">
        <v>0</v>
      </c>
      <c r="AO1967">
        <v>1</v>
      </c>
      <c r="AP1967">
        <v>2.6494194040189482E-2</v>
      </c>
      <c r="AQ1967">
        <v>1</v>
      </c>
      <c r="AR1967">
        <v>0.64881468316020952</v>
      </c>
      <c r="AS1967">
        <v>0.19336310781457747</v>
      </c>
      <c r="AT1967">
        <v>0.76414095145938854</v>
      </c>
      <c r="AU1967">
        <v>2</v>
      </c>
    </row>
    <row r="1968" spans="18:47" x14ac:dyDescent="0.25">
      <c r="R1968" s="1"/>
      <c r="AF1968">
        <v>1958</v>
      </c>
      <c r="AG1968">
        <v>1</v>
      </c>
      <c r="AH1968">
        <v>0</v>
      </c>
      <c r="AI1968">
        <v>0.86207382689838508</v>
      </c>
      <c r="AJ1968">
        <v>1</v>
      </c>
      <c r="AK1968">
        <v>0.17166093097424187</v>
      </c>
      <c r="AL1968">
        <v>1</v>
      </c>
      <c r="AM1968">
        <v>1</v>
      </c>
      <c r="AN1968">
        <v>1</v>
      </c>
      <c r="AO1968">
        <v>0.48513299895712408</v>
      </c>
      <c r="AP1968">
        <v>1</v>
      </c>
      <c r="AQ1968">
        <v>0.28680503495440157</v>
      </c>
      <c r="AR1968">
        <v>0.69625563963082615</v>
      </c>
      <c r="AS1968">
        <v>1</v>
      </c>
      <c r="AT1968">
        <v>0.86510682349248347</v>
      </c>
      <c r="AU1968">
        <v>2</v>
      </c>
    </row>
    <row r="1969" spans="18:47" x14ac:dyDescent="0.25">
      <c r="R1969" s="1"/>
      <c r="AF1969">
        <v>1959</v>
      </c>
      <c r="AG1969">
        <v>0</v>
      </c>
      <c r="AH1969">
        <v>1</v>
      </c>
      <c r="AI1969">
        <v>0.81366165624339992</v>
      </c>
      <c r="AJ1969">
        <v>1</v>
      </c>
      <c r="AK1969">
        <v>0.86864432024219329</v>
      </c>
      <c r="AL1969">
        <v>1</v>
      </c>
      <c r="AM1969">
        <v>1</v>
      </c>
      <c r="AN1969">
        <v>0.78750014894819376</v>
      </c>
      <c r="AO1969">
        <v>0.1270657756307628</v>
      </c>
      <c r="AP1969">
        <v>1</v>
      </c>
      <c r="AQ1969">
        <v>1</v>
      </c>
      <c r="AR1969">
        <v>0.98675982814658647</v>
      </c>
      <c r="AS1969">
        <v>0.45827870679980454</v>
      </c>
      <c r="AT1969">
        <v>0.86281364009929307</v>
      </c>
      <c r="AU1969">
        <v>1</v>
      </c>
    </row>
    <row r="1970" spans="18:47" x14ac:dyDescent="0.25">
      <c r="R1970" s="1"/>
      <c r="AF1970">
        <v>1960</v>
      </c>
      <c r="AG1970">
        <v>1</v>
      </c>
      <c r="AH1970">
        <v>1</v>
      </c>
      <c r="AI1970">
        <v>0.41733322106653847</v>
      </c>
      <c r="AJ1970">
        <v>1</v>
      </c>
      <c r="AK1970">
        <v>0.64138162904066942</v>
      </c>
      <c r="AL1970">
        <v>0</v>
      </c>
      <c r="AM1970">
        <v>1</v>
      </c>
      <c r="AN1970">
        <v>0.1192943437145591</v>
      </c>
      <c r="AO1970">
        <v>1</v>
      </c>
      <c r="AP1970">
        <v>0.78067158030758188</v>
      </c>
      <c r="AQ1970">
        <v>0.5419380837389326</v>
      </c>
      <c r="AR1970">
        <v>1</v>
      </c>
      <c r="AS1970">
        <v>0</v>
      </c>
      <c r="AT1970">
        <v>0.69626238489155146</v>
      </c>
      <c r="AU1970">
        <v>1</v>
      </c>
    </row>
    <row r="1971" spans="18:47" x14ac:dyDescent="0.25">
      <c r="R1971" s="1"/>
      <c r="AF1971">
        <v>1961</v>
      </c>
      <c r="AG1971">
        <v>1</v>
      </c>
      <c r="AH1971">
        <v>0.2698318510543426</v>
      </c>
      <c r="AI1971">
        <v>1</v>
      </c>
      <c r="AJ1971">
        <v>1</v>
      </c>
      <c r="AK1971">
        <v>5.5968659324149017E-2</v>
      </c>
      <c r="AL1971">
        <v>0.74347295324938989</v>
      </c>
      <c r="AM1971">
        <v>1</v>
      </c>
      <c r="AN1971">
        <v>0.88396131582609794</v>
      </c>
      <c r="AO1971">
        <v>0.97600099875295809</v>
      </c>
      <c r="AP1971">
        <v>1</v>
      </c>
      <c r="AQ1971">
        <v>1</v>
      </c>
      <c r="AR1971">
        <v>1</v>
      </c>
      <c r="AS1971">
        <v>0</v>
      </c>
      <c r="AT1971">
        <v>0.87303193220788966</v>
      </c>
      <c r="AU1971">
        <v>0</v>
      </c>
    </row>
    <row r="1972" spans="18:47" x14ac:dyDescent="0.25">
      <c r="R1972" s="1"/>
      <c r="AF1972">
        <v>1962</v>
      </c>
      <c r="AG1972">
        <v>9.9729527542348803E-2</v>
      </c>
      <c r="AH1972">
        <v>1</v>
      </c>
      <c r="AI1972">
        <v>1</v>
      </c>
      <c r="AJ1972">
        <v>1</v>
      </c>
      <c r="AK1972">
        <v>1</v>
      </c>
      <c r="AL1972">
        <v>0.23360015760505728</v>
      </c>
      <c r="AM1972">
        <v>0.80202221582388322</v>
      </c>
      <c r="AN1972">
        <v>0.94944190050615185</v>
      </c>
      <c r="AO1972">
        <v>1</v>
      </c>
      <c r="AP1972">
        <v>0.50345437401354565</v>
      </c>
      <c r="AQ1972">
        <v>1</v>
      </c>
      <c r="AR1972">
        <v>1</v>
      </c>
      <c r="AS1972">
        <v>0.1228059721728524</v>
      </c>
      <c r="AT1972">
        <v>0.87726806430365378</v>
      </c>
      <c r="AU1972">
        <v>1</v>
      </c>
    </row>
    <row r="1973" spans="18:47" x14ac:dyDescent="0.25">
      <c r="R1973" s="1"/>
      <c r="AF1973">
        <v>1963</v>
      </c>
      <c r="AG1973">
        <v>1</v>
      </c>
      <c r="AH1973">
        <v>1</v>
      </c>
      <c r="AI1973">
        <v>0.92198849205751976</v>
      </c>
      <c r="AJ1973">
        <v>1</v>
      </c>
      <c r="AK1973">
        <v>0</v>
      </c>
      <c r="AL1973">
        <v>0.71142022557808859</v>
      </c>
      <c r="AM1973">
        <v>0.55172870705451538</v>
      </c>
      <c r="AN1973">
        <v>1</v>
      </c>
      <c r="AO1973">
        <v>1</v>
      </c>
      <c r="AP1973">
        <v>1</v>
      </c>
      <c r="AQ1973">
        <v>0</v>
      </c>
      <c r="AR1973">
        <v>0.37129776421094113</v>
      </c>
      <c r="AS1973">
        <v>0</v>
      </c>
      <c r="AT1973">
        <v>1</v>
      </c>
      <c r="AU1973">
        <v>2</v>
      </c>
    </row>
    <row r="1974" spans="18:47" x14ac:dyDescent="0.25">
      <c r="R1974" s="1"/>
      <c r="AF1974">
        <v>1964</v>
      </c>
      <c r="AG1974">
        <v>1</v>
      </c>
      <c r="AH1974">
        <v>1</v>
      </c>
      <c r="AI1974">
        <v>0.94411930893951534</v>
      </c>
      <c r="AJ1974">
        <v>0.69955798191416152</v>
      </c>
      <c r="AK1974">
        <v>0.89835890122142903</v>
      </c>
      <c r="AL1974">
        <v>0</v>
      </c>
      <c r="AM1974">
        <v>1</v>
      </c>
      <c r="AN1974">
        <v>7.616120963071045E-2</v>
      </c>
      <c r="AO1974">
        <v>0.69950296213428376</v>
      </c>
      <c r="AP1974">
        <v>1</v>
      </c>
      <c r="AQ1974">
        <v>0</v>
      </c>
      <c r="AR1974">
        <v>1</v>
      </c>
      <c r="AS1974">
        <v>0</v>
      </c>
      <c r="AT1974">
        <v>0.88663043606576231</v>
      </c>
      <c r="AU1974">
        <v>2</v>
      </c>
    </row>
    <row r="1975" spans="18:47" x14ac:dyDescent="0.25">
      <c r="R1975" s="1"/>
      <c r="AF1975">
        <v>1965</v>
      </c>
      <c r="AG1975">
        <v>1</v>
      </c>
      <c r="AH1975">
        <v>1</v>
      </c>
      <c r="AI1975">
        <v>0.9569412936046231</v>
      </c>
      <c r="AJ1975">
        <v>0.19621630957747888</v>
      </c>
      <c r="AK1975">
        <v>0.58151735550153161</v>
      </c>
      <c r="AL1975">
        <v>1</v>
      </c>
      <c r="AM1975">
        <v>1</v>
      </c>
      <c r="AN1975">
        <v>1</v>
      </c>
      <c r="AO1975">
        <v>1</v>
      </c>
      <c r="AP1975">
        <v>1</v>
      </c>
      <c r="AQ1975">
        <v>0.13108085020430735</v>
      </c>
      <c r="AR1975">
        <v>1</v>
      </c>
      <c r="AS1975">
        <v>0</v>
      </c>
      <c r="AT1975">
        <v>0.71392660277125375</v>
      </c>
      <c r="AU1975">
        <v>0</v>
      </c>
    </row>
    <row r="1976" spans="18:47" x14ac:dyDescent="0.25">
      <c r="R1976" s="1"/>
      <c r="AF1976">
        <v>1966</v>
      </c>
      <c r="AG1976">
        <v>1</v>
      </c>
      <c r="AH1976">
        <v>0.50794413958569096</v>
      </c>
      <c r="AI1976">
        <v>0.63756609208987003</v>
      </c>
      <c r="AJ1976">
        <v>1</v>
      </c>
      <c r="AK1976">
        <v>0</v>
      </c>
      <c r="AL1976">
        <v>1</v>
      </c>
      <c r="AM1976">
        <v>1</v>
      </c>
      <c r="AN1976">
        <v>0.24869765850622394</v>
      </c>
      <c r="AO1976">
        <v>1</v>
      </c>
      <c r="AP1976">
        <v>1</v>
      </c>
      <c r="AQ1976">
        <v>0.69261838609236293</v>
      </c>
      <c r="AR1976">
        <v>0.13684842441979261</v>
      </c>
      <c r="AS1976">
        <v>0</v>
      </c>
      <c r="AT1976">
        <v>0.65468088427753102</v>
      </c>
      <c r="AU1976">
        <v>0</v>
      </c>
    </row>
    <row r="1977" spans="18:47" x14ac:dyDescent="0.25">
      <c r="R1977" s="1"/>
      <c r="AF1977">
        <v>1967</v>
      </c>
      <c r="AG1977">
        <v>0.28629293901570735</v>
      </c>
      <c r="AH1977">
        <v>1</v>
      </c>
      <c r="AI1977">
        <v>1</v>
      </c>
      <c r="AJ1977">
        <v>1</v>
      </c>
      <c r="AK1977">
        <v>0.67450909473254506</v>
      </c>
      <c r="AL1977">
        <v>0</v>
      </c>
      <c r="AM1977">
        <v>0.87891849161044977</v>
      </c>
      <c r="AN1977">
        <v>0.31938073740504125</v>
      </c>
      <c r="AO1977">
        <v>1</v>
      </c>
      <c r="AP1977">
        <v>1</v>
      </c>
      <c r="AQ1977">
        <v>0.39325474593497345</v>
      </c>
      <c r="AR1977">
        <v>0</v>
      </c>
      <c r="AS1977">
        <v>3.4838767471748203E-2</v>
      </c>
      <c r="AT1977">
        <v>0.67343342646243598</v>
      </c>
      <c r="AU1977">
        <v>4</v>
      </c>
    </row>
    <row r="1978" spans="18:47" x14ac:dyDescent="0.25">
      <c r="R1978" s="1"/>
      <c r="AF1978">
        <v>1968</v>
      </c>
      <c r="AG1978">
        <v>0.19113529742284183</v>
      </c>
      <c r="AH1978">
        <v>1</v>
      </c>
      <c r="AI1978">
        <v>1</v>
      </c>
      <c r="AJ1978">
        <v>1</v>
      </c>
      <c r="AK1978">
        <v>1</v>
      </c>
      <c r="AL1978">
        <v>1.9233105702005558E-2</v>
      </c>
      <c r="AM1978">
        <v>1</v>
      </c>
      <c r="AN1978">
        <v>0.70668937907776708</v>
      </c>
      <c r="AO1978">
        <v>0.95661840295724687</v>
      </c>
      <c r="AP1978">
        <v>1</v>
      </c>
      <c r="AQ1978">
        <v>0</v>
      </c>
      <c r="AR1978">
        <v>0.60981091043504421</v>
      </c>
      <c r="AS1978">
        <v>0</v>
      </c>
      <c r="AT1978">
        <v>0.86002774709043861</v>
      </c>
      <c r="AU1978">
        <v>0</v>
      </c>
    </row>
    <row r="1979" spans="18:47" x14ac:dyDescent="0.25">
      <c r="R1979" s="1"/>
      <c r="AF1979">
        <v>1969</v>
      </c>
      <c r="AG1979">
        <v>3.2094588859763462E-2</v>
      </c>
      <c r="AH1979">
        <v>1</v>
      </c>
      <c r="AI1979">
        <v>0.65029358186532793</v>
      </c>
      <c r="AJ1979">
        <v>1</v>
      </c>
      <c r="AK1979">
        <v>0.42571376141718392</v>
      </c>
      <c r="AL1979">
        <v>0.73710966379803722</v>
      </c>
      <c r="AM1979">
        <v>1</v>
      </c>
      <c r="AN1979">
        <v>1</v>
      </c>
      <c r="AO1979">
        <v>0.47107745815204299</v>
      </c>
      <c r="AP1979">
        <v>0.3136731219304737</v>
      </c>
      <c r="AQ1979">
        <v>0.48276120888137181</v>
      </c>
      <c r="AR1979">
        <v>0.53574801941900774</v>
      </c>
      <c r="AS1979">
        <v>0</v>
      </c>
      <c r="AT1979">
        <v>0.72344400258924202</v>
      </c>
      <c r="AU1979">
        <v>0</v>
      </c>
    </row>
    <row r="1980" spans="18:47" x14ac:dyDescent="0.25">
      <c r="R1980" s="1"/>
      <c r="AF1980">
        <v>1970</v>
      </c>
      <c r="AG1980">
        <v>0.36445864116244447</v>
      </c>
      <c r="AH1980">
        <v>0</v>
      </c>
      <c r="AI1980">
        <v>1</v>
      </c>
      <c r="AJ1980">
        <v>1</v>
      </c>
      <c r="AK1980">
        <v>1</v>
      </c>
      <c r="AL1980">
        <v>0.9424484539272574</v>
      </c>
      <c r="AM1980">
        <v>1</v>
      </c>
      <c r="AN1980">
        <v>0.73736841778384499</v>
      </c>
      <c r="AO1980">
        <v>0.43943275021762623</v>
      </c>
      <c r="AP1980">
        <v>1</v>
      </c>
      <c r="AQ1980">
        <v>0.86809223657061618</v>
      </c>
      <c r="AR1980">
        <v>0.9167063471095096</v>
      </c>
      <c r="AS1980">
        <v>9.6077204927203105E-2</v>
      </c>
      <c r="AT1980">
        <v>0.8658392639161121</v>
      </c>
      <c r="AU1980">
        <v>1</v>
      </c>
    </row>
    <row r="1981" spans="18:47" x14ac:dyDescent="0.25">
      <c r="R1981" s="1"/>
      <c r="AF1981">
        <v>1971</v>
      </c>
      <c r="AG1981">
        <v>1</v>
      </c>
      <c r="AH1981">
        <v>0.68257084730534445</v>
      </c>
      <c r="AI1981">
        <v>0.18291085756584746</v>
      </c>
      <c r="AJ1981">
        <v>1</v>
      </c>
      <c r="AK1981">
        <v>1</v>
      </c>
      <c r="AL1981">
        <v>1</v>
      </c>
      <c r="AM1981">
        <v>1</v>
      </c>
      <c r="AN1981">
        <v>1</v>
      </c>
      <c r="AO1981">
        <v>0</v>
      </c>
      <c r="AP1981">
        <v>0.17680169286505854</v>
      </c>
      <c r="AQ1981">
        <v>1</v>
      </c>
      <c r="AR1981">
        <v>1</v>
      </c>
      <c r="AS1981">
        <v>0</v>
      </c>
      <c r="AT1981">
        <v>0.80107714167472344</v>
      </c>
      <c r="AU1981">
        <v>0</v>
      </c>
    </row>
    <row r="1982" spans="18:47" x14ac:dyDescent="0.25">
      <c r="R1982" s="1"/>
      <c r="AF1982">
        <v>1972</v>
      </c>
      <c r="AG1982">
        <v>1</v>
      </c>
      <c r="AH1982">
        <v>0</v>
      </c>
      <c r="AI1982">
        <v>1</v>
      </c>
      <c r="AJ1982">
        <v>0</v>
      </c>
      <c r="AK1982">
        <v>9.4459076208060586E-2</v>
      </c>
      <c r="AL1982">
        <v>0.36892215154099783</v>
      </c>
      <c r="AM1982">
        <v>1</v>
      </c>
      <c r="AN1982">
        <v>1</v>
      </c>
      <c r="AO1982">
        <v>1</v>
      </c>
      <c r="AP1982">
        <v>1</v>
      </c>
      <c r="AQ1982">
        <v>1</v>
      </c>
      <c r="AR1982">
        <v>0.30699616608997587</v>
      </c>
      <c r="AS1982">
        <v>3.0548205820284031E-3</v>
      </c>
      <c r="AT1982">
        <v>0.93236980098487066</v>
      </c>
      <c r="AU1982">
        <v>0</v>
      </c>
    </row>
    <row r="1983" spans="18:47" x14ac:dyDescent="0.25">
      <c r="R1983" s="1"/>
      <c r="AF1983">
        <v>1973</v>
      </c>
      <c r="AG1983">
        <v>1</v>
      </c>
      <c r="AH1983">
        <v>1</v>
      </c>
      <c r="AI1983">
        <v>1</v>
      </c>
      <c r="AJ1983">
        <v>1</v>
      </c>
      <c r="AK1983">
        <v>0.76382171411152677</v>
      </c>
      <c r="AL1983">
        <v>5.5251478679080417E-2</v>
      </c>
      <c r="AM1983">
        <v>0.95458233142703497</v>
      </c>
      <c r="AN1983">
        <v>1</v>
      </c>
      <c r="AO1983">
        <v>1</v>
      </c>
      <c r="AP1983">
        <v>1</v>
      </c>
      <c r="AQ1983">
        <v>1</v>
      </c>
      <c r="AR1983">
        <v>0.25923294082613502</v>
      </c>
      <c r="AS1983">
        <v>0</v>
      </c>
      <c r="AT1983">
        <v>0.92244096253398555</v>
      </c>
      <c r="AU1983">
        <v>0</v>
      </c>
    </row>
    <row r="1984" spans="18:47" x14ac:dyDescent="0.25">
      <c r="R1984" s="1"/>
      <c r="AF1984">
        <v>1974</v>
      </c>
      <c r="AG1984">
        <v>1</v>
      </c>
      <c r="AH1984">
        <v>0.63828377411690396</v>
      </c>
      <c r="AI1984">
        <v>1</v>
      </c>
      <c r="AJ1984">
        <v>1</v>
      </c>
      <c r="AK1984">
        <v>1</v>
      </c>
      <c r="AL1984">
        <v>1</v>
      </c>
      <c r="AM1984">
        <v>1</v>
      </c>
      <c r="AN1984">
        <v>1</v>
      </c>
      <c r="AO1984">
        <v>0.20385746795630741</v>
      </c>
      <c r="AP1984">
        <v>1</v>
      </c>
      <c r="AQ1984">
        <v>0.91554865959551535</v>
      </c>
      <c r="AR1984">
        <v>4.4924511714564304E-2</v>
      </c>
      <c r="AS1984">
        <v>0</v>
      </c>
      <c r="AT1984">
        <v>0.68659828012130997</v>
      </c>
      <c r="AU1984">
        <v>0</v>
      </c>
    </row>
    <row r="1985" spans="18:47" x14ac:dyDescent="0.25">
      <c r="R1985" s="1"/>
      <c r="AF1985">
        <v>1975</v>
      </c>
      <c r="AG1985">
        <v>1</v>
      </c>
      <c r="AH1985">
        <v>1</v>
      </c>
      <c r="AI1985">
        <v>1</v>
      </c>
      <c r="AJ1985">
        <v>0.38843558346391849</v>
      </c>
      <c r="AK1985">
        <v>1</v>
      </c>
      <c r="AL1985">
        <v>0.83049551349225414</v>
      </c>
      <c r="AM1985">
        <v>1</v>
      </c>
      <c r="AN1985">
        <v>0</v>
      </c>
      <c r="AO1985">
        <v>1</v>
      </c>
      <c r="AP1985">
        <v>0.93357687257136401</v>
      </c>
      <c r="AQ1985">
        <v>1</v>
      </c>
      <c r="AR1985">
        <v>1</v>
      </c>
      <c r="AS1985">
        <v>0.77059936211416269</v>
      </c>
      <c r="AT1985">
        <v>0.75215543762396797</v>
      </c>
      <c r="AU1985">
        <v>1</v>
      </c>
    </row>
    <row r="1986" spans="18:47" x14ac:dyDescent="0.25">
      <c r="R1986" s="1"/>
      <c r="AF1986">
        <v>1976</v>
      </c>
      <c r="AG1986">
        <v>0.63285583883407526</v>
      </c>
      <c r="AH1986">
        <v>0.91934298129646252</v>
      </c>
      <c r="AI1986">
        <v>1</v>
      </c>
      <c r="AJ1986">
        <v>0.91333213604181462</v>
      </c>
      <c r="AK1986">
        <v>0.56994598670397889</v>
      </c>
      <c r="AL1986">
        <v>1</v>
      </c>
      <c r="AM1986">
        <v>1</v>
      </c>
      <c r="AN1986">
        <v>1</v>
      </c>
      <c r="AO1986">
        <v>1</v>
      </c>
      <c r="AP1986">
        <v>1</v>
      </c>
      <c r="AQ1986">
        <v>1</v>
      </c>
      <c r="AR1986">
        <v>1</v>
      </c>
      <c r="AS1986">
        <v>0</v>
      </c>
      <c r="AT1986">
        <v>0.79277909756275311</v>
      </c>
      <c r="AU1986">
        <v>1</v>
      </c>
    </row>
    <row r="1987" spans="18:47" x14ac:dyDescent="0.25">
      <c r="R1987" s="1"/>
      <c r="AF1987">
        <v>1977</v>
      </c>
      <c r="AG1987">
        <v>1</v>
      </c>
      <c r="AH1987">
        <v>1</v>
      </c>
      <c r="AI1987">
        <v>1</v>
      </c>
      <c r="AJ1987">
        <v>1</v>
      </c>
      <c r="AK1987">
        <v>0.52861771396231727</v>
      </c>
      <c r="AL1987">
        <v>0.82168656580737054</v>
      </c>
      <c r="AM1987">
        <v>1</v>
      </c>
      <c r="AN1987">
        <v>1</v>
      </c>
      <c r="AO1987">
        <v>0.80871629383376176</v>
      </c>
      <c r="AP1987">
        <v>1</v>
      </c>
      <c r="AQ1987">
        <v>1</v>
      </c>
      <c r="AR1987">
        <v>0.31491918458989182</v>
      </c>
      <c r="AS1987">
        <v>0</v>
      </c>
      <c r="AT1987">
        <v>0.88213027639548558</v>
      </c>
      <c r="AU1987">
        <v>0</v>
      </c>
    </row>
    <row r="1988" spans="18:47" x14ac:dyDescent="0.25">
      <c r="R1988" s="1"/>
      <c r="AF1988">
        <v>1978</v>
      </c>
      <c r="AG1988">
        <v>1</v>
      </c>
      <c r="AH1988">
        <v>1</v>
      </c>
      <c r="AI1988">
        <v>0.24770852549244732</v>
      </c>
      <c r="AJ1988">
        <v>0.25304098705528305</v>
      </c>
      <c r="AK1988">
        <v>0.52360717833606385</v>
      </c>
      <c r="AL1988">
        <v>1</v>
      </c>
      <c r="AM1988">
        <v>1</v>
      </c>
      <c r="AN1988">
        <v>1</v>
      </c>
      <c r="AO1988">
        <v>1</v>
      </c>
      <c r="AP1988">
        <v>1</v>
      </c>
      <c r="AQ1988">
        <v>1</v>
      </c>
      <c r="AR1988">
        <v>1</v>
      </c>
      <c r="AS1988">
        <v>0.12572823546924478</v>
      </c>
      <c r="AT1988">
        <v>0.94132576059976236</v>
      </c>
      <c r="AU1988">
        <v>3</v>
      </c>
    </row>
    <row r="1989" spans="18:47" x14ac:dyDescent="0.25">
      <c r="R1989" s="1"/>
      <c r="AF1989">
        <v>1979</v>
      </c>
      <c r="AG1989">
        <v>0.73587635501485971</v>
      </c>
      <c r="AH1989">
        <v>0.67117331301363137</v>
      </c>
      <c r="AI1989">
        <v>1</v>
      </c>
      <c r="AJ1989">
        <v>1</v>
      </c>
      <c r="AK1989">
        <v>0.91347701469226927</v>
      </c>
      <c r="AL1989">
        <v>1</v>
      </c>
      <c r="AM1989">
        <v>1</v>
      </c>
      <c r="AN1989">
        <v>0.46151987766525931</v>
      </c>
      <c r="AO1989">
        <v>1</v>
      </c>
      <c r="AP1989">
        <v>1</v>
      </c>
      <c r="AQ1989">
        <v>0.7681793227888799</v>
      </c>
      <c r="AR1989">
        <v>0.29826458268202727</v>
      </c>
      <c r="AS1989">
        <v>0.4809355705923129</v>
      </c>
      <c r="AT1989">
        <v>0.7206672547613342</v>
      </c>
      <c r="AU1989">
        <v>1</v>
      </c>
    </row>
    <row r="1990" spans="18:47" x14ac:dyDescent="0.25">
      <c r="R1990" s="1"/>
      <c r="AF1990">
        <v>1980</v>
      </c>
      <c r="AG1990">
        <v>1</v>
      </c>
      <c r="AH1990">
        <v>0.43304410715687219</v>
      </c>
      <c r="AI1990">
        <v>1</v>
      </c>
      <c r="AJ1990">
        <v>1</v>
      </c>
      <c r="AK1990">
        <v>1</v>
      </c>
      <c r="AL1990">
        <v>0.79185849654604679</v>
      </c>
      <c r="AM1990">
        <v>1</v>
      </c>
      <c r="AN1990">
        <v>0</v>
      </c>
      <c r="AO1990">
        <v>1</v>
      </c>
      <c r="AP1990">
        <v>1</v>
      </c>
      <c r="AQ1990">
        <v>1</v>
      </c>
      <c r="AR1990">
        <v>1</v>
      </c>
      <c r="AS1990">
        <v>1</v>
      </c>
      <c r="AT1990">
        <v>0.522307811671057</v>
      </c>
      <c r="AU1990">
        <v>0</v>
      </c>
    </row>
    <row r="1991" spans="18:47" x14ac:dyDescent="0.25">
      <c r="R1991" s="1"/>
      <c r="AF1991">
        <v>1981</v>
      </c>
      <c r="AG1991">
        <v>1</v>
      </c>
      <c r="AH1991">
        <v>1</v>
      </c>
      <c r="AI1991">
        <v>1</v>
      </c>
      <c r="AJ1991">
        <v>1</v>
      </c>
      <c r="AK1991">
        <v>0.16646483866310108</v>
      </c>
      <c r="AL1991">
        <v>1</v>
      </c>
      <c r="AM1991">
        <v>0.97804532747977646</v>
      </c>
      <c r="AN1991">
        <v>0</v>
      </c>
      <c r="AO1991">
        <v>0.25144542965281291</v>
      </c>
      <c r="AP1991">
        <v>1</v>
      </c>
      <c r="AQ1991">
        <v>1</v>
      </c>
      <c r="AR1991">
        <v>1</v>
      </c>
      <c r="AS1991">
        <v>0</v>
      </c>
      <c r="AT1991">
        <v>0.92296630707208616</v>
      </c>
      <c r="AU1991">
        <v>2</v>
      </c>
    </row>
    <row r="1992" spans="18:47" x14ac:dyDescent="0.25">
      <c r="R1992" s="1"/>
      <c r="AF1992">
        <v>1982</v>
      </c>
      <c r="AG1992">
        <v>1</v>
      </c>
      <c r="AH1992">
        <v>1</v>
      </c>
      <c r="AI1992">
        <v>0</v>
      </c>
      <c r="AJ1992">
        <v>1</v>
      </c>
      <c r="AK1992">
        <v>1</v>
      </c>
      <c r="AL1992">
        <v>1</v>
      </c>
      <c r="AM1992">
        <v>0.65479088736150692</v>
      </c>
      <c r="AN1992">
        <v>0.16326305356497253</v>
      </c>
      <c r="AO1992">
        <v>0.96470215303124862</v>
      </c>
      <c r="AP1992">
        <v>1</v>
      </c>
      <c r="AQ1992">
        <v>1</v>
      </c>
      <c r="AR1992">
        <v>1</v>
      </c>
      <c r="AS1992">
        <v>0.49850692710465555</v>
      </c>
      <c r="AT1992">
        <v>0.62399267474508746</v>
      </c>
      <c r="AU1992">
        <v>1</v>
      </c>
    </row>
    <row r="1993" spans="18:47" x14ac:dyDescent="0.25">
      <c r="R1993" s="1"/>
      <c r="AF1993">
        <v>1983</v>
      </c>
      <c r="AG1993">
        <v>0</v>
      </c>
      <c r="AH1993">
        <v>1</v>
      </c>
      <c r="AI1993">
        <v>1</v>
      </c>
      <c r="AJ1993">
        <v>1</v>
      </c>
      <c r="AK1993">
        <v>1</v>
      </c>
      <c r="AL1993">
        <v>0</v>
      </c>
      <c r="AM1993">
        <v>1</v>
      </c>
      <c r="AN1993">
        <v>1</v>
      </c>
      <c r="AO1993">
        <v>1</v>
      </c>
      <c r="AP1993">
        <v>1</v>
      </c>
      <c r="AQ1993">
        <v>1</v>
      </c>
      <c r="AR1993">
        <v>1</v>
      </c>
      <c r="AS1993">
        <v>0.30717468702688722</v>
      </c>
      <c r="AT1993">
        <v>0.73121294644103096</v>
      </c>
      <c r="AU1993">
        <v>2</v>
      </c>
    </row>
    <row r="1994" spans="18:47" x14ac:dyDescent="0.25">
      <c r="R1994" s="1"/>
      <c r="AF1994">
        <v>1984</v>
      </c>
      <c r="AG1994">
        <v>1</v>
      </c>
      <c r="AH1994">
        <v>0.86432739888082977</v>
      </c>
      <c r="AI1994">
        <v>0</v>
      </c>
      <c r="AJ1994">
        <v>1</v>
      </c>
      <c r="AK1994">
        <v>0</v>
      </c>
      <c r="AL1994">
        <v>0</v>
      </c>
      <c r="AM1994">
        <v>0.56250854850405896</v>
      </c>
      <c r="AN1994">
        <v>1</v>
      </c>
      <c r="AO1994">
        <v>0</v>
      </c>
      <c r="AP1994">
        <v>1</v>
      </c>
      <c r="AQ1994">
        <v>1</v>
      </c>
      <c r="AR1994">
        <v>1</v>
      </c>
      <c r="AS1994">
        <v>0.4675869482300421</v>
      </c>
      <c r="AT1994">
        <v>0.92671498599970925</v>
      </c>
      <c r="AU1994">
        <v>1</v>
      </c>
    </row>
    <row r="1995" spans="18:47" x14ac:dyDescent="0.25">
      <c r="R1995" s="1"/>
      <c r="AF1995">
        <v>1985</v>
      </c>
      <c r="AG1995">
        <v>1</v>
      </c>
      <c r="AH1995">
        <v>1</v>
      </c>
      <c r="AI1995">
        <v>1</v>
      </c>
      <c r="AJ1995">
        <v>1</v>
      </c>
      <c r="AK1995">
        <v>1</v>
      </c>
      <c r="AL1995">
        <v>1</v>
      </c>
      <c r="AM1995">
        <v>1</v>
      </c>
      <c r="AN1995">
        <v>1</v>
      </c>
      <c r="AO1995">
        <v>1</v>
      </c>
      <c r="AP1995">
        <v>1</v>
      </c>
      <c r="AQ1995">
        <v>0.23579692376273062</v>
      </c>
      <c r="AR1995">
        <v>1</v>
      </c>
      <c r="AS1995">
        <v>6.930320437564777E-2</v>
      </c>
      <c r="AT1995">
        <v>0.53455551915446442</v>
      </c>
      <c r="AU1995">
        <v>1</v>
      </c>
    </row>
    <row r="1996" spans="18:47" x14ac:dyDescent="0.25">
      <c r="R1996" s="1"/>
      <c r="AF1996">
        <v>1986</v>
      </c>
      <c r="AG1996">
        <v>0.66663262518892641</v>
      </c>
      <c r="AH1996">
        <v>1</v>
      </c>
      <c r="AI1996">
        <v>1</v>
      </c>
      <c r="AJ1996">
        <v>1</v>
      </c>
      <c r="AK1996">
        <v>1</v>
      </c>
      <c r="AL1996">
        <v>1</v>
      </c>
      <c r="AM1996">
        <v>0.54768770199312244</v>
      </c>
      <c r="AN1996">
        <v>1</v>
      </c>
      <c r="AO1996">
        <v>1</v>
      </c>
      <c r="AP1996">
        <v>0.59840088632265709</v>
      </c>
      <c r="AQ1996">
        <v>0.60403640298754913</v>
      </c>
      <c r="AR1996">
        <v>0.77509514928556933</v>
      </c>
      <c r="AS1996">
        <v>0</v>
      </c>
      <c r="AT1996">
        <v>0.95601844764208943</v>
      </c>
      <c r="AU1996">
        <v>1</v>
      </c>
    </row>
    <row r="1997" spans="18:47" x14ac:dyDescent="0.25">
      <c r="R1997" s="1"/>
      <c r="AF1997">
        <v>1987</v>
      </c>
      <c r="AG1997">
        <v>1</v>
      </c>
      <c r="AH1997">
        <v>1</v>
      </c>
      <c r="AI1997">
        <v>0.89509028818452685</v>
      </c>
      <c r="AJ1997">
        <v>1</v>
      </c>
      <c r="AK1997">
        <v>1</v>
      </c>
      <c r="AL1997">
        <v>0.53937715999830593</v>
      </c>
      <c r="AM1997">
        <v>0.53711147139232884</v>
      </c>
      <c r="AN1997">
        <v>1</v>
      </c>
      <c r="AO1997">
        <v>8.9425831417126265E-3</v>
      </c>
      <c r="AP1997">
        <v>1</v>
      </c>
      <c r="AQ1997">
        <v>1</v>
      </c>
      <c r="AR1997">
        <v>0</v>
      </c>
      <c r="AS1997">
        <v>0</v>
      </c>
      <c r="AT1997">
        <v>0.80171506824346628</v>
      </c>
      <c r="AU1997">
        <v>0</v>
      </c>
    </row>
    <row r="1998" spans="18:47" x14ac:dyDescent="0.25">
      <c r="R1998" s="1"/>
      <c r="AF1998">
        <v>1988</v>
      </c>
      <c r="AG1998">
        <v>1</v>
      </c>
      <c r="AH1998">
        <v>1</v>
      </c>
      <c r="AI1998">
        <v>1</v>
      </c>
      <c r="AJ1998">
        <v>0.59217072722385633</v>
      </c>
      <c r="AK1998">
        <v>0.49175787780005786</v>
      </c>
      <c r="AL1998">
        <v>1</v>
      </c>
      <c r="AM1998">
        <v>0.71054531611791327</v>
      </c>
      <c r="AN1998">
        <v>1</v>
      </c>
      <c r="AO1998">
        <v>1</v>
      </c>
      <c r="AP1998">
        <v>0.8822187897601379</v>
      </c>
      <c r="AQ1998">
        <v>1</v>
      </c>
      <c r="AR1998">
        <v>0.98611287148425264</v>
      </c>
      <c r="AS1998">
        <v>0</v>
      </c>
      <c r="AT1998">
        <v>0.49324539827441233</v>
      </c>
      <c r="AU1998">
        <v>3</v>
      </c>
    </row>
    <row r="1999" spans="18:47" x14ac:dyDescent="0.25">
      <c r="R1999" s="1"/>
      <c r="AF1999">
        <v>1989</v>
      </c>
      <c r="AG1999">
        <v>0.82337301441622268</v>
      </c>
      <c r="AH1999">
        <v>1</v>
      </c>
      <c r="AI1999">
        <v>1</v>
      </c>
      <c r="AJ1999">
        <v>1</v>
      </c>
      <c r="AK1999">
        <v>1</v>
      </c>
      <c r="AL1999">
        <v>1</v>
      </c>
      <c r="AM1999">
        <v>1</v>
      </c>
      <c r="AN1999">
        <v>0.96103192790812297</v>
      </c>
      <c r="AO1999">
        <v>0.57212464999853785</v>
      </c>
      <c r="AP1999">
        <v>1</v>
      </c>
      <c r="AQ1999">
        <v>0.7863693663649125</v>
      </c>
      <c r="AR1999">
        <v>5.410491479626451E-2</v>
      </c>
      <c r="AS1999">
        <v>0</v>
      </c>
      <c r="AT1999">
        <v>0.70206255711836751</v>
      </c>
      <c r="AU1999">
        <v>1</v>
      </c>
    </row>
    <row r="2000" spans="18:47" x14ac:dyDescent="0.25">
      <c r="R2000" s="1"/>
      <c r="AF2000">
        <v>1990</v>
      </c>
      <c r="AG2000">
        <v>1</v>
      </c>
      <c r="AH2000">
        <v>1</v>
      </c>
      <c r="AI2000">
        <v>0</v>
      </c>
      <c r="AJ2000">
        <v>0.97711007582329334</v>
      </c>
      <c r="AK2000">
        <v>0.65040177748033456</v>
      </c>
      <c r="AL2000">
        <v>0.48872259555937492</v>
      </c>
      <c r="AM2000">
        <v>0.4119381936078782</v>
      </c>
      <c r="AN2000">
        <v>1</v>
      </c>
      <c r="AO2000">
        <v>1</v>
      </c>
      <c r="AP2000">
        <v>0.581532161320924</v>
      </c>
      <c r="AQ2000">
        <v>1</v>
      </c>
      <c r="AR2000">
        <v>1</v>
      </c>
      <c r="AS2000">
        <v>0.564085636006043</v>
      </c>
      <c r="AT2000">
        <v>0.58721444744043438</v>
      </c>
      <c r="AU2000">
        <v>1</v>
      </c>
    </row>
    <row r="2001" spans="18:47" x14ac:dyDescent="0.25">
      <c r="R2001" s="1"/>
      <c r="AF2001">
        <v>1991</v>
      </c>
      <c r="AG2001">
        <v>0.50847493830505919</v>
      </c>
      <c r="AH2001">
        <v>1</v>
      </c>
      <c r="AI2001">
        <v>1</v>
      </c>
      <c r="AJ2001">
        <v>1</v>
      </c>
      <c r="AK2001">
        <v>1</v>
      </c>
      <c r="AL2001">
        <v>1</v>
      </c>
      <c r="AM2001">
        <v>0.82861684181355688</v>
      </c>
      <c r="AN2001">
        <v>1</v>
      </c>
      <c r="AO2001">
        <v>0.95455858920079961</v>
      </c>
      <c r="AP2001">
        <v>1</v>
      </c>
      <c r="AQ2001">
        <v>0.77532438946072946</v>
      </c>
      <c r="AR2001">
        <v>0.6832146971663009</v>
      </c>
      <c r="AS2001">
        <v>0.36789796169802186</v>
      </c>
      <c r="AT2001">
        <v>0.80882859504510562</v>
      </c>
      <c r="AU2001">
        <v>1</v>
      </c>
    </row>
    <row r="2002" spans="18:47" x14ac:dyDescent="0.25">
      <c r="R2002" s="1"/>
      <c r="AF2002">
        <v>1992</v>
      </c>
      <c r="AG2002">
        <v>1</v>
      </c>
      <c r="AH2002">
        <v>1</v>
      </c>
      <c r="AI2002">
        <v>0.1416861475013467</v>
      </c>
      <c r="AJ2002">
        <v>1</v>
      </c>
      <c r="AK2002">
        <v>0.52383153651246706</v>
      </c>
      <c r="AL2002">
        <v>1</v>
      </c>
      <c r="AM2002">
        <v>1</v>
      </c>
      <c r="AN2002">
        <v>1</v>
      </c>
      <c r="AO2002">
        <v>0.750272932654237</v>
      </c>
      <c r="AP2002">
        <v>1</v>
      </c>
      <c r="AQ2002">
        <v>1</v>
      </c>
      <c r="AR2002">
        <v>1</v>
      </c>
      <c r="AS2002">
        <v>0</v>
      </c>
      <c r="AT2002">
        <v>0.93823337079528546</v>
      </c>
      <c r="AU2002">
        <v>4</v>
      </c>
    </row>
    <row r="2003" spans="18:47" x14ac:dyDescent="0.25">
      <c r="R2003" s="1"/>
      <c r="AF2003">
        <v>1993</v>
      </c>
      <c r="AG2003">
        <v>1</v>
      </c>
      <c r="AH2003">
        <v>0.21550166539470542</v>
      </c>
      <c r="AI2003">
        <v>1</v>
      </c>
      <c r="AJ2003">
        <v>0.79736943604584665</v>
      </c>
      <c r="AK2003">
        <v>1</v>
      </c>
      <c r="AL2003">
        <v>1</v>
      </c>
      <c r="AM2003">
        <v>1</v>
      </c>
      <c r="AN2003">
        <v>1</v>
      </c>
      <c r="AO2003">
        <v>0.3751798349226495</v>
      </c>
      <c r="AP2003">
        <v>0.95507829831377977</v>
      </c>
      <c r="AQ2003">
        <v>1</v>
      </c>
      <c r="AR2003">
        <v>1</v>
      </c>
      <c r="AS2003">
        <v>0.11206017218185783</v>
      </c>
      <c r="AT2003">
        <v>0.74073070670639118</v>
      </c>
      <c r="AU2003">
        <v>0</v>
      </c>
    </row>
    <row r="2004" spans="18:47" x14ac:dyDescent="0.25">
      <c r="R2004" s="1"/>
      <c r="AF2004">
        <v>1994</v>
      </c>
      <c r="AG2004">
        <v>1</v>
      </c>
      <c r="AH2004">
        <v>0.95894324750250759</v>
      </c>
      <c r="AI2004">
        <v>1</v>
      </c>
      <c r="AJ2004">
        <v>1</v>
      </c>
      <c r="AK2004">
        <v>1</v>
      </c>
      <c r="AL2004">
        <v>1</v>
      </c>
      <c r="AM2004">
        <v>1</v>
      </c>
      <c r="AN2004">
        <v>1</v>
      </c>
      <c r="AO2004">
        <v>1</v>
      </c>
      <c r="AP2004">
        <v>0.52653688477843275</v>
      </c>
      <c r="AQ2004">
        <v>1</v>
      </c>
      <c r="AR2004">
        <v>1</v>
      </c>
      <c r="AS2004">
        <v>0.50388241905133213</v>
      </c>
      <c r="AT2004">
        <v>0.80647669695417412</v>
      </c>
      <c r="AU2004">
        <v>2</v>
      </c>
    </row>
    <row r="2005" spans="18:47" x14ac:dyDescent="0.25">
      <c r="R2005" s="1"/>
      <c r="AF2005">
        <v>1995</v>
      </c>
      <c r="AG2005">
        <v>1</v>
      </c>
      <c r="AH2005">
        <v>1</v>
      </c>
      <c r="AI2005">
        <v>1</v>
      </c>
      <c r="AJ2005">
        <v>1</v>
      </c>
      <c r="AK2005">
        <v>0.13569705821681699</v>
      </c>
      <c r="AL2005">
        <v>1</v>
      </c>
      <c r="AM2005">
        <v>1</v>
      </c>
      <c r="AN2005">
        <v>0.11897315534236352</v>
      </c>
      <c r="AO2005">
        <v>1</v>
      </c>
      <c r="AP2005">
        <v>0</v>
      </c>
      <c r="AQ2005">
        <v>1</v>
      </c>
      <c r="AR2005">
        <v>0.32420510186784668</v>
      </c>
      <c r="AS2005">
        <v>0</v>
      </c>
      <c r="AT2005">
        <v>1</v>
      </c>
      <c r="AU2005">
        <v>1</v>
      </c>
    </row>
    <row r="2006" spans="18:47" x14ac:dyDescent="0.25">
      <c r="R2006" s="1"/>
      <c r="AF2006">
        <v>1996</v>
      </c>
      <c r="AG2006">
        <v>0.76914732424085097</v>
      </c>
      <c r="AH2006">
        <v>1</v>
      </c>
      <c r="AI2006">
        <v>1</v>
      </c>
      <c r="AJ2006">
        <v>0.82980059308150278</v>
      </c>
      <c r="AK2006">
        <v>0.18418142318043992</v>
      </c>
      <c r="AL2006">
        <v>1</v>
      </c>
      <c r="AM2006">
        <v>0.96129635375015621</v>
      </c>
      <c r="AN2006">
        <v>0</v>
      </c>
      <c r="AO2006">
        <v>1</v>
      </c>
      <c r="AP2006">
        <v>0.535694448020818</v>
      </c>
      <c r="AQ2006">
        <v>1</v>
      </c>
      <c r="AR2006">
        <v>1</v>
      </c>
      <c r="AS2006">
        <v>0.56704837099726624</v>
      </c>
      <c r="AT2006">
        <v>0.74167801541571698</v>
      </c>
      <c r="AU2006">
        <v>1</v>
      </c>
    </row>
    <row r="2007" spans="18:47" x14ac:dyDescent="0.25">
      <c r="R2007" s="1"/>
      <c r="AF2007">
        <v>1997</v>
      </c>
      <c r="AG2007">
        <v>1</v>
      </c>
      <c r="AH2007">
        <v>0.54511507889791189</v>
      </c>
      <c r="AI2007">
        <v>0</v>
      </c>
      <c r="AJ2007">
        <v>0.85227038292481061</v>
      </c>
      <c r="AK2007">
        <v>1</v>
      </c>
      <c r="AL2007">
        <v>1</v>
      </c>
      <c r="AM2007">
        <v>1</v>
      </c>
      <c r="AN2007">
        <v>1</v>
      </c>
      <c r="AO2007">
        <v>1</v>
      </c>
      <c r="AP2007">
        <v>1</v>
      </c>
      <c r="AQ2007">
        <v>1</v>
      </c>
      <c r="AR2007">
        <v>1</v>
      </c>
      <c r="AS2007">
        <v>0.75915967226624603</v>
      </c>
      <c r="AT2007">
        <v>0.63820733288811338</v>
      </c>
      <c r="AU2007">
        <v>0</v>
      </c>
    </row>
    <row r="2008" spans="18:47" x14ac:dyDescent="0.25">
      <c r="R2008" s="1"/>
      <c r="AF2008">
        <v>1998</v>
      </c>
      <c r="AG2008">
        <v>1</v>
      </c>
      <c r="AH2008">
        <v>1</v>
      </c>
      <c r="AI2008">
        <v>1</v>
      </c>
      <c r="AJ2008">
        <v>1</v>
      </c>
      <c r="AK2008">
        <v>1</v>
      </c>
      <c r="AL2008">
        <v>1</v>
      </c>
      <c r="AM2008">
        <v>0.85845851519913974</v>
      </c>
      <c r="AN2008">
        <v>0.21738271724555694</v>
      </c>
      <c r="AO2008">
        <v>0.13775791756925174</v>
      </c>
      <c r="AP2008">
        <v>1</v>
      </c>
      <c r="AQ2008">
        <v>1</v>
      </c>
      <c r="AR2008">
        <v>0.6859215116823062</v>
      </c>
      <c r="AS2008">
        <v>1.56106809360305E-2</v>
      </c>
      <c r="AT2008">
        <v>0.62279188387601858</v>
      </c>
      <c r="AU2008">
        <v>0</v>
      </c>
    </row>
    <row r="2009" spans="18:47" x14ac:dyDescent="0.25">
      <c r="R2009" s="1"/>
      <c r="AF2009">
        <v>1999</v>
      </c>
      <c r="AG2009">
        <v>0.13877977854656731</v>
      </c>
      <c r="AH2009">
        <v>1</v>
      </c>
      <c r="AI2009">
        <v>0.35307889699118189</v>
      </c>
      <c r="AJ2009">
        <v>1</v>
      </c>
      <c r="AK2009">
        <v>1</v>
      </c>
      <c r="AL2009">
        <v>0.22783538910637921</v>
      </c>
      <c r="AM2009">
        <v>0.69168659759804629</v>
      </c>
      <c r="AN2009">
        <v>0.2205985129485564</v>
      </c>
      <c r="AO2009">
        <v>0</v>
      </c>
      <c r="AP2009">
        <v>0.31103227020691021</v>
      </c>
      <c r="AQ2009">
        <v>0.37308025799308475</v>
      </c>
      <c r="AR2009">
        <v>1</v>
      </c>
      <c r="AS2009">
        <v>0</v>
      </c>
      <c r="AT2009">
        <v>0.78347478699206596</v>
      </c>
      <c r="AU2009">
        <v>0</v>
      </c>
    </row>
    <row r="2010" spans="18:47" x14ac:dyDescent="0.25">
      <c r="R2010" s="1"/>
      <c r="AF2010">
        <v>2000</v>
      </c>
      <c r="AG2010">
        <v>0.20652530065173427</v>
      </c>
      <c r="AH2010">
        <v>1</v>
      </c>
      <c r="AI2010">
        <v>0.98471901744755264</v>
      </c>
      <c r="AJ2010">
        <v>0.58695445542301361</v>
      </c>
      <c r="AK2010">
        <v>9.7763495649081544E-2</v>
      </c>
      <c r="AL2010">
        <v>1</v>
      </c>
      <c r="AM2010">
        <v>1</v>
      </c>
      <c r="AN2010">
        <v>1</v>
      </c>
      <c r="AO2010">
        <v>1</v>
      </c>
      <c r="AP2010">
        <v>0.45429893414609157</v>
      </c>
      <c r="AQ2010">
        <v>0.59191925158641723</v>
      </c>
      <c r="AR2010">
        <v>0.84320379003240242</v>
      </c>
      <c r="AS2010">
        <v>0</v>
      </c>
      <c r="AT2010">
        <v>0.74112569421172148</v>
      </c>
      <c r="AU2010">
        <v>2</v>
      </c>
    </row>
    <row r="2011" spans="18:47" x14ac:dyDescent="0.25">
      <c r="R2011" s="1"/>
      <c r="AF2011">
        <v>2001</v>
      </c>
      <c r="AG2011">
        <v>1</v>
      </c>
      <c r="AH2011">
        <v>1</v>
      </c>
      <c r="AI2011">
        <v>1</v>
      </c>
      <c r="AJ2011">
        <v>0.89370827150560217</v>
      </c>
      <c r="AK2011">
        <v>0.20622140390215435</v>
      </c>
      <c r="AL2011">
        <v>0.6276979189421884</v>
      </c>
      <c r="AM2011">
        <v>1</v>
      </c>
      <c r="AN2011">
        <v>1</v>
      </c>
      <c r="AO2011">
        <v>1</v>
      </c>
      <c r="AP2011">
        <v>1</v>
      </c>
      <c r="AQ2011">
        <v>0.81568756584456426</v>
      </c>
      <c r="AR2011">
        <v>1</v>
      </c>
      <c r="AS2011">
        <v>0</v>
      </c>
      <c r="AT2011">
        <v>0.59274654817330485</v>
      </c>
      <c r="AU2011">
        <v>1</v>
      </c>
    </row>
    <row r="2012" spans="18:47" x14ac:dyDescent="0.25">
      <c r="R2012" s="1"/>
      <c r="AF2012">
        <v>2002</v>
      </c>
      <c r="AG2012">
        <v>1</v>
      </c>
      <c r="AH2012">
        <v>1</v>
      </c>
      <c r="AI2012">
        <v>1</v>
      </c>
      <c r="AJ2012">
        <v>1</v>
      </c>
      <c r="AK2012">
        <v>0.39516809008285148</v>
      </c>
      <c r="AL2012">
        <v>1</v>
      </c>
      <c r="AM2012">
        <v>0.9235957183125485</v>
      </c>
      <c r="AN2012">
        <v>1</v>
      </c>
      <c r="AO2012">
        <v>0.89655124909938122</v>
      </c>
      <c r="AP2012">
        <v>0.86264270128947007</v>
      </c>
      <c r="AQ2012">
        <v>1</v>
      </c>
      <c r="AR2012">
        <v>1</v>
      </c>
      <c r="AS2012">
        <v>0.1744320669711063</v>
      </c>
      <c r="AT2012">
        <v>0.87032901804225615</v>
      </c>
      <c r="AU2012">
        <v>0</v>
      </c>
    </row>
    <row r="2013" spans="18:47" x14ac:dyDescent="0.25">
      <c r="R2013" s="1"/>
      <c r="AF2013">
        <v>2003</v>
      </c>
      <c r="AG2013">
        <v>1</v>
      </c>
      <c r="AH2013">
        <v>0.47930747617673269</v>
      </c>
      <c r="AI2013">
        <v>1</v>
      </c>
      <c r="AJ2013">
        <v>0.44922100814971294</v>
      </c>
      <c r="AK2013">
        <v>1</v>
      </c>
      <c r="AL2013">
        <v>1</v>
      </c>
      <c r="AM2013">
        <v>1</v>
      </c>
      <c r="AN2013">
        <v>1</v>
      </c>
      <c r="AO2013">
        <v>1</v>
      </c>
      <c r="AP2013">
        <v>1</v>
      </c>
      <c r="AQ2013">
        <v>1</v>
      </c>
      <c r="AR2013">
        <v>0.33050129498118502</v>
      </c>
      <c r="AS2013">
        <v>0</v>
      </c>
      <c r="AT2013">
        <v>0.78885881255186652</v>
      </c>
      <c r="AU2013">
        <v>0</v>
      </c>
    </row>
    <row r="2014" spans="18:47" x14ac:dyDescent="0.25">
      <c r="R2014" s="1"/>
      <c r="AF2014">
        <v>2004</v>
      </c>
      <c r="AG2014">
        <v>0.86679399248556188</v>
      </c>
      <c r="AH2014">
        <v>1</v>
      </c>
      <c r="AI2014">
        <v>0.31599025256089647</v>
      </c>
      <c r="AJ2014">
        <v>1</v>
      </c>
      <c r="AK2014">
        <v>1</v>
      </c>
      <c r="AL2014">
        <v>1</v>
      </c>
      <c r="AM2014">
        <v>0</v>
      </c>
      <c r="AN2014">
        <v>1</v>
      </c>
      <c r="AO2014">
        <v>1</v>
      </c>
      <c r="AP2014">
        <v>1</v>
      </c>
      <c r="AQ2014">
        <v>1</v>
      </c>
      <c r="AR2014">
        <v>1</v>
      </c>
      <c r="AS2014">
        <v>0</v>
      </c>
      <c r="AT2014">
        <v>0.71267977786620784</v>
      </c>
      <c r="AU2014">
        <v>0</v>
      </c>
    </row>
    <row r="2015" spans="18:47" x14ac:dyDescent="0.25">
      <c r="R2015" s="1"/>
      <c r="AF2015">
        <v>2005</v>
      </c>
      <c r="AG2015">
        <v>1</v>
      </c>
      <c r="AH2015">
        <v>0.76540297668205837</v>
      </c>
      <c r="AI2015">
        <v>0.5461811772770635</v>
      </c>
      <c r="AJ2015">
        <v>1</v>
      </c>
      <c r="AK2015">
        <v>0.64073813323428175</v>
      </c>
      <c r="AL2015">
        <v>1</v>
      </c>
      <c r="AM2015">
        <v>1</v>
      </c>
      <c r="AN2015">
        <v>0</v>
      </c>
      <c r="AO2015">
        <v>0.72586706470295514</v>
      </c>
      <c r="AP2015">
        <v>1</v>
      </c>
      <c r="AQ2015">
        <v>0</v>
      </c>
      <c r="AR2015">
        <v>0.66876487281889796</v>
      </c>
      <c r="AS2015">
        <v>0</v>
      </c>
      <c r="AT2015">
        <v>0.50185800716643736</v>
      </c>
      <c r="AU2015">
        <v>1</v>
      </c>
    </row>
    <row r="2016" spans="18:47" x14ac:dyDescent="0.25">
      <c r="R2016" s="1"/>
      <c r="AF2016">
        <v>2006</v>
      </c>
      <c r="AG2016">
        <v>1</v>
      </c>
      <c r="AH2016">
        <v>1</v>
      </c>
      <c r="AI2016">
        <v>0.18977922761992122</v>
      </c>
      <c r="AJ2016">
        <v>1</v>
      </c>
      <c r="AK2016">
        <v>0.4539787005151964</v>
      </c>
      <c r="AL2016">
        <v>0.3724797504716359</v>
      </c>
      <c r="AM2016">
        <v>1</v>
      </c>
      <c r="AN2016">
        <v>1</v>
      </c>
      <c r="AO2016">
        <v>9.5324830039559549E-2</v>
      </c>
      <c r="AP2016">
        <v>1</v>
      </c>
      <c r="AQ2016">
        <v>1</v>
      </c>
      <c r="AR2016">
        <v>1</v>
      </c>
      <c r="AS2016">
        <v>5.036064303082336E-3</v>
      </c>
      <c r="AT2016">
        <v>0.83826848789168462</v>
      </c>
      <c r="AU2016">
        <v>1</v>
      </c>
    </row>
    <row r="2017" spans="18:47" x14ac:dyDescent="0.25">
      <c r="R2017" s="1"/>
      <c r="AF2017">
        <v>2007</v>
      </c>
      <c r="AG2017">
        <v>0</v>
      </c>
      <c r="AH2017">
        <v>1</v>
      </c>
      <c r="AI2017">
        <v>1</v>
      </c>
      <c r="AJ2017">
        <v>0.78883436257431938</v>
      </c>
      <c r="AK2017">
        <v>1</v>
      </c>
      <c r="AL2017">
        <v>1</v>
      </c>
      <c r="AM2017">
        <v>1</v>
      </c>
      <c r="AN2017">
        <v>0.78911845578371753</v>
      </c>
      <c r="AO2017">
        <v>1</v>
      </c>
      <c r="AP2017">
        <v>1</v>
      </c>
      <c r="AQ2017">
        <v>1</v>
      </c>
      <c r="AR2017">
        <v>3.490085100741952E-2</v>
      </c>
      <c r="AS2017">
        <v>0</v>
      </c>
      <c r="AT2017">
        <v>0.77368797503630249</v>
      </c>
      <c r="AU2017">
        <v>0</v>
      </c>
    </row>
    <row r="2018" spans="18:47" x14ac:dyDescent="0.25">
      <c r="R2018" s="1"/>
      <c r="AF2018">
        <v>2008</v>
      </c>
      <c r="AG2018">
        <v>1</v>
      </c>
      <c r="AH2018">
        <v>0.55723660096399341</v>
      </c>
      <c r="AI2018">
        <v>0.17500022615610261</v>
      </c>
      <c r="AJ2018">
        <v>1</v>
      </c>
      <c r="AK2018">
        <v>0.54891719500019753</v>
      </c>
      <c r="AL2018">
        <v>0</v>
      </c>
      <c r="AM2018">
        <v>0.74975416686708829</v>
      </c>
      <c r="AN2018">
        <v>0.32484270371764246</v>
      </c>
      <c r="AO2018">
        <v>0.74786188076541293</v>
      </c>
      <c r="AP2018">
        <v>1</v>
      </c>
      <c r="AQ2018">
        <v>0.13868133147310194</v>
      </c>
      <c r="AR2018">
        <v>0.78659692981994833</v>
      </c>
      <c r="AS2018">
        <v>1</v>
      </c>
      <c r="AT2018">
        <v>0.96680161818640298</v>
      </c>
      <c r="AU2018">
        <v>0</v>
      </c>
    </row>
    <row r="2019" spans="18:47" x14ac:dyDescent="0.25">
      <c r="R2019" s="1"/>
      <c r="AF2019">
        <v>2009</v>
      </c>
      <c r="AG2019">
        <v>1</v>
      </c>
      <c r="AH2019">
        <v>1</v>
      </c>
      <c r="AI2019">
        <v>1</v>
      </c>
      <c r="AJ2019">
        <v>1</v>
      </c>
      <c r="AK2019">
        <v>0.80084006683858699</v>
      </c>
      <c r="AL2019">
        <v>1</v>
      </c>
      <c r="AM2019">
        <v>1</v>
      </c>
      <c r="AN2019">
        <v>0.52348923329414143</v>
      </c>
      <c r="AO2019">
        <v>1</v>
      </c>
      <c r="AP2019">
        <v>1</v>
      </c>
      <c r="AQ2019">
        <v>1</v>
      </c>
      <c r="AR2019">
        <v>0</v>
      </c>
      <c r="AS2019">
        <v>0</v>
      </c>
      <c r="AT2019">
        <v>0.68454614740898845</v>
      </c>
      <c r="AU2019">
        <v>0</v>
      </c>
    </row>
    <row r="2020" spans="18:47" x14ac:dyDescent="0.25">
      <c r="R2020" s="1"/>
      <c r="AF2020">
        <v>2010</v>
      </c>
      <c r="AG2020">
        <v>1</v>
      </c>
      <c r="AH2020">
        <v>0.3076954163121367</v>
      </c>
      <c r="AI2020">
        <v>1</v>
      </c>
      <c r="AJ2020">
        <v>1</v>
      </c>
      <c r="AK2020">
        <v>0</v>
      </c>
      <c r="AL2020">
        <v>0</v>
      </c>
      <c r="AM2020">
        <v>1</v>
      </c>
      <c r="AN2020">
        <v>1</v>
      </c>
      <c r="AO2020">
        <v>1</v>
      </c>
      <c r="AP2020">
        <v>1</v>
      </c>
      <c r="AQ2020">
        <v>0</v>
      </c>
      <c r="AR2020">
        <v>0.23859177423770644</v>
      </c>
      <c r="AS2020">
        <v>0</v>
      </c>
      <c r="AT2020">
        <v>0.95919975409087288</v>
      </c>
      <c r="AU2020">
        <v>0</v>
      </c>
    </row>
    <row r="2021" spans="18:47" x14ac:dyDescent="0.25">
      <c r="R2021" s="1"/>
      <c r="AF2021">
        <v>2011</v>
      </c>
      <c r="AG2021">
        <v>1</v>
      </c>
      <c r="AH2021">
        <v>0.2530539314681976</v>
      </c>
      <c r="AI2021">
        <v>1</v>
      </c>
      <c r="AJ2021">
        <v>0.66725056589178466</v>
      </c>
      <c r="AK2021">
        <v>1</v>
      </c>
      <c r="AL2021">
        <v>1</v>
      </c>
      <c r="AM2021">
        <v>1</v>
      </c>
      <c r="AN2021">
        <v>0.96253686338651834</v>
      </c>
      <c r="AO2021">
        <v>1</v>
      </c>
      <c r="AP2021">
        <v>1</v>
      </c>
      <c r="AQ2021">
        <v>1</v>
      </c>
      <c r="AR2021">
        <v>1</v>
      </c>
      <c r="AS2021">
        <v>0.2001246199567592</v>
      </c>
      <c r="AT2021">
        <v>0.55819648261298027</v>
      </c>
      <c r="AU2021">
        <v>1</v>
      </c>
    </row>
    <row r="2022" spans="18:47" x14ac:dyDescent="0.25">
      <c r="R2022" s="1"/>
      <c r="AF2022">
        <v>2012</v>
      </c>
      <c r="AG2022">
        <v>0</v>
      </c>
      <c r="AH2022">
        <v>1</v>
      </c>
      <c r="AI2022">
        <v>0.23210707975921385</v>
      </c>
      <c r="AJ2022">
        <v>0.50364344158466945</v>
      </c>
      <c r="AK2022">
        <v>0.13443613981038535</v>
      </c>
      <c r="AL2022">
        <v>1</v>
      </c>
      <c r="AM2022">
        <v>1</v>
      </c>
      <c r="AN2022">
        <v>8.1808787028186933E-2</v>
      </c>
      <c r="AO2022">
        <v>0</v>
      </c>
      <c r="AP2022">
        <v>1</v>
      </c>
      <c r="AQ2022">
        <v>0.14690000455351157</v>
      </c>
      <c r="AR2022">
        <v>0.43562892984599816</v>
      </c>
      <c r="AS2022">
        <v>0</v>
      </c>
      <c r="AT2022">
        <v>0.83948463516729277</v>
      </c>
      <c r="AU2022">
        <v>1</v>
      </c>
    </row>
    <row r="2023" spans="18:47" x14ac:dyDescent="0.25">
      <c r="R2023" s="1"/>
      <c r="AF2023">
        <v>2013</v>
      </c>
      <c r="AG2023">
        <v>1</v>
      </c>
      <c r="AH2023">
        <v>1</v>
      </c>
      <c r="AI2023">
        <v>8.338732611774767E-2</v>
      </c>
      <c r="AJ2023">
        <v>0.58508765714359467</v>
      </c>
      <c r="AK2023">
        <v>0.27469067830890942</v>
      </c>
      <c r="AL2023">
        <v>1</v>
      </c>
      <c r="AM2023">
        <v>1</v>
      </c>
      <c r="AN2023">
        <v>7.1801698984458082E-2</v>
      </c>
      <c r="AO2023">
        <v>1</v>
      </c>
      <c r="AP2023">
        <v>1</v>
      </c>
      <c r="AQ2023">
        <v>1</v>
      </c>
      <c r="AR2023">
        <v>1</v>
      </c>
      <c r="AS2023">
        <v>2.5751822042608789E-2</v>
      </c>
      <c r="AT2023">
        <v>0.69805806067364362</v>
      </c>
      <c r="AU2023">
        <v>1</v>
      </c>
    </row>
    <row r="2024" spans="18:47" x14ac:dyDescent="0.25">
      <c r="R2024" s="1"/>
      <c r="AF2024">
        <v>2014</v>
      </c>
      <c r="AG2024">
        <v>1</v>
      </c>
      <c r="AH2024">
        <v>1</v>
      </c>
      <c r="AI2024">
        <v>1</v>
      </c>
      <c r="AJ2024">
        <v>1</v>
      </c>
      <c r="AK2024">
        <v>1</v>
      </c>
      <c r="AL2024">
        <v>1</v>
      </c>
      <c r="AM2024">
        <v>0.84930856009891764</v>
      </c>
      <c r="AN2024">
        <v>1</v>
      </c>
      <c r="AO2024">
        <v>1</v>
      </c>
      <c r="AP2024">
        <v>1</v>
      </c>
      <c r="AQ2024">
        <v>0.45517995025754016</v>
      </c>
      <c r="AR2024">
        <v>1</v>
      </c>
      <c r="AS2024">
        <v>0</v>
      </c>
      <c r="AT2024">
        <v>0.77599438056772363</v>
      </c>
      <c r="AU2024">
        <v>0</v>
      </c>
    </row>
    <row r="2025" spans="18:47" x14ac:dyDescent="0.25">
      <c r="R2025" s="1"/>
      <c r="AF2025">
        <v>2015</v>
      </c>
      <c r="AG2025">
        <v>1</v>
      </c>
      <c r="AH2025">
        <v>0.71587976516821072</v>
      </c>
      <c r="AI2025">
        <v>0.99805416055248986</v>
      </c>
      <c r="AJ2025">
        <v>0.97445321113094296</v>
      </c>
      <c r="AK2025">
        <v>1</v>
      </c>
      <c r="AL2025">
        <v>0.380067998469652</v>
      </c>
      <c r="AM2025">
        <v>1</v>
      </c>
      <c r="AN2025">
        <v>0.78984930042427171</v>
      </c>
      <c r="AO2025">
        <v>1</v>
      </c>
      <c r="AP2025">
        <v>1</v>
      </c>
      <c r="AQ2025">
        <v>0.86835556305498662</v>
      </c>
      <c r="AR2025">
        <v>0</v>
      </c>
      <c r="AS2025">
        <v>0</v>
      </c>
      <c r="AT2025">
        <v>0.70347616359717469</v>
      </c>
      <c r="AU2025">
        <v>1</v>
      </c>
    </row>
    <row r="2026" spans="18:47" x14ac:dyDescent="0.25">
      <c r="R2026" s="1"/>
      <c r="AF2026">
        <v>2016</v>
      </c>
      <c r="AG2026">
        <v>0.47050696987219365</v>
      </c>
      <c r="AH2026">
        <v>1</v>
      </c>
      <c r="AI2026">
        <v>1</v>
      </c>
      <c r="AJ2026">
        <v>1</v>
      </c>
      <c r="AK2026">
        <v>1</v>
      </c>
      <c r="AL2026">
        <v>1</v>
      </c>
      <c r="AM2026">
        <v>0.4179079255294299</v>
      </c>
      <c r="AN2026">
        <v>1</v>
      </c>
      <c r="AO2026">
        <v>1</v>
      </c>
      <c r="AP2026">
        <v>0.79679992508529052</v>
      </c>
      <c r="AQ2026">
        <v>1</v>
      </c>
      <c r="AR2026">
        <v>1</v>
      </c>
      <c r="AS2026">
        <v>1</v>
      </c>
      <c r="AT2026">
        <v>1</v>
      </c>
      <c r="AU2026">
        <v>1</v>
      </c>
    </row>
    <row r="2027" spans="18:47" x14ac:dyDescent="0.25">
      <c r="R2027" s="1"/>
      <c r="AF2027">
        <v>2017</v>
      </c>
      <c r="AG2027">
        <v>1</v>
      </c>
      <c r="AH2027">
        <v>1</v>
      </c>
      <c r="AI2027">
        <v>1</v>
      </c>
      <c r="AJ2027">
        <v>1</v>
      </c>
      <c r="AK2027">
        <v>1</v>
      </c>
      <c r="AL2027">
        <v>0</v>
      </c>
      <c r="AM2027">
        <v>0.84377971775275884</v>
      </c>
      <c r="AN2027">
        <v>1</v>
      </c>
      <c r="AO2027">
        <v>1</v>
      </c>
      <c r="AP2027">
        <v>1</v>
      </c>
      <c r="AQ2027">
        <v>1</v>
      </c>
      <c r="AR2027">
        <v>1</v>
      </c>
      <c r="AS2027">
        <v>0.99564230160326739</v>
      </c>
      <c r="AT2027">
        <v>0.64050137608282964</v>
      </c>
      <c r="AU2027">
        <v>0</v>
      </c>
    </row>
    <row r="2028" spans="18:47" x14ac:dyDescent="0.25">
      <c r="R2028" s="1"/>
      <c r="AF2028">
        <v>2018</v>
      </c>
      <c r="AG2028">
        <v>1</v>
      </c>
      <c r="AH2028">
        <v>1</v>
      </c>
      <c r="AI2028">
        <v>0.23968626472548837</v>
      </c>
      <c r="AJ2028">
        <v>1</v>
      </c>
      <c r="AK2028">
        <v>1</v>
      </c>
      <c r="AL2028">
        <v>1</v>
      </c>
      <c r="AM2028">
        <v>1</v>
      </c>
      <c r="AN2028">
        <v>0</v>
      </c>
      <c r="AO2028">
        <v>1</v>
      </c>
      <c r="AP2028">
        <v>1</v>
      </c>
      <c r="AQ2028">
        <v>0.46599033399470502</v>
      </c>
      <c r="AR2028">
        <v>1</v>
      </c>
      <c r="AS2028">
        <v>1</v>
      </c>
      <c r="AT2028">
        <v>0.84634722829351838</v>
      </c>
      <c r="AU2028">
        <v>3</v>
      </c>
    </row>
    <row r="2029" spans="18:47" x14ac:dyDescent="0.25">
      <c r="R2029" s="1"/>
      <c r="AF2029">
        <v>2019</v>
      </c>
      <c r="AG2029">
        <v>1</v>
      </c>
      <c r="AH2029">
        <v>1</v>
      </c>
      <c r="AI2029">
        <v>0.25283773260889575</v>
      </c>
      <c r="AJ2029">
        <v>1</v>
      </c>
      <c r="AK2029">
        <v>0.75646279407022032</v>
      </c>
      <c r="AL2029">
        <v>1</v>
      </c>
      <c r="AM2029">
        <v>1</v>
      </c>
      <c r="AN2029">
        <v>1</v>
      </c>
      <c r="AO2029">
        <v>0.83042078388583229</v>
      </c>
      <c r="AP2029">
        <v>1</v>
      </c>
      <c r="AQ2029">
        <v>1</v>
      </c>
      <c r="AR2029">
        <v>1</v>
      </c>
      <c r="AS2029">
        <v>0.61750788169180548</v>
      </c>
      <c r="AT2029">
        <v>0.8255193980794826</v>
      </c>
      <c r="AU2029">
        <v>1</v>
      </c>
    </row>
    <row r="2030" spans="18:47" x14ac:dyDescent="0.25">
      <c r="R2030" s="1"/>
      <c r="AF2030">
        <v>2020</v>
      </c>
      <c r="AG2030">
        <v>1</v>
      </c>
      <c r="AH2030">
        <v>0.70212841810228255</v>
      </c>
      <c r="AI2030">
        <v>0.16653479207419761</v>
      </c>
      <c r="AJ2030">
        <v>1</v>
      </c>
      <c r="AK2030">
        <v>1</v>
      </c>
      <c r="AL2030">
        <v>0</v>
      </c>
      <c r="AM2030">
        <v>1</v>
      </c>
      <c r="AN2030">
        <v>2.7939793246097848E-2</v>
      </c>
      <c r="AO2030">
        <v>1</v>
      </c>
      <c r="AP2030">
        <v>1</v>
      </c>
      <c r="AQ2030">
        <v>1</v>
      </c>
      <c r="AR2030">
        <v>1</v>
      </c>
      <c r="AS2030">
        <v>0</v>
      </c>
      <c r="AT2030">
        <v>0.93515445875824821</v>
      </c>
      <c r="AU2030">
        <v>1</v>
      </c>
    </row>
    <row r="2031" spans="18:47" x14ac:dyDescent="0.25">
      <c r="R2031" s="1"/>
      <c r="AF2031">
        <v>2021</v>
      </c>
      <c r="AG2031">
        <v>0.76531381716021341</v>
      </c>
      <c r="AH2031">
        <v>1</v>
      </c>
      <c r="AI2031">
        <v>1</v>
      </c>
      <c r="AJ2031">
        <v>0.26449477773179147</v>
      </c>
      <c r="AK2031">
        <v>1</v>
      </c>
      <c r="AL2031">
        <v>0.76145760187015787</v>
      </c>
      <c r="AM2031">
        <v>1</v>
      </c>
      <c r="AN2031">
        <v>1</v>
      </c>
      <c r="AO2031">
        <v>1</v>
      </c>
      <c r="AP2031">
        <v>1</v>
      </c>
      <c r="AQ2031">
        <v>1</v>
      </c>
      <c r="AR2031">
        <v>1</v>
      </c>
      <c r="AS2031">
        <v>0</v>
      </c>
      <c r="AT2031">
        <v>0.5825502264427822</v>
      </c>
      <c r="AU2031">
        <v>1</v>
      </c>
    </row>
    <row r="2032" spans="18:47" x14ac:dyDescent="0.25">
      <c r="R2032" s="1"/>
      <c r="AF2032">
        <v>2022</v>
      </c>
      <c r="AG2032">
        <v>1</v>
      </c>
      <c r="AH2032">
        <v>1</v>
      </c>
      <c r="AI2032">
        <v>1</v>
      </c>
      <c r="AJ2032">
        <v>0.59551364008026819</v>
      </c>
      <c r="AK2032">
        <v>1</v>
      </c>
      <c r="AL2032">
        <v>1</v>
      </c>
      <c r="AM2032">
        <v>0.21738553795453738</v>
      </c>
      <c r="AN2032">
        <v>1</v>
      </c>
      <c r="AO2032">
        <v>1</v>
      </c>
      <c r="AP2032">
        <v>1</v>
      </c>
      <c r="AQ2032">
        <v>1</v>
      </c>
      <c r="AR2032">
        <v>1</v>
      </c>
      <c r="AS2032">
        <v>0.79754712820525331</v>
      </c>
      <c r="AT2032">
        <v>0.83830965642051047</v>
      </c>
      <c r="AU2032">
        <v>3</v>
      </c>
    </row>
    <row r="2033" spans="18:47" x14ac:dyDescent="0.25">
      <c r="R2033" s="1"/>
      <c r="AF2033">
        <v>2023</v>
      </c>
      <c r="AG2033">
        <v>1</v>
      </c>
      <c r="AH2033">
        <v>1</v>
      </c>
      <c r="AI2033">
        <v>1</v>
      </c>
      <c r="AJ2033">
        <v>1</v>
      </c>
      <c r="AK2033">
        <v>0.98559015035848019</v>
      </c>
      <c r="AL2033">
        <v>1</v>
      </c>
      <c r="AM2033">
        <v>1</v>
      </c>
      <c r="AN2033">
        <v>1</v>
      </c>
      <c r="AO2033">
        <v>0</v>
      </c>
      <c r="AP2033">
        <v>0.69517608661290953</v>
      </c>
      <c r="AQ2033">
        <v>1</v>
      </c>
      <c r="AR2033">
        <v>1</v>
      </c>
      <c r="AS2033">
        <v>0</v>
      </c>
      <c r="AT2033">
        <v>0.82044696235787662</v>
      </c>
      <c r="AU2033">
        <v>2</v>
      </c>
    </row>
    <row r="2034" spans="18:47" x14ac:dyDescent="0.25">
      <c r="R2034" s="1"/>
      <c r="AF2034">
        <v>2024</v>
      </c>
      <c r="AG2034">
        <v>1</v>
      </c>
      <c r="AH2034">
        <v>0.98341135953082159</v>
      </c>
      <c r="AI2034">
        <v>0.36588297572926687</v>
      </c>
      <c r="AJ2034">
        <v>0.25766066369275603</v>
      </c>
      <c r="AK2034">
        <v>1</v>
      </c>
      <c r="AL2034">
        <v>0.52131865242724118</v>
      </c>
      <c r="AM2034">
        <v>1</v>
      </c>
      <c r="AN2034">
        <v>1</v>
      </c>
      <c r="AO2034">
        <v>1</v>
      </c>
      <c r="AP2034">
        <v>1</v>
      </c>
      <c r="AQ2034">
        <v>1</v>
      </c>
      <c r="AR2034">
        <v>1</v>
      </c>
      <c r="AS2034">
        <v>0</v>
      </c>
      <c r="AT2034">
        <v>0.87425584245149413</v>
      </c>
      <c r="AU2034">
        <v>1</v>
      </c>
    </row>
    <row r="2035" spans="18:47" x14ac:dyDescent="0.25">
      <c r="R2035" s="1"/>
      <c r="AF2035">
        <v>2025</v>
      </c>
      <c r="AG2035">
        <v>1</v>
      </c>
      <c r="AH2035">
        <v>1</v>
      </c>
      <c r="AI2035">
        <v>0.16229295109599573</v>
      </c>
      <c r="AJ2035">
        <v>1</v>
      </c>
      <c r="AK2035">
        <v>1</v>
      </c>
      <c r="AL2035">
        <v>1</v>
      </c>
      <c r="AM2035">
        <v>1</v>
      </c>
      <c r="AN2035">
        <v>1</v>
      </c>
      <c r="AO2035">
        <v>0.60099057379654064</v>
      </c>
      <c r="AP2035">
        <v>1</v>
      </c>
      <c r="AQ2035">
        <v>0.1281195264806835</v>
      </c>
      <c r="AR2035">
        <v>1</v>
      </c>
      <c r="AS2035">
        <v>0</v>
      </c>
      <c r="AT2035">
        <v>0.80180216041277563</v>
      </c>
      <c r="AU2035">
        <v>2</v>
      </c>
    </row>
    <row r="2036" spans="18:47" x14ac:dyDescent="0.25">
      <c r="R2036" s="1"/>
      <c r="AF2036">
        <v>2026</v>
      </c>
      <c r="AG2036">
        <v>1</v>
      </c>
      <c r="AH2036">
        <v>0.85399127792671992</v>
      </c>
      <c r="AI2036">
        <v>1</v>
      </c>
      <c r="AJ2036">
        <v>1</v>
      </c>
      <c r="AK2036">
        <v>0</v>
      </c>
      <c r="AL2036">
        <v>1</v>
      </c>
      <c r="AM2036">
        <v>1</v>
      </c>
      <c r="AN2036">
        <v>1</v>
      </c>
      <c r="AO2036">
        <v>1</v>
      </c>
      <c r="AP2036">
        <v>1</v>
      </c>
      <c r="AQ2036">
        <v>1</v>
      </c>
      <c r="AR2036">
        <v>1</v>
      </c>
      <c r="AS2036">
        <v>0.16677147422888083</v>
      </c>
      <c r="AT2036">
        <v>0.89357763719184835</v>
      </c>
      <c r="AU2036">
        <v>1</v>
      </c>
    </row>
    <row r="2037" spans="18:47" x14ac:dyDescent="0.25">
      <c r="R2037" s="1"/>
      <c r="AF2037">
        <v>2027</v>
      </c>
      <c r="AG2037">
        <v>1</v>
      </c>
      <c r="AH2037">
        <v>1</v>
      </c>
      <c r="AI2037">
        <v>1</v>
      </c>
      <c r="AJ2037">
        <v>0.35652887461255889</v>
      </c>
      <c r="AK2037">
        <v>1</v>
      </c>
      <c r="AL2037">
        <v>1</v>
      </c>
      <c r="AM2037">
        <v>1</v>
      </c>
      <c r="AN2037">
        <v>1</v>
      </c>
      <c r="AO2037">
        <v>1</v>
      </c>
      <c r="AP2037">
        <v>5.6079114492721634E-2</v>
      </c>
      <c r="AQ2037">
        <v>0.53976757602164682</v>
      </c>
      <c r="AR2037">
        <v>0.90809189417162883</v>
      </c>
      <c r="AS2037">
        <v>0</v>
      </c>
      <c r="AT2037">
        <v>0.68203974271102252</v>
      </c>
      <c r="AU2037">
        <v>2</v>
      </c>
    </row>
    <row r="2038" spans="18:47" x14ac:dyDescent="0.25">
      <c r="R2038" s="1"/>
      <c r="AF2038">
        <v>2028</v>
      </c>
      <c r="AG2038">
        <v>0</v>
      </c>
      <c r="AH2038">
        <v>1</v>
      </c>
      <c r="AI2038">
        <v>1</v>
      </c>
      <c r="AJ2038">
        <v>1</v>
      </c>
      <c r="AK2038">
        <v>1</v>
      </c>
      <c r="AL2038">
        <v>1</v>
      </c>
      <c r="AM2038">
        <v>0.74819264520568052</v>
      </c>
      <c r="AN2038">
        <v>0</v>
      </c>
      <c r="AO2038">
        <v>0.82266751591499387</v>
      </c>
      <c r="AP2038">
        <v>1</v>
      </c>
      <c r="AQ2038">
        <v>0.53468856051307134</v>
      </c>
      <c r="AR2038">
        <v>0.16970996077185602</v>
      </c>
      <c r="AS2038">
        <v>0</v>
      </c>
      <c r="AT2038">
        <v>0.79761963326618324</v>
      </c>
      <c r="AU2038">
        <v>0</v>
      </c>
    </row>
    <row r="2039" spans="18:47" x14ac:dyDescent="0.25">
      <c r="R2039" s="1"/>
      <c r="AF2039">
        <v>2029</v>
      </c>
      <c r="AG2039">
        <v>0</v>
      </c>
      <c r="AH2039">
        <v>1</v>
      </c>
      <c r="AI2039">
        <v>0.83450584374405745</v>
      </c>
      <c r="AJ2039">
        <v>1</v>
      </c>
      <c r="AK2039">
        <v>0.4000803435689792</v>
      </c>
      <c r="AL2039">
        <v>0.8114988510523593</v>
      </c>
      <c r="AM2039">
        <v>1</v>
      </c>
      <c r="AN2039">
        <v>1</v>
      </c>
      <c r="AO2039">
        <v>0.91580916302506621</v>
      </c>
      <c r="AP2039">
        <v>0.83104053812360601</v>
      </c>
      <c r="AQ2039">
        <v>0.55513732602048549</v>
      </c>
      <c r="AR2039">
        <v>1</v>
      </c>
      <c r="AS2039">
        <v>0</v>
      </c>
      <c r="AT2039">
        <v>0.66787852091465161</v>
      </c>
      <c r="AU2039">
        <v>1</v>
      </c>
    </row>
    <row r="2040" spans="18:47" x14ac:dyDescent="0.25">
      <c r="R2040" s="1"/>
      <c r="AF2040">
        <v>2030</v>
      </c>
      <c r="AG2040">
        <v>1</v>
      </c>
      <c r="AH2040">
        <v>1</v>
      </c>
      <c r="AI2040">
        <v>0.72310255917170341</v>
      </c>
      <c r="AJ2040">
        <v>0.57211214717074954</v>
      </c>
      <c r="AK2040">
        <v>0.94548990405793676</v>
      </c>
      <c r="AL2040">
        <v>1</v>
      </c>
      <c r="AM2040">
        <v>1</v>
      </c>
      <c r="AN2040">
        <v>0.21707082262794081</v>
      </c>
      <c r="AO2040">
        <v>0.9256094517979363</v>
      </c>
      <c r="AP2040">
        <v>1</v>
      </c>
      <c r="AQ2040">
        <v>1</v>
      </c>
      <c r="AR2040">
        <v>0.9457748816055227</v>
      </c>
      <c r="AS2040">
        <v>0</v>
      </c>
      <c r="AT2040">
        <v>0.99474192885386958</v>
      </c>
      <c r="AU2040">
        <v>0</v>
      </c>
    </row>
    <row r="2041" spans="18:47" x14ac:dyDescent="0.25">
      <c r="R2041" s="1"/>
      <c r="AF2041">
        <v>2031</v>
      </c>
      <c r="AG2041">
        <v>1</v>
      </c>
      <c r="AH2041">
        <v>1</v>
      </c>
      <c r="AI2041">
        <v>1</v>
      </c>
      <c r="AJ2041">
        <v>1</v>
      </c>
      <c r="AK2041">
        <v>0.79667586465873153</v>
      </c>
      <c r="AL2041">
        <v>1</v>
      </c>
      <c r="AM2041">
        <v>1</v>
      </c>
      <c r="AN2041">
        <v>1</v>
      </c>
      <c r="AO2041">
        <v>0.57919724313833287</v>
      </c>
      <c r="AP2041">
        <v>0.3744831721928823</v>
      </c>
      <c r="AQ2041">
        <v>0</v>
      </c>
      <c r="AR2041">
        <v>1</v>
      </c>
      <c r="AS2041">
        <v>0</v>
      </c>
      <c r="AT2041">
        <v>0.75639862518281953</v>
      </c>
      <c r="AU2041">
        <v>0</v>
      </c>
    </row>
    <row r="2042" spans="18:47" x14ac:dyDescent="0.25">
      <c r="R2042" s="1"/>
      <c r="AF2042">
        <v>2032</v>
      </c>
      <c r="AG2042">
        <v>0</v>
      </c>
      <c r="AH2042">
        <v>1</v>
      </c>
      <c r="AI2042">
        <v>0</v>
      </c>
      <c r="AJ2042">
        <v>1</v>
      </c>
      <c r="AK2042">
        <v>1</v>
      </c>
      <c r="AL2042">
        <v>0.4617541365274519</v>
      </c>
      <c r="AM2042">
        <v>1</v>
      </c>
      <c r="AN2042">
        <v>0.73961407730483542</v>
      </c>
      <c r="AO2042">
        <v>1</v>
      </c>
      <c r="AP2042">
        <v>1</v>
      </c>
      <c r="AQ2042">
        <v>0.41685148540879408</v>
      </c>
      <c r="AR2042">
        <v>1</v>
      </c>
      <c r="AS2042">
        <v>0.2574815049946968</v>
      </c>
      <c r="AT2042">
        <v>0.78884335670449568</v>
      </c>
      <c r="AU2042">
        <v>2</v>
      </c>
    </row>
    <row r="2043" spans="18:47" x14ac:dyDescent="0.25">
      <c r="R2043" s="1"/>
      <c r="AF2043">
        <v>2033</v>
      </c>
      <c r="AG2043">
        <v>1</v>
      </c>
      <c r="AH2043">
        <v>0</v>
      </c>
      <c r="AI2043">
        <v>3.2539804559013237E-2</v>
      </c>
      <c r="AJ2043">
        <v>1</v>
      </c>
      <c r="AK2043">
        <v>0.30682188289117013</v>
      </c>
      <c r="AL2043">
        <v>1</v>
      </c>
      <c r="AM2043">
        <v>1</v>
      </c>
      <c r="AN2043">
        <v>0.58117684828058347</v>
      </c>
      <c r="AO2043">
        <v>0.16293481192648565</v>
      </c>
      <c r="AP2043">
        <v>0.15761604620051767</v>
      </c>
      <c r="AQ2043">
        <v>0</v>
      </c>
      <c r="AR2043">
        <v>1</v>
      </c>
      <c r="AS2043">
        <v>2.4199674079887525E-2</v>
      </c>
      <c r="AT2043">
        <v>0.56244271158771786</v>
      </c>
      <c r="AU2043">
        <v>0</v>
      </c>
    </row>
    <row r="2044" spans="18:47" x14ac:dyDescent="0.25">
      <c r="R2044" s="1"/>
      <c r="AF2044">
        <v>2034</v>
      </c>
      <c r="AG2044">
        <v>0.43995664953282326</v>
      </c>
      <c r="AH2044">
        <v>0.93816641187238148</v>
      </c>
      <c r="AI2044">
        <v>1</v>
      </c>
      <c r="AJ2044">
        <v>0.40123529026968752</v>
      </c>
      <c r="AK2044">
        <v>0.60076845501058529</v>
      </c>
      <c r="AL2044">
        <v>1</v>
      </c>
      <c r="AM2044">
        <v>0</v>
      </c>
      <c r="AN2044">
        <v>1</v>
      </c>
      <c r="AO2044">
        <v>0.78549837442090698</v>
      </c>
      <c r="AP2044">
        <v>1</v>
      </c>
      <c r="AQ2044">
        <v>0</v>
      </c>
      <c r="AR2044">
        <v>1</v>
      </c>
      <c r="AS2044">
        <v>0</v>
      </c>
      <c r="AT2044">
        <v>0.57381993146860022</v>
      </c>
      <c r="AU2044">
        <v>1</v>
      </c>
    </row>
    <row r="2045" spans="18:47" x14ac:dyDescent="0.25">
      <c r="R2045" s="1"/>
      <c r="AF2045">
        <v>2035</v>
      </c>
      <c r="AG2045">
        <v>1</v>
      </c>
      <c r="AH2045">
        <v>1</v>
      </c>
      <c r="AI2045">
        <v>1</v>
      </c>
      <c r="AJ2045">
        <v>1</v>
      </c>
      <c r="AK2045">
        <v>0.89133564586776515</v>
      </c>
      <c r="AL2045">
        <v>0.564321866160996</v>
      </c>
      <c r="AM2045">
        <v>1</v>
      </c>
      <c r="AN2045">
        <v>0.37719373462389361</v>
      </c>
      <c r="AO2045">
        <v>0</v>
      </c>
      <c r="AP2045">
        <v>0.91735952032843582</v>
      </c>
      <c r="AQ2045">
        <v>1</v>
      </c>
      <c r="AR2045">
        <v>1</v>
      </c>
      <c r="AS2045">
        <v>0</v>
      </c>
      <c r="AT2045">
        <v>0.86102698603407746</v>
      </c>
      <c r="AU2045">
        <v>0</v>
      </c>
    </row>
    <row r="2046" spans="18:47" x14ac:dyDescent="0.25">
      <c r="R2046" s="1"/>
      <c r="AF2046">
        <v>2036</v>
      </c>
      <c r="AG2046">
        <v>1</v>
      </c>
      <c r="AH2046">
        <v>1</v>
      </c>
      <c r="AI2046">
        <v>0</v>
      </c>
      <c r="AJ2046">
        <v>1</v>
      </c>
      <c r="AK2046">
        <v>0.44474447548160362</v>
      </c>
      <c r="AL2046">
        <v>0.74781764466776324</v>
      </c>
      <c r="AM2046">
        <v>1</v>
      </c>
      <c r="AN2046">
        <v>1</v>
      </c>
      <c r="AO2046">
        <v>0.16625488313729875</v>
      </c>
      <c r="AP2046">
        <v>1</v>
      </c>
      <c r="AQ2046">
        <v>1</v>
      </c>
      <c r="AR2046">
        <v>1</v>
      </c>
      <c r="AS2046">
        <v>0</v>
      </c>
      <c r="AT2046">
        <v>0.62171365894835318</v>
      </c>
      <c r="AU2046">
        <v>0</v>
      </c>
    </row>
    <row r="2047" spans="18:47" x14ac:dyDescent="0.25">
      <c r="R2047" s="1"/>
      <c r="AF2047">
        <v>2037</v>
      </c>
      <c r="AG2047">
        <v>1</v>
      </c>
      <c r="AH2047">
        <v>0.44607772957741482</v>
      </c>
      <c r="AI2047">
        <v>1</v>
      </c>
      <c r="AJ2047">
        <v>1</v>
      </c>
      <c r="AK2047">
        <v>1</v>
      </c>
      <c r="AL2047">
        <v>0.53375370440213976</v>
      </c>
      <c r="AM2047">
        <v>0.89328174754501233</v>
      </c>
      <c r="AN2047">
        <v>0.97808854765706554</v>
      </c>
      <c r="AO2047">
        <v>1</v>
      </c>
      <c r="AP2047">
        <v>0.84529887261258763</v>
      </c>
      <c r="AQ2047">
        <v>1</v>
      </c>
      <c r="AR2047">
        <v>1</v>
      </c>
      <c r="AS2047">
        <v>0</v>
      </c>
      <c r="AT2047">
        <v>0.62079553291632572</v>
      </c>
      <c r="AU2047">
        <v>1</v>
      </c>
    </row>
    <row r="2048" spans="18:47" x14ac:dyDescent="0.25">
      <c r="R2048" s="1"/>
      <c r="AF2048">
        <v>2038</v>
      </c>
      <c r="AG2048">
        <v>0.79494395974371956</v>
      </c>
      <c r="AH2048">
        <v>0.81159369552031946</v>
      </c>
      <c r="AI2048">
        <v>1</v>
      </c>
      <c r="AJ2048">
        <v>0</v>
      </c>
      <c r="AK2048">
        <v>0.63750004284191808</v>
      </c>
      <c r="AL2048">
        <v>1</v>
      </c>
      <c r="AM2048">
        <v>1</v>
      </c>
      <c r="AN2048">
        <v>1</v>
      </c>
      <c r="AO2048">
        <v>1</v>
      </c>
      <c r="AP2048">
        <v>0.99686632884855031</v>
      </c>
      <c r="AQ2048">
        <v>0.41382112947345984</v>
      </c>
      <c r="AR2048">
        <v>0.61412061984893007</v>
      </c>
      <c r="AS2048">
        <v>1</v>
      </c>
      <c r="AT2048">
        <v>0.80648116801643333</v>
      </c>
      <c r="AU2048">
        <v>1</v>
      </c>
    </row>
    <row r="2049" spans="18:47" x14ac:dyDescent="0.25">
      <c r="R2049" s="1"/>
      <c r="AF2049">
        <v>2039</v>
      </c>
      <c r="AG2049">
        <v>1</v>
      </c>
      <c r="AH2049">
        <v>0.83240951992515222</v>
      </c>
      <c r="AI2049">
        <v>1</v>
      </c>
      <c r="AJ2049">
        <v>0.2431503217582455</v>
      </c>
      <c r="AK2049">
        <v>1</v>
      </c>
      <c r="AL2049">
        <v>1</v>
      </c>
      <c r="AM2049">
        <v>0.74352523140424309</v>
      </c>
      <c r="AN2049">
        <v>1</v>
      </c>
      <c r="AO2049">
        <v>1</v>
      </c>
      <c r="AP2049">
        <v>1</v>
      </c>
      <c r="AQ2049">
        <v>1</v>
      </c>
      <c r="AR2049">
        <v>1</v>
      </c>
      <c r="AS2049">
        <v>0</v>
      </c>
      <c r="AT2049">
        <v>0.91277220231087797</v>
      </c>
      <c r="AU2049">
        <v>3</v>
      </c>
    </row>
    <row r="2050" spans="18:47" x14ac:dyDescent="0.25">
      <c r="R2050" s="1"/>
      <c r="AF2050">
        <v>2040</v>
      </c>
      <c r="AG2050">
        <v>0.47885940726301934</v>
      </c>
      <c r="AH2050">
        <v>1</v>
      </c>
      <c r="AI2050">
        <v>0.27726124682662739</v>
      </c>
      <c r="AJ2050">
        <v>1</v>
      </c>
      <c r="AK2050">
        <v>1</v>
      </c>
      <c r="AL2050">
        <v>1</v>
      </c>
      <c r="AM2050">
        <v>1</v>
      </c>
      <c r="AN2050">
        <v>1</v>
      </c>
      <c r="AO2050">
        <v>1</v>
      </c>
      <c r="AP2050">
        <v>0.82006416910547653</v>
      </c>
      <c r="AQ2050">
        <v>1</v>
      </c>
      <c r="AR2050">
        <v>0</v>
      </c>
      <c r="AS2050">
        <v>0.39594216549073369</v>
      </c>
      <c r="AT2050">
        <v>1</v>
      </c>
      <c r="AU2050">
        <v>1</v>
      </c>
    </row>
    <row r="2051" spans="18:47" x14ac:dyDescent="0.25">
      <c r="R2051" s="1"/>
      <c r="AF2051">
        <v>2041</v>
      </c>
      <c r="AG2051">
        <v>1</v>
      </c>
      <c r="AH2051">
        <v>1</v>
      </c>
      <c r="AI2051">
        <v>0.92468354502841155</v>
      </c>
      <c r="AJ2051">
        <v>0</v>
      </c>
      <c r="AK2051">
        <v>1</v>
      </c>
      <c r="AL2051">
        <v>1</v>
      </c>
      <c r="AM2051">
        <v>0.13814089761628215</v>
      </c>
      <c r="AN2051">
        <v>1</v>
      </c>
      <c r="AO2051">
        <v>0</v>
      </c>
      <c r="AP2051">
        <v>0</v>
      </c>
      <c r="AQ2051">
        <v>0</v>
      </c>
      <c r="AR2051">
        <v>1</v>
      </c>
      <c r="AS2051">
        <v>0</v>
      </c>
      <c r="AT2051">
        <v>0.60867721340924019</v>
      </c>
      <c r="AU2051">
        <v>0</v>
      </c>
    </row>
    <row r="2052" spans="18:47" x14ac:dyDescent="0.25">
      <c r="R2052" s="1"/>
      <c r="AF2052">
        <v>2042</v>
      </c>
      <c r="AG2052">
        <v>1</v>
      </c>
      <c r="AH2052">
        <v>1</v>
      </c>
      <c r="AI2052">
        <v>1</v>
      </c>
      <c r="AJ2052">
        <v>1</v>
      </c>
      <c r="AK2052">
        <v>1</v>
      </c>
      <c r="AL2052">
        <v>0.70993672717061906</v>
      </c>
      <c r="AM2052">
        <v>0.97263841252847227</v>
      </c>
      <c r="AN2052">
        <v>1</v>
      </c>
      <c r="AO2052">
        <v>1</v>
      </c>
      <c r="AP2052">
        <v>1</v>
      </c>
      <c r="AQ2052">
        <v>1</v>
      </c>
      <c r="AR2052">
        <v>0.35887523016759998</v>
      </c>
      <c r="AS2052">
        <v>0.59988698326431467</v>
      </c>
      <c r="AT2052">
        <v>0.9354968933306661</v>
      </c>
      <c r="AU2052">
        <v>0</v>
      </c>
    </row>
    <row r="2053" spans="18:47" x14ac:dyDescent="0.25">
      <c r="R2053" s="1"/>
      <c r="AF2053">
        <v>2043</v>
      </c>
      <c r="AG2053">
        <v>0.47438982334889229</v>
      </c>
      <c r="AH2053">
        <v>0.47756732987233719</v>
      </c>
      <c r="AI2053">
        <v>1</v>
      </c>
      <c r="AJ2053">
        <v>1</v>
      </c>
      <c r="AK2053">
        <v>1</v>
      </c>
      <c r="AL2053">
        <v>1</v>
      </c>
      <c r="AM2053">
        <v>1</v>
      </c>
      <c r="AN2053">
        <v>1</v>
      </c>
      <c r="AO2053">
        <v>1</v>
      </c>
      <c r="AP2053">
        <v>1</v>
      </c>
      <c r="AQ2053">
        <v>1</v>
      </c>
      <c r="AR2053">
        <v>0.35840649785208251</v>
      </c>
      <c r="AS2053">
        <v>1</v>
      </c>
      <c r="AT2053">
        <v>0.71007318710200629</v>
      </c>
      <c r="AU2053">
        <v>1</v>
      </c>
    </row>
    <row r="2054" spans="18:47" x14ac:dyDescent="0.25">
      <c r="R2054" s="1"/>
      <c r="AF2054">
        <v>2044</v>
      </c>
      <c r="AG2054">
        <v>1</v>
      </c>
      <c r="AH2054">
        <v>1</v>
      </c>
      <c r="AI2054">
        <v>1</v>
      </c>
      <c r="AJ2054">
        <v>1</v>
      </c>
      <c r="AK2054">
        <v>1</v>
      </c>
      <c r="AL2054">
        <v>1</v>
      </c>
      <c r="AM2054">
        <v>1</v>
      </c>
      <c r="AN2054">
        <v>1</v>
      </c>
      <c r="AO2054">
        <v>1</v>
      </c>
      <c r="AP2054">
        <v>0.76645682455719288</v>
      </c>
      <c r="AQ2054">
        <v>1</v>
      </c>
      <c r="AR2054">
        <v>1</v>
      </c>
      <c r="AS2054">
        <v>0</v>
      </c>
      <c r="AT2054">
        <v>0.54900536360739405</v>
      </c>
      <c r="AU2054">
        <v>0</v>
      </c>
    </row>
    <row r="2055" spans="18:47" x14ac:dyDescent="0.25">
      <c r="R2055" s="1"/>
      <c r="AF2055">
        <v>2045</v>
      </c>
      <c r="AG2055">
        <v>1</v>
      </c>
      <c r="AH2055">
        <v>1</v>
      </c>
      <c r="AI2055">
        <v>0.9052403113110491</v>
      </c>
      <c r="AJ2055">
        <v>1</v>
      </c>
      <c r="AK2055">
        <v>1</v>
      </c>
      <c r="AL2055">
        <v>1</v>
      </c>
      <c r="AM2055">
        <v>0</v>
      </c>
      <c r="AN2055">
        <v>0.43719775608488198</v>
      </c>
      <c r="AO2055">
        <v>0.85964153378445185</v>
      </c>
      <c r="AP2055">
        <v>1.5516015440469697E-3</v>
      </c>
      <c r="AQ2055">
        <v>1</v>
      </c>
      <c r="AR2055">
        <v>1</v>
      </c>
      <c r="AS2055">
        <v>4.0765795176672066E-2</v>
      </c>
      <c r="AT2055">
        <v>0.70995378663644992</v>
      </c>
      <c r="AU2055">
        <v>1</v>
      </c>
    </row>
    <row r="2056" spans="18:47" x14ac:dyDescent="0.25">
      <c r="R2056" s="1"/>
      <c r="AF2056">
        <v>2046</v>
      </c>
      <c r="AG2056">
        <v>0.48350329794700353</v>
      </c>
      <c r="AH2056">
        <v>0.94993362599234388</v>
      </c>
      <c r="AI2056">
        <v>0</v>
      </c>
      <c r="AJ2056">
        <v>1</v>
      </c>
      <c r="AK2056">
        <v>1</v>
      </c>
      <c r="AL2056">
        <v>1</v>
      </c>
      <c r="AM2056">
        <v>1</v>
      </c>
      <c r="AN2056">
        <v>1</v>
      </c>
      <c r="AO2056">
        <v>1</v>
      </c>
      <c r="AP2056">
        <v>1</v>
      </c>
      <c r="AQ2056">
        <v>1</v>
      </c>
      <c r="AR2056">
        <v>1</v>
      </c>
      <c r="AS2056">
        <v>0</v>
      </c>
      <c r="AT2056">
        <v>0.77885969740799899</v>
      </c>
      <c r="AU2056">
        <v>0</v>
      </c>
    </row>
    <row r="2057" spans="18:47" x14ac:dyDescent="0.25">
      <c r="R2057" s="1"/>
      <c r="AF2057">
        <v>2047</v>
      </c>
      <c r="AG2057">
        <v>1</v>
      </c>
      <c r="AH2057">
        <v>1</v>
      </c>
      <c r="AI2057">
        <v>1</v>
      </c>
      <c r="AJ2057">
        <v>1</v>
      </c>
      <c r="AK2057">
        <v>1</v>
      </c>
      <c r="AL2057">
        <v>1</v>
      </c>
      <c r="AM2057">
        <v>1</v>
      </c>
      <c r="AN2057">
        <v>1</v>
      </c>
      <c r="AO2057">
        <v>0</v>
      </c>
      <c r="AP2057">
        <v>1</v>
      </c>
      <c r="AQ2057">
        <v>0.58357035310182259</v>
      </c>
      <c r="AR2057">
        <v>0</v>
      </c>
      <c r="AS2057">
        <v>0.3451264202646393</v>
      </c>
      <c r="AT2057">
        <v>0.72346860014371839</v>
      </c>
      <c r="AU2057">
        <v>0</v>
      </c>
    </row>
    <row r="2058" spans="18:47" x14ac:dyDescent="0.25">
      <c r="R2058" s="1"/>
      <c r="AF2058">
        <v>2048</v>
      </c>
      <c r="AG2058">
        <v>1</v>
      </c>
      <c r="AH2058">
        <v>0.3242377492907898</v>
      </c>
      <c r="AI2058">
        <v>0.62767158201712581</v>
      </c>
      <c r="AJ2058">
        <v>1</v>
      </c>
      <c r="AK2058">
        <v>1</v>
      </c>
      <c r="AL2058">
        <v>0.98892628275158734</v>
      </c>
      <c r="AM2058">
        <v>1</v>
      </c>
      <c r="AN2058">
        <v>1</v>
      </c>
      <c r="AO2058">
        <v>1</v>
      </c>
      <c r="AP2058">
        <v>1</v>
      </c>
      <c r="AQ2058">
        <v>0.24992529026082291</v>
      </c>
      <c r="AR2058">
        <v>1</v>
      </c>
      <c r="AS2058">
        <v>0</v>
      </c>
      <c r="AT2058">
        <v>0.64761665415661473</v>
      </c>
      <c r="AU2058">
        <v>0</v>
      </c>
    </row>
    <row r="2059" spans="18:47" x14ac:dyDescent="0.25">
      <c r="R2059" s="1"/>
      <c r="AF2059">
        <v>2049</v>
      </c>
      <c r="AG2059">
        <v>1</v>
      </c>
      <c r="AH2059">
        <v>1</v>
      </c>
      <c r="AI2059">
        <v>9.4448757593542515E-2</v>
      </c>
      <c r="AJ2059">
        <v>1</v>
      </c>
      <c r="AK2059">
        <v>1</v>
      </c>
      <c r="AL2059">
        <v>1</v>
      </c>
      <c r="AM2059">
        <v>1</v>
      </c>
      <c r="AN2059">
        <v>0.42888401469639165</v>
      </c>
      <c r="AO2059">
        <v>1</v>
      </c>
      <c r="AP2059">
        <v>0.56760433280602052</v>
      </c>
      <c r="AQ2059">
        <v>1</v>
      </c>
      <c r="AR2059">
        <v>1</v>
      </c>
      <c r="AS2059">
        <v>0</v>
      </c>
      <c r="AT2059">
        <v>0.81870871804270273</v>
      </c>
      <c r="AU2059">
        <v>0</v>
      </c>
    </row>
    <row r="2060" spans="18:47" x14ac:dyDescent="0.25">
      <c r="R2060" s="1"/>
      <c r="AF2060">
        <v>2050</v>
      </c>
      <c r="AG2060">
        <v>0.93980039270630389</v>
      </c>
      <c r="AH2060">
        <v>0.82403148236257295</v>
      </c>
      <c r="AI2060">
        <v>1</v>
      </c>
      <c r="AJ2060">
        <v>5.9030974071598998E-2</v>
      </c>
      <c r="AK2060">
        <v>1</v>
      </c>
      <c r="AL2060">
        <v>1</v>
      </c>
      <c r="AM2060">
        <v>0.30507231868884238</v>
      </c>
      <c r="AN2060">
        <v>1</v>
      </c>
      <c r="AO2060">
        <v>1</v>
      </c>
      <c r="AP2060">
        <v>1</v>
      </c>
      <c r="AQ2060">
        <v>1</v>
      </c>
      <c r="AR2060">
        <v>0.29790391308169123</v>
      </c>
      <c r="AS2060">
        <v>0</v>
      </c>
      <c r="AT2060">
        <v>0.81280354758001361</v>
      </c>
      <c r="AU2060">
        <v>1</v>
      </c>
    </row>
    <row r="2061" spans="18:47" x14ac:dyDescent="0.25">
      <c r="R2061" s="1"/>
      <c r="AF2061">
        <v>2051</v>
      </c>
      <c r="AG2061">
        <v>1</v>
      </c>
      <c r="AH2061">
        <v>1</v>
      </c>
      <c r="AI2061">
        <v>0</v>
      </c>
      <c r="AJ2061">
        <v>0.36308584226887131</v>
      </c>
      <c r="AK2061">
        <v>1</v>
      </c>
      <c r="AL2061">
        <v>1</v>
      </c>
      <c r="AM2061">
        <v>1</v>
      </c>
      <c r="AN2061">
        <v>1</v>
      </c>
      <c r="AO2061">
        <v>0.77753562734045167</v>
      </c>
      <c r="AP2061">
        <v>1</v>
      </c>
      <c r="AQ2061">
        <v>1</v>
      </c>
      <c r="AR2061">
        <v>0.89346361140914887</v>
      </c>
      <c r="AS2061">
        <v>0</v>
      </c>
      <c r="AT2061">
        <v>0.68196420767647536</v>
      </c>
      <c r="AU2061">
        <v>3</v>
      </c>
    </row>
    <row r="2062" spans="18:47" x14ac:dyDescent="0.25">
      <c r="R2062" s="1"/>
      <c r="AF2062">
        <v>2052</v>
      </c>
      <c r="AG2062">
        <v>1</v>
      </c>
      <c r="AH2062">
        <v>1</v>
      </c>
      <c r="AI2062">
        <v>1</v>
      </c>
      <c r="AJ2062">
        <v>1</v>
      </c>
      <c r="AK2062">
        <v>1</v>
      </c>
      <c r="AL2062">
        <v>1</v>
      </c>
      <c r="AM2062">
        <v>1</v>
      </c>
      <c r="AN2062">
        <v>1</v>
      </c>
      <c r="AO2062">
        <v>1</v>
      </c>
      <c r="AP2062">
        <v>1</v>
      </c>
      <c r="AQ2062">
        <v>1</v>
      </c>
      <c r="AR2062">
        <v>1</v>
      </c>
      <c r="AS2062">
        <v>0</v>
      </c>
      <c r="AT2062">
        <v>0.73166290126116595</v>
      </c>
      <c r="AU2062">
        <v>0</v>
      </c>
    </row>
    <row r="2063" spans="18:47" x14ac:dyDescent="0.25">
      <c r="R2063" s="1"/>
      <c r="AF2063">
        <v>2053</v>
      </c>
      <c r="AG2063">
        <v>1</v>
      </c>
      <c r="AH2063">
        <v>0.11283636297775956</v>
      </c>
      <c r="AI2063">
        <v>0.37005039804493972</v>
      </c>
      <c r="AJ2063">
        <v>0.53831049717531032</v>
      </c>
      <c r="AK2063">
        <v>1</v>
      </c>
      <c r="AL2063">
        <v>0.77900957709668239</v>
      </c>
      <c r="AM2063">
        <v>1</v>
      </c>
      <c r="AN2063">
        <v>1</v>
      </c>
      <c r="AO2063">
        <v>7.3501449908508223E-2</v>
      </c>
      <c r="AP2063">
        <v>1</v>
      </c>
      <c r="AQ2063">
        <v>1</v>
      </c>
      <c r="AR2063">
        <v>0.52222354864446263</v>
      </c>
      <c r="AS2063">
        <v>1</v>
      </c>
      <c r="AT2063">
        <v>0.87488440670294698</v>
      </c>
      <c r="AU2063">
        <v>1</v>
      </c>
    </row>
    <row r="2064" spans="18:47" x14ac:dyDescent="0.25">
      <c r="R2064" s="1"/>
      <c r="AF2064">
        <v>2054</v>
      </c>
      <c r="AG2064">
        <v>1</v>
      </c>
      <c r="AH2064">
        <v>1</v>
      </c>
      <c r="AI2064">
        <v>1</v>
      </c>
      <c r="AJ2064">
        <v>1</v>
      </c>
      <c r="AK2064">
        <v>1</v>
      </c>
      <c r="AL2064">
        <v>0.58529348002678794</v>
      </c>
      <c r="AM2064">
        <v>1</v>
      </c>
      <c r="AN2064">
        <v>1</v>
      </c>
      <c r="AO2064">
        <v>1</v>
      </c>
      <c r="AP2064">
        <v>0.89293067444035135</v>
      </c>
      <c r="AQ2064">
        <v>1</v>
      </c>
      <c r="AR2064">
        <v>0</v>
      </c>
      <c r="AS2064">
        <v>0.21263306863106518</v>
      </c>
      <c r="AT2064">
        <v>0.50025622854220575</v>
      </c>
      <c r="AU2064">
        <v>0</v>
      </c>
    </row>
    <row r="2065" spans="18:47" x14ac:dyDescent="0.25">
      <c r="R2065" s="1"/>
      <c r="AF2065">
        <v>2055</v>
      </c>
      <c r="AG2065">
        <v>0.90148992497227975</v>
      </c>
      <c r="AH2065">
        <v>1</v>
      </c>
      <c r="AI2065">
        <v>8.2251765586402001E-2</v>
      </c>
      <c r="AJ2065">
        <v>1</v>
      </c>
      <c r="AK2065">
        <v>1</v>
      </c>
      <c r="AL2065">
        <v>1</v>
      </c>
      <c r="AM2065">
        <v>0</v>
      </c>
      <c r="AN2065">
        <v>1</v>
      </c>
      <c r="AO2065">
        <v>0.25189693128195356</v>
      </c>
      <c r="AP2065">
        <v>1</v>
      </c>
      <c r="AQ2065">
        <v>1</v>
      </c>
      <c r="AR2065">
        <v>0.69409152998325163</v>
      </c>
      <c r="AS2065">
        <v>0</v>
      </c>
      <c r="AT2065">
        <v>0.77719545878867824</v>
      </c>
      <c r="AU2065">
        <v>2</v>
      </c>
    </row>
    <row r="2066" spans="18:47" x14ac:dyDescent="0.25">
      <c r="R2066" s="1"/>
      <c r="AF2066">
        <v>2056</v>
      </c>
      <c r="AG2066">
        <v>6.0302689475769687E-2</v>
      </c>
      <c r="AH2066">
        <v>0.68912098739877237</v>
      </c>
      <c r="AI2066">
        <v>1</v>
      </c>
      <c r="AJ2066">
        <v>1</v>
      </c>
      <c r="AK2066">
        <v>1</v>
      </c>
      <c r="AL2066">
        <v>0.26344968985431477</v>
      </c>
      <c r="AM2066">
        <v>0.71030194000852664</v>
      </c>
      <c r="AN2066">
        <v>1</v>
      </c>
      <c r="AO2066">
        <v>1</v>
      </c>
      <c r="AP2066">
        <v>1</v>
      </c>
      <c r="AQ2066">
        <v>1</v>
      </c>
      <c r="AR2066">
        <v>1</v>
      </c>
      <c r="AS2066">
        <v>0.11568900060275712</v>
      </c>
      <c r="AT2066">
        <v>0.90315433367622344</v>
      </c>
      <c r="AU2066">
        <v>0</v>
      </c>
    </row>
    <row r="2067" spans="18:47" x14ac:dyDescent="0.25">
      <c r="R2067" s="1"/>
      <c r="AF2067">
        <v>2057</v>
      </c>
      <c r="AG2067">
        <v>1</v>
      </c>
      <c r="AH2067">
        <v>1</v>
      </c>
      <c r="AI2067">
        <v>0.95525191700829548</v>
      </c>
      <c r="AJ2067">
        <v>1</v>
      </c>
      <c r="AK2067">
        <v>0.98373168689595913</v>
      </c>
      <c r="AL2067">
        <v>1</v>
      </c>
      <c r="AM2067">
        <v>0.96604043333284229</v>
      </c>
      <c r="AN2067">
        <v>1</v>
      </c>
      <c r="AO2067">
        <v>1</v>
      </c>
      <c r="AP2067">
        <v>4.8737018773071246E-2</v>
      </c>
      <c r="AQ2067">
        <v>0.59665322985771729</v>
      </c>
      <c r="AR2067">
        <v>1</v>
      </c>
      <c r="AS2067">
        <v>0.83739419805739701</v>
      </c>
      <c r="AT2067">
        <v>0.63862846800140483</v>
      </c>
      <c r="AU2067">
        <v>1</v>
      </c>
    </row>
    <row r="2068" spans="18:47" x14ac:dyDescent="0.25">
      <c r="AF2068">
        <v>2058</v>
      </c>
      <c r="AG2068">
        <v>0</v>
      </c>
      <c r="AH2068">
        <v>1</v>
      </c>
      <c r="AI2068">
        <v>0</v>
      </c>
      <c r="AJ2068">
        <v>0.81016652432299452</v>
      </c>
      <c r="AK2068">
        <v>0.45673189690428589</v>
      </c>
      <c r="AL2068">
        <v>1</v>
      </c>
      <c r="AM2068">
        <v>1</v>
      </c>
      <c r="AN2068">
        <v>1</v>
      </c>
      <c r="AO2068">
        <v>1</v>
      </c>
      <c r="AP2068">
        <v>1</v>
      </c>
      <c r="AQ2068">
        <v>1</v>
      </c>
      <c r="AR2068">
        <v>1</v>
      </c>
      <c r="AS2068">
        <v>0</v>
      </c>
      <c r="AT2068">
        <v>0.79913743577821006</v>
      </c>
      <c r="AU2068">
        <v>0</v>
      </c>
    </row>
    <row r="2069" spans="18:47" x14ac:dyDescent="0.25">
      <c r="AF2069">
        <v>2059</v>
      </c>
      <c r="AG2069">
        <v>1</v>
      </c>
      <c r="AH2069">
        <v>1</v>
      </c>
      <c r="AI2069">
        <v>1</v>
      </c>
      <c r="AJ2069">
        <v>0.43085817899457957</v>
      </c>
      <c r="AK2069">
        <v>0.16116614798727003</v>
      </c>
      <c r="AL2069">
        <v>1</v>
      </c>
      <c r="AM2069">
        <v>1</v>
      </c>
      <c r="AN2069">
        <v>1</v>
      </c>
      <c r="AO2069">
        <v>1</v>
      </c>
      <c r="AP2069">
        <v>0</v>
      </c>
      <c r="AQ2069">
        <v>1</v>
      </c>
      <c r="AR2069">
        <v>1</v>
      </c>
      <c r="AS2069">
        <v>0.19957865853892495</v>
      </c>
      <c r="AT2069">
        <v>0.95191718980989715</v>
      </c>
      <c r="AU2069">
        <v>2</v>
      </c>
    </row>
    <row r="2070" spans="18:47" x14ac:dyDescent="0.25">
      <c r="AF2070">
        <v>2060</v>
      </c>
      <c r="AG2070">
        <v>1</v>
      </c>
      <c r="AH2070">
        <v>1</v>
      </c>
      <c r="AI2070">
        <v>0</v>
      </c>
      <c r="AJ2070">
        <v>0.26164296313193819</v>
      </c>
      <c r="AK2070">
        <v>1</v>
      </c>
      <c r="AL2070">
        <v>1</v>
      </c>
      <c r="AM2070">
        <v>0</v>
      </c>
      <c r="AN2070">
        <v>0.59680989068170498</v>
      </c>
      <c r="AO2070">
        <v>2.3390212438486439E-2</v>
      </c>
      <c r="AP2070">
        <v>1</v>
      </c>
      <c r="AQ2070">
        <v>1</v>
      </c>
      <c r="AR2070">
        <v>0.9937162439945818</v>
      </c>
      <c r="AS2070">
        <v>0.23406149020277855</v>
      </c>
      <c r="AT2070">
        <v>0.89415629269831898</v>
      </c>
      <c r="AU2070">
        <v>1</v>
      </c>
    </row>
    <row r="2071" spans="18:47" x14ac:dyDescent="0.25">
      <c r="AF2071">
        <v>2061</v>
      </c>
      <c r="AG2071">
        <v>0.19054607857223374</v>
      </c>
      <c r="AH2071">
        <v>0.75438647828689553</v>
      </c>
      <c r="AI2071">
        <v>0.95858571730693054</v>
      </c>
      <c r="AJ2071">
        <v>1</v>
      </c>
      <c r="AK2071">
        <v>0.37410992308850249</v>
      </c>
      <c r="AL2071">
        <v>0.4428514760399897</v>
      </c>
      <c r="AM2071">
        <v>1</v>
      </c>
      <c r="AN2071">
        <v>1</v>
      </c>
      <c r="AO2071">
        <v>1</v>
      </c>
      <c r="AP2071">
        <v>1</v>
      </c>
      <c r="AQ2071">
        <v>0.54420938015949405</v>
      </c>
      <c r="AR2071">
        <v>0.93286685014027171</v>
      </c>
      <c r="AS2071">
        <v>0.35412100655535583</v>
      </c>
      <c r="AT2071">
        <v>0.6149940889879697</v>
      </c>
      <c r="AU2071">
        <v>1</v>
      </c>
    </row>
    <row r="2072" spans="18:47" x14ac:dyDescent="0.25">
      <c r="AF2072">
        <v>2062</v>
      </c>
      <c r="AG2072">
        <v>1</v>
      </c>
      <c r="AH2072">
        <v>0</v>
      </c>
      <c r="AI2072">
        <v>1</v>
      </c>
      <c r="AJ2072">
        <v>1</v>
      </c>
      <c r="AK2072">
        <v>1</v>
      </c>
      <c r="AL2072">
        <v>1</v>
      </c>
      <c r="AM2072">
        <v>1</v>
      </c>
      <c r="AN2072">
        <v>1</v>
      </c>
      <c r="AO2072">
        <v>1</v>
      </c>
      <c r="AP2072">
        <v>1</v>
      </c>
      <c r="AQ2072">
        <v>1</v>
      </c>
      <c r="AR2072">
        <v>0</v>
      </c>
      <c r="AS2072">
        <v>5.5339915684711624E-2</v>
      </c>
      <c r="AT2072">
        <v>0.67233501763957348</v>
      </c>
      <c r="AU2072">
        <v>1</v>
      </c>
    </row>
    <row r="2073" spans="18:47" x14ac:dyDescent="0.25">
      <c r="AF2073">
        <v>2063</v>
      </c>
      <c r="AG2073">
        <v>0.16441342100452241</v>
      </c>
      <c r="AH2073">
        <v>0.18527675118561351</v>
      </c>
      <c r="AI2073">
        <v>0.7653492364782235</v>
      </c>
      <c r="AJ2073">
        <v>0.26639578573134109</v>
      </c>
      <c r="AK2073">
        <v>0.62826008778140552</v>
      </c>
      <c r="AL2073">
        <v>1</v>
      </c>
      <c r="AM2073">
        <v>1</v>
      </c>
      <c r="AN2073">
        <v>1</v>
      </c>
      <c r="AO2073">
        <v>1</v>
      </c>
      <c r="AP2073">
        <v>0.86740811576342935</v>
      </c>
      <c r="AQ2073">
        <v>1</v>
      </c>
      <c r="AR2073">
        <v>1</v>
      </c>
      <c r="AS2073">
        <v>0.29838244777856743</v>
      </c>
      <c r="AT2073">
        <v>0.62018405359094064</v>
      </c>
      <c r="AU2073">
        <v>0</v>
      </c>
    </row>
    <row r="2074" spans="18:47" x14ac:dyDescent="0.25">
      <c r="AF2074">
        <v>2064</v>
      </c>
      <c r="AG2074">
        <v>0.54566308606632863</v>
      </c>
      <c r="AH2074">
        <v>1</v>
      </c>
      <c r="AI2074">
        <v>1</v>
      </c>
      <c r="AJ2074">
        <v>0.61841187580090873</v>
      </c>
      <c r="AK2074">
        <v>1</v>
      </c>
      <c r="AL2074">
        <v>1</v>
      </c>
      <c r="AM2074">
        <v>1</v>
      </c>
      <c r="AN2074">
        <v>1</v>
      </c>
      <c r="AO2074">
        <v>0.28053367279717351</v>
      </c>
      <c r="AP2074">
        <v>1</v>
      </c>
      <c r="AQ2074">
        <v>1</v>
      </c>
      <c r="AR2074">
        <v>1</v>
      </c>
      <c r="AS2074">
        <v>0</v>
      </c>
      <c r="AT2074">
        <v>0.63214716780888891</v>
      </c>
      <c r="AU2074">
        <v>1</v>
      </c>
    </row>
    <row r="2075" spans="18:47" x14ac:dyDescent="0.25">
      <c r="AF2075">
        <v>2065</v>
      </c>
      <c r="AG2075">
        <v>1</v>
      </c>
      <c r="AH2075">
        <v>1</v>
      </c>
      <c r="AI2075">
        <v>1</v>
      </c>
      <c r="AJ2075">
        <v>1</v>
      </c>
      <c r="AK2075">
        <v>1</v>
      </c>
      <c r="AL2075">
        <v>1</v>
      </c>
      <c r="AM2075">
        <v>1</v>
      </c>
      <c r="AN2075">
        <v>0.87480798295573259</v>
      </c>
      <c r="AO2075">
        <v>1</v>
      </c>
      <c r="AP2075">
        <v>0.63817959939549307</v>
      </c>
      <c r="AQ2075">
        <v>1</v>
      </c>
      <c r="AR2075">
        <v>1</v>
      </c>
      <c r="AS2075">
        <v>0</v>
      </c>
      <c r="AT2075">
        <v>0.77716754523587528</v>
      </c>
      <c r="AU2075">
        <v>2</v>
      </c>
    </row>
    <row r="2076" spans="18:47" x14ac:dyDescent="0.25">
      <c r="AF2076">
        <v>2066</v>
      </c>
      <c r="AG2076">
        <v>1</v>
      </c>
      <c r="AH2076">
        <v>0.58621995731066689</v>
      </c>
      <c r="AI2076">
        <v>0.27149595881858279</v>
      </c>
      <c r="AJ2076">
        <v>0</v>
      </c>
      <c r="AK2076">
        <v>0.90941239938570839</v>
      </c>
      <c r="AL2076">
        <v>1</v>
      </c>
      <c r="AM2076">
        <v>0.68353084156185484</v>
      </c>
      <c r="AN2076">
        <v>1</v>
      </c>
      <c r="AO2076">
        <v>1</v>
      </c>
      <c r="AP2076">
        <v>1</v>
      </c>
      <c r="AQ2076">
        <v>0.89454777130376895</v>
      </c>
      <c r="AR2076">
        <v>0.64297877645332202</v>
      </c>
      <c r="AS2076">
        <v>0.14117312169870391</v>
      </c>
      <c r="AT2076">
        <v>0.60465685536601332</v>
      </c>
      <c r="AU2076">
        <v>4</v>
      </c>
    </row>
    <row r="2077" spans="18:47" x14ac:dyDescent="0.25">
      <c r="AF2077">
        <v>2067</v>
      </c>
      <c r="AG2077">
        <v>1</v>
      </c>
      <c r="AH2077">
        <v>1</v>
      </c>
      <c r="AI2077">
        <v>1</v>
      </c>
      <c r="AJ2077">
        <v>1</v>
      </c>
      <c r="AK2077">
        <v>1</v>
      </c>
      <c r="AL2077">
        <v>1</v>
      </c>
      <c r="AM2077">
        <v>1</v>
      </c>
      <c r="AN2077">
        <v>1</v>
      </c>
      <c r="AO2077">
        <v>1</v>
      </c>
      <c r="AP2077">
        <v>1</v>
      </c>
      <c r="AQ2077">
        <v>1</v>
      </c>
      <c r="AR2077">
        <v>1</v>
      </c>
      <c r="AS2077">
        <v>1</v>
      </c>
      <c r="AT2077">
        <v>0.58080654815068611</v>
      </c>
      <c r="AU2077">
        <v>1</v>
      </c>
    </row>
    <row r="2078" spans="18:47" x14ac:dyDescent="0.25">
      <c r="AF2078">
        <v>2068</v>
      </c>
      <c r="AG2078">
        <v>1</v>
      </c>
      <c r="AH2078">
        <v>1</v>
      </c>
      <c r="AI2078">
        <v>1</v>
      </c>
      <c r="AJ2078">
        <v>1</v>
      </c>
      <c r="AK2078">
        <v>1</v>
      </c>
      <c r="AL2078">
        <v>1</v>
      </c>
      <c r="AM2078">
        <v>0</v>
      </c>
      <c r="AN2078">
        <v>0.83050848049935022</v>
      </c>
      <c r="AO2078">
        <v>6.9975943170478186E-2</v>
      </c>
      <c r="AP2078">
        <v>1</v>
      </c>
      <c r="AQ2078">
        <v>1</v>
      </c>
      <c r="AR2078">
        <v>1</v>
      </c>
      <c r="AS2078">
        <v>0.70606722845623149</v>
      </c>
      <c r="AT2078">
        <v>0.78194216030764663</v>
      </c>
      <c r="AU2078">
        <v>0</v>
      </c>
    </row>
    <row r="2079" spans="18:47" x14ac:dyDescent="0.25">
      <c r="AF2079">
        <v>2069</v>
      </c>
      <c r="AG2079">
        <v>0.516369957031378</v>
      </c>
      <c r="AH2079">
        <v>0.28073607209158319</v>
      </c>
      <c r="AI2079">
        <v>0.47226944152029199</v>
      </c>
      <c r="AJ2079">
        <v>0</v>
      </c>
      <c r="AK2079">
        <v>1</v>
      </c>
      <c r="AL2079">
        <v>1</v>
      </c>
      <c r="AM2079">
        <v>1</v>
      </c>
      <c r="AN2079">
        <v>1</v>
      </c>
      <c r="AO2079">
        <v>1</v>
      </c>
      <c r="AP2079">
        <v>1</v>
      </c>
      <c r="AQ2079">
        <v>1</v>
      </c>
      <c r="AR2079">
        <v>0.12879047289841825</v>
      </c>
      <c r="AS2079">
        <v>0</v>
      </c>
      <c r="AT2079">
        <v>0.82039133131225783</v>
      </c>
      <c r="AU2079">
        <v>1</v>
      </c>
    </row>
    <row r="2080" spans="18:47" x14ac:dyDescent="0.25">
      <c r="AF2080">
        <v>2070</v>
      </c>
      <c r="AG2080">
        <v>0.34586569816606388</v>
      </c>
      <c r="AH2080">
        <v>1</v>
      </c>
      <c r="AI2080">
        <v>6.567299378624622E-2</v>
      </c>
      <c r="AJ2080">
        <v>1</v>
      </c>
      <c r="AK2080">
        <v>0.97174508691387018</v>
      </c>
      <c r="AL2080">
        <v>0.14083592147168625</v>
      </c>
      <c r="AM2080">
        <v>0</v>
      </c>
      <c r="AN2080">
        <v>0.30289671188872869</v>
      </c>
      <c r="AO2080">
        <v>1</v>
      </c>
      <c r="AP2080">
        <v>1</v>
      </c>
      <c r="AQ2080">
        <v>1</v>
      </c>
      <c r="AR2080">
        <v>0</v>
      </c>
      <c r="AS2080">
        <v>0</v>
      </c>
      <c r="AT2080">
        <v>0.75405732486000343</v>
      </c>
      <c r="AU2080">
        <v>3</v>
      </c>
    </row>
    <row r="2081" spans="32:47" x14ac:dyDescent="0.25">
      <c r="AF2081">
        <v>2071</v>
      </c>
      <c r="AG2081">
        <v>3.0972307070060785E-2</v>
      </c>
      <c r="AH2081">
        <v>1</v>
      </c>
      <c r="AI2081">
        <v>0.31047321515788717</v>
      </c>
      <c r="AJ2081">
        <v>0.16197909083518122</v>
      </c>
      <c r="AK2081">
        <v>1</v>
      </c>
      <c r="AL2081">
        <v>0.99907870423533796</v>
      </c>
      <c r="AM2081">
        <v>1</v>
      </c>
      <c r="AN2081">
        <v>1</v>
      </c>
      <c r="AO2081">
        <v>0.13873137227783444</v>
      </c>
      <c r="AP2081">
        <v>1</v>
      </c>
      <c r="AQ2081">
        <v>1</v>
      </c>
      <c r="AR2081">
        <v>1</v>
      </c>
      <c r="AS2081">
        <v>0</v>
      </c>
      <c r="AT2081">
        <v>0.70696363330247403</v>
      </c>
      <c r="AU2081">
        <v>0</v>
      </c>
    </row>
    <row r="2082" spans="32:47" x14ac:dyDescent="0.25">
      <c r="AF2082">
        <v>2072</v>
      </c>
      <c r="AG2082">
        <v>1</v>
      </c>
      <c r="AH2082">
        <v>0.80523881303088274</v>
      </c>
      <c r="AI2082">
        <v>0</v>
      </c>
      <c r="AJ2082">
        <v>1</v>
      </c>
      <c r="AK2082">
        <v>1</v>
      </c>
      <c r="AL2082">
        <v>1</v>
      </c>
      <c r="AM2082">
        <v>1</v>
      </c>
      <c r="AN2082">
        <v>1</v>
      </c>
      <c r="AO2082">
        <v>8.6649188428418705E-2</v>
      </c>
      <c r="AP2082">
        <v>1</v>
      </c>
      <c r="AQ2082">
        <v>1</v>
      </c>
      <c r="AR2082">
        <v>1</v>
      </c>
      <c r="AS2082">
        <v>0</v>
      </c>
      <c r="AT2082">
        <v>0.87418385038512347</v>
      </c>
      <c r="AU2082">
        <v>1</v>
      </c>
    </row>
    <row r="2083" spans="32:47" x14ac:dyDescent="0.25">
      <c r="AF2083">
        <v>2073</v>
      </c>
      <c r="AG2083">
        <v>1</v>
      </c>
      <c r="AH2083">
        <v>1</v>
      </c>
      <c r="AI2083">
        <v>0.29560380429052935</v>
      </c>
      <c r="AJ2083">
        <v>1</v>
      </c>
      <c r="AK2083">
        <v>1</v>
      </c>
      <c r="AL2083">
        <v>1</v>
      </c>
      <c r="AM2083">
        <v>1</v>
      </c>
      <c r="AN2083">
        <v>4.3225860146189767E-2</v>
      </c>
      <c r="AO2083">
        <v>0.73512309781751051</v>
      </c>
      <c r="AP2083">
        <v>1</v>
      </c>
      <c r="AQ2083">
        <v>0.95961340399274675</v>
      </c>
      <c r="AR2083">
        <v>1</v>
      </c>
      <c r="AS2083">
        <v>0</v>
      </c>
      <c r="AT2083">
        <v>0.71067788362371886</v>
      </c>
      <c r="AU2083">
        <v>2</v>
      </c>
    </row>
    <row r="2084" spans="32:47" x14ac:dyDescent="0.25">
      <c r="AF2084">
        <v>2074</v>
      </c>
      <c r="AG2084">
        <v>0.55786671248736841</v>
      </c>
      <c r="AH2084">
        <v>1</v>
      </c>
      <c r="AI2084">
        <v>1</v>
      </c>
      <c r="AJ2084">
        <v>1</v>
      </c>
      <c r="AK2084">
        <v>1</v>
      </c>
      <c r="AL2084">
        <v>1</v>
      </c>
      <c r="AM2084">
        <v>0</v>
      </c>
      <c r="AN2084">
        <v>1</v>
      </c>
      <c r="AO2084">
        <v>0.59321793228494546</v>
      </c>
      <c r="AP2084">
        <v>0.38016804875787197</v>
      </c>
      <c r="AQ2084">
        <v>0.35826718622653669</v>
      </c>
      <c r="AR2084">
        <v>1</v>
      </c>
      <c r="AS2084">
        <v>0</v>
      </c>
      <c r="AT2084">
        <v>0.7599847289408862</v>
      </c>
      <c r="AU2084">
        <v>2</v>
      </c>
    </row>
    <row r="2085" spans="32:47" x14ac:dyDescent="0.25">
      <c r="AF2085">
        <v>2075</v>
      </c>
      <c r="AG2085">
        <v>0.49970611134936449</v>
      </c>
      <c r="AH2085">
        <v>1</v>
      </c>
      <c r="AI2085">
        <v>1</v>
      </c>
      <c r="AJ2085">
        <v>1</v>
      </c>
      <c r="AK2085">
        <v>1</v>
      </c>
      <c r="AL2085">
        <v>1</v>
      </c>
      <c r="AM2085">
        <v>0.97484475307822815</v>
      </c>
      <c r="AN2085">
        <v>1</v>
      </c>
      <c r="AO2085">
        <v>1</v>
      </c>
      <c r="AP2085">
        <v>0.45439002383735044</v>
      </c>
      <c r="AQ2085">
        <v>0.86583143660560991</v>
      </c>
      <c r="AR2085">
        <v>0.41835951128427218</v>
      </c>
      <c r="AS2085">
        <v>0</v>
      </c>
      <c r="AT2085">
        <v>0.79492221048924261</v>
      </c>
      <c r="AU2085">
        <v>0</v>
      </c>
    </row>
    <row r="2086" spans="32:47" x14ac:dyDescent="0.25">
      <c r="AF2086">
        <v>2076</v>
      </c>
      <c r="AG2086">
        <v>1</v>
      </c>
      <c r="AH2086">
        <v>1</v>
      </c>
      <c r="AI2086">
        <v>0</v>
      </c>
      <c r="AJ2086">
        <v>0.67391146051231776</v>
      </c>
      <c r="AK2086">
        <v>1</v>
      </c>
      <c r="AL2086">
        <v>0.31557173038163455</v>
      </c>
      <c r="AM2086">
        <v>1</v>
      </c>
      <c r="AN2086">
        <v>1</v>
      </c>
      <c r="AO2086">
        <v>1</v>
      </c>
      <c r="AP2086">
        <v>0.2421881075290824</v>
      </c>
      <c r="AQ2086">
        <v>1</v>
      </c>
      <c r="AR2086">
        <v>0</v>
      </c>
      <c r="AS2086">
        <v>0</v>
      </c>
      <c r="AT2086">
        <v>0.53688180966044408</v>
      </c>
      <c r="AU2086">
        <v>0</v>
      </c>
    </row>
    <row r="2087" spans="32:47" x14ac:dyDescent="0.25">
      <c r="AF2087">
        <v>2077</v>
      </c>
      <c r="AG2087">
        <v>1</v>
      </c>
      <c r="AH2087">
        <v>1</v>
      </c>
      <c r="AI2087">
        <v>1</v>
      </c>
      <c r="AJ2087">
        <v>1</v>
      </c>
      <c r="AK2087">
        <v>0.78664900895960121</v>
      </c>
      <c r="AL2087">
        <v>0.98960797655963684</v>
      </c>
      <c r="AM2087">
        <v>1</v>
      </c>
      <c r="AN2087">
        <v>1</v>
      </c>
      <c r="AO2087">
        <v>1</v>
      </c>
      <c r="AP2087">
        <v>0.56026056101555077</v>
      </c>
      <c r="AQ2087">
        <v>1</v>
      </c>
      <c r="AR2087">
        <v>1</v>
      </c>
      <c r="AS2087">
        <v>0</v>
      </c>
      <c r="AT2087">
        <v>0.84357788808530587</v>
      </c>
      <c r="AU2087">
        <v>2</v>
      </c>
    </row>
    <row r="2088" spans="32:47" x14ac:dyDescent="0.25">
      <c r="AF2088">
        <v>2078</v>
      </c>
      <c r="AG2088">
        <v>0.95403694101227188</v>
      </c>
      <c r="AH2088">
        <v>0.93014076879548413</v>
      </c>
      <c r="AI2088">
        <v>0.89338122903263284</v>
      </c>
      <c r="AJ2088">
        <v>1</v>
      </c>
      <c r="AK2088">
        <v>0.31107342883338024</v>
      </c>
      <c r="AL2088">
        <v>1</v>
      </c>
      <c r="AM2088">
        <v>1</v>
      </c>
      <c r="AN2088">
        <v>1</v>
      </c>
      <c r="AO2088">
        <v>1</v>
      </c>
      <c r="AP2088">
        <v>1</v>
      </c>
      <c r="AQ2088">
        <v>0.39051050342144056</v>
      </c>
      <c r="AR2088">
        <v>1</v>
      </c>
      <c r="AS2088">
        <v>0</v>
      </c>
      <c r="AT2088">
        <v>0.81105127033120905</v>
      </c>
      <c r="AU2088">
        <v>0</v>
      </c>
    </row>
    <row r="2089" spans="32:47" x14ac:dyDescent="0.25">
      <c r="AF2089">
        <v>2079</v>
      </c>
      <c r="AG2089">
        <v>0.99832985466515134</v>
      </c>
      <c r="AH2089">
        <v>0.39045935194449805</v>
      </c>
      <c r="AI2089">
        <v>1</v>
      </c>
      <c r="AJ2089">
        <v>0</v>
      </c>
      <c r="AK2089">
        <v>1</v>
      </c>
      <c r="AL2089">
        <v>1</v>
      </c>
      <c r="AM2089">
        <v>1</v>
      </c>
      <c r="AN2089">
        <v>0.68304922721079253</v>
      </c>
      <c r="AO2089">
        <v>1</v>
      </c>
      <c r="AP2089">
        <v>5.2440147692029697E-2</v>
      </c>
      <c r="AQ2089">
        <v>1</v>
      </c>
      <c r="AR2089">
        <v>1</v>
      </c>
      <c r="AS2089">
        <v>0.60321021293625121</v>
      </c>
      <c r="AT2089">
        <v>0.93007630419503573</v>
      </c>
      <c r="AU2089">
        <v>3</v>
      </c>
    </row>
    <row r="2090" spans="32:47" x14ac:dyDescent="0.25">
      <c r="AF2090">
        <v>2080</v>
      </c>
      <c r="AG2090">
        <v>0.72796063026767266</v>
      </c>
      <c r="AH2090">
        <v>0</v>
      </c>
      <c r="AI2090">
        <v>1</v>
      </c>
      <c r="AJ2090">
        <v>1</v>
      </c>
      <c r="AK2090">
        <v>0</v>
      </c>
      <c r="AL2090">
        <v>1</v>
      </c>
      <c r="AM2090">
        <v>1</v>
      </c>
      <c r="AN2090">
        <v>1</v>
      </c>
      <c r="AO2090">
        <v>1</v>
      </c>
      <c r="AP2090">
        <v>0.42651999861423506</v>
      </c>
      <c r="AQ2090">
        <v>1</v>
      </c>
      <c r="AR2090">
        <v>0.61151232894189889</v>
      </c>
      <c r="AS2090">
        <v>0</v>
      </c>
      <c r="AT2090">
        <v>0.7837904530606864</v>
      </c>
      <c r="AU2090">
        <v>1</v>
      </c>
    </row>
    <row r="2091" spans="32:47" x14ac:dyDescent="0.25">
      <c r="AF2091">
        <v>2081</v>
      </c>
      <c r="AG2091">
        <v>0.44543662130426159</v>
      </c>
      <c r="AH2091">
        <v>0.71116221661629553</v>
      </c>
      <c r="AI2091">
        <v>1</v>
      </c>
      <c r="AJ2091">
        <v>0</v>
      </c>
      <c r="AK2091">
        <v>1</v>
      </c>
      <c r="AL2091">
        <v>1</v>
      </c>
      <c r="AM2091">
        <v>1</v>
      </c>
      <c r="AN2091">
        <v>1</v>
      </c>
      <c r="AO2091">
        <v>0.69369575524445581</v>
      </c>
      <c r="AP2091">
        <v>1</v>
      </c>
      <c r="AQ2091">
        <v>1</v>
      </c>
      <c r="AR2091">
        <v>0.71765691555793309</v>
      </c>
      <c r="AS2091">
        <v>0.19079971994821487</v>
      </c>
      <c r="AT2091">
        <v>0.71946965368067506</v>
      </c>
      <c r="AU2091">
        <v>1</v>
      </c>
    </row>
    <row r="2092" spans="32:47" x14ac:dyDescent="0.25">
      <c r="AF2092">
        <v>2082</v>
      </c>
      <c r="AG2092">
        <v>1</v>
      </c>
      <c r="AH2092">
        <v>0.62424302537458842</v>
      </c>
      <c r="AI2092">
        <v>1</v>
      </c>
      <c r="AJ2092">
        <v>0.63831331947876602</v>
      </c>
      <c r="AK2092">
        <v>0.60828953063666569</v>
      </c>
      <c r="AL2092">
        <v>1</v>
      </c>
      <c r="AM2092">
        <v>1</v>
      </c>
      <c r="AN2092">
        <v>0.1291060728826485</v>
      </c>
      <c r="AO2092">
        <v>0.43291188144503395</v>
      </c>
      <c r="AP2092">
        <v>0.82313688283137443</v>
      </c>
      <c r="AQ2092">
        <v>1</v>
      </c>
      <c r="AR2092">
        <v>1</v>
      </c>
      <c r="AS2092">
        <v>0</v>
      </c>
      <c r="AT2092">
        <v>0.81347387125691695</v>
      </c>
      <c r="AU2092">
        <v>1</v>
      </c>
    </row>
    <row r="2093" spans="32:47" x14ac:dyDescent="0.25">
      <c r="AF2093">
        <v>2083</v>
      </c>
      <c r="AG2093">
        <v>1</v>
      </c>
      <c r="AH2093">
        <v>0</v>
      </c>
      <c r="AI2093">
        <v>0.68959808508788556</v>
      </c>
      <c r="AJ2093">
        <v>0.48995198869888557</v>
      </c>
      <c r="AK2093">
        <v>0</v>
      </c>
      <c r="AL2093">
        <v>1</v>
      </c>
      <c r="AM2093">
        <v>1</v>
      </c>
      <c r="AN2093">
        <v>0.46480547199368422</v>
      </c>
      <c r="AO2093">
        <v>1</v>
      </c>
      <c r="AP2093">
        <v>0.64331944601144642</v>
      </c>
      <c r="AQ2093">
        <v>0</v>
      </c>
      <c r="AR2093">
        <v>0.49498603775446687</v>
      </c>
      <c r="AS2093">
        <v>1</v>
      </c>
      <c r="AT2093">
        <v>0.85966872494619528</v>
      </c>
      <c r="AU2093">
        <v>0</v>
      </c>
    </row>
    <row r="2094" spans="32:47" x14ac:dyDescent="0.25">
      <c r="AF2094">
        <v>2084</v>
      </c>
      <c r="AG2094">
        <v>1</v>
      </c>
      <c r="AH2094">
        <v>1</v>
      </c>
      <c r="AI2094">
        <v>1</v>
      </c>
      <c r="AJ2094">
        <v>4.2752285652386493E-2</v>
      </c>
      <c r="AK2094">
        <v>1</v>
      </c>
      <c r="AL2094">
        <v>1</v>
      </c>
      <c r="AM2094">
        <v>1</v>
      </c>
      <c r="AN2094">
        <v>0.34152016159468107</v>
      </c>
      <c r="AO2094">
        <v>0</v>
      </c>
      <c r="AP2094">
        <v>0.25628654936970691</v>
      </c>
      <c r="AQ2094">
        <v>1</v>
      </c>
      <c r="AR2094">
        <v>1</v>
      </c>
      <c r="AS2094">
        <v>0</v>
      </c>
      <c r="AT2094">
        <v>0.77024982540618248</v>
      </c>
      <c r="AU2094">
        <v>0</v>
      </c>
    </row>
    <row r="2095" spans="32:47" x14ac:dyDescent="0.25">
      <c r="AF2095">
        <v>2085</v>
      </c>
      <c r="AG2095">
        <v>1</v>
      </c>
      <c r="AH2095">
        <v>0.28079732274116914</v>
      </c>
      <c r="AI2095">
        <v>0.99618369007117924</v>
      </c>
      <c r="AJ2095">
        <v>1</v>
      </c>
      <c r="AK2095">
        <v>1</v>
      </c>
      <c r="AL2095">
        <v>1</v>
      </c>
      <c r="AM2095">
        <v>1</v>
      </c>
      <c r="AN2095">
        <v>0</v>
      </c>
      <c r="AO2095">
        <v>1</v>
      </c>
      <c r="AP2095">
        <v>1</v>
      </c>
      <c r="AQ2095">
        <v>0.18094655625269904</v>
      </c>
      <c r="AR2095">
        <v>1</v>
      </c>
      <c r="AS2095">
        <v>0.77756054199974944</v>
      </c>
      <c r="AT2095">
        <v>0.88796640678332028</v>
      </c>
      <c r="AU2095">
        <v>3</v>
      </c>
    </row>
    <row r="2096" spans="32:47" x14ac:dyDescent="0.25">
      <c r="AF2096">
        <v>2086</v>
      </c>
      <c r="AG2096">
        <v>0.30734307981836007</v>
      </c>
      <c r="AH2096">
        <v>1</v>
      </c>
      <c r="AI2096">
        <v>0.46247576927271439</v>
      </c>
      <c r="AJ2096">
        <v>1</v>
      </c>
      <c r="AK2096">
        <v>0.32477208406658797</v>
      </c>
      <c r="AL2096">
        <v>0.70701767757224543</v>
      </c>
      <c r="AM2096">
        <v>1</v>
      </c>
      <c r="AN2096">
        <v>1</v>
      </c>
      <c r="AO2096">
        <v>0.47470002296734798</v>
      </c>
      <c r="AP2096">
        <v>0.95876607468803299</v>
      </c>
      <c r="AQ2096">
        <v>1</v>
      </c>
      <c r="AR2096">
        <v>0</v>
      </c>
      <c r="AS2096">
        <v>0.55458268990800463</v>
      </c>
      <c r="AT2096">
        <v>1</v>
      </c>
      <c r="AU2096">
        <v>0</v>
      </c>
    </row>
    <row r="2097" spans="32:47" x14ac:dyDescent="0.25">
      <c r="AF2097">
        <v>2087</v>
      </c>
      <c r="AG2097">
        <v>1</v>
      </c>
      <c r="AH2097">
        <v>1</v>
      </c>
      <c r="AI2097">
        <v>0.63451314661553271</v>
      </c>
      <c r="AJ2097">
        <v>0</v>
      </c>
      <c r="AK2097">
        <v>0.73556051718708571</v>
      </c>
      <c r="AL2097">
        <v>0.7492669764452633</v>
      </c>
      <c r="AM2097">
        <v>0.58977548340748576</v>
      </c>
      <c r="AN2097">
        <v>0.68750326324492739</v>
      </c>
      <c r="AO2097">
        <v>1</v>
      </c>
      <c r="AP2097">
        <v>0.51091564240684217</v>
      </c>
      <c r="AQ2097">
        <v>1</v>
      </c>
      <c r="AR2097">
        <v>1</v>
      </c>
      <c r="AS2097">
        <v>0</v>
      </c>
      <c r="AT2097">
        <v>0.96202270318787908</v>
      </c>
      <c r="AU2097">
        <v>1</v>
      </c>
    </row>
    <row r="2098" spans="32:47" x14ac:dyDescent="0.25">
      <c r="AF2098">
        <v>2088</v>
      </c>
      <c r="AG2098">
        <v>1</v>
      </c>
      <c r="AH2098">
        <v>0.56277920577667828</v>
      </c>
      <c r="AI2098">
        <v>1</v>
      </c>
      <c r="AJ2098">
        <v>1</v>
      </c>
      <c r="AK2098">
        <v>1</v>
      </c>
      <c r="AL2098">
        <v>0.28633368471467596</v>
      </c>
      <c r="AM2098">
        <v>0.98976589947790583</v>
      </c>
      <c r="AN2098">
        <v>1</v>
      </c>
      <c r="AO2098">
        <v>0.86612323993467721</v>
      </c>
      <c r="AP2098">
        <v>0.85569687762730495</v>
      </c>
      <c r="AQ2098">
        <v>0.66840435077416871</v>
      </c>
      <c r="AR2098">
        <v>1</v>
      </c>
      <c r="AS2098">
        <v>0</v>
      </c>
      <c r="AT2098">
        <v>0.63482627365827859</v>
      </c>
      <c r="AU2098">
        <v>0</v>
      </c>
    </row>
    <row r="2099" spans="32:47" x14ac:dyDescent="0.25">
      <c r="AF2099">
        <v>2089</v>
      </c>
      <c r="AG2099">
        <v>0.21589274900907185</v>
      </c>
      <c r="AH2099">
        <v>0.6406665248419553</v>
      </c>
      <c r="AI2099">
        <v>0.69271692203877933</v>
      </c>
      <c r="AJ2099">
        <v>0.86310202486735454</v>
      </c>
      <c r="AK2099">
        <v>1</v>
      </c>
      <c r="AL2099">
        <v>0.52868182672706709</v>
      </c>
      <c r="AM2099">
        <v>1</v>
      </c>
      <c r="AN2099">
        <v>1</v>
      </c>
      <c r="AO2099">
        <v>1</v>
      </c>
      <c r="AP2099">
        <v>1</v>
      </c>
      <c r="AQ2099">
        <v>0.6131463890451414</v>
      </c>
      <c r="AR2099">
        <v>1</v>
      </c>
      <c r="AS2099">
        <v>0</v>
      </c>
      <c r="AT2099">
        <v>0.67959548891382449</v>
      </c>
      <c r="AU2099">
        <v>0</v>
      </c>
    </row>
    <row r="2100" spans="32:47" x14ac:dyDescent="0.25">
      <c r="AF2100">
        <v>2090</v>
      </c>
      <c r="AG2100">
        <v>0.39375712853084666</v>
      </c>
      <c r="AH2100">
        <v>1</v>
      </c>
      <c r="AI2100">
        <v>0.62429118472913792</v>
      </c>
      <c r="AJ2100">
        <v>4.045236417805427E-2</v>
      </c>
      <c r="AK2100">
        <v>1</v>
      </c>
      <c r="AL2100">
        <v>0.31855697819143342</v>
      </c>
      <c r="AM2100">
        <v>0.90382294059377122</v>
      </c>
      <c r="AN2100">
        <v>1</v>
      </c>
      <c r="AO2100">
        <v>1</v>
      </c>
      <c r="AP2100">
        <v>1</v>
      </c>
      <c r="AQ2100">
        <v>0.38369911510477928</v>
      </c>
      <c r="AR2100">
        <v>1</v>
      </c>
      <c r="AS2100">
        <v>1</v>
      </c>
      <c r="AT2100">
        <v>1</v>
      </c>
      <c r="AU2100">
        <v>2</v>
      </c>
    </row>
    <row r="2101" spans="32:47" x14ac:dyDescent="0.25">
      <c r="AF2101">
        <v>2091</v>
      </c>
      <c r="AG2101">
        <v>5.2160221464639049E-2</v>
      </c>
      <c r="AH2101">
        <v>1</v>
      </c>
      <c r="AI2101">
        <v>0</v>
      </c>
      <c r="AJ2101">
        <v>1</v>
      </c>
      <c r="AK2101">
        <v>1</v>
      </c>
      <c r="AL2101">
        <v>1.2347438260379325E-2</v>
      </c>
      <c r="AM2101">
        <v>0.77019879240763278</v>
      </c>
      <c r="AN2101">
        <v>1</v>
      </c>
      <c r="AO2101">
        <v>1</v>
      </c>
      <c r="AP2101">
        <v>0.93235692299499684</v>
      </c>
      <c r="AQ2101">
        <v>1</v>
      </c>
      <c r="AR2101">
        <v>1</v>
      </c>
      <c r="AS2101">
        <v>0.21951030427032189</v>
      </c>
      <c r="AT2101">
        <v>0.6376292378947056</v>
      </c>
      <c r="AU2101">
        <v>1</v>
      </c>
    </row>
    <row r="2102" spans="32:47" x14ac:dyDescent="0.25">
      <c r="AF2102">
        <v>2092</v>
      </c>
      <c r="AG2102">
        <v>1</v>
      </c>
      <c r="AH2102">
        <v>0.96419499416073706</v>
      </c>
      <c r="AI2102">
        <v>1</v>
      </c>
      <c r="AJ2102">
        <v>1</v>
      </c>
      <c r="AK2102">
        <v>0.97949851486919215</v>
      </c>
      <c r="AL2102">
        <v>1</v>
      </c>
      <c r="AM2102">
        <v>1</v>
      </c>
      <c r="AN2102">
        <v>0.74115715384475822</v>
      </c>
      <c r="AO2102">
        <v>0.30337977043576153</v>
      </c>
      <c r="AP2102">
        <v>1</v>
      </c>
      <c r="AQ2102">
        <v>1</v>
      </c>
      <c r="AR2102">
        <v>1</v>
      </c>
      <c r="AS2102">
        <v>0</v>
      </c>
      <c r="AT2102">
        <v>0.72455938643824125</v>
      </c>
      <c r="AU2102">
        <v>1</v>
      </c>
    </row>
    <row r="2103" spans="32:47" x14ac:dyDescent="0.25">
      <c r="AF2103">
        <v>2093</v>
      </c>
      <c r="AG2103">
        <v>0.73826948444348672</v>
      </c>
      <c r="AH2103">
        <v>1</v>
      </c>
      <c r="AI2103">
        <v>1</v>
      </c>
      <c r="AJ2103">
        <v>1</v>
      </c>
      <c r="AK2103">
        <v>1</v>
      </c>
      <c r="AL2103">
        <v>1</v>
      </c>
      <c r="AM2103">
        <v>1</v>
      </c>
      <c r="AN2103">
        <v>1</v>
      </c>
      <c r="AO2103">
        <v>1</v>
      </c>
      <c r="AP2103">
        <v>1</v>
      </c>
      <c r="AQ2103">
        <v>0.83677998798957565</v>
      </c>
      <c r="AR2103">
        <v>1</v>
      </c>
      <c r="AS2103">
        <v>0</v>
      </c>
      <c r="AT2103">
        <v>0.78101302054443567</v>
      </c>
      <c r="AU2103">
        <v>1</v>
      </c>
    </row>
    <row r="2104" spans="32:47" x14ac:dyDescent="0.25">
      <c r="AF2104">
        <v>2094</v>
      </c>
      <c r="AG2104">
        <v>1</v>
      </c>
      <c r="AH2104">
        <v>0.47069984916275381</v>
      </c>
      <c r="AI2104">
        <v>1</v>
      </c>
      <c r="AJ2104">
        <v>0</v>
      </c>
      <c r="AK2104">
        <v>0.70046545686824591</v>
      </c>
      <c r="AL2104">
        <v>0.45422023319042637</v>
      </c>
      <c r="AM2104">
        <v>0</v>
      </c>
      <c r="AN2104">
        <v>0.65417436069166734</v>
      </c>
      <c r="AO2104">
        <v>1</v>
      </c>
      <c r="AP2104">
        <v>1</v>
      </c>
      <c r="AQ2104">
        <v>1</v>
      </c>
      <c r="AR2104">
        <v>1</v>
      </c>
      <c r="AS2104">
        <v>0</v>
      </c>
      <c r="AT2104">
        <v>0.69775416071130814</v>
      </c>
      <c r="AU2104">
        <v>0</v>
      </c>
    </row>
    <row r="2105" spans="32:47" x14ac:dyDescent="0.25">
      <c r="AF2105">
        <v>2095</v>
      </c>
      <c r="AG2105">
        <v>1</v>
      </c>
      <c r="AH2105">
        <v>1</v>
      </c>
      <c r="AI2105">
        <v>1</v>
      </c>
      <c r="AJ2105">
        <v>1</v>
      </c>
      <c r="AK2105">
        <v>0</v>
      </c>
      <c r="AL2105">
        <v>0.41376054421780284</v>
      </c>
      <c r="AM2105">
        <v>0.85607533554819737</v>
      </c>
      <c r="AN2105">
        <v>0.65772427065648142</v>
      </c>
      <c r="AO2105">
        <v>1</v>
      </c>
      <c r="AP2105">
        <v>0.73432409580545355</v>
      </c>
      <c r="AQ2105">
        <v>1</v>
      </c>
      <c r="AR2105">
        <v>0</v>
      </c>
      <c r="AS2105">
        <v>0.81615482486367619</v>
      </c>
      <c r="AT2105">
        <v>0.6695381087205956</v>
      </c>
      <c r="AU2105">
        <v>0</v>
      </c>
    </row>
    <row r="2106" spans="32:47" x14ac:dyDescent="0.25">
      <c r="AF2106">
        <v>2096</v>
      </c>
      <c r="AG2106">
        <v>1</v>
      </c>
      <c r="AH2106">
        <v>0.60431028505185425</v>
      </c>
      <c r="AI2106">
        <v>0</v>
      </c>
      <c r="AJ2106">
        <v>1</v>
      </c>
      <c r="AK2106">
        <v>3.5644119530080655E-2</v>
      </c>
      <c r="AL2106">
        <v>1</v>
      </c>
      <c r="AM2106">
        <v>1</v>
      </c>
      <c r="AN2106">
        <v>1</v>
      </c>
      <c r="AO2106">
        <v>1</v>
      </c>
      <c r="AP2106">
        <v>0</v>
      </c>
      <c r="AQ2106">
        <v>1</v>
      </c>
      <c r="AR2106">
        <v>1</v>
      </c>
      <c r="AS2106">
        <v>0</v>
      </c>
      <c r="AT2106">
        <v>0.79960222652754886</v>
      </c>
      <c r="AU2106">
        <v>0</v>
      </c>
    </row>
    <row r="2107" spans="32:47" x14ac:dyDescent="0.25">
      <c r="AF2107">
        <v>2097</v>
      </c>
      <c r="AG2107">
        <v>1</v>
      </c>
      <c r="AH2107">
        <v>0</v>
      </c>
      <c r="AI2107">
        <v>0.87635229110169499</v>
      </c>
      <c r="AJ2107">
        <v>0.34615822415871661</v>
      </c>
      <c r="AK2107">
        <v>0.75665434092356476</v>
      </c>
      <c r="AL2107">
        <v>1</v>
      </c>
      <c r="AM2107">
        <v>1</v>
      </c>
      <c r="AN2107">
        <v>0.24446504127943977</v>
      </c>
      <c r="AO2107">
        <v>0.46701872421739005</v>
      </c>
      <c r="AP2107">
        <v>1</v>
      </c>
      <c r="AQ2107">
        <v>1</v>
      </c>
      <c r="AR2107">
        <v>0.73794957465560729</v>
      </c>
      <c r="AS2107">
        <v>0</v>
      </c>
      <c r="AT2107">
        <v>0.60233208927120985</v>
      </c>
      <c r="AU2107">
        <v>1</v>
      </c>
    </row>
    <row r="2108" spans="32:47" x14ac:dyDescent="0.25">
      <c r="AF2108">
        <v>2098</v>
      </c>
      <c r="AG2108">
        <v>1</v>
      </c>
      <c r="AH2108">
        <v>0.79532229641284047</v>
      </c>
      <c r="AI2108">
        <v>1</v>
      </c>
      <c r="AJ2108">
        <v>1</v>
      </c>
      <c r="AK2108">
        <v>1</v>
      </c>
      <c r="AL2108">
        <v>1</v>
      </c>
      <c r="AM2108">
        <v>0.20407252945311014</v>
      </c>
      <c r="AN2108">
        <v>0.44817657958135954</v>
      </c>
      <c r="AO2108">
        <v>1</v>
      </c>
      <c r="AP2108">
        <v>0.97753934460953107</v>
      </c>
      <c r="AQ2108">
        <v>0</v>
      </c>
      <c r="AR2108">
        <v>0.68789593313680775</v>
      </c>
      <c r="AS2108">
        <v>0.96197864089645591</v>
      </c>
      <c r="AT2108">
        <v>0.69145181810183132</v>
      </c>
      <c r="AU2108">
        <v>0</v>
      </c>
    </row>
    <row r="2109" spans="32:47" x14ac:dyDescent="0.25">
      <c r="AF2109">
        <v>2099</v>
      </c>
      <c r="AG2109">
        <v>0</v>
      </c>
      <c r="AH2109">
        <v>1</v>
      </c>
      <c r="AI2109">
        <v>1</v>
      </c>
      <c r="AJ2109">
        <v>0.41145304534463017</v>
      </c>
      <c r="AK2109">
        <v>0.92526350225647724</v>
      </c>
      <c r="AL2109">
        <v>1</v>
      </c>
      <c r="AM2109">
        <v>0.86076690319098437</v>
      </c>
      <c r="AN2109">
        <v>0.495589246499754</v>
      </c>
      <c r="AO2109">
        <v>0.26032121882599313</v>
      </c>
      <c r="AP2109">
        <v>0.75249309202204573</v>
      </c>
      <c r="AQ2109">
        <v>0</v>
      </c>
      <c r="AR2109">
        <v>0</v>
      </c>
      <c r="AS2109">
        <v>0</v>
      </c>
      <c r="AT2109">
        <v>0.99170713465846594</v>
      </c>
      <c r="AU2109">
        <v>0</v>
      </c>
    </row>
    <row r="2110" spans="32:47" x14ac:dyDescent="0.25">
      <c r="AF2110">
        <v>2100</v>
      </c>
      <c r="AG2110">
        <v>0</v>
      </c>
      <c r="AH2110">
        <v>0.67480272204037262</v>
      </c>
      <c r="AI2110">
        <v>1</v>
      </c>
      <c r="AJ2110">
        <v>0.60869156572007344</v>
      </c>
      <c r="AK2110">
        <v>1</v>
      </c>
      <c r="AL2110">
        <v>1</v>
      </c>
      <c r="AM2110">
        <v>1</v>
      </c>
      <c r="AN2110">
        <v>1</v>
      </c>
      <c r="AO2110">
        <v>1</v>
      </c>
      <c r="AP2110">
        <v>1</v>
      </c>
      <c r="AQ2110">
        <v>0.74775496344227577</v>
      </c>
      <c r="AR2110">
        <v>0.61117500927385637</v>
      </c>
      <c r="AS2110">
        <v>0</v>
      </c>
      <c r="AT2110">
        <v>0.93394954809861186</v>
      </c>
      <c r="AU2110">
        <v>0</v>
      </c>
    </row>
    <row r="2111" spans="32:47" x14ac:dyDescent="0.25">
      <c r="AF2111">
        <v>2101</v>
      </c>
      <c r="AG2111">
        <v>0.15984108697129187</v>
      </c>
      <c r="AH2111">
        <v>1</v>
      </c>
      <c r="AI2111">
        <v>1</v>
      </c>
      <c r="AJ2111">
        <v>8.8583235553718012E-2</v>
      </c>
      <c r="AK2111">
        <v>0.75620725036306768</v>
      </c>
      <c r="AL2111">
        <v>0.53823056478746978</v>
      </c>
      <c r="AM2111">
        <v>1</v>
      </c>
      <c r="AN2111">
        <v>1</v>
      </c>
      <c r="AO2111">
        <v>0.38060791397753441</v>
      </c>
      <c r="AP2111">
        <v>0.22083735098192026</v>
      </c>
      <c r="AQ2111">
        <v>1</v>
      </c>
      <c r="AR2111">
        <v>0.99506141547716387</v>
      </c>
      <c r="AS2111">
        <v>0</v>
      </c>
      <c r="AT2111">
        <v>0.51495244186622735</v>
      </c>
      <c r="AU2111">
        <v>1</v>
      </c>
    </row>
    <row r="2112" spans="32:47" x14ac:dyDescent="0.25">
      <c r="AF2112">
        <v>2102</v>
      </c>
      <c r="AG2112">
        <v>1</v>
      </c>
      <c r="AH2112">
        <v>1</v>
      </c>
      <c r="AI2112">
        <v>1</v>
      </c>
      <c r="AJ2112">
        <v>0.9444877322428511</v>
      </c>
      <c r="AK2112">
        <v>1</v>
      </c>
      <c r="AL2112">
        <v>1</v>
      </c>
      <c r="AM2112">
        <v>1</v>
      </c>
      <c r="AN2112">
        <v>1</v>
      </c>
      <c r="AO2112">
        <v>1</v>
      </c>
      <c r="AP2112">
        <v>0.54114544015042598</v>
      </c>
      <c r="AQ2112">
        <v>1</v>
      </c>
      <c r="AR2112">
        <v>1</v>
      </c>
      <c r="AS2112">
        <v>0.61022085635680312</v>
      </c>
      <c r="AT2112">
        <v>0.64325343500743049</v>
      </c>
      <c r="AU2112">
        <v>0</v>
      </c>
    </row>
    <row r="2113" spans="32:47" x14ac:dyDescent="0.25">
      <c r="AF2113">
        <v>2103</v>
      </c>
      <c r="AG2113">
        <v>1</v>
      </c>
      <c r="AH2113">
        <v>1</v>
      </c>
      <c r="AI2113">
        <v>1</v>
      </c>
      <c r="AJ2113">
        <v>1</v>
      </c>
      <c r="AK2113">
        <v>0</v>
      </c>
      <c r="AL2113">
        <v>1</v>
      </c>
      <c r="AM2113">
        <v>1</v>
      </c>
      <c r="AN2113">
        <v>0.94757236010886003</v>
      </c>
      <c r="AO2113">
        <v>1</v>
      </c>
      <c r="AP2113">
        <v>1</v>
      </c>
      <c r="AQ2113">
        <v>0.73950689501289157</v>
      </c>
      <c r="AR2113">
        <v>1</v>
      </c>
      <c r="AS2113">
        <v>0.63932863424100406</v>
      </c>
      <c r="AT2113">
        <v>0.68125661965515405</v>
      </c>
      <c r="AU2113">
        <v>0</v>
      </c>
    </row>
    <row r="2114" spans="32:47" x14ac:dyDescent="0.25">
      <c r="AF2114">
        <v>2104</v>
      </c>
      <c r="AG2114">
        <v>1</v>
      </c>
      <c r="AH2114">
        <v>0.56913157796017388</v>
      </c>
      <c r="AI2114">
        <v>1</v>
      </c>
      <c r="AJ2114">
        <v>0</v>
      </c>
      <c r="AK2114">
        <v>1</v>
      </c>
      <c r="AL2114">
        <v>1</v>
      </c>
      <c r="AM2114">
        <v>0.45831460733391016</v>
      </c>
      <c r="AN2114">
        <v>1</v>
      </c>
      <c r="AO2114">
        <v>1</v>
      </c>
      <c r="AP2114">
        <v>0.22049780481780368</v>
      </c>
      <c r="AQ2114">
        <v>1</v>
      </c>
      <c r="AR2114">
        <v>1</v>
      </c>
      <c r="AS2114">
        <v>0</v>
      </c>
      <c r="AT2114">
        <v>0.77903150916759367</v>
      </c>
      <c r="AU2114">
        <v>2</v>
      </c>
    </row>
    <row r="2115" spans="32:47" x14ac:dyDescent="0.25">
      <c r="AF2115">
        <v>2105</v>
      </c>
      <c r="AG2115">
        <v>1</v>
      </c>
      <c r="AH2115">
        <v>0.20668957450029016</v>
      </c>
      <c r="AI2115">
        <v>1</v>
      </c>
      <c r="AJ2115">
        <v>1</v>
      </c>
      <c r="AK2115">
        <v>0.73437216028762653</v>
      </c>
      <c r="AL2115">
        <v>1</v>
      </c>
      <c r="AM2115">
        <v>0.13128267098316779</v>
      </c>
      <c r="AN2115">
        <v>0.41427527832204381</v>
      </c>
      <c r="AO2115">
        <v>1</v>
      </c>
      <c r="AP2115">
        <v>1</v>
      </c>
      <c r="AQ2115">
        <v>1</v>
      </c>
      <c r="AR2115">
        <v>1</v>
      </c>
      <c r="AS2115">
        <v>0.36659933178030302</v>
      </c>
      <c r="AT2115">
        <v>0.90375448657111634</v>
      </c>
      <c r="AU2115">
        <v>4</v>
      </c>
    </row>
    <row r="2116" spans="32:47" x14ac:dyDescent="0.25">
      <c r="AF2116">
        <v>2106</v>
      </c>
      <c r="AG2116">
        <v>1</v>
      </c>
      <c r="AH2116">
        <v>0.85009183658049936</v>
      </c>
      <c r="AI2116">
        <v>0.71484891986338261</v>
      </c>
      <c r="AJ2116">
        <v>1</v>
      </c>
      <c r="AK2116">
        <v>0.35918580590852445</v>
      </c>
      <c r="AL2116">
        <v>1</v>
      </c>
      <c r="AM2116">
        <v>0</v>
      </c>
      <c r="AN2116">
        <v>1</v>
      </c>
      <c r="AO2116">
        <v>0.29514238366003459</v>
      </c>
      <c r="AP2116">
        <v>0.80024351869430954</v>
      </c>
      <c r="AQ2116">
        <v>1</v>
      </c>
      <c r="AR2116">
        <v>1</v>
      </c>
      <c r="AS2116">
        <v>0.53012999407679495</v>
      </c>
      <c r="AT2116">
        <v>0.69130119362513909</v>
      </c>
      <c r="AU2116">
        <v>3</v>
      </c>
    </row>
    <row r="2117" spans="32:47" x14ac:dyDescent="0.25">
      <c r="AF2117">
        <v>2107</v>
      </c>
      <c r="AG2117">
        <v>1</v>
      </c>
      <c r="AH2117">
        <v>1</v>
      </c>
      <c r="AI2117">
        <v>1</v>
      </c>
      <c r="AJ2117">
        <v>1</v>
      </c>
      <c r="AK2117">
        <v>1</v>
      </c>
      <c r="AL2117">
        <v>0.89414394591998037</v>
      </c>
      <c r="AM2117">
        <v>1</v>
      </c>
      <c r="AN2117">
        <v>1</v>
      </c>
      <c r="AO2117">
        <v>1</v>
      </c>
      <c r="AP2117">
        <v>1</v>
      </c>
      <c r="AQ2117">
        <v>1</v>
      </c>
      <c r="AR2117">
        <v>1</v>
      </c>
      <c r="AS2117">
        <v>0</v>
      </c>
      <c r="AT2117">
        <v>0.59106056923852046</v>
      </c>
      <c r="AU2117">
        <v>2</v>
      </c>
    </row>
    <row r="2118" spans="32:47" x14ac:dyDescent="0.25">
      <c r="AF2118">
        <v>2108</v>
      </c>
      <c r="AG2118">
        <v>1</v>
      </c>
      <c r="AH2118">
        <v>1</v>
      </c>
      <c r="AI2118">
        <v>0.80593068304123361</v>
      </c>
      <c r="AJ2118">
        <v>0.9938615691479451</v>
      </c>
      <c r="AK2118">
        <v>1</v>
      </c>
      <c r="AL2118">
        <v>0.31865813068701149</v>
      </c>
      <c r="AM2118">
        <v>1</v>
      </c>
      <c r="AN2118">
        <v>1</v>
      </c>
      <c r="AO2118">
        <v>1</v>
      </c>
      <c r="AP2118">
        <v>0.10962782339300893</v>
      </c>
      <c r="AQ2118">
        <v>1</v>
      </c>
      <c r="AR2118">
        <v>1</v>
      </c>
      <c r="AS2118">
        <v>8.1853453947264967E-2</v>
      </c>
      <c r="AT2118">
        <v>0.88594300292999628</v>
      </c>
      <c r="AU2118">
        <v>3</v>
      </c>
    </row>
    <row r="2119" spans="32:47" x14ac:dyDescent="0.25">
      <c r="AF2119">
        <v>2109</v>
      </c>
      <c r="AG2119">
        <v>0</v>
      </c>
      <c r="AH2119">
        <v>1</v>
      </c>
      <c r="AI2119">
        <v>0</v>
      </c>
      <c r="AJ2119">
        <v>1</v>
      </c>
      <c r="AK2119">
        <v>1</v>
      </c>
      <c r="AL2119">
        <v>1</v>
      </c>
      <c r="AM2119">
        <v>0</v>
      </c>
      <c r="AN2119">
        <v>0.55963973587894278</v>
      </c>
      <c r="AO2119">
        <v>0.66421560786184275</v>
      </c>
      <c r="AP2119">
        <v>1</v>
      </c>
      <c r="AQ2119">
        <v>5.3891883402684471E-2</v>
      </c>
      <c r="AR2119">
        <v>1</v>
      </c>
      <c r="AS2119">
        <v>0.67929019913055766</v>
      </c>
      <c r="AT2119">
        <v>1</v>
      </c>
      <c r="AU2119">
        <v>1</v>
      </c>
    </row>
    <row r="2120" spans="32:47" x14ac:dyDescent="0.25">
      <c r="AF2120">
        <v>2110</v>
      </c>
      <c r="AG2120">
        <v>0.36337145815430688</v>
      </c>
      <c r="AH2120">
        <v>0.97310003179206561</v>
      </c>
      <c r="AI2120">
        <v>0.15888330585890328</v>
      </c>
      <c r="AJ2120">
        <v>1</v>
      </c>
      <c r="AK2120">
        <v>9.7091014171676385E-2</v>
      </c>
      <c r="AL2120">
        <v>0.1462540177354337</v>
      </c>
      <c r="AM2120">
        <v>0.4533882138371888</v>
      </c>
      <c r="AN2120">
        <v>1</v>
      </c>
      <c r="AO2120">
        <v>0.37056879361504497</v>
      </c>
      <c r="AP2120">
        <v>1</v>
      </c>
      <c r="AQ2120">
        <v>1</v>
      </c>
      <c r="AR2120">
        <v>1</v>
      </c>
      <c r="AS2120">
        <v>0.37577175896828219</v>
      </c>
      <c r="AT2120">
        <v>0.91466624430274712</v>
      </c>
      <c r="AU2120">
        <v>0</v>
      </c>
    </row>
    <row r="2121" spans="32:47" x14ac:dyDescent="0.25">
      <c r="AF2121">
        <v>2111</v>
      </c>
      <c r="AG2121">
        <v>1</v>
      </c>
      <c r="AH2121">
        <v>0.43100488673813481</v>
      </c>
      <c r="AI2121">
        <v>1</v>
      </c>
      <c r="AJ2121">
        <v>0.56722522379204743</v>
      </c>
      <c r="AK2121">
        <v>0.76994269459147846</v>
      </c>
      <c r="AL2121">
        <v>0.28409074541026108</v>
      </c>
      <c r="AM2121">
        <v>1</v>
      </c>
      <c r="AN2121">
        <v>0.94952985325278039</v>
      </c>
      <c r="AO2121">
        <v>1</v>
      </c>
      <c r="AP2121">
        <v>0.99390825146509731</v>
      </c>
      <c r="AQ2121">
        <v>1</v>
      </c>
      <c r="AR2121">
        <v>0.67355584044684469</v>
      </c>
      <c r="AS2121">
        <v>0.13182818398960197</v>
      </c>
      <c r="AT2121">
        <v>0.83083084589745515</v>
      </c>
      <c r="AU2121">
        <v>0</v>
      </c>
    </row>
    <row r="2122" spans="32:47" x14ac:dyDescent="0.25">
      <c r="AF2122">
        <v>2112</v>
      </c>
      <c r="AG2122">
        <v>0.49941767797187614</v>
      </c>
      <c r="AH2122">
        <v>0.40923712553402375</v>
      </c>
      <c r="AI2122">
        <v>0.48616249102868153</v>
      </c>
      <c r="AJ2122">
        <v>1</v>
      </c>
      <c r="AK2122">
        <v>1</v>
      </c>
      <c r="AL2122">
        <v>0</v>
      </c>
      <c r="AM2122">
        <v>1</v>
      </c>
      <c r="AN2122">
        <v>0.10732538663245167</v>
      </c>
      <c r="AO2122">
        <v>1</v>
      </c>
      <c r="AP2122">
        <v>1</v>
      </c>
      <c r="AQ2122">
        <v>0.80723783412807582</v>
      </c>
      <c r="AR2122">
        <v>0.70161728739819207</v>
      </c>
      <c r="AS2122">
        <v>0</v>
      </c>
      <c r="AT2122">
        <v>0.88445938609409691</v>
      </c>
      <c r="AU2122">
        <v>0</v>
      </c>
    </row>
    <row r="2123" spans="32:47" x14ac:dyDescent="0.25">
      <c r="AF2123">
        <v>2113</v>
      </c>
      <c r="AG2123">
        <v>1</v>
      </c>
      <c r="AH2123">
        <v>0.45442379015029083</v>
      </c>
      <c r="AI2123">
        <v>0.35957054384761572</v>
      </c>
      <c r="AJ2123">
        <v>1</v>
      </c>
      <c r="AK2123">
        <v>1</v>
      </c>
      <c r="AL2123">
        <v>0.90847626289881489</v>
      </c>
      <c r="AM2123">
        <v>0.9774800948866722</v>
      </c>
      <c r="AN2123">
        <v>1</v>
      </c>
      <c r="AO2123">
        <v>1</v>
      </c>
      <c r="AP2123">
        <v>0.53866711433581638</v>
      </c>
      <c r="AQ2123">
        <v>1</v>
      </c>
      <c r="AR2123">
        <v>0.69450412022331054</v>
      </c>
      <c r="AS2123">
        <v>0</v>
      </c>
      <c r="AT2123">
        <v>0.78572127172398087</v>
      </c>
      <c r="AU2123">
        <v>0</v>
      </c>
    </row>
    <row r="2124" spans="32:47" x14ac:dyDescent="0.25">
      <c r="AF2124">
        <v>2114</v>
      </c>
      <c r="AG2124">
        <v>1</v>
      </c>
      <c r="AH2124">
        <v>1</v>
      </c>
      <c r="AI2124">
        <v>0.18870841154350801</v>
      </c>
      <c r="AJ2124">
        <v>1</v>
      </c>
      <c r="AK2124">
        <v>0.25323861869448239</v>
      </c>
      <c r="AL2124">
        <v>1</v>
      </c>
      <c r="AM2124">
        <v>0</v>
      </c>
      <c r="AN2124">
        <v>1</v>
      </c>
      <c r="AO2124">
        <v>1</v>
      </c>
      <c r="AP2124">
        <v>1</v>
      </c>
      <c r="AQ2124">
        <v>1</v>
      </c>
      <c r="AR2124">
        <v>1</v>
      </c>
      <c r="AS2124">
        <v>0</v>
      </c>
      <c r="AT2124">
        <v>0.6536396074573444</v>
      </c>
      <c r="AU2124">
        <v>1</v>
      </c>
    </row>
    <row r="2125" spans="32:47" x14ac:dyDescent="0.25">
      <c r="AF2125">
        <v>2115</v>
      </c>
      <c r="AG2125">
        <v>1</v>
      </c>
      <c r="AH2125">
        <v>0.59734451526830001</v>
      </c>
      <c r="AI2125">
        <v>1</v>
      </c>
      <c r="AJ2125">
        <v>1</v>
      </c>
      <c r="AK2125">
        <v>1</v>
      </c>
      <c r="AL2125">
        <v>1</v>
      </c>
      <c r="AM2125">
        <v>1</v>
      </c>
      <c r="AN2125">
        <v>1</v>
      </c>
      <c r="AO2125">
        <v>1</v>
      </c>
      <c r="AP2125">
        <v>1</v>
      </c>
      <c r="AQ2125">
        <v>1</v>
      </c>
      <c r="AR2125">
        <v>1</v>
      </c>
      <c r="AS2125">
        <v>0.15330460140150184</v>
      </c>
      <c r="AT2125">
        <v>0.89025604309759754</v>
      </c>
      <c r="AU2125">
        <v>1</v>
      </c>
    </row>
    <row r="2126" spans="32:47" x14ac:dyDescent="0.25">
      <c r="AF2126">
        <v>2116</v>
      </c>
      <c r="AG2126">
        <v>1</v>
      </c>
      <c r="AH2126">
        <v>0</v>
      </c>
      <c r="AI2126">
        <v>1</v>
      </c>
      <c r="AJ2126">
        <v>0.13781572243970003</v>
      </c>
      <c r="AK2126">
        <v>1</v>
      </c>
      <c r="AL2126">
        <v>0.13329756304131782</v>
      </c>
      <c r="AM2126">
        <v>0.47681415867461302</v>
      </c>
      <c r="AN2126">
        <v>0.85417247866280377</v>
      </c>
      <c r="AO2126">
        <v>1</v>
      </c>
      <c r="AP2126">
        <v>1</v>
      </c>
      <c r="AQ2126">
        <v>1</v>
      </c>
      <c r="AR2126">
        <v>1</v>
      </c>
      <c r="AS2126">
        <v>0</v>
      </c>
      <c r="AT2126">
        <v>0.89827596541673138</v>
      </c>
      <c r="AU2126">
        <v>0</v>
      </c>
    </row>
    <row r="2127" spans="32:47" x14ac:dyDescent="0.25">
      <c r="AF2127">
        <v>2117</v>
      </c>
      <c r="AG2127">
        <v>1</v>
      </c>
      <c r="AH2127">
        <v>9.0970107237288697E-2</v>
      </c>
      <c r="AI2127">
        <v>1</v>
      </c>
      <c r="AJ2127">
        <v>0</v>
      </c>
      <c r="AK2127">
        <v>0</v>
      </c>
      <c r="AL2127">
        <v>0.96055114276775078</v>
      </c>
      <c r="AM2127">
        <v>0</v>
      </c>
      <c r="AN2127">
        <v>1</v>
      </c>
      <c r="AO2127">
        <v>1</v>
      </c>
      <c r="AP2127">
        <v>1</v>
      </c>
      <c r="AQ2127">
        <v>1</v>
      </c>
      <c r="AR2127">
        <v>0.43056686666996907</v>
      </c>
      <c r="AS2127">
        <v>0</v>
      </c>
      <c r="AT2127">
        <v>0.65254763443200781</v>
      </c>
      <c r="AU2127">
        <v>2</v>
      </c>
    </row>
    <row r="2128" spans="32:47" x14ac:dyDescent="0.25">
      <c r="AF2128">
        <v>2118</v>
      </c>
      <c r="AG2128">
        <v>0.63886627710387744</v>
      </c>
      <c r="AH2128">
        <v>1</v>
      </c>
      <c r="AI2128">
        <v>1</v>
      </c>
      <c r="AJ2128">
        <v>0.29836459592722048</v>
      </c>
      <c r="AK2128">
        <v>1</v>
      </c>
      <c r="AL2128">
        <v>1</v>
      </c>
      <c r="AM2128">
        <v>0.77178661854474828</v>
      </c>
      <c r="AN2128">
        <v>1</v>
      </c>
      <c r="AO2128">
        <v>1</v>
      </c>
      <c r="AP2128">
        <v>1</v>
      </c>
      <c r="AQ2128">
        <v>0</v>
      </c>
      <c r="AR2128">
        <v>0.87668088455088322</v>
      </c>
      <c r="AS2128">
        <v>0</v>
      </c>
      <c r="AT2128">
        <v>0.63075515520896475</v>
      </c>
      <c r="AU2128">
        <v>1</v>
      </c>
    </row>
    <row r="2129" spans="32:47" x14ac:dyDescent="0.25">
      <c r="AF2129">
        <v>2119</v>
      </c>
      <c r="AG2129">
        <v>1</v>
      </c>
      <c r="AH2129">
        <v>0.9717793365876527</v>
      </c>
      <c r="AI2129">
        <v>0.22147862384313596</v>
      </c>
      <c r="AJ2129">
        <v>1</v>
      </c>
      <c r="AK2129">
        <v>1</v>
      </c>
      <c r="AL2129">
        <v>1</v>
      </c>
      <c r="AM2129">
        <v>1</v>
      </c>
      <c r="AN2129">
        <v>0.70451972949048203</v>
      </c>
      <c r="AO2129">
        <v>1</v>
      </c>
      <c r="AP2129">
        <v>1</v>
      </c>
      <c r="AQ2129">
        <v>1</v>
      </c>
      <c r="AR2129">
        <v>0.2364172081492612</v>
      </c>
      <c r="AS2129">
        <v>0</v>
      </c>
      <c r="AT2129">
        <v>0.59508649759731747</v>
      </c>
      <c r="AU2129">
        <v>0</v>
      </c>
    </row>
    <row r="2130" spans="32:47" x14ac:dyDescent="0.25">
      <c r="AF2130">
        <v>2120</v>
      </c>
      <c r="AG2130">
        <v>0.86849251632731705</v>
      </c>
      <c r="AH2130">
        <v>1</v>
      </c>
      <c r="AI2130">
        <v>1</v>
      </c>
      <c r="AJ2130">
        <v>0.23951398157732912</v>
      </c>
      <c r="AK2130">
        <v>1</v>
      </c>
      <c r="AL2130">
        <v>0.91350598215940404</v>
      </c>
      <c r="AM2130">
        <v>1</v>
      </c>
      <c r="AN2130">
        <v>0.44864004201559921</v>
      </c>
      <c r="AO2130">
        <v>1</v>
      </c>
      <c r="AP2130">
        <v>1</v>
      </c>
      <c r="AQ2130">
        <v>0.84056117152916465</v>
      </c>
      <c r="AR2130">
        <v>1</v>
      </c>
      <c r="AS2130">
        <v>0</v>
      </c>
      <c r="AT2130">
        <v>1</v>
      </c>
      <c r="AU2130">
        <v>2</v>
      </c>
    </row>
    <row r="2131" spans="32:47" x14ac:dyDescent="0.25">
      <c r="AF2131">
        <v>2121</v>
      </c>
      <c r="AG2131">
        <v>1</v>
      </c>
      <c r="AH2131">
        <v>1</v>
      </c>
      <c r="AI2131">
        <v>0.15157623995976116</v>
      </c>
      <c r="AJ2131">
        <v>0.21635080928293368</v>
      </c>
      <c r="AK2131">
        <v>0.51624021718124558</v>
      </c>
      <c r="AL2131">
        <v>1</v>
      </c>
      <c r="AM2131">
        <v>0.54327872456750836</v>
      </c>
      <c r="AN2131">
        <v>1</v>
      </c>
      <c r="AO2131">
        <v>8.0327759647479985E-2</v>
      </c>
      <c r="AP2131">
        <v>1</v>
      </c>
      <c r="AQ2131">
        <v>1</v>
      </c>
      <c r="AR2131">
        <v>1</v>
      </c>
      <c r="AS2131">
        <v>9.6012655597728411E-2</v>
      </c>
      <c r="AT2131">
        <v>0.71891333990427742</v>
      </c>
      <c r="AU2131">
        <v>2</v>
      </c>
    </row>
    <row r="2132" spans="32:47" x14ac:dyDescent="0.25">
      <c r="AF2132">
        <v>2122</v>
      </c>
      <c r="AG2132">
        <v>0</v>
      </c>
      <c r="AH2132">
        <v>1</v>
      </c>
      <c r="AI2132">
        <v>3.3593245034646843E-3</v>
      </c>
      <c r="AJ2132">
        <v>1</v>
      </c>
      <c r="AK2132">
        <v>0.4843289580441647</v>
      </c>
      <c r="AL2132">
        <v>1</v>
      </c>
      <c r="AM2132">
        <v>0.66269239050504236</v>
      </c>
      <c r="AN2132">
        <v>1</v>
      </c>
      <c r="AO2132">
        <v>1</v>
      </c>
      <c r="AP2132">
        <v>0.81742992656443436</v>
      </c>
      <c r="AQ2132">
        <v>0.46601260203484951</v>
      </c>
      <c r="AR2132">
        <v>1</v>
      </c>
      <c r="AS2132">
        <v>5.2274115679513976E-2</v>
      </c>
      <c r="AT2132">
        <v>0.62668243356877129</v>
      </c>
      <c r="AU2132">
        <v>0</v>
      </c>
    </row>
    <row r="2133" spans="32:47" x14ac:dyDescent="0.25">
      <c r="AF2133">
        <v>2123</v>
      </c>
      <c r="AG2133">
        <v>1</v>
      </c>
      <c r="AH2133">
        <v>1</v>
      </c>
      <c r="AI2133">
        <v>0.92832411916700242</v>
      </c>
      <c r="AJ2133">
        <v>3.378202959429473E-2</v>
      </c>
      <c r="AK2133">
        <v>1</v>
      </c>
      <c r="AL2133">
        <v>0.99603146839193257</v>
      </c>
      <c r="AM2133">
        <v>1</v>
      </c>
      <c r="AN2133">
        <v>0.38457397474356242</v>
      </c>
      <c r="AO2133">
        <v>1</v>
      </c>
      <c r="AP2133">
        <v>0.33825066852225594</v>
      </c>
      <c r="AQ2133">
        <v>1</v>
      </c>
      <c r="AR2133">
        <v>0.31424989401186337</v>
      </c>
      <c r="AS2133">
        <v>0</v>
      </c>
      <c r="AT2133">
        <v>0.56537420000571581</v>
      </c>
      <c r="AU2133">
        <v>1</v>
      </c>
    </row>
    <row r="2134" spans="32:47" x14ac:dyDescent="0.25">
      <c r="AF2134">
        <v>2124</v>
      </c>
      <c r="AG2134">
        <v>0.37273799927906143</v>
      </c>
      <c r="AH2134">
        <v>1</v>
      </c>
      <c r="AI2134">
        <v>0.1800526468218924</v>
      </c>
      <c r="AJ2134">
        <v>1</v>
      </c>
      <c r="AK2134">
        <v>1</v>
      </c>
      <c r="AL2134">
        <v>0.47197052470534495</v>
      </c>
      <c r="AM2134">
        <v>1</v>
      </c>
      <c r="AN2134">
        <v>1</v>
      </c>
      <c r="AO2134">
        <v>0</v>
      </c>
      <c r="AP2134">
        <v>0.57821187167264143</v>
      </c>
      <c r="AQ2134">
        <v>1</v>
      </c>
      <c r="AR2134">
        <v>1</v>
      </c>
      <c r="AS2134">
        <v>0.9910149461868587</v>
      </c>
      <c r="AT2134">
        <v>0.96798691071361809</v>
      </c>
      <c r="AU2134">
        <v>1</v>
      </c>
    </row>
    <row r="2135" spans="32:47" x14ac:dyDescent="0.25">
      <c r="AF2135">
        <v>2125</v>
      </c>
      <c r="AG2135">
        <v>1</v>
      </c>
      <c r="AH2135">
        <v>1</v>
      </c>
      <c r="AI2135">
        <v>1</v>
      </c>
      <c r="AJ2135">
        <v>1</v>
      </c>
      <c r="AK2135">
        <v>1</v>
      </c>
      <c r="AL2135">
        <v>0.21457149078560178</v>
      </c>
      <c r="AM2135">
        <v>0.62919231218303695</v>
      </c>
      <c r="AN2135">
        <v>1</v>
      </c>
      <c r="AO2135">
        <v>1</v>
      </c>
      <c r="AP2135">
        <v>1</v>
      </c>
      <c r="AQ2135">
        <v>0.25851169154193487</v>
      </c>
      <c r="AR2135">
        <v>1</v>
      </c>
      <c r="AS2135">
        <v>9.0821586339218136E-2</v>
      </c>
      <c r="AT2135">
        <v>0.89930153755111897</v>
      </c>
      <c r="AU2135">
        <v>1</v>
      </c>
    </row>
    <row r="2136" spans="32:47" x14ac:dyDescent="0.25">
      <c r="AF2136">
        <v>2126</v>
      </c>
      <c r="AG2136">
        <v>1</v>
      </c>
      <c r="AH2136">
        <v>0</v>
      </c>
      <c r="AI2136">
        <v>1</v>
      </c>
      <c r="AJ2136">
        <v>1</v>
      </c>
      <c r="AK2136">
        <v>1</v>
      </c>
      <c r="AL2136">
        <v>1</v>
      </c>
      <c r="AM2136">
        <v>1</v>
      </c>
      <c r="AN2136">
        <v>0.48363940674537464</v>
      </c>
      <c r="AO2136">
        <v>0.89752753402523622</v>
      </c>
      <c r="AP2136">
        <v>0.14050363334864679</v>
      </c>
      <c r="AQ2136">
        <v>1</v>
      </c>
      <c r="AR2136">
        <v>1</v>
      </c>
      <c r="AS2136">
        <v>0.47678522665713291</v>
      </c>
      <c r="AT2136">
        <v>0.77410037934774933</v>
      </c>
      <c r="AU2136">
        <v>0</v>
      </c>
    </row>
    <row r="2137" spans="32:47" x14ac:dyDescent="0.25">
      <c r="AF2137">
        <v>2127</v>
      </c>
      <c r="AG2137">
        <v>0</v>
      </c>
      <c r="AH2137">
        <v>0.62537867366362276</v>
      </c>
      <c r="AI2137">
        <v>1</v>
      </c>
      <c r="AJ2137">
        <v>0</v>
      </c>
      <c r="AK2137">
        <v>1</v>
      </c>
      <c r="AL2137">
        <v>1</v>
      </c>
      <c r="AM2137">
        <v>0.61361951342475929</v>
      </c>
      <c r="AN2137">
        <v>1</v>
      </c>
      <c r="AO2137">
        <v>1</v>
      </c>
      <c r="AP2137">
        <v>8.7478918698193853E-2</v>
      </c>
      <c r="AQ2137">
        <v>1</v>
      </c>
      <c r="AR2137">
        <v>0.67300257656343976</v>
      </c>
      <c r="AS2137">
        <v>0</v>
      </c>
      <c r="AT2137">
        <v>0.61617224163165285</v>
      </c>
      <c r="AU2137">
        <v>1</v>
      </c>
    </row>
    <row r="2138" spans="32:47" x14ac:dyDescent="0.25">
      <c r="AF2138">
        <v>2128</v>
      </c>
      <c r="AG2138">
        <v>0.58806455979380012</v>
      </c>
      <c r="AH2138">
        <v>0.29874492291284177</v>
      </c>
      <c r="AI2138">
        <v>1</v>
      </c>
      <c r="AJ2138">
        <v>1</v>
      </c>
      <c r="AK2138">
        <v>0.51953677129659481</v>
      </c>
      <c r="AL2138">
        <v>1</v>
      </c>
      <c r="AM2138">
        <v>1</v>
      </c>
      <c r="AN2138">
        <v>0.60061126245812868</v>
      </c>
      <c r="AO2138">
        <v>0.32019234423545034</v>
      </c>
      <c r="AP2138">
        <v>9.4813538434766906E-2</v>
      </c>
      <c r="AQ2138">
        <v>0.94592469435713911</v>
      </c>
      <c r="AR2138">
        <v>0.19379214942009346</v>
      </c>
      <c r="AS2138">
        <v>0.19610224599115705</v>
      </c>
      <c r="AT2138">
        <v>0.71741048062474577</v>
      </c>
      <c r="AU2138">
        <v>0</v>
      </c>
    </row>
    <row r="2139" spans="32:47" x14ac:dyDescent="0.25">
      <c r="AF2139">
        <v>2129</v>
      </c>
      <c r="AG2139">
        <v>1</v>
      </c>
      <c r="AH2139">
        <v>1</v>
      </c>
      <c r="AI2139">
        <v>1</v>
      </c>
      <c r="AJ2139">
        <v>0</v>
      </c>
      <c r="AK2139">
        <v>1</v>
      </c>
      <c r="AL2139">
        <v>1</v>
      </c>
      <c r="AM2139">
        <v>1</v>
      </c>
      <c r="AN2139">
        <v>1</v>
      </c>
      <c r="AO2139">
        <v>0.6415512400642911</v>
      </c>
      <c r="AP2139">
        <v>0.7213341524092679</v>
      </c>
      <c r="AQ2139">
        <v>1</v>
      </c>
      <c r="AR2139">
        <v>0</v>
      </c>
      <c r="AS2139">
        <v>0</v>
      </c>
      <c r="AT2139">
        <v>0.61392932682898538</v>
      </c>
      <c r="AU2139">
        <v>2</v>
      </c>
    </row>
    <row r="2140" spans="32:47" x14ac:dyDescent="0.25">
      <c r="AF2140">
        <v>2130</v>
      </c>
      <c r="AG2140">
        <v>0.85395992807072263</v>
      </c>
      <c r="AH2140">
        <v>1</v>
      </c>
      <c r="AI2140">
        <v>1</v>
      </c>
      <c r="AJ2140">
        <v>1</v>
      </c>
      <c r="AK2140">
        <v>1</v>
      </c>
      <c r="AL2140">
        <v>1</v>
      </c>
      <c r="AM2140">
        <v>1</v>
      </c>
      <c r="AN2140">
        <v>1</v>
      </c>
      <c r="AO2140">
        <v>0.50691141050823108</v>
      </c>
      <c r="AP2140">
        <v>0.73765943117741117</v>
      </c>
      <c r="AQ2140">
        <v>0.15117669786777696</v>
      </c>
      <c r="AR2140">
        <v>1</v>
      </c>
      <c r="AS2140">
        <v>7.9035917288950125E-2</v>
      </c>
      <c r="AT2140">
        <v>0.56566322237200961</v>
      </c>
      <c r="AU2140">
        <v>0</v>
      </c>
    </row>
    <row r="2141" spans="32:47" x14ac:dyDescent="0.25">
      <c r="AF2141">
        <v>2131</v>
      </c>
      <c r="AG2141">
        <v>0.90961236717914529</v>
      </c>
      <c r="AH2141">
        <v>0.30042789154893917</v>
      </c>
      <c r="AI2141">
        <v>0.84511025010015728</v>
      </c>
      <c r="AJ2141">
        <v>0.88450694098767901</v>
      </c>
      <c r="AK2141">
        <v>0</v>
      </c>
      <c r="AL2141">
        <v>0.56122145067347451</v>
      </c>
      <c r="AM2141">
        <v>1</v>
      </c>
      <c r="AN2141">
        <v>1</v>
      </c>
      <c r="AO2141">
        <v>1</v>
      </c>
      <c r="AP2141">
        <v>1</v>
      </c>
      <c r="AQ2141">
        <v>1</v>
      </c>
      <c r="AR2141">
        <v>1</v>
      </c>
      <c r="AS2141">
        <v>0</v>
      </c>
      <c r="AT2141">
        <v>0.85711332707845667</v>
      </c>
      <c r="AU2141">
        <v>0</v>
      </c>
    </row>
    <row r="2142" spans="32:47" x14ac:dyDescent="0.25">
      <c r="AF2142">
        <v>2132</v>
      </c>
      <c r="AG2142">
        <v>1</v>
      </c>
      <c r="AH2142">
        <v>1</v>
      </c>
      <c r="AI2142">
        <v>1</v>
      </c>
      <c r="AJ2142">
        <v>1</v>
      </c>
      <c r="AK2142">
        <v>1</v>
      </c>
      <c r="AL2142">
        <v>1</v>
      </c>
      <c r="AM2142">
        <v>1</v>
      </c>
      <c r="AN2142">
        <v>1</v>
      </c>
      <c r="AO2142">
        <v>0.1761938084278275</v>
      </c>
      <c r="AP2142">
        <v>0.9884165805504439</v>
      </c>
      <c r="AQ2142">
        <v>1</v>
      </c>
      <c r="AR2142">
        <v>1</v>
      </c>
      <c r="AS2142">
        <v>0</v>
      </c>
      <c r="AT2142">
        <v>0.80509190215918147</v>
      </c>
      <c r="AU2142">
        <v>3</v>
      </c>
    </row>
    <row r="2143" spans="32:47" x14ac:dyDescent="0.25">
      <c r="AF2143">
        <v>2133</v>
      </c>
      <c r="AG2143">
        <v>1</v>
      </c>
      <c r="AH2143">
        <v>0.9178725515742242</v>
      </c>
      <c r="AI2143">
        <v>0.41140258713928612</v>
      </c>
      <c r="AJ2143">
        <v>1</v>
      </c>
      <c r="AK2143">
        <v>0.85155043846691936</v>
      </c>
      <c r="AL2143">
        <v>1</v>
      </c>
      <c r="AM2143">
        <v>1</v>
      </c>
      <c r="AN2143">
        <v>0</v>
      </c>
      <c r="AO2143">
        <v>1</v>
      </c>
      <c r="AP2143">
        <v>0.25028798938001273</v>
      </c>
      <c r="AQ2143">
        <v>0</v>
      </c>
      <c r="AR2143">
        <v>1</v>
      </c>
      <c r="AS2143">
        <v>1</v>
      </c>
      <c r="AT2143">
        <v>0.84825254231864788</v>
      </c>
      <c r="AU2143">
        <v>0</v>
      </c>
    </row>
    <row r="2144" spans="32:47" x14ac:dyDescent="0.25">
      <c r="AF2144">
        <v>2134</v>
      </c>
      <c r="AG2144">
        <v>0.89606304945552817</v>
      </c>
      <c r="AH2144">
        <v>0</v>
      </c>
      <c r="AI2144">
        <v>1</v>
      </c>
      <c r="AJ2144">
        <v>1</v>
      </c>
      <c r="AK2144">
        <v>0.47350712106028015</v>
      </c>
      <c r="AL2144">
        <v>1</v>
      </c>
      <c r="AM2144">
        <v>1</v>
      </c>
      <c r="AN2144">
        <v>0.17870408553168207</v>
      </c>
      <c r="AO2144">
        <v>1</v>
      </c>
      <c r="AP2144">
        <v>1</v>
      </c>
      <c r="AQ2144">
        <v>1</v>
      </c>
      <c r="AR2144">
        <v>1</v>
      </c>
      <c r="AS2144">
        <v>0.71411415475543638</v>
      </c>
      <c r="AT2144">
        <v>0.79825546823672022</v>
      </c>
      <c r="AU2144">
        <v>1</v>
      </c>
    </row>
    <row r="2145" spans="32:47" x14ac:dyDescent="0.25">
      <c r="AF2145">
        <v>2135</v>
      </c>
      <c r="AG2145">
        <v>0.88652493032432467</v>
      </c>
      <c r="AH2145">
        <v>0.31749725334520917</v>
      </c>
      <c r="AI2145">
        <v>6.1031237259627346E-3</v>
      </c>
      <c r="AJ2145">
        <v>1</v>
      </c>
      <c r="AK2145">
        <v>1</v>
      </c>
      <c r="AL2145">
        <v>0.41132852049292218</v>
      </c>
      <c r="AM2145">
        <v>1</v>
      </c>
      <c r="AN2145">
        <v>0.97955659354028612</v>
      </c>
      <c r="AO2145">
        <v>1</v>
      </c>
      <c r="AP2145">
        <v>0.34064312857428319</v>
      </c>
      <c r="AQ2145">
        <v>1</v>
      </c>
      <c r="AR2145">
        <v>1</v>
      </c>
      <c r="AS2145">
        <v>0</v>
      </c>
      <c r="AT2145">
        <v>0.80188683516679615</v>
      </c>
      <c r="AU2145">
        <v>0</v>
      </c>
    </row>
    <row r="2146" spans="32:47" x14ac:dyDescent="0.25">
      <c r="AF2146">
        <v>2136</v>
      </c>
      <c r="AG2146">
        <v>1</v>
      </c>
      <c r="AH2146">
        <v>0.11575154553741283</v>
      </c>
      <c r="AI2146">
        <v>0.43058158215177583</v>
      </c>
      <c r="AJ2146">
        <v>0.54245112183513511</v>
      </c>
      <c r="AK2146">
        <v>1</v>
      </c>
      <c r="AL2146">
        <v>0.39854467975843971</v>
      </c>
      <c r="AM2146">
        <v>0.81072397310298028</v>
      </c>
      <c r="AN2146">
        <v>1</v>
      </c>
      <c r="AO2146">
        <v>0</v>
      </c>
      <c r="AP2146">
        <v>0.30737913027875158</v>
      </c>
      <c r="AQ2146">
        <v>0.42609524336318522</v>
      </c>
      <c r="AR2146">
        <v>0.27747011319297599</v>
      </c>
      <c r="AS2146">
        <v>0.87537059682818508</v>
      </c>
      <c r="AT2146">
        <v>0.91995614802860337</v>
      </c>
      <c r="AU2146">
        <v>0</v>
      </c>
    </row>
    <row r="2147" spans="32:47" x14ac:dyDescent="0.25">
      <c r="AF2147">
        <v>2137</v>
      </c>
      <c r="AG2147">
        <v>1</v>
      </c>
      <c r="AH2147">
        <v>0</v>
      </c>
      <c r="AI2147">
        <v>0.67573432101409947</v>
      </c>
      <c r="AJ2147">
        <v>0.45678038780921876</v>
      </c>
      <c r="AK2147">
        <v>0</v>
      </c>
      <c r="AL2147">
        <v>1</v>
      </c>
      <c r="AM2147">
        <v>1</v>
      </c>
      <c r="AN2147">
        <v>1</v>
      </c>
      <c r="AO2147">
        <v>1</v>
      </c>
      <c r="AP2147">
        <v>0.48482663384164615</v>
      </c>
      <c r="AQ2147">
        <v>1</v>
      </c>
      <c r="AR2147">
        <v>1</v>
      </c>
      <c r="AS2147">
        <v>0</v>
      </c>
      <c r="AT2147">
        <v>0.60682795776501985</v>
      </c>
      <c r="AU2147">
        <v>1</v>
      </c>
    </row>
    <row r="2148" spans="32:47" x14ac:dyDescent="0.25">
      <c r="AF2148">
        <v>2138</v>
      </c>
      <c r="AG2148">
        <v>0</v>
      </c>
      <c r="AH2148">
        <v>1</v>
      </c>
      <c r="AI2148">
        <v>1</v>
      </c>
      <c r="AJ2148">
        <v>0.86150186073379398</v>
      </c>
      <c r="AK2148">
        <v>0.99625535346539462</v>
      </c>
      <c r="AL2148">
        <v>1</v>
      </c>
      <c r="AM2148">
        <v>0.59952236961286076</v>
      </c>
      <c r="AN2148">
        <v>1</v>
      </c>
      <c r="AO2148">
        <v>0.62627917588736937</v>
      </c>
      <c r="AP2148">
        <v>9.4408494169915827E-2</v>
      </c>
      <c r="AQ2148">
        <v>0.21092409506939777</v>
      </c>
      <c r="AR2148">
        <v>1</v>
      </c>
      <c r="AS2148">
        <v>0</v>
      </c>
      <c r="AT2148">
        <v>0.4600885748621818</v>
      </c>
      <c r="AU2148">
        <v>3</v>
      </c>
    </row>
    <row r="2149" spans="32:47" x14ac:dyDescent="0.25">
      <c r="AF2149">
        <v>2139</v>
      </c>
      <c r="AG2149">
        <v>0</v>
      </c>
      <c r="AH2149">
        <v>1</v>
      </c>
      <c r="AI2149">
        <v>1</v>
      </c>
      <c r="AJ2149">
        <v>1</v>
      </c>
      <c r="AK2149">
        <v>1</v>
      </c>
      <c r="AL2149">
        <v>0.52902790225562057</v>
      </c>
      <c r="AM2149">
        <v>0.84843778082792976</v>
      </c>
      <c r="AN2149">
        <v>1</v>
      </c>
      <c r="AO2149">
        <v>1</v>
      </c>
      <c r="AP2149">
        <v>0.74179571181241866</v>
      </c>
      <c r="AQ2149">
        <v>1</v>
      </c>
      <c r="AR2149">
        <v>1</v>
      </c>
      <c r="AS2149">
        <v>0</v>
      </c>
      <c r="AT2149">
        <v>0.82298950629216328</v>
      </c>
      <c r="AU2149">
        <v>1</v>
      </c>
    </row>
    <row r="2150" spans="32:47" x14ac:dyDescent="0.25">
      <c r="AF2150">
        <v>2140</v>
      </c>
      <c r="AG2150">
        <v>1</v>
      </c>
      <c r="AH2150">
        <v>1</v>
      </c>
      <c r="AI2150">
        <v>1</v>
      </c>
      <c r="AJ2150">
        <v>0.70820352368245953</v>
      </c>
      <c r="AK2150">
        <v>1</v>
      </c>
      <c r="AL2150">
        <v>0</v>
      </c>
      <c r="AM2150">
        <v>1</v>
      </c>
      <c r="AN2150">
        <v>1</v>
      </c>
      <c r="AO2150">
        <v>1</v>
      </c>
      <c r="AP2150">
        <v>1</v>
      </c>
      <c r="AQ2150">
        <v>0.9390874793241285</v>
      </c>
      <c r="AR2150">
        <v>1</v>
      </c>
      <c r="AS2150">
        <v>0</v>
      </c>
      <c r="AT2150">
        <v>0.72657440949378105</v>
      </c>
      <c r="AU2150">
        <v>0</v>
      </c>
    </row>
    <row r="2151" spans="32:47" x14ac:dyDescent="0.25">
      <c r="AF2151">
        <v>2141</v>
      </c>
      <c r="AG2151">
        <v>0.81494255323993836</v>
      </c>
      <c r="AH2151">
        <v>1</v>
      </c>
      <c r="AI2151">
        <v>1</v>
      </c>
      <c r="AJ2151">
        <v>1</v>
      </c>
      <c r="AK2151">
        <v>1</v>
      </c>
      <c r="AL2151">
        <v>1</v>
      </c>
      <c r="AM2151">
        <v>1</v>
      </c>
      <c r="AN2151">
        <v>1</v>
      </c>
      <c r="AO2151">
        <v>1</v>
      </c>
      <c r="AP2151">
        <v>1</v>
      </c>
      <c r="AQ2151">
        <v>0.31191324665924186</v>
      </c>
      <c r="AR2151">
        <v>1</v>
      </c>
      <c r="AS2151">
        <v>0</v>
      </c>
      <c r="AT2151">
        <v>0.6573082039033642</v>
      </c>
      <c r="AU2151">
        <v>2</v>
      </c>
    </row>
    <row r="2152" spans="32:47" x14ac:dyDescent="0.25">
      <c r="AF2152">
        <v>2142</v>
      </c>
      <c r="AG2152">
        <v>0.40579222739113668</v>
      </c>
      <c r="AH2152">
        <v>0.54849472054541237</v>
      </c>
      <c r="AI2152">
        <v>1</v>
      </c>
      <c r="AJ2152">
        <v>0.67573805009693999</v>
      </c>
      <c r="AK2152">
        <v>0.38609169951180983</v>
      </c>
      <c r="AL2152">
        <v>0.87189082796709649</v>
      </c>
      <c r="AM2152">
        <v>0.42993451544574662</v>
      </c>
      <c r="AN2152">
        <v>0.93544549822305978</v>
      </c>
      <c r="AO2152">
        <v>1</v>
      </c>
      <c r="AP2152">
        <v>1</v>
      </c>
      <c r="AQ2152">
        <v>0.77253132593371754</v>
      </c>
      <c r="AR2152">
        <v>1</v>
      </c>
      <c r="AS2152">
        <v>0</v>
      </c>
      <c r="AT2152">
        <v>0.71683489546845169</v>
      </c>
      <c r="AU2152">
        <v>0</v>
      </c>
    </row>
    <row r="2153" spans="32:47" x14ac:dyDescent="0.25">
      <c r="AF2153">
        <v>2143</v>
      </c>
      <c r="AG2153">
        <v>1</v>
      </c>
      <c r="AH2153">
        <v>0.55427130514544842</v>
      </c>
      <c r="AI2153">
        <v>1</v>
      </c>
      <c r="AJ2153">
        <v>1</v>
      </c>
      <c r="AK2153">
        <v>1</v>
      </c>
      <c r="AL2153">
        <v>1</v>
      </c>
      <c r="AM2153">
        <v>0.38363305805415299</v>
      </c>
      <c r="AN2153">
        <v>1</v>
      </c>
      <c r="AO2153">
        <v>1</v>
      </c>
      <c r="AP2153">
        <v>1</v>
      </c>
      <c r="AQ2153">
        <v>1</v>
      </c>
      <c r="AR2153">
        <v>1</v>
      </c>
      <c r="AS2153">
        <v>0.15581752552421793</v>
      </c>
      <c r="AT2153">
        <v>0.81161636966635464</v>
      </c>
      <c r="AU2153">
        <v>1</v>
      </c>
    </row>
    <row r="2154" spans="32:47" x14ac:dyDescent="0.25">
      <c r="AF2154">
        <v>2144</v>
      </c>
      <c r="AG2154">
        <v>0.61547813578245925</v>
      </c>
      <c r="AH2154">
        <v>1</v>
      </c>
      <c r="AI2154">
        <v>0.95891634418418814</v>
      </c>
      <c r="AJ2154">
        <v>1</v>
      </c>
      <c r="AK2154">
        <v>1</v>
      </c>
      <c r="AL2154">
        <v>0.12706808312917323</v>
      </c>
      <c r="AM2154">
        <v>0.88142031000907373</v>
      </c>
      <c r="AN2154">
        <v>1</v>
      </c>
      <c r="AO2154">
        <v>1</v>
      </c>
      <c r="AP2154">
        <v>0.86682236777532151</v>
      </c>
      <c r="AQ2154">
        <v>1</v>
      </c>
      <c r="AR2154">
        <v>1</v>
      </c>
      <c r="AS2154">
        <v>0</v>
      </c>
      <c r="AT2154">
        <v>0.69507694123404529</v>
      </c>
      <c r="AU2154">
        <v>0</v>
      </c>
    </row>
    <row r="2155" spans="32:47" x14ac:dyDescent="0.25">
      <c r="AF2155">
        <v>2145</v>
      </c>
      <c r="AG2155">
        <v>0.25071442966708996</v>
      </c>
      <c r="AH2155">
        <v>0</v>
      </c>
      <c r="AI2155">
        <v>1</v>
      </c>
      <c r="AJ2155">
        <v>0.44813291021879803</v>
      </c>
      <c r="AK2155">
        <v>1</v>
      </c>
      <c r="AL2155">
        <v>1</v>
      </c>
      <c r="AM2155">
        <v>0.97209055288300494</v>
      </c>
      <c r="AN2155">
        <v>1</v>
      </c>
      <c r="AO2155">
        <v>1</v>
      </c>
      <c r="AP2155">
        <v>1</v>
      </c>
      <c r="AQ2155">
        <v>1</v>
      </c>
      <c r="AR2155">
        <v>0.80300733547060632</v>
      </c>
      <c r="AS2155">
        <v>0</v>
      </c>
      <c r="AT2155">
        <v>0.77162633639385958</v>
      </c>
      <c r="AU2155">
        <v>0</v>
      </c>
    </row>
    <row r="2156" spans="32:47" x14ac:dyDescent="0.25">
      <c r="AF2156">
        <v>2146</v>
      </c>
      <c r="AG2156">
        <v>1</v>
      </c>
      <c r="AH2156">
        <v>0.86097669016245548</v>
      </c>
      <c r="AI2156">
        <v>0.93221123177898979</v>
      </c>
      <c r="AJ2156">
        <v>1</v>
      </c>
      <c r="AK2156">
        <v>1</v>
      </c>
      <c r="AL2156">
        <v>1</v>
      </c>
      <c r="AM2156">
        <v>1</v>
      </c>
      <c r="AN2156">
        <v>0</v>
      </c>
      <c r="AO2156">
        <v>1</v>
      </c>
      <c r="AP2156">
        <v>0.29778173246778616</v>
      </c>
      <c r="AQ2156">
        <v>0.60852854406912227</v>
      </c>
      <c r="AR2156">
        <v>0</v>
      </c>
      <c r="AS2156">
        <v>0</v>
      </c>
      <c r="AT2156">
        <v>0.77407917403681792</v>
      </c>
      <c r="AU2156">
        <v>2</v>
      </c>
    </row>
    <row r="2157" spans="32:47" x14ac:dyDescent="0.25">
      <c r="AF2157">
        <v>2147</v>
      </c>
      <c r="AG2157">
        <v>1</v>
      </c>
      <c r="AH2157">
        <v>0.49372982782837688</v>
      </c>
      <c r="AI2157">
        <v>1</v>
      </c>
      <c r="AJ2157">
        <v>1</v>
      </c>
      <c r="AK2157">
        <v>0.71364883660745337</v>
      </c>
      <c r="AL2157">
        <v>1</v>
      </c>
      <c r="AM2157">
        <v>1</v>
      </c>
      <c r="AN2157">
        <v>0.97322721779276056</v>
      </c>
      <c r="AO2157">
        <v>0.42626643625117139</v>
      </c>
      <c r="AP2157">
        <v>0.46961124415270938</v>
      </c>
      <c r="AQ2157">
        <v>0.96492162812282911</v>
      </c>
      <c r="AR2157">
        <v>1</v>
      </c>
      <c r="AS2157">
        <v>0</v>
      </c>
      <c r="AT2157">
        <v>0.88628278356976409</v>
      </c>
      <c r="AU2157">
        <v>1</v>
      </c>
    </row>
    <row r="2158" spans="32:47" x14ac:dyDescent="0.25">
      <c r="AF2158">
        <v>2148</v>
      </c>
      <c r="AG2158">
        <v>0</v>
      </c>
      <c r="AH2158">
        <v>0.35046830230151371</v>
      </c>
      <c r="AI2158">
        <v>0.82433032954929419</v>
      </c>
      <c r="AJ2158">
        <v>1</v>
      </c>
      <c r="AK2158">
        <v>0.25716968116138295</v>
      </c>
      <c r="AL2158">
        <v>1</v>
      </c>
      <c r="AM2158">
        <v>1</v>
      </c>
      <c r="AN2158">
        <v>0.38940861644580088</v>
      </c>
      <c r="AO2158">
        <v>1</v>
      </c>
      <c r="AP2158">
        <v>1</v>
      </c>
      <c r="AQ2158">
        <v>0</v>
      </c>
      <c r="AR2158">
        <v>1</v>
      </c>
      <c r="AS2158">
        <v>7.3502872381669151E-2</v>
      </c>
      <c r="AT2158">
        <v>0.85126069745039712</v>
      </c>
      <c r="AU2158">
        <v>0</v>
      </c>
    </row>
    <row r="2159" spans="32:47" x14ac:dyDescent="0.25">
      <c r="AF2159">
        <v>2149</v>
      </c>
      <c r="AG2159">
        <v>1</v>
      </c>
      <c r="AH2159">
        <v>0.72720875602395352</v>
      </c>
      <c r="AI2159">
        <v>1</v>
      </c>
      <c r="AJ2159">
        <v>0.47054608981634372</v>
      </c>
      <c r="AK2159">
        <v>0.45434851948835608</v>
      </c>
      <c r="AL2159">
        <v>0.16066961313869493</v>
      </c>
      <c r="AM2159">
        <v>1</v>
      </c>
      <c r="AN2159">
        <v>1</v>
      </c>
      <c r="AO2159">
        <v>0.98203841626382204</v>
      </c>
      <c r="AP2159">
        <v>0.72722435863702672</v>
      </c>
      <c r="AQ2159">
        <v>1</v>
      </c>
      <c r="AR2159">
        <v>1</v>
      </c>
      <c r="AS2159">
        <v>0</v>
      </c>
      <c r="AT2159">
        <v>0.738884462509384</v>
      </c>
      <c r="AU2159">
        <v>2</v>
      </c>
    </row>
    <row r="2160" spans="32:47" x14ac:dyDescent="0.25">
      <c r="AF2160">
        <v>2150</v>
      </c>
      <c r="AG2160">
        <v>1</v>
      </c>
      <c r="AH2160">
        <v>1</v>
      </c>
      <c r="AI2160">
        <v>1</v>
      </c>
      <c r="AJ2160">
        <v>1</v>
      </c>
      <c r="AK2160">
        <v>0.84667049923765236</v>
      </c>
      <c r="AL2160">
        <v>6.0434051872289271E-2</v>
      </c>
      <c r="AM2160">
        <v>0</v>
      </c>
      <c r="AN2160">
        <v>1</v>
      </c>
      <c r="AO2160">
        <v>1</v>
      </c>
      <c r="AP2160">
        <v>1</v>
      </c>
      <c r="AQ2160">
        <v>1</v>
      </c>
      <c r="AR2160">
        <v>0.45319413969780492</v>
      </c>
      <c r="AS2160">
        <v>0</v>
      </c>
      <c r="AT2160">
        <v>0.52509716857714683</v>
      </c>
      <c r="AU2160">
        <v>1</v>
      </c>
    </row>
    <row r="2161" spans="32:47" x14ac:dyDescent="0.25">
      <c r="AF2161">
        <v>2151</v>
      </c>
      <c r="AG2161">
        <v>1</v>
      </c>
      <c r="AH2161">
        <v>1</v>
      </c>
      <c r="AI2161">
        <v>0.11221161536847038</v>
      </c>
      <c r="AJ2161">
        <v>0</v>
      </c>
      <c r="AK2161">
        <v>0.81971446711677054</v>
      </c>
      <c r="AL2161">
        <v>0.71441753306886924</v>
      </c>
      <c r="AM2161">
        <v>1</v>
      </c>
      <c r="AN2161">
        <v>1</v>
      </c>
      <c r="AO2161">
        <v>1</v>
      </c>
      <c r="AP2161">
        <v>0.25411694445304628</v>
      </c>
      <c r="AQ2161">
        <v>1</v>
      </c>
      <c r="AR2161">
        <v>1</v>
      </c>
      <c r="AS2161">
        <v>0</v>
      </c>
      <c r="AT2161">
        <v>0.94699947710622623</v>
      </c>
      <c r="AU2161">
        <v>4</v>
      </c>
    </row>
    <row r="2162" spans="32:47" x14ac:dyDescent="0.25">
      <c r="AF2162">
        <v>2152</v>
      </c>
      <c r="AG2162">
        <v>1</v>
      </c>
      <c r="AH2162">
        <v>0</v>
      </c>
      <c r="AI2162">
        <v>1</v>
      </c>
      <c r="AJ2162">
        <v>1</v>
      </c>
      <c r="AK2162">
        <v>0</v>
      </c>
      <c r="AL2162">
        <v>1</v>
      </c>
      <c r="AM2162">
        <v>1</v>
      </c>
      <c r="AN2162">
        <v>1</v>
      </c>
      <c r="AO2162">
        <v>1</v>
      </c>
      <c r="AP2162">
        <v>1</v>
      </c>
      <c r="AQ2162">
        <v>1</v>
      </c>
      <c r="AR2162">
        <v>0.75835202135250812</v>
      </c>
      <c r="AS2162">
        <v>0</v>
      </c>
      <c r="AT2162">
        <v>0.65819954341556552</v>
      </c>
      <c r="AU2162">
        <v>0</v>
      </c>
    </row>
    <row r="2163" spans="32:47" x14ac:dyDescent="0.25">
      <c r="AF2163">
        <v>2153</v>
      </c>
      <c r="AG2163">
        <v>0.11143794849880168</v>
      </c>
      <c r="AH2163">
        <v>1</v>
      </c>
      <c r="AI2163">
        <v>0.39873112901841523</v>
      </c>
      <c r="AJ2163">
        <v>0.51362727735734859</v>
      </c>
      <c r="AK2163">
        <v>9.8838092522900323E-2</v>
      </c>
      <c r="AL2163">
        <v>1</v>
      </c>
      <c r="AM2163">
        <v>0.98257832639783083</v>
      </c>
      <c r="AN2163">
        <v>1</v>
      </c>
      <c r="AO2163">
        <v>1</v>
      </c>
      <c r="AP2163">
        <v>0</v>
      </c>
      <c r="AQ2163">
        <v>0.26898673051885758</v>
      </c>
      <c r="AR2163">
        <v>1</v>
      </c>
      <c r="AS2163">
        <v>0</v>
      </c>
      <c r="AT2163">
        <v>0.87743782939677195</v>
      </c>
      <c r="AU2163">
        <v>1</v>
      </c>
    </row>
    <row r="2164" spans="32:47" x14ac:dyDescent="0.25">
      <c r="AF2164">
        <v>2154</v>
      </c>
      <c r="AG2164">
        <v>1</v>
      </c>
      <c r="AH2164">
        <v>0.66128532538303786</v>
      </c>
      <c r="AI2164">
        <v>0</v>
      </c>
      <c r="AJ2164">
        <v>1</v>
      </c>
      <c r="AK2164">
        <v>0.30821131605062552</v>
      </c>
      <c r="AL2164">
        <v>1</v>
      </c>
      <c r="AM2164">
        <v>0.76305841545165032</v>
      </c>
      <c r="AN2164">
        <v>1</v>
      </c>
      <c r="AO2164">
        <v>0</v>
      </c>
      <c r="AP2164">
        <v>0.33966238944201671</v>
      </c>
      <c r="AQ2164">
        <v>0.76637590689788337</v>
      </c>
      <c r="AR2164">
        <v>1</v>
      </c>
      <c r="AS2164">
        <v>0.44991665681809534</v>
      </c>
      <c r="AT2164">
        <v>0.48173211905268049</v>
      </c>
      <c r="AU2164">
        <v>0</v>
      </c>
    </row>
    <row r="2165" spans="32:47" x14ac:dyDescent="0.25">
      <c r="AF2165">
        <v>2155</v>
      </c>
      <c r="AG2165">
        <v>0.37568954757702039</v>
      </c>
      <c r="AH2165">
        <v>1</v>
      </c>
      <c r="AI2165">
        <v>1</v>
      </c>
      <c r="AJ2165">
        <v>1</v>
      </c>
      <c r="AK2165">
        <v>0</v>
      </c>
      <c r="AL2165">
        <v>1</v>
      </c>
      <c r="AM2165">
        <v>0.42614951235713483</v>
      </c>
      <c r="AN2165">
        <v>1</v>
      </c>
      <c r="AO2165">
        <v>0</v>
      </c>
      <c r="AP2165">
        <v>0.46690862744623202</v>
      </c>
      <c r="AQ2165">
        <v>1</v>
      </c>
      <c r="AR2165">
        <v>1.2546982860048076E-2</v>
      </c>
      <c r="AS2165">
        <v>0</v>
      </c>
      <c r="AT2165">
        <v>0.90602363306606004</v>
      </c>
      <c r="AU2165">
        <v>0</v>
      </c>
    </row>
    <row r="2166" spans="32:47" x14ac:dyDescent="0.25">
      <c r="AF2166">
        <v>2156</v>
      </c>
      <c r="AG2166">
        <v>1</v>
      </c>
      <c r="AH2166">
        <v>1</v>
      </c>
      <c r="AI2166">
        <v>1</v>
      </c>
      <c r="AJ2166">
        <v>0.20850889506133777</v>
      </c>
      <c r="AK2166">
        <v>1</v>
      </c>
      <c r="AL2166">
        <v>0.4872362072940935</v>
      </c>
      <c r="AM2166">
        <v>1</v>
      </c>
      <c r="AN2166">
        <v>1</v>
      </c>
      <c r="AO2166">
        <v>1</v>
      </c>
      <c r="AP2166">
        <v>1</v>
      </c>
      <c r="AQ2166">
        <v>1</v>
      </c>
      <c r="AR2166">
        <v>1</v>
      </c>
      <c r="AS2166">
        <v>0.22003611041121379</v>
      </c>
      <c r="AT2166">
        <v>0.75516339602642168</v>
      </c>
      <c r="AU2166">
        <v>2</v>
      </c>
    </row>
    <row r="2167" spans="32:47" x14ac:dyDescent="0.25">
      <c r="AF2167">
        <v>2157</v>
      </c>
      <c r="AG2167">
        <v>0.74273317128080962</v>
      </c>
      <c r="AH2167">
        <v>1</v>
      </c>
      <c r="AI2167">
        <v>1</v>
      </c>
      <c r="AJ2167">
        <v>1</v>
      </c>
      <c r="AK2167">
        <v>1</v>
      </c>
      <c r="AL2167">
        <v>0.18548721269908128</v>
      </c>
      <c r="AM2167">
        <v>1</v>
      </c>
      <c r="AN2167">
        <v>0</v>
      </c>
      <c r="AO2167">
        <v>1</v>
      </c>
      <c r="AP2167">
        <v>1</v>
      </c>
      <c r="AQ2167">
        <v>1</v>
      </c>
      <c r="AR2167">
        <v>0.19945564076648048</v>
      </c>
      <c r="AS2167">
        <v>0</v>
      </c>
      <c r="AT2167">
        <v>0.8188025743182874</v>
      </c>
      <c r="AU2167">
        <v>0</v>
      </c>
    </row>
    <row r="2168" spans="32:47" x14ac:dyDescent="0.25">
      <c r="AF2168">
        <v>2158</v>
      </c>
      <c r="AG2168">
        <v>1</v>
      </c>
      <c r="AH2168">
        <v>1</v>
      </c>
      <c r="AI2168">
        <v>1</v>
      </c>
      <c r="AJ2168">
        <v>0.28331830389167106</v>
      </c>
      <c r="AK2168">
        <v>0.39495013239713678</v>
      </c>
      <c r="AL2168">
        <v>1</v>
      </c>
      <c r="AM2168">
        <v>0.70083488816852613</v>
      </c>
      <c r="AN2168">
        <v>0.16029963630764191</v>
      </c>
      <c r="AO2168">
        <v>0.73805411529707876</v>
      </c>
      <c r="AP2168">
        <v>0.47648592226957381</v>
      </c>
      <c r="AQ2168">
        <v>0.30670029065198229</v>
      </c>
      <c r="AR2168">
        <v>0.51496865997849517</v>
      </c>
      <c r="AS2168">
        <v>0</v>
      </c>
      <c r="AT2168">
        <v>0.71994772297543497</v>
      </c>
      <c r="AU2168">
        <v>2</v>
      </c>
    </row>
    <row r="2169" spans="32:47" x14ac:dyDescent="0.25">
      <c r="AF2169">
        <v>2159</v>
      </c>
      <c r="AG2169">
        <v>1</v>
      </c>
      <c r="AH2169">
        <v>0.36111056656955043</v>
      </c>
      <c r="AI2169">
        <v>0</v>
      </c>
      <c r="AJ2169">
        <v>1</v>
      </c>
      <c r="AK2169">
        <v>0</v>
      </c>
      <c r="AL2169">
        <v>0.97085120682386328</v>
      </c>
      <c r="AM2169">
        <v>0.23556327937553906</v>
      </c>
      <c r="AN2169">
        <v>1</v>
      </c>
      <c r="AO2169">
        <v>1</v>
      </c>
      <c r="AP2169">
        <v>0</v>
      </c>
      <c r="AQ2169">
        <v>0</v>
      </c>
      <c r="AR2169">
        <v>0.58343374408967419</v>
      </c>
      <c r="AS2169">
        <v>0</v>
      </c>
      <c r="AT2169">
        <v>0.88567974716323283</v>
      </c>
      <c r="AU2169">
        <v>0</v>
      </c>
    </row>
    <row r="2170" spans="32:47" x14ac:dyDescent="0.25">
      <c r="AF2170">
        <v>2160</v>
      </c>
      <c r="AG2170">
        <v>1</v>
      </c>
      <c r="AH2170">
        <v>1</v>
      </c>
      <c r="AI2170">
        <v>1</v>
      </c>
      <c r="AJ2170">
        <v>1</v>
      </c>
      <c r="AK2170">
        <v>0.91648545361902267</v>
      </c>
      <c r="AL2170">
        <v>1</v>
      </c>
      <c r="AM2170">
        <v>1</v>
      </c>
      <c r="AN2170">
        <v>1</v>
      </c>
      <c r="AO2170">
        <v>1</v>
      </c>
      <c r="AP2170">
        <v>1</v>
      </c>
      <c r="AQ2170">
        <v>6.6781043797527667E-2</v>
      </c>
      <c r="AR2170">
        <v>0.8001122881419912</v>
      </c>
      <c r="AS2170">
        <v>5.0749122258087982E-2</v>
      </c>
      <c r="AT2170">
        <v>0.59628707525048852</v>
      </c>
      <c r="AU2170">
        <v>0</v>
      </c>
    </row>
    <row r="2171" spans="32:47" x14ac:dyDescent="0.25">
      <c r="AF2171">
        <v>2161</v>
      </c>
      <c r="AG2171">
        <v>1</v>
      </c>
      <c r="AH2171">
        <v>0.41744865764849237</v>
      </c>
      <c r="AI2171">
        <v>1.6382221880766955E-2</v>
      </c>
      <c r="AJ2171">
        <v>1</v>
      </c>
      <c r="AK2171">
        <v>1</v>
      </c>
      <c r="AL2171">
        <v>1</v>
      </c>
      <c r="AM2171">
        <v>0.53818582382190205</v>
      </c>
      <c r="AN2171">
        <v>1</v>
      </c>
      <c r="AO2171">
        <v>0.68241918053172412</v>
      </c>
      <c r="AP2171">
        <v>1</v>
      </c>
      <c r="AQ2171">
        <v>0.30887130561386583</v>
      </c>
      <c r="AR2171">
        <v>0.55357012060877397</v>
      </c>
      <c r="AS2171">
        <v>0</v>
      </c>
      <c r="AT2171">
        <v>0.84786929608640027</v>
      </c>
      <c r="AU2171">
        <v>3</v>
      </c>
    </row>
    <row r="2172" spans="32:47" x14ac:dyDescent="0.25">
      <c r="AF2172">
        <v>2162</v>
      </c>
      <c r="AG2172">
        <v>0.13941814571420941</v>
      </c>
      <c r="AH2172">
        <v>0.17888314130323124</v>
      </c>
      <c r="AI2172">
        <v>0.21197334749623195</v>
      </c>
      <c r="AJ2172">
        <v>1</v>
      </c>
      <c r="AK2172">
        <v>0.85301766522400524</v>
      </c>
      <c r="AL2172">
        <v>1</v>
      </c>
      <c r="AM2172">
        <v>1</v>
      </c>
      <c r="AN2172">
        <v>1</v>
      </c>
      <c r="AO2172">
        <v>1</v>
      </c>
      <c r="AP2172">
        <v>1</v>
      </c>
      <c r="AQ2172">
        <v>1</v>
      </c>
      <c r="AR2172">
        <v>1</v>
      </c>
      <c r="AS2172">
        <v>0.52580663243497838</v>
      </c>
      <c r="AT2172">
        <v>0.85196174340119679</v>
      </c>
      <c r="AU2172">
        <v>1</v>
      </c>
    </row>
    <row r="2173" spans="32:47" x14ac:dyDescent="0.25">
      <c r="AF2173">
        <v>2163</v>
      </c>
      <c r="AG2173">
        <v>0.79233746792423543</v>
      </c>
      <c r="AH2173">
        <v>1</v>
      </c>
      <c r="AI2173">
        <v>1</v>
      </c>
      <c r="AJ2173">
        <v>0.89785953012615205</v>
      </c>
      <c r="AK2173">
        <v>1</v>
      </c>
      <c r="AL2173">
        <v>1</v>
      </c>
      <c r="AM2173">
        <v>1</v>
      </c>
      <c r="AN2173">
        <v>1</v>
      </c>
      <c r="AO2173">
        <v>1</v>
      </c>
      <c r="AP2173">
        <v>0.61105358096345652</v>
      </c>
      <c r="AQ2173">
        <v>0.2777931532516959</v>
      </c>
      <c r="AR2173">
        <v>1</v>
      </c>
      <c r="AS2173">
        <v>0</v>
      </c>
      <c r="AT2173">
        <v>1</v>
      </c>
      <c r="AU2173">
        <v>2</v>
      </c>
    </row>
    <row r="2174" spans="32:47" x14ac:dyDescent="0.25">
      <c r="AF2174">
        <v>2164</v>
      </c>
      <c r="AG2174">
        <v>1</v>
      </c>
      <c r="AH2174">
        <v>1</v>
      </c>
      <c r="AI2174">
        <v>1</v>
      </c>
      <c r="AJ2174">
        <v>1</v>
      </c>
      <c r="AK2174">
        <v>1</v>
      </c>
      <c r="AL2174">
        <v>0.54079854608304834</v>
      </c>
      <c r="AM2174">
        <v>1</v>
      </c>
      <c r="AN2174">
        <v>1</v>
      </c>
      <c r="AO2174">
        <v>1</v>
      </c>
      <c r="AP2174">
        <v>0.69322967675895686</v>
      </c>
      <c r="AQ2174">
        <v>1</v>
      </c>
      <c r="AR2174">
        <v>1</v>
      </c>
      <c r="AS2174">
        <v>0</v>
      </c>
      <c r="AT2174">
        <v>0.71813593806379172</v>
      </c>
      <c r="AU2174">
        <v>1</v>
      </c>
    </row>
    <row r="2175" spans="32:47" x14ac:dyDescent="0.25">
      <c r="AF2175">
        <v>2165</v>
      </c>
      <c r="AG2175">
        <v>1</v>
      </c>
      <c r="AH2175">
        <v>1</v>
      </c>
      <c r="AI2175">
        <v>1</v>
      </c>
      <c r="AJ2175">
        <v>1</v>
      </c>
      <c r="AK2175">
        <v>1</v>
      </c>
      <c r="AL2175">
        <v>1.9780657820471486E-2</v>
      </c>
      <c r="AM2175">
        <v>0.68527683957584107</v>
      </c>
      <c r="AN2175">
        <v>0</v>
      </c>
      <c r="AO2175">
        <v>0</v>
      </c>
      <c r="AP2175">
        <v>1</v>
      </c>
      <c r="AQ2175">
        <v>1</v>
      </c>
      <c r="AR2175">
        <v>0.78454870852170466</v>
      </c>
      <c r="AS2175">
        <v>0</v>
      </c>
      <c r="AT2175">
        <v>0.96422046331109879</v>
      </c>
      <c r="AU2175">
        <v>2</v>
      </c>
    </row>
    <row r="2176" spans="32:47" x14ac:dyDescent="0.25">
      <c r="AF2176">
        <v>2166</v>
      </c>
      <c r="AG2176">
        <v>1</v>
      </c>
      <c r="AH2176">
        <v>1</v>
      </c>
      <c r="AI2176">
        <v>1</v>
      </c>
      <c r="AJ2176">
        <v>1</v>
      </c>
      <c r="AK2176">
        <v>0</v>
      </c>
      <c r="AL2176">
        <v>1</v>
      </c>
      <c r="AM2176">
        <v>1</v>
      </c>
      <c r="AN2176">
        <v>1</v>
      </c>
      <c r="AO2176">
        <v>1</v>
      </c>
      <c r="AP2176">
        <v>1</v>
      </c>
      <c r="AQ2176">
        <v>1</v>
      </c>
      <c r="AR2176">
        <v>1</v>
      </c>
      <c r="AS2176">
        <v>0</v>
      </c>
      <c r="AT2176">
        <v>0.84801613425818823</v>
      </c>
      <c r="AU2176">
        <v>1</v>
      </c>
    </row>
    <row r="2177" spans="32:47" x14ac:dyDescent="0.25">
      <c r="AF2177">
        <v>2167</v>
      </c>
      <c r="AG2177">
        <v>0.55460283349760087</v>
      </c>
      <c r="AH2177">
        <v>0.47238056013832519</v>
      </c>
      <c r="AI2177">
        <v>1</v>
      </c>
      <c r="AJ2177">
        <v>1</v>
      </c>
      <c r="AK2177">
        <v>0.39776197324845858</v>
      </c>
      <c r="AL2177">
        <v>1</v>
      </c>
      <c r="AM2177">
        <v>1</v>
      </c>
      <c r="AN2177">
        <v>1</v>
      </c>
      <c r="AO2177">
        <v>0.85460910229618703</v>
      </c>
      <c r="AP2177">
        <v>1</v>
      </c>
      <c r="AQ2177">
        <v>1</v>
      </c>
      <c r="AR2177">
        <v>0</v>
      </c>
      <c r="AS2177">
        <v>0</v>
      </c>
      <c r="AT2177">
        <v>0.83045651841556256</v>
      </c>
      <c r="AU2177">
        <v>1</v>
      </c>
    </row>
    <row r="2178" spans="32:47" x14ac:dyDescent="0.25">
      <c r="AF2178">
        <v>2168</v>
      </c>
      <c r="AG2178">
        <v>1</v>
      </c>
      <c r="AH2178">
        <v>0.73206568666500971</v>
      </c>
      <c r="AI2178">
        <v>0.99295231842035958</v>
      </c>
      <c r="AJ2178">
        <v>1</v>
      </c>
      <c r="AK2178">
        <v>1</v>
      </c>
      <c r="AL2178">
        <v>1</v>
      </c>
      <c r="AM2178">
        <v>1</v>
      </c>
      <c r="AN2178">
        <v>1</v>
      </c>
      <c r="AO2178">
        <v>1</v>
      </c>
      <c r="AP2178">
        <v>0.76080312865087762</v>
      </c>
      <c r="AQ2178">
        <v>0</v>
      </c>
      <c r="AR2178">
        <v>0.27902460080334884</v>
      </c>
      <c r="AS2178">
        <v>0</v>
      </c>
      <c r="AT2178">
        <v>0.86648707876991793</v>
      </c>
      <c r="AU2178">
        <v>0</v>
      </c>
    </row>
    <row r="2179" spans="32:47" x14ac:dyDescent="0.25">
      <c r="AF2179">
        <v>2169</v>
      </c>
      <c r="AG2179">
        <v>0.80903803522467632</v>
      </c>
      <c r="AH2179">
        <v>1</v>
      </c>
      <c r="AI2179">
        <v>1</v>
      </c>
      <c r="AJ2179">
        <v>0.49877976279482633</v>
      </c>
      <c r="AK2179">
        <v>1</v>
      </c>
      <c r="AL2179">
        <v>1</v>
      </c>
      <c r="AM2179">
        <v>1</v>
      </c>
      <c r="AN2179">
        <v>0.70829515799696019</v>
      </c>
      <c r="AO2179">
        <v>0.28218139913418178</v>
      </c>
      <c r="AP2179">
        <v>1</v>
      </c>
      <c r="AQ2179">
        <v>0.59495210363093065</v>
      </c>
      <c r="AR2179">
        <v>0</v>
      </c>
      <c r="AS2179">
        <v>4.479698297706948E-2</v>
      </c>
      <c r="AT2179">
        <v>0.78852299581788565</v>
      </c>
      <c r="AU2179">
        <v>1</v>
      </c>
    </row>
    <row r="2180" spans="32:47" x14ac:dyDescent="0.25">
      <c r="AF2180">
        <v>2170</v>
      </c>
      <c r="AG2180">
        <v>4.8139975221983475E-2</v>
      </c>
      <c r="AH2180">
        <v>1</v>
      </c>
      <c r="AI2180">
        <v>1</v>
      </c>
      <c r="AJ2180">
        <v>1</v>
      </c>
      <c r="AK2180">
        <v>0.20965418151876469</v>
      </c>
      <c r="AL2180">
        <v>1</v>
      </c>
      <c r="AM2180">
        <v>0.64865955268220621</v>
      </c>
      <c r="AN2180">
        <v>1</v>
      </c>
      <c r="AO2180">
        <v>1</v>
      </c>
      <c r="AP2180">
        <v>1</v>
      </c>
      <c r="AQ2180">
        <v>0.34184717765892858</v>
      </c>
      <c r="AR2180">
        <v>1</v>
      </c>
      <c r="AS2180">
        <v>7.7612621010038921E-2</v>
      </c>
      <c r="AT2180">
        <v>0.94538955593671836</v>
      </c>
      <c r="AU2180">
        <v>3</v>
      </c>
    </row>
    <row r="2181" spans="32:47" x14ac:dyDescent="0.25">
      <c r="AF2181">
        <v>2171</v>
      </c>
      <c r="AG2181">
        <v>0</v>
      </c>
      <c r="AH2181">
        <v>1</v>
      </c>
      <c r="AI2181">
        <v>1</v>
      </c>
      <c r="AJ2181">
        <v>1</v>
      </c>
      <c r="AK2181">
        <v>0.22071307244750055</v>
      </c>
      <c r="AL2181">
        <v>0.59014350713720587</v>
      </c>
      <c r="AM2181">
        <v>0.31313225749017287</v>
      </c>
      <c r="AN2181">
        <v>0.36813631151955867</v>
      </c>
      <c r="AO2181">
        <v>1</v>
      </c>
      <c r="AP2181">
        <v>1</v>
      </c>
      <c r="AQ2181">
        <v>1</v>
      </c>
      <c r="AR2181">
        <v>0</v>
      </c>
      <c r="AS2181">
        <v>0</v>
      </c>
      <c r="AT2181">
        <v>0.68532629195580419</v>
      </c>
      <c r="AU2181">
        <v>1</v>
      </c>
    </row>
    <row r="2182" spans="32:47" x14ac:dyDescent="0.25">
      <c r="AF2182">
        <v>2172</v>
      </c>
      <c r="AG2182">
        <v>1</v>
      </c>
      <c r="AH2182">
        <v>0.67288375176654625</v>
      </c>
      <c r="AI2182">
        <v>1</v>
      </c>
      <c r="AJ2182">
        <v>1</v>
      </c>
      <c r="AK2182">
        <v>0.94597729696303556</v>
      </c>
      <c r="AL2182">
        <v>0.11032518576976144</v>
      </c>
      <c r="AM2182">
        <v>0.93408609803290965</v>
      </c>
      <c r="AN2182">
        <v>1</v>
      </c>
      <c r="AO2182">
        <v>1</v>
      </c>
      <c r="AP2182">
        <v>1</v>
      </c>
      <c r="AQ2182">
        <v>0.92172472848178588</v>
      </c>
      <c r="AR2182">
        <v>0</v>
      </c>
      <c r="AS2182">
        <v>0</v>
      </c>
      <c r="AT2182">
        <v>0.86558959462792751</v>
      </c>
      <c r="AU2182">
        <v>1</v>
      </c>
    </row>
    <row r="2183" spans="32:47" x14ac:dyDescent="0.25">
      <c r="AF2183">
        <v>2173</v>
      </c>
      <c r="AG2183">
        <v>1</v>
      </c>
      <c r="AH2183">
        <v>1</v>
      </c>
      <c r="AI2183">
        <v>1</v>
      </c>
      <c r="AJ2183">
        <v>0.55893517701551898</v>
      </c>
      <c r="AK2183">
        <v>1</v>
      </c>
      <c r="AL2183">
        <v>1</v>
      </c>
      <c r="AM2183">
        <v>0.46786932676097365</v>
      </c>
      <c r="AN2183">
        <v>1</v>
      </c>
      <c r="AO2183">
        <v>1</v>
      </c>
      <c r="AP2183">
        <v>1</v>
      </c>
      <c r="AQ2183">
        <v>1</v>
      </c>
      <c r="AR2183">
        <v>0</v>
      </c>
      <c r="AS2183">
        <v>0.3241958219352396</v>
      </c>
      <c r="AT2183">
        <v>0.58266444994485145</v>
      </c>
      <c r="AU2183">
        <v>2</v>
      </c>
    </row>
    <row r="2184" spans="32:47" x14ac:dyDescent="0.25">
      <c r="AF2184">
        <v>2174</v>
      </c>
      <c r="AG2184">
        <v>1</v>
      </c>
      <c r="AH2184">
        <v>0</v>
      </c>
      <c r="AI2184">
        <v>1</v>
      </c>
      <c r="AJ2184">
        <v>0.85367880842968591</v>
      </c>
      <c r="AK2184">
        <v>0.94891205785449617</v>
      </c>
      <c r="AL2184">
        <v>0.10965763264005848</v>
      </c>
      <c r="AM2184">
        <v>1</v>
      </c>
      <c r="AN2184">
        <v>0.47292711240668489</v>
      </c>
      <c r="AO2184">
        <v>1</v>
      </c>
      <c r="AP2184">
        <v>0</v>
      </c>
      <c r="AQ2184">
        <v>0.58703059154043635</v>
      </c>
      <c r="AR2184">
        <v>1</v>
      </c>
      <c r="AS2184">
        <v>0</v>
      </c>
      <c r="AT2184">
        <v>0.70524952229810478</v>
      </c>
      <c r="AU2184">
        <v>0</v>
      </c>
    </row>
    <row r="2185" spans="32:47" x14ac:dyDescent="0.25">
      <c r="AF2185">
        <v>2175</v>
      </c>
      <c r="AG2185">
        <v>0.39500955171646518</v>
      </c>
      <c r="AH2185">
        <v>1</v>
      </c>
      <c r="AI2185">
        <v>1</v>
      </c>
      <c r="AJ2185">
        <v>1</v>
      </c>
      <c r="AK2185">
        <v>0.41943879435758946</v>
      </c>
      <c r="AL2185">
        <v>1</v>
      </c>
      <c r="AM2185">
        <v>1</v>
      </c>
      <c r="AN2185">
        <v>1</v>
      </c>
      <c r="AO2185">
        <v>1</v>
      </c>
      <c r="AP2185">
        <v>0.19473842132931402</v>
      </c>
      <c r="AQ2185">
        <v>0.97586182220281137</v>
      </c>
      <c r="AR2185">
        <v>1</v>
      </c>
      <c r="AS2185">
        <v>0.78523524912525322</v>
      </c>
      <c r="AT2185">
        <v>0.84650096234381889</v>
      </c>
      <c r="AU2185">
        <v>1</v>
      </c>
    </row>
    <row r="2186" spans="32:47" x14ac:dyDescent="0.25">
      <c r="AF2186">
        <v>2176</v>
      </c>
      <c r="AG2186">
        <v>1</v>
      </c>
      <c r="AH2186">
        <v>1</v>
      </c>
      <c r="AI2186">
        <v>1</v>
      </c>
      <c r="AJ2186">
        <v>1</v>
      </c>
      <c r="AK2186">
        <v>1</v>
      </c>
      <c r="AL2186">
        <v>0.47912996208712383</v>
      </c>
      <c r="AM2186">
        <v>0.56768506585226974</v>
      </c>
      <c r="AN2186">
        <v>1</v>
      </c>
      <c r="AO2186">
        <v>0.25865492079998753</v>
      </c>
      <c r="AP2186">
        <v>1</v>
      </c>
      <c r="AQ2186">
        <v>0.183908048455487</v>
      </c>
      <c r="AR2186">
        <v>0.90850211909222001</v>
      </c>
      <c r="AS2186">
        <v>0</v>
      </c>
      <c r="AT2186">
        <v>0.71947754556147703</v>
      </c>
      <c r="AU2186">
        <v>2</v>
      </c>
    </row>
    <row r="2187" spans="32:47" x14ac:dyDescent="0.25">
      <c r="AF2187">
        <v>2177</v>
      </c>
      <c r="AG2187">
        <v>1</v>
      </c>
      <c r="AH2187">
        <v>1</v>
      </c>
      <c r="AI2187">
        <v>0</v>
      </c>
      <c r="AJ2187">
        <v>1</v>
      </c>
      <c r="AK2187">
        <v>1</v>
      </c>
      <c r="AL2187">
        <v>0.15339723121602825</v>
      </c>
      <c r="AM2187">
        <v>1</v>
      </c>
      <c r="AN2187">
        <v>1</v>
      </c>
      <c r="AO2187">
        <v>0.59472006080904971</v>
      </c>
      <c r="AP2187">
        <v>1</v>
      </c>
      <c r="AQ2187">
        <v>1</v>
      </c>
      <c r="AR2187">
        <v>1</v>
      </c>
      <c r="AS2187">
        <v>0.24803455978995301</v>
      </c>
      <c r="AT2187">
        <v>0.91129516038295333</v>
      </c>
      <c r="AU2187">
        <v>2</v>
      </c>
    </row>
    <row r="2188" spans="32:47" x14ac:dyDescent="0.25">
      <c r="AF2188">
        <v>2178</v>
      </c>
      <c r="AG2188">
        <v>7.7359685949387871E-2</v>
      </c>
      <c r="AH2188">
        <v>0</v>
      </c>
      <c r="AI2188">
        <v>1</v>
      </c>
      <c r="AJ2188">
        <v>0.90419058570187194</v>
      </c>
      <c r="AK2188">
        <v>1</v>
      </c>
      <c r="AL2188">
        <v>1</v>
      </c>
      <c r="AM2188">
        <v>0</v>
      </c>
      <c r="AN2188">
        <v>1</v>
      </c>
      <c r="AO2188">
        <v>1</v>
      </c>
      <c r="AP2188">
        <v>1</v>
      </c>
      <c r="AQ2188">
        <v>1</v>
      </c>
      <c r="AR2188">
        <v>1</v>
      </c>
      <c r="AS2188">
        <v>0.3701199425204616</v>
      </c>
      <c r="AT2188">
        <v>0.81171824657940306</v>
      </c>
      <c r="AU2188">
        <v>0</v>
      </c>
    </row>
    <row r="2189" spans="32:47" x14ac:dyDescent="0.25">
      <c r="AF2189">
        <v>2179</v>
      </c>
      <c r="AG2189">
        <v>0.92692732329962912</v>
      </c>
      <c r="AH2189">
        <v>1</v>
      </c>
      <c r="AI2189">
        <v>1</v>
      </c>
      <c r="AJ2189">
        <v>1</v>
      </c>
      <c r="AK2189">
        <v>1</v>
      </c>
      <c r="AL2189">
        <v>0.14809757165227591</v>
      </c>
      <c r="AM2189">
        <v>1</v>
      </c>
      <c r="AN2189">
        <v>1</v>
      </c>
      <c r="AO2189">
        <v>1</v>
      </c>
      <c r="AP2189">
        <v>1</v>
      </c>
      <c r="AQ2189">
        <v>1</v>
      </c>
      <c r="AR2189">
        <v>0.71185472049147658</v>
      </c>
      <c r="AS2189">
        <v>0.37525541261178053</v>
      </c>
      <c r="AT2189">
        <v>0.55380869896090523</v>
      </c>
      <c r="AU2189">
        <v>2</v>
      </c>
    </row>
    <row r="2190" spans="32:47" x14ac:dyDescent="0.25">
      <c r="AF2190">
        <v>2180</v>
      </c>
      <c r="AG2190">
        <v>1</v>
      </c>
      <c r="AH2190">
        <v>1</v>
      </c>
      <c r="AI2190">
        <v>1</v>
      </c>
      <c r="AJ2190">
        <v>0</v>
      </c>
      <c r="AK2190">
        <v>1</v>
      </c>
      <c r="AL2190">
        <v>1</v>
      </c>
      <c r="AM2190">
        <v>0</v>
      </c>
      <c r="AN2190">
        <v>1</v>
      </c>
      <c r="AO2190">
        <v>1</v>
      </c>
      <c r="AP2190">
        <v>0.76334941822091007</v>
      </c>
      <c r="AQ2190">
        <v>1</v>
      </c>
      <c r="AR2190">
        <v>0</v>
      </c>
      <c r="AS2190">
        <v>0</v>
      </c>
      <c r="AT2190">
        <v>0.78577201752500825</v>
      </c>
      <c r="AU2190">
        <v>2</v>
      </c>
    </row>
    <row r="2191" spans="32:47" x14ac:dyDescent="0.25">
      <c r="AF2191">
        <v>2181</v>
      </c>
      <c r="AG2191">
        <v>1</v>
      </c>
      <c r="AH2191">
        <v>0</v>
      </c>
      <c r="AI2191">
        <v>0.45688664119440925</v>
      </c>
      <c r="AJ2191">
        <v>1</v>
      </c>
      <c r="AK2191">
        <v>1</v>
      </c>
      <c r="AL2191">
        <v>0.59629516574326169</v>
      </c>
      <c r="AM2191">
        <v>1</v>
      </c>
      <c r="AN2191">
        <v>1</v>
      </c>
      <c r="AO2191">
        <v>0.68930143728236237</v>
      </c>
      <c r="AP2191">
        <v>1</v>
      </c>
      <c r="AQ2191">
        <v>1</v>
      </c>
      <c r="AR2191">
        <v>0.59400912094133673</v>
      </c>
      <c r="AS2191">
        <v>0.20531214817662746</v>
      </c>
      <c r="AT2191">
        <v>0.73073190062060434</v>
      </c>
      <c r="AU2191">
        <v>1</v>
      </c>
    </row>
    <row r="2192" spans="32:47" x14ac:dyDescent="0.25">
      <c r="AF2192">
        <v>2182</v>
      </c>
      <c r="AG2192">
        <v>1</v>
      </c>
      <c r="AH2192">
        <v>1</v>
      </c>
      <c r="AI2192">
        <v>1</v>
      </c>
      <c r="AJ2192">
        <v>0.73503476559829628</v>
      </c>
      <c r="AK2192">
        <v>1</v>
      </c>
      <c r="AL2192">
        <v>0</v>
      </c>
      <c r="AM2192">
        <v>1</v>
      </c>
      <c r="AN2192">
        <v>0.56132183957050719</v>
      </c>
      <c r="AO2192">
        <v>1</v>
      </c>
      <c r="AP2192">
        <v>0.81107365685485067</v>
      </c>
      <c r="AQ2192">
        <v>1</v>
      </c>
      <c r="AR2192">
        <v>1</v>
      </c>
      <c r="AS2192">
        <v>8.0653680688556051E-2</v>
      </c>
      <c r="AT2192">
        <v>0.93385125688551873</v>
      </c>
      <c r="AU2192">
        <v>0</v>
      </c>
    </row>
    <row r="2193" spans="32:47" x14ac:dyDescent="0.25">
      <c r="AF2193">
        <v>2183</v>
      </c>
      <c r="AG2193">
        <v>0.79537669582820059</v>
      </c>
      <c r="AH2193">
        <v>1</v>
      </c>
      <c r="AI2193">
        <v>0.99123648599244563</v>
      </c>
      <c r="AJ2193">
        <v>1</v>
      </c>
      <c r="AK2193">
        <v>0.87578323671233749</v>
      </c>
      <c r="AL2193">
        <v>1</v>
      </c>
      <c r="AM2193">
        <v>0</v>
      </c>
      <c r="AN2193">
        <v>1</v>
      </c>
      <c r="AO2193">
        <v>0</v>
      </c>
      <c r="AP2193">
        <v>1</v>
      </c>
      <c r="AQ2193">
        <v>1</v>
      </c>
      <c r="AR2193">
        <v>0.87777878860393799</v>
      </c>
      <c r="AS2193">
        <v>0.57817480745331029</v>
      </c>
      <c r="AT2193">
        <v>0.76247296218657845</v>
      </c>
      <c r="AU2193">
        <v>3</v>
      </c>
    </row>
    <row r="2194" spans="32:47" x14ac:dyDescent="0.25">
      <c r="AF2194">
        <v>2184</v>
      </c>
      <c r="AG2194">
        <v>1</v>
      </c>
      <c r="AH2194">
        <v>1</v>
      </c>
      <c r="AI2194">
        <v>0.10864835249418731</v>
      </c>
      <c r="AJ2194">
        <v>1</v>
      </c>
      <c r="AK2194">
        <v>0.93669719464073309</v>
      </c>
      <c r="AL2194">
        <v>1</v>
      </c>
      <c r="AM2194">
        <v>0.86165958432097645</v>
      </c>
      <c r="AN2194">
        <v>1</v>
      </c>
      <c r="AO2194">
        <v>0.21827720669461997</v>
      </c>
      <c r="AP2194">
        <v>0</v>
      </c>
      <c r="AQ2194">
        <v>1</v>
      </c>
      <c r="AR2194">
        <v>1</v>
      </c>
      <c r="AS2194">
        <v>7.4741070461553344E-2</v>
      </c>
      <c r="AT2194">
        <v>0.69118972909848098</v>
      </c>
      <c r="AU2194">
        <v>1</v>
      </c>
    </row>
    <row r="2195" spans="32:47" x14ac:dyDescent="0.25">
      <c r="AF2195">
        <v>2185</v>
      </c>
      <c r="AG2195">
        <v>1</v>
      </c>
      <c r="AH2195">
        <v>1</v>
      </c>
      <c r="AI2195">
        <v>0.82961204519820209</v>
      </c>
      <c r="AJ2195">
        <v>1</v>
      </c>
      <c r="AK2195">
        <v>0.95040819520199293</v>
      </c>
      <c r="AL2195">
        <v>0.40476583047493475</v>
      </c>
      <c r="AM2195">
        <v>1</v>
      </c>
      <c r="AN2195">
        <v>1</v>
      </c>
      <c r="AO2195">
        <v>1</v>
      </c>
      <c r="AP2195">
        <v>1</v>
      </c>
      <c r="AQ2195">
        <v>1</v>
      </c>
      <c r="AR2195">
        <v>1</v>
      </c>
      <c r="AS2195">
        <v>0</v>
      </c>
      <c r="AT2195">
        <v>0.82356580693287895</v>
      </c>
      <c r="AU2195">
        <v>1</v>
      </c>
    </row>
    <row r="2196" spans="32:47" x14ac:dyDescent="0.25">
      <c r="AF2196">
        <v>2186</v>
      </c>
      <c r="AG2196">
        <v>0.23375616358563064</v>
      </c>
      <c r="AH2196">
        <v>1</v>
      </c>
      <c r="AI2196">
        <v>1</v>
      </c>
      <c r="AJ2196">
        <v>0.157039282744275</v>
      </c>
      <c r="AK2196">
        <v>1</v>
      </c>
      <c r="AL2196">
        <v>0.87098875976492607</v>
      </c>
      <c r="AM2196">
        <v>1</v>
      </c>
      <c r="AN2196">
        <v>1</v>
      </c>
      <c r="AO2196">
        <v>0.42307461363379845</v>
      </c>
      <c r="AP2196">
        <v>1</v>
      </c>
      <c r="AQ2196">
        <v>0.45992609497431353</v>
      </c>
      <c r="AR2196">
        <v>1</v>
      </c>
      <c r="AS2196">
        <v>0</v>
      </c>
      <c r="AT2196">
        <v>0.58497968346509632</v>
      </c>
      <c r="AU2196">
        <v>1</v>
      </c>
    </row>
    <row r="2197" spans="32:47" x14ac:dyDescent="0.25">
      <c r="AF2197">
        <v>2187</v>
      </c>
      <c r="AG2197">
        <v>0.51481776095874188</v>
      </c>
      <c r="AH2197">
        <v>0</v>
      </c>
      <c r="AI2197">
        <v>0</v>
      </c>
      <c r="AJ2197">
        <v>1</v>
      </c>
      <c r="AK2197">
        <v>0.85127614613344538</v>
      </c>
      <c r="AL2197">
        <v>0.73550788639404341</v>
      </c>
      <c r="AM2197">
        <v>1</v>
      </c>
      <c r="AN2197">
        <v>1</v>
      </c>
      <c r="AO2197">
        <v>1</v>
      </c>
      <c r="AP2197">
        <v>1</v>
      </c>
      <c r="AQ2197">
        <v>1</v>
      </c>
      <c r="AR2197">
        <v>1</v>
      </c>
      <c r="AS2197">
        <v>0</v>
      </c>
      <c r="AT2197">
        <v>0.95434006999505128</v>
      </c>
      <c r="AU2197">
        <v>2</v>
      </c>
    </row>
    <row r="2198" spans="32:47" x14ac:dyDescent="0.25">
      <c r="AF2198">
        <v>2188</v>
      </c>
      <c r="AG2198">
        <v>1</v>
      </c>
      <c r="AH2198">
        <v>1</v>
      </c>
      <c r="AI2198">
        <v>1</v>
      </c>
      <c r="AJ2198">
        <v>1</v>
      </c>
      <c r="AK2198">
        <v>1</v>
      </c>
      <c r="AL2198">
        <v>1</v>
      </c>
      <c r="AM2198">
        <v>0.17748964155367913</v>
      </c>
      <c r="AN2198">
        <v>1</v>
      </c>
      <c r="AO2198">
        <v>1</v>
      </c>
      <c r="AP2198">
        <v>1</v>
      </c>
      <c r="AQ2198">
        <v>1</v>
      </c>
      <c r="AR2198">
        <v>1</v>
      </c>
      <c r="AS2198">
        <v>0</v>
      </c>
      <c r="AT2198">
        <v>0.90556307956652093</v>
      </c>
      <c r="AU2198">
        <v>1</v>
      </c>
    </row>
    <row r="2199" spans="32:47" x14ac:dyDescent="0.25">
      <c r="AF2199">
        <v>2189</v>
      </c>
      <c r="AG2199">
        <v>0.25191008969399731</v>
      </c>
      <c r="AH2199">
        <v>0</v>
      </c>
      <c r="AI2199">
        <v>1</v>
      </c>
      <c r="AJ2199">
        <v>0.16034252676254254</v>
      </c>
      <c r="AK2199">
        <v>5.5966038590638837E-3</v>
      </c>
      <c r="AL2199">
        <v>1</v>
      </c>
      <c r="AM2199">
        <v>1</v>
      </c>
      <c r="AN2199">
        <v>0.5950638263593353</v>
      </c>
      <c r="AO2199">
        <v>0.72088786255335435</v>
      </c>
      <c r="AP2199">
        <v>1</v>
      </c>
      <c r="AQ2199">
        <v>0.18911310704546244</v>
      </c>
      <c r="AR2199">
        <v>1</v>
      </c>
      <c r="AS2199">
        <v>0</v>
      </c>
      <c r="AT2199">
        <v>1</v>
      </c>
      <c r="AU2199">
        <v>0</v>
      </c>
    </row>
    <row r="2200" spans="32:47" x14ac:dyDescent="0.25">
      <c r="AF2200">
        <v>2190</v>
      </c>
      <c r="AG2200">
        <v>1</v>
      </c>
      <c r="AH2200">
        <v>0.46317684404259907</v>
      </c>
      <c r="AI2200">
        <v>0</v>
      </c>
      <c r="AJ2200">
        <v>1</v>
      </c>
      <c r="AK2200">
        <v>0.90166124470828612</v>
      </c>
      <c r="AL2200">
        <v>1</v>
      </c>
      <c r="AM2200">
        <v>1</v>
      </c>
      <c r="AN2200">
        <v>1</v>
      </c>
      <c r="AO2200">
        <v>0.52425491185034234</v>
      </c>
      <c r="AP2200">
        <v>1</v>
      </c>
      <c r="AQ2200">
        <v>1</v>
      </c>
      <c r="AR2200">
        <v>0.79162397957735531</v>
      </c>
      <c r="AS2200">
        <v>0.27655347047596784</v>
      </c>
      <c r="AT2200">
        <v>0.88853770538429766</v>
      </c>
      <c r="AU2200">
        <v>2</v>
      </c>
    </row>
    <row r="2201" spans="32:47" x14ac:dyDescent="0.25">
      <c r="AF2201">
        <v>2191</v>
      </c>
      <c r="AG2201">
        <v>1</v>
      </c>
      <c r="AH2201">
        <v>1</v>
      </c>
      <c r="AI2201">
        <v>1</v>
      </c>
      <c r="AJ2201">
        <v>0.59499104785039281</v>
      </c>
      <c r="AK2201">
        <v>1</v>
      </c>
      <c r="AL2201">
        <v>0.83790719822427495</v>
      </c>
      <c r="AM2201">
        <v>1</v>
      </c>
      <c r="AN2201">
        <v>1</v>
      </c>
      <c r="AO2201">
        <v>0.65145946693179824</v>
      </c>
      <c r="AP2201">
        <v>0.83846587357073721</v>
      </c>
      <c r="AQ2201">
        <v>1</v>
      </c>
      <c r="AR2201">
        <v>1</v>
      </c>
      <c r="AS2201">
        <v>0.2928233279592185</v>
      </c>
      <c r="AT2201">
        <v>0.69323150291897384</v>
      </c>
      <c r="AU2201">
        <v>1</v>
      </c>
    </row>
    <row r="2202" spans="32:47" x14ac:dyDescent="0.25">
      <c r="AF2202">
        <v>2192</v>
      </c>
      <c r="AG2202">
        <v>1</v>
      </c>
      <c r="AH2202">
        <v>1</v>
      </c>
      <c r="AI2202">
        <v>6.8000172838266384E-2</v>
      </c>
      <c r="AJ2202">
        <v>1</v>
      </c>
      <c r="AK2202">
        <v>1</v>
      </c>
      <c r="AL2202">
        <v>0.23219900571081478</v>
      </c>
      <c r="AM2202">
        <v>1</v>
      </c>
      <c r="AN2202">
        <v>1</v>
      </c>
      <c r="AO2202">
        <v>1</v>
      </c>
      <c r="AP2202">
        <v>0.57928531114556525</v>
      </c>
      <c r="AQ2202">
        <v>1</v>
      </c>
      <c r="AR2202">
        <v>0</v>
      </c>
      <c r="AS2202">
        <v>0</v>
      </c>
      <c r="AT2202">
        <v>0.89530039072712109</v>
      </c>
      <c r="AU2202">
        <v>1</v>
      </c>
    </row>
    <row r="2203" spans="32:47" x14ac:dyDescent="0.25">
      <c r="AF2203">
        <v>2193</v>
      </c>
      <c r="AG2203">
        <v>0.73676701731117999</v>
      </c>
      <c r="AH2203">
        <v>1</v>
      </c>
      <c r="AI2203">
        <v>1</v>
      </c>
      <c r="AJ2203">
        <v>1</v>
      </c>
      <c r="AK2203">
        <v>1</v>
      </c>
      <c r="AL2203">
        <v>1</v>
      </c>
      <c r="AM2203">
        <v>0.82078427678718602</v>
      </c>
      <c r="AN2203">
        <v>0.91126064583119348</v>
      </c>
      <c r="AO2203">
        <v>1</v>
      </c>
      <c r="AP2203">
        <v>1</v>
      </c>
      <c r="AQ2203">
        <v>1</v>
      </c>
      <c r="AR2203">
        <v>0.51282512272225556</v>
      </c>
      <c r="AS2203">
        <v>5.7769064210362792E-2</v>
      </c>
      <c r="AT2203">
        <v>0.96018142803671391</v>
      </c>
      <c r="AU2203">
        <v>2</v>
      </c>
    </row>
    <row r="2204" spans="32:47" x14ac:dyDescent="0.25">
      <c r="AF2204">
        <v>2194</v>
      </c>
      <c r="AG2204">
        <v>1</v>
      </c>
      <c r="AH2204">
        <v>0.70645222212676473</v>
      </c>
      <c r="AI2204">
        <v>1</v>
      </c>
      <c r="AJ2204">
        <v>0</v>
      </c>
      <c r="AK2204">
        <v>1</v>
      </c>
      <c r="AL2204">
        <v>1</v>
      </c>
      <c r="AM2204">
        <v>0.55635701510689084</v>
      </c>
      <c r="AN2204">
        <v>1</v>
      </c>
      <c r="AO2204">
        <v>1</v>
      </c>
      <c r="AP2204">
        <v>0.75207430090085836</v>
      </c>
      <c r="AQ2204">
        <v>1</v>
      </c>
      <c r="AR2204">
        <v>1</v>
      </c>
      <c r="AS2204">
        <v>0</v>
      </c>
      <c r="AT2204">
        <v>0.90268952124684332</v>
      </c>
      <c r="AU2204">
        <v>1</v>
      </c>
    </row>
    <row r="2205" spans="32:47" x14ac:dyDescent="0.25">
      <c r="AF2205">
        <v>2195</v>
      </c>
      <c r="AG2205">
        <v>1</v>
      </c>
      <c r="AH2205">
        <v>1</v>
      </c>
      <c r="AI2205">
        <v>1</v>
      </c>
      <c r="AJ2205">
        <v>1</v>
      </c>
      <c r="AK2205">
        <v>1</v>
      </c>
      <c r="AL2205">
        <v>0</v>
      </c>
      <c r="AM2205">
        <v>0.2058809560696846</v>
      </c>
      <c r="AN2205">
        <v>0.71525855790593684</v>
      </c>
      <c r="AO2205">
        <v>1</v>
      </c>
      <c r="AP2205">
        <v>1</v>
      </c>
      <c r="AQ2205">
        <v>0.94300776658540897</v>
      </c>
      <c r="AR2205">
        <v>0.14263593600903293</v>
      </c>
      <c r="AS2205">
        <v>5.5120114486095599E-2</v>
      </c>
      <c r="AT2205">
        <v>0.62326988593861776</v>
      </c>
      <c r="AU2205">
        <v>1</v>
      </c>
    </row>
    <row r="2206" spans="32:47" x14ac:dyDescent="0.25">
      <c r="AF2206">
        <v>2196</v>
      </c>
      <c r="AG2206">
        <v>0.75242003050868422</v>
      </c>
      <c r="AH2206">
        <v>1</v>
      </c>
      <c r="AI2206">
        <v>0.74565541057240958</v>
      </c>
      <c r="AJ2206">
        <v>1</v>
      </c>
      <c r="AK2206">
        <v>0.97587723581114738</v>
      </c>
      <c r="AL2206">
        <v>1</v>
      </c>
      <c r="AM2206">
        <v>0.81418945511095153</v>
      </c>
      <c r="AN2206">
        <v>1</v>
      </c>
      <c r="AO2206">
        <v>1</v>
      </c>
      <c r="AP2206">
        <v>1</v>
      </c>
      <c r="AQ2206">
        <v>1</v>
      </c>
      <c r="AR2206">
        <v>1</v>
      </c>
      <c r="AS2206">
        <v>0.15453052302144632</v>
      </c>
      <c r="AT2206">
        <v>0.69831414766799438</v>
      </c>
      <c r="AU2206">
        <v>0</v>
      </c>
    </row>
    <row r="2207" spans="32:47" x14ac:dyDescent="0.25">
      <c r="AF2207">
        <v>2197</v>
      </c>
      <c r="AG2207">
        <v>1</v>
      </c>
      <c r="AH2207">
        <v>1</v>
      </c>
      <c r="AI2207">
        <v>0.83349182832898805</v>
      </c>
      <c r="AJ2207">
        <v>0</v>
      </c>
      <c r="AK2207">
        <v>0.21445461957773659</v>
      </c>
      <c r="AL2207">
        <v>1</v>
      </c>
      <c r="AM2207">
        <v>0</v>
      </c>
      <c r="AN2207">
        <v>1</v>
      </c>
      <c r="AO2207">
        <v>0</v>
      </c>
      <c r="AP2207">
        <v>1</v>
      </c>
      <c r="AQ2207">
        <v>0.77281957197653051</v>
      </c>
      <c r="AR2207">
        <v>1</v>
      </c>
      <c r="AS2207">
        <v>0.48678604011874993</v>
      </c>
      <c r="AT2207">
        <v>0.91843106929499463</v>
      </c>
      <c r="AU2207">
        <v>2</v>
      </c>
    </row>
    <row r="2208" spans="32:47" x14ac:dyDescent="0.25">
      <c r="AF2208">
        <v>2198</v>
      </c>
      <c r="AG2208">
        <v>0</v>
      </c>
      <c r="AH2208">
        <v>1</v>
      </c>
      <c r="AI2208">
        <v>0</v>
      </c>
      <c r="AJ2208">
        <v>1</v>
      </c>
      <c r="AK2208">
        <v>1</v>
      </c>
      <c r="AL2208">
        <v>0.85312569126035664</v>
      </c>
      <c r="AM2208">
        <v>1</v>
      </c>
      <c r="AN2208">
        <v>1</v>
      </c>
      <c r="AO2208">
        <v>1</v>
      </c>
      <c r="AP2208">
        <v>0.92393934008977074</v>
      </c>
      <c r="AQ2208">
        <v>1</v>
      </c>
      <c r="AR2208">
        <v>1</v>
      </c>
      <c r="AS2208">
        <v>0</v>
      </c>
      <c r="AT2208">
        <v>0.71255174457531723</v>
      </c>
      <c r="AU2208">
        <v>1</v>
      </c>
    </row>
    <row r="2209" spans="32:47" x14ac:dyDescent="0.25">
      <c r="AF2209">
        <v>2199</v>
      </c>
      <c r="AG2209">
        <v>1</v>
      </c>
      <c r="AH2209">
        <v>1</v>
      </c>
      <c r="AI2209">
        <v>0.42033317307411172</v>
      </c>
      <c r="AJ2209">
        <v>0.14018311178175888</v>
      </c>
      <c r="AK2209">
        <v>1</v>
      </c>
      <c r="AL2209">
        <v>1</v>
      </c>
      <c r="AM2209">
        <v>0</v>
      </c>
      <c r="AN2209">
        <v>0</v>
      </c>
      <c r="AO2209">
        <v>1</v>
      </c>
      <c r="AP2209">
        <v>1</v>
      </c>
      <c r="AQ2209">
        <v>1</v>
      </c>
      <c r="AR2209">
        <v>1</v>
      </c>
      <c r="AS2209">
        <v>0</v>
      </c>
      <c r="AT2209">
        <v>0.84725866054726151</v>
      </c>
      <c r="AU2209">
        <v>0</v>
      </c>
    </row>
    <row r="2210" spans="32:47" x14ac:dyDescent="0.25">
      <c r="AF2210">
        <v>2200</v>
      </c>
      <c r="AG2210">
        <v>1</v>
      </c>
      <c r="AH2210">
        <v>0</v>
      </c>
      <c r="AI2210">
        <v>0.6738223268332677</v>
      </c>
      <c r="AJ2210">
        <v>0</v>
      </c>
      <c r="AK2210">
        <v>1</v>
      </c>
      <c r="AL2210">
        <v>1</v>
      </c>
      <c r="AM2210">
        <v>0.60545510111842304</v>
      </c>
      <c r="AN2210">
        <v>1</v>
      </c>
      <c r="AO2210">
        <v>0.48029646833989925</v>
      </c>
      <c r="AP2210">
        <v>1</v>
      </c>
      <c r="AQ2210">
        <v>0.92034750828194467</v>
      </c>
      <c r="AR2210">
        <v>1</v>
      </c>
      <c r="AS2210">
        <v>0.27254720011396494</v>
      </c>
      <c r="AT2210">
        <v>1</v>
      </c>
      <c r="AU2210">
        <v>4</v>
      </c>
    </row>
    <row r="2211" spans="32:47" x14ac:dyDescent="0.25">
      <c r="AF2211">
        <v>2201</v>
      </c>
      <c r="AG2211">
        <v>1</v>
      </c>
      <c r="AH2211">
        <v>1</v>
      </c>
      <c r="AI2211">
        <v>0.5338313733234592</v>
      </c>
      <c r="AJ2211">
        <v>1</v>
      </c>
      <c r="AK2211">
        <v>1</v>
      </c>
      <c r="AL2211">
        <v>1</v>
      </c>
      <c r="AM2211">
        <v>1</v>
      </c>
      <c r="AN2211">
        <v>1</v>
      </c>
      <c r="AO2211">
        <v>1</v>
      </c>
      <c r="AP2211">
        <v>0.42386513155478528</v>
      </c>
      <c r="AQ2211">
        <v>1</v>
      </c>
      <c r="AR2211">
        <v>1</v>
      </c>
      <c r="AS2211">
        <v>0.62427827642847356</v>
      </c>
      <c r="AT2211">
        <v>0.79319934030220929</v>
      </c>
      <c r="AU2211">
        <v>1</v>
      </c>
    </row>
    <row r="2212" spans="32:47" x14ac:dyDescent="0.25">
      <c r="AF2212">
        <v>2202</v>
      </c>
      <c r="AG2212">
        <v>1</v>
      </c>
      <c r="AH2212">
        <v>0.90079063961508965</v>
      </c>
      <c r="AI2212">
        <v>1</v>
      </c>
      <c r="AJ2212">
        <v>1</v>
      </c>
      <c r="AK2212">
        <v>0.2474747787144283</v>
      </c>
      <c r="AL2212">
        <v>1</v>
      </c>
      <c r="AM2212">
        <v>1</v>
      </c>
      <c r="AN2212">
        <v>0.57763559170486967</v>
      </c>
      <c r="AO2212">
        <v>1</v>
      </c>
      <c r="AP2212">
        <v>0</v>
      </c>
      <c r="AQ2212">
        <v>0.40528892666091754</v>
      </c>
      <c r="AR2212">
        <v>0</v>
      </c>
      <c r="AS2212">
        <v>0</v>
      </c>
      <c r="AT2212">
        <v>0.77389044553260333</v>
      </c>
      <c r="AU2212">
        <v>1</v>
      </c>
    </row>
    <row r="2213" spans="32:47" x14ac:dyDescent="0.25">
      <c r="AF2213">
        <v>2203</v>
      </c>
      <c r="AG2213">
        <v>1</v>
      </c>
      <c r="AH2213">
        <v>1</v>
      </c>
      <c r="AI2213">
        <v>0.73302915701858562</v>
      </c>
      <c r="AJ2213">
        <v>0</v>
      </c>
      <c r="AK2213">
        <v>1</v>
      </c>
      <c r="AL2213">
        <v>1</v>
      </c>
      <c r="AM2213">
        <v>1</v>
      </c>
      <c r="AN2213">
        <v>1</v>
      </c>
      <c r="AO2213">
        <v>0.96858181269368893</v>
      </c>
      <c r="AP2213">
        <v>1</v>
      </c>
      <c r="AQ2213">
        <v>0.12181661238622231</v>
      </c>
      <c r="AR2213">
        <v>6.5519190493374013E-2</v>
      </c>
      <c r="AS2213">
        <v>0.52011466639135806</v>
      </c>
      <c r="AT2213">
        <v>0.63645519142783458</v>
      </c>
      <c r="AU2213">
        <v>0</v>
      </c>
    </row>
    <row r="2214" spans="32:47" x14ac:dyDescent="0.25">
      <c r="AF2214">
        <v>2204</v>
      </c>
      <c r="AG2214">
        <v>0.18831465276326204</v>
      </c>
      <c r="AH2214">
        <v>1</v>
      </c>
      <c r="AI2214">
        <v>0.90567386971698371</v>
      </c>
      <c r="AJ2214">
        <v>0.68164653664280195</v>
      </c>
      <c r="AK2214">
        <v>1</v>
      </c>
      <c r="AL2214">
        <v>1</v>
      </c>
      <c r="AM2214">
        <v>0.61602450001397124</v>
      </c>
      <c r="AN2214">
        <v>0</v>
      </c>
      <c r="AO2214">
        <v>0.85543912827415625</v>
      </c>
      <c r="AP2214">
        <v>0.77517666241469518</v>
      </c>
      <c r="AQ2214">
        <v>1</v>
      </c>
      <c r="AR2214">
        <v>1</v>
      </c>
      <c r="AS2214">
        <v>0</v>
      </c>
      <c r="AT2214">
        <v>0.92700436345203097</v>
      </c>
      <c r="AU2214">
        <v>3</v>
      </c>
    </row>
    <row r="2215" spans="32:47" x14ac:dyDescent="0.25">
      <c r="AF2215">
        <v>2205</v>
      </c>
      <c r="AG2215">
        <v>0.83667326272646481</v>
      </c>
      <c r="AH2215">
        <v>1</v>
      </c>
      <c r="AI2215">
        <v>1</v>
      </c>
      <c r="AJ2215">
        <v>1</v>
      </c>
      <c r="AK2215">
        <v>1</v>
      </c>
      <c r="AL2215">
        <v>1</v>
      </c>
      <c r="AM2215">
        <v>1</v>
      </c>
      <c r="AN2215">
        <v>1</v>
      </c>
      <c r="AO2215">
        <v>1</v>
      </c>
      <c r="AP2215">
        <v>0</v>
      </c>
      <c r="AQ2215">
        <v>1</v>
      </c>
      <c r="AR2215">
        <v>0.42788770092644673</v>
      </c>
      <c r="AS2215">
        <v>0</v>
      </c>
      <c r="AT2215">
        <v>0.85831866725820372</v>
      </c>
      <c r="AU2215">
        <v>0</v>
      </c>
    </row>
    <row r="2216" spans="32:47" x14ac:dyDescent="0.25">
      <c r="AF2216">
        <v>2206</v>
      </c>
      <c r="AG2216">
        <v>1</v>
      </c>
      <c r="AH2216">
        <v>1</v>
      </c>
      <c r="AI2216">
        <v>1</v>
      </c>
      <c r="AJ2216">
        <v>1</v>
      </c>
      <c r="AK2216">
        <v>0.76294219099157001</v>
      </c>
      <c r="AL2216">
        <v>1</v>
      </c>
      <c r="AM2216">
        <v>1</v>
      </c>
      <c r="AN2216">
        <v>0.70371641457313672</v>
      </c>
      <c r="AO2216">
        <v>1</v>
      </c>
      <c r="AP2216">
        <v>1</v>
      </c>
      <c r="AQ2216">
        <v>0.89439332790789194</v>
      </c>
      <c r="AR2216">
        <v>0.2516415877828202</v>
      </c>
      <c r="AS2216">
        <v>0</v>
      </c>
      <c r="AT2216">
        <v>0.64616724591818242</v>
      </c>
      <c r="AU2216">
        <v>0</v>
      </c>
    </row>
    <row r="2217" spans="32:47" x14ac:dyDescent="0.25">
      <c r="AF2217">
        <v>2207</v>
      </c>
      <c r="AG2217">
        <v>1</v>
      </c>
      <c r="AH2217">
        <v>1</v>
      </c>
      <c r="AI2217">
        <v>1</v>
      </c>
      <c r="AJ2217">
        <v>1</v>
      </c>
      <c r="AK2217">
        <v>1</v>
      </c>
      <c r="AL2217">
        <v>1</v>
      </c>
      <c r="AM2217">
        <v>1</v>
      </c>
      <c r="AN2217">
        <v>1</v>
      </c>
      <c r="AO2217">
        <v>0.22117400505109497</v>
      </c>
      <c r="AP2217">
        <v>1</v>
      </c>
      <c r="AQ2217">
        <v>0.96200390291633087</v>
      </c>
      <c r="AR2217">
        <v>1</v>
      </c>
      <c r="AS2217">
        <v>0</v>
      </c>
      <c r="AT2217">
        <v>0.7376943122376074</v>
      </c>
      <c r="AU2217">
        <v>0</v>
      </c>
    </row>
    <row r="2218" spans="32:47" x14ac:dyDescent="0.25">
      <c r="AF2218">
        <v>2208</v>
      </c>
      <c r="AG2218">
        <v>1</v>
      </c>
      <c r="AH2218">
        <v>1</v>
      </c>
      <c r="AI2218">
        <v>1</v>
      </c>
      <c r="AJ2218">
        <v>1</v>
      </c>
      <c r="AK2218">
        <v>1</v>
      </c>
      <c r="AL2218">
        <v>1</v>
      </c>
      <c r="AM2218">
        <v>0.81339924944158182</v>
      </c>
      <c r="AN2218">
        <v>0.36238943296977538</v>
      </c>
      <c r="AO2218">
        <v>1</v>
      </c>
      <c r="AP2218">
        <v>0</v>
      </c>
      <c r="AQ2218">
        <v>1</v>
      </c>
      <c r="AR2218">
        <v>0.48555355247451865</v>
      </c>
      <c r="AS2218">
        <v>5.8325941019332576E-2</v>
      </c>
      <c r="AT2218">
        <v>0.85544173323119954</v>
      </c>
      <c r="AU2218">
        <v>0</v>
      </c>
    </row>
    <row r="2219" spans="32:47" x14ac:dyDescent="0.25">
      <c r="AF2219">
        <v>2209</v>
      </c>
      <c r="AG2219">
        <v>1</v>
      </c>
      <c r="AH2219">
        <v>0.83338328278581941</v>
      </c>
      <c r="AI2219">
        <v>0.99252028958665417</v>
      </c>
      <c r="AJ2219">
        <v>0.47725308712567011</v>
      </c>
      <c r="AK2219">
        <v>1</v>
      </c>
      <c r="AL2219">
        <v>1</v>
      </c>
      <c r="AM2219">
        <v>0.14871122110719537</v>
      </c>
      <c r="AN2219">
        <v>0</v>
      </c>
      <c r="AO2219">
        <v>1</v>
      </c>
      <c r="AP2219">
        <v>1</v>
      </c>
      <c r="AQ2219">
        <v>1</v>
      </c>
      <c r="AR2219">
        <v>1</v>
      </c>
      <c r="AS2219">
        <v>0.27527822204255276</v>
      </c>
      <c r="AT2219">
        <v>0.790146062155621</v>
      </c>
      <c r="AU2219">
        <v>0</v>
      </c>
    </row>
    <row r="2220" spans="32:47" x14ac:dyDescent="0.25">
      <c r="AF2220">
        <v>2210</v>
      </c>
      <c r="AG2220">
        <v>0.92912921273983229</v>
      </c>
      <c r="AH2220">
        <v>0.47798450394085584</v>
      </c>
      <c r="AI2220">
        <v>1</v>
      </c>
      <c r="AJ2220">
        <v>1</v>
      </c>
      <c r="AK2220">
        <v>1</v>
      </c>
      <c r="AL2220">
        <v>1</v>
      </c>
      <c r="AM2220">
        <v>6.7371846766975302E-2</v>
      </c>
      <c r="AN2220">
        <v>1</v>
      </c>
      <c r="AO2220">
        <v>1</v>
      </c>
      <c r="AP2220">
        <v>1</v>
      </c>
      <c r="AQ2220">
        <v>1</v>
      </c>
      <c r="AR2220">
        <v>1</v>
      </c>
      <c r="AS2220">
        <v>0</v>
      </c>
      <c r="AT2220">
        <v>0.85833150677676773</v>
      </c>
      <c r="AU2220">
        <v>0</v>
      </c>
    </row>
    <row r="2221" spans="32:47" x14ac:dyDescent="0.25">
      <c r="AF2221">
        <v>2211</v>
      </c>
      <c r="AG2221">
        <v>0.51559482996362349</v>
      </c>
      <c r="AH2221">
        <v>0</v>
      </c>
      <c r="AI2221">
        <v>0.45387883267164486</v>
      </c>
      <c r="AJ2221">
        <v>0.36538327856930358</v>
      </c>
      <c r="AK2221">
        <v>1</v>
      </c>
      <c r="AL2221">
        <v>0.58531772067726706</v>
      </c>
      <c r="AM2221">
        <v>1</v>
      </c>
      <c r="AN2221">
        <v>1</v>
      </c>
      <c r="AO2221">
        <v>0.53972216285813679</v>
      </c>
      <c r="AP2221">
        <v>1</v>
      </c>
      <c r="AQ2221">
        <v>1</v>
      </c>
      <c r="AR2221">
        <v>1</v>
      </c>
      <c r="AS2221">
        <v>0</v>
      </c>
      <c r="AT2221">
        <v>0.74892382253270773</v>
      </c>
      <c r="AU2221">
        <v>2</v>
      </c>
    </row>
    <row r="2222" spans="32:47" x14ac:dyDescent="0.25">
      <c r="AF2222">
        <v>2212</v>
      </c>
      <c r="AG2222">
        <v>1</v>
      </c>
      <c r="AH2222">
        <v>1</v>
      </c>
      <c r="AI2222">
        <v>0</v>
      </c>
      <c r="AJ2222">
        <v>1</v>
      </c>
      <c r="AK2222">
        <v>1</v>
      </c>
      <c r="AL2222">
        <v>1</v>
      </c>
      <c r="AM2222">
        <v>1</v>
      </c>
      <c r="AN2222">
        <v>0.64803639668929047</v>
      </c>
      <c r="AO2222">
        <v>0.99133518126715592</v>
      </c>
      <c r="AP2222">
        <v>1</v>
      </c>
      <c r="AQ2222">
        <v>1</v>
      </c>
      <c r="AR2222">
        <v>1</v>
      </c>
      <c r="AS2222">
        <v>0</v>
      </c>
      <c r="AT2222">
        <v>0.53050645780323025</v>
      </c>
      <c r="AU2222">
        <v>1</v>
      </c>
    </row>
    <row r="2223" spans="32:47" x14ac:dyDescent="0.25">
      <c r="AF2223">
        <v>2213</v>
      </c>
      <c r="AG2223">
        <v>0</v>
      </c>
      <c r="AH2223">
        <v>0.62787677501000871</v>
      </c>
      <c r="AI2223">
        <v>1</v>
      </c>
      <c r="AJ2223">
        <v>0</v>
      </c>
      <c r="AK2223">
        <v>1</v>
      </c>
      <c r="AL2223">
        <v>1</v>
      </c>
      <c r="AM2223">
        <v>0.72069086581060193</v>
      </c>
      <c r="AN2223">
        <v>0.6895372331932923</v>
      </c>
      <c r="AO2223">
        <v>0</v>
      </c>
      <c r="AP2223">
        <v>1</v>
      </c>
      <c r="AQ2223">
        <v>1</v>
      </c>
      <c r="AR2223">
        <v>1</v>
      </c>
      <c r="AS2223">
        <v>5.5814653557805988E-2</v>
      </c>
      <c r="AT2223">
        <v>0.59540142545461405</v>
      </c>
      <c r="AU2223">
        <v>1</v>
      </c>
    </row>
    <row r="2224" spans="32:47" x14ac:dyDescent="0.25">
      <c r="AF2224">
        <v>2214</v>
      </c>
      <c r="AG2224">
        <v>1</v>
      </c>
      <c r="AH2224">
        <v>0</v>
      </c>
      <c r="AI2224">
        <v>1</v>
      </c>
      <c r="AJ2224">
        <v>1</v>
      </c>
      <c r="AK2224">
        <v>1</v>
      </c>
      <c r="AL2224">
        <v>0.14250703711950335</v>
      </c>
      <c r="AM2224">
        <v>1</v>
      </c>
      <c r="AN2224">
        <v>0</v>
      </c>
      <c r="AO2224">
        <v>1</v>
      </c>
      <c r="AP2224">
        <v>0.43333450592059131</v>
      </c>
      <c r="AQ2224">
        <v>1</v>
      </c>
      <c r="AR2224">
        <v>1</v>
      </c>
      <c r="AS2224">
        <v>0</v>
      </c>
      <c r="AT2224">
        <v>0.74444554443070454</v>
      </c>
      <c r="AU2224">
        <v>1</v>
      </c>
    </row>
    <row r="2225" spans="32:47" x14ac:dyDescent="0.25">
      <c r="AF2225">
        <v>2215</v>
      </c>
      <c r="AG2225">
        <v>1</v>
      </c>
      <c r="AH2225">
        <v>0</v>
      </c>
      <c r="AI2225">
        <v>1</v>
      </c>
      <c r="AJ2225">
        <v>1</v>
      </c>
      <c r="AK2225">
        <v>1</v>
      </c>
      <c r="AL2225">
        <v>1</v>
      </c>
      <c r="AM2225">
        <v>0.79760175277225509</v>
      </c>
      <c r="AN2225">
        <v>0.32951901143537871</v>
      </c>
      <c r="AO2225">
        <v>0</v>
      </c>
      <c r="AP2225">
        <v>1</v>
      </c>
      <c r="AQ2225">
        <v>0.70596594263576362</v>
      </c>
      <c r="AR2225">
        <v>1</v>
      </c>
      <c r="AS2225">
        <v>0.96031318327732151</v>
      </c>
      <c r="AT2225">
        <v>0.65124607816334956</v>
      </c>
      <c r="AU2225">
        <v>2</v>
      </c>
    </row>
    <row r="2226" spans="32:47" x14ac:dyDescent="0.25">
      <c r="AF2226">
        <v>2216</v>
      </c>
      <c r="AG2226">
        <v>0.18140592373510439</v>
      </c>
      <c r="AH2226">
        <v>1</v>
      </c>
      <c r="AI2226">
        <v>1</v>
      </c>
      <c r="AJ2226">
        <v>1</v>
      </c>
      <c r="AK2226">
        <v>0</v>
      </c>
      <c r="AL2226">
        <v>1</v>
      </c>
      <c r="AM2226">
        <v>1</v>
      </c>
      <c r="AN2226">
        <v>1</v>
      </c>
      <c r="AO2226">
        <v>1</v>
      </c>
      <c r="AP2226">
        <v>1</v>
      </c>
      <c r="AQ2226">
        <v>0.43075190494904142</v>
      </c>
      <c r="AR2226">
        <v>1</v>
      </c>
      <c r="AS2226">
        <v>0.1104406191164256</v>
      </c>
      <c r="AT2226">
        <v>0.83522573457125815</v>
      </c>
      <c r="AU2226">
        <v>0</v>
      </c>
    </row>
    <row r="2227" spans="32:47" x14ac:dyDescent="0.25">
      <c r="AF2227">
        <v>2217</v>
      </c>
      <c r="AG2227">
        <v>0.95869734095815085</v>
      </c>
      <c r="AH2227">
        <v>0.85379661592716205</v>
      </c>
      <c r="AI2227">
        <v>1</v>
      </c>
      <c r="AJ2227">
        <v>1</v>
      </c>
      <c r="AK2227">
        <v>0.41956590337752958</v>
      </c>
      <c r="AL2227">
        <v>0.47575979090906911</v>
      </c>
      <c r="AM2227">
        <v>0.29515619403020771</v>
      </c>
      <c r="AN2227">
        <v>1</v>
      </c>
      <c r="AO2227">
        <v>1</v>
      </c>
      <c r="AP2227">
        <v>0</v>
      </c>
      <c r="AQ2227">
        <v>0.9714209728702069</v>
      </c>
      <c r="AR2227">
        <v>1</v>
      </c>
      <c r="AS2227">
        <v>0</v>
      </c>
      <c r="AT2227">
        <v>0.86604346422586598</v>
      </c>
      <c r="AU2227">
        <v>0</v>
      </c>
    </row>
    <row r="2228" spans="32:47" x14ac:dyDescent="0.25">
      <c r="AF2228">
        <v>2218</v>
      </c>
      <c r="AG2228">
        <v>1</v>
      </c>
      <c r="AH2228">
        <v>1</v>
      </c>
      <c r="AI2228">
        <v>1</v>
      </c>
      <c r="AJ2228">
        <v>1</v>
      </c>
      <c r="AK2228">
        <v>1</v>
      </c>
      <c r="AL2228">
        <v>0</v>
      </c>
      <c r="AM2228">
        <v>0.19235359283911455</v>
      </c>
      <c r="AN2228">
        <v>1</v>
      </c>
      <c r="AO2228">
        <v>1</v>
      </c>
      <c r="AP2228">
        <v>1</v>
      </c>
      <c r="AQ2228">
        <v>4.9620264105760724E-2</v>
      </c>
      <c r="AR2228">
        <v>0.75599605958855287</v>
      </c>
      <c r="AS2228">
        <v>0</v>
      </c>
      <c r="AT2228">
        <v>0.77383308487301228</v>
      </c>
      <c r="AU2228">
        <v>0</v>
      </c>
    </row>
    <row r="2229" spans="32:47" x14ac:dyDescent="0.25">
      <c r="AF2229">
        <v>2219</v>
      </c>
      <c r="AG2229">
        <v>1</v>
      </c>
      <c r="AH2229">
        <v>1</v>
      </c>
      <c r="AI2229">
        <v>1</v>
      </c>
      <c r="AJ2229">
        <v>1</v>
      </c>
      <c r="AK2229">
        <v>0.21634043923521887</v>
      </c>
      <c r="AL2229">
        <v>0.86989688824057032</v>
      </c>
      <c r="AM2229">
        <v>1</v>
      </c>
      <c r="AN2229">
        <v>1</v>
      </c>
      <c r="AO2229">
        <v>1</v>
      </c>
      <c r="AP2229">
        <v>0.65002026047436479</v>
      </c>
      <c r="AQ2229">
        <v>0.65706099718348321</v>
      </c>
      <c r="AR2229">
        <v>1</v>
      </c>
      <c r="AS2229">
        <v>0.57181813816503324</v>
      </c>
      <c r="AT2229">
        <v>0.79670686762317877</v>
      </c>
      <c r="AU2229">
        <v>0</v>
      </c>
    </row>
    <row r="2230" spans="32:47" x14ac:dyDescent="0.25">
      <c r="AF2230">
        <v>2220</v>
      </c>
      <c r="AG2230">
        <v>1</v>
      </c>
      <c r="AH2230">
        <v>1</v>
      </c>
      <c r="AI2230">
        <v>1</v>
      </c>
      <c r="AJ2230">
        <v>1</v>
      </c>
      <c r="AK2230">
        <v>0.38201680354635054</v>
      </c>
      <c r="AL2230">
        <v>1</v>
      </c>
      <c r="AM2230">
        <v>1</v>
      </c>
      <c r="AN2230">
        <v>1</v>
      </c>
      <c r="AO2230">
        <v>1</v>
      </c>
      <c r="AP2230">
        <v>0.44375766434935821</v>
      </c>
      <c r="AQ2230">
        <v>0.35035769506478875</v>
      </c>
      <c r="AR2230">
        <v>1</v>
      </c>
      <c r="AS2230">
        <v>0.56456848161906237</v>
      </c>
      <c r="AT2230">
        <v>0.62837395592481426</v>
      </c>
      <c r="AU2230">
        <v>1</v>
      </c>
    </row>
    <row r="2231" spans="32:47" x14ac:dyDescent="0.25">
      <c r="AF2231">
        <v>2221</v>
      </c>
      <c r="AG2231">
        <v>1</v>
      </c>
      <c r="AH2231">
        <v>0.33547582427984579</v>
      </c>
      <c r="AI2231">
        <v>1</v>
      </c>
      <c r="AJ2231">
        <v>0.43281063361840399</v>
      </c>
      <c r="AK2231">
        <v>1</v>
      </c>
      <c r="AL2231">
        <v>1</v>
      </c>
      <c r="AM2231">
        <v>5.7970900501869996E-2</v>
      </c>
      <c r="AN2231">
        <v>0.26489410753574993</v>
      </c>
      <c r="AO2231">
        <v>1</v>
      </c>
      <c r="AP2231">
        <v>1</v>
      </c>
      <c r="AQ2231">
        <v>1</v>
      </c>
      <c r="AR2231">
        <v>1</v>
      </c>
      <c r="AS2231">
        <v>0.13626571799565379</v>
      </c>
      <c r="AT2231">
        <v>0.86474238958561389</v>
      </c>
      <c r="AU2231">
        <v>0</v>
      </c>
    </row>
    <row r="2232" spans="32:47" x14ac:dyDescent="0.25">
      <c r="AF2232">
        <v>2222</v>
      </c>
      <c r="AG2232">
        <v>5.4320803849071626E-2</v>
      </c>
      <c r="AH2232">
        <v>0.66369878261658799</v>
      </c>
      <c r="AI2232">
        <v>1</v>
      </c>
      <c r="AJ2232">
        <v>0</v>
      </c>
      <c r="AK2232">
        <v>1</v>
      </c>
      <c r="AL2232">
        <v>1</v>
      </c>
      <c r="AM2232">
        <v>1</v>
      </c>
      <c r="AN2232">
        <v>0</v>
      </c>
      <c r="AO2232">
        <v>1</v>
      </c>
      <c r="AP2232">
        <v>0</v>
      </c>
      <c r="AQ2232">
        <v>0.56864471263058169</v>
      </c>
      <c r="AR2232">
        <v>0.15081666650733114</v>
      </c>
      <c r="AS2232">
        <v>1</v>
      </c>
      <c r="AT2232">
        <v>0.74523193069990035</v>
      </c>
      <c r="AU2232">
        <v>0</v>
      </c>
    </row>
    <row r="2233" spans="32:47" x14ac:dyDescent="0.25">
      <c r="AF2233">
        <v>2223</v>
      </c>
      <c r="AG2233">
        <v>1</v>
      </c>
      <c r="AH2233">
        <v>1</v>
      </c>
      <c r="AI2233">
        <v>1</v>
      </c>
      <c r="AJ2233">
        <v>0.2205558231464238</v>
      </c>
      <c r="AK2233">
        <v>1</v>
      </c>
      <c r="AL2233">
        <v>1</v>
      </c>
      <c r="AM2233">
        <v>0</v>
      </c>
      <c r="AN2233">
        <v>1</v>
      </c>
      <c r="AO2233">
        <v>1</v>
      </c>
      <c r="AP2233">
        <v>0.66925498066895317</v>
      </c>
      <c r="AQ2233">
        <v>0.60176608952121269</v>
      </c>
      <c r="AR2233">
        <v>1</v>
      </c>
      <c r="AS2233">
        <v>0</v>
      </c>
      <c r="AT2233">
        <v>0.4411152309702816</v>
      </c>
      <c r="AU2233">
        <v>2</v>
      </c>
    </row>
    <row r="2234" spans="32:47" x14ac:dyDescent="0.25">
      <c r="AF2234">
        <v>2224</v>
      </c>
      <c r="AG2234">
        <v>1</v>
      </c>
      <c r="AH2234">
        <v>1</v>
      </c>
      <c r="AI2234">
        <v>0</v>
      </c>
      <c r="AJ2234">
        <v>1</v>
      </c>
      <c r="AK2234">
        <v>0.19544841935215029</v>
      </c>
      <c r="AL2234">
        <v>1</v>
      </c>
      <c r="AM2234">
        <v>1</v>
      </c>
      <c r="AN2234">
        <v>1</v>
      </c>
      <c r="AO2234">
        <v>0.10912559212592896</v>
      </c>
      <c r="AP2234">
        <v>1</v>
      </c>
      <c r="AQ2234">
        <v>1</v>
      </c>
      <c r="AR2234">
        <v>0.80482137516176611</v>
      </c>
      <c r="AS2234">
        <v>0</v>
      </c>
      <c r="AT2234">
        <v>0.82666701653315244</v>
      </c>
      <c r="AU2234">
        <v>1</v>
      </c>
    </row>
    <row r="2235" spans="32:47" x14ac:dyDescent="0.25">
      <c r="AF2235">
        <v>2225</v>
      </c>
      <c r="AG2235">
        <v>1</v>
      </c>
      <c r="AH2235">
        <v>0</v>
      </c>
      <c r="AI2235">
        <v>1</v>
      </c>
      <c r="AJ2235">
        <v>1</v>
      </c>
      <c r="AK2235">
        <v>1</v>
      </c>
      <c r="AL2235">
        <v>0.67612802481671674</v>
      </c>
      <c r="AM2235">
        <v>0</v>
      </c>
      <c r="AN2235">
        <v>1</v>
      </c>
      <c r="AO2235">
        <v>0</v>
      </c>
      <c r="AP2235">
        <v>1</v>
      </c>
      <c r="AQ2235">
        <v>1</v>
      </c>
      <c r="AR2235">
        <v>0.72343717292307941</v>
      </c>
      <c r="AS2235">
        <v>0</v>
      </c>
      <c r="AT2235">
        <v>0.91627298017970948</v>
      </c>
      <c r="AU2235">
        <v>2</v>
      </c>
    </row>
    <row r="2236" spans="32:47" x14ac:dyDescent="0.25">
      <c r="AF2236">
        <v>2226</v>
      </c>
      <c r="AG2236">
        <v>1</v>
      </c>
      <c r="AH2236">
        <v>1</v>
      </c>
      <c r="AI2236">
        <v>1</v>
      </c>
      <c r="AJ2236">
        <v>1</v>
      </c>
      <c r="AK2236">
        <v>1</v>
      </c>
      <c r="AL2236">
        <v>0.41494449319070553</v>
      </c>
      <c r="AM2236">
        <v>3.8747886337542663E-2</v>
      </c>
      <c r="AN2236">
        <v>1</v>
      </c>
      <c r="AO2236">
        <v>1</v>
      </c>
      <c r="AP2236">
        <v>1</v>
      </c>
      <c r="AQ2236">
        <v>1</v>
      </c>
      <c r="AR2236">
        <v>1</v>
      </c>
      <c r="AS2236">
        <v>0.13728789910795361</v>
      </c>
      <c r="AT2236">
        <v>0.82122993237924624</v>
      </c>
      <c r="AU2236">
        <v>4</v>
      </c>
    </row>
    <row r="2237" spans="32:47" x14ac:dyDescent="0.25">
      <c r="AF2237">
        <v>2227</v>
      </c>
      <c r="AG2237">
        <v>1</v>
      </c>
      <c r="AH2237">
        <v>0</v>
      </c>
      <c r="AI2237">
        <v>0.36295126929701749</v>
      </c>
      <c r="AJ2237">
        <v>0.87738976254161871</v>
      </c>
      <c r="AK2237">
        <v>1</v>
      </c>
      <c r="AL2237">
        <v>1</v>
      </c>
      <c r="AM2237">
        <v>1</v>
      </c>
      <c r="AN2237">
        <v>1</v>
      </c>
      <c r="AO2237">
        <v>1</v>
      </c>
      <c r="AP2237">
        <v>1</v>
      </c>
      <c r="AQ2237">
        <v>1</v>
      </c>
      <c r="AR2237">
        <v>1</v>
      </c>
      <c r="AS2237">
        <v>0.34598147387247685</v>
      </c>
      <c r="AT2237">
        <v>0.85728388822881496</v>
      </c>
      <c r="AU2237">
        <v>0</v>
      </c>
    </row>
    <row r="2238" spans="32:47" x14ac:dyDescent="0.25">
      <c r="AF2238">
        <v>2228</v>
      </c>
      <c r="AG2238">
        <v>1</v>
      </c>
      <c r="AH2238">
        <v>1</v>
      </c>
      <c r="AI2238">
        <v>0.57769858380878203</v>
      </c>
      <c r="AJ2238">
        <v>1</v>
      </c>
      <c r="AK2238">
        <v>1</v>
      </c>
      <c r="AL2238">
        <v>1</v>
      </c>
      <c r="AM2238">
        <v>0.49567910764744738</v>
      </c>
      <c r="AN2238">
        <v>0.86116185226086184</v>
      </c>
      <c r="AO2238">
        <v>1</v>
      </c>
      <c r="AP2238">
        <v>1</v>
      </c>
      <c r="AQ2238">
        <v>1</v>
      </c>
      <c r="AR2238">
        <v>1</v>
      </c>
      <c r="AS2238">
        <v>0.27026649442362422</v>
      </c>
      <c r="AT2238">
        <v>0.85569671419064819</v>
      </c>
      <c r="AU2238">
        <v>2</v>
      </c>
    </row>
    <row r="2239" spans="32:47" x14ac:dyDescent="0.25">
      <c r="AF2239">
        <v>2229</v>
      </c>
      <c r="AG2239">
        <v>1</v>
      </c>
      <c r="AH2239">
        <v>1</v>
      </c>
      <c r="AI2239">
        <v>1</v>
      </c>
      <c r="AJ2239">
        <v>0.50960335769147302</v>
      </c>
      <c r="AK2239">
        <v>1</v>
      </c>
      <c r="AL2239">
        <v>0.1233603129371962</v>
      </c>
      <c r="AM2239">
        <v>1</v>
      </c>
      <c r="AN2239">
        <v>1</v>
      </c>
      <c r="AO2239">
        <v>1</v>
      </c>
      <c r="AP2239">
        <v>0.87857111891771056</v>
      </c>
      <c r="AQ2239">
        <v>1</v>
      </c>
      <c r="AR2239">
        <v>1</v>
      </c>
      <c r="AS2239">
        <v>0</v>
      </c>
      <c r="AT2239">
        <v>1</v>
      </c>
      <c r="AU2239">
        <v>1</v>
      </c>
    </row>
    <row r="2240" spans="32:47" x14ac:dyDescent="0.25">
      <c r="AF2240">
        <v>2230</v>
      </c>
      <c r="AG2240">
        <v>1</v>
      </c>
      <c r="AH2240">
        <v>1</v>
      </c>
      <c r="AI2240">
        <v>1</v>
      </c>
      <c r="AJ2240">
        <v>1</v>
      </c>
      <c r="AK2240">
        <v>0.73177875889931809</v>
      </c>
      <c r="AL2240">
        <v>0.4035092283632063</v>
      </c>
      <c r="AM2240">
        <v>0.4739580700134543</v>
      </c>
      <c r="AN2240">
        <v>0.68891672661993653</v>
      </c>
      <c r="AO2240">
        <v>0.52564625673912813</v>
      </c>
      <c r="AP2240">
        <v>1</v>
      </c>
      <c r="AQ2240">
        <v>1</v>
      </c>
      <c r="AR2240">
        <v>0.70060619329583018</v>
      </c>
      <c r="AS2240">
        <v>0</v>
      </c>
      <c r="AT2240">
        <v>0.80331770410380099</v>
      </c>
      <c r="AU2240">
        <v>0</v>
      </c>
    </row>
    <row r="2241" spans="32:47" x14ac:dyDescent="0.25">
      <c r="AF2241">
        <v>2231</v>
      </c>
      <c r="AG2241">
        <v>1</v>
      </c>
      <c r="AH2241">
        <v>1</v>
      </c>
      <c r="AI2241">
        <v>1</v>
      </c>
      <c r="AJ2241">
        <v>0.21003621219230506</v>
      </c>
      <c r="AK2241">
        <v>1</v>
      </c>
      <c r="AL2241">
        <v>0.94964824214281784</v>
      </c>
      <c r="AM2241">
        <v>0</v>
      </c>
      <c r="AN2241">
        <v>1</v>
      </c>
      <c r="AO2241">
        <v>1</v>
      </c>
      <c r="AP2241">
        <v>1</v>
      </c>
      <c r="AQ2241">
        <v>1</v>
      </c>
      <c r="AR2241">
        <v>1</v>
      </c>
      <c r="AS2241">
        <v>0.90605054515781958</v>
      </c>
      <c r="AT2241">
        <v>0.95951584362756215</v>
      </c>
      <c r="AU2241">
        <v>0</v>
      </c>
    </row>
    <row r="2242" spans="32:47" x14ac:dyDescent="0.25">
      <c r="AF2242">
        <v>2232</v>
      </c>
      <c r="AG2242">
        <v>0.96491294462940724</v>
      </c>
      <c r="AH2242">
        <v>1</v>
      </c>
      <c r="AI2242">
        <v>1</v>
      </c>
      <c r="AJ2242">
        <v>1</v>
      </c>
      <c r="AK2242">
        <v>1</v>
      </c>
      <c r="AL2242">
        <v>0</v>
      </c>
      <c r="AM2242">
        <v>1</v>
      </c>
      <c r="AN2242">
        <v>0</v>
      </c>
      <c r="AO2242">
        <v>1</v>
      </c>
      <c r="AP2242">
        <v>1</v>
      </c>
      <c r="AQ2242">
        <v>1</v>
      </c>
      <c r="AR2242">
        <v>1</v>
      </c>
      <c r="AS2242">
        <v>0.20016925350313203</v>
      </c>
      <c r="AT2242">
        <v>0.81323632062325091</v>
      </c>
      <c r="AU2242">
        <v>0</v>
      </c>
    </row>
    <row r="2243" spans="32:47" x14ac:dyDescent="0.25">
      <c r="AF2243">
        <v>2233</v>
      </c>
      <c r="AG2243">
        <v>1</v>
      </c>
      <c r="AH2243">
        <v>0.92388867531060115</v>
      </c>
      <c r="AI2243">
        <v>0</v>
      </c>
      <c r="AJ2243">
        <v>0.96849071100174722</v>
      </c>
      <c r="AK2243">
        <v>0.878344567271509</v>
      </c>
      <c r="AL2243">
        <v>0.85489332031866072</v>
      </c>
      <c r="AM2243">
        <v>0.32669262709110158</v>
      </c>
      <c r="AN2243">
        <v>1</v>
      </c>
      <c r="AO2243">
        <v>1</v>
      </c>
      <c r="AP2243">
        <v>0.88736709860348773</v>
      </c>
      <c r="AQ2243">
        <v>1</v>
      </c>
      <c r="AR2243">
        <v>0.9460713704038719</v>
      </c>
      <c r="AS2243">
        <v>4.3387513763913636E-2</v>
      </c>
      <c r="AT2243">
        <v>0.82613336453108632</v>
      </c>
      <c r="AU2243">
        <v>1</v>
      </c>
    </row>
    <row r="2244" spans="32:47" x14ac:dyDescent="0.25">
      <c r="AF2244">
        <v>2234</v>
      </c>
      <c r="AG2244">
        <v>1</v>
      </c>
      <c r="AH2244">
        <v>0.59541313245998551</v>
      </c>
      <c r="AI2244">
        <v>0.21430731023522845</v>
      </c>
      <c r="AJ2244">
        <v>1</v>
      </c>
      <c r="AK2244">
        <v>1</v>
      </c>
      <c r="AL2244">
        <v>1</v>
      </c>
      <c r="AM2244">
        <v>1</v>
      </c>
      <c r="AN2244">
        <v>1</v>
      </c>
      <c r="AO2244">
        <v>0.87987668196510638</v>
      </c>
      <c r="AP2244">
        <v>0.39777413356181746</v>
      </c>
      <c r="AQ2244">
        <v>1</v>
      </c>
      <c r="AR2244">
        <v>9.7479108616103219E-2</v>
      </c>
      <c r="AS2244">
        <v>0.67964534174567348</v>
      </c>
      <c r="AT2244">
        <v>0.81482702108661798</v>
      </c>
      <c r="AU2244">
        <v>2</v>
      </c>
    </row>
    <row r="2245" spans="32:47" x14ac:dyDescent="0.25">
      <c r="AF2245">
        <v>2235</v>
      </c>
      <c r="AG2245">
        <v>1</v>
      </c>
      <c r="AH2245">
        <v>1</v>
      </c>
      <c r="AI2245">
        <v>1</v>
      </c>
      <c r="AJ2245">
        <v>0.61504081033126567</v>
      </c>
      <c r="AK2245">
        <v>0.57964723219159964</v>
      </c>
      <c r="AL2245">
        <v>0.48117660330074918</v>
      </c>
      <c r="AM2245">
        <v>1</v>
      </c>
      <c r="AN2245">
        <v>0.94482950969963453</v>
      </c>
      <c r="AO2245">
        <v>1</v>
      </c>
      <c r="AP2245">
        <v>1</v>
      </c>
      <c r="AQ2245">
        <v>1</v>
      </c>
      <c r="AR2245">
        <v>0.68516034881712029</v>
      </c>
      <c r="AS2245">
        <v>9.8579974480549754E-2</v>
      </c>
      <c r="AT2245">
        <v>0.77380741154107235</v>
      </c>
      <c r="AU2245">
        <v>1</v>
      </c>
    </row>
    <row r="2246" spans="32:47" x14ac:dyDescent="0.25">
      <c r="AF2246">
        <v>2236</v>
      </c>
      <c r="AG2246">
        <v>0.21163721898459875</v>
      </c>
      <c r="AH2246">
        <v>1</v>
      </c>
      <c r="AI2246">
        <v>1</v>
      </c>
      <c r="AJ2246">
        <v>0.60012398281032797</v>
      </c>
      <c r="AK2246">
        <v>0.94885692082396178</v>
      </c>
      <c r="AL2246">
        <v>1</v>
      </c>
      <c r="AM2246">
        <v>1</v>
      </c>
      <c r="AN2246">
        <v>0</v>
      </c>
      <c r="AO2246">
        <v>1</v>
      </c>
      <c r="AP2246">
        <v>1</v>
      </c>
      <c r="AQ2246">
        <v>1</v>
      </c>
      <c r="AR2246">
        <v>1</v>
      </c>
      <c r="AS2246">
        <v>0.35459896410611691</v>
      </c>
      <c r="AT2246">
        <v>0.86911725103986703</v>
      </c>
      <c r="AU2246">
        <v>1</v>
      </c>
    </row>
    <row r="2247" spans="32:47" x14ac:dyDescent="0.25">
      <c r="AF2247">
        <v>2237</v>
      </c>
      <c r="AG2247">
        <v>1</v>
      </c>
      <c r="AH2247">
        <v>1</v>
      </c>
      <c r="AI2247">
        <v>1</v>
      </c>
      <c r="AJ2247">
        <v>0.85430778402660512</v>
      </c>
      <c r="AK2247">
        <v>1</v>
      </c>
      <c r="AL2247">
        <v>0.98829412918203163</v>
      </c>
      <c r="AM2247">
        <v>1</v>
      </c>
      <c r="AN2247">
        <v>1</v>
      </c>
      <c r="AO2247">
        <v>1</v>
      </c>
      <c r="AP2247">
        <v>1</v>
      </c>
      <c r="AQ2247">
        <v>1</v>
      </c>
      <c r="AR2247">
        <v>1</v>
      </c>
      <c r="AS2247">
        <v>0</v>
      </c>
      <c r="AT2247">
        <v>0.75573020804755564</v>
      </c>
      <c r="AU2247">
        <v>1</v>
      </c>
    </row>
    <row r="2248" spans="32:47" x14ac:dyDescent="0.25">
      <c r="AF2248">
        <v>2238</v>
      </c>
      <c r="AG2248">
        <v>1</v>
      </c>
      <c r="AH2248">
        <v>0</v>
      </c>
      <c r="AI2248">
        <v>1</v>
      </c>
      <c r="AJ2248">
        <v>1</v>
      </c>
      <c r="AK2248">
        <v>0.2713478222456967</v>
      </c>
      <c r="AL2248">
        <v>1</v>
      </c>
      <c r="AM2248">
        <v>1</v>
      </c>
      <c r="AN2248">
        <v>1</v>
      </c>
      <c r="AO2248">
        <v>0.86920872175032859</v>
      </c>
      <c r="AP2248">
        <v>0</v>
      </c>
      <c r="AQ2248">
        <v>1</v>
      </c>
      <c r="AR2248">
        <v>1</v>
      </c>
      <c r="AS2248">
        <v>0.11555984524766832</v>
      </c>
      <c r="AT2248">
        <v>1</v>
      </c>
      <c r="AU2248">
        <v>3</v>
      </c>
    </row>
    <row r="2249" spans="32:47" x14ac:dyDescent="0.25">
      <c r="AF2249">
        <v>2239</v>
      </c>
      <c r="AG2249">
        <v>1</v>
      </c>
      <c r="AH2249">
        <v>1</v>
      </c>
      <c r="AI2249">
        <v>1</v>
      </c>
      <c r="AJ2249">
        <v>1</v>
      </c>
      <c r="AK2249">
        <v>0.20636573392215313</v>
      </c>
      <c r="AL2249">
        <v>0</v>
      </c>
      <c r="AM2249">
        <v>0.62686537476556914</v>
      </c>
      <c r="AN2249">
        <v>0.47129363648268591</v>
      </c>
      <c r="AO2249">
        <v>1</v>
      </c>
      <c r="AP2249">
        <v>1</v>
      </c>
      <c r="AQ2249">
        <v>0.73033285006580018</v>
      </c>
      <c r="AR2249">
        <v>0.55639586930544371</v>
      </c>
      <c r="AS2249">
        <v>0</v>
      </c>
      <c r="AT2249">
        <v>0.79217964129614937</v>
      </c>
      <c r="AU2249">
        <v>0</v>
      </c>
    </row>
    <row r="2250" spans="32:47" x14ac:dyDescent="0.25">
      <c r="AF2250">
        <v>2240</v>
      </c>
      <c r="AG2250">
        <v>1</v>
      </c>
      <c r="AH2250">
        <v>1</v>
      </c>
      <c r="AI2250">
        <v>0.3626029812510223</v>
      </c>
      <c r="AJ2250">
        <v>1</v>
      </c>
      <c r="AK2250">
        <v>1</v>
      </c>
      <c r="AL2250">
        <v>1</v>
      </c>
      <c r="AM2250">
        <v>1</v>
      </c>
      <c r="AN2250">
        <v>1</v>
      </c>
      <c r="AO2250">
        <v>0</v>
      </c>
      <c r="AP2250">
        <v>0.55116298011642118</v>
      </c>
      <c r="AQ2250">
        <v>0.99896276500997672</v>
      </c>
      <c r="AR2250">
        <v>0.76948769739570821</v>
      </c>
      <c r="AS2250">
        <v>0</v>
      </c>
      <c r="AT2250">
        <v>0.88539482935434222</v>
      </c>
      <c r="AU2250">
        <v>2</v>
      </c>
    </row>
    <row r="2251" spans="32:47" x14ac:dyDescent="0.25">
      <c r="AF2251">
        <v>2241</v>
      </c>
      <c r="AG2251">
        <v>1</v>
      </c>
      <c r="AH2251">
        <v>0.38988889039709257</v>
      </c>
      <c r="AI2251">
        <v>1</v>
      </c>
      <c r="AJ2251">
        <v>1</v>
      </c>
      <c r="AK2251">
        <v>1</v>
      </c>
      <c r="AL2251">
        <v>0</v>
      </c>
      <c r="AM2251">
        <v>1</v>
      </c>
      <c r="AN2251">
        <v>0.74685741835292574</v>
      </c>
      <c r="AO2251">
        <v>1</v>
      </c>
      <c r="AP2251">
        <v>1</v>
      </c>
      <c r="AQ2251">
        <v>1</v>
      </c>
      <c r="AR2251">
        <v>0.99673911493652756</v>
      </c>
      <c r="AS2251">
        <v>7.0789024104791071E-2</v>
      </c>
      <c r="AT2251">
        <v>0.74136561223310549</v>
      </c>
      <c r="AU2251">
        <v>2</v>
      </c>
    </row>
    <row r="2252" spans="32:47" x14ac:dyDescent="0.25">
      <c r="AF2252">
        <v>2242</v>
      </c>
      <c r="AG2252">
        <v>1</v>
      </c>
      <c r="AH2252">
        <v>1</v>
      </c>
      <c r="AI2252">
        <v>1</v>
      </c>
      <c r="AJ2252">
        <v>1</v>
      </c>
      <c r="AK2252">
        <v>1</v>
      </c>
      <c r="AL2252">
        <v>1</v>
      </c>
      <c r="AM2252">
        <v>0.24470267823104927</v>
      </c>
      <c r="AN2252">
        <v>1</v>
      </c>
      <c r="AO2252">
        <v>1</v>
      </c>
      <c r="AP2252">
        <v>1</v>
      </c>
      <c r="AQ2252">
        <v>1</v>
      </c>
      <c r="AR2252">
        <v>1</v>
      </c>
      <c r="AS2252">
        <v>0</v>
      </c>
      <c r="AT2252">
        <v>0.90743381688010494</v>
      </c>
      <c r="AU2252">
        <v>2</v>
      </c>
    </row>
    <row r="2253" spans="32:47" x14ac:dyDescent="0.25">
      <c r="AF2253">
        <v>2243</v>
      </c>
      <c r="AG2253">
        <v>1</v>
      </c>
      <c r="AH2253">
        <v>1</v>
      </c>
      <c r="AI2253">
        <v>0.72141698655398234</v>
      </c>
      <c r="AJ2253">
        <v>1</v>
      </c>
      <c r="AK2253">
        <v>1</v>
      </c>
      <c r="AL2253">
        <v>1</v>
      </c>
      <c r="AM2253">
        <v>4.6587162227942534E-2</v>
      </c>
      <c r="AN2253">
        <v>5.3249265256454237E-3</v>
      </c>
      <c r="AO2253">
        <v>1</v>
      </c>
      <c r="AP2253">
        <v>1</v>
      </c>
      <c r="AQ2253">
        <v>0.77797326694853841</v>
      </c>
      <c r="AR2253">
        <v>0.59820407645325291</v>
      </c>
      <c r="AS2253">
        <v>0</v>
      </c>
      <c r="AT2253">
        <v>0.79517657235878747</v>
      </c>
      <c r="AU2253">
        <v>1</v>
      </c>
    </row>
    <row r="2254" spans="32:47" x14ac:dyDescent="0.25">
      <c r="AF2254">
        <v>2244</v>
      </c>
      <c r="AG2254">
        <v>1</v>
      </c>
      <c r="AH2254">
        <v>1</v>
      </c>
      <c r="AI2254">
        <v>0.26075177852673675</v>
      </c>
      <c r="AJ2254">
        <v>1</v>
      </c>
      <c r="AK2254">
        <v>1</v>
      </c>
      <c r="AL2254">
        <v>1</v>
      </c>
      <c r="AM2254">
        <v>1</v>
      </c>
      <c r="AN2254">
        <v>7.3590108708407155E-3</v>
      </c>
      <c r="AO2254">
        <v>0.86727645499073935</v>
      </c>
      <c r="AP2254">
        <v>0.96516388281358356</v>
      </c>
      <c r="AQ2254">
        <v>0.71085065538354686</v>
      </c>
      <c r="AR2254">
        <v>1</v>
      </c>
      <c r="AS2254">
        <v>0.76281523955807529</v>
      </c>
      <c r="AT2254">
        <v>0.73824668972177288</v>
      </c>
      <c r="AU2254">
        <v>0</v>
      </c>
    </row>
    <row r="2255" spans="32:47" x14ac:dyDescent="0.25">
      <c r="AF2255">
        <v>2245</v>
      </c>
      <c r="AG2255">
        <v>1</v>
      </c>
      <c r="AH2255">
        <v>0.52433916131407643</v>
      </c>
      <c r="AI2255">
        <v>1</v>
      </c>
      <c r="AJ2255">
        <v>1</v>
      </c>
      <c r="AK2255">
        <v>0.95938795253037357</v>
      </c>
      <c r="AL2255">
        <v>0</v>
      </c>
      <c r="AM2255">
        <v>1</v>
      </c>
      <c r="AN2255">
        <v>1</v>
      </c>
      <c r="AO2255">
        <v>1</v>
      </c>
      <c r="AP2255">
        <v>0.24749984191035881</v>
      </c>
      <c r="AQ2255">
        <v>0.11078074415563606</v>
      </c>
      <c r="AR2255">
        <v>1</v>
      </c>
      <c r="AS2255">
        <v>0</v>
      </c>
      <c r="AT2255">
        <v>1</v>
      </c>
      <c r="AU2255">
        <v>2</v>
      </c>
    </row>
    <row r="2256" spans="32:47" x14ac:dyDescent="0.25">
      <c r="AF2256">
        <v>2246</v>
      </c>
      <c r="AG2256">
        <v>1</v>
      </c>
      <c r="AH2256">
        <v>1</v>
      </c>
      <c r="AI2256">
        <v>1</v>
      </c>
      <c r="AJ2256">
        <v>0.47567722375630789</v>
      </c>
      <c r="AK2256">
        <v>1</v>
      </c>
      <c r="AL2256">
        <v>1</v>
      </c>
      <c r="AM2256">
        <v>1</v>
      </c>
      <c r="AN2256">
        <v>1</v>
      </c>
      <c r="AO2256">
        <v>0.4479485880518041</v>
      </c>
      <c r="AP2256">
        <v>1</v>
      </c>
      <c r="AQ2256">
        <v>1</v>
      </c>
      <c r="AR2256">
        <v>1</v>
      </c>
      <c r="AS2256">
        <v>0.17579451458295808</v>
      </c>
      <c r="AT2256">
        <v>0.77932495745955421</v>
      </c>
      <c r="AU2256">
        <v>0</v>
      </c>
    </row>
    <row r="2257" spans="32:47" x14ac:dyDescent="0.25">
      <c r="AF2257">
        <v>2247</v>
      </c>
      <c r="AG2257">
        <v>0.45756800048242907</v>
      </c>
      <c r="AH2257">
        <v>1</v>
      </c>
      <c r="AI2257">
        <v>1</v>
      </c>
      <c r="AJ2257">
        <v>1</v>
      </c>
      <c r="AK2257">
        <v>1</v>
      </c>
      <c r="AL2257">
        <v>1</v>
      </c>
      <c r="AM2257">
        <v>0</v>
      </c>
      <c r="AN2257">
        <v>1</v>
      </c>
      <c r="AO2257">
        <v>0.75328482422798215</v>
      </c>
      <c r="AP2257">
        <v>1</v>
      </c>
      <c r="AQ2257">
        <v>1</v>
      </c>
      <c r="AR2257">
        <v>1</v>
      </c>
      <c r="AS2257">
        <v>0</v>
      </c>
      <c r="AT2257">
        <v>0.52235778429344526</v>
      </c>
      <c r="AU2257">
        <v>2</v>
      </c>
    </row>
    <row r="2258" spans="32:47" x14ac:dyDescent="0.25">
      <c r="AF2258">
        <v>2248</v>
      </c>
      <c r="AG2258">
        <v>1</v>
      </c>
      <c r="AH2258">
        <v>1</v>
      </c>
      <c r="AI2258">
        <v>1</v>
      </c>
      <c r="AJ2258">
        <v>0.15826964163400892</v>
      </c>
      <c r="AK2258">
        <v>0</v>
      </c>
      <c r="AL2258">
        <v>9.5934709673504884E-2</v>
      </c>
      <c r="AM2258">
        <v>1</v>
      </c>
      <c r="AN2258">
        <v>1</v>
      </c>
      <c r="AO2258">
        <v>1</v>
      </c>
      <c r="AP2258">
        <v>0.87130909447577942</v>
      </c>
      <c r="AQ2258">
        <v>1</v>
      </c>
      <c r="AR2258">
        <v>1</v>
      </c>
      <c r="AS2258">
        <v>0</v>
      </c>
      <c r="AT2258">
        <v>0.92378483413384149</v>
      </c>
      <c r="AU2258">
        <v>0</v>
      </c>
    </row>
    <row r="2259" spans="32:47" x14ac:dyDescent="0.25">
      <c r="AF2259">
        <v>2249</v>
      </c>
      <c r="AG2259">
        <v>1</v>
      </c>
      <c r="AH2259">
        <v>1</v>
      </c>
      <c r="AI2259">
        <v>1</v>
      </c>
      <c r="AJ2259">
        <v>1</v>
      </c>
      <c r="AK2259">
        <v>0.14138202175015449</v>
      </c>
      <c r="AL2259">
        <v>0.1397524391162733</v>
      </c>
      <c r="AM2259">
        <v>0.59525426038453588</v>
      </c>
      <c r="AN2259">
        <v>0.11822964236771147</v>
      </c>
      <c r="AO2259">
        <v>1</v>
      </c>
      <c r="AP2259">
        <v>0</v>
      </c>
      <c r="AQ2259">
        <v>0.69031332021040726</v>
      </c>
      <c r="AR2259">
        <v>1</v>
      </c>
      <c r="AS2259">
        <v>0.39596021531976855</v>
      </c>
      <c r="AT2259">
        <v>0.84498520258599608</v>
      </c>
      <c r="AU2259">
        <v>1</v>
      </c>
    </row>
    <row r="2260" spans="32:47" x14ac:dyDescent="0.25">
      <c r="AF2260">
        <v>2250</v>
      </c>
      <c r="AG2260">
        <v>1</v>
      </c>
      <c r="AH2260">
        <v>1</v>
      </c>
      <c r="AI2260">
        <v>1</v>
      </c>
      <c r="AJ2260">
        <v>1</v>
      </c>
      <c r="AK2260">
        <v>1</v>
      </c>
      <c r="AL2260">
        <v>1</v>
      </c>
      <c r="AM2260">
        <v>0.84159943410157856</v>
      </c>
      <c r="AN2260">
        <v>1</v>
      </c>
      <c r="AO2260">
        <v>1</v>
      </c>
      <c r="AP2260">
        <v>1</v>
      </c>
      <c r="AQ2260">
        <v>1</v>
      </c>
      <c r="AR2260">
        <v>1</v>
      </c>
      <c r="AS2260">
        <v>0</v>
      </c>
      <c r="AT2260">
        <v>0.85870832736822789</v>
      </c>
      <c r="AU2260">
        <v>1</v>
      </c>
    </row>
    <row r="2261" spans="32:47" x14ac:dyDescent="0.25">
      <c r="AF2261">
        <v>2251</v>
      </c>
      <c r="AG2261">
        <v>0.22090442132344656</v>
      </c>
      <c r="AH2261">
        <v>1</v>
      </c>
      <c r="AI2261">
        <v>1</v>
      </c>
      <c r="AJ2261">
        <v>1</v>
      </c>
      <c r="AK2261">
        <v>1</v>
      </c>
      <c r="AL2261">
        <v>0.36451881044219286</v>
      </c>
      <c r="AM2261">
        <v>1</v>
      </c>
      <c r="AN2261">
        <v>0.72305468854122612</v>
      </c>
      <c r="AO2261">
        <v>1</v>
      </c>
      <c r="AP2261">
        <v>1</v>
      </c>
      <c r="AQ2261">
        <v>1</v>
      </c>
      <c r="AR2261">
        <v>0.76493515409815549</v>
      </c>
      <c r="AS2261">
        <v>7.7297008402335152E-2</v>
      </c>
      <c r="AT2261">
        <v>0.68953428643501258</v>
      </c>
      <c r="AU2261">
        <v>0</v>
      </c>
    </row>
    <row r="2262" spans="32:47" x14ac:dyDescent="0.25">
      <c r="AF2262">
        <v>2252</v>
      </c>
      <c r="AG2262">
        <v>0.43735765209308858</v>
      </c>
      <c r="AH2262">
        <v>1</v>
      </c>
      <c r="AI2262">
        <v>1</v>
      </c>
      <c r="AJ2262">
        <v>1</v>
      </c>
      <c r="AK2262">
        <v>0.17511716097613961</v>
      </c>
      <c r="AL2262">
        <v>0.40674951938999582</v>
      </c>
      <c r="AM2262">
        <v>0.67644898885285532</v>
      </c>
      <c r="AN2262">
        <v>0</v>
      </c>
      <c r="AO2262">
        <v>0.44737256244528301</v>
      </c>
      <c r="AP2262">
        <v>1</v>
      </c>
      <c r="AQ2262">
        <v>0.82263375553642015</v>
      </c>
      <c r="AR2262">
        <v>1</v>
      </c>
      <c r="AS2262">
        <v>0</v>
      </c>
      <c r="AT2262">
        <v>0.83206938637979888</v>
      </c>
      <c r="AU2262">
        <v>0</v>
      </c>
    </row>
    <row r="2263" spans="32:47" x14ac:dyDescent="0.25">
      <c r="AF2263">
        <v>2253</v>
      </c>
      <c r="AG2263">
        <v>0.67951294040328991</v>
      </c>
      <c r="AH2263">
        <v>1</v>
      </c>
      <c r="AI2263">
        <v>1</v>
      </c>
      <c r="AJ2263">
        <v>1</v>
      </c>
      <c r="AK2263">
        <v>1</v>
      </c>
      <c r="AL2263">
        <v>1</v>
      </c>
      <c r="AM2263">
        <v>1</v>
      </c>
      <c r="AN2263">
        <v>0.42392503451640462</v>
      </c>
      <c r="AO2263">
        <v>1</v>
      </c>
      <c r="AP2263">
        <v>0.24097356285722438</v>
      </c>
      <c r="AQ2263">
        <v>1</v>
      </c>
      <c r="AR2263">
        <v>0.72116252717105744</v>
      </c>
      <c r="AS2263">
        <v>0.1139319262295127</v>
      </c>
      <c r="AT2263">
        <v>0.83818451645168113</v>
      </c>
      <c r="AU2263">
        <v>0</v>
      </c>
    </row>
    <row r="2264" spans="32:47" x14ac:dyDescent="0.25">
      <c r="AF2264">
        <v>2254</v>
      </c>
      <c r="AG2264">
        <v>1</v>
      </c>
      <c r="AH2264">
        <v>0</v>
      </c>
      <c r="AI2264">
        <v>0</v>
      </c>
      <c r="AJ2264">
        <v>0.59432704821859561</v>
      </c>
      <c r="AK2264">
        <v>1</v>
      </c>
      <c r="AL2264">
        <v>0.43792966676434542</v>
      </c>
      <c r="AM2264">
        <v>1</v>
      </c>
      <c r="AN2264">
        <v>1</v>
      </c>
      <c r="AO2264">
        <v>0.68668493048535306</v>
      </c>
      <c r="AP2264">
        <v>1</v>
      </c>
      <c r="AQ2264">
        <v>1</v>
      </c>
      <c r="AR2264">
        <v>0</v>
      </c>
      <c r="AS2264">
        <v>0</v>
      </c>
      <c r="AT2264">
        <v>0.77580202328055548</v>
      </c>
      <c r="AU2264">
        <v>1</v>
      </c>
    </row>
    <row r="2265" spans="32:47" x14ac:dyDescent="0.25">
      <c r="AF2265">
        <v>2255</v>
      </c>
      <c r="AG2265">
        <v>0.9403343321065486</v>
      </c>
      <c r="AH2265">
        <v>1</v>
      </c>
      <c r="AI2265">
        <v>0.67614982384932976</v>
      </c>
      <c r="AJ2265">
        <v>0</v>
      </c>
      <c r="AK2265">
        <v>0</v>
      </c>
      <c r="AL2265">
        <v>0</v>
      </c>
      <c r="AM2265">
        <v>1</v>
      </c>
      <c r="AN2265">
        <v>0.90461568174495988</v>
      </c>
      <c r="AO2265">
        <v>1</v>
      </c>
      <c r="AP2265">
        <v>1</v>
      </c>
      <c r="AQ2265">
        <v>1</v>
      </c>
      <c r="AR2265">
        <v>0.97665865539367525</v>
      </c>
      <c r="AS2265">
        <v>0</v>
      </c>
      <c r="AT2265">
        <v>1</v>
      </c>
      <c r="AU2265">
        <v>1</v>
      </c>
    </row>
    <row r="2266" spans="32:47" x14ac:dyDescent="0.25">
      <c r="AF2266">
        <v>2256</v>
      </c>
      <c r="AG2266">
        <v>0.24169978568393308</v>
      </c>
      <c r="AH2266">
        <v>1</v>
      </c>
      <c r="AI2266">
        <v>1</v>
      </c>
      <c r="AJ2266">
        <v>1</v>
      </c>
      <c r="AK2266">
        <v>1</v>
      </c>
      <c r="AL2266">
        <v>0.3893858590434926</v>
      </c>
      <c r="AM2266">
        <v>1</v>
      </c>
      <c r="AN2266">
        <v>0</v>
      </c>
      <c r="AO2266">
        <v>0</v>
      </c>
      <c r="AP2266">
        <v>1</v>
      </c>
      <c r="AQ2266">
        <v>1</v>
      </c>
      <c r="AR2266">
        <v>0.56663239543887622</v>
      </c>
      <c r="AS2266">
        <v>0.43826891226537201</v>
      </c>
      <c r="AT2266">
        <v>0.89667948623050697</v>
      </c>
      <c r="AU2266">
        <v>2</v>
      </c>
    </row>
    <row r="2267" spans="32:47" x14ac:dyDescent="0.25">
      <c r="AF2267">
        <v>2257</v>
      </c>
      <c r="AG2267">
        <v>1</v>
      </c>
      <c r="AH2267">
        <v>0</v>
      </c>
      <c r="AI2267">
        <v>1</v>
      </c>
      <c r="AJ2267">
        <v>0.14631959661758931</v>
      </c>
      <c r="AK2267">
        <v>1</v>
      </c>
      <c r="AL2267">
        <v>1</v>
      </c>
      <c r="AM2267">
        <v>1</v>
      </c>
      <c r="AN2267">
        <v>0.4660941560782263</v>
      </c>
      <c r="AO2267">
        <v>1</v>
      </c>
      <c r="AP2267">
        <v>0.95684207080053207</v>
      </c>
      <c r="AQ2267">
        <v>0</v>
      </c>
      <c r="AR2267">
        <v>1</v>
      </c>
      <c r="AS2267">
        <v>0</v>
      </c>
      <c r="AT2267">
        <v>0.92314969485618448</v>
      </c>
      <c r="AU2267">
        <v>0</v>
      </c>
    </row>
    <row r="2268" spans="32:47" x14ac:dyDescent="0.25">
      <c r="AF2268">
        <v>2258</v>
      </c>
      <c r="AG2268">
        <v>0</v>
      </c>
      <c r="AH2268">
        <v>0.1003863960720212</v>
      </c>
      <c r="AI2268">
        <v>1</v>
      </c>
      <c r="AJ2268">
        <v>1</v>
      </c>
      <c r="AK2268">
        <v>1</v>
      </c>
      <c r="AL2268">
        <v>0.66270972136771888</v>
      </c>
      <c r="AM2268">
        <v>0.7575266172284647</v>
      </c>
      <c r="AN2268">
        <v>1</v>
      </c>
      <c r="AO2268">
        <v>1</v>
      </c>
      <c r="AP2268">
        <v>0</v>
      </c>
      <c r="AQ2268">
        <v>4.5628260999122476E-2</v>
      </c>
      <c r="AR2268">
        <v>1</v>
      </c>
      <c r="AS2268">
        <v>0</v>
      </c>
      <c r="AT2268">
        <v>0.87271243025343836</v>
      </c>
      <c r="AU2268">
        <v>4</v>
      </c>
    </row>
    <row r="2269" spans="32:47" x14ac:dyDescent="0.25">
      <c r="AF2269">
        <v>2259</v>
      </c>
      <c r="AG2269">
        <v>0.61649354971520931</v>
      </c>
      <c r="AH2269">
        <v>1</v>
      </c>
      <c r="AI2269">
        <v>1</v>
      </c>
      <c r="AJ2269">
        <v>1</v>
      </c>
      <c r="AK2269">
        <v>0.71764949281256829</v>
      </c>
      <c r="AL2269">
        <v>1</v>
      </c>
      <c r="AM2269">
        <v>1</v>
      </c>
      <c r="AN2269">
        <v>0.51722230086165988</v>
      </c>
      <c r="AO2269">
        <v>1</v>
      </c>
      <c r="AP2269">
        <v>1</v>
      </c>
      <c r="AQ2269">
        <v>1</v>
      </c>
      <c r="AR2269">
        <v>1</v>
      </c>
      <c r="AS2269">
        <v>0</v>
      </c>
      <c r="AT2269">
        <v>0.68146746389797896</v>
      </c>
      <c r="AU2269">
        <v>0</v>
      </c>
    </row>
    <row r="2270" spans="32:47" x14ac:dyDescent="0.25">
      <c r="AF2270">
        <v>2260</v>
      </c>
      <c r="AG2270">
        <v>1</v>
      </c>
      <c r="AH2270">
        <v>1</v>
      </c>
      <c r="AI2270">
        <v>1</v>
      </c>
      <c r="AJ2270">
        <v>1</v>
      </c>
      <c r="AK2270">
        <v>1</v>
      </c>
      <c r="AL2270">
        <v>1</v>
      </c>
      <c r="AM2270">
        <v>1</v>
      </c>
      <c r="AN2270">
        <v>0.35142760030594805</v>
      </c>
      <c r="AO2270">
        <v>0.35868319445362429</v>
      </c>
      <c r="AP2270">
        <v>1</v>
      </c>
      <c r="AQ2270">
        <v>1</v>
      </c>
      <c r="AR2270">
        <v>0.24571001815873447</v>
      </c>
      <c r="AS2270">
        <v>0</v>
      </c>
      <c r="AT2270">
        <v>0.63770394126218044</v>
      </c>
      <c r="AU2270">
        <v>3</v>
      </c>
    </row>
    <row r="2271" spans="32:47" x14ac:dyDescent="0.25">
      <c r="AF2271">
        <v>2261</v>
      </c>
      <c r="AG2271">
        <v>1</v>
      </c>
      <c r="AH2271">
        <v>1</v>
      </c>
      <c r="AI2271">
        <v>1</v>
      </c>
      <c r="AJ2271">
        <v>0.63363672766572565</v>
      </c>
      <c r="AK2271">
        <v>0.91054014167879826</v>
      </c>
      <c r="AL2271">
        <v>1</v>
      </c>
      <c r="AM2271">
        <v>0.88642441781238657</v>
      </c>
      <c r="AN2271">
        <v>1</v>
      </c>
      <c r="AO2271">
        <v>0.47795623434188506</v>
      </c>
      <c r="AP2271">
        <v>0.73388091147987122</v>
      </c>
      <c r="AQ2271">
        <v>1</v>
      </c>
      <c r="AR2271">
        <v>0.91858119612128752</v>
      </c>
      <c r="AS2271">
        <v>0</v>
      </c>
      <c r="AT2271">
        <v>1</v>
      </c>
      <c r="AU2271">
        <v>0</v>
      </c>
    </row>
    <row r="2272" spans="32:47" x14ac:dyDescent="0.25">
      <c r="AF2272">
        <v>2262</v>
      </c>
      <c r="AG2272">
        <v>1</v>
      </c>
      <c r="AH2272">
        <v>0.87726646256149776</v>
      </c>
      <c r="AI2272">
        <v>1</v>
      </c>
      <c r="AJ2272">
        <v>1</v>
      </c>
      <c r="AK2272">
        <v>1</v>
      </c>
      <c r="AL2272">
        <v>1</v>
      </c>
      <c r="AM2272">
        <v>1</v>
      </c>
      <c r="AN2272">
        <v>1</v>
      </c>
      <c r="AO2272">
        <v>0.7599904291550047</v>
      </c>
      <c r="AP2272">
        <v>1</v>
      </c>
      <c r="AQ2272">
        <v>1</v>
      </c>
      <c r="AR2272">
        <v>0.59363621533139521</v>
      </c>
      <c r="AS2272">
        <v>0</v>
      </c>
      <c r="AT2272">
        <v>0.86952316743917346</v>
      </c>
      <c r="AU2272">
        <v>1</v>
      </c>
    </row>
    <row r="2273" spans="32:47" x14ac:dyDescent="0.25">
      <c r="AF2273">
        <v>2263</v>
      </c>
      <c r="AG2273">
        <v>0.95003063750271155</v>
      </c>
      <c r="AH2273">
        <v>0.17264952252610652</v>
      </c>
      <c r="AI2273">
        <v>0.24566484312057466</v>
      </c>
      <c r="AJ2273">
        <v>1</v>
      </c>
      <c r="AK2273">
        <v>7.8218447313467485E-3</v>
      </c>
      <c r="AL2273">
        <v>1</v>
      </c>
      <c r="AM2273">
        <v>0.68876874774521701</v>
      </c>
      <c r="AN2273">
        <v>0.55122611092825069</v>
      </c>
      <c r="AO2273">
        <v>0.65155114640535128</v>
      </c>
      <c r="AP2273">
        <v>1</v>
      </c>
      <c r="AQ2273">
        <v>1</v>
      </c>
      <c r="AR2273">
        <v>0.79598340986229876</v>
      </c>
      <c r="AS2273">
        <v>0.14422219630984229</v>
      </c>
      <c r="AT2273">
        <v>0.69231232247598018</v>
      </c>
      <c r="AU2273">
        <v>0</v>
      </c>
    </row>
    <row r="2274" spans="32:47" x14ac:dyDescent="0.25">
      <c r="AF2274">
        <v>2264</v>
      </c>
      <c r="AG2274">
        <v>0.53182608505050022</v>
      </c>
      <c r="AH2274">
        <v>1</v>
      </c>
      <c r="AI2274">
        <v>0.3406134360153491</v>
      </c>
      <c r="AJ2274">
        <v>0.92060594181336153</v>
      </c>
      <c r="AK2274">
        <v>1</v>
      </c>
      <c r="AL2274">
        <v>1</v>
      </c>
      <c r="AM2274">
        <v>1</v>
      </c>
      <c r="AN2274">
        <v>1</v>
      </c>
      <c r="AO2274">
        <v>0</v>
      </c>
      <c r="AP2274">
        <v>1</v>
      </c>
      <c r="AQ2274">
        <v>1</v>
      </c>
      <c r="AR2274">
        <v>1</v>
      </c>
      <c r="AS2274">
        <v>0</v>
      </c>
      <c r="AT2274">
        <v>0.81681669781832522</v>
      </c>
      <c r="AU2274">
        <v>0</v>
      </c>
    </row>
    <row r="2275" spans="32:47" x14ac:dyDescent="0.25">
      <c r="AF2275">
        <v>2265</v>
      </c>
      <c r="AG2275">
        <v>1</v>
      </c>
      <c r="AH2275">
        <v>0.34124140973913847</v>
      </c>
      <c r="AI2275">
        <v>1</v>
      </c>
      <c r="AJ2275">
        <v>1</v>
      </c>
      <c r="AK2275">
        <v>1</v>
      </c>
      <c r="AL2275">
        <v>1</v>
      </c>
      <c r="AM2275">
        <v>0.70810267654498249</v>
      </c>
      <c r="AN2275">
        <v>1</v>
      </c>
      <c r="AO2275">
        <v>0</v>
      </c>
      <c r="AP2275">
        <v>0</v>
      </c>
      <c r="AQ2275">
        <v>1</v>
      </c>
      <c r="AR2275">
        <v>1</v>
      </c>
      <c r="AS2275">
        <v>0</v>
      </c>
      <c r="AT2275">
        <v>0.80093092141301792</v>
      </c>
      <c r="AU2275">
        <v>1</v>
      </c>
    </row>
    <row r="2276" spans="32:47" x14ac:dyDescent="0.25">
      <c r="AF2276">
        <v>2266</v>
      </c>
      <c r="AG2276">
        <v>0.20296653597089911</v>
      </c>
      <c r="AH2276">
        <v>1</v>
      </c>
      <c r="AI2276">
        <v>1</v>
      </c>
      <c r="AJ2276">
        <v>1</v>
      </c>
      <c r="AK2276">
        <v>1</v>
      </c>
      <c r="AL2276">
        <v>0.40704643666322227</v>
      </c>
      <c r="AM2276">
        <v>0.17032837431766129</v>
      </c>
      <c r="AN2276">
        <v>0.84923086764648625</v>
      </c>
      <c r="AO2276">
        <v>0.69541113879070815</v>
      </c>
      <c r="AP2276">
        <v>0.23030206625187402</v>
      </c>
      <c r="AQ2276">
        <v>0.42556229059385564</v>
      </c>
      <c r="AR2276">
        <v>0.89125874333201927</v>
      </c>
      <c r="AS2276">
        <v>0.27734440616040956</v>
      </c>
      <c r="AT2276">
        <v>0.65411666965096937</v>
      </c>
      <c r="AU2276">
        <v>2</v>
      </c>
    </row>
    <row r="2277" spans="32:47" x14ac:dyDescent="0.25">
      <c r="AF2277">
        <v>2267</v>
      </c>
      <c r="AG2277">
        <v>0.79118137516906573</v>
      </c>
      <c r="AH2277">
        <v>0.6809249034998045</v>
      </c>
      <c r="AI2277">
        <v>1</v>
      </c>
      <c r="AJ2277">
        <v>0.84948998710193946</v>
      </c>
      <c r="AK2277">
        <v>1</v>
      </c>
      <c r="AL2277">
        <v>1</v>
      </c>
      <c r="AM2277">
        <v>1</v>
      </c>
      <c r="AN2277">
        <v>1</v>
      </c>
      <c r="AO2277">
        <v>1</v>
      </c>
      <c r="AP2277">
        <v>1</v>
      </c>
      <c r="AQ2277">
        <v>1</v>
      </c>
      <c r="AR2277">
        <v>0.15181887045647244</v>
      </c>
      <c r="AS2277">
        <v>0</v>
      </c>
      <c r="AT2277">
        <v>0.76904167599678241</v>
      </c>
      <c r="AU2277">
        <v>1</v>
      </c>
    </row>
    <row r="2278" spans="32:47" x14ac:dyDescent="0.25">
      <c r="AF2278">
        <v>2268</v>
      </c>
      <c r="AG2278">
        <v>1</v>
      </c>
      <c r="AH2278">
        <v>0.20891414118237403</v>
      </c>
      <c r="AI2278">
        <v>0.27160662557481929</v>
      </c>
      <c r="AJ2278">
        <v>0.65338879029586683</v>
      </c>
      <c r="AK2278">
        <v>1</v>
      </c>
      <c r="AL2278">
        <v>1</v>
      </c>
      <c r="AM2278">
        <v>1</v>
      </c>
      <c r="AN2278">
        <v>1</v>
      </c>
      <c r="AO2278">
        <v>0.70799662491238757</v>
      </c>
      <c r="AP2278">
        <v>1</v>
      </c>
      <c r="AQ2278">
        <v>0.44274469639591796</v>
      </c>
      <c r="AR2278">
        <v>1</v>
      </c>
      <c r="AS2278">
        <v>0</v>
      </c>
      <c r="AT2278">
        <v>0.60644083552461991</v>
      </c>
      <c r="AU2278">
        <v>1</v>
      </c>
    </row>
    <row r="2279" spans="32:47" x14ac:dyDescent="0.25">
      <c r="AF2279">
        <v>2269</v>
      </c>
      <c r="AG2279">
        <v>0.42807652522113188</v>
      </c>
      <c r="AH2279">
        <v>0.75217897227360353</v>
      </c>
      <c r="AI2279">
        <v>1</v>
      </c>
      <c r="AJ2279">
        <v>0.99419705964101013</v>
      </c>
      <c r="AK2279">
        <v>3.3443641163513907E-2</v>
      </c>
      <c r="AL2279">
        <v>0</v>
      </c>
      <c r="AM2279">
        <v>1</v>
      </c>
      <c r="AN2279">
        <v>1</v>
      </c>
      <c r="AO2279">
        <v>0</v>
      </c>
      <c r="AP2279">
        <v>0.85943401485048765</v>
      </c>
      <c r="AQ2279">
        <v>0.96406820142001382</v>
      </c>
      <c r="AR2279">
        <v>0.82112435822097229</v>
      </c>
      <c r="AS2279">
        <v>0</v>
      </c>
      <c r="AT2279">
        <v>0.5637137596281756</v>
      </c>
      <c r="AU2279">
        <v>0</v>
      </c>
    </row>
    <row r="2280" spans="32:47" x14ac:dyDescent="0.25">
      <c r="AF2280">
        <v>2270</v>
      </c>
      <c r="AG2280">
        <v>1</v>
      </c>
      <c r="AH2280">
        <v>1</v>
      </c>
      <c r="AI2280">
        <v>8.2057488067338487E-3</v>
      </c>
      <c r="AJ2280">
        <v>0.40984426689319664</v>
      </c>
      <c r="AK2280">
        <v>1</v>
      </c>
      <c r="AL2280">
        <v>0.77810258364770557</v>
      </c>
      <c r="AM2280">
        <v>1</v>
      </c>
      <c r="AN2280">
        <v>0.73898460301115265</v>
      </c>
      <c r="AO2280">
        <v>1</v>
      </c>
      <c r="AP2280">
        <v>1</v>
      </c>
      <c r="AQ2280">
        <v>0</v>
      </c>
      <c r="AR2280">
        <v>1</v>
      </c>
      <c r="AS2280">
        <v>0</v>
      </c>
      <c r="AT2280">
        <v>0.95346852340093613</v>
      </c>
      <c r="AU2280">
        <v>0</v>
      </c>
    </row>
    <row r="2281" spans="32:47" x14ac:dyDescent="0.25">
      <c r="AF2281">
        <v>2271</v>
      </c>
      <c r="AG2281">
        <v>1</v>
      </c>
      <c r="AH2281">
        <v>1</v>
      </c>
      <c r="AI2281">
        <v>0.81135999832880656</v>
      </c>
      <c r="AJ2281">
        <v>0.29564573127669669</v>
      </c>
      <c r="AK2281">
        <v>1</v>
      </c>
      <c r="AL2281">
        <v>1</v>
      </c>
      <c r="AM2281">
        <v>0.45634966656390102</v>
      </c>
      <c r="AN2281">
        <v>1</v>
      </c>
      <c r="AO2281">
        <v>1</v>
      </c>
      <c r="AP2281">
        <v>1</v>
      </c>
      <c r="AQ2281">
        <v>1</v>
      </c>
      <c r="AR2281">
        <v>1</v>
      </c>
      <c r="AS2281">
        <v>0.19139119174384001</v>
      </c>
      <c r="AT2281">
        <v>0.73331089966586782</v>
      </c>
      <c r="AU2281">
        <v>0</v>
      </c>
    </row>
    <row r="2282" spans="32:47" x14ac:dyDescent="0.25">
      <c r="AF2282">
        <v>2272</v>
      </c>
      <c r="AG2282">
        <v>9.2555062352696574E-2</v>
      </c>
      <c r="AH2282">
        <v>1</v>
      </c>
      <c r="AI2282">
        <v>1</v>
      </c>
      <c r="AJ2282">
        <v>1</v>
      </c>
      <c r="AK2282">
        <v>1</v>
      </c>
      <c r="AL2282">
        <v>1</v>
      </c>
      <c r="AM2282">
        <v>1</v>
      </c>
      <c r="AN2282">
        <v>1</v>
      </c>
      <c r="AO2282">
        <v>0.10761574700445635</v>
      </c>
      <c r="AP2282">
        <v>1</v>
      </c>
      <c r="AQ2282">
        <v>1</v>
      </c>
      <c r="AR2282">
        <v>1</v>
      </c>
      <c r="AS2282">
        <v>0</v>
      </c>
      <c r="AT2282">
        <v>0.50012748374104143</v>
      </c>
      <c r="AU2282">
        <v>1</v>
      </c>
    </row>
    <row r="2283" spans="32:47" x14ac:dyDescent="0.25">
      <c r="AF2283">
        <v>2273</v>
      </c>
      <c r="AG2283">
        <v>0.26452967202978117</v>
      </c>
      <c r="AH2283">
        <v>0.34079699578199196</v>
      </c>
      <c r="AI2283">
        <v>0</v>
      </c>
      <c r="AJ2283">
        <v>1</v>
      </c>
      <c r="AK2283">
        <v>7.1483446740462711E-2</v>
      </c>
      <c r="AL2283">
        <v>1</v>
      </c>
      <c r="AM2283">
        <v>1</v>
      </c>
      <c r="AN2283">
        <v>0.72694966823544216</v>
      </c>
      <c r="AO2283">
        <v>1</v>
      </c>
      <c r="AP2283">
        <v>0</v>
      </c>
      <c r="AQ2283">
        <v>0</v>
      </c>
      <c r="AR2283">
        <v>0.66579183622220184</v>
      </c>
      <c r="AS2283">
        <v>0</v>
      </c>
      <c r="AT2283">
        <v>0.99752460627123707</v>
      </c>
      <c r="AU2283">
        <v>3</v>
      </c>
    </row>
    <row r="2284" spans="32:47" x14ac:dyDescent="0.25">
      <c r="AF2284">
        <v>2274</v>
      </c>
      <c r="AG2284">
        <v>1</v>
      </c>
      <c r="AH2284">
        <v>0.2117332611051097</v>
      </c>
      <c r="AI2284">
        <v>1</v>
      </c>
      <c r="AJ2284">
        <v>1</v>
      </c>
      <c r="AK2284">
        <v>1</v>
      </c>
      <c r="AL2284">
        <v>1</v>
      </c>
      <c r="AM2284">
        <v>1</v>
      </c>
      <c r="AN2284">
        <v>1</v>
      </c>
      <c r="AO2284">
        <v>0</v>
      </c>
      <c r="AP2284">
        <v>0.99943719860875135</v>
      </c>
      <c r="AQ2284">
        <v>1</v>
      </c>
      <c r="AR2284">
        <v>1</v>
      </c>
      <c r="AS2284">
        <v>0</v>
      </c>
      <c r="AT2284">
        <v>0.74348396948408746</v>
      </c>
      <c r="AU2284">
        <v>0</v>
      </c>
    </row>
    <row r="2285" spans="32:47" x14ac:dyDescent="0.25">
      <c r="AF2285">
        <v>2275</v>
      </c>
      <c r="AG2285">
        <v>0.59035785342641778</v>
      </c>
      <c r="AH2285">
        <v>0.93888270359067449</v>
      </c>
      <c r="AI2285">
        <v>1</v>
      </c>
      <c r="AJ2285">
        <v>0.58453425500507972</v>
      </c>
      <c r="AK2285">
        <v>0.54289054493687394</v>
      </c>
      <c r="AL2285">
        <v>0.77360620616988551</v>
      </c>
      <c r="AM2285">
        <v>0.7448774186484497</v>
      </c>
      <c r="AN2285">
        <v>1</v>
      </c>
      <c r="AO2285">
        <v>1</v>
      </c>
      <c r="AP2285">
        <v>1</v>
      </c>
      <c r="AQ2285">
        <v>1</v>
      </c>
      <c r="AR2285">
        <v>1</v>
      </c>
      <c r="AS2285">
        <v>0.15937124771129851</v>
      </c>
      <c r="AT2285">
        <v>0.68015216566859071</v>
      </c>
      <c r="AU2285">
        <v>0</v>
      </c>
    </row>
    <row r="2286" spans="32:47" x14ac:dyDescent="0.25">
      <c r="AF2286">
        <v>2276</v>
      </c>
      <c r="AG2286">
        <v>1</v>
      </c>
      <c r="AH2286">
        <v>1</v>
      </c>
      <c r="AI2286">
        <v>1</v>
      </c>
      <c r="AJ2286">
        <v>1</v>
      </c>
      <c r="AK2286">
        <v>1</v>
      </c>
      <c r="AL2286">
        <v>1</v>
      </c>
      <c r="AM2286">
        <v>1</v>
      </c>
      <c r="AN2286">
        <v>1</v>
      </c>
      <c r="AO2286">
        <v>0.98978474326819799</v>
      </c>
      <c r="AP2286">
        <v>1</v>
      </c>
      <c r="AQ2286">
        <v>0.36165782862250734</v>
      </c>
      <c r="AR2286">
        <v>0.69175887764140498</v>
      </c>
      <c r="AS2286">
        <v>0.21009443116393717</v>
      </c>
      <c r="AT2286">
        <v>0.69868521133668193</v>
      </c>
      <c r="AU2286">
        <v>0</v>
      </c>
    </row>
    <row r="2287" spans="32:47" x14ac:dyDescent="0.25">
      <c r="AF2287">
        <v>2277</v>
      </c>
      <c r="AG2287">
        <v>1</v>
      </c>
      <c r="AH2287">
        <v>1</v>
      </c>
      <c r="AI2287">
        <v>1</v>
      </c>
      <c r="AJ2287">
        <v>0.67394741409637693</v>
      </c>
      <c r="AK2287">
        <v>1</v>
      </c>
      <c r="AL2287">
        <v>1</v>
      </c>
      <c r="AM2287">
        <v>1</v>
      </c>
      <c r="AN2287">
        <v>1</v>
      </c>
      <c r="AO2287">
        <v>1</v>
      </c>
      <c r="AP2287">
        <v>0.27739642631058814</v>
      </c>
      <c r="AQ2287">
        <v>1</v>
      </c>
      <c r="AR2287">
        <v>1</v>
      </c>
      <c r="AS2287">
        <v>0</v>
      </c>
      <c r="AT2287">
        <v>0.73419644345438873</v>
      </c>
      <c r="AU2287">
        <v>2</v>
      </c>
    </row>
    <row r="2288" spans="32:47" x14ac:dyDescent="0.25">
      <c r="AF2288">
        <v>2278</v>
      </c>
      <c r="AG2288">
        <v>0.84050396228004476</v>
      </c>
      <c r="AH2288">
        <v>1</v>
      </c>
      <c r="AI2288">
        <v>0.76943549965090496</v>
      </c>
      <c r="AJ2288">
        <v>0.64959795625157613</v>
      </c>
      <c r="AK2288">
        <v>1</v>
      </c>
      <c r="AL2288">
        <v>0.90314178213423779</v>
      </c>
      <c r="AM2288">
        <v>0.57326171973029216</v>
      </c>
      <c r="AN2288">
        <v>1</v>
      </c>
      <c r="AO2288">
        <v>1</v>
      </c>
      <c r="AP2288">
        <v>1</v>
      </c>
      <c r="AQ2288">
        <v>0.92596675444074206</v>
      </c>
      <c r="AR2288">
        <v>0</v>
      </c>
      <c r="AS2288">
        <v>0</v>
      </c>
      <c r="AT2288">
        <v>0.75791967479049227</v>
      </c>
      <c r="AU2288">
        <v>0</v>
      </c>
    </row>
    <row r="2289" spans="32:47" x14ac:dyDescent="0.25">
      <c r="AF2289">
        <v>2279</v>
      </c>
      <c r="AG2289">
        <v>1</v>
      </c>
      <c r="AH2289">
        <v>1</v>
      </c>
      <c r="AI2289">
        <v>0.82826768113426952</v>
      </c>
      <c r="AJ2289">
        <v>1</v>
      </c>
      <c r="AK2289">
        <v>0.41310811028914385</v>
      </c>
      <c r="AL2289">
        <v>1</v>
      </c>
      <c r="AM2289">
        <v>0.73908403176873461</v>
      </c>
      <c r="AN2289">
        <v>1</v>
      </c>
      <c r="AO2289">
        <v>7.4997076425400641E-2</v>
      </c>
      <c r="AP2289">
        <v>1</v>
      </c>
      <c r="AQ2289">
        <v>0.77819730721676028</v>
      </c>
      <c r="AR2289">
        <v>1</v>
      </c>
      <c r="AS2289">
        <v>0</v>
      </c>
      <c r="AT2289">
        <v>0.68192636168951393</v>
      </c>
      <c r="AU2289">
        <v>1</v>
      </c>
    </row>
    <row r="2290" spans="32:47" x14ac:dyDescent="0.25">
      <c r="AF2290">
        <v>2280</v>
      </c>
      <c r="AG2290">
        <v>1</v>
      </c>
      <c r="AH2290">
        <v>0.66639962318211998</v>
      </c>
      <c r="AI2290">
        <v>1</v>
      </c>
      <c r="AJ2290">
        <v>1</v>
      </c>
      <c r="AK2290">
        <v>1</v>
      </c>
      <c r="AL2290">
        <v>1</v>
      </c>
      <c r="AM2290">
        <v>1</v>
      </c>
      <c r="AN2290">
        <v>1</v>
      </c>
      <c r="AO2290">
        <v>1</v>
      </c>
      <c r="AP2290">
        <v>0</v>
      </c>
      <c r="AQ2290">
        <v>1</v>
      </c>
      <c r="AR2290">
        <v>1</v>
      </c>
      <c r="AS2290">
        <v>7.9706052119652131E-3</v>
      </c>
      <c r="AT2290">
        <v>0.73674749361043346</v>
      </c>
      <c r="AU2290">
        <v>0</v>
      </c>
    </row>
    <row r="2291" spans="32:47" x14ac:dyDescent="0.25">
      <c r="AF2291">
        <v>2281</v>
      </c>
      <c r="AG2291">
        <v>0</v>
      </c>
      <c r="AH2291">
        <v>1</v>
      </c>
      <c r="AI2291">
        <v>1</v>
      </c>
      <c r="AJ2291">
        <v>1</v>
      </c>
      <c r="AK2291">
        <v>1</v>
      </c>
      <c r="AL2291">
        <v>0.62961199650477895</v>
      </c>
      <c r="AM2291">
        <v>1</v>
      </c>
      <c r="AN2291">
        <v>0</v>
      </c>
      <c r="AO2291">
        <v>1</v>
      </c>
      <c r="AP2291">
        <v>1</v>
      </c>
      <c r="AQ2291">
        <v>0.54044765637712167</v>
      </c>
      <c r="AR2291">
        <v>1</v>
      </c>
      <c r="AS2291">
        <v>9.3729275590439712E-2</v>
      </c>
      <c r="AT2291">
        <v>0.70290857904944692</v>
      </c>
      <c r="AU2291">
        <v>1</v>
      </c>
    </row>
    <row r="2292" spans="32:47" x14ac:dyDescent="0.25">
      <c r="AF2292">
        <v>2282</v>
      </c>
      <c r="AG2292">
        <v>0</v>
      </c>
      <c r="AH2292">
        <v>1</v>
      </c>
      <c r="AI2292">
        <v>1</v>
      </c>
      <c r="AJ2292">
        <v>1</v>
      </c>
      <c r="AK2292">
        <v>1</v>
      </c>
      <c r="AL2292">
        <v>1</v>
      </c>
      <c r="AM2292">
        <v>1</v>
      </c>
      <c r="AN2292">
        <v>1</v>
      </c>
      <c r="AO2292">
        <v>0</v>
      </c>
      <c r="AP2292">
        <v>1</v>
      </c>
      <c r="AQ2292">
        <v>0.79467210349636541</v>
      </c>
      <c r="AR2292">
        <v>1</v>
      </c>
      <c r="AS2292">
        <v>8.4257273561039861E-2</v>
      </c>
      <c r="AT2292">
        <v>0.7316914612467621</v>
      </c>
      <c r="AU2292">
        <v>1</v>
      </c>
    </row>
    <row r="2293" spans="32:47" x14ac:dyDescent="0.25">
      <c r="AF2293">
        <v>2283</v>
      </c>
      <c r="AG2293">
        <v>1</v>
      </c>
      <c r="AH2293">
        <v>1</v>
      </c>
      <c r="AI2293">
        <v>1</v>
      </c>
      <c r="AJ2293">
        <v>1</v>
      </c>
      <c r="AK2293">
        <v>1</v>
      </c>
      <c r="AL2293">
        <v>0</v>
      </c>
      <c r="AM2293">
        <v>1</v>
      </c>
      <c r="AN2293">
        <v>0.94120596293871661</v>
      </c>
      <c r="AO2293">
        <v>0.45560156348316622</v>
      </c>
      <c r="AP2293">
        <v>0.41455135701060852</v>
      </c>
      <c r="AQ2293">
        <v>1</v>
      </c>
      <c r="AR2293">
        <v>1</v>
      </c>
      <c r="AS2293">
        <v>0</v>
      </c>
      <c r="AT2293">
        <v>0.87439041984357635</v>
      </c>
      <c r="AU2293">
        <v>3</v>
      </c>
    </row>
    <row r="2294" spans="32:47" x14ac:dyDescent="0.25">
      <c r="AF2294">
        <v>2284</v>
      </c>
      <c r="AG2294">
        <v>0.58903078423041266</v>
      </c>
      <c r="AH2294">
        <v>7.3293540965096327E-2</v>
      </c>
      <c r="AI2294">
        <v>1</v>
      </c>
      <c r="AJ2294">
        <v>0.13099816571047995</v>
      </c>
      <c r="AK2294">
        <v>1</v>
      </c>
      <c r="AL2294">
        <v>1</v>
      </c>
      <c r="AM2294">
        <v>1</v>
      </c>
      <c r="AN2294">
        <v>1</v>
      </c>
      <c r="AO2294">
        <v>1</v>
      </c>
      <c r="AP2294">
        <v>0.79514020408790997</v>
      </c>
      <c r="AQ2294">
        <v>1</v>
      </c>
      <c r="AR2294">
        <v>0</v>
      </c>
      <c r="AS2294">
        <v>0.79964433942877799</v>
      </c>
      <c r="AT2294">
        <v>0.75284563512306135</v>
      </c>
      <c r="AU2294">
        <v>0</v>
      </c>
    </row>
    <row r="2295" spans="32:47" x14ac:dyDescent="0.25">
      <c r="AF2295">
        <v>2285</v>
      </c>
      <c r="AG2295">
        <v>1</v>
      </c>
      <c r="AH2295">
        <v>1</v>
      </c>
      <c r="AI2295">
        <v>1</v>
      </c>
      <c r="AJ2295">
        <v>0.42539528001604293</v>
      </c>
      <c r="AK2295">
        <v>1</v>
      </c>
      <c r="AL2295">
        <v>1</v>
      </c>
      <c r="AM2295">
        <v>1</v>
      </c>
      <c r="AN2295">
        <v>1</v>
      </c>
      <c r="AO2295">
        <v>1</v>
      </c>
      <c r="AP2295">
        <v>1</v>
      </c>
      <c r="AQ2295">
        <v>1</v>
      </c>
      <c r="AR2295">
        <v>0.54366438092702374</v>
      </c>
      <c r="AS2295">
        <v>0</v>
      </c>
      <c r="AT2295">
        <v>0.65954593697892527</v>
      </c>
      <c r="AU2295">
        <v>1</v>
      </c>
    </row>
    <row r="2296" spans="32:47" x14ac:dyDescent="0.25">
      <c r="AF2296">
        <v>2286</v>
      </c>
      <c r="AG2296">
        <v>1</v>
      </c>
      <c r="AH2296">
        <v>1</v>
      </c>
      <c r="AI2296">
        <v>1</v>
      </c>
      <c r="AJ2296">
        <v>1</v>
      </c>
      <c r="AK2296">
        <v>1</v>
      </c>
      <c r="AL2296">
        <v>1</v>
      </c>
      <c r="AM2296">
        <v>1</v>
      </c>
      <c r="AN2296">
        <v>1</v>
      </c>
      <c r="AO2296">
        <v>0</v>
      </c>
      <c r="AP2296">
        <v>1</v>
      </c>
      <c r="AQ2296">
        <v>1</v>
      </c>
      <c r="AR2296">
        <v>1</v>
      </c>
      <c r="AS2296">
        <v>1</v>
      </c>
      <c r="AT2296">
        <v>0.93097436143801393</v>
      </c>
      <c r="AU2296">
        <v>0</v>
      </c>
    </row>
    <row r="2297" spans="32:47" x14ac:dyDescent="0.25">
      <c r="AF2297">
        <v>2287</v>
      </c>
      <c r="AG2297">
        <v>0</v>
      </c>
      <c r="AH2297">
        <v>1</v>
      </c>
      <c r="AI2297">
        <v>0.4023932534243701</v>
      </c>
      <c r="AJ2297">
        <v>1</v>
      </c>
      <c r="AK2297">
        <v>1</v>
      </c>
      <c r="AL2297">
        <v>1</v>
      </c>
      <c r="AM2297">
        <v>0.83135576992536964</v>
      </c>
      <c r="AN2297">
        <v>1</v>
      </c>
      <c r="AO2297">
        <v>1</v>
      </c>
      <c r="AP2297">
        <v>0.76800170088292008</v>
      </c>
      <c r="AQ2297">
        <v>1</v>
      </c>
      <c r="AR2297">
        <v>1</v>
      </c>
      <c r="AS2297">
        <v>0</v>
      </c>
      <c r="AT2297">
        <v>0.80283190532320747</v>
      </c>
      <c r="AU2297">
        <v>0</v>
      </c>
    </row>
    <row r="2298" spans="32:47" x14ac:dyDescent="0.25">
      <c r="AF2298">
        <v>2288</v>
      </c>
      <c r="AG2298">
        <v>1</v>
      </c>
      <c r="AH2298">
        <v>0</v>
      </c>
      <c r="AI2298">
        <v>0.92676202963940013</v>
      </c>
      <c r="AJ2298">
        <v>1</v>
      </c>
      <c r="AK2298">
        <v>0</v>
      </c>
      <c r="AL2298">
        <v>6.5973611541024491E-2</v>
      </c>
      <c r="AM2298">
        <v>0.80062106409158951</v>
      </c>
      <c r="AN2298">
        <v>1</v>
      </c>
      <c r="AO2298">
        <v>1</v>
      </c>
      <c r="AP2298">
        <v>0.95842826948994053</v>
      </c>
      <c r="AQ2298">
        <v>1</v>
      </c>
      <c r="AR2298">
        <v>1</v>
      </c>
      <c r="AS2298">
        <v>0.74171316685322142</v>
      </c>
      <c r="AT2298">
        <v>0.6765260494919334</v>
      </c>
      <c r="AU2298">
        <v>0</v>
      </c>
    </row>
    <row r="2299" spans="32:47" x14ac:dyDescent="0.25">
      <c r="AF2299">
        <v>2289</v>
      </c>
      <c r="AG2299">
        <v>0.60789516736000337</v>
      </c>
      <c r="AH2299">
        <v>0.9507962585586418</v>
      </c>
      <c r="AI2299">
        <v>1</v>
      </c>
      <c r="AJ2299">
        <v>1</v>
      </c>
      <c r="AK2299">
        <v>0.94062624697952768</v>
      </c>
      <c r="AL2299">
        <v>0.95024535970369473</v>
      </c>
      <c r="AM2299">
        <v>1</v>
      </c>
      <c r="AN2299">
        <v>0.85687016101385982</v>
      </c>
      <c r="AO2299">
        <v>0</v>
      </c>
      <c r="AP2299">
        <v>0.78015363683516625</v>
      </c>
      <c r="AQ2299">
        <v>0.45686141203477748</v>
      </c>
      <c r="AR2299">
        <v>7.0817379331152369E-2</v>
      </c>
      <c r="AS2299">
        <v>0</v>
      </c>
      <c r="AT2299">
        <v>0.89622318688004632</v>
      </c>
      <c r="AU2299">
        <v>1</v>
      </c>
    </row>
    <row r="2300" spans="32:47" x14ac:dyDescent="0.25">
      <c r="AF2300">
        <v>2290</v>
      </c>
      <c r="AG2300">
        <v>0</v>
      </c>
      <c r="AH2300">
        <v>1</v>
      </c>
      <c r="AI2300">
        <v>1</v>
      </c>
      <c r="AJ2300">
        <v>1</v>
      </c>
      <c r="AK2300">
        <v>1</v>
      </c>
      <c r="AL2300">
        <v>1</v>
      </c>
      <c r="AM2300">
        <v>0.71981137750117341</v>
      </c>
      <c r="AN2300">
        <v>1</v>
      </c>
      <c r="AO2300">
        <v>0.20882247000918142</v>
      </c>
      <c r="AP2300">
        <v>0.82159402903339318</v>
      </c>
      <c r="AQ2300">
        <v>1</v>
      </c>
      <c r="AR2300">
        <v>1</v>
      </c>
      <c r="AS2300">
        <v>0.29972641384665621</v>
      </c>
      <c r="AT2300">
        <v>0.74874556711404461</v>
      </c>
      <c r="AU2300">
        <v>1</v>
      </c>
    </row>
    <row r="2301" spans="32:47" x14ac:dyDescent="0.25">
      <c r="AF2301">
        <v>2291</v>
      </c>
      <c r="AG2301">
        <v>0.38856330690595636</v>
      </c>
      <c r="AH2301">
        <v>1</v>
      </c>
      <c r="AI2301">
        <v>1</v>
      </c>
      <c r="AJ2301">
        <v>1</v>
      </c>
      <c r="AK2301">
        <v>1</v>
      </c>
      <c r="AL2301">
        <v>1</v>
      </c>
      <c r="AM2301">
        <v>0.2620039067642797</v>
      </c>
      <c r="AN2301">
        <v>1</v>
      </c>
      <c r="AO2301">
        <v>1</v>
      </c>
      <c r="AP2301">
        <v>0.63593597658144707</v>
      </c>
      <c r="AQ2301">
        <v>0.26025388128497678</v>
      </c>
      <c r="AR2301">
        <v>1</v>
      </c>
      <c r="AS2301">
        <v>0</v>
      </c>
      <c r="AT2301">
        <v>0.73479924326059276</v>
      </c>
      <c r="AU2301">
        <v>0</v>
      </c>
    </row>
    <row r="2302" spans="32:47" x14ac:dyDescent="0.25">
      <c r="AF2302">
        <v>2292</v>
      </c>
      <c r="AG2302">
        <v>1</v>
      </c>
      <c r="AH2302">
        <v>0.45669311527334294</v>
      </c>
      <c r="AI2302">
        <v>0</v>
      </c>
      <c r="AJ2302">
        <v>1</v>
      </c>
      <c r="AK2302">
        <v>0</v>
      </c>
      <c r="AL2302">
        <v>0.8149069772237757</v>
      </c>
      <c r="AM2302">
        <v>1</v>
      </c>
      <c r="AN2302">
        <v>0</v>
      </c>
      <c r="AO2302">
        <v>0.54120247519992215</v>
      </c>
      <c r="AP2302">
        <v>1</v>
      </c>
      <c r="AQ2302">
        <v>1</v>
      </c>
      <c r="AR2302">
        <v>1</v>
      </c>
      <c r="AS2302">
        <v>0</v>
      </c>
      <c r="AT2302">
        <v>0.65955870167036501</v>
      </c>
      <c r="AU2302">
        <v>1</v>
      </c>
    </row>
    <row r="2303" spans="32:47" x14ac:dyDescent="0.25">
      <c r="AF2303">
        <v>2293</v>
      </c>
      <c r="AG2303">
        <v>1</v>
      </c>
      <c r="AH2303">
        <v>0.81817364410614701</v>
      </c>
      <c r="AI2303">
        <v>0.27073645205640667</v>
      </c>
      <c r="AJ2303">
        <v>0</v>
      </c>
      <c r="AK2303">
        <v>0.88423313498834988</v>
      </c>
      <c r="AL2303">
        <v>1</v>
      </c>
      <c r="AM2303">
        <v>0.22607563440044853</v>
      </c>
      <c r="AN2303">
        <v>1</v>
      </c>
      <c r="AO2303">
        <v>0</v>
      </c>
      <c r="AP2303">
        <v>1</v>
      </c>
      <c r="AQ2303">
        <v>1</v>
      </c>
      <c r="AR2303">
        <v>1</v>
      </c>
      <c r="AS2303">
        <v>0</v>
      </c>
      <c r="AT2303">
        <v>0.87500515253365208</v>
      </c>
      <c r="AU2303">
        <v>1</v>
      </c>
    </row>
    <row r="2304" spans="32:47" x14ac:dyDescent="0.25">
      <c r="AF2304">
        <v>2294</v>
      </c>
      <c r="AG2304">
        <v>1</v>
      </c>
      <c r="AH2304">
        <v>1</v>
      </c>
      <c r="AI2304">
        <v>1</v>
      </c>
      <c r="AJ2304">
        <v>1</v>
      </c>
      <c r="AK2304">
        <v>1</v>
      </c>
      <c r="AL2304">
        <v>1</v>
      </c>
      <c r="AM2304">
        <v>1</v>
      </c>
      <c r="AN2304">
        <v>1</v>
      </c>
      <c r="AO2304">
        <v>1</v>
      </c>
      <c r="AP2304">
        <v>1</v>
      </c>
      <c r="AQ2304">
        <v>1</v>
      </c>
      <c r="AR2304">
        <v>0.76573180926413531</v>
      </c>
      <c r="AS2304">
        <v>0</v>
      </c>
      <c r="AT2304">
        <v>0.87691885590942398</v>
      </c>
      <c r="AU2304">
        <v>2</v>
      </c>
    </row>
    <row r="2305" spans="32:47" x14ac:dyDescent="0.25">
      <c r="AF2305">
        <v>2295</v>
      </c>
      <c r="AG2305">
        <v>1</v>
      </c>
      <c r="AH2305">
        <v>0.20141610531676893</v>
      </c>
      <c r="AI2305">
        <v>1</v>
      </c>
      <c r="AJ2305">
        <v>1</v>
      </c>
      <c r="AK2305">
        <v>1</v>
      </c>
      <c r="AL2305">
        <v>1</v>
      </c>
      <c r="AM2305">
        <v>0.27610382832109837</v>
      </c>
      <c r="AN2305">
        <v>0.98406806640724098</v>
      </c>
      <c r="AO2305">
        <v>1</v>
      </c>
      <c r="AP2305">
        <v>1</v>
      </c>
      <c r="AQ2305">
        <v>0</v>
      </c>
      <c r="AR2305">
        <v>0.39011169807734758</v>
      </c>
      <c r="AS2305">
        <v>0</v>
      </c>
      <c r="AT2305">
        <v>1</v>
      </c>
      <c r="AU2305">
        <v>0</v>
      </c>
    </row>
    <row r="2306" spans="32:47" x14ac:dyDescent="0.25">
      <c r="AF2306">
        <v>2296</v>
      </c>
      <c r="AG2306">
        <v>1</v>
      </c>
      <c r="AH2306">
        <v>1</v>
      </c>
      <c r="AI2306">
        <v>1</v>
      </c>
      <c r="AJ2306">
        <v>1</v>
      </c>
      <c r="AK2306">
        <v>1</v>
      </c>
      <c r="AL2306">
        <v>0</v>
      </c>
      <c r="AM2306">
        <v>1</v>
      </c>
      <c r="AN2306">
        <v>0.92792074813253078</v>
      </c>
      <c r="AO2306">
        <v>1</v>
      </c>
      <c r="AP2306">
        <v>1</v>
      </c>
      <c r="AQ2306">
        <v>0.3148467956290309</v>
      </c>
      <c r="AR2306">
        <v>0.65368552562816351</v>
      </c>
      <c r="AS2306">
        <v>0.39119616701223536</v>
      </c>
      <c r="AT2306">
        <v>0.79552772866397747</v>
      </c>
      <c r="AU2306">
        <v>0</v>
      </c>
    </row>
    <row r="2307" spans="32:47" x14ac:dyDescent="0.25">
      <c r="AF2307">
        <v>2297</v>
      </c>
      <c r="AG2307">
        <v>0.76382212256501059</v>
      </c>
      <c r="AH2307">
        <v>1</v>
      </c>
      <c r="AI2307">
        <v>6.9622723614766957E-2</v>
      </c>
      <c r="AJ2307">
        <v>1</v>
      </c>
      <c r="AK2307">
        <v>0.71897547270923345</v>
      </c>
      <c r="AL2307">
        <v>1</v>
      </c>
      <c r="AM2307">
        <v>1</v>
      </c>
      <c r="AN2307">
        <v>1</v>
      </c>
      <c r="AO2307">
        <v>1</v>
      </c>
      <c r="AP2307">
        <v>1</v>
      </c>
      <c r="AQ2307">
        <v>1</v>
      </c>
      <c r="AR2307">
        <v>1.8618646465549848E-2</v>
      </c>
      <c r="AS2307">
        <v>0</v>
      </c>
      <c r="AT2307">
        <v>1</v>
      </c>
      <c r="AU2307">
        <v>0</v>
      </c>
    </row>
    <row r="2308" spans="32:47" x14ac:dyDescent="0.25">
      <c r="AF2308">
        <v>2298</v>
      </c>
      <c r="AG2308">
        <v>0.79993263542071935</v>
      </c>
      <c r="AH2308">
        <v>0.86997112030154056</v>
      </c>
      <c r="AI2308">
        <v>0</v>
      </c>
      <c r="AJ2308">
        <v>1</v>
      </c>
      <c r="AK2308">
        <v>1</v>
      </c>
      <c r="AL2308">
        <v>1</v>
      </c>
      <c r="AM2308">
        <v>9.9233175308683946E-2</v>
      </c>
      <c r="AN2308">
        <v>0.59736287858240467</v>
      </c>
      <c r="AO2308">
        <v>0.83653804980470647</v>
      </c>
      <c r="AP2308">
        <v>1</v>
      </c>
      <c r="AQ2308">
        <v>0.47067934334966899</v>
      </c>
      <c r="AR2308">
        <v>1</v>
      </c>
      <c r="AS2308">
        <v>0</v>
      </c>
      <c r="AT2308">
        <v>0.92493602172726741</v>
      </c>
      <c r="AU2308">
        <v>2</v>
      </c>
    </row>
    <row r="2309" spans="32:47" x14ac:dyDescent="0.25">
      <c r="AF2309">
        <v>2299</v>
      </c>
      <c r="AG2309">
        <v>0.55498777922701026</v>
      </c>
      <c r="AH2309">
        <v>1</v>
      </c>
      <c r="AI2309">
        <v>1</v>
      </c>
      <c r="AJ2309">
        <v>1</v>
      </c>
      <c r="AK2309">
        <v>1</v>
      </c>
      <c r="AL2309">
        <v>1</v>
      </c>
      <c r="AM2309">
        <v>1</v>
      </c>
      <c r="AN2309">
        <v>0.84488817563655061</v>
      </c>
      <c r="AO2309">
        <v>0.64612888935783608</v>
      </c>
      <c r="AP2309">
        <v>1</v>
      </c>
      <c r="AQ2309">
        <v>1</v>
      </c>
      <c r="AR2309">
        <v>1</v>
      </c>
      <c r="AS2309">
        <v>0.10676971037596118</v>
      </c>
      <c r="AT2309">
        <v>0.50164681608706541</v>
      </c>
      <c r="AU2309">
        <v>2</v>
      </c>
    </row>
    <row r="2310" spans="32:47" x14ac:dyDescent="0.25">
      <c r="AF2310">
        <v>2300</v>
      </c>
      <c r="AG2310">
        <v>1</v>
      </c>
      <c r="AH2310">
        <v>1</v>
      </c>
      <c r="AI2310">
        <v>1</v>
      </c>
      <c r="AJ2310">
        <v>1</v>
      </c>
      <c r="AK2310">
        <v>0.68880636940030526</v>
      </c>
      <c r="AL2310">
        <v>0.74866417888697467</v>
      </c>
      <c r="AM2310">
        <v>1</v>
      </c>
      <c r="AN2310">
        <v>0.35380655621725787</v>
      </c>
      <c r="AO2310">
        <v>0.4813774411083917</v>
      </c>
      <c r="AP2310">
        <v>1</v>
      </c>
      <c r="AQ2310">
        <v>1</v>
      </c>
      <c r="AR2310">
        <v>1</v>
      </c>
      <c r="AS2310">
        <v>9.38106710074256E-2</v>
      </c>
      <c r="AT2310">
        <v>0.66676905827904964</v>
      </c>
      <c r="AU2310">
        <v>1</v>
      </c>
    </row>
    <row r="2311" spans="32:47" x14ac:dyDescent="0.25">
      <c r="AF2311">
        <v>2301</v>
      </c>
      <c r="AG2311">
        <v>1</v>
      </c>
      <c r="AH2311">
        <v>1</v>
      </c>
      <c r="AI2311">
        <v>0</v>
      </c>
      <c r="AJ2311">
        <v>1</v>
      </c>
      <c r="AK2311">
        <v>0.1599372773904883</v>
      </c>
      <c r="AL2311">
        <v>0.74709112718313309</v>
      </c>
      <c r="AM2311">
        <v>1</v>
      </c>
      <c r="AN2311">
        <v>1</v>
      </c>
      <c r="AO2311">
        <v>1</v>
      </c>
      <c r="AP2311">
        <v>1</v>
      </c>
      <c r="AQ2311">
        <v>0.9189536939256262</v>
      </c>
      <c r="AR2311">
        <v>1</v>
      </c>
      <c r="AS2311">
        <v>0</v>
      </c>
      <c r="AT2311">
        <v>0.91828415205972092</v>
      </c>
      <c r="AU2311">
        <v>1</v>
      </c>
    </row>
    <row r="2312" spans="32:47" x14ac:dyDescent="0.25">
      <c r="AF2312">
        <v>2302</v>
      </c>
      <c r="AG2312">
        <v>1</v>
      </c>
      <c r="AH2312">
        <v>0.96759429036475397</v>
      </c>
      <c r="AI2312">
        <v>0.75916129312123126</v>
      </c>
      <c r="AJ2312">
        <v>0.652290848952786</v>
      </c>
      <c r="AK2312">
        <v>0.4672422309768961</v>
      </c>
      <c r="AL2312">
        <v>1</v>
      </c>
      <c r="AM2312">
        <v>1</v>
      </c>
      <c r="AN2312">
        <v>1</v>
      </c>
      <c r="AO2312">
        <v>1</v>
      </c>
      <c r="AP2312">
        <v>1</v>
      </c>
      <c r="AQ2312">
        <v>0</v>
      </c>
      <c r="AR2312">
        <v>1</v>
      </c>
      <c r="AS2312">
        <v>0.74294737754873141</v>
      </c>
      <c r="AT2312">
        <v>0.86754434849384754</v>
      </c>
      <c r="AU2312">
        <v>1</v>
      </c>
    </row>
    <row r="2313" spans="32:47" x14ac:dyDescent="0.25">
      <c r="AF2313">
        <v>2303</v>
      </c>
      <c r="AG2313">
        <v>1</v>
      </c>
      <c r="AH2313">
        <v>0.94369123305945579</v>
      </c>
      <c r="AI2313">
        <v>0</v>
      </c>
      <c r="AJ2313">
        <v>0.39720347975987047</v>
      </c>
      <c r="AK2313">
        <v>0.97328058959359509</v>
      </c>
      <c r="AL2313">
        <v>0.66532311634679597</v>
      </c>
      <c r="AM2313">
        <v>1</v>
      </c>
      <c r="AN2313">
        <v>1</v>
      </c>
      <c r="AO2313">
        <v>0.13385342021235072</v>
      </c>
      <c r="AP2313">
        <v>1</v>
      </c>
      <c r="AQ2313">
        <v>1</v>
      </c>
      <c r="AR2313">
        <v>0.18762396541710441</v>
      </c>
      <c r="AS2313">
        <v>0</v>
      </c>
      <c r="AT2313">
        <v>0.76171850982899159</v>
      </c>
      <c r="AU2313">
        <v>0</v>
      </c>
    </row>
    <row r="2314" spans="32:47" x14ac:dyDescent="0.25">
      <c r="AF2314">
        <v>2304</v>
      </c>
      <c r="AG2314">
        <v>0.53290580091162421</v>
      </c>
      <c r="AH2314">
        <v>1</v>
      </c>
      <c r="AI2314">
        <v>0.30985469437831442</v>
      </c>
      <c r="AJ2314">
        <v>1</v>
      </c>
      <c r="AK2314">
        <v>1</v>
      </c>
      <c r="AL2314">
        <v>0</v>
      </c>
      <c r="AM2314">
        <v>0.90452952569373135</v>
      </c>
      <c r="AN2314">
        <v>1</v>
      </c>
      <c r="AO2314">
        <v>1</v>
      </c>
      <c r="AP2314">
        <v>1</v>
      </c>
      <c r="AQ2314">
        <v>0.66967594345842374</v>
      </c>
      <c r="AR2314">
        <v>0.30800874174465498</v>
      </c>
      <c r="AS2314">
        <v>0</v>
      </c>
      <c r="AT2314">
        <v>0.92047305600189411</v>
      </c>
      <c r="AU2314">
        <v>1</v>
      </c>
    </row>
    <row r="2315" spans="32:47" x14ac:dyDescent="0.25">
      <c r="AF2315">
        <v>2305</v>
      </c>
      <c r="AG2315">
        <v>1</v>
      </c>
      <c r="AH2315">
        <v>1</v>
      </c>
      <c r="AI2315">
        <v>1</v>
      </c>
      <c r="AJ2315">
        <v>1</v>
      </c>
      <c r="AK2315">
        <v>0.93190458093651551</v>
      </c>
      <c r="AL2315">
        <v>1</v>
      </c>
      <c r="AM2315">
        <v>0.68876173938418017</v>
      </c>
      <c r="AN2315">
        <v>1</v>
      </c>
      <c r="AO2315">
        <v>1</v>
      </c>
      <c r="AP2315">
        <v>1</v>
      </c>
      <c r="AQ2315">
        <v>1</v>
      </c>
      <c r="AR2315">
        <v>1</v>
      </c>
      <c r="AS2315">
        <v>0</v>
      </c>
      <c r="AT2315">
        <v>0.97032427025110901</v>
      </c>
      <c r="AU2315">
        <v>0</v>
      </c>
    </row>
    <row r="2316" spans="32:47" x14ac:dyDescent="0.25">
      <c r="AF2316">
        <v>2306</v>
      </c>
      <c r="AG2316">
        <v>1</v>
      </c>
      <c r="AH2316">
        <v>1</v>
      </c>
      <c r="AI2316">
        <v>0.32697980612236632</v>
      </c>
      <c r="AJ2316">
        <v>0.97278343267753375</v>
      </c>
      <c r="AK2316">
        <v>0.92486581337171603</v>
      </c>
      <c r="AL2316">
        <v>1.3999032005813206E-2</v>
      </c>
      <c r="AM2316">
        <v>0.80632309111294287</v>
      </c>
      <c r="AN2316">
        <v>1</v>
      </c>
      <c r="AO2316">
        <v>1</v>
      </c>
      <c r="AP2316">
        <v>0.31205820811925561</v>
      </c>
      <c r="AQ2316">
        <v>0</v>
      </c>
      <c r="AR2316">
        <v>1</v>
      </c>
      <c r="AS2316">
        <v>4.0808087330069319E-2</v>
      </c>
      <c r="AT2316">
        <v>0.98282784236697096</v>
      </c>
      <c r="AU2316">
        <v>1</v>
      </c>
    </row>
    <row r="2317" spans="32:47" x14ac:dyDescent="0.25">
      <c r="AF2317">
        <v>2307</v>
      </c>
      <c r="AG2317">
        <v>1</v>
      </c>
      <c r="AH2317">
        <v>1</v>
      </c>
      <c r="AI2317">
        <v>0</v>
      </c>
      <c r="AJ2317">
        <v>1</v>
      </c>
      <c r="AK2317">
        <v>1</v>
      </c>
      <c r="AL2317">
        <v>0.76776836906574319</v>
      </c>
      <c r="AM2317">
        <v>1</v>
      </c>
      <c r="AN2317">
        <v>0.77156608239414293</v>
      </c>
      <c r="AO2317">
        <v>1</v>
      </c>
      <c r="AP2317">
        <v>1</v>
      </c>
      <c r="AQ2317">
        <v>1</v>
      </c>
      <c r="AR2317">
        <v>0.40268523419264612</v>
      </c>
      <c r="AS2317">
        <v>0</v>
      </c>
      <c r="AT2317">
        <v>0.66088688713936961</v>
      </c>
      <c r="AU2317">
        <v>0</v>
      </c>
    </row>
    <row r="2318" spans="32:47" x14ac:dyDescent="0.25">
      <c r="AF2318">
        <v>2308</v>
      </c>
      <c r="AG2318">
        <v>0.48269286547574375</v>
      </c>
      <c r="AH2318">
        <v>0.69223851752082866</v>
      </c>
      <c r="AI2318">
        <v>0</v>
      </c>
      <c r="AJ2318">
        <v>1</v>
      </c>
      <c r="AK2318">
        <v>1</v>
      </c>
      <c r="AL2318">
        <v>1</v>
      </c>
      <c r="AM2318">
        <v>1</v>
      </c>
      <c r="AN2318">
        <v>0.80867841866711387</v>
      </c>
      <c r="AO2318">
        <v>0</v>
      </c>
      <c r="AP2318">
        <v>0.36965478199600776</v>
      </c>
      <c r="AQ2318">
        <v>0.38620066852284557</v>
      </c>
      <c r="AR2318">
        <v>1</v>
      </c>
      <c r="AS2318">
        <v>0.17097023018650362</v>
      </c>
      <c r="AT2318">
        <v>0.99915872349284995</v>
      </c>
      <c r="AU2318">
        <v>0</v>
      </c>
    </row>
    <row r="2319" spans="32:47" x14ac:dyDescent="0.25">
      <c r="AF2319">
        <v>2309</v>
      </c>
      <c r="AG2319">
        <v>1</v>
      </c>
      <c r="AH2319">
        <v>1</v>
      </c>
      <c r="AI2319">
        <v>0</v>
      </c>
      <c r="AJ2319">
        <v>0.6933405400350845</v>
      </c>
      <c r="AK2319">
        <v>0.85695444120304476</v>
      </c>
      <c r="AL2319">
        <v>1</v>
      </c>
      <c r="AM2319">
        <v>1</v>
      </c>
      <c r="AN2319">
        <v>1</v>
      </c>
      <c r="AO2319">
        <v>1</v>
      </c>
      <c r="AP2319">
        <v>0</v>
      </c>
      <c r="AQ2319">
        <v>1</v>
      </c>
      <c r="AR2319">
        <v>0.76799588823421561</v>
      </c>
      <c r="AS2319">
        <v>0</v>
      </c>
      <c r="AT2319">
        <v>0.78285684422288837</v>
      </c>
      <c r="AU2319">
        <v>1</v>
      </c>
    </row>
    <row r="2320" spans="32:47" x14ac:dyDescent="0.25">
      <c r="AF2320">
        <v>2310</v>
      </c>
      <c r="AG2320">
        <v>0.26162821685777032</v>
      </c>
      <c r="AH2320">
        <v>1</v>
      </c>
      <c r="AI2320">
        <v>1</v>
      </c>
      <c r="AJ2320">
        <v>0.26246757044840102</v>
      </c>
      <c r="AK2320">
        <v>1</v>
      </c>
      <c r="AL2320">
        <v>1</v>
      </c>
      <c r="AM2320">
        <v>0.25562825719023219</v>
      </c>
      <c r="AN2320">
        <v>1</v>
      </c>
      <c r="AO2320">
        <v>1</v>
      </c>
      <c r="AP2320">
        <v>0.78541363280073129</v>
      </c>
      <c r="AQ2320">
        <v>0</v>
      </c>
      <c r="AR2320">
        <v>0.68867791553742375</v>
      </c>
      <c r="AS2320">
        <v>0.24373587858797457</v>
      </c>
      <c r="AT2320">
        <v>0.88916618537731085</v>
      </c>
      <c r="AU2320">
        <v>1</v>
      </c>
    </row>
    <row r="2321" spans="32:47" x14ac:dyDescent="0.25">
      <c r="AF2321">
        <v>2311</v>
      </c>
      <c r="AG2321">
        <v>0.62755881839491912</v>
      </c>
      <c r="AH2321">
        <v>1</v>
      </c>
      <c r="AI2321">
        <v>1</v>
      </c>
      <c r="AJ2321">
        <v>1</v>
      </c>
      <c r="AK2321">
        <v>0</v>
      </c>
      <c r="AL2321">
        <v>1</v>
      </c>
      <c r="AM2321">
        <v>1</v>
      </c>
      <c r="AN2321">
        <v>0.36666664531601839</v>
      </c>
      <c r="AO2321">
        <v>1</v>
      </c>
      <c r="AP2321">
        <v>1</v>
      </c>
      <c r="AQ2321">
        <v>1</v>
      </c>
      <c r="AR2321">
        <v>0.68723448941877463</v>
      </c>
      <c r="AS2321">
        <v>0.28758470434108713</v>
      </c>
      <c r="AT2321">
        <v>0.80057472441092692</v>
      </c>
      <c r="AU2321">
        <v>3</v>
      </c>
    </row>
    <row r="2322" spans="32:47" x14ac:dyDescent="0.25">
      <c r="AF2322">
        <v>2312</v>
      </c>
      <c r="AG2322">
        <v>1</v>
      </c>
      <c r="AH2322">
        <v>1</v>
      </c>
      <c r="AI2322">
        <v>1</v>
      </c>
      <c r="AJ2322">
        <v>1</v>
      </c>
      <c r="AK2322">
        <v>1</v>
      </c>
      <c r="AL2322">
        <v>1</v>
      </c>
      <c r="AM2322">
        <v>1</v>
      </c>
      <c r="AN2322">
        <v>1</v>
      </c>
      <c r="AO2322">
        <v>0.51830131874060803</v>
      </c>
      <c r="AP2322">
        <v>1</v>
      </c>
      <c r="AQ2322">
        <v>0</v>
      </c>
      <c r="AR2322">
        <v>0.82661891669141041</v>
      </c>
      <c r="AS2322">
        <v>0.19064876849029866</v>
      </c>
      <c r="AT2322">
        <v>0.97149142382653708</v>
      </c>
      <c r="AU2322">
        <v>0</v>
      </c>
    </row>
    <row r="2323" spans="32:47" x14ac:dyDescent="0.25">
      <c r="AF2323">
        <v>2313</v>
      </c>
      <c r="AG2323">
        <v>1</v>
      </c>
      <c r="AH2323">
        <v>1</v>
      </c>
      <c r="AI2323">
        <v>1</v>
      </c>
      <c r="AJ2323">
        <v>0.78059878673132821</v>
      </c>
      <c r="AK2323">
        <v>0</v>
      </c>
      <c r="AL2323">
        <v>9.9843535953065537E-3</v>
      </c>
      <c r="AM2323">
        <v>0.72148630477961218</v>
      </c>
      <c r="AN2323">
        <v>1</v>
      </c>
      <c r="AO2323">
        <v>1</v>
      </c>
      <c r="AP2323">
        <v>1</v>
      </c>
      <c r="AQ2323">
        <v>0.16868614402871268</v>
      </c>
      <c r="AR2323">
        <v>1</v>
      </c>
      <c r="AS2323">
        <v>0</v>
      </c>
      <c r="AT2323">
        <v>0.65634562671892205</v>
      </c>
      <c r="AU2323">
        <v>3</v>
      </c>
    </row>
    <row r="2324" spans="32:47" x14ac:dyDescent="0.25">
      <c r="AF2324">
        <v>2314</v>
      </c>
      <c r="AG2324">
        <v>1</v>
      </c>
      <c r="AH2324">
        <v>1</v>
      </c>
      <c r="AI2324">
        <v>1</v>
      </c>
      <c r="AJ2324">
        <v>1</v>
      </c>
      <c r="AK2324">
        <v>1</v>
      </c>
      <c r="AL2324">
        <v>1</v>
      </c>
      <c r="AM2324">
        <v>0.5540512225761044</v>
      </c>
      <c r="AN2324">
        <v>1</v>
      </c>
      <c r="AO2324">
        <v>0</v>
      </c>
      <c r="AP2324">
        <v>0.37875710574078236</v>
      </c>
      <c r="AQ2324">
        <v>1</v>
      </c>
      <c r="AR2324">
        <v>0.18617407333494479</v>
      </c>
      <c r="AS2324">
        <v>0</v>
      </c>
      <c r="AT2324">
        <v>0.88570788654483601</v>
      </c>
      <c r="AU2324">
        <v>0</v>
      </c>
    </row>
    <row r="2325" spans="32:47" x14ac:dyDescent="0.25">
      <c r="AF2325">
        <v>2315</v>
      </c>
      <c r="AG2325">
        <v>1</v>
      </c>
      <c r="AH2325">
        <v>1</v>
      </c>
      <c r="AI2325">
        <v>0.53589202943887004</v>
      </c>
      <c r="AJ2325">
        <v>1</v>
      </c>
      <c r="AK2325">
        <v>0.16030147530944949</v>
      </c>
      <c r="AL2325">
        <v>1</v>
      </c>
      <c r="AM2325">
        <v>0.10075129088950381</v>
      </c>
      <c r="AN2325">
        <v>1</v>
      </c>
      <c r="AO2325">
        <v>1</v>
      </c>
      <c r="AP2325">
        <v>1</v>
      </c>
      <c r="AQ2325">
        <v>1</v>
      </c>
      <c r="AR2325">
        <v>1</v>
      </c>
      <c r="AS2325">
        <v>0</v>
      </c>
      <c r="AT2325">
        <v>0.42340404355993388</v>
      </c>
      <c r="AU2325">
        <v>1</v>
      </c>
    </row>
    <row r="2326" spans="32:47" x14ac:dyDescent="0.25">
      <c r="AF2326">
        <v>2316</v>
      </c>
      <c r="AG2326">
        <v>0.59235280809310009</v>
      </c>
      <c r="AH2326">
        <v>1</v>
      </c>
      <c r="AI2326">
        <v>0.82624354819868573</v>
      </c>
      <c r="AJ2326">
        <v>1</v>
      </c>
      <c r="AK2326">
        <v>1</v>
      </c>
      <c r="AL2326">
        <v>0.5645256539256176</v>
      </c>
      <c r="AM2326">
        <v>0.60484374145744368</v>
      </c>
      <c r="AN2326">
        <v>0.64785918956641253</v>
      </c>
      <c r="AO2326">
        <v>1</v>
      </c>
      <c r="AP2326">
        <v>1</v>
      </c>
      <c r="AQ2326">
        <v>1</v>
      </c>
      <c r="AR2326">
        <v>0.42334633834182189</v>
      </c>
      <c r="AS2326">
        <v>0</v>
      </c>
      <c r="AT2326">
        <v>1</v>
      </c>
      <c r="AU2326">
        <v>0</v>
      </c>
    </row>
    <row r="2327" spans="32:47" x14ac:dyDescent="0.25">
      <c r="AF2327">
        <v>2317</v>
      </c>
      <c r="AG2327">
        <v>1</v>
      </c>
      <c r="AH2327">
        <v>1</v>
      </c>
      <c r="AI2327">
        <v>1</v>
      </c>
      <c r="AJ2327">
        <v>1</v>
      </c>
      <c r="AK2327">
        <v>1</v>
      </c>
      <c r="AL2327">
        <v>1</v>
      </c>
      <c r="AM2327">
        <v>0.32692594193213154</v>
      </c>
      <c r="AN2327">
        <v>0.48787608992302745</v>
      </c>
      <c r="AO2327">
        <v>1</v>
      </c>
      <c r="AP2327">
        <v>0.48031734255815656</v>
      </c>
      <c r="AQ2327">
        <v>1</v>
      </c>
      <c r="AR2327">
        <v>0.33831642693023184</v>
      </c>
      <c r="AS2327">
        <v>0</v>
      </c>
      <c r="AT2327">
        <v>0.7755354870205039</v>
      </c>
      <c r="AU2327">
        <v>0</v>
      </c>
    </row>
    <row r="2328" spans="32:47" x14ac:dyDescent="0.25">
      <c r="AF2328">
        <v>2318</v>
      </c>
      <c r="AG2328">
        <v>0</v>
      </c>
      <c r="AH2328">
        <v>1</v>
      </c>
      <c r="AI2328">
        <v>0</v>
      </c>
      <c r="AJ2328">
        <v>1</v>
      </c>
      <c r="AK2328">
        <v>1</v>
      </c>
      <c r="AL2328">
        <v>1</v>
      </c>
      <c r="AM2328">
        <v>1</v>
      </c>
      <c r="AN2328">
        <v>1</v>
      </c>
      <c r="AO2328">
        <v>0.38670079798442508</v>
      </c>
      <c r="AP2328">
        <v>1</v>
      </c>
      <c r="AQ2328">
        <v>1</v>
      </c>
      <c r="AR2328">
        <v>0.92310167281304467</v>
      </c>
      <c r="AS2328">
        <v>0.5078582751549191</v>
      </c>
      <c r="AT2328">
        <v>0.79245060968034575</v>
      </c>
      <c r="AU2328">
        <v>1</v>
      </c>
    </row>
    <row r="2329" spans="32:47" x14ac:dyDescent="0.25">
      <c r="AF2329">
        <v>2319</v>
      </c>
      <c r="AG2329">
        <v>1</v>
      </c>
      <c r="AH2329">
        <v>0.58892733030968103</v>
      </c>
      <c r="AI2329">
        <v>1</v>
      </c>
      <c r="AJ2329">
        <v>1</v>
      </c>
      <c r="AK2329">
        <v>0.91352523862564516</v>
      </c>
      <c r="AL2329">
        <v>1</v>
      </c>
      <c r="AM2329">
        <v>1</v>
      </c>
      <c r="AN2329">
        <v>0.94785576172158004</v>
      </c>
      <c r="AO2329">
        <v>0.28993953591610383</v>
      </c>
      <c r="AP2329">
        <v>1</v>
      </c>
      <c r="AQ2329">
        <v>1</v>
      </c>
      <c r="AR2329">
        <v>0.8715430480067059</v>
      </c>
      <c r="AS2329">
        <v>0.1224885513921993</v>
      </c>
      <c r="AT2329">
        <v>0.62180003741481393</v>
      </c>
      <c r="AU2329">
        <v>1</v>
      </c>
    </row>
    <row r="2330" spans="32:47" x14ac:dyDescent="0.25">
      <c r="AF2330">
        <v>2320</v>
      </c>
      <c r="AG2330">
        <v>0</v>
      </c>
      <c r="AH2330">
        <v>0.48689443645136116</v>
      </c>
      <c r="AI2330">
        <v>0.79714180550030089</v>
      </c>
      <c r="AJ2330">
        <v>0.91989430590983834</v>
      </c>
      <c r="AK2330">
        <v>1</v>
      </c>
      <c r="AL2330">
        <v>1</v>
      </c>
      <c r="AM2330">
        <v>0.77520291046018808</v>
      </c>
      <c r="AN2330">
        <v>1</v>
      </c>
      <c r="AO2330">
        <v>1</v>
      </c>
      <c r="AP2330">
        <v>1</v>
      </c>
      <c r="AQ2330">
        <v>0.28285747805542388</v>
      </c>
      <c r="AR2330">
        <v>0</v>
      </c>
      <c r="AS2330">
        <v>0</v>
      </c>
      <c r="AT2330">
        <v>0.82729555404306887</v>
      </c>
      <c r="AU2330">
        <v>0</v>
      </c>
    </row>
    <row r="2331" spans="32:47" x14ac:dyDescent="0.25">
      <c r="AF2331">
        <v>2321</v>
      </c>
      <c r="AG2331">
        <v>1</v>
      </c>
      <c r="AH2331">
        <v>1</v>
      </c>
      <c r="AI2331">
        <v>1</v>
      </c>
      <c r="AJ2331">
        <v>1</v>
      </c>
      <c r="AK2331">
        <v>1</v>
      </c>
      <c r="AL2331">
        <v>1</v>
      </c>
      <c r="AM2331">
        <v>0.24344013708727172</v>
      </c>
      <c r="AN2331">
        <v>1</v>
      </c>
      <c r="AO2331">
        <v>0.25112734832194594</v>
      </c>
      <c r="AP2331">
        <v>0.42250017118954752</v>
      </c>
      <c r="AQ2331">
        <v>0.48347092509357026</v>
      </c>
      <c r="AR2331">
        <v>1</v>
      </c>
      <c r="AS2331">
        <v>0.23868549413882353</v>
      </c>
      <c r="AT2331">
        <v>0.7115455378719473</v>
      </c>
      <c r="AU2331">
        <v>0</v>
      </c>
    </row>
    <row r="2332" spans="32:47" x14ac:dyDescent="0.25">
      <c r="AF2332">
        <v>2322</v>
      </c>
      <c r="AG2332">
        <v>1</v>
      </c>
      <c r="AH2332">
        <v>0.83783989334967501</v>
      </c>
      <c r="AI2332">
        <v>1</v>
      </c>
      <c r="AJ2332">
        <v>1</v>
      </c>
      <c r="AK2332">
        <v>1</v>
      </c>
      <c r="AL2332">
        <v>1</v>
      </c>
      <c r="AM2332">
        <v>0.53597822272610263</v>
      </c>
      <c r="AN2332">
        <v>6.4891516956483805E-2</v>
      </c>
      <c r="AO2332">
        <v>1</v>
      </c>
      <c r="AP2332">
        <v>1</v>
      </c>
      <c r="AQ2332">
        <v>0.78799922281832546</v>
      </c>
      <c r="AR2332">
        <v>0.65882781520204226</v>
      </c>
      <c r="AS2332">
        <v>0</v>
      </c>
      <c r="AT2332">
        <v>1</v>
      </c>
      <c r="AU2332">
        <v>0</v>
      </c>
    </row>
    <row r="2333" spans="32:47" x14ac:dyDescent="0.25">
      <c r="AF2333">
        <v>2323</v>
      </c>
      <c r="AG2333">
        <v>1</v>
      </c>
      <c r="AH2333">
        <v>1</v>
      </c>
      <c r="AI2333">
        <v>1</v>
      </c>
      <c r="AJ2333">
        <v>1</v>
      </c>
      <c r="AK2333">
        <v>0.70729576107964198</v>
      </c>
      <c r="AL2333">
        <v>1</v>
      </c>
      <c r="AM2333">
        <v>5.2446385903749615E-2</v>
      </c>
      <c r="AN2333">
        <v>0.91598269251675624</v>
      </c>
      <c r="AO2333">
        <v>1</v>
      </c>
      <c r="AP2333">
        <v>1</v>
      </c>
      <c r="AQ2333">
        <v>0.30835742885052847</v>
      </c>
      <c r="AR2333">
        <v>0.63699459736850372</v>
      </c>
      <c r="AS2333">
        <v>0.1411632010694443</v>
      </c>
      <c r="AT2333">
        <v>0.65400556337970628</v>
      </c>
      <c r="AU2333">
        <v>1</v>
      </c>
    </row>
    <row r="2334" spans="32:47" x14ac:dyDescent="0.25">
      <c r="AF2334">
        <v>2324</v>
      </c>
      <c r="AG2334">
        <v>1</v>
      </c>
      <c r="AH2334">
        <v>1</v>
      </c>
      <c r="AI2334">
        <v>0.88560980670539013</v>
      </c>
      <c r="AJ2334">
        <v>1</v>
      </c>
      <c r="AK2334">
        <v>0.35276640777785007</v>
      </c>
      <c r="AL2334">
        <v>1</v>
      </c>
      <c r="AM2334">
        <v>0.89610339855989296</v>
      </c>
      <c r="AN2334">
        <v>1</v>
      </c>
      <c r="AO2334">
        <v>0.32753337185640702</v>
      </c>
      <c r="AP2334">
        <v>0</v>
      </c>
      <c r="AQ2334">
        <v>1</v>
      </c>
      <c r="AR2334">
        <v>1</v>
      </c>
      <c r="AS2334">
        <v>0</v>
      </c>
      <c r="AT2334">
        <v>0.87020501547350715</v>
      </c>
      <c r="AU2334">
        <v>2</v>
      </c>
    </row>
    <row r="2335" spans="32:47" x14ac:dyDescent="0.25">
      <c r="AF2335">
        <v>2325</v>
      </c>
      <c r="AG2335">
        <v>1</v>
      </c>
      <c r="AH2335">
        <v>1</v>
      </c>
      <c r="AI2335">
        <v>1</v>
      </c>
      <c r="AJ2335">
        <v>1</v>
      </c>
      <c r="AK2335">
        <v>0.86433719774879958</v>
      </c>
      <c r="AL2335">
        <v>1</v>
      </c>
      <c r="AM2335">
        <v>0.53321460389223274</v>
      </c>
      <c r="AN2335">
        <v>0.63153783059509983</v>
      </c>
      <c r="AO2335">
        <v>1</v>
      </c>
      <c r="AP2335">
        <v>1</v>
      </c>
      <c r="AQ2335">
        <v>1</v>
      </c>
      <c r="AR2335">
        <v>1</v>
      </c>
      <c r="AS2335">
        <v>0</v>
      </c>
      <c r="AT2335">
        <v>0.74920339104601852</v>
      </c>
      <c r="AU2335">
        <v>1</v>
      </c>
    </row>
    <row r="2336" spans="32:47" x14ac:dyDescent="0.25">
      <c r="AF2336">
        <v>2326</v>
      </c>
      <c r="AG2336">
        <v>0.34526984214443796</v>
      </c>
      <c r="AH2336">
        <v>1</v>
      </c>
      <c r="AI2336">
        <v>1</v>
      </c>
      <c r="AJ2336">
        <v>0.29909530241081178</v>
      </c>
      <c r="AK2336">
        <v>1</v>
      </c>
      <c r="AL2336">
        <v>0.18703306111638085</v>
      </c>
      <c r="AM2336">
        <v>1</v>
      </c>
      <c r="AN2336">
        <v>1</v>
      </c>
      <c r="AO2336">
        <v>1</v>
      </c>
      <c r="AP2336">
        <v>0.36793761097731242</v>
      </c>
      <c r="AQ2336">
        <v>0.28107951384590707</v>
      </c>
      <c r="AR2336">
        <v>0.15798784736562671</v>
      </c>
      <c r="AS2336">
        <v>0.25626926068211869</v>
      </c>
      <c r="AT2336">
        <v>0.98972832103031017</v>
      </c>
      <c r="AU2336">
        <v>2</v>
      </c>
    </row>
    <row r="2337" spans="32:47" x14ac:dyDescent="0.25">
      <c r="AF2337">
        <v>2327</v>
      </c>
      <c r="AG2337">
        <v>1</v>
      </c>
      <c r="AH2337">
        <v>0.97885824429691382</v>
      </c>
      <c r="AI2337">
        <v>1</v>
      </c>
      <c r="AJ2337">
        <v>0.54910720279634306</v>
      </c>
      <c r="AK2337">
        <v>0.89451410047636715</v>
      </c>
      <c r="AL2337">
        <v>1</v>
      </c>
      <c r="AM2337">
        <v>1</v>
      </c>
      <c r="AN2337">
        <v>1</v>
      </c>
      <c r="AO2337">
        <v>1</v>
      </c>
      <c r="AP2337">
        <v>1</v>
      </c>
      <c r="AQ2337">
        <v>1</v>
      </c>
      <c r="AR2337">
        <v>1</v>
      </c>
      <c r="AS2337">
        <v>0</v>
      </c>
      <c r="AT2337">
        <v>0.77869529230251022</v>
      </c>
      <c r="AU2337">
        <v>0</v>
      </c>
    </row>
    <row r="2338" spans="32:47" x14ac:dyDescent="0.25">
      <c r="AF2338">
        <v>2328</v>
      </c>
      <c r="AG2338">
        <v>1</v>
      </c>
      <c r="AH2338">
        <v>1</v>
      </c>
      <c r="AI2338">
        <v>1</v>
      </c>
      <c r="AJ2338">
        <v>1</v>
      </c>
      <c r="AK2338">
        <v>0</v>
      </c>
      <c r="AL2338">
        <v>0.61587703816403516</v>
      </c>
      <c r="AM2338">
        <v>1</v>
      </c>
      <c r="AN2338">
        <v>0</v>
      </c>
      <c r="AO2338">
        <v>0.26804996421706162</v>
      </c>
      <c r="AP2338">
        <v>1</v>
      </c>
      <c r="AQ2338">
        <v>1</v>
      </c>
      <c r="AR2338">
        <v>0.41906830238510717</v>
      </c>
      <c r="AS2338">
        <v>0</v>
      </c>
      <c r="AT2338">
        <v>0.95071542360861738</v>
      </c>
      <c r="AU2338">
        <v>0</v>
      </c>
    </row>
    <row r="2339" spans="32:47" x14ac:dyDescent="0.25">
      <c r="AF2339">
        <v>2329</v>
      </c>
      <c r="AG2339">
        <v>1</v>
      </c>
      <c r="AH2339">
        <v>1</v>
      </c>
      <c r="AI2339">
        <v>1</v>
      </c>
      <c r="AJ2339">
        <v>0.47406983495772387</v>
      </c>
      <c r="AK2339">
        <v>1</v>
      </c>
      <c r="AL2339">
        <v>1</v>
      </c>
      <c r="AM2339">
        <v>1</v>
      </c>
      <c r="AN2339">
        <v>1</v>
      </c>
      <c r="AO2339">
        <v>1</v>
      </c>
      <c r="AP2339">
        <v>1</v>
      </c>
      <c r="AQ2339">
        <v>1</v>
      </c>
      <c r="AR2339">
        <v>0</v>
      </c>
      <c r="AS2339">
        <v>1.6938420547728216E-3</v>
      </c>
      <c r="AT2339">
        <v>0.79495078212115511</v>
      </c>
      <c r="AU2339">
        <v>0</v>
      </c>
    </row>
    <row r="2340" spans="32:47" x14ac:dyDescent="0.25">
      <c r="AF2340">
        <v>2330</v>
      </c>
      <c r="AG2340">
        <v>0</v>
      </c>
      <c r="AH2340">
        <v>1</v>
      </c>
      <c r="AI2340">
        <v>0.42124776951776211</v>
      </c>
      <c r="AJ2340">
        <v>1</v>
      </c>
      <c r="AK2340">
        <v>1</v>
      </c>
      <c r="AL2340">
        <v>1</v>
      </c>
      <c r="AM2340">
        <v>1</v>
      </c>
      <c r="AN2340">
        <v>1</v>
      </c>
      <c r="AO2340">
        <v>0.40541448733056312</v>
      </c>
      <c r="AP2340">
        <v>2.5515529753559554E-2</v>
      </c>
      <c r="AQ2340">
        <v>1</v>
      </c>
      <c r="AR2340">
        <v>0</v>
      </c>
      <c r="AS2340">
        <v>0</v>
      </c>
      <c r="AT2340">
        <v>0.93129992650876425</v>
      </c>
      <c r="AU2340">
        <v>2</v>
      </c>
    </row>
    <row r="2341" spans="32:47" x14ac:dyDescent="0.25">
      <c r="AF2341">
        <v>2331</v>
      </c>
      <c r="AG2341">
        <v>1</v>
      </c>
      <c r="AH2341">
        <v>1</v>
      </c>
      <c r="AI2341">
        <v>1</v>
      </c>
      <c r="AJ2341">
        <v>4.547126405086601E-2</v>
      </c>
      <c r="AK2341">
        <v>0.42863311434578671</v>
      </c>
      <c r="AL2341">
        <v>1</v>
      </c>
      <c r="AM2341">
        <v>0.31473411889859443</v>
      </c>
      <c r="AN2341">
        <v>1</v>
      </c>
      <c r="AO2341">
        <v>1</v>
      </c>
      <c r="AP2341">
        <v>1</v>
      </c>
      <c r="AQ2341">
        <v>1</v>
      </c>
      <c r="AR2341">
        <v>0</v>
      </c>
      <c r="AS2341">
        <v>0</v>
      </c>
      <c r="AT2341">
        <v>1</v>
      </c>
      <c r="AU2341">
        <v>4</v>
      </c>
    </row>
    <row r="2342" spans="32:47" x14ac:dyDescent="0.25">
      <c r="AF2342">
        <v>2332</v>
      </c>
      <c r="AG2342">
        <v>1</v>
      </c>
      <c r="AH2342">
        <v>0.9434733191940593</v>
      </c>
      <c r="AI2342">
        <v>1</v>
      </c>
      <c r="AJ2342">
        <v>1</v>
      </c>
      <c r="AK2342">
        <v>0.60013184490901861</v>
      </c>
      <c r="AL2342">
        <v>1</v>
      </c>
      <c r="AM2342">
        <v>1</v>
      </c>
      <c r="AN2342">
        <v>1</v>
      </c>
      <c r="AO2342">
        <v>0.71815172533824811</v>
      </c>
      <c r="AP2342">
        <v>6.816854152543049E-2</v>
      </c>
      <c r="AQ2342">
        <v>1</v>
      </c>
      <c r="AR2342">
        <v>1</v>
      </c>
      <c r="AS2342">
        <v>0</v>
      </c>
      <c r="AT2342">
        <v>0.92995496199429206</v>
      </c>
      <c r="AU2342">
        <v>1</v>
      </c>
    </row>
    <row r="2343" spans="32:47" x14ac:dyDescent="0.25">
      <c r="AF2343">
        <v>2333</v>
      </c>
      <c r="AG2343">
        <v>2.2246116904200116E-3</v>
      </c>
      <c r="AH2343">
        <v>1</v>
      </c>
      <c r="AI2343">
        <v>0</v>
      </c>
      <c r="AJ2343">
        <v>0.80237811119562441</v>
      </c>
      <c r="AK2343">
        <v>0</v>
      </c>
      <c r="AL2343">
        <v>1</v>
      </c>
      <c r="AM2343">
        <v>0</v>
      </c>
      <c r="AN2343">
        <v>1</v>
      </c>
      <c r="AO2343">
        <v>0.3698010553390001</v>
      </c>
      <c r="AP2343">
        <v>1</v>
      </c>
      <c r="AQ2343">
        <v>5.3351786897352822E-2</v>
      </c>
      <c r="AR2343">
        <v>1</v>
      </c>
      <c r="AS2343">
        <v>0</v>
      </c>
      <c r="AT2343">
        <v>0.90417284574895884</v>
      </c>
      <c r="AU2343">
        <v>2</v>
      </c>
    </row>
    <row r="2344" spans="32:47" x14ac:dyDescent="0.25">
      <c r="AF2344">
        <v>2334</v>
      </c>
      <c r="AG2344">
        <v>0</v>
      </c>
      <c r="AH2344">
        <v>0</v>
      </c>
      <c r="AI2344">
        <v>1</v>
      </c>
      <c r="AJ2344">
        <v>1</v>
      </c>
      <c r="AK2344">
        <v>1</v>
      </c>
      <c r="AL2344">
        <v>0</v>
      </c>
      <c r="AM2344">
        <v>1</v>
      </c>
      <c r="AN2344">
        <v>0.52477090610890653</v>
      </c>
      <c r="AO2344">
        <v>1</v>
      </c>
      <c r="AP2344">
        <v>1</v>
      </c>
      <c r="AQ2344">
        <v>1</v>
      </c>
      <c r="AR2344">
        <v>0</v>
      </c>
      <c r="AS2344">
        <v>0</v>
      </c>
      <c r="AT2344">
        <v>0.64990635217685322</v>
      </c>
      <c r="AU2344">
        <v>1</v>
      </c>
    </row>
    <row r="2345" spans="32:47" x14ac:dyDescent="0.25">
      <c r="AF2345">
        <v>2335</v>
      </c>
      <c r="AG2345">
        <v>1</v>
      </c>
      <c r="AH2345">
        <v>1</v>
      </c>
      <c r="AI2345">
        <v>0.46369356113263488</v>
      </c>
      <c r="AJ2345">
        <v>1</v>
      </c>
      <c r="AK2345">
        <v>1</v>
      </c>
      <c r="AL2345">
        <v>0.72628315652400488</v>
      </c>
      <c r="AM2345">
        <v>0.84091783384722096</v>
      </c>
      <c r="AN2345">
        <v>1</v>
      </c>
      <c r="AO2345">
        <v>1</v>
      </c>
      <c r="AP2345">
        <v>1</v>
      </c>
      <c r="AQ2345">
        <v>1</v>
      </c>
      <c r="AR2345">
        <v>1</v>
      </c>
      <c r="AS2345">
        <v>0.12418502404786219</v>
      </c>
      <c r="AT2345">
        <v>0.70240731554154512</v>
      </c>
      <c r="AU2345">
        <v>0</v>
      </c>
    </row>
    <row r="2346" spans="32:47" x14ac:dyDescent="0.25">
      <c r="AF2346">
        <v>2336</v>
      </c>
      <c r="AG2346">
        <v>0.32782131255155567</v>
      </c>
      <c r="AH2346">
        <v>1</v>
      </c>
      <c r="AI2346">
        <v>1</v>
      </c>
      <c r="AJ2346">
        <v>1</v>
      </c>
      <c r="AK2346">
        <v>1</v>
      </c>
      <c r="AL2346">
        <v>0.86539088562907029</v>
      </c>
      <c r="AM2346">
        <v>0</v>
      </c>
      <c r="AN2346">
        <v>0.8595527653092323</v>
      </c>
      <c r="AO2346">
        <v>1</v>
      </c>
      <c r="AP2346">
        <v>1</v>
      </c>
      <c r="AQ2346">
        <v>0</v>
      </c>
      <c r="AR2346">
        <v>1</v>
      </c>
      <c r="AS2346">
        <v>0.11497813828886606</v>
      </c>
      <c r="AT2346">
        <v>0.82960517424450186</v>
      </c>
      <c r="AU2346">
        <v>0</v>
      </c>
    </row>
    <row r="2347" spans="32:47" x14ac:dyDescent="0.25">
      <c r="AF2347">
        <v>2337</v>
      </c>
      <c r="AG2347">
        <v>0.73285946645445355</v>
      </c>
      <c r="AH2347">
        <v>0.80408296466001572</v>
      </c>
      <c r="AI2347">
        <v>1</v>
      </c>
      <c r="AJ2347">
        <v>1</v>
      </c>
      <c r="AK2347">
        <v>1</v>
      </c>
      <c r="AL2347">
        <v>1</v>
      </c>
      <c r="AM2347">
        <v>1</v>
      </c>
      <c r="AN2347">
        <v>0.92713236939157317</v>
      </c>
      <c r="AO2347">
        <v>0.8333835564085651</v>
      </c>
      <c r="AP2347">
        <v>0</v>
      </c>
      <c r="AQ2347">
        <v>1</v>
      </c>
      <c r="AR2347">
        <v>0.40194980059201163</v>
      </c>
      <c r="AS2347">
        <v>0</v>
      </c>
      <c r="AT2347">
        <v>0.67125561370708486</v>
      </c>
      <c r="AU2347">
        <v>2</v>
      </c>
    </row>
    <row r="2348" spans="32:47" x14ac:dyDescent="0.25">
      <c r="AF2348">
        <v>2338</v>
      </c>
      <c r="AG2348">
        <v>9.8173575309638481E-2</v>
      </c>
      <c r="AH2348">
        <v>1</v>
      </c>
      <c r="AI2348">
        <v>0.67338498966226679</v>
      </c>
      <c r="AJ2348">
        <v>0.51771714496183752</v>
      </c>
      <c r="AK2348">
        <v>1</v>
      </c>
      <c r="AL2348">
        <v>0.35545249226100473</v>
      </c>
      <c r="AM2348">
        <v>0.76458083361437945</v>
      </c>
      <c r="AN2348">
        <v>1</v>
      </c>
      <c r="AO2348">
        <v>1</v>
      </c>
      <c r="AP2348">
        <v>1</v>
      </c>
      <c r="AQ2348">
        <v>1</v>
      </c>
      <c r="AR2348">
        <v>1</v>
      </c>
      <c r="AS2348">
        <v>0</v>
      </c>
      <c r="AT2348">
        <v>0.84087625433601543</v>
      </c>
      <c r="AU2348">
        <v>0</v>
      </c>
    </row>
    <row r="2349" spans="32:47" x14ac:dyDescent="0.25">
      <c r="AF2349">
        <v>2339</v>
      </c>
      <c r="AG2349">
        <v>1</v>
      </c>
      <c r="AH2349">
        <v>1</v>
      </c>
      <c r="AI2349">
        <v>0.78120817410554966</v>
      </c>
      <c r="AJ2349">
        <v>1</v>
      </c>
      <c r="AK2349">
        <v>0.69206791850592708</v>
      </c>
      <c r="AL2349">
        <v>1</v>
      </c>
      <c r="AM2349">
        <v>0</v>
      </c>
      <c r="AN2349">
        <v>0.36967047181420759</v>
      </c>
      <c r="AO2349">
        <v>1</v>
      </c>
      <c r="AP2349">
        <v>0.74983210652510845</v>
      </c>
      <c r="AQ2349">
        <v>1</v>
      </c>
      <c r="AR2349">
        <v>7.6516355520007281E-2</v>
      </c>
      <c r="AS2349">
        <v>0.50273400893216136</v>
      </c>
      <c r="AT2349">
        <v>0.65183033581204353</v>
      </c>
      <c r="AU2349">
        <v>1</v>
      </c>
    </row>
    <row r="2350" spans="32:47" x14ac:dyDescent="0.25">
      <c r="AF2350">
        <v>2340</v>
      </c>
      <c r="AG2350">
        <v>1</v>
      </c>
      <c r="AH2350">
        <v>1</v>
      </c>
      <c r="AI2350">
        <v>9.5171776122315935E-2</v>
      </c>
      <c r="AJ2350">
        <v>1</v>
      </c>
      <c r="AK2350">
        <v>1</v>
      </c>
      <c r="AL2350">
        <v>1</v>
      </c>
      <c r="AM2350">
        <v>1</v>
      </c>
      <c r="AN2350">
        <v>1</v>
      </c>
      <c r="AO2350">
        <v>0.16295767683162315</v>
      </c>
      <c r="AP2350">
        <v>1</v>
      </c>
      <c r="AQ2350">
        <v>0.91833893480046147</v>
      </c>
      <c r="AR2350">
        <v>1</v>
      </c>
      <c r="AS2350">
        <v>0.39167507486223863</v>
      </c>
      <c r="AT2350">
        <v>0.97800595043476257</v>
      </c>
      <c r="AU2350">
        <v>0</v>
      </c>
    </row>
    <row r="2351" spans="32:47" x14ac:dyDescent="0.25">
      <c r="AF2351">
        <v>2341</v>
      </c>
      <c r="AG2351">
        <v>0</v>
      </c>
      <c r="AH2351">
        <v>1</v>
      </c>
      <c r="AI2351">
        <v>0.29349302465561777</v>
      </c>
      <c r="AJ2351">
        <v>1</v>
      </c>
      <c r="AK2351">
        <v>1</v>
      </c>
      <c r="AL2351">
        <v>1</v>
      </c>
      <c r="AM2351">
        <v>1</v>
      </c>
      <c r="AN2351">
        <v>1</v>
      </c>
      <c r="AO2351">
        <v>1</v>
      </c>
      <c r="AP2351">
        <v>1</v>
      </c>
      <c r="AQ2351">
        <v>1</v>
      </c>
      <c r="AR2351">
        <v>1</v>
      </c>
      <c r="AS2351">
        <v>0</v>
      </c>
      <c r="AT2351">
        <v>0.95128713572558898</v>
      </c>
      <c r="AU2351">
        <v>0</v>
      </c>
    </row>
    <row r="2352" spans="32:47" x14ac:dyDescent="0.25">
      <c r="AF2352">
        <v>2342</v>
      </c>
      <c r="AG2352">
        <v>1</v>
      </c>
      <c r="AH2352">
        <v>0.7701261563847116</v>
      </c>
      <c r="AI2352">
        <v>0.41815547148989057</v>
      </c>
      <c r="AJ2352">
        <v>0.65482985513226599</v>
      </c>
      <c r="AK2352">
        <v>1</v>
      </c>
      <c r="AL2352">
        <v>0.39752641093776525</v>
      </c>
      <c r="AM2352">
        <v>1</v>
      </c>
      <c r="AN2352">
        <v>1</v>
      </c>
      <c r="AO2352">
        <v>0.75941665588106844</v>
      </c>
      <c r="AP2352">
        <v>0</v>
      </c>
      <c r="AQ2352">
        <v>0.76781299527598701</v>
      </c>
      <c r="AR2352">
        <v>1</v>
      </c>
      <c r="AS2352">
        <v>0</v>
      </c>
      <c r="AT2352">
        <v>0.90620519849220582</v>
      </c>
      <c r="AU2352">
        <v>1</v>
      </c>
    </row>
    <row r="2353" spans="32:47" x14ac:dyDescent="0.25">
      <c r="AF2353">
        <v>2343</v>
      </c>
      <c r="AG2353">
        <v>1</v>
      </c>
      <c r="AH2353">
        <v>0</v>
      </c>
      <c r="AI2353">
        <v>1</v>
      </c>
      <c r="AJ2353">
        <v>0.85193485122532975</v>
      </c>
      <c r="AK2353">
        <v>0.80113843781052108</v>
      </c>
      <c r="AL2353">
        <v>1</v>
      </c>
      <c r="AM2353">
        <v>1</v>
      </c>
      <c r="AN2353">
        <v>1</v>
      </c>
      <c r="AO2353">
        <v>0.83978101140091899</v>
      </c>
      <c r="AP2353">
        <v>1</v>
      </c>
      <c r="AQ2353">
        <v>0</v>
      </c>
      <c r="AR2353">
        <v>0.2575368162914885</v>
      </c>
      <c r="AS2353">
        <v>0.25755307166916958</v>
      </c>
      <c r="AT2353">
        <v>1</v>
      </c>
      <c r="AU2353">
        <v>1</v>
      </c>
    </row>
    <row r="2354" spans="32:47" x14ac:dyDescent="0.25">
      <c r="AF2354">
        <v>2344</v>
      </c>
      <c r="AG2354">
        <v>0.75388238589807921</v>
      </c>
      <c r="AH2354">
        <v>1.6288514353228884E-2</v>
      </c>
      <c r="AI2354">
        <v>0</v>
      </c>
      <c r="AJ2354">
        <v>1</v>
      </c>
      <c r="AK2354">
        <v>0.23759640573881635</v>
      </c>
      <c r="AL2354">
        <v>1</v>
      </c>
      <c r="AM2354">
        <v>1</v>
      </c>
      <c r="AN2354">
        <v>1</v>
      </c>
      <c r="AO2354">
        <v>1</v>
      </c>
      <c r="AP2354">
        <v>1</v>
      </c>
      <c r="AQ2354">
        <v>0.64602638607975682</v>
      </c>
      <c r="AR2354">
        <v>0.49431561988627259</v>
      </c>
      <c r="AS2354">
        <v>0</v>
      </c>
      <c r="AT2354">
        <v>0.93988136207680484</v>
      </c>
      <c r="AU2354">
        <v>2</v>
      </c>
    </row>
    <row r="2355" spans="32:47" x14ac:dyDescent="0.25">
      <c r="AF2355">
        <v>2345</v>
      </c>
      <c r="AG2355">
        <v>0.53483443031549427</v>
      </c>
      <c r="AH2355">
        <v>1</v>
      </c>
      <c r="AI2355">
        <v>1</v>
      </c>
      <c r="AJ2355">
        <v>0</v>
      </c>
      <c r="AK2355">
        <v>1</v>
      </c>
      <c r="AL2355">
        <v>0.5912995817134894</v>
      </c>
      <c r="AM2355">
        <v>1</v>
      </c>
      <c r="AN2355">
        <v>0.52962086526813146</v>
      </c>
      <c r="AO2355">
        <v>1</v>
      </c>
      <c r="AP2355">
        <v>0.13625521333245072</v>
      </c>
      <c r="AQ2355">
        <v>0.62502279054630583</v>
      </c>
      <c r="AR2355">
        <v>1</v>
      </c>
      <c r="AS2355">
        <v>4.0554304363350606E-2</v>
      </c>
      <c r="AT2355">
        <v>0.72366678257535011</v>
      </c>
      <c r="AU2355">
        <v>1</v>
      </c>
    </row>
    <row r="2356" spans="32:47" x14ac:dyDescent="0.25">
      <c r="AF2356">
        <v>2346</v>
      </c>
      <c r="AG2356">
        <v>1</v>
      </c>
      <c r="AH2356">
        <v>1</v>
      </c>
      <c r="AI2356">
        <v>1</v>
      </c>
      <c r="AJ2356">
        <v>1</v>
      </c>
      <c r="AK2356">
        <v>0.98270187089210304</v>
      </c>
      <c r="AL2356">
        <v>0.89811284641982636</v>
      </c>
      <c r="AM2356">
        <v>0.25407067096544311</v>
      </c>
      <c r="AN2356">
        <v>1</v>
      </c>
      <c r="AO2356">
        <v>1</v>
      </c>
      <c r="AP2356">
        <v>1</v>
      </c>
      <c r="AQ2356">
        <v>1</v>
      </c>
      <c r="AR2356">
        <v>4.8226377088858206E-2</v>
      </c>
      <c r="AS2356">
        <v>0</v>
      </c>
      <c r="AT2356">
        <v>0.84864027111435048</v>
      </c>
      <c r="AU2356">
        <v>2</v>
      </c>
    </row>
    <row r="2357" spans="32:47" x14ac:dyDescent="0.25">
      <c r="AF2357">
        <v>2347</v>
      </c>
      <c r="AG2357">
        <v>1</v>
      </c>
      <c r="AH2357">
        <v>1</v>
      </c>
      <c r="AI2357">
        <v>0.31547990017697297</v>
      </c>
      <c r="AJ2357">
        <v>1</v>
      </c>
      <c r="AK2357">
        <v>1</v>
      </c>
      <c r="AL2357">
        <v>0.42823020309442655</v>
      </c>
      <c r="AM2357">
        <v>1</v>
      </c>
      <c r="AN2357">
        <v>0.7744724132226698</v>
      </c>
      <c r="AO2357">
        <v>1</v>
      </c>
      <c r="AP2357">
        <v>0.39131687888068206</v>
      </c>
      <c r="AQ2357">
        <v>1</v>
      </c>
      <c r="AR2357">
        <v>1</v>
      </c>
      <c r="AS2357">
        <v>0</v>
      </c>
      <c r="AT2357">
        <v>0.84128418063132127</v>
      </c>
      <c r="AU2357">
        <v>1</v>
      </c>
    </row>
    <row r="2358" spans="32:47" x14ac:dyDescent="0.25">
      <c r="AF2358">
        <v>2348</v>
      </c>
      <c r="AG2358">
        <v>1</v>
      </c>
      <c r="AH2358">
        <v>1</v>
      </c>
      <c r="AI2358">
        <v>1</v>
      </c>
      <c r="AJ2358">
        <v>0.15398073484175256</v>
      </c>
      <c r="AK2358">
        <v>1</v>
      </c>
      <c r="AL2358">
        <v>1</v>
      </c>
      <c r="AM2358">
        <v>1</v>
      </c>
      <c r="AN2358">
        <v>1</v>
      </c>
      <c r="AO2358">
        <v>1</v>
      </c>
      <c r="AP2358">
        <v>0.88892471158361597</v>
      </c>
      <c r="AQ2358">
        <v>1</v>
      </c>
      <c r="AR2358">
        <v>1</v>
      </c>
      <c r="AS2358">
        <v>0.22731275532326739</v>
      </c>
      <c r="AT2358">
        <v>0.72346056433406913</v>
      </c>
      <c r="AU2358">
        <v>3</v>
      </c>
    </row>
    <row r="2359" spans="32:47" x14ac:dyDescent="0.25">
      <c r="AF2359">
        <v>2349</v>
      </c>
      <c r="AG2359">
        <v>0</v>
      </c>
      <c r="AH2359">
        <v>0.83653067865452613</v>
      </c>
      <c r="AI2359">
        <v>1</v>
      </c>
      <c r="AJ2359">
        <v>1</v>
      </c>
      <c r="AK2359">
        <v>0.92443740397979013</v>
      </c>
      <c r="AL2359">
        <v>1</v>
      </c>
      <c r="AM2359">
        <v>0.1786370697128962</v>
      </c>
      <c r="AN2359">
        <v>1</v>
      </c>
      <c r="AO2359">
        <v>1</v>
      </c>
      <c r="AP2359">
        <v>1</v>
      </c>
      <c r="AQ2359">
        <v>1</v>
      </c>
      <c r="AR2359">
        <v>1</v>
      </c>
      <c r="AS2359">
        <v>1</v>
      </c>
      <c r="AT2359">
        <v>0.89529907243599005</v>
      </c>
      <c r="AU2359">
        <v>1</v>
      </c>
    </row>
    <row r="2360" spans="32:47" x14ac:dyDescent="0.25">
      <c r="AF2360">
        <v>2350</v>
      </c>
      <c r="AG2360">
        <v>1</v>
      </c>
      <c r="AH2360">
        <v>1</v>
      </c>
      <c r="AI2360">
        <v>1</v>
      </c>
      <c r="AJ2360">
        <v>1</v>
      </c>
      <c r="AK2360">
        <v>1</v>
      </c>
      <c r="AL2360">
        <v>1</v>
      </c>
      <c r="AM2360">
        <v>1</v>
      </c>
      <c r="AN2360">
        <v>1</v>
      </c>
      <c r="AO2360">
        <v>1</v>
      </c>
      <c r="AP2360">
        <v>1</v>
      </c>
      <c r="AQ2360">
        <v>1</v>
      </c>
      <c r="AR2360">
        <v>1</v>
      </c>
      <c r="AS2360">
        <v>0.2455870500083209</v>
      </c>
      <c r="AT2360">
        <v>0.96549557090156046</v>
      </c>
      <c r="AU2360">
        <v>2</v>
      </c>
    </row>
    <row r="2361" spans="32:47" x14ac:dyDescent="0.25">
      <c r="AF2361">
        <v>2351</v>
      </c>
      <c r="AG2361">
        <v>0.82519816635730447</v>
      </c>
      <c r="AH2361">
        <v>1</v>
      </c>
      <c r="AI2361">
        <v>0.40124507034089485</v>
      </c>
      <c r="AJ2361">
        <v>1</v>
      </c>
      <c r="AK2361">
        <v>1</v>
      </c>
      <c r="AL2361">
        <v>1</v>
      </c>
      <c r="AM2361">
        <v>1</v>
      </c>
      <c r="AN2361">
        <v>1</v>
      </c>
      <c r="AO2361">
        <v>1</v>
      </c>
      <c r="AP2361">
        <v>1</v>
      </c>
      <c r="AQ2361">
        <v>0.40469346934163092</v>
      </c>
      <c r="AR2361">
        <v>1</v>
      </c>
      <c r="AS2361">
        <v>0.26380574965244913</v>
      </c>
      <c r="AT2361">
        <v>0.96185747252443121</v>
      </c>
      <c r="AU2361">
        <v>0</v>
      </c>
    </row>
    <row r="2362" spans="32:47" x14ac:dyDescent="0.25">
      <c r="AF2362">
        <v>2352</v>
      </c>
      <c r="AG2362">
        <v>1</v>
      </c>
      <c r="AH2362">
        <v>1</v>
      </c>
      <c r="AI2362">
        <v>0.58635094097764762</v>
      </c>
      <c r="AJ2362">
        <v>0.22044478617026469</v>
      </c>
      <c r="AK2362">
        <v>1</v>
      </c>
      <c r="AL2362">
        <v>1</v>
      </c>
      <c r="AM2362">
        <v>0.27921485342883368</v>
      </c>
      <c r="AN2362">
        <v>0.77027003724816168</v>
      </c>
      <c r="AO2362">
        <v>1</v>
      </c>
      <c r="AP2362">
        <v>1</v>
      </c>
      <c r="AQ2362">
        <v>1</v>
      </c>
      <c r="AR2362">
        <v>0.18241310483591083</v>
      </c>
      <c r="AS2362">
        <v>0</v>
      </c>
      <c r="AT2362">
        <v>0.66845984570147809</v>
      </c>
      <c r="AU2362">
        <v>0</v>
      </c>
    </row>
    <row r="2363" spans="32:47" x14ac:dyDescent="0.25">
      <c r="AF2363">
        <v>2353</v>
      </c>
      <c r="AG2363">
        <v>1</v>
      </c>
      <c r="AH2363">
        <v>1</v>
      </c>
      <c r="AI2363">
        <v>0.29372775735640561</v>
      </c>
      <c r="AJ2363">
        <v>1</v>
      </c>
      <c r="AK2363">
        <v>0</v>
      </c>
      <c r="AL2363">
        <v>1</v>
      </c>
      <c r="AM2363">
        <v>0.25151251214335768</v>
      </c>
      <c r="AN2363">
        <v>1</v>
      </c>
      <c r="AO2363">
        <v>1</v>
      </c>
      <c r="AP2363">
        <v>0.23418753950799356</v>
      </c>
      <c r="AQ2363">
        <v>0</v>
      </c>
      <c r="AR2363">
        <v>0.59108972489423561</v>
      </c>
      <c r="AS2363">
        <v>0</v>
      </c>
      <c r="AT2363">
        <v>0.88961021364317672</v>
      </c>
      <c r="AU2363">
        <v>1</v>
      </c>
    </row>
    <row r="2364" spans="32:47" x14ac:dyDescent="0.25">
      <c r="AF2364">
        <v>2354</v>
      </c>
      <c r="AG2364">
        <v>1</v>
      </c>
      <c r="AH2364">
        <v>0</v>
      </c>
      <c r="AI2364">
        <v>1</v>
      </c>
      <c r="AJ2364">
        <v>7.9396780117046248E-2</v>
      </c>
      <c r="AK2364">
        <v>0.73095689961689547</v>
      </c>
      <c r="AL2364">
        <v>1</v>
      </c>
      <c r="AM2364">
        <v>1</v>
      </c>
      <c r="AN2364">
        <v>1</v>
      </c>
      <c r="AO2364">
        <v>1</v>
      </c>
      <c r="AP2364">
        <v>0.96064323875320801</v>
      </c>
      <c r="AQ2364">
        <v>1</v>
      </c>
      <c r="AR2364">
        <v>1</v>
      </c>
      <c r="AS2364">
        <v>0</v>
      </c>
      <c r="AT2364">
        <v>0.66343286289699532</v>
      </c>
      <c r="AU2364">
        <v>1</v>
      </c>
    </row>
    <row r="2365" spans="32:47" x14ac:dyDescent="0.25">
      <c r="AF2365">
        <v>2355</v>
      </c>
      <c r="AG2365">
        <v>1</v>
      </c>
      <c r="AH2365">
        <v>0.88708046818802744</v>
      </c>
      <c r="AI2365">
        <v>1</v>
      </c>
      <c r="AJ2365">
        <v>1</v>
      </c>
      <c r="AK2365">
        <v>0</v>
      </c>
      <c r="AL2365">
        <v>1</v>
      </c>
      <c r="AM2365">
        <v>1</v>
      </c>
      <c r="AN2365">
        <v>1</v>
      </c>
      <c r="AO2365">
        <v>1</v>
      </c>
      <c r="AP2365">
        <v>0.66005923167211866</v>
      </c>
      <c r="AQ2365">
        <v>0.51747797122928507</v>
      </c>
      <c r="AR2365">
        <v>0</v>
      </c>
      <c r="AS2365">
        <v>1</v>
      </c>
      <c r="AT2365">
        <v>0.89504740033276808</v>
      </c>
      <c r="AU2365">
        <v>0</v>
      </c>
    </row>
    <row r="2366" spans="32:47" x14ac:dyDescent="0.25">
      <c r="AF2366">
        <v>2356</v>
      </c>
      <c r="AG2366">
        <v>1</v>
      </c>
      <c r="AH2366">
        <v>0.61771127783296309</v>
      </c>
      <c r="AI2366">
        <v>1</v>
      </c>
      <c r="AJ2366">
        <v>1</v>
      </c>
      <c r="AK2366">
        <v>1</v>
      </c>
      <c r="AL2366">
        <v>0.96937599967908072</v>
      </c>
      <c r="AM2366">
        <v>1</v>
      </c>
      <c r="AN2366">
        <v>1</v>
      </c>
      <c r="AO2366">
        <v>1</v>
      </c>
      <c r="AP2366">
        <v>1</v>
      </c>
      <c r="AQ2366">
        <v>0</v>
      </c>
      <c r="AR2366">
        <v>0.50866551093208878</v>
      </c>
      <c r="AS2366">
        <v>0</v>
      </c>
      <c r="AT2366">
        <v>0.53378610495499446</v>
      </c>
      <c r="AU2366">
        <v>2</v>
      </c>
    </row>
    <row r="2367" spans="32:47" x14ac:dyDescent="0.25">
      <c r="AF2367">
        <v>2357</v>
      </c>
      <c r="AG2367">
        <v>0.44988933017415428</v>
      </c>
      <c r="AH2367">
        <v>1</v>
      </c>
      <c r="AI2367">
        <v>0.6300507469115415</v>
      </c>
      <c r="AJ2367">
        <v>1</v>
      </c>
      <c r="AK2367">
        <v>1</v>
      </c>
      <c r="AL2367">
        <v>1</v>
      </c>
      <c r="AM2367">
        <v>1</v>
      </c>
      <c r="AN2367">
        <v>0.17670491791138757</v>
      </c>
      <c r="AO2367">
        <v>0.48399264125619085</v>
      </c>
      <c r="AP2367">
        <v>1</v>
      </c>
      <c r="AQ2367">
        <v>1</v>
      </c>
      <c r="AR2367">
        <v>1</v>
      </c>
      <c r="AS2367">
        <v>0</v>
      </c>
      <c r="AT2367">
        <v>0.8100987421331548</v>
      </c>
      <c r="AU2367">
        <v>0</v>
      </c>
    </row>
    <row r="2368" spans="32:47" x14ac:dyDescent="0.25">
      <c r="AF2368">
        <v>2358</v>
      </c>
      <c r="AG2368">
        <v>1</v>
      </c>
      <c r="AH2368">
        <v>1</v>
      </c>
      <c r="AI2368">
        <v>1</v>
      </c>
      <c r="AJ2368">
        <v>0.7635129003584249</v>
      </c>
      <c r="AK2368">
        <v>0.50787279701081944</v>
      </c>
      <c r="AL2368">
        <v>1</v>
      </c>
      <c r="AM2368">
        <v>1</v>
      </c>
      <c r="AN2368">
        <v>1</v>
      </c>
      <c r="AO2368">
        <v>1</v>
      </c>
      <c r="AP2368">
        <v>1</v>
      </c>
      <c r="AQ2368">
        <v>1</v>
      </c>
      <c r="AR2368">
        <v>1</v>
      </c>
      <c r="AS2368">
        <v>0</v>
      </c>
      <c r="AT2368">
        <v>0.5594272187923931</v>
      </c>
      <c r="AU2368">
        <v>1</v>
      </c>
    </row>
    <row r="2369" spans="32:47" x14ac:dyDescent="0.25">
      <c r="AF2369">
        <v>2359</v>
      </c>
      <c r="AG2369">
        <v>0.62539145666702212</v>
      </c>
      <c r="AH2369">
        <v>0.57257841921611019</v>
      </c>
      <c r="AI2369">
        <v>1</v>
      </c>
      <c r="AJ2369">
        <v>0.3687657609960297</v>
      </c>
      <c r="AK2369">
        <v>5.7038031093402573E-2</v>
      </c>
      <c r="AL2369">
        <v>1</v>
      </c>
      <c r="AM2369">
        <v>1</v>
      </c>
      <c r="AN2369">
        <v>0.86243082716382269</v>
      </c>
      <c r="AO2369">
        <v>0.76478435564034342</v>
      </c>
      <c r="AP2369">
        <v>1</v>
      </c>
      <c r="AQ2369">
        <v>1</v>
      </c>
      <c r="AR2369">
        <v>1</v>
      </c>
      <c r="AS2369">
        <v>0</v>
      </c>
      <c r="AT2369">
        <v>0.83753411626506657</v>
      </c>
      <c r="AU2369">
        <v>1</v>
      </c>
    </row>
    <row r="2370" spans="32:47" x14ac:dyDescent="0.25">
      <c r="AF2370">
        <v>2360</v>
      </c>
      <c r="AG2370">
        <v>1</v>
      </c>
      <c r="AH2370">
        <v>0.69408514884681993</v>
      </c>
      <c r="AI2370">
        <v>1</v>
      </c>
      <c r="AJ2370">
        <v>1</v>
      </c>
      <c r="AK2370">
        <v>0.17159376278188224</v>
      </c>
      <c r="AL2370">
        <v>1</v>
      </c>
      <c r="AM2370">
        <v>5.7404486870396912E-2</v>
      </c>
      <c r="AN2370">
        <v>1</v>
      </c>
      <c r="AO2370">
        <v>1</v>
      </c>
      <c r="AP2370">
        <v>0.69465592502843543</v>
      </c>
      <c r="AQ2370">
        <v>1</v>
      </c>
      <c r="AR2370">
        <v>0.53137687686079693</v>
      </c>
      <c r="AS2370">
        <v>0</v>
      </c>
      <c r="AT2370">
        <v>0.91841344449695839</v>
      </c>
      <c r="AU2370">
        <v>0</v>
      </c>
    </row>
    <row r="2371" spans="32:47" x14ac:dyDescent="0.25">
      <c r="AF2371">
        <v>2361</v>
      </c>
      <c r="AG2371">
        <v>1</v>
      </c>
      <c r="AH2371">
        <v>1</v>
      </c>
      <c r="AI2371">
        <v>1</v>
      </c>
      <c r="AJ2371">
        <v>1</v>
      </c>
      <c r="AK2371">
        <v>0.80853042996656566</v>
      </c>
      <c r="AL2371">
        <v>0</v>
      </c>
      <c r="AM2371">
        <v>1</v>
      </c>
      <c r="AN2371">
        <v>1</v>
      </c>
      <c r="AO2371">
        <v>0.74807486428714276</v>
      </c>
      <c r="AP2371">
        <v>0.38344775862201314</v>
      </c>
      <c r="AQ2371">
        <v>1</v>
      </c>
      <c r="AR2371">
        <v>0</v>
      </c>
      <c r="AS2371">
        <v>0</v>
      </c>
      <c r="AT2371">
        <v>0.80796616183125813</v>
      </c>
      <c r="AU2371">
        <v>4</v>
      </c>
    </row>
    <row r="2372" spans="32:47" x14ac:dyDescent="0.25">
      <c r="AF2372">
        <v>2362</v>
      </c>
      <c r="AG2372">
        <v>1</v>
      </c>
      <c r="AH2372">
        <v>1</v>
      </c>
      <c r="AI2372">
        <v>1</v>
      </c>
      <c r="AJ2372">
        <v>0</v>
      </c>
      <c r="AK2372">
        <v>0.24302002132472192</v>
      </c>
      <c r="AL2372">
        <v>0.96926509492817181</v>
      </c>
      <c r="AM2372">
        <v>0.87116096308783464</v>
      </c>
      <c r="AN2372">
        <v>0.97976649545026084</v>
      </c>
      <c r="AO2372">
        <v>0</v>
      </c>
      <c r="AP2372">
        <v>1</v>
      </c>
      <c r="AQ2372">
        <v>1</v>
      </c>
      <c r="AR2372">
        <v>1</v>
      </c>
      <c r="AS2372">
        <v>0</v>
      </c>
      <c r="AT2372">
        <v>0.87806373196805521</v>
      </c>
      <c r="AU2372">
        <v>0</v>
      </c>
    </row>
    <row r="2373" spans="32:47" x14ac:dyDescent="0.25">
      <c r="AF2373">
        <v>2363</v>
      </c>
      <c r="AG2373">
        <v>1</v>
      </c>
      <c r="AH2373">
        <v>1</v>
      </c>
      <c r="AI2373">
        <v>1</v>
      </c>
      <c r="AJ2373">
        <v>1</v>
      </c>
      <c r="AK2373">
        <v>1</v>
      </c>
      <c r="AL2373">
        <v>1</v>
      </c>
      <c r="AM2373">
        <v>1</v>
      </c>
      <c r="AN2373">
        <v>0.4270690118151364</v>
      </c>
      <c r="AO2373">
        <v>6.4384484165445122E-2</v>
      </c>
      <c r="AP2373">
        <v>1</v>
      </c>
      <c r="AQ2373">
        <v>1</v>
      </c>
      <c r="AR2373">
        <v>1</v>
      </c>
      <c r="AS2373">
        <v>0.22909147733759408</v>
      </c>
      <c r="AT2373">
        <v>0.99645625856608933</v>
      </c>
      <c r="AU2373">
        <v>1</v>
      </c>
    </row>
    <row r="2374" spans="32:47" x14ac:dyDescent="0.25">
      <c r="AF2374">
        <v>2364</v>
      </c>
      <c r="AG2374">
        <v>1</v>
      </c>
      <c r="AH2374">
        <v>1</v>
      </c>
      <c r="AI2374">
        <v>1</v>
      </c>
      <c r="AJ2374">
        <v>0.39528705087116883</v>
      </c>
      <c r="AK2374">
        <v>1</v>
      </c>
      <c r="AL2374">
        <v>0.64951828320505833</v>
      </c>
      <c r="AM2374">
        <v>1</v>
      </c>
      <c r="AN2374">
        <v>0.16900255206072021</v>
      </c>
      <c r="AO2374">
        <v>0</v>
      </c>
      <c r="AP2374">
        <v>1</v>
      </c>
      <c r="AQ2374">
        <v>0.77250049230400086</v>
      </c>
      <c r="AR2374">
        <v>1</v>
      </c>
      <c r="AS2374">
        <v>4.2490055513494995E-2</v>
      </c>
      <c r="AT2374">
        <v>0.7847560632160796</v>
      </c>
      <c r="AU2374">
        <v>0</v>
      </c>
    </row>
    <row r="2375" spans="32:47" x14ac:dyDescent="0.25">
      <c r="AF2375">
        <v>2365</v>
      </c>
      <c r="AG2375">
        <v>0.46351430751524131</v>
      </c>
      <c r="AH2375">
        <v>0.92401452308305509</v>
      </c>
      <c r="AI2375">
        <v>1</v>
      </c>
      <c r="AJ2375">
        <v>1</v>
      </c>
      <c r="AK2375">
        <v>1</v>
      </c>
      <c r="AL2375">
        <v>1</v>
      </c>
      <c r="AM2375">
        <v>1</v>
      </c>
      <c r="AN2375">
        <v>1</v>
      </c>
      <c r="AO2375">
        <v>1</v>
      </c>
      <c r="AP2375">
        <v>0.46320282002406821</v>
      </c>
      <c r="AQ2375">
        <v>0.91422748576054191</v>
      </c>
      <c r="AR2375">
        <v>0.96338920571584064</v>
      </c>
      <c r="AS2375">
        <v>0</v>
      </c>
      <c r="AT2375">
        <v>0.75456748693168385</v>
      </c>
      <c r="AU2375">
        <v>0</v>
      </c>
    </row>
    <row r="2376" spans="32:47" x14ac:dyDescent="0.25">
      <c r="AF2376">
        <v>2366</v>
      </c>
      <c r="AG2376">
        <v>1</v>
      </c>
      <c r="AH2376">
        <v>0.51788843579223409</v>
      </c>
      <c r="AI2376">
        <v>1</v>
      </c>
      <c r="AJ2376">
        <v>1</v>
      </c>
      <c r="AK2376">
        <v>1</v>
      </c>
      <c r="AL2376">
        <v>0.83399909573175435</v>
      </c>
      <c r="AM2376">
        <v>1</v>
      </c>
      <c r="AN2376">
        <v>0.21278464952164569</v>
      </c>
      <c r="AO2376">
        <v>0</v>
      </c>
      <c r="AP2376">
        <v>1</v>
      </c>
      <c r="AQ2376">
        <v>1</v>
      </c>
      <c r="AR2376">
        <v>0.30735972900771641</v>
      </c>
      <c r="AS2376">
        <v>0.20304867231000875</v>
      </c>
      <c r="AT2376">
        <v>0.93326675103674728</v>
      </c>
      <c r="AU2376">
        <v>0</v>
      </c>
    </row>
    <row r="2377" spans="32:47" x14ac:dyDescent="0.25">
      <c r="AF2377">
        <v>2367</v>
      </c>
      <c r="AG2377">
        <v>1</v>
      </c>
      <c r="AH2377">
        <v>1</v>
      </c>
      <c r="AI2377">
        <v>0.78981256533335265</v>
      </c>
      <c r="AJ2377">
        <v>1</v>
      </c>
      <c r="AK2377">
        <v>1</v>
      </c>
      <c r="AL2377">
        <v>0</v>
      </c>
      <c r="AM2377">
        <v>0</v>
      </c>
      <c r="AN2377">
        <v>1</v>
      </c>
      <c r="AO2377">
        <v>1</v>
      </c>
      <c r="AP2377">
        <v>5.1640588564623613E-2</v>
      </c>
      <c r="AQ2377">
        <v>1</v>
      </c>
      <c r="AR2377">
        <v>1</v>
      </c>
      <c r="AS2377">
        <v>0</v>
      </c>
      <c r="AT2377">
        <v>0.96229914173448761</v>
      </c>
      <c r="AU2377">
        <v>1</v>
      </c>
    </row>
    <row r="2378" spans="32:47" x14ac:dyDescent="0.25">
      <c r="AF2378">
        <v>2368</v>
      </c>
      <c r="AG2378">
        <v>1</v>
      </c>
      <c r="AH2378">
        <v>1</v>
      </c>
      <c r="AI2378">
        <v>1</v>
      </c>
      <c r="AJ2378">
        <v>1</v>
      </c>
      <c r="AK2378">
        <v>1</v>
      </c>
      <c r="AL2378">
        <v>1</v>
      </c>
      <c r="AM2378">
        <v>1</v>
      </c>
      <c r="AN2378">
        <v>0.32979980864042918</v>
      </c>
      <c r="AO2378">
        <v>1</v>
      </c>
      <c r="AP2378">
        <v>1</v>
      </c>
      <c r="AQ2378">
        <v>1</v>
      </c>
      <c r="AR2378">
        <v>1</v>
      </c>
      <c r="AS2378">
        <v>0</v>
      </c>
      <c r="AT2378">
        <v>0.79167397739702583</v>
      </c>
      <c r="AU2378">
        <v>2</v>
      </c>
    </row>
    <row r="2379" spans="32:47" x14ac:dyDescent="0.25">
      <c r="AF2379">
        <v>2369</v>
      </c>
      <c r="AG2379">
        <v>0</v>
      </c>
      <c r="AH2379">
        <v>1</v>
      </c>
      <c r="AI2379">
        <v>1</v>
      </c>
      <c r="AJ2379">
        <v>1</v>
      </c>
      <c r="AK2379">
        <v>1</v>
      </c>
      <c r="AL2379">
        <v>1</v>
      </c>
      <c r="AM2379">
        <v>1</v>
      </c>
      <c r="AN2379">
        <v>1</v>
      </c>
      <c r="AO2379">
        <v>0.38693391394263016</v>
      </c>
      <c r="AP2379">
        <v>1</v>
      </c>
      <c r="AQ2379">
        <v>1</v>
      </c>
      <c r="AR2379">
        <v>1</v>
      </c>
      <c r="AS2379">
        <v>0.95670632087539187</v>
      </c>
      <c r="AT2379">
        <v>0.94166432795071364</v>
      </c>
      <c r="AU2379">
        <v>1</v>
      </c>
    </row>
    <row r="2380" spans="32:47" x14ac:dyDescent="0.25">
      <c r="AF2380">
        <v>2370</v>
      </c>
      <c r="AG2380">
        <v>1</v>
      </c>
      <c r="AH2380">
        <v>1</v>
      </c>
      <c r="AI2380">
        <v>0.43826828214890068</v>
      </c>
      <c r="AJ2380">
        <v>1</v>
      </c>
      <c r="AK2380">
        <v>0</v>
      </c>
      <c r="AL2380">
        <v>1</v>
      </c>
      <c r="AM2380">
        <v>1</v>
      </c>
      <c r="AN2380">
        <v>0.88994419205353614</v>
      </c>
      <c r="AO2380">
        <v>0.88723864714872136</v>
      </c>
      <c r="AP2380">
        <v>1</v>
      </c>
      <c r="AQ2380">
        <v>0.92510678606073882</v>
      </c>
      <c r="AR2380">
        <v>1</v>
      </c>
      <c r="AS2380">
        <v>0.72034740394648844</v>
      </c>
      <c r="AT2380">
        <v>0.69593148605528443</v>
      </c>
      <c r="AU2380">
        <v>0</v>
      </c>
    </row>
    <row r="2381" spans="32:47" x14ac:dyDescent="0.25">
      <c r="AF2381">
        <v>2371</v>
      </c>
      <c r="AG2381">
        <v>1</v>
      </c>
      <c r="AH2381">
        <v>1</v>
      </c>
      <c r="AI2381">
        <v>1</v>
      </c>
      <c r="AJ2381">
        <v>0.14387085733154284</v>
      </c>
      <c r="AK2381">
        <v>0.93855627368494399</v>
      </c>
      <c r="AL2381">
        <v>0.58192904363168052</v>
      </c>
      <c r="AM2381">
        <v>1</v>
      </c>
      <c r="AN2381">
        <v>0.86740698183782494</v>
      </c>
      <c r="AO2381">
        <v>1</v>
      </c>
      <c r="AP2381">
        <v>1</v>
      </c>
      <c r="AQ2381">
        <v>1</v>
      </c>
      <c r="AR2381">
        <v>1</v>
      </c>
      <c r="AS2381">
        <v>0</v>
      </c>
      <c r="AT2381">
        <v>0.80330409289049443</v>
      </c>
      <c r="AU2381">
        <v>1</v>
      </c>
    </row>
    <row r="2382" spans="32:47" x14ac:dyDescent="0.25">
      <c r="AF2382">
        <v>2372</v>
      </c>
      <c r="AG2382">
        <v>0.85876248605059269</v>
      </c>
      <c r="AH2382">
        <v>0.90385916484800488</v>
      </c>
      <c r="AI2382">
        <v>1</v>
      </c>
      <c r="AJ2382">
        <v>0.81045880905221568</v>
      </c>
      <c r="AK2382">
        <v>0.2819527172353945</v>
      </c>
      <c r="AL2382">
        <v>1</v>
      </c>
      <c r="AM2382">
        <v>1</v>
      </c>
      <c r="AN2382">
        <v>1</v>
      </c>
      <c r="AO2382">
        <v>1</v>
      </c>
      <c r="AP2382">
        <v>1</v>
      </c>
      <c r="AQ2382">
        <v>1</v>
      </c>
      <c r="AR2382">
        <v>1</v>
      </c>
      <c r="AS2382">
        <v>0</v>
      </c>
      <c r="AT2382">
        <v>0.95071048151758697</v>
      </c>
      <c r="AU2382">
        <v>0</v>
      </c>
    </row>
    <row r="2383" spans="32:47" x14ac:dyDescent="0.25">
      <c r="AF2383">
        <v>2373</v>
      </c>
      <c r="AG2383">
        <v>1</v>
      </c>
      <c r="AH2383">
        <v>8.1080806325449631E-2</v>
      </c>
      <c r="AI2383">
        <v>1</v>
      </c>
      <c r="AJ2383">
        <v>0.27709633934961553</v>
      </c>
      <c r="AK2383">
        <v>1</v>
      </c>
      <c r="AL2383">
        <v>1</v>
      </c>
      <c r="AM2383">
        <v>0.21500372512790847</v>
      </c>
      <c r="AN2383">
        <v>0.82773410703967165</v>
      </c>
      <c r="AO2383">
        <v>1</v>
      </c>
      <c r="AP2383">
        <v>8.0535098414627776E-2</v>
      </c>
      <c r="AQ2383">
        <v>0.55873845445748882</v>
      </c>
      <c r="AR2383">
        <v>1</v>
      </c>
      <c r="AS2383">
        <v>0</v>
      </c>
      <c r="AT2383">
        <v>0.84833062870638476</v>
      </c>
      <c r="AU2383">
        <v>0</v>
      </c>
    </row>
    <row r="2384" spans="32:47" x14ac:dyDescent="0.25">
      <c r="AF2384">
        <v>2374</v>
      </c>
      <c r="AG2384">
        <v>0.74958913078538192</v>
      </c>
      <c r="AH2384">
        <v>7.3353944185198222E-2</v>
      </c>
      <c r="AI2384">
        <v>1</v>
      </c>
      <c r="AJ2384">
        <v>1</v>
      </c>
      <c r="AK2384">
        <v>1</v>
      </c>
      <c r="AL2384">
        <v>0.38953651138193285</v>
      </c>
      <c r="AM2384">
        <v>1</v>
      </c>
      <c r="AN2384">
        <v>1</v>
      </c>
      <c r="AO2384">
        <v>1</v>
      </c>
      <c r="AP2384">
        <v>0.81966082646906746</v>
      </c>
      <c r="AQ2384">
        <v>1</v>
      </c>
      <c r="AR2384">
        <v>0.51864046960103982</v>
      </c>
      <c r="AS2384">
        <v>0.25034497872741973</v>
      </c>
      <c r="AT2384">
        <v>0.75432775600772262</v>
      </c>
      <c r="AU2384">
        <v>1</v>
      </c>
    </row>
    <row r="2385" spans="32:47" x14ac:dyDescent="0.25">
      <c r="AF2385">
        <v>2375</v>
      </c>
      <c r="AG2385">
        <v>1</v>
      </c>
      <c r="AH2385">
        <v>1</v>
      </c>
      <c r="AI2385">
        <v>1</v>
      </c>
      <c r="AJ2385">
        <v>0</v>
      </c>
      <c r="AK2385">
        <v>1</v>
      </c>
      <c r="AL2385">
        <v>0</v>
      </c>
      <c r="AM2385">
        <v>1</v>
      </c>
      <c r="AN2385">
        <v>0.66564632339718477</v>
      </c>
      <c r="AO2385">
        <v>1</v>
      </c>
      <c r="AP2385">
        <v>1</v>
      </c>
      <c r="AQ2385">
        <v>1</v>
      </c>
      <c r="AR2385">
        <v>0.1008713288925543</v>
      </c>
      <c r="AS2385">
        <v>0</v>
      </c>
      <c r="AT2385">
        <v>0.96014255671157922</v>
      </c>
      <c r="AU2385">
        <v>0</v>
      </c>
    </row>
    <row r="2386" spans="32:47" x14ac:dyDescent="0.25">
      <c r="AF2386">
        <v>2376</v>
      </c>
      <c r="AG2386">
        <v>1</v>
      </c>
      <c r="AH2386">
        <v>1</v>
      </c>
      <c r="AI2386">
        <v>1</v>
      </c>
      <c r="AJ2386">
        <v>1</v>
      </c>
      <c r="AK2386">
        <v>0.17353500371175487</v>
      </c>
      <c r="AL2386">
        <v>1</v>
      </c>
      <c r="AM2386">
        <v>0.26050571786688503</v>
      </c>
      <c r="AN2386">
        <v>1</v>
      </c>
      <c r="AO2386">
        <v>1</v>
      </c>
      <c r="AP2386">
        <v>0.2493492737445312</v>
      </c>
      <c r="AQ2386">
        <v>0.60896973532411114</v>
      </c>
      <c r="AR2386">
        <v>1</v>
      </c>
      <c r="AS2386">
        <v>1</v>
      </c>
      <c r="AT2386">
        <v>0.72698269946166161</v>
      </c>
      <c r="AU2386">
        <v>0</v>
      </c>
    </row>
    <row r="2387" spans="32:47" x14ac:dyDescent="0.25">
      <c r="AF2387">
        <v>2377</v>
      </c>
      <c r="AG2387">
        <v>1</v>
      </c>
      <c r="AH2387">
        <v>0</v>
      </c>
      <c r="AI2387">
        <v>1</v>
      </c>
      <c r="AJ2387">
        <v>1</v>
      </c>
      <c r="AK2387">
        <v>0</v>
      </c>
      <c r="AL2387">
        <v>1</v>
      </c>
      <c r="AM2387">
        <v>1</v>
      </c>
      <c r="AN2387">
        <v>1</v>
      </c>
      <c r="AO2387">
        <v>1</v>
      </c>
      <c r="AP2387">
        <v>1</v>
      </c>
      <c r="AQ2387">
        <v>0.62627577347205565</v>
      </c>
      <c r="AR2387">
        <v>0.91717887955042721</v>
      </c>
      <c r="AS2387">
        <v>0</v>
      </c>
      <c r="AT2387">
        <v>0.67158610804149188</v>
      </c>
      <c r="AU2387">
        <v>1</v>
      </c>
    </row>
    <row r="2388" spans="32:47" x14ac:dyDescent="0.25">
      <c r="AF2388">
        <v>2378</v>
      </c>
      <c r="AG2388">
        <v>1</v>
      </c>
      <c r="AH2388">
        <v>1</v>
      </c>
      <c r="AI2388">
        <v>1</v>
      </c>
      <c r="AJ2388">
        <v>1</v>
      </c>
      <c r="AK2388">
        <v>0.11985352162070828</v>
      </c>
      <c r="AL2388">
        <v>1</v>
      </c>
      <c r="AM2388">
        <v>0.30322264042056746</v>
      </c>
      <c r="AN2388">
        <v>7.2329731618200666E-2</v>
      </c>
      <c r="AO2388">
        <v>1</v>
      </c>
      <c r="AP2388">
        <v>1</v>
      </c>
      <c r="AQ2388">
        <v>1</v>
      </c>
      <c r="AR2388">
        <v>1</v>
      </c>
      <c r="AS2388">
        <v>0</v>
      </c>
      <c r="AT2388">
        <v>0.58376927353088481</v>
      </c>
      <c r="AU2388">
        <v>1</v>
      </c>
    </row>
    <row r="2389" spans="32:47" x14ac:dyDescent="0.25">
      <c r="AF2389">
        <v>2379</v>
      </c>
      <c r="AG2389">
        <v>0.75498820042952086</v>
      </c>
      <c r="AH2389">
        <v>1</v>
      </c>
      <c r="AI2389">
        <v>0.84632176541462312</v>
      </c>
      <c r="AJ2389">
        <v>0</v>
      </c>
      <c r="AK2389">
        <v>0.76882686485201235</v>
      </c>
      <c r="AL2389">
        <v>1</v>
      </c>
      <c r="AM2389">
        <v>1</v>
      </c>
      <c r="AN2389">
        <v>0.96646272395845434</v>
      </c>
      <c r="AO2389">
        <v>1</v>
      </c>
      <c r="AP2389">
        <v>9.4319390900754141E-2</v>
      </c>
      <c r="AQ2389">
        <v>0</v>
      </c>
      <c r="AR2389">
        <v>1</v>
      </c>
      <c r="AS2389">
        <v>8.7443492455349769E-2</v>
      </c>
      <c r="AT2389">
        <v>0.58627790484464992</v>
      </c>
      <c r="AU2389">
        <v>0</v>
      </c>
    </row>
    <row r="2390" spans="32:47" x14ac:dyDescent="0.25">
      <c r="AF2390">
        <v>2380</v>
      </c>
      <c r="AG2390">
        <v>0.80827413055521902</v>
      </c>
      <c r="AH2390">
        <v>1</v>
      </c>
      <c r="AI2390">
        <v>0.26468297058900425</v>
      </c>
      <c r="AJ2390">
        <v>1</v>
      </c>
      <c r="AK2390">
        <v>0.89963315071532457</v>
      </c>
      <c r="AL2390">
        <v>1</v>
      </c>
      <c r="AM2390">
        <v>1</v>
      </c>
      <c r="AN2390">
        <v>0</v>
      </c>
      <c r="AO2390">
        <v>1</v>
      </c>
      <c r="AP2390">
        <v>2.3842228838475421E-3</v>
      </c>
      <c r="AQ2390">
        <v>1</v>
      </c>
      <c r="AR2390">
        <v>1</v>
      </c>
      <c r="AS2390">
        <v>0</v>
      </c>
      <c r="AT2390">
        <v>0.74285521646556907</v>
      </c>
      <c r="AU2390">
        <v>0</v>
      </c>
    </row>
    <row r="2391" spans="32:47" x14ac:dyDescent="0.25">
      <c r="AF2391">
        <v>2381</v>
      </c>
      <c r="AG2391">
        <v>0.88288568620355945</v>
      </c>
      <c r="AH2391">
        <v>0</v>
      </c>
      <c r="AI2391">
        <v>1</v>
      </c>
      <c r="AJ2391">
        <v>1</v>
      </c>
      <c r="AK2391">
        <v>1</v>
      </c>
      <c r="AL2391">
        <v>1</v>
      </c>
      <c r="AM2391">
        <v>1</v>
      </c>
      <c r="AN2391">
        <v>1</v>
      </c>
      <c r="AO2391">
        <v>8.6173095726553586E-2</v>
      </c>
      <c r="AP2391">
        <v>1</v>
      </c>
      <c r="AQ2391">
        <v>6.9259439619054314E-2</v>
      </c>
      <c r="AR2391">
        <v>0.46554967476080372</v>
      </c>
      <c r="AS2391">
        <v>0</v>
      </c>
      <c r="AT2391">
        <v>0.97123167224073692</v>
      </c>
      <c r="AU2391">
        <v>0</v>
      </c>
    </row>
    <row r="2392" spans="32:47" x14ac:dyDescent="0.25">
      <c r="AF2392">
        <v>2382</v>
      </c>
      <c r="AG2392">
        <v>1</v>
      </c>
      <c r="AH2392">
        <v>1</v>
      </c>
      <c r="AI2392">
        <v>1</v>
      </c>
      <c r="AJ2392">
        <v>0.6731757658662294</v>
      </c>
      <c r="AK2392">
        <v>0.65498030084258529</v>
      </c>
      <c r="AL2392">
        <v>0.74954812662836046</v>
      </c>
      <c r="AM2392">
        <v>1</v>
      </c>
      <c r="AN2392">
        <v>1</v>
      </c>
      <c r="AO2392">
        <v>1</v>
      </c>
      <c r="AP2392">
        <v>1</v>
      </c>
      <c r="AQ2392">
        <v>1</v>
      </c>
      <c r="AR2392">
        <v>1</v>
      </c>
      <c r="AS2392">
        <v>0</v>
      </c>
      <c r="AT2392">
        <v>0.94141985952984919</v>
      </c>
      <c r="AU2392">
        <v>1</v>
      </c>
    </row>
    <row r="2393" spans="32:47" x14ac:dyDescent="0.25">
      <c r="AF2393">
        <v>2383</v>
      </c>
      <c r="AG2393">
        <v>1</v>
      </c>
      <c r="AH2393">
        <v>0.67934113653453621</v>
      </c>
      <c r="AI2393">
        <v>1</v>
      </c>
      <c r="AJ2393">
        <v>0.78920605241607211</v>
      </c>
      <c r="AK2393">
        <v>1</v>
      </c>
      <c r="AL2393">
        <v>0.88741790789475394</v>
      </c>
      <c r="AM2393">
        <v>0.73064346196652852</v>
      </c>
      <c r="AN2393">
        <v>1</v>
      </c>
      <c r="AO2393">
        <v>0</v>
      </c>
      <c r="AP2393">
        <v>0</v>
      </c>
      <c r="AQ2393">
        <v>1</v>
      </c>
      <c r="AR2393">
        <v>0.46374998354886265</v>
      </c>
      <c r="AS2393">
        <v>0</v>
      </c>
      <c r="AT2393">
        <v>0.8097272619145981</v>
      </c>
      <c r="AU2393">
        <v>0</v>
      </c>
    </row>
    <row r="2394" spans="32:47" x14ac:dyDescent="0.25">
      <c r="AF2394">
        <v>2384</v>
      </c>
      <c r="AG2394">
        <v>0.20820200500114175</v>
      </c>
      <c r="AH2394">
        <v>0.18145312017830811</v>
      </c>
      <c r="AI2394">
        <v>0.80782292895403973</v>
      </c>
      <c r="AJ2394">
        <v>1</v>
      </c>
      <c r="AK2394">
        <v>0.65166325950474036</v>
      </c>
      <c r="AL2394">
        <v>0</v>
      </c>
      <c r="AM2394">
        <v>1</v>
      </c>
      <c r="AN2394">
        <v>1</v>
      </c>
      <c r="AO2394">
        <v>1</v>
      </c>
      <c r="AP2394">
        <v>1</v>
      </c>
      <c r="AQ2394">
        <v>0.4005396230764745</v>
      </c>
      <c r="AR2394">
        <v>1</v>
      </c>
      <c r="AS2394">
        <v>0.45257171655271855</v>
      </c>
      <c r="AT2394">
        <v>0.53189355098845337</v>
      </c>
      <c r="AU2394">
        <v>0</v>
      </c>
    </row>
    <row r="2395" spans="32:47" x14ac:dyDescent="0.25">
      <c r="AF2395">
        <v>2385</v>
      </c>
      <c r="AG2395">
        <v>0</v>
      </c>
      <c r="AH2395">
        <v>1</v>
      </c>
      <c r="AI2395">
        <v>1</v>
      </c>
      <c r="AJ2395">
        <v>1</v>
      </c>
      <c r="AK2395">
        <v>1</v>
      </c>
      <c r="AL2395">
        <v>0.62064943572598474</v>
      </c>
      <c r="AM2395">
        <v>1</v>
      </c>
      <c r="AN2395">
        <v>1</v>
      </c>
      <c r="AO2395">
        <v>0.84979822728685883</v>
      </c>
      <c r="AP2395">
        <v>1</v>
      </c>
      <c r="AQ2395">
        <v>1</v>
      </c>
      <c r="AR2395">
        <v>1</v>
      </c>
      <c r="AS2395">
        <v>0</v>
      </c>
      <c r="AT2395">
        <v>0.98100354275339252</v>
      </c>
      <c r="AU2395">
        <v>0</v>
      </c>
    </row>
    <row r="2396" spans="32:47" x14ac:dyDescent="0.25">
      <c r="AF2396">
        <v>2386</v>
      </c>
      <c r="AG2396">
        <v>1</v>
      </c>
      <c r="AH2396">
        <v>0.95869727605661736</v>
      </c>
      <c r="AI2396">
        <v>0.98699910371614086</v>
      </c>
      <c r="AJ2396">
        <v>0.9470896720971117</v>
      </c>
      <c r="AK2396">
        <v>0.16721623533709545</v>
      </c>
      <c r="AL2396">
        <v>1</v>
      </c>
      <c r="AM2396">
        <v>1</v>
      </c>
      <c r="AN2396">
        <v>0</v>
      </c>
      <c r="AO2396">
        <v>0.83555790446189349</v>
      </c>
      <c r="AP2396">
        <v>1</v>
      </c>
      <c r="AQ2396">
        <v>0.48007581483301087</v>
      </c>
      <c r="AR2396">
        <v>0.84131831696539583</v>
      </c>
      <c r="AS2396">
        <v>0</v>
      </c>
      <c r="AT2396">
        <v>0.73932023409886405</v>
      </c>
      <c r="AU2396">
        <v>2</v>
      </c>
    </row>
    <row r="2397" spans="32:47" x14ac:dyDescent="0.25">
      <c r="AF2397">
        <v>2387</v>
      </c>
      <c r="AG2397">
        <v>1</v>
      </c>
      <c r="AH2397">
        <v>0.62675212385823087</v>
      </c>
      <c r="AI2397">
        <v>1</v>
      </c>
      <c r="AJ2397">
        <v>1</v>
      </c>
      <c r="AK2397">
        <v>0.73594019110122089</v>
      </c>
      <c r="AL2397">
        <v>1</v>
      </c>
      <c r="AM2397">
        <v>1</v>
      </c>
      <c r="AN2397">
        <v>1</v>
      </c>
      <c r="AO2397">
        <v>1</v>
      </c>
      <c r="AP2397">
        <v>0</v>
      </c>
      <c r="AQ2397">
        <v>1</v>
      </c>
      <c r="AR2397">
        <v>0</v>
      </c>
      <c r="AS2397">
        <v>6.6920614841717088E-2</v>
      </c>
      <c r="AT2397">
        <v>0.97151785034952254</v>
      </c>
      <c r="AU2397">
        <v>1</v>
      </c>
    </row>
    <row r="2398" spans="32:47" x14ac:dyDescent="0.25">
      <c r="AF2398">
        <v>2388</v>
      </c>
      <c r="AG2398">
        <v>1</v>
      </c>
      <c r="AH2398">
        <v>0</v>
      </c>
      <c r="AI2398">
        <v>1</v>
      </c>
      <c r="AJ2398">
        <v>1</v>
      </c>
      <c r="AK2398">
        <v>0</v>
      </c>
      <c r="AL2398">
        <v>0.66125991551428642</v>
      </c>
      <c r="AM2398">
        <v>0.51704251245363619</v>
      </c>
      <c r="AN2398">
        <v>1</v>
      </c>
      <c r="AO2398">
        <v>1</v>
      </c>
      <c r="AP2398">
        <v>1</v>
      </c>
      <c r="AQ2398">
        <v>0.4803143571574765</v>
      </c>
      <c r="AR2398">
        <v>1</v>
      </c>
      <c r="AS2398">
        <v>0</v>
      </c>
      <c r="AT2398">
        <v>0.72021203905460429</v>
      </c>
      <c r="AU2398">
        <v>2</v>
      </c>
    </row>
    <row r="2399" spans="32:47" x14ac:dyDescent="0.25">
      <c r="AF2399">
        <v>2389</v>
      </c>
      <c r="AG2399">
        <v>0.9816374217327628</v>
      </c>
      <c r="AH2399">
        <v>1</v>
      </c>
      <c r="AI2399">
        <v>0.6623827132571023</v>
      </c>
      <c r="AJ2399">
        <v>1</v>
      </c>
      <c r="AK2399">
        <v>1</v>
      </c>
      <c r="AL2399">
        <v>1</v>
      </c>
      <c r="AM2399">
        <v>0.71051344498024971</v>
      </c>
      <c r="AN2399">
        <v>1</v>
      </c>
      <c r="AO2399">
        <v>1</v>
      </c>
      <c r="AP2399">
        <v>0</v>
      </c>
      <c r="AQ2399">
        <v>0.57013872723521974</v>
      </c>
      <c r="AR2399">
        <v>0.33265127720369492</v>
      </c>
      <c r="AS2399">
        <v>0.14997230353084537</v>
      </c>
      <c r="AT2399">
        <v>0.6162338538596499</v>
      </c>
      <c r="AU2399">
        <v>2</v>
      </c>
    </row>
    <row r="2400" spans="32:47" x14ac:dyDescent="0.25">
      <c r="AF2400">
        <v>2390</v>
      </c>
      <c r="AG2400">
        <v>0.81045546239657862</v>
      </c>
      <c r="AH2400">
        <v>1</v>
      </c>
      <c r="AI2400">
        <v>1</v>
      </c>
      <c r="AJ2400">
        <v>0.17233515118059586</v>
      </c>
      <c r="AK2400">
        <v>1</v>
      </c>
      <c r="AL2400">
        <v>0</v>
      </c>
      <c r="AM2400">
        <v>0.35617347864665078</v>
      </c>
      <c r="AN2400">
        <v>0.55846586908991147</v>
      </c>
      <c r="AO2400">
        <v>0.66479654311454695</v>
      </c>
      <c r="AP2400">
        <v>0.50804733760319765</v>
      </c>
      <c r="AQ2400">
        <v>0.76624511896758729</v>
      </c>
      <c r="AR2400">
        <v>0.6916698689735401</v>
      </c>
      <c r="AS2400">
        <v>0</v>
      </c>
      <c r="AT2400">
        <v>0.77644173442583442</v>
      </c>
      <c r="AU2400">
        <v>1</v>
      </c>
    </row>
    <row r="2401" spans="32:47" x14ac:dyDescent="0.25">
      <c r="AF2401">
        <v>2391</v>
      </c>
      <c r="AG2401">
        <v>1</v>
      </c>
      <c r="AH2401">
        <v>0.78154857759052121</v>
      </c>
      <c r="AI2401">
        <v>0</v>
      </c>
      <c r="AJ2401">
        <v>1</v>
      </c>
      <c r="AK2401">
        <v>1</v>
      </c>
      <c r="AL2401">
        <v>0.25975807598394263</v>
      </c>
      <c r="AM2401">
        <v>0</v>
      </c>
      <c r="AN2401">
        <v>1</v>
      </c>
      <c r="AO2401">
        <v>0.57866766854810214</v>
      </c>
      <c r="AP2401">
        <v>0</v>
      </c>
      <c r="AQ2401">
        <v>1</v>
      </c>
      <c r="AR2401">
        <v>1</v>
      </c>
      <c r="AS2401">
        <v>0</v>
      </c>
      <c r="AT2401">
        <v>0.74752119110705018</v>
      </c>
      <c r="AU2401">
        <v>1</v>
      </c>
    </row>
    <row r="2402" spans="32:47" x14ac:dyDescent="0.25">
      <c r="AF2402">
        <v>2392</v>
      </c>
      <c r="AG2402">
        <v>0.11768423411558615</v>
      </c>
      <c r="AH2402">
        <v>1</v>
      </c>
      <c r="AI2402">
        <v>0.40758081537815966</v>
      </c>
      <c r="AJ2402">
        <v>1</v>
      </c>
      <c r="AK2402">
        <v>1</v>
      </c>
      <c r="AL2402">
        <v>1</v>
      </c>
      <c r="AM2402">
        <v>1</v>
      </c>
      <c r="AN2402">
        <v>1</v>
      </c>
      <c r="AO2402">
        <v>1</v>
      </c>
      <c r="AP2402">
        <v>1</v>
      </c>
      <c r="AQ2402">
        <v>0.80938242855651577</v>
      </c>
      <c r="AR2402">
        <v>1</v>
      </c>
      <c r="AS2402">
        <v>1</v>
      </c>
      <c r="AT2402">
        <v>0.66103382224800333</v>
      </c>
      <c r="AU2402">
        <v>0</v>
      </c>
    </row>
    <row r="2403" spans="32:47" x14ac:dyDescent="0.25">
      <c r="AF2403">
        <v>2393</v>
      </c>
      <c r="AG2403">
        <v>0.1355405174615425</v>
      </c>
      <c r="AH2403">
        <v>1</v>
      </c>
      <c r="AI2403">
        <v>1</v>
      </c>
      <c r="AJ2403">
        <v>1</v>
      </c>
      <c r="AK2403">
        <v>1</v>
      </c>
      <c r="AL2403">
        <v>0.12361559994484803</v>
      </c>
      <c r="AM2403">
        <v>1</v>
      </c>
      <c r="AN2403">
        <v>1</v>
      </c>
      <c r="AO2403">
        <v>1</v>
      </c>
      <c r="AP2403">
        <v>1</v>
      </c>
      <c r="AQ2403">
        <v>1</v>
      </c>
      <c r="AR2403">
        <v>1</v>
      </c>
      <c r="AS2403">
        <v>0.60302873989219796</v>
      </c>
      <c r="AT2403">
        <v>1</v>
      </c>
      <c r="AU2403">
        <v>1</v>
      </c>
    </row>
    <row r="2404" spans="32:47" x14ac:dyDescent="0.25">
      <c r="AF2404">
        <v>2394</v>
      </c>
      <c r="AG2404">
        <v>1.830919055270985E-2</v>
      </c>
      <c r="AH2404">
        <v>0.84678344875750811</v>
      </c>
      <c r="AI2404">
        <v>1</v>
      </c>
      <c r="AJ2404">
        <v>1</v>
      </c>
      <c r="AK2404">
        <v>1</v>
      </c>
      <c r="AL2404">
        <v>1</v>
      </c>
      <c r="AM2404">
        <v>0</v>
      </c>
      <c r="AN2404">
        <v>1</v>
      </c>
      <c r="AO2404">
        <v>1</v>
      </c>
      <c r="AP2404">
        <v>1</v>
      </c>
      <c r="AQ2404">
        <v>1</v>
      </c>
      <c r="AR2404">
        <v>1</v>
      </c>
      <c r="AS2404">
        <v>1</v>
      </c>
      <c r="AT2404">
        <v>0.83980210292031865</v>
      </c>
      <c r="AU2404">
        <v>3</v>
      </c>
    </row>
    <row r="2405" spans="32:47" x14ac:dyDescent="0.25">
      <c r="AF2405">
        <v>2395</v>
      </c>
      <c r="AG2405">
        <v>1</v>
      </c>
      <c r="AH2405">
        <v>1</v>
      </c>
      <c r="AI2405">
        <v>3.4156354019116056E-2</v>
      </c>
      <c r="AJ2405">
        <v>1</v>
      </c>
      <c r="AK2405">
        <v>1</v>
      </c>
      <c r="AL2405">
        <v>1</v>
      </c>
      <c r="AM2405">
        <v>1</v>
      </c>
      <c r="AN2405">
        <v>0.36895945792216922</v>
      </c>
      <c r="AO2405">
        <v>0.48340027462448537</v>
      </c>
      <c r="AP2405">
        <v>1</v>
      </c>
      <c r="AQ2405">
        <v>1</v>
      </c>
      <c r="AR2405">
        <v>1</v>
      </c>
      <c r="AS2405">
        <v>0</v>
      </c>
      <c r="AT2405">
        <v>0.86106257061079328</v>
      </c>
      <c r="AU2405">
        <v>2</v>
      </c>
    </row>
    <row r="2406" spans="32:47" x14ac:dyDescent="0.25">
      <c r="AF2406">
        <v>2396</v>
      </c>
      <c r="AG2406">
        <v>0.96220541975297591</v>
      </c>
      <c r="AH2406">
        <v>1</v>
      </c>
      <c r="AI2406">
        <v>0.57847207729777905</v>
      </c>
      <c r="AJ2406">
        <v>0.53306329691816545</v>
      </c>
      <c r="AK2406">
        <v>0.14073069920508011</v>
      </c>
      <c r="AL2406">
        <v>0.34729763724390067</v>
      </c>
      <c r="AM2406">
        <v>1</v>
      </c>
      <c r="AN2406">
        <v>1</v>
      </c>
      <c r="AO2406">
        <v>1</v>
      </c>
      <c r="AP2406">
        <v>1</v>
      </c>
      <c r="AQ2406">
        <v>0.65773113290997576</v>
      </c>
      <c r="AR2406">
        <v>1</v>
      </c>
      <c r="AS2406">
        <v>0</v>
      </c>
      <c r="AT2406">
        <v>0.95060425325891251</v>
      </c>
      <c r="AU2406">
        <v>3</v>
      </c>
    </row>
    <row r="2407" spans="32:47" x14ac:dyDescent="0.25">
      <c r="AF2407">
        <v>2397</v>
      </c>
      <c r="AG2407">
        <v>1</v>
      </c>
      <c r="AH2407">
        <v>0</v>
      </c>
      <c r="AI2407">
        <v>1</v>
      </c>
      <c r="AJ2407">
        <v>0</v>
      </c>
      <c r="AK2407">
        <v>1</v>
      </c>
      <c r="AL2407">
        <v>0</v>
      </c>
      <c r="AM2407">
        <v>1</v>
      </c>
      <c r="AN2407">
        <v>1</v>
      </c>
      <c r="AO2407">
        <v>0.74693841114082415</v>
      </c>
      <c r="AP2407">
        <v>1</v>
      </c>
      <c r="AQ2407">
        <v>0.71856614967158139</v>
      </c>
      <c r="AR2407">
        <v>1</v>
      </c>
      <c r="AS2407">
        <v>0.59800834614021192</v>
      </c>
      <c r="AT2407">
        <v>0.76305951040628051</v>
      </c>
      <c r="AU2407">
        <v>1</v>
      </c>
    </row>
    <row r="2408" spans="32:47" x14ac:dyDescent="0.25">
      <c r="AF2408">
        <v>2398</v>
      </c>
      <c r="AG2408">
        <v>1</v>
      </c>
      <c r="AH2408">
        <v>1</v>
      </c>
      <c r="AI2408">
        <v>1</v>
      </c>
      <c r="AJ2408">
        <v>1</v>
      </c>
      <c r="AK2408">
        <v>0.13499071486078337</v>
      </c>
      <c r="AL2408">
        <v>0.77082181394410632</v>
      </c>
      <c r="AM2408">
        <v>1</v>
      </c>
      <c r="AN2408">
        <v>0.11452282485908889</v>
      </c>
      <c r="AO2408">
        <v>1</v>
      </c>
      <c r="AP2408">
        <v>1</v>
      </c>
      <c r="AQ2408">
        <v>1</v>
      </c>
      <c r="AR2408">
        <v>0.51935671910835102</v>
      </c>
      <c r="AS2408">
        <v>0.38802446119783174</v>
      </c>
      <c r="AT2408">
        <v>0.89433160264745482</v>
      </c>
      <c r="AU2408">
        <v>0</v>
      </c>
    </row>
    <row r="2409" spans="32:47" x14ac:dyDescent="0.25">
      <c r="AF2409">
        <v>2399</v>
      </c>
      <c r="AG2409">
        <v>1</v>
      </c>
      <c r="AH2409">
        <v>1</v>
      </c>
      <c r="AI2409">
        <v>1</v>
      </c>
      <c r="AJ2409">
        <v>0.47315539752550345</v>
      </c>
      <c r="AK2409">
        <v>0.99422901063981928</v>
      </c>
      <c r="AL2409">
        <v>0</v>
      </c>
      <c r="AM2409">
        <v>1</v>
      </c>
      <c r="AN2409">
        <v>1</v>
      </c>
      <c r="AO2409">
        <v>1</v>
      </c>
      <c r="AP2409">
        <v>0</v>
      </c>
      <c r="AQ2409">
        <v>1</v>
      </c>
      <c r="AR2409">
        <v>0.92051991970971181</v>
      </c>
      <c r="AS2409">
        <v>0.11147010695112253</v>
      </c>
      <c r="AT2409">
        <v>0.92214206458045067</v>
      </c>
      <c r="AU2409">
        <v>3</v>
      </c>
    </row>
    <row r="2410" spans="32:47" x14ac:dyDescent="0.25">
      <c r="AF2410">
        <v>2400</v>
      </c>
      <c r="AG2410">
        <v>1</v>
      </c>
      <c r="AH2410">
        <v>1</v>
      </c>
      <c r="AI2410">
        <v>0.2097379520458954</v>
      </c>
      <c r="AJ2410">
        <v>0.97327588320452685</v>
      </c>
      <c r="AK2410">
        <v>1</v>
      </c>
      <c r="AL2410">
        <v>1</v>
      </c>
      <c r="AM2410">
        <v>0.58140555755967549</v>
      </c>
      <c r="AN2410">
        <v>0.91375714322977375</v>
      </c>
      <c r="AO2410">
        <v>1</v>
      </c>
      <c r="AP2410">
        <v>1</v>
      </c>
      <c r="AQ2410">
        <v>0.90142756777301358</v>
      </c>
      <c r="AR2410">
        <v>0</v>
      </c>
      <c r="AS2410">
        <v>0</v>
      </c>
      <c r="AT2410">
        <v>0.66076754484850309</v>
      </c>
      <c r="AU2410">
        <v>1</v>
      </c>
    </row>
    <row r="2411" spans="32:47" x14ac:dyDescent="0.25">
      <c r="AF2411">
        <v>2401</v>
      </c>
      <c r="AG2411">
        <v>0.7151522910677276</v>
      </c>
      <c r="AH2411">
        <v>1</v>
      </c>
      <c r="AI2411">
        <v>1</v>
      </c>
      <c r="AJ2411">
        <v>0.99983779901037151</v>
      </c>
      <c r="AK2411">
        <v>1</v>
      </c>
      <c r="AL2411">
        <v>1</v>
      </c>
      <c r="AM2411">
        <v>0</v>
      </c>
      <c r="AN2411">
        <v>0.80190536382442879</v>
      </c>
      <c r="AO2411">
        <v>1</v>
      </c>
      <c r="AP2411">
        <v>0</v>
      </c>
      <c r="AQ2411">
        <v>1</v>
      </c>
      <c r="AR2411">
        <v>1</v>
      </c>
      <c r="AS2411">
        <v>0</v>
      </c>
      <c r="AT2411">
        <v>0.93164826230959707</v>
      </c>
      <c r="AU2411">
        <v>0</v>
      </c>
    </row>
    <row r="2412" spans="32:47" x14ac:dyDescent="0.25">
      <c r="AF2412">
        <v>2402</v>
      </c>
      <c r="AG2412">
        <v>1</v>
      </c>
      <c r="AH2412">
        <v>0.15463279440129035</v>
      </c>
      <c r="AI2412">
        <v>0.4832947246259503</v>
      </c>
      <c r="AJ2412">
        <v>1</v>
      </c>
      <c r="AK2412">
        <v>1</v>
      </c>
      <c r="AL2412">
        <v>0.97770445952410223</v>
      </c>
      <c r="AM2412">
        <v>0</v>
      </c>
      <c r="AN2412">
        <v>1</v>
      </c>
      <c r="AO2412">
        <v>1</v>
      </c>
      <c r="AP2412">
        <v>0.42066336725322123</v>
      </c>
      <c r="AQ2412">
        <v>1</v>
      </c>
      <c r="AR2412">
        <v>0.6385032226683125</v>
      </c>
      <c r="AS2412">
        <v>0.36158420283973103</v>
      </c>
      <c r="AT2412">
        <v>0.76069565353863666</v>
      </c>
      <c r="AU2412">
        <v>1</v>
      </c>
    </row>
    <row r="2413" spans="32:47" x14ac:dyDescent="0.25">
      <c r="AF2413">
        <v>2403</v>
      </c>
      <c r="AG2413">
        <v>1</v>
      </c>
      <c r="AH2413">
        <v>1</v>
      </c>
      <c r="AI2413">
        <v>1</v>
      </c>
      <c r="AJ2413">
        <v>0.21037022968691113</v>
      </c>
      <c r="AK2413">
        <v>1</v>
      </c>
      <c r="AL2413">
        <v>1</v>
      </c>
      <c r="AM2413">
        <v>1</v>
      </c>
      <c r="AN2413">
        <v>1</v>
      </c>
      <c r="AO2413">
        <v>0.73940139109472514</v>
      </c>
      <c r="AP2413">
        <v>1</v>
      </c>
      <c r="AQ2413">
        <v>1</v>
      </c>
      <c r="AR2413">
        <v>1</v>
      </c>
      <c r="AS2413">
        <v>0</v>
      </c>
      <c r="AT2413">
        <v>0.90455489067712791</v>
      </c>
      <c r="AU2413">
        <v>3</v>
      </c>
    </row>
    <row r="2414" spans="32:47" x14ac:dyDescent="0.25">
      <c r="AF2414">
        <v>2404</v>
      </c>
      <c r="AG2414">
        <v>1</v>
      </c>
      <c r="AH2414">
        <v>1</v>
      </c>
      <c r="AI2414">
        <v>1</v>
      </c>
      <c r="AJ2414">
        <v>1</v>
      </c>
      <c r="AK2414">
        <v>1</v>
      </c>
      <c r="AL2414">
        <v>1</v>
      </c>
      <c r="AM2414">
        <v>1</v>
      </c>
      <c r="AN2414">
        <v>1</v>
      </c>
      <c r="AO2414">
        <v>1</v>
      </c>
      <c r="AP2414">
        <v>1</v>
      </c>
      <c r="AQ2414">
        <v>1</v>
      </c>
      <c r="AR2414">
        <v>0.44381013454849672</v>
      </c>
      <c r="AS2414">
        <v>1.9529151213176985E-2</v>
      </c>
      <c r="AT2414">
        <v>0.80203938696769461</v>
      </c>
      <c r="AU2414">
        <v>1</v>
      </c>
    </row>
    <row r="2415" spans="32:47" x14ac:dyDescent="0.25">
      <c r="AF2415">
        <v>2405</v>
      </c>
      <c r="AG2415">
        <v>1</v>
      </c>
      <c r="AH2415">
        <v>1</v>
      </c>
      <c r="AI2415">
        <v>1</v>
      </c>
      <c r="AJ2415">
        <v>1</v>
      </c>
      <c r="AK2415">
        <v>1</v>
      </c>
      <c r="AL2415">
        <v>1</v>
      </c>
      <c r="AM2415">
        <v>1</v>
      </c>
      <c r="AN2415">
        <v>1</v>
      </c>
      <c r="AO2415">
        <v>0.48211364411690738</v>
      </c>
      <c r="AP2415">
        <v>1</v>
      </c>
      <c r="AQ2415">
        <v>0.42729559651512922</v>
      </c>
      <c r="AR2415">
        <v>1</v>
      </c>
      <c r="AS2415">
        <v>0</v>
      </c>
      <c r="AT2415">
        <v>1</v>
      </c>
      <c r="AU2415">
        <v>0</v>
      </c>
    </row>
    <row r="2416" spans="32:47" x14ac:dyDescent="0.25">
      <c r="AF2416">
        <v>2406</v>
      </c>
      <c r="AG2416">
        <v>1</v>
      </c>
      <c r="AH2416">
        <v>0.60749133956648749</v>
      </c>
      <c r="AI2416">
        <v>1</v>
      </c>
      <c r="AJ2416">
        <v>0</v>
      </c>
      <c r="AK2416">
        <v>1</v>
      </c>
      <c r="AL2416">
        <v>1</v>
      </c>
      <c r="AM2416">
        <v>1</v>
      </c>
      <c r="AN2416">
        <v>1</v>
      </c>
      <c r="AO2416">
        <v>1</v>
      </c>
      <c r="AP2416">
        <v>1</v>
      </c>
      <c r="AQ2416">
        <v>0</v>
      </c>
      <c r="AR2416">
        <v>1</v>
      </c>
      <c r="AS2416">
        <v>1</v>
      </c>
      <c r="AT2416">
        <v>0.90983663241979773</v>
      </c>
      <c r="AU2416">
        <v>2</v>
      </c>
    </row>
    <row r="2417" spans="32:47" x14ac:dyDescent="0.25">
      <c r="AF2417">
        <v>2407</v>
      </c>
      <c r="AG2417">
        <v>0.80178004328251606</v>
      </c>
      <c r="AH2417">
        <v>1</v>
      </c>
      <c r="AI2417">
        <v>0.83691005451668565</v>
      </c>
      <c r="AJ2417">
        <v>0</v>
      </c>
      <c r="AK2417">
        <v>1</v>
      </c>
      <c r="AL2417">
        <v>0.20988312194967876</v>
      </c>
      <c r="AM2417">
        <v>1</v>
      </c>
      <c r="AN2417">
        <v>1</v>
      </c>
      <c r="AO2417">
        <v>1</v>
      </c>
      <c r="AP2417">
        <v>1</v>
      </c>
      <c r="AQ2417">
        <v>1</v>
      </c>
      <c r="AR2417">
        <v>1</v>
      </c>
      <c r="AS2417">
        <v>0</v>
      </c>
      <c r="AT2417">
        <v>0.35586740712327036</v>
      </c>
      <c r="AU2417">
        <v>0</v>
      </c>
    </row>
    <row r="2418" spans="32:47" x14ac:dyDescent="0.25">
      <c r="AF2418">
        <v>2408</v>
      </c>
      <c r="AG2418">
        <v>0.26643539909409519</v>
      </c>
      <c r="AH2418">
        <v>1</v>
      </c>
      <c r="AI2418">
        <v>0</v>
      </c>
      <c r="AJ2418">
        <v>1</v>
      </c>
      <c r="AK2418">
        <v>0.41491486615949169</v>
      </c>
      <c r="AL2418">
        <v>0.28097364351754855</v>
      </c>
      <c r="AM2418">
        <v>1</v>
      </c>
      <c r="AN2418">
        <v>1</v>
      </c>
      <c r="AO2418">
        <v>0.95440535700787832</v>
      </c>
      <c r="AP2418">
        <v>1</v>
      </c>
      <c r="AQ2418">
        <v>1</v>
      </c>
      <c r="AR2418">
        <v>1</v>
      </c>
      <c r="AS2418">
        <v>0.66855799285446171</v>
      </c>
      <c r="AT2418">
        <v>0.73160618244531195</v>
      </c>
      <c r="AU2418">
        <v>5</v>
      </c>
    </row>
    <row r="2419" spans="32:47" x14ac:dyDescent="0.25">
      <c r="AF2419">
        <v>2409</v>
      </c>
      <c r="AG2419">
        <v>1</v>
      </c>
      <c r="AH2419">
        <v>0.46848809522037171</v>
      </c>
      <c r="AI2419">
        <v>0.99797319824691866</v>
      </c>
      <c r="AJ2419">
        <v>0.6868891142543968</v>
      </c>
      <c r="AK2419">
        <v>0.9662463791190079</v>
      </c>
      <c r="AL2419">
        <v>0.36572265833383427</v>
      </c>
      <c r="AM2419">
        <v>1</v>
      </c>
      <c r="AN2419">
        <v>0.62511316951291052</v>
      </c>
      <c r="AO2419">
        <v>0.15919418380532685</v>
      </c>
      <c r="AP2419">
        <v>0</v>
      </c>
      <c r="AQ2419">
        <v>1</v>
      </c>
      <c r="AR2419">
        <v>1</v>
      </c>
      <c r="AS2419">
        <v>0</v>
      </c>
      <c r="AT2419">
        <v>0.79461451689437612</v>
      </c>
      <c r="AU2419">
        <v>1</v>
      </c>
    </row>
    <row r="2420" spans="32:47" x14ac:dyDescent="0.25">
      <c r="AF2420">
        <v>2410</v>
      </c>
      <c r="AG2420">
        <v>0.63600007969545269</v>
      </c>
      <c r="AH2420">
        <v>1</v>
      </c>
      <c r="AI2420">
        <v>1</v>
      </c>
      <c r="AJ2420">
        <v>1</v>
      </c>
      <c r="AK2420">
        <v>1</v>
      </c>
      <c r="AL2420">
        <v>0.71997078675655457</v>
      </c>
      <c r="AM2420">
        <v>0.27198660067839348</v>
      </c>
      <c r="AN2420">
        <v>1</v>
      </c>
      <c r="AO2420">
        <v>0</v>
      </c>
      <c r="AP2420">
        <v>4.9011755785613786E-2</v>
      </c>
      <c r="AQ2420">
        <v>1</v>
      </c>
      <c r="AR2420">
        <v>1</v>
      </c>
      <c r="AS2420">
        <v>0.32242612915409458</v>
      </c>
      <c r="AT2420">
        <v>0.75098217991992033</v>
      </c>
      <c r="AU2420">
        <v>1</v>
      </c>
    </row>
    <row r="2421" spans="32:47" x14ac:dyDescent="0.25">
      <c r="AF2421">
        <v>2411</v>
      </c>
      <c r="AG2421">
        <v>1</v>
      </c>
      <c r="AH2421">
        <v>1</v>
      </c>
      <c r="AI2421">
        <v>1</v>
      </c>
      <c r="AJ2421">
        <v>0.83273896052414786</v>
      </c>
      <c r="AK2421">
        <v>1</v>
      </c>
      <c r="AL2421">
        <v>1</v>
      </c>
      <c r="AM2421">
        <v>1</v>
      </c>
      <c r="AN2421">
        <v>1</v>
      </c>
      <c r="AO2421">
        <v>1</v>
      </c>
      <c r="AP2421">
        <v>0.27556343413978596</v>
      </c>
      <c r="AQ2421">
        <v>0.62637079031943965</v>
      </c>
      <c r="AR2421">
        <v>0.49399418055409405</v>
      </c>
      <c r="AS2421">
        <v>0</v>
      </c>
      <c r="AT2421">
        <v>0.76148754158519749</v>
      </c>
      <c r="AU2421">
        <v>1</v>
      </c>
    </row>
    <row r="2422" spans="32:47" x14ac:dyDescent="0.25">
      <c r="AF2422">
        <v>2412</v>
      </c>
      <c r="AG2422">
        <v>0.21475675037236802</v>
      </c>
      <c r="AH2422">
        <v>1</v>
      </c>
      <c r="AI2422">
        <v>0.48113898894605939</v>
      </c>
      <c r="AJ2422">
        <v>2.0025650244739759E-2</v>
      </c>
      <c r="AK2422">
        <v>1</v>
      </c>
      <c r="AL2422">
        <v>0.56966025128980013</v>
      </c>
      <c r="AM2422">
        <v>1</v>
      </c>
      <c r="AN2422">
        <v>1</v>
      </c>
      <c r="AO2422">
        <v>0</v>
      </c>
      <c r="AP2422">
        <v>0.98829768377571225</v>
      </c>
      <c r="AQ2422">
        <v>0.51183632345467533</v>
      </c>
      <c r="AR2422">
        <v>1</v>
      </c>
      <c r="AS2422">
        <v>0</v>
      </c>
      <c r="AT2422">
        <v>0.94117798862302249</v>
      </c>
      <c r="AU2422">
        <v>0</v>
      </c>
    </row>
    <row r="2423" spans="32:47" x14ac:dyDescent="0.25">
      <c r="AF2423">
        <v>2413</v>
      </c>
      <c r="AG2423">
        <v>0.8148463996375569</v>
      </c>
      <c r="AH2423">
        <v>0.13161246266255539</v>
      </c>
      <c r="AI2423">
        <v>1</v>
      </c>
      <c r="AJ2423">
        <v>0.25192761252498408</v>
      </c>
      <c r="AK2423">
        <v>1</v>
      </c>
      <c r="AL2423">
        <v>0.33761322828310464</v>
      </c>
      <c r="AM2423">
        <v>0.72366634334626256</v>
      </c>
      <c r="AN2423">
        <v>1</v>
      </c>
      <c r="AO2423">
        <v>1</v>
      </c>
      <c r="AP2423">
        <v>2.0077511461192533E-3</v>
      </c>
      <c r="AQ2423">
        <v>0.64525281986498162</v>
      </c>
      <c r="AR2423">
        <v>1</v>
      </c>
      <c r="AS2423">
        <v>0</v>
      </c>
      <c r="AT2423">
        <v>0.71739343859628879</v>
      </c>
      <c r="AU2423">
        <v>0</v>
      </c>
    </row>
    <row r="2424" spans="32:47" x14ac:dyDescent="0.25">
      <c r="AF2424">
        <v>2414</v>
      </c>
      <c r="AG2424">
        <v>1</v>
      </c>
      <c r="AH2424">
        <v>1</v>
      </c>
      <c r="AI2424">
        <v>1</v>
      </c>
      <c r="AJ2424">
        <v>0.89981467440981455</v>
      </c>
      <c r="AK2424">
        <v>1</v>
      </c>
      <c r="AL2424">
        <v>0.71380218380872973</v>
      </c>
      <c r="AM2424">
        <v>0.46312601274492465</v>
      </c>
      <c r="AN2424">
        <v>0.22975715790263138</v>
      </c>
      <c r="AO2424">
        <v>0</v>
      </c>
      <c r="AP2424">
        <v>0.4221756121518293</v>
      </c>
      <c r="AQ2424">
        <v>1</v>
      </c>
      <c r="AR2424">
        <v>0.24931919331063382</v>
      </c>
      <c r="AS2424">
        <v>0.20959343586097626</v>
      </c>
      <c r="AT2424">
        <v>0.89206253082066067</v>
      </c>
      <c r="AU2424">
        <v>1</v>
      </c>
    </row>
    <row r="2425" spans="32:47" x14ac:dyDescent="0.25">
      <c r="AF2425">
        <v>2415</v>
      </c>
      <c r="AG2425">
        <v>0.97219394813052329</v>
      </c>
      <c r="AH2425">
        <v>1</v>
      </c>
      <c r="AI2425">
        <v>1</v>
      </c>
      <c r="AJ2425">
        <v>1</v>
      </c>
      <c r="AK2425">
        <v>1</v>
      </c>
      <c r="AL2425">
        <v>1</v>
      </c>
      <c r="AM2425">
        <v>0.93302358038260624</v>
      </c>
      <c r="AN2425">
        <v>1</v>
      </c>
      <c r="AO2425">
        <v>0.27072601079368419</v>
      </c>
      <c r="AP2425">
        <v>1</v>
      </c>
      <c r="AQ2425">
        <v>1</v>
      </c>
      <c r="AR2425">
        <v>1</v>
      </c>
      <c r="AS2425">
        <v>0.1013608258187061</v>
      </c>
      <c r="AT2425">
        <v>0.74450488020193506</v>
      </c>
      <c r="AU2425">
        <v>1</v>
      </c>
    </row>
    <row r="2426" spans="32:47" x14ac:dyDescent="0.25">
      <c r="AF2426">
        <v>2416</v>
      </c>
      <c r="AG2426">
        <v>1</v>
      </c>
      <c r="AH2426">
        <v>1</v>
      </c>
      <c r="AI2426">
        <v>0.59140953758985904</v>
      </c>
      <c r="AJ2426">
        <v>1</v>
      </c>
      <c r="AK2426">
        <v>1</v>
      </c>
      <c r="AL2426">
        <v>1</v>
      </c>
      <c r="AM2426">
        <v>0.63625328166240402</v>
      </c>
      <c r="AN2426">
        <v>0</v>
      </c>
      <c r="AO2426">
        <v>1</v>
      </c>
      <c r="AP2426">
        <v>1</v>
      </c>
      <c r="AQ2426">
        <v>1</v>
      </c>
      <c r="AR2426">
        <v>1</v>
      </c>
      <c r="AS2426">
        <v>0</v>
      </c>
      <c r="AT2426">
        <v>0.9029613476153503</v>
      </c>
      <c r="AU2426">
        <v>1</v>
      </c>
    </row>
    <row r="2427" spans="32:47" x14ac:dyDescent="0.25">
      <c r="AF2427">
        <v>2417</v>
      </c>
      <c r="AG2427">
        <v>0.16536311904318637</v>
      </c>
      <c r="AH2427">
        <v>1</v>
      </c>
      <c r="AI2427">
        <v>1</v>
      </c>
      <c r="AJ2427">
        <v>0</v>
      </c>
      <c r="AK2427">
        <v>1</v>
      </c>
      <c r="AL2427">
        <v>0.81374268382933224</v>
      </c>
      <c r="AM2427">
        <v>0.98798963146034491</v>
      </c>
      <c r="AN2427">
        <v>0.2439578405514288</v>
      </c>
      <c r="AO2427">
        <v>1</v>
      </c>
      <c r="AP2427">
        <v>0.66163847385154617</v>
      </c>
      <c r="AQ2427">
        <v>1</v>
      </c>
      <c r="AR2427">
        <v>0.36066851668264494</v>
      </c>
      <c r="AS2427">
        <v>0</v>
      </c>
      <c r="AT2427">
        <v>0.52933491967281177</v>
      </c>
      <c r="AU2427">
        <v>1</v>
      </c>
    </row>
    <row r="2428" spans="32:47" x14ac:dyDescent="0.25">
      <c r="AF2428">
        <v>2418</v>
      </c>
      <c r="AG2428">
        <v>1</v>
      </c>
      <c r="AH2428">
        <v>1</v>
      </c>
      <c r="AI2428">
        <v>0.69036196168270825</v>
      </c>
      <c r="AJ2428">
        <v>1</v>
      </c>
      <c r="AK2428">
        <v>1</v>
      </c>
      <c r="AL2428">
        <v>0.97910327788170737</v>
      </c>
      <c r="AM2428">
        <v>0.6466989171686075</v>
      </c>
      <c r="AN2428">
        <v>1</v>
      </c>
      <c r="AO2428">
        <v>0.21018788169700808</v>
      </c>
      <c r="AP2428">
        <v>0.17862050911466096</v>
      </c>
      <c r="AQ2428">
        <v>1</v>
      </c>
      <c r="AR2428">
        <v>0.62001237827691158</v>
      </c>
      <c r="AS2428">
        <v>0.92881541773385834</v>
      </c>
      <c r="AT2428">
        <v>0.80440662486463932</v>
      </c>
      <c r="AU2428">
        <v>0</v>
      </c>
    </row>
    <row r="2429" spans="32:47" x14ac:dyDescent="0.25">
      <c r="AF2429">
        <v>2419</v>
      </c>
      <c r="AG2429">
        <v>1</v>
      </c>
      <c r="AH2429">
        <v>1</v>
      </c>
      <c r="AI2429">
        <v>1</v>
      </c>
      <c r="AJ2429">
        <v>1</v>
      </c>
      <c r="AK2429">
        <v>1</v>
      </c>
      <c r="AL2429">
        <v>0.85334361950299353</v>
      </c>
      <c r="AM2429">
        <v>1</v>
      </c>
      <c r="AN2429">
        <v>0.36903405681838314</v>
      </c>
      <c r="AO2429">
        <v>1</v>
      </c>
      <c r="AP2429">
        <v>1</v>
      </c>
      <c r="AQ2429">
        <v>4.0766210838046393E-2</v>
      </c>
      <c r="AR2429">
        <v>1</v>
      </c>
      <c r="AS2429">
        <v>0</v>
      </c>
      <c r="AT2429">
        <v>0.79826994039192445</v>
      </c>
      <c r="AU2429">
        <v>0</v>
      </c>
    </row>
    <row r="2430" spans="32:47" x14ac:dyDescent="0.25">
      <c r="AF2430">
        <v>2420</v>
      </c>
      <c r="AG2430">
        <v>0.34058483989440813</v>
      </c>
      <c r="AH2430">
        <v>1</v>
      </c>
      <c r="AI2430">
        <v>1</v>
      </c>
      <c r="AJ2430">
        <v>1</v>
      </c>
      <c r="AK2430">
        <v>0.16716354463466315</v>
      </c>
      <c r="AL2430">
        <v>1</v>
      </c>
      <c r="AM2430">
        <v>1</v>
      </c>
      <c r="AN2430">
        <v>1</v>
      </c>
      <c r="AO2430">
        <v>1</v>
      </c>
      <c r="AP2430">
        <v>1</v>
      </c>
      <c r="AQ2430">
        <v>1</v>
      </c>
      <c r="AR2430">
        <v>1</v>
      </c>
      <c r="AS2430">
        <v>0.36719402646051624</v>
      </c>
      <c r="AT2430">
        <v>0.81004246455012852</v>
      </c>
      <c r="AU2430">
        <v>0</v>
      </c>
    </row>
    <row r="2431" spans="32:47" x14ac:dyDescent="0.25">
      <c r="AF2431">
        <v>2421</v>
      </c>
      <c r="AG2431">
        <v>1</v>
      </c>
      <c r="AH2431">
        <v>1</v>
      </c>
      <c r="AI2431">
        <v>1</v>
      </c>
      <c r="AJ2431">
        <v>1</v>
      </c>
      <c r="AK2431">
        <v>1</v>
      </c>
      <c r="AL2431">
        <v>1</v>
      </c>
      <c r="AM2431">
        <v>0.96189071393300474</v>
      </c>
      <c r="AN2431">
        <v>1</v>
      </c>
      <c r="AO2431">
        <v>1</v>
      </c>
      <c r="AP2431">
        <v>1</v>
      </c>
      <c r="AQ2431">
        <v>1</v>
      </c>
      <c r="AR2431">
        <v>1</v>
      </c>
      <c r="AS2431">
        <v>0</v>
      </c>
      <c r="AT2431">
        <v>0.83211411509239464</v>
      </c>
      <c r="AU2431">
        <v>2</v>
      </c>
    </row>
    <row r="2432" spans="32:47" x14ac:dyDescent="0.25">
      <c r="AF2432">
        <v>2422</v>
      </c>
      <c r="AG2432">
        <v>0.48811377588619154</v>
      </c>
      <c r="AH2432">
        <v>1</v>
      </c>
      <c r="AI2432">
        <v>1</v>
      </c>
      <c r="AJ2432">
        <v>1</v>
      </c>
      <c r="AK2432">
        <v>0.34567077423637405</v>
      </c>
      <c r="AL2432">
        <v>1</v>
      </c>
      <c r="AM2432">
        <v>1</v>
      </c>
      <c r="AN2432">
        <v>1</v>
      </c>
      <c r="AO2432">
        <v>0.27270107397610749</v>
      </c>
      <c r="AP2432">
        <v>1</v>
      </c>
      <c r="AQ2432">
        <v>1</v>
      </c>
      <c r="AR2432">
        <v>1</v>
      </c>
      <c r="AS2432">
        <v>0</v>
      </c>
      <c r="AT2432">
        <v>0.70811546474319642</v>
      </c>
      <c r="AU2432">
        <v>2</v>
      </c>
    </row>
    <row r="2433" spans="32:47" x14ac:dyDescent="0.25">
      <c r="AF2433">
        <v>2423</v>
      </c>
      <c r="AG2433">
        <v>0.21039264968919358</v>
      </c>
      <c r="AH2433">
        <v>1</v>
      </c>
      <c r="AI2433">
        <v>1</v>
      </c>
      <c r="AJ2433">
        <v>0</v>
      </c>
      <c r="AK2433">
        <v>1</v>
      </c>
      <c r="AL2433">
        <v>7.4697724372526864E-2</v>
      </c>
      <c r="AM2433">
        <v>0.59933745885087597</v>
      </c>
      <c r="AN2433">
        <v>1</v>
      </c>
      <c r="AO2433">
        <v>1</v>
      </c>
      <c r="AP2433">
        <v>0.43494152340562942</v>
      </c>
      <c r="AQ2433">
        <v>1</v>
      </c>
      <c r="AR2433">
        <v>1</v>
      </c>
      <c r="AS2433">
        <v>6.7974062468208779E-2</v>
      </c>
      <c r="AT2433">
        <v>0.72267672104989444</v>
      </c>
      <c r="AU2433">
        <v>1</v>
      </c>
    </row>
    <row r="2434" spans="32:47" x14ac:dyDescent="0.25">
      <c r="AF2434">
        <v>2424</v>
      </c>
      <c r="AG2434">
        <v>0.20319187072469033</v>
      </c>
      <c r="AH2434">
        <v>1</v>
      </c>
      <c r="AI2434">
        <v>0.37723135496039062</v>
      </c>
      <c r="AJ2434">
        <v>1</v>
      </c>
      <c r="AK2434">
        <v>1</v>
      </c>
      <c r="AL2434">
        <v>1</v>
      </c>
      <c r="AM2434">
        <v>1</v>
      </c>
      <c r="AN2434">
        <v>1</v>
      </c>
      <c r="AO2434">
        <v>0.96833506297431693</v>
      </c>
      <c r="AP2434">
        <v>1</v>
      </c>
      <c r="AQ2434">
        <v>1</v>
      </c>
      <c r="AR2434">
        <v>0</v>
      </c>
      <c r="AS2434">
        <v>0</v>
      </c>
      <c r="AT2434">
        <v>0.97286896407524481</v>
      </c>
      <c r="AU2434">
        <v>2</v>
      </c>
    </row>
    <row r="2435" spans="32:47" x14ac:dyDescent="0.25">
      <c r="AF2435">
        <v>2425</v>
      </c>
      <c r="AG2435">
        <v>0</v>
      </c>
      <c r="AH2435">
        <v>0.43158609230210587</v>
      </c>
      <c r="AI2435">
        <v>1</v>
      </c>
      <c r="AJ2435">
        <v>0.47946736813585933</v>
      </c>
      <c r="AK2435">
        <v>1</v>
      </c>
      <c r="AL2435">
        <v>1</v>
      </c>
      <c r="AM2435">
        <v>1</v>
      </c>
      <c r="AN2435">
        <v>1</v>
      </c>
      <c r="AO2435">
        <v>1</v>
      </c>
      <c r="AP2435">
        <v>0.1377882966100456</v>
      </c>
      <c r="AQ2435">
        <v>1</v>
      </c>
      <c r="AR2435">
        <v>0</v>
      </c>
      <c r="AS2435">
        <v>0.14334745676375948</v>
      </c>
      <c r="AT2435">
        <v>0.8555550151386766</v>
      </c>
      <c r="AU2435">
        <v>1</v>
      </c>
    </row>
    <row r="2436" spans="32:47" x14ac:dyDescent="0.25">
      <c r="AF2436">
        <v>2426</v>
      </c>
      <c r="AG2436">
        <v>1</v>
      </c>
      <c r="AH2436">
        <v>1</v>
      </c>
      <c r="AI2436">
        <v>1</v>
      </c>
      <c r="AJ2436">
        <v>1</v>
      </c>
      <c r="AK2436">
        <v>1</v>
      </c>
      <c r="AL2436">
        <v>0</v>
      </c>
      <c r="AM2436">
        <v>1</v>
      </c>
      <c r="AN2436">
        <v>0</v>
      </c>
      <c r="AO2436">
        <v>1</v>
      </c>
      <c r="AP2436">
        <v>1</v>
      </c>
      <c r="AQ2436">
        <v>0.50944016037659212</v>
      </c>
      <c r="AR2436">
        <v>0.46732117246292837</v>
      </c>
      <c r="AS2436">
        <v>0</v>
      </c>
      <c r="AT2436">
        <v>0.58103370649707409</v>
      </c>
      <c r="AU2436">
        <v>1</v>
      </c>
    </row>
    <row r="2437" spans="32:47" x14ac:dyDescent="0.25">
      <c r="AF2437">
        <v>2427</v>
      </c>
      <c r="AG2437">
        <v>0.66311262769346702</v>
      </c>
      <c r="AH2437">
        <v>9.0335415918941318E-3</v>
      </c>
      <c r="AI2437">
        <v>0.67266704940688682</v>
      </c>
      <c r="AJ2437">
        <v>0.24475116858399512</v>
      </c>
      <c r="AK2437">
        <v>0.15259090835682018</v>
      </c>
      <c r="AL2437">
        <v>1</v>
      </c>
      <c r="AM2437">
        <v>0.67007721012017896</v>
      </c>
      <c r="AN2437">
        <v>0.39142512171665367</v>
      </c>
      <c r="AO2437">
        <v>0</v>
      </c>
      <c r="AP2437">
        <v>1</v>
      </c>
      <c r="AQ2437">
        <v>0.91046288465004177</v>
      </c>
      <c r="AR2437">
        <v>1</v>
      </c>
      <c r="AS2437">
        <v>0</v>
      </c>
      <c r="AT2437">
        <v>0.93797455570648169</v>
      </c>
      <c r="AU2437">
        <v>0</v>
      </c>
    </row>
    <row r="2438" spans="32:47" x14ac:dyDescent="0.25">
      <c r="AF2438">
        <v>2428</v>
      </c>
      <c r="AG2438">
        <v>1</v>
      </c>
      <c r="AH2438">
        <v>1</v>
      </c>
      <c r="AI2438">
        <v>1</v>
      </c>
      <c r="AJ2438">
        <v>1</v>
      </c>
      <c r="AK2438">
        <v>0.87885324329357484</v>
      </c>
      <c r="AL2438">
        <v>1</v>
      </c>
      <c r="AM2438">
        <v>1</v>
      </c>
      <c r="AN2438">
        <v>1</v>
      </c>
      <c r="AO2438">
        <v>1</v>
      </c>
      <c r="AP2438">
        <v>0.27956558193170256</v>
      </c>
      <c r="AQ2438">
        <v>1</v>
      </c>
      <c r="AR2438">
        <v>1</v>
      </c>
      <c r="AS2438">
        <v>0</v>
      </c>
      <c r="AT2438">
        <v>0.79404997932319987</v>
      </c>
      <c r="AU2438">
        <v>0</v>
      </c>
    </row>
    <row r="2439" spans="32:47" x14ac:dyDescent="0.25">
      <c r="AF2439">
        <v>2429</v>
      </c>
      <c r="AG2439">
        <v>1</v>
      </c>
      <c r="AH2439">
        <v>0.13996802752262738</v>
      </c>
      <c r="AI2439">
        <v>1</v>
      </c>
      <c r="AJ2439">
        <v>1</v>
      </c>
      <c r="AK2439">
        <v>0</v>
      </c>
      <c r="AL2439">
        <v>0.49732307406156906</v>
      </c>
      <c r="AM2439">
        <v>0.52587222827353419</v>
      </c>
      <c r="AN2439">
        <v>1</v>
      </c>
      <c r="AO2439">
        <v>0.7073035577971799</v>
      </c>
      <c r="AP2439">
        <v>0.51808307402356035</v>
      </c>
      <c r="AQ2439">
        <v>1</v>
      </c>
      <c r="AR2439">
        <v>7.9649604332629562E-2</v>
      </c>
      <c r="AS2439">
        <v>0.34408026153056803</v>
      </c>
      <c r="AT2439">
        <v>0.75178199146821623</v>
      </c>
      <c r="AU2439">
        <v>0</v>
      </c>
    </row>
    <row r="2440" spans="32:47" x14ac:dyDescent="0.25">
      <c r="AF2440">
        <v>2430</v>
      </c>
      <c r="AG2440">
        <v>0.57246189179638729</v>
      </c>
      <c r="AH2440">
        <v>0.32229081998957554</v>
      </c>
      <c r="AI2440">
        <v>1</v>
      </c>
      <c r="AJ2440">
        <v>1</v>
      </c>
      <c r="AK2440">
        <v>1</v>
      </c>
      <c r="AL2440">
        <v>1</v>
      </c>
      <c r="AM2440">
        <v>0</v>
      </c>
      <c r="AN2440">
        <v>1</v>
      </c>
      <c r="AO2440">
        <v>0.86092592785571465</v>
      </c>
      <c r="AP2440">
        <v>1</v>
      </c>
      <c r="AQ2440">
        <v>1</v>
      </c>
      <c r="AR2440">
        <v>1</v>
      </c>
      <c r="AS2440">
        <v>0</v>
      </c>
      <c r="AT2440">
        <v>0.94343104665970978</v>
      </c>
      <c r="AU2440">
        <v>2</v>
      </c>
    </row>
    <row r="2441" spans="32:47" x14ac:dyDescent="0.25">
      <c r="AF2441">
        <v>2431</v>
      </c>
      <c r="AG2441">
        <v>0.48701126396941441</v>
      </c>
      <c r="AH2441">
        <v>0.66910304414523125</v>
      </c>
      <c r="AI2441">
        <v>1</v>
      </c>
      <c r="AJ2441">
        <v>1</v>
      </c>
      <c r="AK2441">
        <v>1</v>
      </c>
      <c r="AL2441">
        <v>1</v>
      </c>
      <c r="AM2441">
        <v>1</v>
      </c>
      <c r="AN2441">
        <v>1</v>
      </c>
      <c r="AO2441">
        <v>1</v>
      </c>
      <c r="AP2441">
        <v>1</v>
      </c>
      <c r="AQ2441">
        <v>1</v>
      </c>
      <c r="AR2441">
        <v>1</v>
      </c>
      <c r="AS2441">
        <v>0</v>
      </c>
      <c r="AT2441">
        <v>0.9142634006652085</v>
      </c>
      <c r="AU2441">
        <v>2</v>
      </c>
    </row>
    <row r="2442" spans="32:47" x14ac:dyDescent="0.25">
      <c r="AF2442">
        <v>2432</v>
      </c>
      <c r="AG2442">
        <v>0.57271729924409998</v>
      </c>
      <c r="AH2442">
        <v>0.94881072767228558</v>
      </c>
      <c r="AI2442">
        <v>1</v>
      </c>
      <c r="AJ2442">
        <v>1</v>
      </c>
      <c r="AK2442">
        <v>1</v>
      </c>
      <c r="AL2442">
        <v>1</v>
      </c>
      <c r="AM2442">
        <v>1</v>
      </c>
      <c r="AN2442">
        <v>0.80185515956526943</v>
      </c>
      <c r="AO2442">
        <v>0.62591431639690809</v>
      </c>
      <c r="AP2442">
        <v>0.68730175556875994</v>
      </c>
      <c r="AQ2442">
        <v>1</v>
      </c>
      <c r="AR2442">
        <v>0.86730879999348898</v>
      </c>
      <c r="AS2442">
        <v>0.29338038089096491</v>
      </c>
      <c r="AT2442">
        <v>0.7002049418655264</v>
      </c>
      <c r="AU2442">
        <v>0</v>
      </c>
    </row>
    <row r="2443" spans="32:47" x14ac:dyDescent="0.25">
      <c r="AF2443">
        <v>2433</v>
      </c>
      <c r="AG2443">
        <v>1</v>
      </c>
      <c r="AH2443">
        <v>1</v>
      </c>
      <c r="AI2443">
        <v>1</v>
      </c>
      <c r="AJ2443">
        <v>1</v>
      </c>
      <c r="AK2443">
        <v>1</v>
      </c>
      <c r="AL2443">
        <v>0.79493134046230507</v>
      </c>
      <c r="AM2443">
        <v>1</v>
      </c>
      <c r="AN2443">
        <v>1</v>
      </c>
      <c r="AO2443">
        <v>1</v>
      </c>
      <c r="AP2443">
        <v>5.9950379853093649E-2</v>
      </c>
      <c r="AQ2443">
        <v>1</v>
      </c>
      <c r="AR2443">
        <v>0.15807437162983395</v>
      </c>
      <c r="AS2443">
        <v>0</v>
      </c>
      <c r="AT2443">
        <v>0.79039960606362547</v>
      </c>
      <c r="AU2443">
        <v>1</v>
      </c>
    </row>
    <row r="2444" spans="32:47" x14ac:dyDescent="0.25">
      <c r="AF2444">
        <v>2434</v>
      </c>
      <c r="AG2444">
        <v>0.62863822364987199</v>
      </c>
      <c r="AH2444">
        <v>1</v>
      </c>
      <c r="AI2444">
        <v>1</v>
      </c>
      <c r="AJ2444">
        <v>0.30795674240143855</v>
      </c>
      <c r="AK2444">
        <v>1</v>
      </c>
      <c r="AL2444">
        <v>0.73711082472752121</v>
      </c>
      <c r="AM2444">
        <v>0.75643855423902184</v>
      </c>
      <c r="AN2444">
        <v>0.97318251765588482</v>
      </c>
      <c r="AO2444">
        <v>1</v>
      </c>
      <c r="AP2444">
        <v>0.86796518565496361</v>
      </c>
      <c r="AQ2444">
        <v>1</v>
      </c>
      <c r="AR2444">
        <v>0.27580540680449511</v>
      </c>
      <c r="AS2444">
        <v>3.6925260381746828E-3</v>
      </c>
      <c r="AT2444">
        <v>0.51833044787665927</v>
      </c>
      <c r="AU2444">
        <v>1</v>
      </c>
    </row>
    <row r="2445" spans="32:47" x14ac:dyDescent="0.25">
      <c r="AF2445">
        <v>2435</v>
      </c>
      <c r="AG2445">
        <v>0.68746629972555373</v>
      </c>
      <c r="AH2445">
        <v>0.56837979785294535</v>
      </c>
      <c r="AI2445">
        <v>1</v>
      </c>
      <c r="AJ2445">
        <v>1</v>
      </c>
      <c r="AK2445">
        <v>0.99784650131773711</v>
      </c>
      <c r="AL2445">
        <v>1</v>
      </c>
      <c r="AM2445">
        <v>0.72981488891321444</v>
      </c>
      <c r="AN2445">
        <v>0.72183307053708101</v>
      </c>
      <c r="AO2445">
        <v>1</v>
      </c>
      <c r="AP2445">
        <v>1</v>
      </c>
      <c r="AQ2445">
        <v>0.43972356868034695</v>
      </c>
      <c r="AR2445">
        <v>1</v>
      </c>
      <c r="AS2445">
        <v>0.43433641322401179</v>
      </c>
      <c r="AT2445">
        <v>0.96208128088689326</v>
      </c>
      <c r="AU2445">
        <v>1</v>
      </c>
    </row>
    <row r="2446" spans="32:47" x14ac:dyDescent="0.25">
      <c r="AF2446">
        <v>2436</v>
      </c>
      <c r="AG2446">
        <v>0.31353307629098942</v>
      </c>
      <c r="AH2446">
        <v>0.65350367663164177</v>
      </c>
      <c r="AI2446">
        <v>0.18645736579773872</v>
      </c>
      <c r="AJ2446">
        <v>1</v>
      </c>
      <c r="AK2446">
        <v>1</v>
      </c>
      <c r="AL2446">
        <v>1</v>
      </c>
      <c r="AM2446">
        <v>0.56185844940679797</v>
      </c>
      <c r="AN2446">
        <v>1</v>
      </c>
      <c r="AO2446">
        <v>1</v>
      </c>
      <c r="AP2446">
        <v>0.81225822743726894</v>
      </c>
      <c r="AQ2446">
        <v>0.62666253804854932</v>
      </c>
      <c r="AR2446">
        <v>0.63970187445562676</v>
      </c>
      <c r="AS2446">
        <v>0</v>
      </c>
      <c r="AT2446">
        <v>1</v>
      </c>
      <c r="AU2446">
        <v>3</v>
      </c>
    </row>
    <row r="2447" spans="32:47" x14ac:dyDescent="0.25">
      <c r="AF2447">
        <v>2437</v>
      </c>
      <c r="AG2447">
        <v>0</v>
      </c>
      <c r="AH2447">
        <v>1</v>
      </c>
      <c r="AI2447">
        <v>0</v>
      </c>
      <c r="AJ2447">
        <v>0</v>
      </c>
      <c r="AK2447">
        <v>1</v>
      </c>
      <c r="AL2447">
        <v>1</v>
      </c>
      <c r="AM2447">
        <v>0.77779373961558096</v>
      </c>
      <c r="AN2447">
        <v>0.75967048167700757</v>
      </c>
      <c r="AO2447">
        <v>1</v>
      </c>
      <c r="AP2447">
        <v>0.92131914228840261</v>
      </c>
      <c r="AQ2447">
        <v>1</v>
      </c>
      <c r="AR2447">
        <v>0.81071908974333762</v>
      </c>
      <c r="AS2447">
        <v>0</v>
      </c>
      <c r="AT2447">
        <v>0.76801502618897621</v>
      </c>
      <c r="AU2447">
        <v>0</v>
      </c>
    </row>
    <row r="2448" spans="32:47" x14ac:dyDescent="0.25">
      <c r="AF2448">
        <v>2438</v>
      </c>
      <c r="AG2448">
        <v>0</v>
      </c>
      <c r="AH2448">
        <v>1</v>
      </c>
      <c r="AI2448">
        <v>1</v>
      </c>
      <c r="AJ2448">
        <v>1</v>
      </c>
      <c r="AK2448">
        <v>1</v>
      </c>
      <c r="AL2448">
        <v>0.88337368924743109</v>
      </c>
      <c r="AM2448">
        <v>1</v>
      </c>
      <c r="AN2448">
        <v>1</v>
      </c>
      <c r="AO2448">
        <v>0.25209864823967415</v>
      </c>
      <c r="AP2448">
        <v>0</v>
      </c>
      <c r="AQ2448">
        <v>1</v>
      </c>
      <c r="AR2448">
        <v>1</v>
      </c>
      <c r="AS2448">
        <v>0</v>
      </c>
      <c r="AT2448">
        <v>0.71401697524361973</v>
      </c>
      <c r="AU2448">
        <v>1</v>
      </c>
    </row>
    <row r="2449" spans="32:47" x14ac:dyDescent="0.25">
      <c r="AF2449">
        <v>2439</v>
      </c>
      <c r="AG2449">
        <v>1</v>
      </c>
      <c r="AH2449">
        <v>1</v>
      </c>
      <c r="AI2449">
        <v>1</v>
      </c>
      <c r="AJ2449">
        <v>1</v>
      </c>
      <c r="AK2449">
        <v>1</v>
      </c>
      <c r="AL2449">
        <v>0.40654011778921512</v>
      </c>
      <c r="AM2449">
        <v>1</v>
      </c>
      <c r="AN2449">
        <v>1</v>
      </c>
      <c r="AO2449">
        <v>1</v>
      </c>
      <c r="AP2449">
        <v>1</v>
      </c>
      <c r="AQ2449">
        <v>0.77341617107013005</v>
      </c>
      <c r="AR2449">
        <v>1</v>
      </c>
      <c r="AS2449">
        <v>0</v>
      </c>
      <c r="AT2449">
        <v>0.77833123813759642</v>
      </c>
      <c r="AU2449">
        <v>1</v>
      </c>
    </row>
    <row r="2450" spans="32:47" x14ac:dyDescent="0.25">
      <c r="AF2450">
        <v>2440</v>
      </c>
      <c r="AG2450">
        <v>1</v>
      </c>
      <c r="AH2450">
        <v>0</v>
      </c>
      <c r="AI2450">
        <v>1</v>
      </c>
      <c r="AJ2450">
        <v>1</v>
      </c>
      <c r="AK2450">
        <v>1</v>
      </c>
      <c r="AL2450">
        <v>1</v>
      </c>
      <c r="AM2450">
        <v>1</v>
      </c>
      <c r="AN2450">
        <v>1</v>
      </c>
      <c r="AO2450">
        <v>1</v>
      </c>
      <c r="AP2450">
        <v>1</v>
      </c>
      <c r="AQ2450">
        <v>0.95789105144479736</v>
      </c>
      <c r="AR2450">
        <v>1</v>
      </c>
      <c r="AS2450">
        <v>0</v>
      </c>
      <c r="AT2450">
        <v>0.81144059663899615</v>
      </c>
      <c r="AU2450">
        <v>0</v>
      </c>
    </row>
    <row r="2451" spans="32:47" x14ac:dyDescent="0.25">
      <c r="AF2451">
        <v>2441</v>
      </c>
      <c r="AG2451">
        <v>1</v>
      </c>
      <c r="AH2451">
        <v>1</v>
      </c>
      <c r="AI2451">
        <v>0.57928334911834567</v>
      </c>
      <c r="AJ2451">
        <v>0</v>
      </c>
      <c r="AK2451">
        <v>1</v>
      </c>
      <c r="AL2451">
        <v>1</v>
      </c>
      <c r="AM2451">
        <v>1</v>
      </c>
      <c r="AN2451">
        <v>1</v>
      </c>
      <c r="AO2451">
        <v>1</v>
      </c>
      <c r="AP2451">
        <v>1</v>
      </c>
      <c r="AQ2451">
        <v>1</v>
      </c>
      <c r="AR2451">
        <v>0.91085954821755877</v>
      </c>
      <c r="AS2451">
        <v>0</v>
      </c>
      <c r="AT2451">
        <v>0.72309614834937819</v>
      </c>
      <c r="AU2451">
        <v>0</v>
      </c>
    </row>
    <row r="2452" spans="32:47" x14ac:dyDescent="0.25">
      <c r="AF2452">
        <v>2442</v>
      </c>
      <c r="AG2452">
        <v>0.4536191357044792</v>
      </c>
      <c r="AH2452">
        <v>1</v>
      </c>
      <c r="AI2452">
        <v>1</v>
      </c>
      <c r="AJ2452">
        <v>1</v>
      </c>
      <c r="AK2452">
        <v>0.23996870969788306</v>
      </c>
      <c r="AL2452">
        <v>1</v>
      </c>
      <c r="AM2452">
        <v>1</v>
      </c>
      <c r="AN2452">
        <v>1</v>
      </c>
      <c r="AO2452">
        <v>1</v>
      </c>
      <c r="AP2452">
        <v>1</v>
      </c>
      <c r="AQ2452">
        <v>1</v>
      </c>
      <c r="AR2452">
        <v>1</v>
      </c>
      <c r="AS2452">
        <v>6.9245817170147869E-2</v>
      </c>
      <c r="AT2452">
        <v>0.65341262569930481</v>
      </c>
      <c r="AU2452">
        <v>1</v>
      </c>
    </row>
    <row r="2453" spans="32:47" x14ac:dyDescent="0.25">
      <c r="AF2453">
        <v>2443</v>
      </c>
      <c r="AG2453">
        <v>1</v>
      </c>
      <c r="AH2453">
        <v>0.7153360186933112</v>
      </c>
      <c r="AI2453">
        <v>1</v>
      </c>
      <c r="AJ2453">
        <v>1</v>
      </c>
      <c r="AK2453">
        <v>1</v>
      </c>
      <c r="AL2453">
        <v>1</v>
      </c>
      <c r="AM2453">
        <v>1</v>
      </c>
      <c r="AN2453">
        <v>0.71249655781209564</v>
      </c>
      <c r="AO2453">
        <v>0.67707831320052114</v>
      </c>
      <c r="AP2453">
        <v>0</v>
      </c>
      <c r="AQ2453">
        <v>0.34521506217109466</v>
      </c>
      <c r="AR2453">
        <v>1</v>
      </c>
      <c r="AS2453">
        <v>0</v>
      </c>
      <c r="AT2453">
        <v>0.6811305067750939</v>
      </c>
      <c r="AU2453">
        <v>2</v>
      </c>
    </row>
    <row r="2454" spans="32:47" x14ac:dyDescent="0.25">
      <c r="AF2454">
        <v>2444</v>
      </c>
      <c r="AG2454">
        <v>1</v>
      </c>
      <c r="AH2454">
        <v>0</v>
      </c>
      <c r="AI2454">
        <v>1</v>
      </c>
      <c r="AJ2454">
        <v>1</v>
      </c>
      <c r="AK2454">
        <v>0.86327489323875561</v>
      </c>
      <c r="AL2454">
        <v>1</v>
      </c>
      <c r="AM2454">
        <v>1</v>
      </c>
      <c r="AN2454">
        <v>0.26350574510293118</v>
      </c>
      <c r="AO2454">
        <v>1</v>
      </c>
      <c r="AP2454">
        <v>1</v>
      </c>
      <c r="AQ2454">
        <v>1</v>
      </c>
      <c r="AR2454">
        <v>1</v>
      </c>
      <c r="AS2454">
        <v>0</v>
      </c>
      <c r="AT2454">
        <v>1</v>
      </c>
      <c r="AU2454">
        <v>0</v>
      </c>
    </row>
    <row r="2455" spans="32:47" x14ac:dyDescent="0.25">
      <c r="AF2455">
        <v>2445</v>
      </c>
      <c r="AG2455">
        <v>0</v>
      </c>
      <c r="AH2455">
        <v>1</v>
      </c>
      <c r="AI2455">
        <v>1</v>
      </c>
      <c r="AJ2455">
        <v>1</v>
      </c>
      <c r="AK2455">
        <v>1</v>
      </c>
      <c r="AL2455">
        <v>1</v>
      </c>
      <c r="AM2455">
        <v>0.82554803265919607</v>
      </c>
      <c r="AN2455">
        <v>1</v>
      </c>
      <c r="AO2455">
        <v>0.65433760182131662</v>
      </c>
      <c r="AP2455">
        <v>1</v>
      </c>
      <c r="AQ2455">
        <v>0.62180401989996126</v>
      </c>
      <c r="AR2455">
        <v>1</v>
      </c>
      <c r="AS2455">
        <v>6.2224974569592938E-3</v>
      </c>
      <c r="AT2455">
        <v>0.87928450905637379</v>
      </c>
      <c r="AU2455">
        <v>0</v>
      </c>
    </row>
    <row r="2456" spans="32:47" x14ac:dyDescent="0.25">
      <c r="AF2456">
        <v>2446</v>
      </c>
      <c r="AG2456">
        <v>1</v>
      </c>
      <c r="AH2456">
        <v>1</v>
      </c>
      <c r="AI2456">
        <v>0.13856487324359948</v>
      </c>
      <c r="AJ2456">
        <v>1</v>
      </c>
      <c r="AK2456">
        <v>1</v>
      </c>
      <c r="AL2456">
        <v>1</v>
      </c>
      <c r="AM2456">
        <v>0.35038471331931614</v>
      </c>
      <c r="AN2456">
        <v>0.57072787244701872</v>
      </c>
      <c r="AO2456">
        <v>1</v>
      </c>
      <c r="AP2456">
        <v>1</v>
      </c>
      <c r="AQ2456">
        <v>0.94715309390473224</v>
      </c>
      <c r="AR2456">
        <v>1</v>
      </c>
      <c r="AS2456">
        <v>0</v>
      </c>
      <c r="AT2456">
        <v>0.76935586415106438</v>
      </c>
      <c r="AU2456">
        <v>1</v>
      </c>
    </row>
    <row r="2457" spans="32:47" x14ac:dyDescent="0.25">
      <c r="AF2457">
        <v>2447</v>
      </c>
      <c r="AG2457">
        <v>0</v>
      </c>
      <c r="AH2457">
        <v>0.99457404407257854</v>
      </c>
      <c r="AI2457">
        <v>1</v>
      </c>
      <c r="AJ2457">
        <v>1</v>
      </c>
      <c r="AK2457">
        <v>0.80353714082476446</v>
      </c>
      <c r="AL2457">
        <v>1</v>
      </c>
      <c r="AM2457">
        <v>0.24198107443202566</v>
      </c>
      <c r="AN2457">
        <v>1</v>
      </c>
      <c r="AO2457">
        <v>0.64677594594443988</v>
      </c>
      <c r="AP2457">
        <v>1</v>
      </c>
      <c r="AQ2457">
        <v>1</v>
      </c>
      <c r="AR2457">
        <v>0.88842305405001576</v>
      </c>
      <c r="AS2457">
        <v>0.32587709081558242</v>
      </c>
      <c r="AT2457">
        <v>0.67768553420006261</v>
      </c>
      <c r="AU2457">
        <v>0</v>
      </c>
    </row>
    <row r="2458" spans="32:47" x14ac:dyDescent="0.25">
      <c r="AF2458">
        <v>2448</v>
      </c>
      <c r="AG2458">
        <v>0</v>
      </c>
      <c r="AH2458">
        <v>1</v>
      </c>
      <c r="AI2458">
        <v>1</v>
      </c>
      <c r="AJ2458">
        <v>0.33463469599106854</v>
      </c>
      <c r="AK2458">
        <v>1</v>
      </c>
      <c r="AL2458">
        <v>1</v>
      </c>
      <c r="AM2458">
        <v>1</v>
      </c>
      <c r="AN2458">
        <v>1</v>
      </c>
      <c r="AO2458">
        <v>1</v>
      </c>
      <c r="AP2458">
        <v>0.2457899479629686</v>
      </c>
      <c r="AQ2458">
        <v>1</v>
      </c>
      <c r="AR2458">
        <v>0.76247221051321945</v>
      </c>
      <c r="AS2458">
        <v>0.25906979394761342</v>
      </c>
      <c r="AT2458">
        <v>0.90684404526001927</v>
      </c>
      <c r="AU2458">
        <v>2</v>
      </c>
    </row>
    <row r="2459" spans="32:47" x14ac:dyDescent="0.25">
      <c r="AF2459">
        <v>2449</v>
      </c>
      <c r="AG2459">
        <v>0</v>
      </c>
      <c r="AH2459">
        <v>0.52257672585957538</v>
      </c>
      <c r="AI2459">
        <v>0.33069327621647504</v>
      </c>
      <c r="AJ2459">
        <v>0</v>
      </c>
      <c r="AK2459">
        <v>0.31737429759678271</v>
      </c>
      <c r="AL2459">
        <v>0.18183782702180906</v>
      </c>
      <c r="AM2459">
        <v>0.38825273940446714</v>
      </c>
      <c r="AN2459">
        <v>1</v>
      </c>
      <c r="AO2459">
        <v>0</v>
      </c>
      <c r="AP2459">
        <v>0.38884951029068626</v>
      </c>
      <c r="AQ2459">
        <v>1</v>
      </c>
      <c r="AR2459">
        <v>1</v>
      </c>
      <c r="AS2459">
        <v>0</v>
      </c>
      <c r="AT2459">
        <v>0.86583278546983311</v>
      </c>
      <c r="AU2459">
        <v>1</v>
      </c>
    </row>
    <row r="2460" spans="32:47" x14ac:dyDescent="0.25">
      <c r="AF2460">
        <v>2450</v>
      </c>
      <c r="AG2460">
        <v>1</v>
      </c>
      <c r="AH2460">
        <v>1</v>
      </c>
      <c r="AI2460">
        <v>0.38358811210726401</v>
      </c>
      <c r="AJ2460">
        <v>0.35121505381757745</v>
      </c>
      <c r="AK2460">
        <v>0.38130837175905924</v>
      </c>
      <c r="AL2460">
        <v>1</v>
      </c>
      <c r="AM2460">
        <v>1</v>
      </c>
      <c r="AN2460">
        <v>0.57890508692212128</v>
      </c>
      <c r="AO2460">
        <v>0.96532972282196472</v>
      </c>
      <c r="AP2460">
        <v>1</v>
      </c>
      <c r="AQ2460">
        <v>1</v>
      </c>
      <c r="AR2460">
        <v>1</v>
      </c>
      <c r="AS2460">
        <v>0.57758878331878805</v>
      </c>
      <c r="AT2460">
        <v>0.78527213287364761</v>
      </c>
      <c r="AU2460">
        <v>0</v>
      </c>
    </row>
    <row r="2461" spans="32:47" x14ac:dyDescent="0.25">
      <c r="AF2461">
        <v>2451</v>
      </c>
      <c r="AG2461">
        <v>1</v>
      </c>
      <c r="AH2461">
        <v>1</v>
      </c>
      <c r="AI2461">
        <v>1</v>
      </c>
      <c r="AJ2461">
        <v>1</v>
      </c>
      <c r="AK2461">
        <v>1</v>
      </c>
      <c r="AL2461">
        <v>0.61411699768262529</v>
      </c>
      <c r="AM2461">
        <v>1</v>
      </c>
      <c r="AN2461">
        <v>1</v>
      </c>
      <c r="AO2461">
        <v>1</v>
      </c>
      <c r="AP2461">
        <v>0.25012735043292783</v>
      </c>
      <c r="AQ2461">
        <v>1</v>
      </c>
      <c r="AR2461">
        <v>1</v>
      </c>
      <c r="AS2461">
        <v>0.18101791305986506</v>
      </c>
      <c r="AT2461">
        <v>0.96859329106965519</v>
      </c>
      <c r="AU2461">
        <v>0</v>
      </c>
    </row>
    <row r="2462" spans="32:47" x14ac:dyDescent="0.25">
      <c r="AF2462">
        <v>2452</v>
      </c>
      <c r="AG2462">
        <v>1</v>
      </c>
      <c r="AH2462">
        <v>1</v>
      </c>
      <c r="AI2462">
        <v>1</v>
      </c>
      <c r="AJ2462">
        <v>1</v>
      </c>
      <c r="AK2462">
        <v>1</v>
      </c>
      <c r="AL2462">
        <v>5.2926909639306054E-2</v>
      </c>
      <c r="AM2462">
        <v>1</v>
      </c>
      <c r="AN2462">
        <v>1</v>
      </c>
      <c r="AO2462">
        <v>0.21004235334573121</v>
      </c>
      <c r="AP2462">
        <v>1</v>
      </c>
      <c r="AQ2462">
        <v>1</v>
      </c>
      <c r="AR2462">
        <v>8.8813372225089435E-2</v>
      </c>
      <c r="AS2462">
        <v>0.40828286698102134</v>
      </c>
      <c r="AT2462">
        <v>0.8861809669410744</v>
      </c>
      <c r="AU2462">
        <v>2</v>
      </c>
    </row>
    <row r="2463" spans="32:47" x14ac:dyDescent="0.25">
      <c r="AF2463">
        <v>2453</v>
      </c>
      <c r="AG2463">
        <v>1</v>
      </c>
      <c r="AH2463">
        <v>1</v>
      </c>
      <c r="AI2463">
        <v>0</v>
      </c>
      <c r="AJ2463">
        <v>1</v>
      </c>
      <c r="AK2463">
        <v>0.32752975451759053</v>
      </c>
      <c r="AL2463">
        <v>0.92287940311847094</v>
      </c>
      <c r="AM2463">
        <v>0</v>
      </c>
      <c r="AN2463">
        <v>0</v>
      </c>
      <c r="AO2463">
        <v>0.69561112601004427</v>
      </c>
      <c r="AP2463">
        <v>1</v>
      </c>
      <c r="AQ2463">
        <v>1</v>
      </c>
      <c r="AR2463">
        <v>1</v>
      </c>
      <c r="AS2463">
        <v>0.24313004474242916</v>
      </c>
      <c r="AT2463">
        <v>0.79440949263760008</v>
      </c>
      <c r="AU2463">
        <v>1</v>
      </c>
    </row>
    <row r="2464" spans="32:47" x14ac:dyDescent="0.25">
      <c r="AF2464">
        <v>2454</v>
      </c>
      <c r="AG2464">
        <v>0</v>
      </c>
      <c r="AH2464">
        <v>1</v>
      </c>
      <c r="AI2464">
        <v>1</v>
      </c>
      <c r="AJ2464">
        <v>0.20959790871396156</v>
      </c>
      <c r="AK2464">
        <v>1</v>
      </c>
      <c r="AL2464">
        <v>1</v>
      </c>
      <c r="AM2464">
        <v>0.86354266569504678</v>
      </c>
      <c r="AN2464">
        <v>1</v>
      </c>
      <c r="AO2464">
        <v>1</v>
      </c>
      <c r="AP2464">
        <v>0</v>
      </c>
      <c r="AQ2464">
        <v>0.67643556908515168</v>
      </c>
      <c r="AR2464">
        <v>1</v>
      </c>
      <c r="AS2464">
        <v>0.46515955663104952</v>
      </c>
      <c r="AT2464">
        <v>0.8828054826598406</v>
      </c>
      <c r="AU2464">
        <v>0</v>
      </c>
    </row>
    <row r="2465" spans="32:47" x14ac:dyDescent="0.25">
      <c r="AF2465">
        <v>2455</v>
      </c>
      <c r="AG2465">
        <v>0.88536452598406956</v>
      </c>
      <c r="AH2465">
        <v>0.72732771133736862</v>
      </c>
      <c r="AI2465">
        <v>0</v>
      </c>
      <c r="AJ2465">
        <v>1</v>
      </c>
      <c r="AK2465">
        <v>1</v>
      </c>
      <c r="AL2465">
        <v>0.71910180129270884</v>
      </c>
      <c r="AM2465">
        <v>0.44542529898664668</v>
      </c>
      <c r="AN2465">
        <v>1</v>
      </c>
      <c r="AO2465">
        <v>1</v>
      </c>
      <c r="AP2465">
        <v>0.43350026314968299</v>
      </c>
      <c r="AQ2465">
        <v>1</v>
      </c>
      <c r="AR2465">
        <v>0.39220346154991514</v>
      </c>
      <c r="AS2465">
        <v>0.12866996000793146</v>
      </c>
      <c r="AT2465">
        <v>0.55183008551074919</v>
      </c>
      <c r="AU2465">
        <v>1</v>
      </c>
    </row>
    <row r="2466" spans="32:47" x14ac:dyDescent="0.25">
      <c r="AF2466">
        <v>2456</v>
      </c>
      <c r="AG2466">
        <v>0.44725761693412242</v>
      </c>
      <c r="AH2466">
        <v>1</v>
      </c>
      <c r="AI2466">
        <v>0.40153929241627806</v>
      </c>
      <c r="AJ2466">
        <v>1.8412247240970223E-2</v>
      </c>
      <c r="AK2466">
        <v>1</v>
      </c>
      <c r="AL2466">
        <v>0.46630604841193418</v>
      </c>
      <c r="AM2466">
        <v>1</v>
      </c>
      <c r="AN2466">
        <v>0.79071129866051415</v>
      </c>
      <c r="AO2466">
        <v>0.88755454777444054</v>
      </c>
      <c r="AP2466">
        <v>0.38107932311310921</v>
      </c>
      <c r="AQ2466">
        <v>0.69445745302897799</v>
      </c>
      <c r="AR2466">
        <v>1</v>
      </c>
      <c r="AS2466">
        <v>0</v>
      </c>
      <c r="AT2466">
        <v>0.58057967056693716</v>
      </c>
      <c r="AU2466">
        <v>0</v>
      </c>
    </row>
    <row r="2467" spans="32:47" x14ac:dyDescent="0.25">
      <c r="AF2467">
        <v>2457</v>
      </c>
      <c r="AG2467">
        <v>1</v>
      </c>
      <c r="AH2467">
        <v>1</v>
      </c>
      <c r="AI2467">
        <v>1</v>
      </c>
      <c r="AJ2467">
        <v>0</v>
      </c>
      <c r="AK2467">
        <v>0.74470852942355237</v>
      </c>
      <c r="AL2467">
        <v>1</v>
      </c>
      <c r="AM2467">
        <v>1</v>
      </c>
      <c r="AN2467">
        <v>0.44145988646543571</v>
      </c>
      <c r="AO2467">
        <v>1</v>
      </c>
      <c r="AP2467">
        <v>1</v>
      </c>
      <c r="AQ2467">
        <v>1.0949218495807145E-2</v>
      </c>
      <c r="AR2467">
        <v>1</v>
      </c>
      <c r="AS2467">
        <v>8.3260915522000031E-2</v>
      </c>
      <c r="AT2467">
        <v>0.78044483352572924</v>
      </c>
      <c r="AU2467">
        <v>0</v>
      </c>
    </row>
    <row r="2468" spans="32:47" x14ac:dyDescent="0.25">
      <c r="AF2468">
        <v>2458</v>
      </c>
      <c r="AG2468">
        <v>0.54202614186144804</v>
      </c>
      <c r="AH2468">
        <v>0.33428825110084809</v>
      </c>
      <c r="AI2468">
        <v>1</v>
      </c>
      <c r="AJ2468">
        <v>1</v>
      </c>
      <c r="AK2468">
        <v>1</v>
      </c>
      <c r="AL2468">
        <v>1</v>
      </c>
      <c r="AM2468">
        <v>1</v>
      </c>
      <c r="AN2468">
        <v>0.70458994645859119</v>
      </c>
      <c r="AO2468">
        <v>0.74236177125712854</v>
      </c>
      <c r="AP2468">
        <v>1</v>
      </c>
      <c r="AQ2468">
        <v>1</v>
      </c>
      <c r="AR2468">
        <v>1</v>
      </c>
      <c r="AS2468">
        <v>0</v>
      </c>
      <c r="AT2468">
        <v>0.78439035288838443</v>
      </c>
      <c r="AU2468">
        <v>2</v>
      </c>
    </row>
    <row r="2469" spans="32:47" x14ac:dyDescent="0.25">
      <c r="AF2469">
        <v>2459</v>
      </c>
      <c r="AG2469">
        <v>1</v>
      </c>
      <c r="AH2469">
        <v>0.40647904834960563</v>
      </c>
      <c r="AI2469">
        <v>1</v>
      </c>
      <c r="AJ2469">
        <v>1</v>
      </c>
      <c r="AK2469">
        <v>0.64676808151055032</v>
      </c>
      <c r="AL2469">
        <v>0.10855034450020563</v>
      </c>
      <c r="AM2469">
        <v>0.73087937848392737</v>
      </c>
      <c r="AN2469">
        <v>0.72871713164626739</v>
      </c>
      <c r="AO2469">
        <v>0.44147612115896967</v>
      </c>
      <c r="AP2469">
        <v>1</v>
      </c>
      <c r="AQ2469">
        <v>0.99555869458417878</v>
      </c>
      <c r="AR2469">
        <v>0</v>
      </c>
      <c r="AS2469">
        <v>0</v>
      </c>
      <c r="AT2469">
        <v>0.94639472292077553</v>
      </c>
      <c r="AU2469">
        <v>0</v>
      </c>
    </row>
    <row r="2470" spans="32:47" x14ac:dyDescent="0.25">
      <c r="AF2470">
        <v>2460</v>
      </c>
      <c r="AG2470">
        <v>1</v>
      </c>
      <c r="AH2470">
        <v>0.93262795727579417</v>
      </c>
      <c r="AI2470">
        <v>0</v>
      </c>
      <c r="AJ2470">
        <v>1</v>
      </c>
      <c r="AK2470">
        <v>0.12469586181067562</v>
      </c>
      <c r="AL2470">
        <v>1</v>
      </c>
      <c r="AM2470">
        <v>1</v>
      </c>
      <c r="AN2470">
        <v>0.75166336783008925</v>
      </c>
      <c r="AO2470">
        <v>0.78115179892192832</v>
      </c>
      <c r="AP2470">
        <v>1</v>
      </c>
      <c r="AQ2470">
        <v>0.44318048470886423</v>
      </c>
      <c r="AR2470">
        <v>0.81861174839756246</v>
      </c>
      <c r="AS2470">
        <v>0.36915675689427491</v>
      </c>
      <c r="AT2470">
        <v>0.91474743549865889</v>
      </c>
      <c r="AU2470">
        <v>0</v>
      </c>
    </row>
    <row r="2471" spans="32:47" x14ac:dyDescent="0.25">
      <c r="AF2471">
        <v>2461</v>
      </c>
      <c r="AG2471">
        <v>1</v>
      </c>
      <c r="AH2471">
        <v>0.31896966862352982</v>
      </c>
      <c r="AI2471">
        <v>0.27251879376009097</v>
      </c>
      <c r="AJ2471">
        <v>0</v>
      </c>
      <c r="AK2471">
        <v>1</v>
      </c>
      <c r="AL2471">
        <v>1</v>
      </c>
      <c r="AM2471">
        <v>0.44907667174923138</v>
      </c>
      <c r="AN2471">
        <v>0.97016261660047021</v>
      </c>
      <c r="AO2471">
        <v>0.5532097418208044</v>
      </c>
      <c r="AP2471">
        <v>1</v>
      </c>
      <c r="AQ2471">
        <v>0.22025723279220982</v>
      </c>
      <c r="AR2471">
        <v>1</v>
      </c>
      <c r="AS2471">
        <v>0.42825446699698072</v>
      </c>
      <c r="AT2471">
        <v>0.79146854187360305</v>
      </c>
      <c r="AU2471">
        <v>1</v>
      </c>
    </row>
    <row r="2472" spans="32:47" x14ac:dyDescent="0.25">
      <c r="AF2472">
        <v>2462</v>
      </c>
      <c r="AG2472">
        <v>0.75445049182434887</v>
      </c>
      <c r="AH2472">
        <v>0</v>
      </c>
      <c r="AI2472">
        <v>1</v>
      </c>
      <c r="AJ2472">
        <v>0.36864520471281137</v>
      </c>
      <c r="AK2472">
        <v>0.1839372922165034</v>
      </c>
      <c r="AL2472">
        <v>1</v>
      </c>
      <c r="AM2472">
        <v>0.85952918001473133</v>
      </c>
      <c r="AN2472">
        <v>1</v>
      </c>
      <c r="AO2472">
        <v>1</v>
      </c>
      <c r="AP2472">
        <v>0.47571770261786317</v>
      </c>
      <c r="AQ2472">
        <v>0.14007889837084803</v>
      </c>
      <c r="AR2472">
        <v>1</v>
      </c>
      <c r="AS2472">
        <v>0</v>
      </c>
      <c r="AT2472">
        <v>0.71958275308542685</v>
      </c>
      <c r="AU2472">
        <v>0</v>
      </c>
    </row>
    <row r="2473" spans="32:47" x14ac:dyDescent="0.25">
      <c r="AF2473">
        <v>2463</v>
      </c>
      <c r="AG2473">
        <v>1</v>
      </c>
      <c r="AH2473">
        <v>1</v>
      </c>
      <c r="AI2473">
        <v>0.26523151570478559</v>
      </c>
      <c r="AJ2473">
        <v>0.85561489509224586</v>
      </c>
      <c r="AK2473">
        <v>1</v>
      </c>
      <c r="AL2473">
        <v>0.43838934152129999</v>
      </c>
      <c r="AM2473">
        <v>1</v>
      </c>
      <c r="AN2473">
        <v>0.77328614282563535</v>
      </c>
      <c r="AO2473">
        <v>1</v>
      </c>
      <c r="AP2473">
        <v>1</v>
      </c>
      <c r="AQ2473">
        <v>0.23537066517140678</v>
      </c>
      <c r="AR2473">
        <v>1</v>
      </c>
      <c r="AS2473">
        <v>0</v>
      </c>
      <c r="AT2473">
        <v>0.74792369009852366</v>
      </c>
      <c r="AU2473">
        <v>0</v>
      </c>
    </row>
    <row r="2474" spans="32:47" x14ac:dyDescent="0.25">
      <c r="AF2474">
        <v>2464</v>
      </c>
      <c r="AG2474">
        <v>0.39762230344833016</v>
      </c>
      <c r="AH2474">
        <v>1</v>
      </c>
      <c r="AI2474">
        <v>1</v>
      </c>
      <c r="AJ2474">
        <v>0</v>
      </c>
      <c r="AK2474">
        <v>0.14247808230509457</v>
      </c>
      <c r="AL2474">
        <v>0.95819238850041677</v>
      </c>
      <c r="AM2474">
        <v>1</v>
      </c>
      <c r="AN2474">
        <v>0.43902476439055343</v>
      </c>
      <c r="AO2474">
        <v>1</v>
      </c>
      <c r="AP2474">
        <v>0.84153754538865833</v>
      </c>
      <c r="AQ2474">
        <v>0</v>
      </c>
      <c r="AR2474">
        <v>1</v>
      </c>
      <c r="AS2474">
        <v>0</v>
      </c>
      <c r="AT2474">
        <v>0.8407937786397357</v>
      </c>
      <c r="AU2474">
        <v>3</v>
      </c>
    </row>
    <row r="2475" spans="32:47" x14ac:dyDescent="0.25">
      <c r="AF2475">
        <v>2465</v>
      </c>
      <c r="AG2475">
        <v>0.61359088177930732</v>
      </c>
      <c r="AH2475">
        <v>0.82060713913805172</v>
      </c>
      <c r="AI2475">
        <v>0</v>
      </c>
      <c r="AJ2475">
        <v>4.091041900610435E-2</v>
      </c>
      <c r="AK2475">
        <v>1</v>
      </c>
      <c r="AL2475">
        <v>1</v>
      </c>
      <c r="AM2475">
        <v>0.58668012375593181</v>
      </c>
      <c r="AN2475">
        <v>0.32038318262470233</v>
      </c>
      <c r="AO2475">
        <v>0.78886101142124976</v>
      </c>
      <c r="AP2475">
        <v>1</v>
      </c>
      <c r="AQ2475">
        <v>1</v>
      </c>
      <c r="AR2475">
        <v>1</v>
      </c>
      <c r="AS2475">
        <v>0.17755990380561951</v>
      </c>
      <c r="AT2475">
        <v>1</v>
      </c>
      <c r="AU2475">
        <v>3</v>
      </c>
    </row>
    <row r="2476" spans="32:47" x14ac:dyDescent="0.25">
      <c r="AF2476">
        <v>2466</v>
      </c>
      <c r="AG2476">
        <v>1</v>
      </c>
      <c r="AH2476">
        <v>0.90307063445418734</v>
      </c>
      <c r="AI2476">
        <v>1</v>
      </c>
      <c r="AJ2476">
        <v>1</v>
      </c>
      <c r="AK2476">
        <v>1</v>
      </c>
      <c r="AL2476">
        <v>0.67373835798037662</v>
      </c>
      <c r="AM2476">
        <v>0.72453405004583349</v>
      </c>
      <c r="AN2476">
        <v>0.53183309384011435</v>
      </c>
      <c r="AO2476">
        <v>0</v>
      </c>
      <c r="AP2476">
        <v>1</v>
      </c>
      <c r="AQ2476">
        <v>1</v>
      </c>
      <c r="AR2476">
        <v>1</v>
      </c>
      <c r="AS2476">
        <v>0</v>
      </c>
      <c r="AT2476">
        <v>0.83431434522078718</v>
      </c>
      <c r="AU2476">
        <v>2</v>
      </c>
    </row>
    <row r="2477" spans="32:47" x14ac:dyDescent="0.25">
      <c r="AF2477">
        <v>2467</v>
      </c>
      <c r="AG2477">
        <v>0.99742488475420676</v>
      </c>
      <c r="AH2477">
        <v>2.9330630337946268E-2</v>
      </c>
      <c r="AI2477">
        <v>1</v>
      </c>
      <c r="AJ2477">
        <v>1</v>
      </c>
      <c r="AK2477">
        <v>1.1724295235668956E-2</v>
      </c>
      <c r="AL2477">
        <v>1</v>
      </c>
      <c r="AM2477">
        <v>0.80059294872978259</v>
      </c>
      <c r="AN2477">
        <v>1</v>
      </c>
      <c r="AO2477">
        <v>0.42766158269296284</v>
      </c>
      <c r="AP2477">
        <v>1</v>
      </c>
      <c r="AQ2477">
        <v>1</v>
      </c>
      <c r="AR2477">
        <v>1</v>
      </c>
      <c r="AS2477">
        <v>0</v>
      </c>
      <c r="AT2477">
        <v>0.85265159038450067</v>
      </c>
      <c r="AU2477">
        <v>2</v>
      </c>
    </row>
    <row r="2478" spans="32:47" x14ac:dyDescent="0.25">
      <c r="AF2478">
        <v>2468</v>
      </c>
      <c r="AG2478">
        <v>1</v>
      </c>
      <c r="AH2478">
        <v>1</v>
      </c>
      <c r="AI2478">
        <v>0.10599309696877871</v>
      </c>
      <c r="AJ2478">
        <v>0</v>
      </c>
      <c r="AK2478">
        <v>1</v>
      </c>
      <c r="AL2478">
        <v>1</v>
      </c>
      <c r="AM2478">
        <v>1</v>
      </c>
      <c r="AN2478">
        <v>1</v>
      </c>
      <c r="AO2478">
        <v>1</v>
      </c>
      <c r="AP2478">
        <v>1</v>
      </c>
      <c r="AQ2478">
        <v>1</v>
      </c>
      <c r="AR2478">
        <v>1</v>
      </c>
      <c r="AS2478">
        <v>0.57666310115417863</v>
      </c>
      <c r="AT2478">
        <v>0.66810171244630501</v>
      </c>
      <c r="AU2478">
        <v>0</v>
      </c>
    </row>
    <row r="2479" spans="32:47" x14ac:dyDescent="0.25">
      <c r="AF2479">
        <v>2469</v>
      </c>
      <c r="AG2479">
        <v>1</v>
      </c>
      <c r="AH2479">
        <v>1</v>
      </c>
      <c r="AI2479">
        <v>0.45911779436456496</v>
      </c>
      <c r="AJ2479">
        <v>1</v>
      </c>
      <c r="AK2479">
        <v>1</v>
      </c>
      <c r="AL2479">
        <v>1</v>
      </c>
      <c r="AM2479">
        <v>1</v>
      </c>
      <c r="AN2479">
        <v>0.8450445469136485</v>
      </c>
      <c r="AO2479">
        <v>1</v>
      </c>
      <c r="AP2479">
        <v>1</v>
      </c>
      <c r="AQ2479">
        <v>0.90726354394500963</v>
      </c>
      <c r="AR2479">
        <v>1</v>
      </c>
      <c r="AS2479">
        <v>3.7382557166687723E-2</v>
      </c>
      <c r="AT2479">
        <v>0.84637906466641033</v>
      </c>
      <c r="AU2479">
        <v>0</v>
      </c>
    </row>
    <row r="2480" spans="32:47" x14ac:dyDescent="0.25">
      <c r="AF2480">
        <v>2470</v>
      </c>
      <c r="AG2480">
        <v>0.71864725118141526</v>
      </c>
      <c r="AH2480">
        <v>0.46214021359602547</v>
      </c>
      <c r="AI2480">
        <v>0.65232167105146333</v>
      </c>
      <c r="AJ2480">
        <v>1</v>
      </c>
      <c r="AK2480">
        <v>0.34839374425885788</v>
      </c>
      <c r="AL2480">
        <v>1</v>
      </c>
      <c r="AM2480">
        <v>1</v>
      </c>
      <c r="AN2480">
        <v>1</v>
      </c>
      <c r="AO2480">
        <v>0.73850718522468617</v>
      </c>
      <c r="AP2480">
        <v>1</v>
      </c>
      <c r="AQ2480">
        <v>1</v>
      </c>
      <c r="AR2480">
        <v>1</v>
      </c>
      <c r="AS2480">
        <v>0</v>
      </c>
      <c r="AT2480">
        <v>0.73121825009791741</v>
      </c>
      <c r="AU2480">
        <v>0</v>
      </c>
    </row>
    <row r="2481" spans="32:47" x14ac:dyDescent="0.25">
      <c r="AF2481">
        <v>2471</v>
      </c>
      <c r="AG2481">
        <v>1</v>
      </c>
      <c r="AH2481">
        <v>0.2495526698946508</v>
      </c>
      <c r="AI2481">
        <v>1</v>
      </c>
      <c r="AJ2481">
        <v>0.72329621748576756</v>
      </c>
      <c r="AK2481">
        <v>0.26194291893273569</v>
      </c>
      <c r="AL2481">
        <v>1</v>
      </c>
      <c r="AM2481">
        <v>0.1897683079824351</v>
      </c>
      <c r="AN2481">
        <v>1</v>
      </c>
      <c r="AO2481">
        <v>0.15748347100864823</v>
      </c>
      <c r="AP2481">
        <v>0.78918894359136882</v>
      </c>
      <c r="AQ2481">
        <v>0</v>
      </c>
      <c r="AR2481">
        <v>1</v>
      </c>
      <c r="AS2481">
        <v>0.74458721675764539</v>
      </c>
      <c r="AT2481">
        <v>0.61570084891196308</v>
      </c>
      <c r="AU2481">
        <v>0</v>
      </c>
    </row>
    <row r="2482" spans="32:47" x14ac:dyDescent="0.25">
      <c r="AF2482">
        <v>2472</v>
      </c>
      <c r="AG2482">
        <v>0.64207159917831658</v>
      </c>
      <c r="AH2482">
        <v>0.77703826895776729</v>
      </c>
      <c r="AI2482">
        <v>1</v>
      </c>
      <c r="AJ2482">
        <v>0.95102219161538715</v>
      </c>
      <c r="AK2482">
        <v>1</v>
      </c>
      <c r="AL2482">
        <v>0</v>
      </c>
      <c r="AM2482">
        <v>0.76834141839372605</v>
      </c>
      <c r="AN2482">
        <v>1</v>
      </c>
      <c r="AO2482">
        <v>1</v>
      </c>
      <c r="AP2482">
        <v>1</v>
      </c>
      <c r="AQ2482">
        <v>1</v>
      </c>
      <c r="AR2482">
        <v>1</v>
      </c>
      <c r="AS2482">
        <v>5.1248379979721995E-2</v>
      </c>
      <c r="AT2482">
        <v>0.74163315032087729</v>
      </c>
      <c r="AU2482">
        <v>0</v>
      </c>
    </row>
    <row r="2483" spans="32:47" x14ac:dyDescent="0.25">
      <c r="AF2483">
        <v>2473</v>
      </c>
      <c r="AG2483">
        <v>1</v>
      </c>
      <c r="AH2483">
        <v>1</v>
      </c>
      <c r="AI2483">
        <v>1</v>
      </c>
      <c r="AJ2483">
        <v>1</v>
      </c>
      <c r="AK2483">
        <v>1</v>
      </c>
      <c r="AL2483">
        <v>0.99064066092711678</v>
      </c>
      <c r="AM2483">
        <v>1</v>
      </c>
      <c r="AN2483">
        <v>1</v>
      </c>
      <c r="AO2483">
        <v>0.81734958149560655</v>
      </c>
      <c r="AP2483">
        <v>0.16382113830684009</v>
      </c>
      <c r="AQ2483">
        <v>0.33624529737668735</v>
      </c>
      <c r="AR2483">
        <v>1</v>
      </c>
      <c r="AS2483">
        <v>0</v>
      </c>
      <c r="AT2483">
        <v>0.50365113559169439</v>
      </c>
      <c r="AU2483">
        <v>0</v>
      </c>
    </row>
    <row r="2484" spans="32:47" x14ac:dyDescent="0.25">
      <c r="AF2484">
        <v>2474</v>
      </c>
      <c r="AG2484">
        <v>1</v>
      </c>
      <c r="AH2484">
        <v>0</v>
      </c>
      <c r="AI2484">
        <v>0.8721296232122826</v>
      </c>
      <c r="AJ2484">
        <v>0</v>
      </c>
      <c r="AK2484">
        <v>0.96088718908914972</v>
      </c>
      <c r="AL2484">
        <v>0.37266801729711008</v>
      </c>
      <c r="AM2484">
        <v>1</v>
      </c>
      <c r="AN2484">
        <v>1</v>
      </c>
      <c r="AO2484">
        <v>1</v>
      </c>
      <c r="AP2484">
        <v>1</v>
      </c>
      <c r="AQ2484">
        <v>0.38233286984032022</v>
      </c>
      <c r="AR2484">
        <v>0.61703654554824627</v>
      </c>
      <c r="AS2484">
        <v>0.38528637532581345</v>
      </c>
      <c r="AT2484">
        <v>0.80538578593500643</v>
      </c>
      <c r="AU2484">
        <v>1</v>
      </c>
    </row>
    <row r="2485" spans="32:47" x14ac:dyDescent="0.25">
      <c r="AF2485">
        <v>2475</v>
      </c>
      <c r="AG2485">
        <v>0.25980024562159088</v>
      </c>
      <c r="AH2485">
        <v>1</v>
      </c>
      <c r="AI2485">
        <v>1</v>
      </c>
      <c r="AJ2485">
        <v>1</v>
      </c>
      <c r="AK2485">
        <v>0.64351198908116203</v>
      </c>
      <c r="AL2485">
        <v>1</v>
      </c>
      <c r="AM2485">
        <v>1</v>
      </c>
      <c r="AN2485">
        <v>6.4625469399963484E-2</v>
      </c>
      <c r="AO2485">
        <v>8.1255478278035295E-2</v>
      </c>
      <c r="AP2485">
        <v>0.74321532379948507</v>
      </c>
      <c r="AQ2485">
        <v>1</v>
      </c>
      <c r="AR2485">
        <v>0</v>
      </c>
      <c r="AS2485">
        <v>0</v>
      </c>
      <c r="AT2485">
        <v>0.61131412619744807</v>
      </c>
      <c r="AU2485">
        <v>0</v>
      </c>
    </row>
    <row r="2486" spans="32:47" x14ac:dyDescent="0.25">
      <c r="AF2486">
        <v>2476</v>
      </c>
      <c r="AG2486">
        <v>1</v>
      </c>
      <c r="AH2486">
        <v>0.49065222823212806</v>
      </c>
      <c r="AI2486">
        <v>1</v>
      </c>
      <c r="AJ2486">
        <v>1</v>
      </c>
      <c r="AK2486">
        <v>1</v>
      </c>
      <c r="AL2486">
        <v>1</v>
      </c>
      <c r="AM2486">
        <v>5.9621965464283409E-2</v>
      </c>
      <c r="AN2486">
        <v>1</v>
      </c>
      <c r="AO2486">
        <v>0.97142950073878942</v>
      </c>
      <c r="AP2486">
        <v>1</v>
      </c>
      <c r="AQ2486">
        <v>0</v>
      </c>
      <c r="AR2486">
        <v>1</v>
      </c>
      <c r="AS2486">
        <v>9.8573158077973257E-4</v>
      </c>
      <c r="AT2486">
        <v>0.81608831816120075</v>
      </c>
      <c r="AU2486">
        <v>0</v>
      </c>
    </row>
    <row r="2487" spans="32:47" x14ac:dyDescent="0.25">
      <c r="AF2487">
        <v>2477</v>
      </c>
      <c r="AG2487">
        <v>0.92557542105538648</v>
      </c>
      <c r="AH2487">
        <v>0.27503663395769501</v>
      </c>
      <c r="AI2487">
        <v>1</v>
      </c>
      <c r="AJ2487">
        <v>0.25550471328606361</v>
      </c>
      <c r="AK2487">
        <v>0</v>
      </c>
      <c r="AL2487">
        <v>1</v>
      </c>
      <c r="AM2487">
        <v>0</v>
      </c>
      <c r="AN2487">
        <v>1</v>
      </c>
      <c r="AO2487">
        <v>1</v>
      </c>
      <c r="AP2487">
        <v>1</v>
      </c>
      <c r="AQ2487">
        <v>1</v>
      </c>
      <c r="AR2487">
        <v>0.75054072642430381</v>
      </c>
      <c r="AS2487">
        <v>1.9575236033321539E-2</v>
      </c>
      <c r="AT2487">
        <v>0.90219001359077433</v>
      </c>
      <c r="AU2487">
        <v>1</v>
      </c>
    </row>
    <row r="2488" spans="32:47" x14ac:dyDescent="0.25">
      <c r="AF2488">
        <v>2478</v>
      </c>
      <c r="AG2488">
        <v>0.93137012226056426</v>
      </c>
      <c r="AH2488">
        <v>1</v>
      </c>
      <c r="AI2488">
        <v>1</v>
      </c>
      <c r="AJ2488">
        <v>0.91048109031859592</v>
      </c>
      <c r="AK2488">
        <v>0.55602398301632472</v>
      </c>
      <c r="AL2488">
        <v>0.55403715251692731</v>
      </c>
      <c r="AM2488">
        <v>1</v>
      </c>
      <c r="AN2488">
        <v>0.11367445471349187</v>
      </c>
      <c r="AO2488">
        <v>0.24377028000866025</v>
      </c>
      <c r="AP2488">
        <v>0.84516572996254846</v>
      </c>
      <c r="AQ2488">
        <v>0.31901171599432321</v>
      </c>
      <c r="AR2488">
        <v>1</v>
      </c>
      <c r="AS2488">
        <v>0</v>
      </c>
      <c r="AT2488">
        <v>0.80110042172664309</v>
      </c>
      <c r="AU2488">
        <v>1</v>
      </c>
    </row>
    <row r="2489" spans="32:47" x14ac:dyDescent="0.25">
      <c r="AF2489">
        <v>2479</v>
      </c>
      <c r="AG2489">
        <v>1</v>
      </c>
      <c r="AH2489">
        <v>1</v>
      </c>
      <c r="AI2489">
        <v>1</v>
      </c>
      <c r="AJ2489">
        <v>1</v>
      </c>
      <c r="AK2489">
        <v>1</v>
      </c>
      <c r="AL2489">
        <v>0.49779165494619521</v>
      </c>
      <c r="AM2489">
        <v>1</v>
      </c>
      <c r="AN2489">
        <v>0.46993971962224496</v>
      </c>
      <c r="AO2489">
        <v>8.9814735297598716E-2</v>
      </c>
      <c r="AP2489">
        <v>1</v>
      </c>
      <c r="AQ2489">
        <v>1</v>
      </c>
      <c r="AR2489">
        <v>1</v>
      </c>
      <c r="AS2489">
        <v>0.55585838550735689</v>
      </c>
      <c r="AT2489">
        <v>0.63274241029055656</v>
      </c>
      <c r="AU2489">
        <v>0</v>
      </c>
    </row>
    <row r="2490" spans="32:47" x14ac:dyDescent="0.25">
      <c r="AF2490">
        <v>2480</v>
      </c>
      <c r="AG2490">
        <v>0</v>
      </c>
      <c r="AH2490">
        <v>0.64792524478200775</v>
      </c>
      <c r="AI2490">
        <v>0.154020430746201</v>
      </c>
      <c r="AJ2490">
        <v>1</v>
      </c>
      <c r="AK2490">
        <v>1</v>
      </c>
      <c r="AL2490">
        <v>0.89165032544454637</v>
      </c>
      <c r="AM2490">
        <v>1</v>
      </c>
      <c r="AN2490">
        <v>1</v>
      </c>
      <c r="AO2490">
        <v>0.40833897875660718</v>
      </c>
      <c r="AP2490">
        <v>0.47869148129651756</v>
      </c>
      <c r="AQ2490">
        <v>1</v>
      </c>
      <c r="AR2490">
        <v>1</v>
      </c>
      <c r="AS2490">
        <v>0</v>
      </c>
      <c r="AT2490">
        <v>0.61045291071988117</v>
      </c>
      <c r="AU2490">
        <v>1</v>
      </c>
    </row>
    <row r="2491" spans="32:47" x14ac:dyDescent="0.25">
      <c r="AF2491">
        <v>2481</v>
      </c>
      <c r="AG2491">
        <v>1</v>
      </c>
      <c r="AH2491">
        <v>1</v>
      </c>
      <c r="AI2491">
        <v>0.52117007399928916</v>
      </c>
      <c r="AJ2491">
        <v>0.43313279005669758</v>
      </c>
      <c r="AK2491">
        <v>0</v>
      </c>
      <c r="AL2491">
        <v>0</v>
      </c>
      <c r="AM2491">
        <v>1</v>
      </c>
      <c r="AN2491">
        <v>0.43314010845572359</v>
      </c>
      <c r="AO2491">
        <v>0.97434992590909431</v>
      </c>
      <c r="AP2491">
        <v>0.62362268819959998</v>
      </c>
      <c r="AQ2491">
        <v>1</v>
      </c>
      <c r="AR2491">
        <v>0</v>
      </c>
      <c r="AS2491">
        <v>0.79938750602835373</v>
      </c>
      <c r="AT2491">
        <v>0.55726555009824641</v>
      </c>
      <c r="AU2491">
        <v>1</v>
      </c>
    </row>
    <row r="2492" spans="32:47" x14ac:dyDescent="0.25">
      <c r="AF2492">
        <v>2482</v>
      </c>
      <c r="AG2492">
        <v>1</v>
      </c>
      <c r="AH2492">
        <v>1</v>
      </c>
      <c r="AI2492">
        <v>0.26413960578112539</v>
      </c>
      <c r="AJ2492">
        <v>1</v>
      </c>
      <c r="AK2492">
        <v>9.0377759776827354E-2</v>
      </c>
      <c r="AL2492">
        <v>1</v>
      </c>
      <c r="AM2492">
        <v>0.10936173685026475</v>
      </c>
      <c r="AN2492">
        <v>1</v>
      </c>
      <c r="AO2492">
        <v>1</v>
      </c>
      <c r="AP2492">
        <v>0</v>
      </c>
      <c r="AQ2492">
        <v>1</v>
      </c>
      <c r="AR2492">
        <v>1</v>
      </c>
      <c r="AS2492">
        <v>0.4074994355663269</v>
      </c>
      <c r="AT2492">
        <v>0.79804196616880718</v>
      </c>
      <c r="AU2492">
        <v>3</v>
      </c>
    </row>
    <row r="2493" spans="32:47" x14ac:dyDescent="0.25">
      <c r="AF2493">
        <v>2483</v>
      </c>
      <c r="AG2493">
        <v>1</v>
      </c>
      <c r="AH2493">
        <v>0</v>
      </c>
      <c r="AI2493">
        <v>0.64045521338407374</v>
      </c>
      <c r="AJ2493">
        <v>0.64620396315003747</v>
      </c>
      <c r="AK2493">
        <v>8.8749730597379728E-2</v>
      </c>
      <c r="AL2493">
        <v>8.2513335119680665E-3</v>
      </c>
      <c r="AM2493">
        <v>1</v>
      </c>
      <c r="AN2493">
        <v>0.72194126603661124</v>
      </c>
      <c r="AO2493">
        <v>1</v>
      </c>
      <c r="AP2493">
        <v>1</v>
      </c>
      <c r="AQ2493">
        <v>1</v>
      </c>
      <c r="AR2493">
        <v>0.34502771051038217</v>
      </c>
      <c r="AS2493">
        <v>0.16411301324114902</v>
      </c>
      <c r="AT2493">
        <v>0.8794569330831371</v>
      </c>
      <c r="AU2493">
        <v>1</v>
      </c>
    </row>
    <row r="2494" spans="32:47" x14ac:dyDescent="0.25">
      <c r="AF2494">
        <v>2484</v>
      </c>
      <c r="AG2494">
        <v>1</v>
      </c>
      <c r="AH2494">
        <v>1</v>
      </c>
      <c r="AI2494">
        <v>1</v>
      </c>
      <c r="AJ2494">
        <v>0.90648305075446844</v>
      </c>
      <c r="AK2494">
        <v>0.73485390097912096</v>
      </c>
      <c r="AL2494">
        <v>1</v>
      </c>
      <c r="AM2494">
        <v>0.24304989073284705</v>
      </c>
      <c r="AN2494">
        <v>1</v>
      </c>
      <c r="AO2494">
        <v>0</v>
      </c>
      <c r="AP2494">
        <v>1</v>
      </c>
      <c r="AQ2494">
        <v>1</v>
      </c>
      <c r="AR2494">
        <v>1</v>
      </c>
      <c r="AS2494">
        <v>0.46687471526210206</v>
      </c>
      <c r="AT2494">
        <v>0.77294479338637612</v>
      </c>
      <c r="AU2494">
        <v>2</v>
      </c>
    </row>
    <row r="2495" spans="32:47" x14ac:dyDescent="0.25">
      <c r="AF2495">
        <v>2485</v>
      </c>
      <c r="AG2495">
        <v>0.51235510694095865</v>
      </c>
      <c r="AH2495">
        <v>0.8628549887551864</v>
      </c>
      <c r="AI2495">
        <v>1</v>
      </c>
      <c r="AJ2495">
        <v>0</v>
      </c>
      <c r="AK2495">
        <v>1</v>
      </c>
      <c r="AL2495">
        <v>1</v>
      </c>
      <c r="AM2495">
        <v>1</v>
      </c>
      <c r="AN2495">
        <v>0.42341766245555201</v>
      </c>
      <c r="AO2495">
        <v>1</v>
      </c>
      <c r="AP2495">
        <v>0</v>
      </c>
      <c r="AQ2495">
        <v>1</v>
      </c>
      <c r="AR2495">
        <v>1</v>
      </c>
      <c r="AS2495">
        <v>0.44920031680643052</v>
      </c>
      <c r="AT2495">
        <v>0.69576951961917322</v>
      </c>
      <c r="AU2495">
        <v>1</v>
      </c>
    </row>
    <row r="2496" spans="32:47" x14ac:dyDescent="0.25">
      <c r="AF2496">
        <v>2486</v>
      </c>
      <c r="AG2496">
        <v>1</v>
      </c>
      <c r="AH2496">
        <v>1</v>
      </c>
      <c r="AI2496">
        <v>2.6366895429917703E-3</v>
      </c>
      <c r="AJ2496">
        <v>0.75595968353736676</v>
      </c>
      <c r="AK2496">
        <v>1</v>
      </c>
      <c r="AL2496">
        <v>1</v>
      </c>
      <c r="AM2496">
        <v>1</v>
      </c>
      <c r="AN2496">
        <v>1</v>
      </c>
      <c r="AO2496">
        <v>1</v>
      </c>
      <c r="AP2496">
        <v>1</v>
      </c>
      <c r="AQ2496">
        <v>1</v>
      </c>
      <c r="AR2496">
        <v>1</v>
      </c>
      <c r="AS2496">
        <v>0.26519250600165012</v>
      </c>
      <c r="AT2496">
        <v>0.93069332656061854</v>
      </c>
      <c r="AU2496">
        <v>0</v>
      </c>
    </row>
    <row r="2497" spans="32:47" x14ac:dyDescent="0.25">
      <c r="AF2497">
        <v>2487</v>
      </c>
      <c r="AG2497">
        <v>1</v>
      </c>
      <c r="AH2497">
        <v>1</v>
      </c>
      <c r="AI2497">
        <v>0</v>
      </c>
      <c r="AJ2497">
        <v>0.25097588330900178</v>
      </c>
      <c r="AK2497">
        <v>1</v>
      </c>
      <c r="AL2497">
        <v>0.90494505361227007</v>
      </c>
      <c r="AM2497">
        <v>0.24544642058143865</v>
      </c>
      <c r="AN2497">
        <v>1</v>
      </c>
      <c r="AO2497">
        <v>0.88534330230371172</v>
      </c>
      <c r="AP2497">
        <v>1</v>
      </c>
      <c r="AQ2497">
        <v>1</v>
      </c>
      <c r="AR2497">
        <v>0</v>
      </c>
      <c r="AS2497">
        <v>0</v>
      </c>
      <c r="AT2497">
        <v>0.83731593126110171</v>
      </c>
      <c r="AU2497">
        <v>1</v>
      </c>
    </row>
    <row r="2498" spans="32:47" x14ac:dyDescent="0.25">
      <c r="AF2498">
        <v>2488</v>
      </c>
      <c r="AG2498">
        <v>1</v>
      </c>
      <c r="AH2498">
        <v>1</v>
      </c>
      <c r="AI2498">
        <v>0.90669256023243028</v>
      </c>
      <c r="AJ2498">
        <v>1</v>
      </c>
      <c r="AK2498">
        <v>1</v>
      </c>
      <c r="AL2498">
        <v>1</v>
      </c>
      <c r="AM2498">
        <v>1</v>
      </c>
      <c r="AN2498">
        <v>1</v>
      </c>
      <c r="AO2498">
        <v>1</v>
      </c>
      <c r="AP2498">
        <v>1</v>
      </c>
      <c r="AQ2498">
        <v>0.80979787203711262</v>
      </c>
      <c r="AR2498">
        <v>1</v>
      </c>
      <c r="AS2498">
        <v>0</v>
      </c>
      <c r="AT2498">
        <v>0.81076969463062831</v>
      </c>
      <c r="AU2498">
        <v>0</v>
      </c>
    </row>
    <row r="2499" spans="32:47" x14ac:dyDescent="0.25">
      <c r="AF2499">
        <v>2489</v>
      </c>
      <c r="AG2499">
        <v>0.90307025617526493</v>
      </c>
      <c r="AH2499">
        <v>1</v>
      </c>
      <c r="AI2499">
        <v>1</v>
      </c>
      <c r="AJ2499">
        <v>0</v>
      </c>
      <c r="AK2499">
        <v>0.87392782379385847</v>
      </c>
      <c r="AL2499">
        <v>1</v>
      </c>
      <c r="AM2499">
        <v>1</v>
      </c>
      <c r="AN2499">
        <v>1</v>
      </c>
      <c r="AO2499">
        <v>0.6825219982073274</v>
      </c>
      <c r="AP2499">
        <v>0</v>
      </c>
      <c r="AQ2499">
        <v>1</v>
      </c>
      <c r="AR2499">
        <v>0</v>
      </c>
      <c r="AS2499">
        <v>0.14535980709531163</v>
      </c>
      <c r="AT2499">
        <v>0.90286749960425672</v>
      </c>
      <c r="AU2499">
        <v>0</v>
      </c>
    </row>
    <row r="2500" spans="32:47" x14ac:dyDescent="0.25">
      <c r="AF2500">
        <v>2490</v>
      </c>
      <c r="AG2500">
        <v>0.21665880179329355</v>
      </c>
      <c r="AH2500">
        <v>1</v>
      </c>
      <c r="AI2500">
        <v>1</v>
      </c>
      <c r="AJ2500">
        <v>6.3193044007978941E-2</v>
      </c>
      <c r="AK2500">
        <v>0.16568666174087762</v>
      </c>
      <c r="AL2500">
        <v>0.30333286686436622</v>
      </c>
      <c r="AM2500">
        <v>1</v>
      </c>
      <c r="AN2500">
        <v>0.88304617329413304</v>
      </c>
      <c r="AO2500">
        <v>0.36075700692672397</v>
      </c>
      <c r="AP2500">
        <v>1</v>
      </c>
      <c r="AQ2500">
        <v>1</v>
      </c>
      <c r="AR2500">
        <v>1</v>
      </c>
      <c r="AS2500">
        <v>0.35764643526248013</v>
      </c>
      <c r="AT2500">
        <v>0.94874282896997919</v>
      </c>
      <c r="AU2500">
        <v>5</v>
      </c>
    </row>
    <row r="2501" spans="32:47" x14ac:dyDescent="0.25">
      <c r="AF2501">
        <v>2491</v>
      </c>
      <c r="AG2501">
        <v>1</v>
      </c>
      <c r="AH2501">
        <v>1</v>
      </c>
      <c r="AI2501">
        <v>0.70169774881604452</v>
      </c>
      <c r="AJ2501">
        <v>1</v>
      </c>
      <c r="AK2501">
        <v>1</v>
      </c>
      <c r="AL2501">
        <v>0.79610886746522735</v>
      </c>
      <c r="AM2501">
        <v>1</v>
      </c>
      <c r="AN2501">
        <v>1</v>
      </c>
      <c r="AO2501">
        <v>1</v>
      </c>
      <c r="AP2501">
        <v>0</v>
      </c>
      <c r="AQ2501">
        <v>1</v>
      </c>
      <c r="AR2501">
        <v>1</v>
      </c>
      <c r="AS2501">
        <v>0</v>
      </c>
      <c r="AT2501">
        <v>0.92350886567864143</v>
      </c>
      <c r="AU2501">
        <v>2</v>
      </c>
    </row>
    <row r="2502" spans="32:47" x14ac:dyDescent="0.25">
      <c r="AF2502">
        <v>2492</v>
      </c>
      <c r="AG2502">
        <v>1</v>
      </c>
      <c r="AH2502">
        <v>1</v>
      </c>
      <c r="AI2502">
        <v>1</v>
      </c>
      <c r="AJ2502">
        <v>1</v>
      </c>
      <c r="AK2502">
        <v>4.6566272229557074E-2</v>
      </c>
      <c r="AL2502">
        <v>0.69904795119897856</v>
      </c>
      <c r="AM2502">
        <v>0</v>
      </c>
      <c r="AN2502">
        <v>1</v>
      </c>
      <c r="AO2502">
        <v>1</v>
      </c>
      <c r="AP2502">
        <v>0.26141751867708668</v>
      </c>
      <c r="AQ2502">
        <v>0.4444295733500136</v>
      </c>
      <c r="AR2502">
        <v>0.33763360530663761</v>
      </c>
      <c r="AS2502">
        <v>0.4537561115855257</v>
      </c>
      <c r="AT2502">
        <v>0.81110819704828252</v>
      </c>
      <c r="AU2502">
        <v>2</v>
      </c>
    </row>
    <row r="2503" spans="32:47" x14ac:dyDescent="0.25">
      <c r="AF2503">
        <v>2493</v>
      </c>
      <c r="AG2503">
        <v>0.16083964803551826</v>
      </c>
      <c r="AH2503">
        <v>1</v>
      </c>
      <c r="AI2503">
        <v>1</v>
      </c>
      <c r="AJ2503">
        <v>0.83400393868481237</v>
      </c>
      <c r="AK2503">
        <v>1</v>
      </c>
      <c r="AL2503">
        <v>1</v>
      </c>
      <c r="AM2503">
        <v>1</v>
      </c>
      <c r="AN2503">
        <v>1</v>
      </c>
      <c r="AO2503">
        <v>0</v>
      </c>
      <c r="AP2503">
        <v>0.51597325966412755</v>
      </c>
      <c r="AQ2503">
        <v>0.6019281340809054</v>
      </c>
      <c r="AR2503">
        <v>0.50666732714307727</v>
      </c>
      <c r="AS2503">
        <v>0.5943378192767399</v>
      </c>
      <c r="AT2503">
        <v>0.92748152597698508</v>
      </c>
      <c r="AU2503">
        <v>1</v>
      </c>
    </row>
    <row r="2504" spans="32:47" x14ac:dyDescent="0.25">
      <c r="AF2504">
        <v>2494</v>
      </c>
      <c r="AG2504">
        <v>1</v>
      </c>
      <c r="AH2504">
        <v>0.74713033550506225</v>
      </c>
      <c r="AI2504">
        <v>1</v>
      </c>
      <c r="AJ2504">
        <v>1</v>
      </c>
      <c r="AK2504">
        <v>1</v>
      </c>
      <c r="AL2504">
        <v>1</v>
      </c>
      <c r="AM2504">
        <v>1</v>
      </c>
      <c r="AN2504">
        <v>1</v>
      </c>
      <c r="AO2504">
        <v>1</v>
      </c>
      <c r="AP2504">
        <v>0.25757500941648276</v>
      </c>
      <c r="AQ2504">
        <v>1</v>
      </c>
      <c r="AR2504">
        <v>1</v>
      </c>
      <c r="AS2504">
        <v>0</v>
      </c>
      <c r="AT2504">
        <v>0.73999868328051166</v>
      </c>
      <c r="AU2504">
        <v>1</v>
      </c>
    </row>
    <row r="2505" spans="32:47" x14ac:dyDescent="0.25">
      <c r="AF2505">
        <v>2495</v>
      </c>
      <c r="AG2505">
        <v>1</v>
      </c>
      <c r="AH2505">
        <v>1</v>
      </c>
      <c r="AI2505">
        <v>1</v>
      </c>
      <c r="AJ2505">
        <v>1</v>
      </c>
      <c r="AK2505">
        <v>1</v>
      </c>
      <c r="AL2505">
        <v>0.41182186357400496</v>
      </c>
      <c r="AM2505">
        <v>0.60630408495701216</v>
      </c>
      <c r="AN2505">
        <v>0.51607099602504958</v>
      </c>
      <c r="AO2505">
        <v>1</v>
      </c>
      <c r="AP2505">
        <v>1</v>
      </c>
      <c r="AQ2505">
        <v>1</v>
      </c>
      <c r="AR2505">
        <v>1</v>
      </c>
      <c r="AS2505">
        <v>0</v>
      </c>
      <c r="AT2505">
        <v>0.844576776994724</v>
      </c>
      <c r="AU2505">
        <v>3</v>
      </c>
    </row>
    <row r="2506" spans="32:47" x14ac:dyDescent="0.25">
      <c r="AF2506">
        <v>2496</v>
      </c>
      <c r="AG2506">
        <v>0.38360009138306206</v>
      </c>
      <c r="AH2506">
        <v>1</v>
      </c>
      <c r="AI2506">
        <v>0.93356696258424854</v>
      </c>
      <c r="AJ2506">
        <v>0.23680131001456176</v>
      </c>
      <c r="AK2506">
        <v>1</v>
      </c>
      <c r="AL2506">
        <v>1</v>
      </c>
      <c r="AM2506">
        <v>0.42966348912276803</v>
      </c>
      <c r="AN2506">
        <v>1</v>
      </c>
      <c r="AO2506">
        <v>0</v>
      </c>
      <c r="AP2506">
        <v>1</v>
      </c>
      <c r="AQ2506">
        <v>1</v>
      </c>
      <c r="AR2506">
        <v>0</v>
      </c>
      <c r="AS2506">
        <v>0</v>
      </c>
      <c r="AT2506">
        <v>0.97072039498143814</v>
      </c>
      <c r="AU2506">
        <v>0</v>
      </c>
    </row>
    <row r="2507" spans="32:47" x14ac:dyDescent="0.25">
      <c r="AF2507">
        <v>2497</v>
      </c>
      <c r="AG2507">
        <v>0</v>
      </c>
      <c r="AH2507">
        <v>0.67927876168713353</v>
      </c>
      <c r="AI2507">
        <v>0.71553128413459843</v>
      </c>
      <c r="AJ2507">
        <v>1</v>
      </c>
      <c r="AK2507">
        <v>1</v>
      </c>
      <c r="AL2507">
        <v>1</v>
      </c>
      <c r="AM2507">
        <v>1</v>
      </c>
      <c r="AN2507">
        <v>0.33151362620124164</v>
      </c>
      <c r="AO2507">
        <v>1</v>
      </c>
      <c r="AP2507">
        <v>1</v>
      </c>
      <c r="AQ2507">
        <v>1</v>
      </c>
      <c r="AR2507">
        <v>1</v>
      </c>
      <c r="AS2507">
        <v>0</v>
      </c>
      <c r="AT2507">
        <v>0.76548197286772424</v>
      </c>
      <c r="AU2507">
        <v>1</v>
      </c>
    </row>
    <row r="2508" spans="32:47" x14ac:dyDescent="0.25">
      <c r="AF2508">
        <v>2498</v>
      </c>
      <c r="AG2508">
        <v>1</v>
      </c>
      <c r="AH2508">
        <v>1</v>
      </c>
      <c r="AI2508">
        <v>0.9046498578271337</v>
      </c>
      <c r="AJ2508">
        <v>1</v>
      </c>
      <c r="AK2508">
        <v>1</v>
      </c>
      <c r="AL2508">
        <v>1</v>
      </c>
      <c r="AM2508">
        <v>1</v>
      </c>
      <c r="AN2508">
        <v>1</v>
      </c>
      <c r="AO2508">
        <v>0.92702361624566643</v>
      </c>
      <c r="AP2508">
        <v>0</v>
      </c>
      <c r="AQ2508">
        <v>0.97240322692887271</v>
      </c>
      <c r="AR2508">
        <v>0.464858451708419</v>
      </c>
      <c r="AS2508">
        <v>1.4592362495022826E-3</v>
      </c>
      <c r="AT2508">
        <v>0.89503294527743971</v>
      </c>
      <c r="AU2508">
        <v>1</v>
      </c>
    </row>
    <row r="2509" spans="32:47" x14ac:dyDescent="0.25">
      <c r="AF2509">
        <v>2499</v>
      </c>
      <c r="AG2509">
        <v>0</v>
      </c>
      <c r="AH2509">
        <v>0</v>
      </c>
      <c r="AI2509">
        <v>1</v>
      </c>
      <c r="AJ2509">
        <v>0.44197212569658101</v>
      </c>
      <c r="AK2509">
        <v>1</v>
      </c>
      <c r="AL2509">
        <v>0.63365245414388482</v>
      </c>
      <c r="AM2509">
        <v>0.49206278614949572</v>
      </c>
      <c r="AN2509">
        <v>1</v>
      </c>
      <c r="AO2509">
        <v>0.22186063394353064</v>
      </c>
      <c r="AP2509">
        <v>0</v>
      </c>
      <c r="AQ2509">
        <v>0.88152634957611253</v>
      </c>
      <c r="AR2509">
        <v>0.47750348787057223</v>
      </c>
      <c r="AS2509">
        <v>0.97359423847721638</v>
      </c>
      <c r="AT2509">
        <v>0.76750699760659824</v>
      </c>
      <c r="AU2509">
        <v>0</v>
      </c>
    </row>
    <row r="2510" spans="32:47" x14ac:dyDescent="0.25">
      <c r="AF2510">
        <v>2500</v>
      </c>
      <c r="AG2510">
        <v>1</v>
      </c>
      <c r="AH2510">
        <v>1</v>
      </c>
      <c r="AI2510">
        <v>1</v>
      </c>
      <c r="AJ2510">
        <v>0.48410952283569109</v>
      </c>
      <c r="AK2510">
        <v>1</v>
      </c>
      <c r="AL2510">
        <v>1</v>
      </c>
      <c r="AM2510">
        <v>4.6398766154109788E-2</v>
      </c>
      <c r="AN2510">
        <v>1</v>
      </c>
      <c r="AO2510">
        <v>1</v>
      </c>
      <c r="AP2510">
        <v>0.27977219987317975</v>
      </c>
      <c r="AQ2510">
        <v>1</v>
      </c>
      <c r="AR2510">
        <v>0.41234501668288664</v>
      </c>
      <c r="AS2510">
        <v>0</v>
      </c>
      <c r="AT2510">
        <v>0.82015226762175675</v>
      </c>
      <c r="AU2510">
        <v>2</v>
      </c>
    </row>
    <row r="2511" spans="32:47" x14ac:dyDescent="0.25">
      <c r="AF2511">
        <v>2501</v>
      </c>
      <c r="AG2511">
        <v>1</v>
      </c>
      <c r="AH2511">
        <v>0.42103205764760787</v>
      </c>
      <c r="AI2511">
        <v>1</v>
      </c>
      <c r="AJ2511">
        <v>1</v>
      </c>
      <c r="AK2511">
        <v>0.18885018424841674</v>
      </c>
      <c r="AL2511">
        <v>0.25927973101837171</v>
      </c>
      <c r="AM2511">
        <v>1</v>
      </c>
      <c r="AN2511">
        <v>5.1784164812547273E-2</v>
      </c>
      <c r="AO2511">
        <v>4.7173975485929984E-2</v>
      </c>
      <c r="AP2511">
        <v>1</v>
      </c>
      <c r="AQ2511">
        <v>1</v>
      </c>
      <c r="AR2511">
        <v>1</v>
      </c>
      <c r="AS2511">
        <v>0</v>
      </c>
      <c r="AT2511">
        <v>0.84249242065780983</v>
      </c>
      <c r="AU2511">
        <v>1</v>
      </c>
    </row>
    <row r="2512" spans="32:47" x14ac:dyDescent="0.25">
      <c r="AF2512">
        <v>2502</v>
      </c>
      <c r="AG2512">
        <v>1</v>
      </c>
      <c r="AH2512">
        <v>1.6277901562456724E-2</v>
      </c>
      <c r="AI2512">
        <v>0.90813918326814258</v>
      </c>
      <c r="AJ2512">
        <v>0.85803908271021401</v>
      </c>
      <c r="AK2512">
        <v>1</v>
      </c>
      <c r="AL2512">
        <v>1</v>
      </c>
      <c r="AM2512">
        <v>1</v>
      </c>
      <c r="AN2512">
        <v>1</v>
      </c>
      <c r="AO2512">
        <v>1</v>
      </c>
      <c r="AP2512">
        <v>0</v>
      </c>
      <c r="AQ2512">
        <v>0.74254959850198554</v>
      </c>
      <c r="AR2512">
        <v>1</v>
      </c>
      <c r="AS2512">
        <v>0</v>
      </c>
      <c r="AT2512">
        <v>0.99000997766700882</v>
      </c>
      <c r="AU2512">
        <v>1</v>
      </c>
    </row>
    <row r="2513" spans="32:47" x14ac:dyDescent="0.25">
      <c r="AF2513">
        <v>2503</v>
      </c>
      <c r="AG2513">
        <v>1</v>
      </c>
      <c r="AH2513">
        <v>1</v>
      </c>
      <c r="AI2513">
        <v>1</v>
      </c>
      <c r="AJ2513">
        <v>1</v>
      </c>
      <c r="AK2513">
        <v>1</v>
      </c>
      <c r="AL2513">
        <v>1</v>
      </c>
      <c r="AM2513">
        <v>0.21553720792754547</v>
      </c>
      <c r="AN2513">
        <v>1.0254952620485827E-2</v>
      </c>
      <c r="AO2513">
        <v>1</v>
      </c>
      <c r="AP2513">
        <v>0</v>
      </c>
      <c r="AQ2513">
        <v>1</v>
      </c>
      <c r="AR2513">
        <v>0.79652930083736262</v>
      </c>
      <c r="AS2513">
        <v>0</v>
      </c>
      <c r="AT2513">
        <v>0.79832191738096303</v>
      </c>
      <c r="AU2513">
        <v>2</v>
      </c>
    </row>
    <row r="2514" spans="32:47" x14ac:dyDescent="0.25">
      <c r="AF2514">
        <v>2504</v>
      </c>
      <c r="AG2514">
        <v>1</v>
      </c>
      <c r="AH2514">
        <v>1</v>
      </c>
      <c r="AI2514">
        <v>9.5603504195159686E-2</v>
      </c>
      <c r="AJ2514">
        <v>1</v>
      </c>
      <c r="AK2514">
        <v>1</v>
      </c>
      <c r="AL2514">
        <v>0.39235750087609633</v>
      </c>
      <c r="AM2514">
        <v>0.50266054480157285</v>
      </c>
      <c r="AN2514">
        <v>1</v>
      </c>
      <c r="AO2514">
        <v>1</v>
      </c>
      <c r="AP2514">
        <v>0.6722723954784845</v>
      </c>
      <c r="AQ2514">
        <v>1</v>
      </c>
      <c r="AR2514">
        <v>0.42082297095194299</v>
      </c>
      <c r="AS2514">
        <v>0</v>
      </c>
      <c r="AT2514">
        <v>0.82673199374734241</v>
      </c>
      <c r="AU2514">
        <v>1</v>
      </c>
    </row>
    <row r="2515" spans="32:47" x14ac:dyDescent="0.25">
      <c r="AF2515">
        <v>2505</v>
      </c>
      <c r="AG2515">
        <v>1</v>
      </c>
      <c r="AH2515">
        <v>0</v>
      </c>
      <c r="AI2515">
        <v>1</v>
      </c>
      <c r="AJ2515">
        <v>0.64411955548930566</v>
      </c>
      <c r="AK2515">
        <v>0.92799788883642198</v>
      </c>
      <c r="AL2515">
        <v>0.63027528093516594</v>
      </c>
      <c r="AM2515">
        <v>1</v>
      </c>
      <c r="AN2515">
        <v>1</v>
      </c>
      <c r="AO2515">
        <v>0.37001428449123824</v>
      </c>
      <c r="AP2515">
        <v>1</v>
      </c>
      <c r="AQ2515">
        <v>1</v>
      </c>
      <c r="AR2515">
        <v>1</v>
      </c>
      <c r="AS2515">
        <v>0.16012132947556287</v>
      </c>
      <c r="AT2515">
        <v>0.9098461094283864</v>
      </c>
      <c r="AU2515">
        <v>0</v>
      </c>
    </row>
    <row r="2516" spans="32:47" x14ac:dyDescent="0.25">
      <c r="AF2516">
        <v>2506</v>
      </c>
      <c r="AG2516">
        <v>0.25861572714911157</v>
      </c>
      <c r="AH2516">
        <v>0.17036272801747795</v>
      </c>
      <c r="AI2516">
        <v>0.94203150723455287</v>
      </c>
      <c r="AJ2516">
        <v>0.79045428482422719</v>
      </c>
      <c r="AK2516">
        <v>0.76988722749275995</v>
      </c>
      <c r="AL2516">
        <v>0.1350092820992965</v>
      </c>
      <c r="AM2516">
        <v>1</v>
      </c>
      <c r="AN2516">
        <v>1</v>
      </c>
      <c r="AO2516">
        <v>1</v>
      </c>
      <c r="AP2516">
        <v>1</v>
      </c>
      <c r="AQ2516">
        <v>0.7855365675163436</v>
      </c>
      <c r="AR2516">
        <v>1</v>
      </c>
      <c r="AS2516">
        <v>0</v>
      </c>
      <c r="AT2516">
        <v>0.76143270973299548</v>
      </c>
      <c r="AU2516">
        <v>0</v>
      </c>
    </row>
    <row r="2517" spans="32:47" x14ac:dyDescent="0.25">
      <c r="AF2517">
        <v>2507</v>
      </c>
      <c r="AG2517">
        <v>0.13371800915751186</v>
      </c>
      <c r="AH2517">
        <v>1</v>
      </c>
      <c r="AI2517">
        <v>0.72066429791307351</v>
      </c>
      <c r="AJ2517">
        <v>1</v>
      </c>
      <c r="AK2517">
        <v>1</v>
      </c>
      <c r="AL2517">
        <v>1</v>
      </c>
      <c r="AM2517">
        <v>1</v>
      </c>
      <c r="AN2517">
        <v>0.57286577023220275</v>
      </c>
      <c r="AO2517">
        <v>1</v>
      </c>
      <c r="AP2517">
        <v>1</v>
      </c>
      <c r="AQ2517">
        <v>1</v>
      </c>
      <c r="AR2517">
        <v>0.65527722277681366</v>
      </c>
      <c r="AS2517">
        <v>0.4298599694377645</v>
      </c>
      <c r="AT2517">
        <v>0.63793615289297578</v>
      </c>
      <c r="AU2517">
        <v>0</v>
      </c>
    </row>
    <row r="2518" spans="32:47" x14ac:dyDescent="0.25">
      <c r="AF2518">
        <v>2508</v>
      </c>
      <c r="AG2518">
        <v>1</v>
      </c>
      <c r="AH2518">
        <v>0.13105109315334371</v>
      </c>
      <c r="AI2518">
        <v>0.72114341652289315</v>
      </c>
      <c r="AJ2518">
        <v>1</v>
      </c>
      <c r="AK2518">
        <v>0.52074306442391971</v>
      </c>
      <c r="AL2518">
        <v>1</v>
      </c>
      <c r="AM2518">
        <v>0</v>
      </c>
      <c r="AN2518">
        <v>0.37014676635425853</v>
      </c>
      <c r="AO2518">
        <v>1</v>
      </c>
      <c r="AP2518">
        <v>1</v>
      </c>
      <c r="AQ2518">
        <v>1</v>
      </c>
      <c r="AR2518">
        <v>1</v>
      </c>
      <c r="AS2518">
        <v>0.48651172920969354</v>
      </c>
      <c r="AT2518">
        <v>0.89400655930881368</v>
      </c>
      <c r="AU2518">
        <v>0</v>
      </c>
    </row>
    <row r="2519" spans="32:47" x14ac:dyDescent="0.25">
      <c r="AF2519">
        <v>2509</v>
      </c>
      <c r="AG2519">
        <v>0</v>
      </c>
      <c r="AH2519">
        <v>0</v>
      </c>
      <c r="AI2519">
        <v>0</v>
      </c>
      <c r="AJ2519">
        <v>1</v>
      </c>
      <c r="AK2519">
        <v>0.66660162661719369</v>
      </c>
      <c r="AL2519">
        <v>1</v>
      </c>
      <c r="AM2519">
        <v>1</v>
      </c>
      <c r="AN2519">
        <v>1</v>
      </c>
      <c r="AO2519">
        <v>0.71492491425209059</v>
      </c>
      <c r="AP2519">
        <v>1</v>
      </c>
      <c r="AQ2519">
        <v>0.20488766646352208</v>
      </c>
      <c r="AR2519">
        <v>1</v>
      </c>
      <c r="AS2519">
        <v>0.49530896613484193</v>
      </c>
      <c r="AT2519">
        <v>0.78293741813795847</v>
      </c>
      <c r="AU2519">
        <v>0</v>
      </c>
    </row>
    <row r="2520" spans="32:47" x14ac:dyDescent="0.25">
      <c r="AF2520">
        <v>2510</v>
      </c>
      <c r="AG2520">
        <v>1</v>
      </c>
      <c r="AH2520">
        <v>0</v>
      </c>
      <c r="AI2520">
        <v>1</v>
      </c>
      <c r="AJ2520">
        <v>0.74299757521245435</v>
      </c>
      <c r="AK2520">
        <v>1</v>
      </c>
      <c r="AL2520">
        <v>0.95826873131178825</v>
      </c>
      <c r="AM2520">
        <v>1</v>
      </c>
      <c r="AN2520">
        <v>0.12154296171361385</v>
      </c>
      <c r="AO2520">
        <v>1</v>
      </c>
      <c r="AP2520">
        <v>1</v>
      </c>
      <c r="AQ2520">
        <v>1</v>
      </c>
      <c r="AR2520">
        <v>1</v>
      </c>
      <c r="AS2520">
        <v>0</v>
      </c>
      <c r="AT2520">
        <v>0.65391205274097286</v>
      </c>
      <c r="AU2520">
        <v>1</v>
      </c>
    </row>
    <row r="2521" spans="32:47" x14ac:dyDescent="0.25">
      <c r="AF2521">
        <v>2511</v>
      </c>
      <c r="AG2521">
        <v>1</v>
      </c>
      <c r="AH2521">
        <v>0</v>
      </c>
      <c r="AI2521">
        <v>1</v>
      </c>
      <c r="AJ2521">
        <v>0.80060694954396849</v>
      </c>
      <c r="AK2521">
        <v>1</v>
      </c>
      <c r="AL2521">
        <v>7.5194938322480684E-2</v>
      </c>
      <c r="AM2521">
        <v>1</v>
      </c>
      <c r="AN2521">
        <v>0.16902382060934248</v>
      </c>
      <c r="AO2521">
        <v>1</v>
      </c>
      <c r="AP2521">
        <v>1</v>
      </c>
      <c r="AQ2521">
        <v>1</v>
      </c>
      <c r="AR2521">
        <v>0.34183416438839143</v>
      </c>
      <c r="AS2521">
        <v>0.67408531412717909</v>
      </c>
      <c r="AT2521">
        <v>0.62513858917809562</v>
      </c>
      <c r="AU2521">
        <v>0</v>
      </c>
    </row>
    <row r="2522" spans="32:47" x14ac:dyDescent="0.25">
      <c r="AF2522">
        <v>2512</v>
      </c>
      <c r="AG2522">
        <v>0.65825884853867112</v>
      </c>
      <c r="AH2522">
        <v>1</v>
      </c>
      <c r="AI2522">
        <v>1</v>
      </c>
      <c r="AJ2522">
        <v>1</v>
      </c>
      <c r="AK2522">
        <v>0.6326401986762874</v>
      </c>
      <c r="AL2522">
        <v>1</v>
      </c>
      <c r="AM2522">
        <v>1</v>
      </c>
      <c r="AN2522">
        <v>1</v>
      </c>
      <c r="AO2522">
        <v>0.31062793210852152</v>
      </c>
      <c r="AP2522">
        <v>0.38404670051996587</v>
      </c>
      <c r="AQ2522">
        <v>1</v>
      </c>
      <c r="AR2522">
        <v>0.83923647096619991</v>
      </c>
      <c r="AS2522">
        <v>0.25760690546139225</v>
      </c>
      <c r="AT2522">
        <v>0.84441020231686403</v>
      </c>
      <c r="AU2522">
        <v>1</v>
      </c>
    </row>
    <row r="2523" spans="32:47" x14ac:dyDescent="0.25">
      <c r="AF2523">
        <v>2513</v>
      </c>
      <c r="AG2523">
        <v>1</v>
      </c>
      <c r="AH2523">
        <v>0.13406603846072226</v>
      </c>
      <c r="AI2523">
        <v>1</v>
      </c>
      <c r="AJ2523">
        <v>0.23875953417106455</v>
      </c>
      <c r="AK2523">
        <v>1</v>
      </c>
      <c r="AL2523">
        <v>0.75579708584312655</v>
      </c>
      <c r="AM2523">
        <v>0.85655724434412062</v>
      </c>
      <c r="AN2523">
        <v>1</v>
      </c>
      <c r="AO2523">
        <v>1</v>
      </c>
      <c r="AP2523">
        <v>0.15186311080845283</v>
      </c>
      <c r="AQ2523">
        <v>1</v>
      </c>
      <c r="AR2523">
        <v>1</v>
      </c>
      <c r="AS2523">
        <v>0</v>
      </c>
      <c r="AT2523">
        <v>0.77406491053558579</v>
      </c>
      <c r="AU2523">
        <v>0</v>
      </c>
    </row>
    <row r="2524" spans="32:47" x14ac:dyDescent="0.25">
      <c r="AF2524">
        <v>2514</v>
      </c>
      <c r="AG2524">
        <v>0.12836861754875561</v>
      </c>
      <c r="AH2524">
        <v>0.65109394888843652</v>
      </c>
      <c r="AI2524">
        <v>0</v>
      </c>
      <c r="AJ2524">
        <v>0</v>
      </c>
      <c r="AK2524">
        <v>1</v>
      </c>
      <c r="AL2524">
        <v>0.64920990431419345</v>
      </c>
      <c r="AM2524">
        <v>1</v>
      </c>
      <c r="AN2524">
        <v>0</v>
      </c>
      <c r="AO2524">
        <v>0.57887469168975558</v>
      </c>
      <c r="AP2524">
        <v>0.35764800945898678</v>
      </c>
      <c r="AQ2524">
        <v>0.57837246439448786</v>
      </c>
      <c r="AR2524">
        <v>1</v>
      </c>
      <c r="AS2524">
        <v>0</v>
      </c>
      <c r="AT2524">
        <v>0.78177807336796334</v>
      </c>
      <c r="AU2524">
        <v>1</v>
      </c>
    </row>
    <row r="2525" spans="32:47" x14ac:dyDescent="0.25">
      <c r="AF2525">
        <v>2515</v>
      </c>
      <c r="AG2525">
        <v>0.81604749409434008</v>
      </c>
      <c r="AH2525">
        <v>0.75805591497295866</v>
      </c>
      <c r="AI2525">
        <v>0</v>
      </c>
      <c r="AJ2525">
        <v>1</v>
      </c>
      <c r="AK2525">
        <v>0</v>
      </c>
      <c r="AL2525">
        <v>1</v>
      </c>
      <c r="AM2525">
        <v>0.41315643835273919</v>
      </c>
      <c r="AN2525">
        <v>1</v>
      </c>
      <c r="AO2525">
        <v>1</v>
      </c>
      <c r="AP2525">
        <v>1</v>
      </c>
      <c r="AQ2525">
        <v>1</v>
      </c>
      <c r="AR2525">
        <v>1</v>
      </c>
      <c r="AS2525">
        <v>0.33754603815642409</v>
      </c>
      <c r="AT2525">
        <v>0.72954248860267101</v>
      </c>
      <c r="AU2525">
        <v>0</v>
      </c>
    </row>
    <row r="2526" spans="32:47" x14ac:dyDescent="0.25">
      <c r="AF2526">
        <v>2516</v>
      </c>
      <c r="AG2526">
        <v>1</v>
      </c>
      <c r="AH2526">
        <v>0.29681099229154434</v>
      </c>
      <c r="AI2526">
        <v>1</v>
      </c>
      <c r="AJ2526">
        <v>1</v>
      </c>
      <c r="AK2526">
        <v>0</v>
      </c>
      <c r="AL2526">
        <v>1</v>
      </c>
      <c r="AM2526">
        <v>0.38118913941739707</v>
      </c>
      <c r="AN2526">
        <v>1</v>
      </c>
      <c r="AO2526">
        <v>1</v>
      </c>
      <c r="AP2526">
        <v>0</v>
      </c>
      <c r="AQ2526">
        <v>1</v>
      </c>
      <c r="AR2526">
        <v>1</v>
      </c>
      <c r="AS2526">
        <v>0</v>
      </c>
      <c r="AT2526">
        <v>0.77307177475607347</v>
      </c>
      <c r="AU2526">
        <v>2</v>
      </c>
    </row>
    <row r="2527" spans="32:47" x14ac:dyDescent="0.25">
      <c r="AF2527">
        <v>2517</v>
      </c>
      <c r="AG2527">
        <v>0.36712351613494965</v>
      </c>
      <c r="AH2527">
        <v>1</v>
      </c>
      <c r="AI2527">
        <v>1</v>
      </c>
      <c r="AJ2527">
        <v>0.90116779033439043</v>
      </c>
      <c r="AK2527">
        <v>0</v>
      </c>
      <c r="AL2527">
        <v>1</v>
      </c>
      <c r="AM2527">
        <v>1</v>
      </c>
      <c r="AN2527">
        <v>1</v>
      </c>
      <c r="AO2527">
        <v>0</v>
      </c>
      <c r="AP2527">
        <v>0.18367802249826304</v>
      </c>
      <c r="AQ2527">
        <v>7.8629295964492488E-2</v>
      </c>
      <c r="AR2527">
        <v>1</v>
      </c>
      <c r="AS2527">
        <v>0</v>
      </c>
      <c r="AT2527">
        <v>0.91593685026441252</v>
      </c>
      <c r="AU2527">
        <v>1</v>
      </c>
    </row>
    <row r="2528" spans="32:47" x14ac:dyDescent="0.25">
      <c r="AF2528">
        <v>2518</v>
      </c>
      <c r="AG2528">
        <v>0.88439953957370765</v>
      </c>
      <c r="AH2528">
        <v>0</v>
      </c>
      <c r="AI2528">
        <v>1</v>
      </c>
      <c r="AJ2528">
        <v>1</v>
      </c>
      <c r="AK2528">
        <v>1</v>
      </c>
      <c r="AL2528">
        <v>1</v>
      </c>
      <c r="AM2528">
        <v>1</v>
      </c>
      <c r="AN2528">
        <v>1</v>
      </c>
      <c r="AO2528">
        <v>1</v>
      </c>
      <c r="AP2528">
        <v>1</v>
      </c>
      <c r="AQ2528">
        <v>1</v>
      </c>
      <c r="AR2528">
        <v>4.118216035543986E-2</v>
      </c>
      <c r="AS2528">
        <v>0</v>
      </c>
      <c r="AT2528">
        <v>0.88843379306813464</v>
      </c>
      <c r="AU2528">
        <v>2</v>
      </c>
    </row>
    <row r="2529" spans="32:47" x14ac:dyDescent="0.25">
      <c r="AF2529">
        <v>2519</v>
      </c>
      <c r="AG2529">
        <v>1</v>
      </c>
      <c r="AH2529">
        <v>1</v>
      </c>
      <c r="AI2529">
        <v>0</v>
      </c>
      <c r="AJ2529">
        <v>0.53447640999293067</v>
      </c>
      <c r="AK2529">
        <v>1</v>
      </c>
      <c r="AL2529">
        <v>1</v>
      </c>
      <c r="AM2529">
        <v>0</v>
      </c>
      <c r="AN2529">
        <v>1</v>
      </c>
      <c r="AO2529">
        <v>1</v>
      </c>
      <c r="AP2529">
        <v>1</v>
      </c>
      <c r="AQ2529">
        <v>1</v>
      </c>
      <c r="AR2529">
        <v>1</v>
      </c>
      <c r="AS2529">
        <v>0</v>
      </c>
      <c r="AT2529">
        <v>0.87618163104104485</v>
      </c>
      <c r="AU2529">
        <v>0</v>
      </c>
    </row>
    <row r="2530" spans="32:47" x14ac:dyDescent="0.25">
      <c r="AF2530">
        <v>2520</v>
      </c>
      <c r="AG2530">
        <v>0.52056355424194345</v>
      </c>
      <c r="AH2530">
        <v>1</v>
      </c>
      <c r="AI2530">
        <v>1</v>
      </c>
      <c r="AJ2530">
        <v>0</v>
      </c>
      <c r="AK2530">
        <v>0</v>
      </c>
      <c r="AL2530">
        <v>0.81251831821743203</v>
      </c>
      <c r="AM2530">
        <v>1</v>
      </c>
      <c r="AN2530">
        <v>1</v>
      </c>
      <c r="AO2530">
        <v>1</v>
      </c>
      <c r="AP2530">
        <v>1</v>
      </c>
      <c r="AQ2530">
        <v>1</v>
      </c>
      <c r="AR2530">
        <v>1</v>
      </c>
      <c r="AS2530">
        <v>0</v>
      </c>
      <c r="AT2530">
        <v>0.79870279634134977</v>
      </c>
      <c r="AU2530">
        <v>0</v>
      </c>
    </row>
    <row r="2531" spans="32:47" x14ac:dyDescent="0.25">
      <c r="AF2531">
        <v>2521</v>
      </c>
      <c r="AG2531">
        <v>1</v>
      </c>
      <c r="AH2531">
        <v>1</v>
      </c>
      <c r="AI2531">
        <v>1</v>
      </c>
      <c r="AJ2531">
        <v>0.89989733291561913</v>
      </c>
      <c r="AK2531">
        <v>1</v>
      </c>
      <c r="AL2531">
        <v>1</v>
      </c>
      <c r="AM2531">
        <v>1</v>
      </c>
      <c r="AN2531">
        <v>0.94319007469288585</v>
      </c>
      <c r="AO2531">
        <v>0</v>
      </c>
      <c r="AP2531">
        <v>0.27979093738465433</v>
      </c>
      <c r="AQ2531">
        <v>1</v>
      </c>
      <c r="AR2531">
        <v>1</v>
      </c>
      <c r="AS2531">
        <v>0</v>
      </c>
      <c r="AT2531">
        <v>0.95453067129676805</v>
      </c>
      <c r="AU2531">
        <v>1</v>
      </c>
    </row>
    <row r="2532" spans="32:47" x14ac:dyDescent="0.25">
      <c r="AF2532">
        <v>2522</v>
      </c>
      <c r="AG2532">
        <v>0.64492483934056155</v>
      </c>
      <c r="AH2532">
        <v>1</v>
      </c>
      <c r="AI2532">
        <v>1</v>
      </c>
      <c r="AJ2532">
        <v>1</v>
      </c>
      <c r="AK2532">
        <v>1</v>
      </c>
      <c r="AL2532">
        <v>1</v>
      </c>
      <c r="AM2532">
        <v>1</v>
      </c>
      <c r="AN2532">
        <v>1</v>
      </c>
      <c r="AO2532">
        <v>1</v>
      </c>
      <c r="AP2532">
        <v>1</v>
      </c>
      <c r="AQ2532">
        <v>0.58397857861442992</v>
      </c>
      <c r="AR2532">
        <v>1</v>
      </c>
      <c r="AS2532">
        <v>0</v>
      </c>
      <c r="AT2532">
        <v>0.69936567472875255</v>
      </c>
      <c r="AU2532">
        <v>2</v>
      </c>
    </row>
    <row r="2533" spans="32:47" x14ac:dyDescent="0.25">
      <c r="AF2533">
        <v>2523</v>
      </c>
      <c r="AG2533">
        <v>1</v>
      </c>
      <c r="AH2533">
        <v>1</v>
      </c>
      <c r="AI2533">
        <v>1</v>
      </c>
      <c r="AJ2533">
        <v>0.8389009067400669</v>
      </c>
      <c r="AK2533">
        <v>1</v>
      </c>
      <c r="AL2533">
        <v>1</v>
      </c>
      <c r="AM2533">
        <v>1</v>
      </c>
      <c r="AN2533">
        <v>0.93510998891630859</v>
      </c>
      <c r="AO2533">
        <v>1</v>
      </c>
      <c r="AP2533">
        <v>1</v>
      </c>
      <c r="AQ2533">
        <v>1</v>
      </c>
      <c r="AR2533">
        <v>0.21213224849939691</v>
      </c>
      <c r="AS2533">
        <v>0.57068020790264262</v>
      </c>
      <c r="AT2533">
        <v>0.63941340215820319</v>
      </c>
      <c r="AU2533">
        <v>2</v>
      </c>
    </row>
    <row r="2534" spans="32:47" x14ac:dyDescent="0.25">
      <c r="AF2534">
        <v>2524</v>
      </c>
      <c r="AG2534">
        <v>1</v>
      </c>
      <c r="AH2534">
        <v>0.98679252484544122</v>
      </c>
      <c r="AI2534">
        <v>0.36669664868132978</v>
      </c>
      <c r="AJ2534">
        <v>0</v>
      </c>
      <c r="AK2534">
        <v>1</v>
      </c>
      <c r="AL2534">
        <v>1</v>
      </c>
      <c r="AM2534">
        <v>0.91360608534629251</v>
      </c>
      <c r="AN2534">
        <v>0.54338781191308372</v>
      </c>
      <c r="AO2534">
        <v>1</v>
      </c>
      <c r="AP2534">
        <v>0.76943494714003224</v>
      </c>
      <c r="AQ2534">
        <v>0.57059368040451475</v>
      </c>
      <c r="AR2534">
        <v>1</v>
      </c>
      <c r="AS2534">
        <v>0.22554337083590023</v>
      </c>
      <c r="AT2534">
        <v>1</v>
      </c>
      <c r="AU2534">
        <v>1</v>
      </c>
    </row>
    <row r="2535" spans="32:47" x14ac:dyDescent="0.25">
      <c r="AF2535">
        <v>2525</v>
      </c>
      <c r="AG2535">
        <v>0.49674207833407807</v>
      </c>
      <c r="AH2535">
        <v>0.57087328889273137</v>
      </c>
      <c r="AI2535">
        <v>0.35967247006427044</v>
      </c>
      <c r="AJ2535">
        <v>1</v>
      </c>
      <c r="AK2535">
        <v>1</v>
      </c>
      <c r="AL2535">
        <v>1</v>
      </c>
      <c r="AM2535">
        <v>1</v>
      </c>
      <c r="AN2535">
        <v>0.68544523697534221</v>
      </c>
      <c r="AO2535">
        <v>0.51945171483045371</v>
      </c>
      <c r="AP2535">
        <v>1</v>
      </c>
      <c r="AQ2535">
        <v>1</v>
      </c>
      <c r="AR2535">
        <v>0.44590340405298895</v>
      </c>
      <c r="AS2535">
        <v>5.48901690611577E-2</v>
      </c>
      <c r="AT2535">
        <v>0.79015483710524537</v>
      </c>
      <c r="AU2535">
        <v>0</v>
      </c>
    </row>
    <row r="2536" spans="32:47" x14ac:dyDescent="0.25">
      <c r="AF2536">
        <v>2526</v>
      </c>
      <c r="AG2536">
        <v>1</v>
      </c>
      <c r="AH2536">
        <v>0.53522274157096816</v>
      </c>
      <c r="AI2536">
        <v>0.92519373294964036</v>
      </c>
      <c r="AJ2536">
        <v>3.9663949974055868E-3</v>
      </c>
      <c r="AK2536">
        <v>0.26732694361858339</v>
      </c>
      <c r="AL2536">
        <v>0.63117697483806601</v>
      </c>
      <c r="AM2536">
        <v>1</v>
      </c>
      <c r="AN2536">
        <v>1</v>
      </c>
      <c r="AO2536">
        <v>0.541587722440939</v>
      </c>
      <c r="AP2536">
        <v>1</v>
      </c>
      <c r="AQ2536">
        <v>0.14815443538488277</v>
      </c>
      <c r="AR2536">
        <v>0.60991798796420615</v>
      </c>
      <c r="AS2536">
        <v>0</v>
      </c>
      <c r="AT2536">
        <v>0.9716540111298394</v>
      </c>
      <c r="AU2536">
        <v>1</v>
      </c>
    </row>
    <row r="2537" spans="32:47" x14ac:dyDescent="0.25">
      <c r="AF2537">
        <v>2527</v>
      </c>
      <c r="AG2537">
        <v>1</v>
      </c>
      <c r="AH2537">
        <v>1</v>
      </c>
      <c r="AI2537">
        <v>0.97944393906401539</v>
      </c>
      <c r="AJ2537">
        <v>2.0183544161894437E-2</v>
      </c>
      <c r="AK2537">
        <v>1</v>
      </c>
      <c r="AL2537">
        <v>0.72206267381843647</v>
      </c>
      <c r="AM2537">
        <v>1</v>
      </c>
      <c r="AN2537">
        <v>0.35806521293265942</v>
      </c>
      <c r="AO2537">
        <v>1</v>
      </c>
      <c r="AP2537">
        <v>0.27589450144742222</v>
      </c>
      <c r="AQ2537">
        <v>0.42403704279689314</v>
      </c>
      <c r="AR2537">
        <v>1</v>
      </c>
      <c r="AS2537">
        <v>0</v>
      </c>
      <c r="AT2537">
        <v>0.8587950588116855</v>
      </c>
      <c r="AU2537">
        <v>1</v>
      </c>
    </row>
    <row r="2538" spans="32:47" x14ac:dyDescent="0.25">
      <c r="AF2538">
        <v>2528</v>
      </c>
      <c r="AG2538">
        <v>0.3907213184819181</v>
      </c>
      <c r="AH2538">
        <v>0.36081270408924737</v>
      </c>
      <c r="AI2538">
        <v>1</v>
      </c>
      <c r="AJ2538">
        <v>1</v>
      </c>
      <c r="AK2538">
        <v>1</v>
      </c>
      <c r="AL2538">
        <v>1</v>
      </c>
      <c r="AM2538">
        <v>1</v>
      </c>
      <c r="AN2538">
        <v>1</v>
      </c>
      <c r="AO2538">
        <v>0</v>
      </c>
      <c r="AP2538">
        <v>1</v>
      </c>
      <c r="AQ2538">
        <v>0.64950580980124262</v>
      </c>
      <c r="AR2538">
        <v>0.69520909369959794</v>
      </c>
      <c r="AS2538">
        <v>0.96856323591360238</v>
      </c>
      <c r="AT2538">
        <v>0.56166105503627028</v>
      </c>
      <c r="AU2538">
        <v>1</v>
      </c>
    </row>
    <row r="2539" spans="32:47" x14ac:dyDescent="0.25">
      <c r="AF2539">
        <v>2529</v>
      </c>
      <c r="AG2539">
        <v>0.68490266406766864</v>
      </c>
      <c r="AH2539">
        <v>0.21291238951250438</v>
      </c>
      <c r="AI2539">
        <v>0.39963863080277318</v>
      </c>
      <c r="AJ2539">
        <v>0.26115976435903576</v>
      </c>
      <c r="AK2539">
        <v>1</v>
      </c>
      <c r="AL2539">
        <v>0.42617296547153577</v>
      </c>
      <c r="AM2539">
        <v>0.22222690500582817</v>
      </c>
      <c r="AN2539">
        <v>1</v>
      </c>
      <c r="AO2539">
        <v>1</v>
      </c>
      <c r="AP2539">
        <v>1</v>
      </c>
      <c r="AQ2539">
        <v>1</v>
      </c>
      <c r="AR2539">
        <v>1</v>
      </c>
      <c r="AS2539">
        <v>0.22870512586345168</v>
      </c>
      <c r="AT2539">
        <v>0.77806280046876453</v>
      </c>
      <c r="AU2539">
        <v>2</v>
      </c>
    </row>
    <row r="2540" spans="32:47" x14ac:dyDescent="0.25">
      <c r="AF2540">
        <v>2530</v>
      </c>
      <c r="AG2540">
        <v>0.47556075911298618</v>
      </c>
      <c r="AH2540">
        <v>1</v>
      </c>
      <c r="AI2540">
        <v>1</v>
      </c>
      <c r="AJ2540">
        <v>0.32642120677507286</v>
      </c>
      <c r="AK2540">
        <v>1</v>
      </c>
      <c r="AL2540">
        <v>1</v>
      </c>
      <c r="AM2540">
        <v>1</v>
      </c>
      <c r="AN2540">
        <v>0.20894521434914373</v>
      </c>
      <c r="AO2540">
        <v>1</v>
      </c>
      <c r="AP2540">
        <v>1</v>
      </c>
      <c r="AQ2540">
        <v>0.74417674868697459</v>
      </c>
      <c r="AR2540">
        <v>1</v>
      </c>
      <c r="AS2540">
        <v>0</v>
      </c>
      <c r="AT2540">
        <v>0.74959060815324419</v>
      </c>
      <c r="AU2540">
        <v>1</v>
      </c>
    </row>
    <row r="2541" spans="32:47" x14ac:dyDescent="0.25">
      <c r="AF2541">
        <v>2531</v>
      </c>
      <c r="AG2541">
        <v>1</v>
      </c>
      <c r="AH2541">
        <v>1</v>
      </c>
      <c r="AI2541">
        <v>1</v>
      </c>
      <c r="AJ2541">
        <v>1</v>
      </c>
      <c r="AK2541">
        <v>1</v>
      </c>
      <c r="AL2541">
        <v>0.93570692025071667</v>
      </c>
      <c r="AM2541">
        <v>1</v>
      </c>
      <c r="AN2541">
        <v>1</v>
      </c>
      <c r="AO2541">
        <v>0.70173196373846924</v>
      </c>
      <c r="AP2541">
        <v>0.58728972157827697</v>
      </c>
      <c r="AQ2541">
        <v>0.81105707046202347</v>
      </c>
      <c r="AR2541">
        <v>1</v>
      </c>
      <c r="AS2541">
        <v>0</v>
      </c>
      <c r="AT2541">
        <v>0.85837488729811329</v>
      </c>
      <c r="AU2541">
        <v>1</v>
      </c>
    </row>
    <row r="2542" spans="32:47" x14ac:dyDescent="0.25">
      <c r="AF2542">
        <v>2532</v>
      </c>
      <c r="AG2542">
        <v>0.81996105581234702</v>
      </c>
      <c r="AH2542">
        <v>1</v>
      </c>
      <c r="AI2542">
        <v>1</v>
      </c>
      <c r="AJ2542">
        <v>1</v>
      </c>
      <c r="AK2542">
        <v>1</v>
      </c>
      <c r="AL2542">
        <v>0</v>
      </c>
      <c r="AM2542">
        <v>1</v>
      </c>
      <c r="AN2542">
        <v>0.26734636186043764</v>
      </c>
      <c r="AO2542">
        <v>1</v>
      </c>
      <c r="AP2542">
        <v>1</v>
      </c>
      <c r="AQ2542">
        <v>1</v>
      </c>
      <c r="AR2542">
        <v>1</v>
      </c>
      <c r="AS2542">
        <v>0</v>
      </c>
      <c r="AT2542">
        <v>1</v>
      </c>
      <c r="AU2542">
        <v>0</v>
      </c>
    </row>
    <row r="2543" spans="32:47" x14ac:dyDescent="0.25">
      <c r="AF2543">
        <v>2533</v>
      </c>
      <c r="AG2543">
        <v>0.78305146937266057</v>
      </c>
      <c r="AH2543">
        <v>0.32436623739990217</v>
      </c>
      <c r="AI2543">
        <v>1</v>
      </c>
      <c r="AJ2543">
        <v>1</v>
      </c>
      <c r="AK2543">
        <v>1</v>
      </c>
      <c r="AL2543">
        <v>1</v>
      </c>
      <c r="AM2543">
        <v>0.50759237138493429</v>
      </c>
      <c r="AN2543">
        <v>1</v>
      </c>
      <c r="AO2543">
        <v>1</v>
      </c>
      <c r="AP2543">
        <v>1</v>
      </c>
      <c r="AQ2543">
        <v>1</v>
      </c>
      <c r="AR2543">
        <v>1</v>
      </c>
      <c r="AS2543">
        <v>0</v>
      </c>
      <c r="AT2543">
        <v>0.74283013867478653</v>
      </c>
      <c r="AU2543">
        <v>0</v>
      </c>
    </row>
    <row r="2544" spans="32:47" x14ac:dyDescent="0.25">
      <c r="AF2544">
        <v>2534</v>
      </c>
      <c r="AG2544">
        <v>1</v>
      </c>
      <c r="AH2544">
        <v>1</v>
      </c>
      <c r="AI2544">
        <v>1</v>
      </c>
      <c r="AJ2544">
        <v>1</v>
      </c>
      <c r="AK2544">
        <v>1</v>
      </c>
      <c r="AL2544">
        <v>0</v>
      </c>
      <c r="AM2544">
        <v>1</v>
      </c>
      <c r="AN2544">
        <v>1</v>
      </c>
      <c r="AO2544">
        <v>1</v>
      </c>
      <c r="AP2544">
        <v>0.90740632068158333</v>
      </c>
      <c r="AQ2544">
        <v>1</v>
      </c>
      <c r="AR2544">
        <v>0.98947933463674531</v>
      </c>
      <c r="AS2544">
        <v>0</v>
      </c>
      <c r="AT2544">
        <v>0.68523681122962743</v>
      </c>
      <c r="AU2544">
        <v>2</v>
      </c>
    </row>
    <row r="2545" spans="32:47" x14ac:dyDescent="0.25">
      <c r="AF2545">
        <v>2535</v>
      </c>
      <c r="AG2545">
        <v>1</v>
      </c>
      <c r="AH2545">
        <v>1</v>
      </c>
      <c r="AI2545">
        <v>1</v>
      </c>
      <c r="AJ2545">
        <v>1</v>
      </c>
      <c r="AK2545">
        <v>1</v>
      </c>
      <c r="AL2545">
        <v>0.54667512441374133</v>
      </c>
      <c r="AM2545">
        <v>0.73710558684392558</v>
      </c>
      <c r="AN2545">
        <v>1</v>
      </c>
      <c r="AO2545">
        <v>1</v>
      </c>
      <c r="AP2545">
        <v>0.18534428878586867</v>
      </c>
      <c r="AQ2545">
        <v>1</v>
      </c>
      <c r="AR2545">
        <v>1</v>
      </c>
      <c r="AS2545">
        <v>0.17822355218668234</v>
      </c>
      <c r="AT2545">
        <v>0.72979547380992416</v>
      </c>
      <c r="AU2545">
        <v>1</v>
      </c>
    </row>
    <row r="2546" spans="32:47" x14ac:dyDescent="0.25">
      <c r="AF2546">
        <v>2536</v>
      </c>
      <c r="AG2546">
        <v>1</v>
      </c>
      <c r="AH2546">
        <v>1</v>
      </c>
      <c r="AI2546">
        <v>1</v>
      </c>
      <c r="AJ2546">
        <v>0.48755854644574964</v>
      </c>
      <c r="AK2546">
        <v>0.83253889869534292</v>
      </c>
      <c r="AL2546">
        <v>0.70125751134279801</v>
      </c>
      <c r="AM2546">
        <v>1</v>
      </c>
      <c r="AN2546">
        <v>1</v>
      </c>
      <c r="AO2546">
        <v>0.29471349272280351</v>
      </c>
      <c r="AP2546">
        <v>0.69494020587115946</v>
      </c>
      <c r="AQ2546">
        <v>1</v>
      </c>
      <c r="AR2546">
        <v>1</v>
      </c>
      <c r="AS2546">
        <v>0</v>
      </c>
      <c r="AT2546">
        <v>1</v>
      </c>
      <c r="AU2546">
        <v>0</v>
      </c>
    </row>
    <row r="2547" spans="32:47" x14ac:dyDescent="0.25">
      <c r="AF2547">
        <v>2537</v>
      </c>
      <c r="AG2547">
        <v>1</v>
      </c>
      <c r="AH2547">
        <v>0</v>
      </c>
      <c r="AI2547">
        <v>1</v>
      </c>
      <c r="AJ2547">
        <v>1</v>
      </c>
      <c r="AK2547">
        <v>0.17883113345493667</v>
      </c>
      <c r="AL2547">
        <v>1</v>
      </c>
      <c r="AM2547">
        <v>0.85030300342224374</v>
      </c>
      <c r="AN2547">
        <v>0.40238595781110853</v>
      </c>
      <c r="AO2547">
        <v>1</v>
      </c>
      <c r="AP2547">
        <v>0</v>
      </c>
      <c r="AQ2547">
        <v>1</v>
      </c>
      <c r="AR2547">
        <v>1</v>
      </c>
      <c r="AS2547">
        <v>0.17169201419067878</v>
      </c>
      <c r="AT2547">
        <v>0.80832597652975668</v>
      </c>
      <c r="AU2547">
        <v>0</v>
      </c>
    </row>
    <row r="2548" spans="32:47" x14ac:dyDescent="0.25">
      <c r="AF2548">
        <v>2538</v>
      </c>
      <c r="AG2548">
        <v>1</v>
      </c>
      <c r="AH2548">
        <v>0</v>
      </c>
      <c r="AI2548">
        <v>1</v>
      </c>
      <c r="AJ2548">
        <v>1</v>
      </c>
      <c r="AK2548">
        <v>0.61739743053852092</v>
      </c>
      <c r="AL2548">
        <v>1</v>
      </c>
      <c r="AM2548">
        <v>1</v>
      </c>
      <c r="AN2548">
        <v>1</v>
      </c>
      <c r="AO2548">
        <v>1</v>
      </c>
      <c r="AP2548">
        <v>1</v>
      </c>
      <c r="AQ2548">
        <v>1</v>
      </c>
      <c r="AR2548">
        <v>0.81101534216225357</v>
      </c>
      <c r="AS2548">
        <v>0.1130995070457478</v>
      </c>
      <c r="AT2548">
        <v>0.87024957079778043</v>
      </c>
      <c r="AU2548">
        <v>2</v>
      </c>
    </row>
    <row r="2549" spans="32:47" x14ac:dyDescent="0.25">
      <c r="AF2549">
        <v>2539</v>
      </c>
      <c r="AG2549">
        <v>1</v>
      </c>
      <c r="AH2549">
        <v>0.84761760501766858</v>
      </c>
      <c r="AI2549">
        <v>0.75484079352064593</v>
      </c>
      <c r="AJ2549">
        <v>1</v>
      </c>
      <c r="AK2549">
        <v>1</v>
      </c>
      <c r="AL2549">
        <v>1</v>
      </c>
      <c r="AM2549">
        <v>0.12751843013674877</v>
      </c>
      <c r="AN2549">
        <v>0.38831491007858271</v>
      </c>
      <c r="AO2549">
        <v>1</v>
      </c>
      <c r="AP2549">
        <v>1</v>
      </c>
      <c r="AQ2549">
        <v>0.14432350563195845</v>
      </c>
      <c r="AR2549">
        <v>1</v>
      </c>
      <c r="AS2549">
        <v>0.4439409985176509</v>
      </c>
      <c r="AT2549">
        <v>0.87926644848002611</v>
      </c>
      <c r="AU2549">
        <v>0</v>
      </c>
    </row>
    <row r="2550" spans="32:47" x14ac:dyDescent="0.25">
      <c r="AF2550">
        <v>2540</v>
      </c>
      <c r="AG2550">
        <v>1</v>
      </c>
      <c r="AH2550">
        <v>1</v>
      </c>
      <c r="AI2550">
        <v>1</v>
      </c>
      <c r="AJ2550">
        <v>1</v>
      </c>
      <c r="AK2550">
        <v>0.66381616613991001</v>
      </c>
      <c r="AL2550">
        <v>1</v>
      </c>
      <c r="AM2550">
        <v>0.6913212680604286</v>
      </c>
      <c r="AN2550">
        <v>1</v>
      </c>
      <c r="AO2550">
        <v>0.5754143762280971</v>
      </c>
      <c r="AP2550">
        <v>1</v>
      </c>
      <c r="AQ2550">
        <v>0</v>
      </c>
      <c r="AR2550">
        <v>1</v>
      </c>
      <c r="AS2550">
        <v>0</v>
      </c>
      <c r="AT2550">
        <v>0.74205333117624084</v>
      </c>
      <c r="AU2550">
        <v>3</v>
      </c>
    </row>
    <row r="2551" spans="32:47" x14ac:dyDescent="0.25">
      <c r="AF2551">
        <v>2541</v>
      </c>
      <c r="AG2551">
        <v>1</v>
      </c>
      <c r="AH2551">
        <v>0.46872622933863439</v>
      </c>
      <c r="AI2551">
        <v>0.78341015277903592</v>
      </c>
      <c r="AJ2551">
        <v>0</v>
      </c>
      <c r="AK2551">
        <v>0.54437440222377076</v>
      </c>
      <c r="AL2551">
        <v>0.20027605792323205</v>
      </c>
      <c r="AM2551">
        <v>1</v>
      </c>
      <c r="AN2551">
        <v>0</v>
      </c>
      <c r="AO2551">
        <v>1</v>
      </c>
      <c r="AP2551">
        <v>0.9014480798416058</v>
      </c>
      <c r="AQ2551">
        <v>0.43827946823585079</v>
      </c>
      <c r="AR2551">
        <v>1</v>
      </c>
      <c r="AS2551">
        <v>0</v>
      </c>
      <c r="AT2551">
        <v>0.85436723162601491</v>
      </c>
      <c r="AU2551">
        <v>0</v>
      </c>
    </row>
    <row r="2552" spans="32:47" x14ac:dyDescent="0.25">
      <c r="AF2552">
        <v>2542</v>
      </c>
      <c r="AG2552">
        <v>1</v>
      </c>
      <c r="AH2552">
        <v>1</v>
      </c>
      <c r="AI2552">
        <v>1</v>
      </c>
      <c r="AJ2552">
        <v>1</v>
      </c>
      <c r="AK2552">
        <v>0</v>
      </c>
      <c r="AL2552">
        <v>1</v>
      </c>
      <c r="AM2552">
        <v>0.66423037971464749</v>
      </c>
      <c r="AN2552">
        <v>0.7625610117745143</v>
      </c>
      <c r="AO2552">
        <v>0</v>
      </c>
      <c r="AP2552">
        <v>1</v>
      </c>
      <c r="AQ2552">
        <v>1</v>
      </c>
      <c r="AR2552">
        <v>1</v>
      </c>
      <c r="AS2552">
        <v>0</v>
      </c>
      <c r="AT2552">
        <v>0.83931169533695027</v>
      </c>
      <c r="AU2552">
        <v>1</v>
      </c>
    </row>
    <row r="2553" spans="32:47" x14ac:dyDescent="0.25">
      <c r="AF2553">
        <v>2543</v>
      </c>
      <c r="AG2553">
        <v>1</v>
      </c>
      <c r="AH2553">
        <v>0.84284739406393783</v>
      </c>
      <c r="AI2553">
        <v>1</v>
      </c>
      <c r="AJ2553">
        <v>1</v>
      </c>
      <c r="AK2553">
        <v>0.50696206937831334</v>
      </c>
      <c r="AL2553">
        <v>0.54663585794842218</v>
      </c>
      <c r="AM2553">
        <v>1</v>
      </c>
      <c r="AN2553">
        <v>1</v>
      </c>
      <c r="AO2553">
        <v>0.25806289677930183</v>
      </c>
      <c r="AP2553">
        <v>0.27157178683058103</v>
      </c>
      <c r="AQ2553">
        <v>0</v>
      </c>
      <c r="AR2553">
        <v>0.91456837900407284</v>
      </c>
      <c r="AS2553">
        <v>0.2300529811200836</v>
      </c>
      <c r="AT2553">
        <v>0.90510915748245557</v>
      </c>
      <c r="AU2553">
        <v>1</v>
      </c>
    </row>
    <row r="2554" spans="32:47" x14ac:dyDescent="0.25">
      <c r="AF2554">
        <v>2544</v>
      </c>
      <c r="AG2554">
        <v>1</v>
      </c>
      <c r="AH2554">
        <v>0.86914173748456436</v>
      </c>
      <c r="AI2554">
        <v>1</v>
      </c>
      <c r="AJ2554">
        <v>0.18636841722497291</v>
      </c>
      <c r="AK2554">
        <v>0.97492358684488156</v>
      </c>
      <c r="AL2554">
        <v>1</v>
      </c>
      <c r="AM2554">
        <v>1</v>
      </c>
      <c r="AN2554">
        <v>1</v>
      </c>
      <c r="AO2554">
        <v>1</v>
      </c>
      <c r="AP2554">
        <v>0</v>
      </c>
      <c r="AQ2554">
        <v>0.361530493490136</v>
      </c>
      <c r="AR2554">
        <v>0.15118927136650345</v>
      </c>
      <c r="AS2554">
        <v>0</v>
      </c>
      <c r="AT2554">
        <v>0.87693225519673035</v>
      </c>
      <c r="AU2554">
        <v>0</v>
      </c>
    </row>
    <row r="2555" spans="32:47" x14ac:dyDescent="0.25">
      <c r="AF2555">
        <v>2545</v>
      </c>
      <c r="AG2555">
        <v>0.95006281288806349</v>
      </c>
      <c r="AH2555">
        <v>0.38365497986965885</v>
      </c>
      <c r="AI2555">
        <v>0.99870413328631735</v>
      </c>
      <c r="AJ2555">
        <v>0.13043856565830841</v>
      </c>
      <c r="AK2555">
        <v>1</v>
      </c>
      <c r="AL2555">
        <v>1</v>
      </c>
      <c r="AM2555">
        <v>1</v>
      </c>
      <c r="AN2555">
        <v>0.83477489789783577</v>
      </c>
      <c r="AO2555">
        <v>1</v>
      </c>
      <c r="AP2555">
        <v>1</v>
      </c>
      <c r="AQ2555">
        <v>1</v>
      </c>
      <c r="AR2555">
        <v>1</v>
      </c>
      <c r="AS2555">
        <v>2.979889006336077E-2</v>
      </c>
      <c r="AT2555">
        <v>0.73806595561024413</v>
      </c>
      <c r="AU2555">
        <v>0</v>
      </c>
    </row>
    <row r="2556" spans="32:47" x14ac:dyDescent="0.25">
      <c r="AF2556">
        <v>2546</v>
      </c>
      <c r="AG2556">
        <v>0.7829151885255875</v>
      </c>
      <c r="AH2556">
        <v>0.97049899674311746</v>
      </c>
      <c r="AI2556">
        <v>5.1621631488923146E-2</v>
      </c>
      <c r="AJ2556">
        <v>1</v>
      </c>
      <c r="AK2556">
        <v>1</v>
      </c>
      <c r="AL2556">
        <v>0</v>
      </c>
      <c r="AM2556">
        <v>1</v>
      </c>
      <c r="AN2556">
        <v>0</v>
      </c>
      <c r="AO2556">
        <v>1</v>
      </c>
      <c r="AP2556">
        <v>1</v>
      </c>
      <c r="AQ2556">
        <v>1</v>
      </c>
      <c r="AR2556">
        <v>0.46054831187352502</v>
      </c>
      <c r="AS2556">
        <v>5.0569856868484447E-2</v>
      </c>
      <c r="AT2556">
        <v>0.82653420506388486</v>
      </c>
      <c r="AU2556">
        <v>1</v>
      </c>
    </row>
    <row r="2557" spans="32:47" x14ac:dyDescent="0.25">
      <c r="AF2557">
        <v>2547</v>
      </c>
      <c r="AG2557">
        <v>1</v>
      </c>
      <c r="AH2557">
        <v>1</v>
      </c>
      <c r="AI2557">
        <v>0.76184204802519806</v>
      </c>
      <c r="AJ2557">
        <v>0.40912526906783264</v>
      </c>
      <c r="AK2557">
        <v>1</v>
      </c>
      <c r="AL2557">
        <v>1</v>
      </c>
      <c r="AM2557">
        <v>0.38116641761336079</v>
      </c>
      <c r="AN2557">
        <v>0.50602617763915103</v>
      </c>
      <c r="AO2557">
        <v>1</v>
      </c>
      <c r="AP2557">
        <v>1</v>
      </c>
      <c r="AQ2557">
        <v>1</v>
      </c>
      <c r="AR2557">
        <v>1</v>
      </c>
      <c r="AS2557">
        <v>0</v>
      </c>
      <c r="AT2557">
        <v>0.84225571894221252</v>
      </c>
      <c r="AU2557">
        <v>0</v>
      </c>
    </row>
    <row r="2558" spans="32:47" x14ac:dyDescent="0.25">
      <c r="AF2558">
        <v>2548</v>
      </c>
      <c r="AG2558">
        <v>0.17295231448388809</v>
      </c>
      <c r="AH2558">
        <v>1</v>
      </c>
      <c r="AI2558">
        <v>1</v>
      </c>
      <c r="AJ2558">
        <v>1</v>
      </c>
      <c r="AK2558">
        <v>1</v>
      </c>
      <c r="AL2558">
        <v>0.52129709126456869</v>
      </c>
      <c r="AM2558">
        <v>1</v>
      </c>
      <c r="AN2558">
        <v>1</v>
      </c>
      <c r="AO2558">
        <v>1</v>
      </c>
      <c r="AP2558">
        <v>1</v>
      </c>
      <c r="AQ2558">
        <v>1</v>
      </c>
      <c r="AR2558">
        <v>0.27216771653113558</v>
      </c>
      <c r="AS2558">
        <v>0.41247378555005221</v>
      </c>
      <c r="AT2558">
        <v>0.96189894957006639</v>
      </c>
      <c r="AU2558">
        <v>1</v>
      </c>
    </row>
    <row r="2559" spans="32:47" x14ac:dyDescent="0.25">
      <c r="AF2559">
        <v>2549</v>
      </c>
      <c r="AG2559">
        <v>0.2160001450357677</v>
      </c>
      <c r="AH2559">
        <v>1</v>
      </c>
      <c r="AI2559">
        <v>1</v>
      </c>
      <c r="AJ2559">
        <v>1</v>
      </c>
      <c r="AK2559">
        <v>1</v>
      </c>
      <c r="AL2559">
        <v>1</v>
      </c>
      <c r="AM2559">
        <v>0.92683511737930291</v>
      </c>
      <c r="AN2559">
        <v>0.6883806101837</v>
      </c>
      <c r="AO2559">
        <v>0.87965589803231226</v>
      </c>
      <c r="AP2559">
        <v>1</v>
      </c>
      <c r="AQ2559">
        <v>1</v>
      </c>
      <c r="AR2559">
        <v>1</v>
      </c>
      <c r="AS2559">
        <v>0.18431232840896794</v>
      </c>
      <c r="AT2559">
        <v>0.98630072581191064</v>
      </c>
      <c r="AU2559">
        <v>0</v>
      </c>
    </row>
    <row r="2560" spans="32:47" x14ac:dyDescent="0.25">
      <c r="AF2560">
        <v>2550</v>
      </c>
      <c r="AG2560">
        <v>1</v>
      </c>
      <c r="AH2560">
        <v>1</v>
      </c>
      <c r="AI2560">
        <v>1</v>
      </c>
      <c r="AJ2560">
        <v>0.68842725078429789</v>
      </c>
      <c r="AK2560">
        <v>1</v>
      </c>
      <c r="AL2560">
        <v>1</v>
      </c>
      <c r="AM2560">
        <v>1</v>
      </c>
      <c r="AN2560">
        <v>1</v>
      </c>
      <c r="AO2560">
        <v>0.55698331646102206</v>
      </c>
      <c r="AP2560">
        <v>1</v>
      </c>
      <c r="AQ2560">
        <v>0.52816416046577308</v>
      </c>
      <c r="AR2560">
        <v>1</v>
      </c>
      <c r="AS2560">
        <v>0</v>
      </c>
      <c r="AT2560">
        <v>0.90224081381223697</v>
      </c>
      <c r="AU2560">
        <v>0</v>
      </c>
    </row>
    <row r="2561" spans="32:47" x14ac:dyDescent="0.25">
      <c r="AF2561">
        <v>2551</v>
      </c>
      <c r="AG2561">
        <v>1</v>
      </c>
      <c r="AH2561">
        <v>1</v>
      </c>
      <c r="AI2561">
        <v>1</v>
      </c>
      <c r="AJ2561">
        <v>1</v>
      </c>
      <c r="AK2561">
        <v>0</v>
      </c>
      <c r="AL2561">
        <v>0</v>
      </c>
      <c r="AM2561">
        <v>0</v>
      </c>
      <c r="AN2561">
        <v>1</v>
      </c>
      <c r="AO2561">
        <v>0.74707914263223452</v>
      </c>
      <c r="AP2561">
        <v>1</v>
      </c>
      <c r="AQ2561">
        <v>0.18051049809655523</v>
      </c>
      <c r="AR2561">
        <v>1</v>
      </c>
      <c r="AS2561">
        <v>0.29212196972512172</v>
      </c>
      <c r="AT2561">
        <v>0.72892355771971729</v>
      </c>
      <c r="AU2561">
        <v>0</v>
      </c>
    </row>
    <row r="2562" spans="32:47" x14ac:dyDescent="0.25">
      <c r="AF2562">
        <v>2552</v>
      </c>
      <c r="AG2562">
        <v>1</v>
      </c>
      <c r="AH2562">
        <v>1</v>
      </c>
      <c r="AI2562">
        <v>1</v>
      </c>
      <c r="AJ2562">
        <v>0.49779021213034869</v>
      </c>
      <c r="AK2562">
        <v>0</v>
      </c>
      <c r="AL2562">
        <v>1</v>
      </c>
      <c r="AM2562">
        <v>0.48477479317784122</v>
      </c>
      <c r="AN2562">
        <v>0.52305436156541785</v>
      </c>
      <c r="AO2562">
        <v>1</v>
      </c>
      <c r="AP2562">
        <v>0</v>
      </c>
      <c r="AQ2562">
        <v>1</v>
      </c>
      <c r="AR2562">
        <v>0</v>
      </c>
      <c r="AS2562">
        <v>0</v>
      </c>
      <c r="AT2562">
        <v>0.83275799826006824</v>
      </c>
      <c r="AU2562">
        <v>1</v>
      </c>
    </row>
    <row r="2563" spans="32:47" x14ac:dyDescent="0.25">
      <c r="AF2563">
        <v>2553</v>
      </c>
      <c r="AG2563">
        <v>0.61701421988935534</v>
      </c>
      <c r="AH2563">
        <v>1</v>
      </c>
      <c r="AI2563">
        <v>5.5455110544684313E-2</v>
      </c>
      <c r="AJ2563">
        <v>1</v>
      </c>
      <c r="AK2563">
        <v>1</v>
      </c>
      <c r="AL2563">
        <v>1</v>
      </c>
      <c r="AM2563">
        <v>1</v>
      </c>
      <c r="AN2563">
        <v>0.24738367940763936</v>
      </c>
      <c r="AO2563">
        <v>0.89055313821348436</v>
      </c>
      <c r="AP2563">
        <v>1</v>
      </c>
      <c r="AQ2563">
        <v>1</v>
      </c>
      <c r="AR2563">
        <v>0.8283066293431236</v>
      </c>
      <c r="AS2563">
        <v>0.43045811806575418</v>
      </c>
      <c r="AT2563">
        <v>0.7386670643779687</v>
      </c>
      <c r="AU2563">
        <v>0</v>
      </c>
    </row>
    <row r="2564" spans="32:47" x14ac:dyDescent="0.25">
      <c r="AF2564">
        <v>2554</v>
      </c>
      <c r="AG2564">
        <v>0.57881175660135809</v>
      </c>
      <c r="AH2564">
        <v>1</v>
      </c>
      <c r="AI2564">
        <v>1</v>
      </c>
      <c r="AJ2564">
        <v>1</v>
      </c>
      <c r="AK2564">
        <v>1</v>
      </c>
      <c r="AL2564">
        <v>1</v>
      </c>
      <c r="AM2564">
        <v>0.32829953519526056</v>
      </c>
      <c r="AN2564">
        <v>0.49699006460474676</v>
      </c>
      <c r="AO2564">
        <v>0.5778092706452298</v>
      </c>
      <c r="AP2564">
        <v>1</v>
      </c>
      <c r="AQ2564">
        <v>0.2073796150138757</v>
      </c>
      <c r="AR2564">
        <v>1</v>
      </c>
      <c r="AS2564">
        <v>0</v>
      </c>
      <c r="AT2564">
        <v>0.81179437758833606</v>
      </c>
      <c r="AU2564">
        <v>1</v>
      </c>
    </row>
    <row r="2565" spans="32:47" x14ac:dyDescent="0.25">
      <c r="AF2565">
        <v>2555</v>
      </c>
      <c r="AG2565">
        <v>0.87675017695883362</v>
      </c>
      <c r="AH2565">
        <v>1</v>
      </c>
      <c r="AI2565">
        <v>1</v>
      </c>
      <c r="AJ2565">
        <v>1</v>
      </c>
      <c r="AK2565">
        <v>0.97361670871595707</v>
      </c>
      <c r="AL2565">
        <v>0.96575833792109433</v>
      </c>
      <c r="AM2565">
        <v>1</v>
      </c>
      <c r="AN2565">
        <v>1</v>
      </c>
      <c r="AO2565">
        <v>0</v>
      </c>
      <c r="AP2565">
        <v>1</v>
      </c>
      <c r="AQ2565">
        <v>1</v>
      </c>
      <c r="AR2565">
        <v>1</v>
      </c>
      <c r="AS2565">
        <v>0</v>
      </c>
      <c r="AT2565">
        <v>0.8283642406376639</v>
      </c>
      <c r="AU2565">
        <v>1</v>
      </c>
    </row>
    <row r="2566" spans="32:47" x14ac:dyDescent="0.25">
      <c r="AF2566">
        <v>2556</v>
      </c>
      <c r="AG2566">
        <v>0.74200165451076183</v>
      </c>
      <c r="AH2566">
        <v>0.73304292863888676</v>
      </c>
      <c r="AI2566">
        <v>0.93225871826307993</v>
      </c>
      <c r="AJ2566">
        <v>1</v>
      </c>
      <c r="AK2566">
        <v>1</v>
      </c>
      <c r="AL2566">
        <v>1</v>
      </c>
      <c r="AM2566">
        <v>1</v>
      </c>
      <c r="AN2566">
        <v>1</v>
      </c>
      <c r="AO2566">
        <v>0.79475362377682657</v>
      </c>
      <c r="AP2566">
        <v>1</v>
      </c>
      <c r="AQ2566">
        <v>0.52495300928106492</v>
      </c>
      <c r="AR2566">
        <v>1</v>
      </c>
      <c r="AS2566">
        <v>0</v>
      </c>
      <c r="AT2566">
        <v>0.90628124443722058</v>
      </c>
      <c r="AU2566">
        <v>1</v>
      </c>
    </row>
    <row r="2567" spans="32:47" x14ac:dyDescent="0.25">
      <c r="AF2567">
        <v>2557</v>
      </c>
      <c r="AG2567">
        <v>1</v>
      </c>
      <c r="AH2567">
        <v>1</v>
      </c>
      <c r="AI2567">
        <v>1</v>
      </c>
      <c r="AJ2567">
        <v>1</v>
      </c>
      <c r="AK2567">
        <v>0.74381498542131719</v>
      </c>
      <c r="AL2567">
        <v>1</v>
      </c>
      <c r="AM2567">
        <v>1</v>
      </c>
      <c r="AN2567">
        <v>1</v>
      </c>
      <c r="AO2567">
        <v>1</v>
      </c>
      <c r="AP2567">
        <v>1</v>
      </c>
      <c r="AQ2567">
        <v>1</v>
      </c>
      <c r="AR2567">
        <v>1</v>
      </c>
      <c r="AS2567">
        <v>0</v>
      </c>
      <c r="AT2567">
        <v>0.9942391682629097</v>
      </c>
      <c r="AU2567">
        <v>3</v>
      </c>
    </row>
    <row r="2568" spans="32:47" x14ac:dyDescent="0.25">
      <c r="AF2568">
        <v>2558</v>
      </c>
      <c r="AG2568">
        <v>0.34393604526379812</v>
      </c>
      <c r="AH2568">
        <v>1</v>
      </c>
      <c r="AI2568">
        <v>0.96419523255392581</v>
      </c>
      <c r="AJ2568">
        <v>1</v>
      </c>
      <c r="AK2568">
        <v>0</v>
      </c>
      <c r="AL2568">
        <v>0.29246725763199116</v>
      </c>
      <c r="AM2568">
        <v>1</v>
      </c>
      <c r="AN2568">
        <v>1</v>
      </c>
      <c r="AO2568">
        <v>0.55801726759624826</v>
      </c>
      <c r="AP2568">
        <v>0.83024520619285125</v>
      </c>
      <c r="AQ2568">
        <v>1</v>
      </c>
      <c r="AR2568">
        <v>1</v>
      </c>
      <c r="AS2568">
        <v>0</v>
      </c>
      <c r="AT2568">
        <v>0.69679660330845872</v>
      </c>
      <c r="AU2568">
        <v>2</v>
      </c>
    </row>
    <row r="2569" spans="32:47" x14ac:dyDescent="0.25">
      <c r="AF2569">
        <v>2559</v>
      </c>
      <c r="AG2569">
        <v>1</v>
      </c>
      <c r="AH2569">
        <v>0.60342933336037929</v>
      </c>
      <c r="AI2569">
        <v>1</v>
      </c>
      <c r="AJ2569">
        <v>1</v>
      </c>
      <c r="AK2569">
        <v>1</v>
      </c>
      <c r="AL2569">
        <v>1</v>
      </c>
      <c r="AM2569">
        <v>1</v>
      </c>
      <c r="AN2569">
        <v>1</v>
      </c>
      <c r="AO2569">
        <v>1</v>
      </c>
      <c r="AP2569">
        <v>1</v>
      </c>
      <c r="AQ2569">
        <v>0.82439634144005447</v>
      </c>
      <c r="AR2569">
        <v>1</v>
      </c>
      <c r="AS2569">
        <v>0</v>
      </c>
      <c r="AT2569">
        <v>0.80923744476813353</v>
      </c>
      <c r="AU2569">
        <v>2</v>
      </c>
    </row>
    <row r="2570" spans="32:47" x14ac:dyDescent="0.25">
      <c r="AF2570">
        <v>2560</v>
      </c>
      <c r="AG2570">
        <v>1</v>
      </c>
      <c r="AH2570">
        <v>0</v>
      </c>
      <c r="AI2570">
        <v>0.84873055321687363</v>
      </c>
      <c r="AJ2570">
        <v>1</v>
      </c>
      <c r="AK2570">
        <v>1</v>
      </c>
      <c r="AL2570">
        <v>1</v>
      </c>
      <c r="AM2570">
        <v>1</v>
      </c>
      <c r="AN2570">
        <v>1</v>
      </c>
      <c r="AO2570">
        <v>1</v>
      </c>
      <c r="AP2570">
        <v>0</v>
      </c>
      <c r="AQ2570">
        <v>0.79119928700044206</v>
      </c>
      <c r="AR2570">
        <v>1</v>
      </c>
      <c r="AS2570">
        <v>3.164305052609228E-2</v>
      </c>
      <c r="AT2570">
        <v>0.86869821591344221</v>
      </c>
      <c r="AU2570">
        <v>0</v>
      </c>
    </row>
    <row r="2571" spans="32:47" x14ac:dyDescent="0.25">
      <c r="AF2571">
        <v>2561</v>
      </c>
      <c r="AG2571">
        <v>0.88280984483877079</v>
      </c>
      <c r="AH2571">
        <v>0</v>
      </c>
      <c r="AI2571">
        <v>0</v>
      </c>
      <c r="AJ2571">
        <v>1</v>
      </c>
      <c r="AK2571">
        <v>1</v>
      </c>
      <c r="AL2571">
        <v>1</v>
      </c>
      <c r="AM2571">
        <v>1</v>
      </c>
      <c r="AN2571">
        <v>1</v>
      </c>
      <c r="AO2571">
        <v>1</v>
      </c>
      <c r="AP2571">
        <v>0.46200246493366826</v>
      </c>
      <c r="AQ2571">
        <v>0.43498928589130326</v>
      </c>
      <c r="AR2571">
        <v>0.58127227859691744</v>
      </c>
      <c r="AS2571">
        <v>2.3787503479979932E-2</v>
      </c>
      <c r="AT2571">
        <v>0.88663794435859711</v>
      </c>
      <c r="AU2571">
        <v>2</v>
      </c>
    </row>
    <row r="2572" spans="32:47" x14ac:dyDescent="0.25">
      <c r="AF2572">
        <v>2562</v>
      </c>
      <c r="AG2572">
        <v>0</v>
      </c>
      <c r="AH2572">
        <v>0.86194861140964874</v>
      </c>
      <c r="AI2572">
        <v>0</v>
      </c>
      <c r="AJ2572">
        <v>0.30427327758443423</v>
      </c>
      <c r="AK2572">
        <v>0.88030424239742944</v>
      </c>
      <c r="AL2572">
        <v>1</v>
      </c>
      <c r="AM2572">
        <v>0.93527583598094477</v>
      </c>
      <c r="AN2572">
        <v>0.5346511313656529</v>
      </c>
      <c r="AO2572">
        <v>0.51631160340596882</v>
      </c>
      <c r="AP2572">
        <v>1</v>
      </c>
      <c r="AQ2572">
        <v>1</v>
      </c>
      <c r="AR2572">
        <v>1</v>
      </c>
      <c r="AS2572">
        <v>0</v>
      </c>
      <c r="AT2572">
        <v>0.94949769024306208</v>
      </c>
      <c r="AU2572">
        <v>1</v>
      </c>
    </row>
    <row r="2573" spans="32:47" x14ac:dyDescent="0.25">
      <c r="AF2573">
        <v>2563</v>
      </c>
      <c r="AG2573">
        <v>1</v>
      </c>
      <c r="AH2573">
        <v>1</v>
      </c>
      <c r="AI2573">
        <v>0.33451575137657907</v>
      </c>
      <c r="AJ2573">
        <v>1</v>
      </c>
      <c r="AK2573">
        <v>0.90466038582329222</v>
      </c>
      <c r="AL2573">
        <v>0.73818794210746996</v>
      </c>
      <c r="AM2573">
        <v>0.2689696943155967</v>
      </c>
      <c r="AN2573">
        <v>0</v>
      </c>
      <c r="AO2573">
        <v>0.87291488139744611</v>
      </c>
      <c r="AP2573">
        <v>0.85236628805761294</v>
      </c>
      <c r="AQ2573">
        <v>0.8999086935597006</v>
      </c>
      <c r="AR2573">
        <v>1</v>
      </c>
      <c r="AS2573">
        <v>1</v>
      </c>
      <c r="AT2573">
        <v>0.63265237172791244</v>
      </c>
      <c r="AU2573">
        <v>1</v>
      </c>
    </row>
    <row r="2574" spans="32:47" x14ac:dyDescent="0.25">
      <c r="AF2574">
        <v>2564</v>
      </c>
      <c r="AG2574">
        <v>1</v>
      </c>
      <c r="AH2574">
        <v>0.83073723667959187</v>
      </c>
      <c r="AI2574">
        <v>0.2632912216915077</v>
      </c>
      <c r="AJ2574">
        <v>1</v>
      </c>
      <c r="AK2574">
        <v>1</v>
      </c>
      <c r="AL2574">
        <v>1</v>
      </c>
      <c r="AM2574">
        <v>1</v>
      </c>
      <c r="AN2574">
        <v>1</v>
      </c>
      <c r="AO2574">
        <v>1</v>
      </c>
      <c r="AP2574">
        <v>1</v>
      </c>
      <c r="AQ2574">
        <v>1</v>
      </c>
      <c r="AR2574">
        <v>1</v>
      </c>
      <c r="AS2574">
        <v>0</v>
      </c>
      <c r="AT2574">
        <v>0.8966553946157434</v>
      </c>
      <c r="AU2574">
        <v>0</v>
      </c>
    </row>
    <row r="2575" spans="32:47" x14ac:dyDescent="0.25">
      <c r="AF2575">
        <v>2565</v>
      </c>
      <c r="AG2575">
        <v>0.91962548144158884</v>
      </c>
      <c r="AH2575">
        <v>0</v>
      </c>
      <c r="AI2575">
        <v>1</v>
      </c>
      <c r="AJ2575">
        <v>0.93420600615330229</v>
      </c>
      <c r="AK2575">
        <v>0.96416865460149337</v>
      </c>
      <c r="AL2575">
        <v>1</v>
      </c>
      <c r="AM2575">
        <v>1</v>
      </c>
      <c r="AN2575">
        <v>1</v>
      </c>
      <c r="AO2575">
        <v>1</v>
      </c>
      <c r="AP2575">
        <v>0.9711335437037163</v>
      </c>
      <c r="AQ2575">
        <v>1</v>
      </c>
      <c r="AR2575">
        <v>0.76052458193941763</v>
      </c>
      <c r="AS2575">
        <v>0.36924566125429314</v>
      </c>
      <c r="AT2575">
        <v>0.83265542470132825</v>
      </c>
      <c r="AU2575">
        <v>3</v>
      </c>
    </row>
    <row r="2576" spans="32:47" x14ac:dyDescent="0.25">
      <c r="AF2576">
        <v>2566</v>
      </c>
      <c r="AG2576">
        <v>1</v>
      </c>
      <c r="AH2576">
        <v>0.84514666418544948</v>
      </c>
      <c r="AI2576">
        <v>1</v>
      </c>
      <c r="AJ2576">
        <v>0.33655492564721501</v>
      </c>
      <c r="AK2576">
        <v>0.54014446360393309</v>
      </c>
      <c r="AL2576">
        <v>0.84854307675317009</v>
      </c>
      <c r="AM2576">
        <v>1</v>
      </c>
      <c r="AN2576">
        <v>1</v>
      </c>
      <c r="AO2576">
        <v>1</v>
      </c>
      <c r="AP2576">
        <v>0.99398107719870521</v>
      </c>
      <c r="AQ2576">
        <v>1</v>
      </c>
      <c r="AR2576">
        <v>0.69742870622811159</v>
      </c>
      <c r="AS2576">
        <v>0</v>
      </c>
      <c r="AT2576">
        <v>1</v>
      </c>
      <c r="AU2576">
        <v>1</v>
      </c>
    </row>
    <row r="2577" spans="32:47" x14ac:dyDescent="0.25">
      <c r="AF2577">
        <v>2567</v>
      </c>
      <c r="AG2577">
        <v>1</v>
      </c>
      <c r="AH2577">
        <v>1</v>
      </c>
      <c r="AI2577">
        <v>1</v>
      </c>
      <c r="AJ2577">
        <v>1</v>
      </c>
      <c r="AK2577">
        <v>1</v>
      </c>
      <c r="AL2577">
        <v>0.31710986927064366</v>
      </c>
      <c r="AM2577">
        <v>0.26598149018114314</v>
      </c>
      <c r="AN2577">
        <v>1</v>
      </c>
      <c r="AO2577">
        <v>0.36800752262085251</v>
      </c>
      <c r="AP2577">
        <v>1</v>
      </c>
      <c r="AQ2577">
        <v>1</v>
      </c>
      <c r="AR2577">
        <v>1</v>
      </c>
      <c r="AS2577">
        <v>1.2855277231973295E-2</v>
      </c>
      <c r="AT2577">
        <v>0.58499431820880954</v>
      </c>
      <c r="AU2577">
        <v>1</v>
      </c>
    </row>
    <row r="2578" spans="32:47" x14ac:dyDescent="0.25">
      <c r="AF2578">
        <v>2568</v>
      </c>
      <c r="AG2578">
        <v>1</v>
      </c>
      <c r="AH2578">
        <v>1</v>
      </c>
      <c r="AI2578">
        <v>0.10980243197662921</v>
      </c>
      <c r="AJ2578">
        <v>0.5851555768846689</v>
      </c>
      <c r="AK2578">
        <v>0.41169255308435121</v>
      </c>
      <c r="AL2578">
        <v>1</v>
      </c>
      <c r="AM2578">
        <v>0.12009465595615292</v>
      </c>
      <c r="AN2578">
        <v>1</v>
      </c>
      <c r="AO2578">
        <v>1</v>
      </c>
      <c r="AP2578">
        <v>0.3135785310394919</v>
      </c>
      <c r="AQ2578">
        <v>0.30165441896169798</v>
      </c>
      <c r="AR2578">
        <v>0</v>
      </c>
      <c r="AS2578">
        <v>0.89557372723841888</v>
      </c>
      <c r="AT2578">
        <v>0.44184548892910042</v>
      </c>
      <c r="AU2578">
        <v>0</v>
      </c>
    </row>
    <row r="2579" spans="32:47" x14ac:dyDescent="0.25">
      <c r="AF2579">
        <v>2569</v>
      </c>
      <c r="AG2579">
        <v>0.8617989244711709</v>
      </c>
      <c r="AH2579">
        <v>1</v>
      </c>
      <c r="AI2579">
        <v>0.5729126625707478</v>
      </c>
      <c r="AJ2579">
        <v>0.15450782165935378</v>
      </c>
      <c r="AK2579">
        <v>1</v>
      </c>
      <c r="AL2579">
        <v>1</v>
      </c>
      <c r="AM2579">
        <v>0.1474720169078923</v>
      </c>
      <c r="AN2579">
        <v>1</v>
      </c>
      <c r="AO2579">
        <v>1</v>
      </c>
      <c r="AP2579">
        <v>0.9394970790118321</v>
      </c>
      <c r="AQ2579">
        <v>1</v>
      </c>
      <c r="AR2579">
        <v>1</v>
      </c>
      <c r="AS2579">
        <v>0</v>
      </c>
      <c r="AT2579">
        <v>0.7938281673000932</v>
      </c>
      <c r="AU2579">
        <v>2</v>
      </c>
    </row>
    <row r="2580" spans="32:47" x14ac:dyDescent="0.25">
      <c r="AF2580">
        <v>2570</v>
      </c>
      <c r="AG2580">
        <v>1</v>
      </c>
      <c r="AH2580">
        <v>1</v>
      </c>
      <c r="AI2580">
        <v>5.5276597671881096E-2</v>
      </c>
      <c r="AJ2580">
        <v>0.95786921969944772</v>
      </c>
      <c r="AK2580">
        <v>1</v>
      </c>
      <c r="AL2580">
        <v>1</v>
      </c>
      <c r="AM2580">
        <v>1</v>
      </c>
      <c r="AN2580">
        <v>0</v>
      </c>
      <c r="AO2580">
        <v>0.50336322191166494</v>
      </c>
      <c r="AP2580">
        <v>1</v>
      </c>
      <c r="AQ2580">
        <v>1</v>
      </c>
      <c r="AR2580">
        <v>0.67012657342251436</v>
      </c>
      <c r="AS2580">
        <v>0.68363148334385426</v>
      </c>
      <c r="AT2580">
        <v>0.75400275037775844</v>
      </c>
      <c r="AU2580">
        <v>0</v>
      </c>
    </row>
    <row r="2581" spans="32:47" x14ac:dyDescent="0.25">
      <c r="AF2581">
        <v>2571</v>
      </c>
      <c r="AG2581">
        <v>1</v>
      </c>
      <c r="AH2581">
        <v>1</v>
      </c>
      <c r="AI2581">
        <v>1</v>
      </c>
      <c r="AJ2581">
        <v>0.83675374801605362</v>
      </c>
      <c r="AK2581">
        <v>1</v>
      </c>
      <c r="AL2581">
        <v>1</v>
      </c>
      <c r="AM2581">
        <v>1</v>
      </c>
      <c r="AN2581">
        <v>1</v>
      </c>
      <c r="AO2581">
        <v>0</v>
      </c>
      <c r="AP2581">
        <v>1</v>
      </c>
      <c r="AQ2581">
        <v>0.25897291508736087</v>
      </c>
      <c r="AR2581">
        <v>1</v>
      </c>
      <c r="AS2581">
        <v>1</v>
      </c>
      <c r="AT2581">
        <v>0.75163010635438343</v>
      </c>
      <c r="AU2581">
        <v>1</v>
      </c>
    </row>
    <row r="2582" spans="32:47" x14ac:dyDescent="0.25">
      <c r="AF2582">
        <v>2572</v>
      </c>
      <c r="AG2582">
        <v>0.97920738271697638</v>
      </c>
      <c r="AH2582">
        <v>1</v>
      </c>
      <c r="AI2582">
        <v>1</v>
      </c>
      <c r="AJ2582">
        <v>1</v>
      </c>
      <c r="AK2582">
        <v>1</v>
      </c>
      <c r="AL2582">
        <v>1</v>
      </c>
      <c r="AM2582">
        <v>1</v>
      </c>
      <c r="AN2582">
        <v>1</v>
      </c>
      <c r="AO2582">
        <v>1</v>
      </c>
      <c r="AP2582">
        <v>1</v>
      </c>
      <c r="AQ2582">
        <v>1</v>
      </c>
      <c r="AR2582">
        <v>1</v>
      </c>
      <c r="AS2582">
        <v>0</v>
      </c>
      <c r="AT2582">
        <v>0.7656266912126839</v>
      </c>
      <c r="AU2582">
        <v>0</v>
      </c>
    </row>
    <row r="2583" spans="32:47" x14ac:dyDescent="0.25">
      <c r="AF2583">
        <v>2573</v>
      </c>
      <c r="AG2583">
        <v>1</v>
      </c>
      <c r="AH2583">
        <v>0.20980763158253726</v>
      </c>
      <c r="AI2583">
        <v>1</v>
      </c>
      <c r="AJ2583">
        <v>0</v>
      </c>
      <c r="AK2583">
        <v>1</v>
      </c>
      <c r="AL2583">
        <v>1</v>
      </c>
      <c r="AM2583">
        <v>1</v>
      </c>
      <c r="AN2583">
        <v>1</v>
      </c>
      <c r="AO2583">
        <v>1</v>
      </c>
      <c r="AP2583">
        <v>1</v>
      </c>
      <c r="AQ2583">
        <v>0.84564998313605122</v>
      </c>
      <c r="AR2583">
        <v>1</v>
      </c>
      <c r="AS2583">
        <v>0</v>
      </c>
      <c r="AT2583">
        <v>0.60146721007245796</v>
      </c>
      <c r="AU2583">
        <v>0</v>
      </c>
    </row>
    <row r="2584" spans="32:47" x14ac:dyDescent="0.25">
      <c r="AF2584">
        <v>2574</v>
      </c>
      <c r="AG2584">
        <v>1</v>
      </c>
      <c r="AH2584">
        <v>1</v>
      </c>
      <c r="AI2584">
        <v>0.4019874875394312</v>
      </c>
      <c r="AJ2584">
        <v>1</v>
      </c>
      <c r="AK2584">
        <v>1</v>
      </c>
      <c r="AL2584">
        <v>0</v>
      </c>
      <c r="AM2584">
        <v>0.43975502761238583</v>
      </c>
      <c r="AN2584">
        <v>0.63998981606803884</v>
      </c>
      <c r="AO2584">
        <v>8.4749389259134958E-2</v>
      </c>
      <c r="AP2584">
        <v>1</v>
      </c>
      <c r="AQ2584">
        <v>1</v>
      </c>
      <c r="AR2584">
        <v>1</v>
      </c>
      <c r="AS2584">
        <v>0</v>
      </c>
      <c r="AT2584">
        <v>0.87963368799822483</v>
      </c>
      <c r="AU2584">
        <v>2</v>
      </c>
    </row>
    <row r="2585" spans="32:47" x14ac:dyDescent="0.25">
      <c r="AF2585">
        <v>2575</v>
      </c>
      <c r="AG2585">
        <v>1</v>
      </c>
      <c r="AH2585">
        <v>1</v>
      </c>
      <c r="AI2585">
        <v>1</v>
      </c>
      <c r="AJ2585">
        <v>1</v>
      </c>
      <c r="AK2585">
        <v>1</v>
      </c>
      <c r="AL2585">
        <v>1</v>
      </c>
      <c r="AM2585">
        <v>1</v>
      </c>
      <c r="AN2585">
        <v>0.69832215960078403</v>
      </c>
      <c r="AO2585">
        <v>1</v>
      </c>
      <c r="AP2585">
        <v>0.32284546011918969</v>
      </c>
      <c r="AQ2585">
        <v>1</v>
      </c>
      <c r="AR2585">
        <v>1</v>
      </c>
      <c r="AS2585">
        <v>0.5763986486403625</v>
      </c>
      <c r="AT2585">
        <v>0.85795338769355223</v>
      </c>
      <c r="AU2585">
        <v>0</v>
      </c>
    </row>
    <row r="2586" spans="32:47" x14ac:dyDescent="0.25">
      <c r="AF2586">
        <v>2576</v>
      </c>
      <c r="AG2586">
        <v>5.9425700434780258E-2</v>
      </c>
      <c r="AH2586">
        <v>1</v>
      </c>
      <c r="AI2586">
        <v>1</v>
      </c>
      <c r="AJ2586">
        <v>0</v>
      </c>
      <c r="AK2586">
        <v>1</v>
      </c>
      <c r="AL2586">
        <v>1</v>
      </c>
      <c r="AM2586">
        <v>1</v>
      </c>
      <c r="AN2586">
        <v>0.5544707223016303</v>
      </c>
      <c r="AO2586">
        <v>1</v>
      </c>
      <c r="AP2586">
        <v>0</v>
      </c>
      <c r="AQ2586">
        <v>1</v>
      </c>
      <c r="AR2586">
        <v>0.28459365033232908</v>
      </c>
      <c r="AS2586">
        <v>0.34593787335489329</v>
      </c>
      <c r="AT2586">
        <v>0.71938884121984603</v>
      </c>
      <c r="AU2586">
        <v>2</v>
      </c>
    </row>
    <row r="2587" spans="32:47" x14ac:dyDescent="0.25">
      <c r="AF2587">
        <v>2577</v>
      </c>
      <c r="AG2587">
        <v>1</v>
      </c>
      <c r="AH2587">
        <v>1</v>
      </c>
      <c r="AI2587">
        <v>1</v>
      </c>
      <c r="AJ2587">
        <v>1</v>
      </c>
      <c r="AK2587">
        <v>6.2305760930617148E-2</v>
      </c>
      <c r="AL2587">
        <v>1</v>
      </c>
      <c r="AM2587">
        <v>1</v>
      </c>
      <c r="AN2587">
        <v>0.36244525469373912</v>
      </c>
      <c r="AO2587">
        <v>0.75956224868132272</v>
      </c>
      <c r="AP2587">
        <v>0.15161688479424956</v>
      </c>
      <c r="AQ2587">
        <v>0</v>
      </c>
      <c r="AR2587">
        <v>1</v>
      </c>
      <c r="AS2587">
        <v>4.6301557901672147E-2</v>
      </c>
      <c r="AT2587">
        <v>0.91118456759888355</v>
      </c>
      <c r="AU2587">
        <v>2</v>
      </c>
    </row>
    <row r="2588" spans="32:47" x14ac:dyDescent="0.25">
      <c r="AF2588">
        <v>2578</v>
      </c>
      <c r="AG2588">
        <v>1</v>
      </c>
      <c r="AH2588">
        <v>1</v>
      </c>
      <c r="AI2588">
        <v>1</v>
      </c>
      <c r="AJ2588">
        <v>1</v>
      </c>
      <c r="AK2588">
        <v>1</v>
      </c>
      <c r="AL2588">
        <v>1</v>
      </c>
      <c r="AM2588">
        <v>1</v>
      </c>
      <c r="AN2588">
        <v>1</v>
      </c>
      <c r="AO2588">
        <v>0</v>
      </c>
      <c r="AP2588">
        <v>1</v>
      </c>
      <c r="AQ2588">
        <v>0.62086961505265204</v>
      </c>
      <c r="AR2588">
        <v>0.6961101616771268</v>
      </c>
      <c r="AS2588">
        <v>0.42580996014481981</v>
      </c>
      <c r="AT2588">
        <v>0.83411051132590652</v>
      </c>
      <c r="AU2588">
        <v>1</v>
      </c>
    </row>
    <row r="2589" spans="32:47" x14ac:dyDescent="0.25">
      <c r="AF2589">
        <v>2579</v>
      </c>
      <c r="AG2589">
        <v>1</v>
      </c>
      <c r="AH2589">
        <v>1</v>
      </c>
      <c r="AI2589">
        <v>1</v>
      </c>
      <c r="AJ2589">
        <v>0.60240757104547815</v>
      </c>
      <c r="AK2589">
        <v>1</v>
      </c>
      <c r="AL2589">
        <v>0.52082831668036911</v>
      </c>
      <c r="AM2589">
        <v>0.66299890044249499</v>
      </c>
      <c r="AN2589">
        <v>1</v>
      </c>
      <c r="AO2589">
        <v>1</v>
      </c>
      <c r="AP2589">
        <v>5.2826980055185907E-2</v>
      </c>
      <c r="AQ2589">
        <v>0.38269047445913507</v>
      </c>
      <c r="AR2589">
        <v>1</v>
      </c>
      <c r="AS2589">
        <v>0.37115101967590874</v>
      </c>
      <c r="AT2589">
        <v>0.81407353335302579</v>
      </c>
      <c r="AU2589">
        <v>1</v>
      </c>
    </row>
    <row r="2590" spans="32:47" x14ac:dyDescent="0.25">
      <c r="AF2590">
        <v>2580</v>
      </c>
      <c r="AG2590">
        <v>1</v>
      </c>
      <c r="AH2590">
        <v>0.59585438289312675</v>
      </c>
      <c r="AI2590">
        <v>1</v>
      </c>
      <c r="AJ2590">
        <v>1</v>
      </c>
      <c r="AK2590">
        <v>1</v>
      </c>
      <c r="AL2590">
        <v>0.29990212244447323</v>
      </c>
      <c r="AM2590">
        <v>0.25847200466570586</v>
      </c>
      <c r="AN2590">
        <v>1</v>
      </c>
      <c r="AO2590">
        <v>1</v>
      </c>
      <c r="AP2590">
        <v>1</v>
      </c>
      <c r="AQ2590">
        <v>1</v>
      </c>
      <c r="AR2590">
        <v>1</v>
      </c>
      <c r="AS2590">
        <v>0.26081650295527653</v>
      </c>
      <c r="AT2590">
        <v>0.96305405662523835</v>
      </c>
      <c r="AU2590">
        <v>1</v>
      </c>
    </row>
    <row r="2591" spans="32:47" x14ac:dyDescent="0.25">
      <c r="AF2591">
        <v>2581</v>
      </c>
      <c r="AG2591">
        <v>1</v>
      </c>
      <c r="AH2591">
        <v>1</v>
      </c>
      <c r="AI2591">
        <v>0.25301141238883101</v>
      </c>
      <c r="AJ2591">
        <v>0.41706188327346655</v>
      </c>
      <c r="AK2591">
        <v>0.16095673128720298</v>
      </c>
      <c r="AL2591">
        <v>0.54035185143705655</v>
      </c>
      <c r="AM2591">
        <v>1</v>
      </c>
      <c r="AN2591">
        <v>0</v>
      </c>
      <c r="AO2591">
        <v>1</v>
      </c>
      <c r="AP2591">
        <v>1</v>
      </c>
      <c r="AQ2591">
        <v>1</v>
      </c>
      <c r="AR2591">
        <v>1</v>
      </c>
      <c r="AS2591">
        <v>0</v>
      </c>
      <c r="AT2591">
        <v>0.71802998640305804</v>
      </c>
      <c r="AU2591">
        <v>2</v>
      </c>
    </row>
    <row r="2592" spans="32:47" x14ac:dyDescent="0.25">
      <c r="AF2592">
        <v>2582</v>
      </c>
      <c r="AG2592">
        <v>0.49510210158628215</v>
      </c>
      <c r="AH2592">
        <v>1</v>
      </c>
      <c r="AI2592">
        <v>0</v>
      </c>
      <c r="AJ2592">
        <v>1</v>
      </c>
      <c r="AK2592">
        <v>1</v>
      </c>
      <c r="AL2592">
        <v>0</v>
      </c>
      <c r="AM2592">
        <v>0.98766789694608659</v>
      </c>
      <c r="AN2592">
        <v>0.53823966102490595</v>
      </c>
      <c r="AO2592">
        <v>0.62522602207730715</v>
      </c>
      <c r="AP2592">
        <v>0.63705837629118656</v>
      </c>
      <c r="AQ2592">
        <v>0.31427168842637909</v>
      </c>
      <c r="AR2592">
        <v>0.70571078859821657</v>
      </c>
      <c r="AS2592">
        <v>0</v>
      </c>
      <c r="AT2592">
        <v>0.61941397023265254</v>
      </c>
      <c r="AU2592">
        <v>1</v>
      </c>
    </row>
    <row r="2593" spans="32:47" x14ac:dyDescent="0.25">
      <c r="AF2593">
        <v>2583</v>
      </c>
      <c r="AG2593">
        <v>1</v>
      </c>
      <c r="AH2593">
        <v>0</v>
      </c>
      <c r="AI2593">
        <v>1</v>
      </c>
      <c r="AJ2593">
        <v>1</v>
      </c>
      <c r="AK2593">
        <v>0.64667039036641893</v>
      </c>
      <c r="AL2593">
        <v>0</v>
      </c>
      <c r="AM2593">
        <v>1</v>
      </c>
      <c r="AN2593">
        <v>1</v>
      </c>
      <c r="AO2593">
        <v>0</v>
      </c>
      <c r="AP2593">
        <v>0.82436053228687545</v>
      </c>
      <c r="AQ2593">
        <v>0.98126655495871096</v>
      </c>
      <c r="AR2593">
        <v>0.80775494429361705</v>
      </c>
      <c r="AS2593">
        <v>0</v>
      </c>
      <c r="AT2593">
        <v>0.75470076546342868</v>
      </c>
      <c r="AU2593">
        <v>1</v>
      </c>
    </row>
    <row r="2594" spans="32:47" x14ac:dyDescent="0.25">
      <c r="AF2594">
        <v>2584</v>
      </c>
      <c r="AG2594">
        <v>0.84863453751571682</v>
      </c>
      <c r="AH2594">
        <v>1</v>
      </c>
      <c r="AI2594">
        <v>1</v>
      </c>
      <c r="AJ2594">
        <v>0</v>
      </c>
      <c r="AK2594">
        <v>0</v>
      </c>
      <c r="AL2594">
        <v>0</v>
      </c>
      <c r="AM2594">
        <v>0.79681352311707732</v>
      </c>
      <c r="AN2594">
        <v>1</v>
      </c>
      <c r="AO2594">
        <v>1</v>
      </c>
      <c r="AP2594">
        <v>1</v>
      </c>
      <c r="AQ2594">
        <v>0.76839312977511631</v>
      </c>
      <c r="AR2594">
        <v>0.667049301728595</v>
      </c>
      <c r="AS2594">
        <v>0.13601390607894451</v>
      </c>
      <c r="AT2594">
        <v>0.6878495859732725</v>
      </c>
      <c r="AU2594">
        <v>1</v>
      </c>
    </row>
    <row r="2595" spans="32:47" x14ac:dyDescent="0.25">
      <c r="AF2595">
        <v>2585</v>
      </c>
      <c r="AG2595">
        <v>1</v>
      </c>
      <c r="AH2595">
        <v>1</v>
      </c>
      <c r="AI2595">
        <v>1</v>
      </c>
      <c r="AJ2595">
        <v>1</v>
      </c>
      <c r="AK2595">
        <v>1</v>
      </c>
      <c r="AL2595">
        <v>1</v>
      </c>
      <c r="AM2595">
        <v>1</v>
      </c>
      <c r="AN2595">
        <v>0</v>
      </c>
      <c r="AO2595">
        <v>0.55290145895681542</v>
      </c>
      <c r="AP2595">
        <v>1</v>
      </c>
      <c r="AQ2595">
        <v>1</v>
      </c>
      <c r="AR2595">
        <v>1</v>
      </c>
      <c r="AS2595">
        <v>1</v>
      </c>
      <c r="AT2595">
        <v>0.75925454776317491</v>
      </c>
      <c r="AU2595">
        <v>1</v>
      </c>
    </row>
    <row r="2596" spans="32:47" x14ac:dyDescent="0.25">
      <c r="AF2596">
        <v>2586</v>
      </c>
      <c r="AG2596">
        <v>1</v>
      </c>
      <c r="AH2596">
        <v>1</v>
      </c>
      <c r="AI2596">
        <v>0.6081435022896321</v>
      </c>
      <c r="AJ2596">
        <v>1</v>
      </c>
      <c r="AK2596">
        <v>1</v>
      </c>
      <c r="AL2596">
        <v>1</v>
      </c>
      <c r="AM2596">
        <v>0.63166138917116654</v>
      </c>
      <c r="AN2596">
        <v>0.30247186827534367</v>
      </c>
      <c r="AO2596">
        <v>0</v>
      </c>
      <c r="AP2596">
        <v>0</v>
      </c>
      <c r="AQ2596">
        <v>1</v>
      </c>
      <c r="AR2596">
        <v>1</v>
      </c>
      <c r="AS2596">
        <v>0</v>
      </c>
      <c r="AT2596">
        <v>1</v>
      </c>
      <c r="AU2596">
        <v>2</v>
      </c>
    </row>
    <row r="2597" spans="32:47" x14ac:dyDescent="0.25">
      <c r="AF2597">
        <v>2587</v>
      </c>
      <c r="AG2597">
        <v>1</v>
      </c>
      <c r="AH2597">
        <v>1</v>
      </c>
      <c r="AI2597">
        <v>1</v>
      </c>
      <c r="AJ2597">
        <v>0.72549770244998701</v>
      </c>
      <c r="AK2597">
        <v>1</v>
      </c>
      <c r="AL2597">
        <v>0.4821495862204756</v>
      </c>
      <c r="AM2597">
        <v>0</v>
      </c>
      <c r="AN2597">
        <v>0.9563914845754381</v>
      </c>
      <c r="AO2597">
        <v>1</v>
      </c>
      <c r="AP2597">
        <v>1</v>
      </c>
      <c r="AQ2597">
        <v>1</v>
      </c>
      <c r="AR2597">
        <v>0</v>
      </c>
      <c r="AS2597">
        <v>0</v>
      </c>
      <c r="AT2597">
        <v>0.77283090422622069</v>
      </c>
      <c r="AU2597">
        <v>1</v>
      </c>
    </row>
    <row r="2598" spans="32:47" x14ac:dyDescent="0.25">
      <c r="AF2598">
        <v>2588</v>
      </c>
      <c r="AG2598">
        <v>0.18616683806636325</v>
      </c>
      <c r="AH2598">
        <v>1</v>
      </c>
      <c r="AI2598">
        <v>0.4110624644470649</v>
      </c>
      <c r="AJ2598">
        <v>1</v>
      </c>
      <c r="AK2598">
        <v>1</v>
      </c>
      <c r="AL2598">
        <v>0</v>
      </c>
      <c r="AM2598">
        <v>1</v>
      </c>
      <c r="AN2598">
        <v>1</v>
      </c>
      <c r="AO2598">
        <v>1</v>
      </c>
      <c r="AP2598">
        <v>1</v>
      </c>
      <c r="AQ2598">
        <v>1</v>
      </c>
      <c r="AR2598">
        <v>0.69990988628400841</v>
      </c>
      <c r="AS2598">
        <v>0</v>
      </c>
      <c r="AT2598">
        <v>0.70867990403444492</v>
      </c>
      <c r="AU2598">
        <v>0</v>
      </c>
    </row>
    <row r="2599" spans="32:47" x14ac:dyDescent="0.25">
      <c r="AF2599">
        <v>2589</v>
      </c>
      <c r="AG2599">
        <v>0.93081203842748728</v>
      </c>
      <c r="AH2599">
        <v>1</v>
      </c>
      <c r="AI2599">
        <v>1</v>
      </c>
      <c r="AJ2599">
        <v>0</v>
      </c>
      <c r="AK2599">
        <v>1</v>
      </c>
      <c r="AL2599">
        <v>0.26744184344352107</v>
      </c>
      <c r="AM2599">
        <v>0.60717116740547239</v>
      </c>
      <c r="AN2599">
        <v>1</v>
      </c>
      <c r="AO2599">
        <v>1</v>
      </c>
      <c r="AP2599">
        <v>1</v>
      </c>
      <c r="AQ2599">
        <v>0.85950592738687803</v>
      </c>
      <c r="AR2599">
        <v>1</v>
      </c>
      <c r="AS2599">
        <v>0.40744227406248684</v>
      </c>
      <c r="AT2599">
        <v>0.61738116271398746</v>
      </c>
      <c r="AU2599">
        <v>1</v>
      </c>
    </row>
    <row r="2600" spans="32:47" x14ac:dyDescent="0.25">
      <c r="AF2600">
        <v>2590</v>
      </c>
      <c r="AG2600">
        <v>1</v>
      </c>
      <c r="AH2600">
        <v>1</v>
      </c>
      <c r="AI2600">
        <v>1</v>
      </c>
      <c r="AJ2600">
        <v>1</v>
      </c>
      <c r="AK2600">
        <v>0.77301404804588414</v>
      </c>
      <c r="AL2600">
        <v>2.2094362653054606E-2</v>
      </c>
      <c r="AM2600">
        <v>1</v>
      </c>
      <c r="AN2600">
        <v>1</v>
      </c>
      <c r="AO2600">
        <v>1</v>
      </c>
      <c r="AP2600">
        <v>0.94748110250000006</v>
      </c>
      <c r="AQ2600">
        <v>1</v>
      </c>
      <c r="AR2600">
        <v>0.83417011685636566</v>
      </c>
      <c r="AS2600">
        <v>0.10314802790620184</v>
      </c>
      <c r="AT2600">
        <v>0.9631635629036942</v>
      </c>
      <c r="AU2600">
        <v>3</v>
      </c>
    </row>
    <row r="2601" spans="32:47" x14ac:dyDescent="0.25">
      <c r="AF2601">
        <v>2591</v>
      </c>
      <c r="AG2601">
        <v>1</v>
      </c>
      <c r="AH2601">
        <v>1</v>
      </c>
      <c r="AI2601">
        <v>0.34142599183495248</v>
      </c>
      <c r="AJ2601">
        <v>1</v>
      </c>
      <c r="AK2601">
        <v>7.0464544753767469E-2</v>
      </c>
      <c r="AL2601">
        <v>1</v>
      </c>
      <c r="AM2601">
        <v>1</v>
      </c>
      <c r="AN2601">
        <v>0.88089663809495833</v>
      </c>
      <c r="AO2601">
        <v>1</v>
      </c>
      <c r="AP2601">
        <v>1</v>
      </c>
      <c r="AQ2601">
        <v>1</v>
      </c>
      <c r="AR2601">
        <v>1</v>
      </c>
      <c r="AS2601">
        <v>0.37695985523629738</v>
      </c>
      <c r="AT2601">
        <v>0.89778176028395473</v>
      </c>
      <c r="AU2601">
        <v>0</v>
      </c>
    </row>
    <row r="2602" spans="32:47" x14ac:dyDescent="0.25">
      <c r="AF2602">
        <v>2592</v>
      </c>
      <c r="AG2602">
        <v>1</v>
      </c>
      <c r="AH2602">
        <v>0</v>
      </c>
      <c r="AI2602">
        <v>0</v>
      </c>
      <c r="AJ2602">
        <v>1</v>
      </c>
      <c r="AK2602">
        <v>1</v>
      </c>
      <c r="AL2602">
        <v>1</v>
      </c>
      <c r="AM2602">
        <v>1</v>
      </c>
      <c r="AN2602">
        <v>1</v>
      </c>
      <c r="AO2602">
        <v>1</v>
      </c>
      <c r="AP2602">
        <v>1</v>
      </c>
      <c r="AQ2602">
        <v>1</v>
      </c>
      <c r="AR2602">
        <v>1</v>
      </c>
      <c r="AS2602">
        <v>0</v>
      </c>
      <c r="AT2602">
        <v>0.86174419261152335</v>
      </c>
      <c r="AU2602">
        <v>1</v>
      </c>
    </row>
    <row r="2603" spans="32:47" x14ac:dyDescent="0.25">
      <c r="AF2603">
        <v>2593</v>
      </c>
      <c r="AG2603">
        <v>1</v>
      </c>
      <c r="AH2603">
        <v>1</v>
      </c>
      <c r="AI2603">
        <v>0.71263966363908215</v>
      </c>
      <c r="AJ2603">
        <v>1</v>
      </c>
      <c r="AK2603">
        <v>1</v>
      </c>
      <c r="AL2603">
        <v>0.7742125181447288</v>
      </c>
      <c r="AM2603">
        <v>1</v>
      </c>
      <c r="AN2603">
        <v>0</v>
      </c>
      <c r="AO2603">
        <v>1</v>
      </c>
      <c r="AP2603">
        <v>0.24246312680887996</v>
      </c>
      <c r="AQ2603">
        <v>1</v>
      </c>
      <c r="AR2603">
        <v>1</v>
      </c>
      <c r="AS2603">
        <v>0.26623771810482139</v>
      </c>
      <c r="AT2603">
        <v>0.96981522956630217</v>
      </c>
      <c r="AU2603">
        <v>2</v>
      </c>
    </row>
    <row r="2604" spans="32:47" x14ac:dyDescent="0.25">
      <c r="AF2604">
        <v>2594</v>
      </c>
      <c r="AG2604">
        <v>1</v>
      </c>
      <c r="AH2604">
        <v>1</v>
      </c>
      <c r="AI2604">
        <v>1</v>
      </c>
      <c r="AJ2604">
        <v>1</v>
      </c>
      <c r="AK2604">
        <v>1</v>
      </c>
      <c r="AL2604">
        <v>1</v>
      </c>
      <c r="AM2604">
        <v>1</v>
      </c>
      <c r="AN2604">
        <v>1</v>
      </c>
      <c r="AO2604">
        <v>0</v>
      </c>
      <c r="AP2604">
        <v>1</v>
      </c>
      <c r="AQ2604">
        <v>1</v>
      </c>
      <c r="AR2604">
        <v>1</v>
      </c>
      <c r="AS2604">
        <v>4.7732673105671097E-3</v>
      </c>
      <c r="AT2604">
        <v>0.52648729958602591</v>
      </c>
      <c r="AU2604">
        <v>1</v>
      </c>
    </row>
    <row r="2605" spans="32:47" x14ac:dyDescent="0.25">
      <c r="AF2605">
        <v>2595</v>
      </c>
      <c r="AG2605">
        <v>1</v>
      </c>
      <c r="AH2605">
        <v>1</v>
      </c>
      <c r="AI2605">
        <v>1</v>
      </c>
      <c r="AJ2605">
        <v>1</v>
      </c>
      <c r="AK2605">
        <v>0.41727954265356415</v>
      </c>
      <c r="AL2605">
        <v>1</v>
      </c>
      <c r="AM2605">
        <v>1</v>
      </c>
      <c r="AN2605">
        <v>0.76466977605460051</v>
      </c>
      <c r="AO2605">
        <v>1</v>
      </c>
      <c r="AP2605">
        <v>0</v>
      </c>
      <c r="AQ2605">
        <v>0.30016214753413806</v>
      </c>
      <c r="AR2605">
        <v>1</v>
      </c>
      <c r="AS2605">
        <v>0</v>
      </c>
      <c r="AT2605">
        <v>0.92815591775208606</v>
      </c>
      <c r="AU2605">
        <v>1</v>
      </c>
    </row>
    <row r="2606" spans="32:47" x14ac:dyDescent="0.25">
      <c r="AF2606">
        <v>2596</v>
      </c>
      <c r="AG2606">
        <v>0.31659841890500356</v>
      </c>
      <c r="AH2606">
        <v>1</v>
      </c>
      <c r="AI2606">
        <v>1</v>
      </c>
      <c r="AJ2606">
        <v>1</v>
      </c>
      <c r="AK2606">
        <v>1</v>
      </c>
      <c r="AL2606">
        <v>1</v>
      </c>
      <c r="AM2606">
        <v>1</v>
      </c>
      <c r="AN2606">
        <v>0.60239402954879728</v>
      </c>
      <c r="AO2606">
        <v>0.99164592769351045</v>
      </c>
      <c r="AP2606">
        <v>1</v>
      </c>
      <c r="AQ2606">
        <v>0.10911083145037992</v>
      </c>
      <c r="AR2606">
        <v>1</v>
      </c>
      <c r="AS2606">
        <v>0</v>
      </c>
      <c r="AT2606">
        <v>0.71415769115906869</v>
      </c>
      <c r="AU2606">
        <v>2</v>
      </c>
    </row>
    <row r="2607" spans="32:47" x14ac:dyDescent="0.25">
      <c r="AF2607">
        <v>2597</v>
      </c>
      <c r="AG2607">
        <v>1</v>
      </c>
      <c r="AH2607">
        <v>1</v>
      </c>
      <c r="AI2607">
        <v>1</v>
      </c>
      <c r="AJ2607">
        <v>1</v>
      </c>
      <c r="AK2607">
        <v>1</v>
      </c>
      <c r="AL2607">
        <v>1</v>
      </c>
      <c r="AM2607">
        <v>0.64780977505753046</v>
      </c>
      <c r="AN2607">
        <v>1</v>
      </c>
      <c r="AO2607">
        <v>0.45281959295073954</v>
      </c>
      <c r="AP2607">
        <v>1</v>
      </c>
      <c r="AQ2607">
        <v>1</v>
      </c>
      <c r="AR2607">
        <v>0.31882910225272831</v>
      </c>
      <c r="AS2607">
        <v>4.1677714854989563E-2</v>
      </c>
      <c r="AT2607">
        <v>0.67344450084355023</v>
      </c>
      <c r="AU2607">
        <v>0</v>
      </c>
    </row>
    <row r="2608" spans="32:47" x14ac:dyDescent="0.25">
      <c r="AF2608">
        <v>2598</v>
      </c>
      <c r="AG2608">
        <v>1</v>
      </c>
      <c r="AH2608">
        <v>1</v>
      </c>
      <c r="AI2608">
        <v>1</v>
      </c>
      <c r="AJ2608">
        <v>1</v>
      </c>
      <c r="AK2608">
        <v>0.97451952882552328</v>
      </c>
      <c r="AL2608">
        <v>1</v>
      </c>
      <c r="AM2608">
        <v>1</v>
      </c>
      <c r="AN2608">
        <v>1</v>
      </c>
      <c r="AO2608">
        <v>1</v>
      </c>
      <c r="AP2608">
        <v>1</v>
      </c>
      <c r="AQ2608">
        <v>1</v>
      </c>
      <c r="AR2608">
        <v>8.9782040947372268E-3</v>
      </c>
      <c r="AS2608">
        <v>0</v>
      </c>
      <c r="AT2608">
        <v>0.61294514549577572</v>
      </c>
      <c r="AU2608">
        <v>0</v>
      </c>
    </row>
    <row r="2609" spans="32:47" x14ac:dyDescent="0.25">
      <c r="AF2609">
        <v>2599</v>
      </c>
      <c r="AG2609">
        <v>0.95523777403920374</v>
      </c>
      <c r="AH2609">
        <v>1</v>
      </c>
      <c r="AI2609">
        <v>0.46488613416600388</v>
      </c>
      <c r="AJ2609">
        <v>1</v>
      </c>
      <c r="AK2609">
        <v>0.42947564122850085</v>
      </c>
      <c r="AL2609">
        <v>0.32657077406474855</v>
      </c>
      <c r="AM2609">
        <v>1</v>
      </c>
      <c r="AN2609">
        <v>1</v>
      </c>
      <c r="AO2609">
        <v>0.58114012827742656</v>
      </c>
      <c r="AP2609">
        <v>0.29623559276355549</v>
      </c>
      <c r="AQ2609">
        <v>1</v>
      </c>
      <c r="AR2609">
        <v>0.94171135382484572</v>
      </c>
      <c r="AS2609">
        <v>0.22760607173826899</v>
      </c>
      <c r="AT2609">
        <v>0.86659290850200776</v>
      </c>
      <c r="AU2609">
        <v>2</v>
      </c>
    </row>
    <row r="2610" spans="32:47" x14ac:dyDescent="0.25">
      <c r="AF2610">
        <v>2600</v>
      </c>
      <c r="AG2610">
        <v>1</v>
      </c>
      <c r="AH2610">
        <v>1</v>
      </c>
      <c r="AI2610">
        <v>0.88754068534011998</v>
      </c>
      <c r="AJ2610">
        <v>0.72143068822309331</v>
      </c>
      <c r="AK2610">
        <v>1</v>
      </c>
      <c r="AL2610">
        <v>1</v>
      </c>
      <c r="AM2610">
        <v>0.7756824601247283</v>
      </c>
      <c r="AN2610">
        <v>1</v>
      </c>
      <c r="AO2610">
        <v>0</v>
      </c>
      <c r="AP2610">
        <v>1</v>
      </c>
      <c r="AQ2610">
        <v>0</v>
      </c>
      <c r="AR2610">
        <v>1</v>
      </c>
      <c r="AS2610">
        <v>0</v>
      </c>
      <c r="AT2610">
        <v>0.74072384822155646</v>
      </c>
      <c r="AU2610">
        <v>3</v>
      </c>
    </row>
    <row r="2611" spans="32:47" x14ac:dyDescent="0.25">
      <c r="AF2611">
        <v>2601</v>
      </c>
      <c r="AG2611">
        <v>1</v>
      </c>
      <c r="AH2611">
        <v>1</v>
      </c>
      <c r="AI2611">
        <v>2.8231396421512227E-2</v>
      </c>
      <c r="AJ2611">
        <v>1</v>
      </c>
      <c r="AK2611">
        <v>0.60347111358902528</v>
      </c>
      <c r="AL2611">
        <v>0.36197037956493056</v>
      </c>
      <c r="AM2611">
        <v>1</v>
      </c>
      <c r="AN2611">
        <v>0.4179269537325449</v>
      </c>
      <c r="AO2611">
        <v>0.22028002042279696</v>
      </c>
      <c r="AP2611">
        <v>1</v>
      </c>
      <c r="AQ2611">
        <v>1</v>
      </c>
      <c r="AR2611">
        <v>8.3138951910152706E-2</v>
      </c>
      <c r="AS2611">
        <v>0</v>
      </c>
      <c r="AT2611">
        <v>0.90555075538639307</v>
      </c>
      <c r="AU2611">
        <v>2</v>
      </c>
    </row>
    <row r="2612" spans="32:47" x14ac:dyDescent="0.25">
      <c r="AF2612">
        <v>2602</v>
      </c>
      <c r="AG2612">
        <v>1</v>
      </c>
      <c r="AH2612">
        <v>0.57249361893601802</v>
      </c>
      <c r="AI2612">
        <v>1</v>
      </c>
      <c r="AJ2612">
        <v>0.88361982419713359</v>
      </c>
      <c r="AK2612">
        <v>1</v>
      </c>
      <c r="AL2612">
        <v>0</v>
      </c>
      <c r="AM2612">
        <v>1</v>
      </c>
      <c r="AN2612">
        <v>0.61426468466661099</v>
      </c>
      <c r="AO2612">
        <v>0.84003314785004479</v>
      </c>
      <c r="AP2612">
        <v>0.77178914852641267</v>
      </c>
      <c r="AQ2612">
        <v>1</v>
      </c>
      <c r="AR2612">
        <v>1</v>
      </c>
      <c r="AS2612">
        <v>1</v>
      </c>
      <c r="AT2612">
        <v>0.69372951968545926</v>
      </c>
      <c r="AU2612">
        <v>0</v>
      </c>
    </row>
    <row r="2613" spans="32:47" x14ac:dyDescent="0.25">
      <c r="AF2613">
        <v>2603</v>
      </c>
      <c r="AG2613">
        <v>0</v>
      </c>
      <c r="AH2613">
        <v>1</v>
      </c>
      <c r="AI2613">
        <v>0.14990129552414497</v>
      </c>
      <c r="AJ2613">
        <v>1</v>
      </c>
      <c r="AK2613">
        <v>1</v>
      </c>
      <c r="AL2613">
        <v>1</v>
      </c>
      <c r="AM2613">
        <v>1</v>
      </c>
      <c r="AN2613">
        <v>1</v>
      </c>
      <c r="AO2613">
        <v>0.70335379590154234</v>
      </c>
      <c r="AP2613">
        <v>1</v>
      </c>
      <c r="AQ2613">
        <v>0.51712539532042379</v>
      </c>
      <c r="AR2613">
        <v>1</v>
      </c>
      <c r="AS2613">
        <v>0</v>
      </c>
      <c r="AT2613">
        <v>0.62472581445579956</v>
      </c>
      <c r="AU2613">
        <v>1</v>
      </c>
    </row>
    <row r="2614" spans="32:47" x14ac:dyDescent="0.25">
      <c r="AF2614">
        <v>2604</v>
      </c>
      <c r="AG2614">
        <v>1</v>
      </c>
      <c r="AH2614">
        <v>1</v>
      </c>
      <c r="AI2614">
        <v>1</v>
      </c>
      <c r="AJ2614">
        <v>1</v>
      </c>
      <c r="AK2614">
        <v>1</v>
      </c>
      <c r="AL2614">
        <v>1</v>
      </c>
      <c r="AM2614">
        <v>1</v>
      </c>
      <c r="AN2614">
        <v>1</v>
      </c>
      <c r="AO2614">
        <v>1</v>
      </c>
      <c r="AP2614">
        <v>1</v>
      </c>
      <c r="AQ2614">
        <v>0</v>
      </c>
      <c r="AR2614">
        <v>1</v>
      </c>
      <c r="AS2614">
        <v>0.10467589448038075</v>
      </c>
      <c r="AT2614">
        <v>0.85582945852066794</v>
      </c>
      <c r="AU2614">
        <v>1</v>
      </c>
    </row>
    <row r="2615" spans="32:47" x14ac:dyDescent="0.25">
      <c r="AF2615">
        <v>2605</v>
      </c>
      <c r="AG2615">
        <v>0.1605153305049058</v>
      </c>
      <c r="AH2615">
        <v>1</v>
      </c>
      <c r="AI2615">
        <v>1</v>
      </c>
      <c r="AJ2615">
        <v>1</v>
      </c>
      <c r="AK2615">
        <v>1</v>
      </c>
      <c r="AL2615">
        <v>1</v>
      </c>
      <c r="AM2615">
        <v>1</v>
      </c>
      <c r="AN2615">
        <v>0.83249117152093188</v>
      </c>
      <c r="AO2615">
        <v>0.56669855806588509</v>
      </c>
      <c r="AP2615">
        <v>1</v>
      </c>
      <c r="AQ2615">
        <v>1</v>
      </c>
      <c r="AR2615">
        <v>1</v>
      </c>
      <c r="AS2615">
        <v>0</v>
      </c>
      <c r="AT2615">
        <v>0.84548730021860918</v>
      </c>
      <c r="AU2615">
        <v>0</v>
      </c>
    </row>
    <row r="2616" spans="32:47" x14ac:dyDescent="0.25">
      <c r="AF2616">
        <v>2606</v>
      </c>
      <c r="AG2616">
        <v>0.24440771222467564</v>
      </c>
      <c r="AH2616">
        <v>1</v>
      </c>
      <c r="AI2616">
        <v>0</v>
      </c>
      <c r="AJ2616">
        <v>0</v>
      </c>
      <c r="AK2616">
        <v>5.0539962132461369E-2</v>
      </c>
      <c r="AL2616">
        <v>0.99997554245249676</v>
      </c>
      <c r="AM2616">
        <v>0.46084652712823065</v>
      </c>
      <c r="AN2616">
        <v>1</v>
      </c>
      <c r="AO2616">
        <v>0</v>
      </c>
      <c r="AP2616">
        <v>1</v>
      </c>
      <c r="AQ2616">
        <v>1</v>
      </c>
      <c r="AR2616">
        <v>1</v>
      </c>
      <c r="AS2616">
        <v>0.5880103446087882</v>
      </c>
      <c r="AT2616">
        <v>0.86265688222754833</v>
      </c>
      <c r="AU2616">
        <v>1</v>
      </c>
    </row>
    <row r="2617" spans="32:47" x14ac:dyDescent="0.25">
      <c r="AF2617">
        <v>2607</v>
      </c>
      <c r="AG2617">
        <v>0.8032511331208122</v>
      </c>
      <c r="AH2617">
        <v>1</v>
      </c>
      <c r="AI2617">
        <v>1</v>
      </c>
      <c r="AJ2617">
        <v>0.65162432083137289</v>
      </c>
      <c r="AK2617">
        <v>0.27355648834641361</v>
      </c>
      <c r="AL2617">
        <v>0.78688735582860925</v>
      </c>
      <c r="AM2617">
        <v>1</v>
      </c>
      <c r="AN2617">
        <v>1</v>
      </c>
      <c r="AO2617">
        <v>1</v>
      </c>
      <c r="AP2617">
        <v>1</v>
      </c>
      <c r="AQ2617">
        <v>1</v>
      </c>
      <c r="AR2617">
        <v>1</v>
      </c>
      <c r="AS2617">
        <v>0</v>
      </c>
      <c r="AT2617">
        <v>0.62572137542855955</v>
      </c>
      <c r="AU2617">
        <v>0</v>
      </c>
    </row>
    <row r="2618" spans="32:47" x14ac:dyDescent="0.25">
      <c r="AF2618">
        <v>2608</v>
      </c>
      <c r="AG2618">
        <v>1</v>
      </c>
      <c r="AH2618">
        <v>1</v>
      </c>
      <c r="AI2618">
        <v>1</v>
      </c>
      <c r="AJ2618">
        <v>1</v>
      </c>
      <c r="AK2618">
        <v>0.64455541944640105</v>
      </c>
      <c r="AL2618">
        <v>1</v>
      </c>
      <c r="AM2618">
        <v>1</v>
      </c>
      <c r="AN2618">
        <v>0.26641292772523406</v>
      </c>
      <c r="AO2618">
        <v>1</v>
      </c>
      <c r="AP2618">
        <v>1</v>
      </c>
      <c r="AQ2618">
        <v>1</v>
      </c>
      <c r="AR2618">
        <v>1</v>
      </c>
      <c r="AS2618">
        <v>0.28393454085556685</v>
      </c>
      <c r="AT2618">
        <v>0.97048100434039952</v>
      </c>
      <c r="AU2618">
        <v>1</v>
      </c>
    </row>
    <row r="2619" spans="32:47" x14ac:dyDescent="0.25">
      <c r="AF2619">
        <v>2609</v>
      </c>
      <c r="AG2619">
        <v>0.93670482000227151</v>
      </c>
      <c r="AH2619">
        <v>1</v>
      </c>
      <c r="AI2619">
        <v>0.29149335149333871</v>
      </c>
      <c r="AJ2619">
        <v>1</v>
      </c>
      <c r="AK2619">
        <v>1</v>
      </c>
      <c r="AL2619">
        <v>1</v>
      </c>
      <c r="AM2619">
        <v>1</v>
      </c>
      <c r="AN2619">
        <v>1</v>
      </c>
      <c r="AO2619">
        <v>0.25853863898834484</v>
      </c>
      <c r="AP2619">
        <v>1</v>
      </c>
      <c r="AQ2619">
        <v>0</v>
      </c>
      <c r="AR2619">
        <v>1</v>
      </c>
      <c r="AS2619">
        <v>0.2941172328675748</v>
      </c>
      <c r="AT2619">
        <v>0.6765877691713722</v>
      </c>
      <c r="AU2619">
        <v>0</v>
      </c>
    </row>
    <row r="2620" spans="32:47" x14ac:dyDescent="0.25">
      <c r="AF2620">
        <v>2610</v>
      </c>
      <c r="AG2620">
        <v>1</v>
      </c>
      <c r="AH2620">
        <v>1</v>
      </c>
      <c r="AI2620">
        <v>1</v>
      </c>
      <c r="AJ2620">
        <v>0.31295665522726873</v>
      </c>
      <c r="AK2620">
        <v>1</v>
      </c>
      <c r="AL2620">
        <v>1</v>
      </c>
      <c r="AM2620">
        <v>0.21842361616666406</v>
      </c>
      <c r="AN2620">
        <v>1</v>
      </c>
      <c r="AO2620">
        <v>1</v>
      </c>
      <c r="AP2620">
        <v>1</v>
      </c>
      <c r="AQ2620">
        <v>1</v>
      </c>
      <c r="AR2620">
        <v>0.9210026588137431</v>
      </c>
      <c r="AS2620">
        <v>0</v>
      </c>
      <c r="AT2620">
        <v>0.95532685435332809</v>
      </c>
      <c r="AU2620">
        <v>1</v>
      </c>
    </row>
    <row r="2621" spans="32:47" x14ac:dyDescent="0.25">
      <c r="AF2621">
        <v>2611</v>
      </c>
      <c r="AG2621">
        <v>1</v>
      </c>
      <c r="AH2621">
        <v>1</v>
      </c>
      <c r="AI2621">
        <v>1</v>
      </c>
      <c r="AJ2621">
        <v>0.20460916368756443</v>
      </c>
      <c r="AK2621">
        <v>1</v>
      </c>
      <c r="AL2621">
        <v>1</v>
      </c>
      <c r="AM2621">
        <v>1</v>
      </c>
      <c r="AN2621">
        <v>1</v>
      </c>
      <c r="AO2621">
        <v>1</v>
      </c>
      <c r="AP2621">
        <v>1</v>
      </c>
      <c r="AQ2621">
        <v>0.57930669586664107</v>
      </c>
      <c r="AR2621">
        <v>0</v>
      </c>
      <c r="AS2621">
        <v>0.15580356147186267</v>
      </c>
      <c r="AT2621">
        <v>0.57048444089596162</v>
      </c>
      <c r="AU2621">
        <v>0</v>
      </c>
    </row>
    <row r="2622" spans="32:47" x14ac:dyDescent="0.25">
      <c r="AF2622">
        <v>2612</v>
      </c>
      <c r="AG2622">
        <v>0.86158690131231841</v>
      </c>
      <c r="AH2622">
        <v>1</v>
      </c>
      <c r="AI2622">
        <v>1</v>
      </c>
      <c r="AJ2622">
        <v>1</v>
      </c>
      <c r="AK2622">
        <v>0.8497419696166969</v>
      </c>
      <c r="AL2622">
        <v>0.77121234685473605</v>
      </c>
      <c r="AM2622">
        <v>1</v>
      </c>
      <c r="AN2622">
        <v>1</v>
      </c>
      <c r="AO2622">
        <v>1</v>
      </c>
      <c r="AP2622">
        <v>0.56222089680781095</v>
      </c>
      <c r="AQ2622">
        <v>1</v>
      </c>
      <c r="AR2622">
        <v>1</v>
      </c>
      <c r="AS2622">
        <v>0.4252508459993502</v>
      </c>
      <c r="AT2622">
        <v>1</v>
      </c>
      <c r="AU2622">
        <v>0</v>
      </c>
    </row>
    <row r="2623" spans="32:47" x14ac:dyDescent="0.25">
      <c r="AF2623">
        <v>2613</v>
      </c>
      <c r="AG2623">
        <v>1</v>
      </c>
      <c r="AH2623">
        <v>1</v>
      </c>
      <c r="AI2623">
        <v>1</v>
      </c>
      <c r="AJ2623">
        <v>1</v>
      </c>
      <c r="AK2623">
        <v>1</v>
      </c>
      <c r="AL2623">
        <v>1</v>
      </c>
      <c r="AM2623">
        <v>1</v>
      </c>
      <c r="AN2623">
        <v>1</v>
      </c>
      <c r="AO2623">
        <v>1</v>
      </c>
      <c r="AP2623">
        <v>0.61011968230553559</v>
      </c>
      <c r="AQ2623">
        <v>1</v>
      </c>
      <c r="AR2623">
        <v>0</v>
      </c>
      <c r="AS2623">
        <v>9.5753886344731837E-2</v>
      </c>
      <c r="AT2623">
        <v>0.7603071810341957</v>
      </c>
      <c r="AU2623">
        <v>2</v>
      </c>
    </row>
    <row r="2624" spans="32:47" x14ac:dyDescent="0.25">
      <c r="AF2624">
        <v>2614</v>
      </c>
      <c r="AG2624">
        <v>0.60104015786008302</v>
      </c>
      <c r="AH2624">
        <v>1</v>
      </c>
      <c r="AI2624">
        <v>1</v>
      </c>
      <c r="AJ2624">
        <v>0.55756859170117723</v>
      </c>
      <c r="AK2624">
        <v>0.50320237607393792</v>
      </c>
      <c r="AL2624">
        <v>1</v>
      </c>
      <c r="AM2624">
        <v>1</v>
      </c>
      <c r="AN2624">
        <v>1</v>
      </c>
      <c r="AO2624">
        <v>1</v>
      </c>
      <c r="AP2624">
        <v>1</v>
      </c>
      <c r="AQ2624">
        <v>0</v>
      </c>
      <c r="AR2624">
        <v>1</v>
      </c>
      <c r="AS2624">
        <v>0.48235961219606616</v>
      </c>
      <c r="AT2624">
        <v>0.61494911993534407</v>
      </c>
      <c r="AU2624">
        <v>2</v>
      </c>
    </row>
    <row r="2625" spans="32:47" x14ac:dyDescent="0.25">
      <c r="AF2625">
        <v>2615</v>
      </c>
      <c r="AG2625">
        <v>0</v>
      </c>
      <c r="AH2625">
        <v>1</v>
      </c>
      <c r="AI2625">
        <v>1</v>
      </c>
      <c r="AJ2625">
        <v>1</v>
      </c>
      <c r="AK2625">
        <v>1</v>
      </c>
      <c r="AL2625">
        <v>0.3607381767411425</v>
      </c>
      <c r="AM2625">
        <v>1</v>
      </c>
      <c r="AN2625">
        <v>0.54679088405006748</v>
      </c>
      <c r="AO2625">
        <v>1</v>
      </c>
      <c r="AP2625">
        <v>1</v>
      </c>
      <c r="AQ2625">
        <v>0</v>
      </c>
      <c r="AR2625">
        <v>1</v>
      </c>
      <c r="AS2625">
        <v>0.17233019761551988</v>
      </c>
      <c r="AT2625">
        <v>0.90436128001304883</v>
      </c>
      <c r="AU2625">
        <v>1</v>
      </c>
    </row>
    <row r="2626" spans="32:47" x14ac:dyDescent="0.25">
      <c r="AF2626">
        <v>2616</v>
      </c>
      <c r="AG2626">
        <v>1</v>
      </c>
      <c r="AH2626">
        <v>1</v>
      </c>
      <c r="AI2626">
        <v>1</v>
      </c>
      <c r="AJ2626">
        <v>1</v>
      </c>
      <c r="AK2626">
        <v>1</v>
      </c>
      <c r="AL2626">
        <v>1</v>
      </c>
      <c r="AM2626">
        <v>0.91049235280004193</v>
      </c>
      <c r="AN2626">
        <v>1</v>
      </c>
      <c r="AO2626">
        <v>1</v>
      </c>
      <c r="AP2626">
        <v>0.64762409633253659</v>
      </c>
      <c r="AQ2626">
        <v>0.35606718188331193</v>
      </c>
      <c r="AR2626">
        <v>1</v>
      </c>
      <c r="AS2626">
        <v>0</v>
      </c>
      <c r="AT2626">
        <v>0.90145446003551444</v>
      </c>
      <c r="AU2626">
        <v>1</v>
      </c>
    </row>
    <row r="2627" spans="32:47" x14ac:dyDescent="0.25">
      <c r="AF2627">
        <v>2617</v>
      </c>
      <c r="AG2627">
        <v>1</v>
      </c>
      <c r="AH2627">
        <v>1</v>
      </c>
      <c r="AI2627">
        <v>0.12457867021129782</v>
      </c>
      <c r="AJ2627">
        <v>1</v>
      </c>
      <c r="AK2627">
        <v>0.10944247820424929</v>
      </c>
      <c r="AL2627">
        <v>4.0928688474377847E-2</v>
      </c>
      <c r="AM2627">
        <v>0.25841186385584858</v>
      </c>
      <c r="AN2627">
        <v>0.68748361812979586</v>
      </c>
      <c r="AO2627">
        <v>1</v>
      </c>
      <c r="AP2627">
        <v>1</v>
      </c>
      <c r="AQ2627">
        <v>1</v>
      </c>
      <c r="AR2627">
        <v>1</v>
      </c>
      <c r="AS2627">
        <v>0.10737573339186686</v>
      </c>
      <c r="AT2627">
        <v>0.78099725383095853</v>
      </c>
      <c r="AU2627">
        <v>0</v>
      </c>
    </row>
    <row r="2628" spans="32:47" x14ac:dyDescent="0.25">
      <c r="AF2628">
        <v>2618</v>
      </c>
      <c r="AG2628">
        <v>1</v>
      </c>
      <c r="AH2628">
        <v>1</v>
      </c>
      <c r="AI2628">
        <v>1</v>
      </c>
      <c r="AJ2628">
        <v>0.48416102626094165</v>
      </c>
      <c r="AK2628">
        <v>0</v>
      </c>
      <c r="AL2628">
        <v>0.74706382897517565</v>
      </c>
      <c r="AM2628">
        <v>0.8500928262031765</v>
      </c>
      <c r="AN2628">
        <v>1</v>
      </c>
      <c r="AO2628">
        <v>1</v>
      </c>
      <c r="AP2628">
        <v>1</v>
      </c>
      <c r="AQ2628">
        <v>1</v>
      </c>
      <c r="AR2628">
        <v>1</v>
      </c>
      <c r="AS2628">
        <v>8.2968211688178903E-2</v>
      </c>
      <c r="AT2628">
        <v>0.76136164338691148</v>
      </c>
      <c r="AU2628">
        <v>0</v>
      </c>
    </row>
    <row r="2629" spans="32:47" x14ac:dyDescent="0.25">
      <c r="AF2629">
        <v>2619</v>
      </c>
      <c r="AG2629">
        <v>1</v>
      </c>
      <c r="AH2629">
        <v>0.17620136381369125</v>
      </c>
      <c r="AI2629">
        <v>1</v>
      </c>
      <c r="AJ2629">
        <v>0</v>
      </c>
      <c r="AK2629">
        <v>0.46530719316891217</v>
      </c>
      <c r="AL2629">
        <v>1</v>
      </c>
      <c r="AM2629">
        <v>1</v>
      </c>
      <c r="AN2629">
        <v>1</v>
      </c>
      <c r="AO2629">
        <v>1</v>
      </c>
      <c r="AP2629">
        <v>0.17543013349307829</v>
      </c>
      <c r="AQ2629">
        <v>1</v>
      </c>
      <c r="AR2629">
        <v>0.2955970807445063</v>
      </c>
      <c r="AS2629">
        <v>0</v>
      </c>
      <c r="AT2629">
        <v>0.74858490107965747</v>
      </c>
      <c r="AU2629">
        <v>0</v>
      </c>
    </row>
    <row r="2630" spans="32:47" x14ac:dyDescent="0.25">
      <c r="AF2630">
        <v>2620</v>
      </c>
      <c r="AG2630">
        <v>1</v>
      </c>
      <c r="AH2630">
        <v>1</v>
      </c>
      <c r="AI2630">
        <v>0.9087469525174745</v>
      </c>
      <c r="AJ2630">
        <v>1</v>
      </c>
      <c r="AK2630">
        <v>0</v>
      </c>
      <c r="AL2630">
        <v>1</v>
      </c>
      <c r="AM2630">
        <v>1</v>
      </c>
      <c r="AN2630">
        <v>1</v>
      </c>
      <c r="AO2630">
        <v>1</v>
      </c>
      <c r="AP2630">
        <v>1</v>
      </c>
      <c r="AQ2630">
        <v>0.85465029164794637</v>
      </c>
      <c r="AR2630">
        <v>0.64434414477845192</v>
      </c>
      <c r="AS2630">
        <v>0.13474142272823356</v>
      </c>
      <c r="AT2630">
        <v>0.62446373742718042</v>
      </c>
      <c r="AU2630">
        <v>0</v>
      </c>
    </row>
    <row r="2631" spans="32:47" x14ac:dyDescent="0.25">
      <c r="AF2631">
        <v>2621</v>
      </c>
      <c r="AG2631">
        <v>1</v>
      </c>
      <c r="AH2631">
        <v>1</v>
      </c>
      <c r="AI2631">
        <v>0.55613574029496615</v>
      </c>
      <c r="AJ2631">
        <v>1</v>
      </c>
      <c r="AK2631">
        <v>1</v>
      </c>
      <c r="AL2631">
        <v>1</v>
      </c>
      <c r="AM2631">
        <v>0.37125515875091114</v>
      </c>
      <c r="AN2631">
        <v>0.70476422887487944</v>
      </c>
      <c r="AO2631">
        <v>0</v>
      </c>
      <c r="AP2631">
        <v>0.75342236793972739</v>
      </c>
      <c r="AQ2631">
        <v>1</v>
      </c>
      <c r="AR2631">
        <v>1</v>
      </c>
      <c r="AS2631">
        <v>0</v>
      </c>
      <c r="AT2631">
        <v>0.75602432751780124</v>
      </c>
      <c r="AU2631">
        <v>2</v>
      </c>
    </row>
    <row r="2632" spans="32:47" x14ac:dyDescent="0.25">
      <c r="AF2632">
        <v>2622</v>
      </c>
      <c r="AG2632">
        <v>1</v>
      </c>
      <c r="AH2632">
        <v>0.63491792171381733</v>
      </c>
      <c r="AI2632">
        <v>1</v>
      </c>
      <c r="AJ2632">
        <v>0.58175526360234164</v>
      </c>
      <c r="AK2632">
        <v>0.1829627787010395</v>
      </c>
      <c r="AL2632">
        <v>0</v>
      </c>
      <c r="AM2632">
        <v>0.41641257290757494</v>
      </c>
      <c r="AN2632">
        <v>1</v>
      </c>
      <c r="AO2632">
        <v>1</v>
      </c>
      <c r="AP2632">
        <v>0.29034495740498023</v>
      </c>
      <c r="AQ2632">
        <v>0</v>
      </c>
      <c r="AR2632">
        <v>1</v>
      </c>
      <c r="AS2632">
        <v>0.19688527657126542</v>
      </c>
      <c r="AT2632">
        <v>0.46410581923725025</v>
      </c>
      <c r="AU2632">
        <v>1</v>
      </c>
    </row>
    <row r="2633" spans="32:47" x14ac:dyDescent="0.25">
      <c r="AF2633">
        <v>2623</v>
      </c>
      <c r="AG2633">
        <v>1</v>
      </c>
      <c r="AH2633">
        <v>1</v>
      </c>
      <c r="AI2633">
        <v>1</v>
      </c>
      <c r="AJ2633">
        <v>1</v>
      </c>
      <c r="AK2633">
        <v>1</v>
      </c>
      <c r="AL2633">
        <v>0.84236879247158258</v>
      </c>
      <c r="AM2633">
        <v>0.15875536586921249</v>
      </c>
      <c r="AN2633">
        <v>0.99776778237555264</v>
      </c>
      <c r="AO2633">
        <v>0.48041034746590111</v>
      </c>
      <c r="AP2633">
        <v>0.59242706321111327</v>
      </c>
      <c r="AQ2633">
        <v>1</v>
      </c>
      <c r="AR2633">
        <v>0.92764343485713097</v>
      </c>
      <c r="AS2633">
        <v>0</v>
      </c>
      <c r="AT2633">
        <v>0.8276299278532101</v>
      </c>
      <c r="AU2633">
        <v>1</v>
      </c>
    </row>
    <row r="2634" spans="32:47" x14ac:dyDescent="0.25">
      <c r="AF2634">
        <v>2624</v>
      </c>
      <c r="AG2634">
        <v>1</v>
      </c>
      <c r="AH2634">
        <v>1</v>
      </c>
      <c r="AI2634">
        <v>1</v>
      </c>
      <c r="AJ2634">
        <v>1</v>
      </c>
      <c r="AK2634">
        <v>1</v>
      </c>
      <c r="AL2634">
        <v>1</v>
      </c>
      <c r="AM2634">
        <v>0</v>
      </c>
      <c r="AN2634">
        <v>0</v>
      </c>
      <c r="AO2634">
        <v>5.4114769907513009E-2</v>
      </c>
      <c r="AP2634">
        <v>1</v>
      </c>
      <c r="AQ2634">
        <v>1</v>
      </c>
      <c r="AR2634">
        <v>1</v>
      </c>
      <c r="AS2634">
        <v>0.35031145592403201</v>
      </c>
      <c r="AT2634">
        <v>0.94474629861406734</v>
      </c>
      <c r="AU2634">
        <v>0</v>
      </c>
    </row>
    <row r="2635" spans="32:47" x14ac:dyDescent="0.25">
      <c r="AF2635">
        <v>2625</v>
      </c>
      <c r="AG2635">
        <v>1</v>
      </c>
      <c r="AH2635">
        <v>1</v>
      </c>
      <c r="AI2635">
        <v>0</v>
      </c>
      <c r="AJ2635">
        <v>0.62827919762906581</v>
      </c>
      <c r="AK2635">
        <v>1</v>
      </c>
      <c r="AL2635">
        <v>0</v>
      </c>
      <c r="AM2635">
        <v>0.45083716876862096</v>
      </c>
      <c r="AN2635">
        <v>1</v>
      </c>
      <c r="AO2635">
        <v>1</v>
      </c>
      <c r="AP2635">
        <v>1</v>
      </c>
      <c r="AQ2635">
        <v>0.91661928299023809</v>
      </c>
      <c r="AR2635">
        <v>0.62857236517400805</v>
      </c>
      <c r="AS2635">
        <v>0.15775648447039026</v>
      </c>
      <c r="AT2635">
        <v>0.69803639002413842</v>
      </c>
      <c r="AU2635">
        <v>1</v>
      </c>
    </row>
    <row r="2636" spans="32:47" x14ac:dyDescent="0.25">
      <c r="AF2636">
        <v>2626</v>
      </c>
      <c r="AG2636">
        <v>0.93139380602482447</v>
      </c>
      <c r="AH2636">
        <v>0</v>
      </c>
      <c r="AI2636">
        <v>0.873073467874248</v>
      </c>
      <c r="AJ2636">
        <v>1</v>
      </c>
      <c r="AK2636">
        <v>1</v>
      </c>
      <c r="AL2636">
        <v>1</v>
      </c>
      <c r="AM2636">
        <v>0.60646447683769023</v>
      </c>
      <c r="AN2636">
        <v>1</v>
      </c>
      <c r="AO2636">
        <v>1</v>
      </c>
      <c r="AP2636">
        <v>1</v>
      </c>
      <c r="AQ2636">
        <v>1</v>
      </c>
      <c r="AR2636">
        <v>0.57891804399297409</v>
      </c>
      <c r="AS2636">
        <v>2.3013502335223684E-2</v>
      </c>
      <c r="AT2636">
        <v>0.80594506298472124</v>
      </c>
      <c r="AU2636">
        <v>1</v>
      </c>
    </row>
    <row r="2637" spans="32:47" x14ac:dyDescent="0.25">
      <c r="AF2637">
        <v>2627</v>
      </c>
      <c r="AG2637">
        <v>1</v>
      </c>
      <c r="AH2637">
        <v>0</v>
      </c>
      <c r="AI2637">
        <v>0.83487928836092906</v>
      </c>
      <c r="AJ2637">
        <v>1</v>
      </c>
      <c r="AK2637">
        <v>0.52237908353098672</v>
      </c>
      <c r="AL2637">
        <v>1</v>
      </c>
      <c r="AM2637">
        <v>1</v>
      </c>
      <c r="AN2637">
        <v>1</v>
      </c>
      <c r="AO2637">
        <v>0.59445715623272311</v>
      </c>
      <c r="AP2637">
        <v>1</v>
      </c>
      <c r="AQ2637">
        <v>1</v>
      </c>
      <c r="AR2637">
        <v>0.6714043152988457</v>
      </c>
      <c r="AS2637">
        <v>0</v>
      </c>
      <c r="AT2637">
        <v>0.77463517476796984</v>
      </c>
      <c r="AU2637">
        <v>1</v>
      </c>
    </row>
    <row r="2638" spans="32:47" x14ac:dyDescent="0.25">
      <c r="AF2638">
        <v>2628</v>
      </c>
      <c r="AG2638">
        <v>1</v>
      </c>
      <c r="AH2638">
        <v>1</v>
      </c>
      <c r="AI2638">
        <v>0</v>
      </c>
      <c r="AJ2638">
        <v>1</v>
      </c>
      <c r="AK2638">
        <v>1</v>
      </c>
      <c r="AL2638">
        <v>1</v>
      </c>
      <c r="AM2638">
        <v>1</v>
      </c>
      <c r="AN2638">
        <v>0.15802705573667247</v>
      </c>
      <c r="AO2638">
        <v>0</v>
      </c>
      <c r="AP2638">
        <v>0.20705844897583442</v>
      </c>
      <c r="AQ2638">
        <v>1</v>
      </c>
      <c r="AR2638">
        <v>1</v>
      </c>
      <c r="AS2638">
        <v>0</v>
      </c>
      <c r="AT2638">
        <v>1</v>
      </c>
      <c r="AU2638">
        <v>0</v>
      </c>
    </row>
    <row r="2639" spans="32:47" x14ac:dyDescent="0.25">
      <c r="AF2639">
        <v>2629</v>
      </c>
      <c r="AG2639">
        <v>0.16279846628364589</v>
      </c>
      <c r="AH2639">
        <v>1</v>
      </c>
      <c r="AI2639">
        <v>1</v>
      </c>
      <c r="AJ2639">
        <v>0.94146793546800234</v>
      </c>
      <c r="AK2639">
        <v>1</v>
      </c>
      <c r="AL2639">
        <v>1</v>
      </c>
      <c r="AM2639">
        <v>1</v>
      </c>
      <c r="AN2639">
        <v>1</v>
      </c>
      <c r="AO2639">
        <v>1</v>
      </c>
      <c r="AP2639">
        <v>1</v>
      </c>
      <c r="AQ2639">
        <v>0.43968170071893836</v>
      </c>
      <c r="AR2639">
        <v>1</v>
      </c>
      <c r="AS2639">
        <v>0</v>
      </c>
      <c r="AT2639">
        <v>0.70482725366204102</v>
      </c>
      <c r="AU2639">
        <v>2</v>
      </c>
    </row>
    <row r="2640" spans="32:47" x14ac:dyDescent="0.25">
      <c r="AF2640">
        <v>2630</v>
      </c>
      <c r="AG2640">
        <v>1</v>
      </c>
      <c r="AH2640">
        <v>1</v>
      </c>
      <c r="AI2640">
        <v>1</v>
      </c>
      <c r="AJ2640">
        <v>9.8795102783090741E-2</v>
      </c>
      <c r="AK2640">
        <v>0.78553306608063722</v>
      </c>
      <c r="AL2640">
        <v>1</v>
      </c>
      <c r="AM2640">
        <v>0.35781518082911778</v>
      </c>
      <c r="AN2640">
        <v>1</v>
      </c>
      <c r="AO2640">
        <v>1</v>
      </c>
      <c r="AP2640">
        <v>1</v>
      </c>
      <c r="AQ2640">
        <v>1</v>
      </c>
      <c r="AR2640">
        <v>1</v>
      </c>
      <c r="AS2640">
        <v>0.19661104642291322</v>
      </c>
      <c r="AT2640">
        <v>0.79458501165276652</v>
      </c>
      <c r="AU2640">
        <v>0</v>
      </c>
    </row>
    <row r="2641" spans="32:47" x14ac:dyDescent="0.25">
      <c r="AF2641">
        <v>2631</v>
      </c>
      <c r="AG2641">
        <v>0.33994692499677071</v>
      </c>
      <c r="AH2641">
        <v>1</v>
      </c>
      <c r="AI2641">
        <v>1</v>
      </c>
      <c r="AJ2641">
        <v>0.23244152997188697</v>
      </c>
      <c r="AK2641">
        <v>1</v>
      </c>
      <c r="AL2641">
        <v>1</v>
      </c>
      <c r="AM2641">
        <v>0.9017429679062785</v>
      </c>
      <c r="AN2641">
        <v>1</v>
      </c>
      <c r="AO2641">
        <v>1</v>
      </c>
      <c r="AP2641">
        <v>1</v>
      </c>
      <c r="AQ2641">
        <v>1</v>
      </c>
      <c r="AR2641">
        <v>0.95308824663633485</v>
      </c>
      <c r="AS2641">
        <v>0.83819942452634377</v>
      </c>
      <c r="AT2641">
        <v>0.88471795941594578</v>
      </c>
      <c r="AU2641">
        <v>0</v>
      </c>
    </row>
    <row r="2642" spans="32:47" x14ac:dyDescent="0.25">
      <c r="AF2642">
        <v>2632</v>
      </c>
      <c r="AG2642">
        <v>2.2524389587370904E-2</v>
      </c>
      <c r="AH2642">
        <v>1</v>
      </c>
      <c r="AI2642">
        <v>0.56733237901672484</v>
      </c>
      <c r="AJ2642">
        <v>1</v>
      </c>
      <c r="AK2642">
        <v>0.65813821730473376</v>
      </c>
      <c r="AL2642">
        <v>0.7250218494285946</v>
      </c>
      <c r="AM2642">
        <v>0.5551043461326175</v>
      </c>
      <c r="AN2642">
        <v>1</v>
      </c>
      <c r="AO2642">
        <v>0.1798825313586955</v>
      </c>
      <c r="AP2642">
        <v>0</v>
      </c>
      <c r="AQ2642">
        <v>1</v>
      </c>
      <c r="AR2642">
        <v>0</v>
      </c>
      <c r="AS2642">
        <v>0</v>
      </c>
      <c r="AT2642">
        <v>0.75983859368301732</v>
      </c>
      <c r="AU2642">
        <v>0</v>
      </c>
    </row>
    <row r="2643" spans="32:47" x14ac:dyDescent="0.25">
      <c r="AF2643">
        <v>2633</v>
      </c>
      <c r="AG2643">
        <v>0.6073080786476156</v>
      </c>
      <c r="AH2643">
        <v>1</v>
      </c>
      <c r="AI2643">
        <v>1</v>
      </c>
      <c r="AJ2643">
        <v>1</v>
      </c>
      <c r="AK2643">
        <v>1</v>
      </c>
      <c r="AL2643">
        <v>0.65366856446562449</v>
      </c>
      <c r="AM2643">
        <v>1</v>
      </c>
      <c r="AN2643">
        <v>0.10812477365341751</v>
      </c>
      <c r="AO2643">
        <v>1</v>
      </c>
      <c r="AP2643">
        <v>1</v>
      </c>
      <c r="AQ2643">
        <v>1</v>
      </c>
      <c r="AR2643">
        <v>0.28639087956347092</v>
      </c>
      <c r="AS2643">
        <v>0.22713445378429886</v>
      </c>
      <c r="AT2643">
        <v>0.56706771484954122</v>
      </c>
      <c r="AU2643">
        <v>2</v>
      </c>
    </row>
    <row r="2644" spans="32:47" x14ac:dyDescent="0.25">
      <c r="AF2644">
        <v>2634</v>
      </c>
      <c r="AG2644">
        <v>0.66767821981451447</v>
      </c>
      <c r="AH2644">
        <v>0</v>
      </c>
      <c r="AI2644">
        <v>1</v>
      </c>
      <c r="AJ2644">
        <v>0.99107321111538715</v>
      </c>
      <c r="AK2644">
        <v>1</v>
      </c>
      <c r="AL2644">
        <v>0</v>
      </c>
      <c r="AM2644">
        <v>0.90600255013686692</v>
      </c>
      <c r="AN2644">
        <v>1</v>
      </c>
      <c r="AO2644">
        <v>0.18925526878908083</v>
      </c>
      <c r="AP2644">
        <v>1</v>
      </c>
      <c r="AQ2644">
        <v>1</v>
      </c>
      <c r="AR2644">
        <v>0.72304593929725192</v>
      </c>
      <c r="AS2644">
        <v>0.32882160487958267</v>
      </c>
      <c r="AT2644">
        <v>0.70434537388399099</v>
      </c>
      <c r="AU2644">
        <v>1</v>
      </c>
    </row>
    <row r="2645" spans="32:47" x14ac:dyDescent="0.25">
      <c r="AF2645">
        <v>2635</v>
      </c>
      <c r="AG2645">
        <v>1</v>
      </c>
      <c r="AH2645">
        <v>1</v>
      </c>
      <c r="AI2645">
        <v>0.93121326662531501</v>
      </c>
      <c r="AJ2645">
        <v>0.57582371628353335</v>
      </c>
      <c r="AK2645">
        <v>1</v>
      </c>
      <c r="AL2645">
        <v>1</v>
      </c>
      <c r="AM2645">
        <v>0.22743046621185531</v>
      </c>
      <c r="AN2645">
        <v>1</v>
      </c>
      <c r="AO2645">
        <v>1</v>
      </c>
      <c r="AP2645">
        <v>1</v>
      </c>
      <c r="AQ2645">
        <v>0.60094457115143696</v>
      </c>
      <c r="AR2645">
        <v>1</v>
      </c>
      <c r="AS2645">
        <v>0</v>
      </c>
      <c r="AT2645">
        <v>0.75427930314783154</v>
      </c>
      <c r="AU2645">
        <v>3</v>
      </c>
    </row>
    <row r="2646" spans="32:47" x14ac:dyDescent="0.25">
      <c r="AF2646">
        <v>2636</v>
      </c>
      <c r="AG2646">
        <v>1</v>
      </c>
      <c r="AH2646">
        <v>0</v>
      </c>
      <c r="AI2646">
        <v>0</v>
      </c>
      <c r="AJ2646">
        <v>1</v>
      </c>
      <c r="AK2646">
        <v>1</v>
      </c>
      <c r="AL2646">
        <v>1</v>
      </c>
      <c r="AM2646">
        <v>0.55379332009362126</v>
      </c>
      <c r="AN2646">
        <v>0</v>
      </c>
      <c r="AO2646">
        <v>6.6441219718884295E-2</v>
      </c>
      <c r="AP2646">
        <v>1</v>
      </c>
      <c r="AQ2646">
        <v>0.33031955129845303</v>
      </c>
      <c r="AR2646">
        <v>1</v>
      </c>
      <c r="AS2646">
        <v>0.22879668543840037</v>
      </c>
      <c r="AT2646">
        <v>0.93560549417111549</v>
      </c>
      <c r="AU2646">
        <v>0</v>
      </c>
    </row>
    <row r="2647" spans="32:47" x14ac:dyDescent="0.25">
      <c r="AF2647">
        <v>2637</v>
      </c>
      <c r="AG2647">
        <v>1</v>
      </c>
      <c r="AH2647">
        <v>1</v>
      </c>
      <c r="AI2647">
        <v>0.27097070823830077</v>
      </c>
      <c r="AJ2647">
        <v>0.57749699777899266</v>
      </c>
      <c r="AK2647">
        <v>1</v>
      </c>
      <c r="AL2647">
        <v>0.98016861278156286</v>
      </c>
      <c r="AM2647">
        <v>0.53871817945576861</v>
      </c>
      <c r="AN2647">
        <v>1</v>
      </c>
      <c r="AO2647">
        <v>1</v>
      </c>
      <c r="AP2647">
        <v>1</v>
      </c>
      <c r="AQ2647">
        <v>0.96427289725082421</v>
      </c>
      <c r="AR2647">
        <v>1</v>
      </c>
      <c r="AS2647">
        <v>0</v>
      </c>
      <c r="AT2647">
        <v>0.74677062072208689</v>
      </c>
      <c r="AU2647">
        <v>0</v>
      </c>
    </row>
    <row r="2648" spans="32:47" x14ac:dyDescent="0.25">
      <c r="AF2648">
        <v>2638</v>
      </c>
      <c r="AG2648">
        <v>0.22371457314570323</v>
      </c>
      <c r="AH2648">
        <v>1</v>
      </c>
      <c r="AI2648">
        <v>1</v>
      </c>
      <c r="AJ2648">
        <v>1</v>
      </c>
      <c r="AK2648">
        <v>1.8176774800879009E-2</v>
      </c>
      <c r="AL2648">
        <v>0.94408763606600887</v>
      </c>
      <c r="AM2648">
        <v>1</v>
      </c>
      <c r="AN2648">
        <v>1</v>
      </c>
      <c r="AO2648">
        <v>1</v>
      </c>
      <c r="AP2648">
        <v>0.28480355679541036</v>
      </c>
      <c r="AQ2648">
        <v>0.89784620379869007</v>
      </c>
      <c r="AR2648">
        <v>0.19155839726332605</v>
      </c>
      <c r="AS2648">
        <v>0</v>
      </c>
      <c r="AT2648">
        <v>0.74841726666530883</v>
      </c>
      <c r="AU2648">
        <v>5</v>
      </c>
    </row>
    <row r="2649" spans="32:47" x14ac:dyDescent="0.25">
      <c r="AF2649">
        <v>2639</v>
      </c>
      <c r="AG2649">
        <v>1</v>
      </c>
      <c r="AH2649">
        <v>0.52708966750079911</v>
      </c>
      <c r="AI2649">
        <v>0.20783661567885806</v>
      </c>
      <c r="AJ2649">
        <v>1</v>
      </c>
      <c r="AK2649">
        <v>1</v>
      </c>
      <c r="AL2649">
        <v>1</v>
      </c>
      <c r="AM2649">
        <v>0.7551736587167045</v>
      </c>
      <c r="AN2649">
        <v>1.9380979567828152E-2</v>
      </c>
      <c r="AO2649">
        <v>1</v>
      </c>
      <c r="AP2649">
        <v>1</v>
      </c>
      <c r="AQ2649">
        <v>1</v>
      </c>
      <c r="AR2649">
        <v>1</v>
      </c>
      <c r="AS2649">
        <v>7.5835059845215463E-2</v>
      </c>
      <c r="AT2649">
        <v>0.8133018998959427</v>
      </c>
      <c r="AU2649">
        <v>1</v>
      </c>
    </row>
    <row r="2650" spans="32:47" x14ac:dyDescent="0.25">
      <c r="AF2650">
        <v>2640</v>
      </c>
      <c r="AG2650">
        <v>1</v>
      </c>
      <c r="AH2650">
        <v>1</v>
      </c>
      <c r="AI2650">
        <v>0.43184327700357478</v>
      </c>
      <c r="AJ2650">
        <v>0.40933185158792185</v>
      </c>
      <c r="AK2650">
        <v>1</v>
      </c>
      <c r="AL2650">
        <v>1</v>
      </c>
      <c r="AM2650">
        <v>0.54441243286677377</v>
      </c>
      <c r="AN2650">
        <v>1</v>
      </c>
      <c r="AO2650">
        <v>0.65311975938529943</v>
      </c>
      <c r="AP2650">
        <v>1</v>
      </c>
      <c r="AQ2650">
        <v>1</v>
      </c>
      <c r="AR2650">
        <v>0</v>
      </c>
      <c r="AS2650">
        <v>0</v>
      </c>
      <c r="AT2650">
        <v>0.54446485774993836</v>
      </c>
      <c r="AU2650">
        <v>1</v>
      </c>
    </row>
    <row r="2651" spans="32:47" x14ac:dyDescent="0.25">
      <c r="AF2651">
        <v>2641</v>
      </c>
      <c r="AG2651">
        <v>0</v>
      </c>
      <c r="AH2651">
        <v>1</v>
      </c>
      <c r="AI2651">
        <v>0.47190548597263254</v>
      </c>
      <c r="AJ2651">
        <v>0.37692736165966684</v>
      </c>
      <c r="AK2651">
        <v>0.65018685598836112</v>
      </c>
      <c r="AL2651">
        <v>1</v>
      </c>
      <c r="AM2651">
        <v>0.34856086052839658</v>
      </c>
      <c r="AN2651">
        <v>0.8767596913887481</v>
      </c>
      <c r="AO2651">
        <v>1</v>
      </c>
      <c r="AP2651">
        <v>1</v>
      </c>
      <c r="AQ2651">
        <v>1</v>
      </c>
      <c r="AR2651">
        <v>0.56587448781318661</v>
      </c>
      <c r="AS2651">
        <v>0</v>
      </c>
      <c r="AT2651">
        <v>0.77534449276187833</v>
      </c>
      <c r="AU2651">
        <v>1</v>
      </c>
    </row>
    <row r="2652" spans="32:47" x14ac:dyDescent="0.25">
      <c r="AF2652">
        <v>2642</v>
      </c>
      <c r="AG2652">
        <v>1</v>
      </c>
      <c r="AH2652">
        <v>0.76405965203931758</v>
      </c>
      <c r="AI2652">
        <v>1</v>
      </c>
      <c r="AJ2652">
        <v>1</v>
      </c>
      <c r="AK2652">
        <v>1</v>
      </c>
      <c r="AL2652">
        <v>0</v>
      </c>
      <c r="AM2652">
        <v>1</v>
      </c>
      <c r="AN2652">
        <v>0</v>
      </c>
      <c r="AO2652">
        <v>1</v>
      </c>
      <c r="AP2652">
        <v>0.14572798303960288</v>
      </c>
      <c r="AQ2652">
        <v>3.061354739232532E-3</v>
      </c>
      <c r="AR2652">
        <v>1</v>
      </c>
      <c r="AS2652">
        <v>0</v>
      </c>
      <c r="AT2652">
        <v>0.71378122108531172</v>
      </c>
      <c r="AU2652">
        <v>1</v>
      </c>
    </row>
    <row r="2653" spans="32:47" x14ac:dyDescent="0.25">
      <c r="AF2653">
        <v>2643</v>
      </c>
      <c r="AG2653">
        <v>1</v>
      </c>
      <c r="AH2653">
        <v>1</v>
      </c>
      <c r="AI2653">
        <v>1</v>
      </c>
      <c r="AJ2653">
        <v>0.83890129977977879</v>
      </c>
      <c r="AK2653">
        <v>1</v>
      </c>
      <c r="AL2653">
        <v>1</v>
      </c>
      <c r="AM2653">
        <v>1</v>
      </c>
      <c r="AN2653">
        <v>0.32033485669554435</v>
      </c>
      <c r="AO2653">
        <v>1</v>
      </c>
      <c r="AP2653">
        <v>0.98263528310663761</v>
      </c>
      <c r="AQ2653">
        <v>1</v>
      </c>
      <c r="AR2653">
        <v>1</v>
      </c>
      <c r="AS2653">
        <v>0.23542721561752841</v>
      </c>
      <c r="AT2653">
        <v>0.9440240040449992</v>
      </c>
      <c r="AU2653">
        <v>0</v>
      </c>
    </row>
    <row r="2654" spans="32:47" x14ac:dyDescent="0.25">
      <c r="AF2654">
        <v>2644</v>
      </c>
      <c r="AG2654">
        <v>0.62308093060898007</v>
      </c>
      <c r="AH2654">
        <v>1</v>
      </c>
      <c r="AI2654">
        <v>1</v>
      </c>
      <c r="AJ2654">
        <v>1</v>
      </c>
      <c r="AK2654">
        <v>1</v>
      </c>
      <c r="AL2654">
        <v>0.44567143532694897</v>
      </c>
      <c r="AM2654">
        <v>1</v>
      </c>
      <c r="AN2654">
        <v>1</v>
      </c>
      <c r="AO2654">
        <v>0</v>
      </c>
      <c r="AP2654">
        <v>0.75922007675962377</v>
      </c>
      <c r="AQ2654">
        <v>1</v>
      </c>
      <c r="AR2654">
        <v>1</v>
      </c>
      <c r="AS2654">
        <v>0.11677102453423656</v>
      </c>
      <c r="AT2654">
        <v>0.83749688145268408</v>
      </c>
      <c r="AU2654">
        <v>0</v>
      </c>
    </row>
    <row r="2655" spans="32:47" x14ac:dyDescent="0.25">
      <c r="AF2655">
        <v>2645</v>
      </c>
      <c r="AG2655">
        <v>1</v>
      </c>
      <c r="AH2655">
        <v>1</v>
      </c>
      <c r="AI2655">
        <v>1</v>
      </c>
      <c r="AJ2655">
        <v>1</v>
      </c>
      <c r="AK2655">
        <v>1</v>
      </c>
      <c r="AL2655">
        <v>0</v>
      </c>
      <c r="AM2655">
        <v>1</v>
      </c>
      <c r="AN2655">
        <v>0.84138920832511732</v>
      </c>
      <c r="AO2655">
        <v>1</v>
      </c>
      <c r="AP2655">
        <v>0</v>
      </c>
      <c r="AQ2655">
        <v>0.7962358609365765</v>
      </c>
      <c r="AR2655">
        <v>1</v>
      </c>
      <c r="AS2655">
        <v>0.68364597288558382</v>
      </c>
      <c r="AT2655">
        <v>0.54159754989985676</v>
      </c>
      <c r="AU2655">
        <v>0</v>
      </c>
    </row>
    <row r="2656" spans="32:47" x14ac:dyDescent="0.25">
      <c r="AF2656">
        <v>2646</v>
      </c>
      <c r="AG2656">
        <v>1</v>
      </c>
      <c r="AH2656">
        <v>1</v>
      </c>
      <c r="AI2656">
        <v>1</v>
      </c>
      <c r="AJ2656">
        <v>1</v>
      </c>
      <c r="AK2656">
        <v>1</v>
      </c>
      <c r="AL2656">
        <v>6.5770347697010345E-2</v>
      </c>
      <c r="AM2656">
        <v>0.56923420667660518</v>
      </c>
      <c r="AN2656">
        <v>0.7436576632873414</v>
      </c>
      <c r="AO2656">
        <v>1</v>
      </c>
      <c r="AP2656">
        <v>0.98767868306881168</v>
      </c>
      <c r="AQ2656">
        <v>0.93192315777996559</v>
      </c>
      <c r="AR2656">
        <v>0.70621888796308818</v>
      </c>
      <c r="AS2656">
        <v>0</v>
      </c>
      <c r="AT2656">
        <v>0.83189261966089523</v>
      </c>
      <c r="AU2656">
        <v>1</v>
      </c>
    </row>
    <row r="2657" spans="32:47" x14ac:dyDescent="0.25">
      <c r="AF2657">
        <v>2647</v>
      </c>
      <c r="AG2657">
        <v>1</v>
      </c>
      <c r="AH2657">
        <v>1</v>
      </c>
      <c r="AI2657">
        <v>1</v>
      </c>
      <c r="AJ2657">
        <v>0.41403937040862121</v>
      </c>
      <c r="AK2657">
        <v>1</v>
      </c>
      <c r="AL2657">
        <v>1</v>
      </c>
      <c r="AM2657">
        <v>0.58212322501452529</v>
      </c>
      <c r="AN2657">
        <v>1</v>
      </c>
      <c r="AO2657">
        <v>1</v>
      </c>
      <c r="AP2657">
        <v>0.31293374248484579</v>
      </c>
      <c r="AQ2657">
        <v>1</v>
      </c>
      <c r="AR2657">
        <v>1</v>
      </c>
      <c r="AS2657">
        <v>0</v>
      </c>
      <c r="AT2657">
        <v>0.8083712044191923</v>
      </c>
      <c r="AU2657">
        <v>0</v>
      </c>
    </row>
    <row r="2658" spans="32:47" x14ac:dyDescent="0.25">
      <c r="AF2658">
        <v>2648</v>
      </c>
      <c r="AG2658">
        <v>0</v>
      </c>
      <c r="AH2658">
        <v>1</v>
      </c>
      <c r="AI2658">
        <v>1</v>
      </c>
      <c r="AJ2658">
        <v>0.57295713032799545</v>
      </c>
      <c r="AK2658">
        <v>1</v>
      </c>
      <c r="AL2658">
        <v>0</v>
      </c>
      <c r="AM2658">
        <v>3.0430486942115691E-2</v>
      </c>
      <c r="AN2658">
        <v>1</v>
      </c>
      <c r="AO2658">
        <v>0.23989470516341196</v>
      </c>
      <c r="AP2658">
        <v>1</v>
      </c>
      <c r="AQ2658">
        <v>1</v>
      </c>
      <c r="AR2658">
        <v>1</v>
      </c>
      <c r="AS2658">
        <v>0</v>
      </c>
      <c r="AT2658">
        <v>0.77179633747795851</v>
      </c>
      <c r="AU2658">
        <v>0</v>
      </c>
    </row>
    <row r="2659" spans="32:47" x14ac:dyDescent="0.25">
      <c r="AF2659">
        <v>2649</v>
      </c>
      <c r="AG2659">
        <v>1</v>
      </c>
      <c r="AH2659">
        <v>0.32035487580885402</v>
      </c>
      <c r="AI2659">
        <v>1</v>
      </c>
      <c r="AJ2659">
        <v>1</v>
      </c>
      <c r="AK2659">
        <v>1</v>
      </c>
      <c r="AL2659">
        <v>1</v>
      </c>
      <c r="AM2659">
        <v>0.92584003321568276</v>
      </c>
      <c r="AN2659">
        <v>0</v>
      </c>
      <c r="AO2659">
        <v>1</v>
      </c>
      <c r="AP2659">
        <v>1</v>
      </c>
      <c r="AQ2659">
        <v>1</v>
      </c>
      <c r="AR2659">
        <v>1</v>
      </c>
      <c r="AS2659">
        <v>0</v>
      </c>
      <c r="AT2659">
        <v>0.85527208777258579</v>
      </c>
      <c r="AU2659">
        <v>2</v>
      </c>
    </row>
    <row r="2660" spans="32:47" x14ac:dyDescent="0.25">
      <c r="AF2660">
        <v>2650</v>
      </c>
      <c r="AG2660">
        <v>1</v>
      </c>
      <c r="AH2660">
        <v>0.10763616318893453</v>
      </c>
      <c r="AI2660">
        <v>0.48603393172332643</v>
      </c>
      <c r="AJ2660">
        <v>1</v>
      </c>
      <c r="AK2660">
        <v>0.98372181156634231</v>
      </c>
      <c r="AL2660">
        <v>1</v>
      </c>
      <c r="AM2660">
        <v>0.22426313360812211</v>
      </c>
      <c r="AN2660">
        <v>0</v>
      </c>
      <c r="AO2660">
        <v>1</v>
      </c>
      <c r="AP2660">
        <v>0.4956712506025196</v>
      </c>
      <c r="AQ2660">
        <v>1</v>
      </c>
      <c r="AR2660">
        <v>1</v>
      </c>
      <c r="AS2660">
        <v>0</v>
      </c>
      <c r="AT2660">
        <v>0.77246194527783885</v>
      </c>
      <c r="AU2660">
        <v>0</v>
      </c>
    </row>
    <row r="2661" spans="32:47" x14ac:dyDescent="0.25">
      <c r="AF2661">
        <v>2651</v>
      </c>
      <c r="AG2661">
        <v>0.81727015542198767</v>
      </c>
      <c r="AH2661">
        <v>1</v>
      </c>
      <c r="AI2661">
        <v>1</v>
      </c>
      <c r="AJ2661">
        <v>1</v>
      </c>
      <c r="AK2661">
        <v>1</v>
      </c>
      <c r="AL2661">
        <v>1</v>
      </c>
      <c r="AM2661">
        <v>1</v>
      </c>
      <c r="AN2661">
        <v>0.97691606522247665</v>
      </c>
      <c r="AO2661">
        <v>1</v>
      </c>
      <c r="AP2661">
        <v>0.8578120979488425</v>
      </c>
      <c r="AQ2661">
        <v>1</v>
      </c>
      <c r="AR2661">
        <v>0.43838984447046964</v>
      </c>
      <c r="AS2661">
        <v>0.12440367351421931</v>
      </c>
      <c r="AT2661">
        <v>0.89786788829341557</v>
      </c>
      <c r="AU2661">
        <v>1</v>
      </c>
    </row>
    <row r="2662" spans="32:47" x14ac:dyDescent="0.25">
      <c r="AF2662">
        <v>2652</v>
      </c>
      <c r="AG2662">
        <v>1</v>
      </c>
      <c r="AH2662">
        <v>1</v>
      </c>
      <c r="AI2662">
        <v>1</v>
      </c>
      <c r="AJ2662">
        <v>6.1256282911684438E-2</v>
      </c>
      <c r="AK2662">
        <v>1</v>
      </c>
      <c r="AL2662">
        <v>0.2348968740804897</v>
      </c>
      <c r="AM2662">
        <v>1</v>
      </c>
      <c r="AN2662">
        <v>1</v>
      </c>
      <c r="AO2662">
        <v>1</v>
      </c>
      <c r="AP2662">
        <v>1</v>
      </c>
      <c r="AQ2662">
        <v>8.8102215588151019E-3</v>
      </c>
      <c r="AR2662">
        <v>1</v>
      </c>
      <c r="AS2662">
        <v>0.37265620171233277</v>
      </c>
      <c r="AT2662">
        <v>0.87309976684456625</v>
      </c>
      <c r="AU2662">
        <v>1</v>
      </c>
    </row>
    <row r="2663" spans="32:47" x14ac:dyDescent="0.25">
      <c r="AF2663">
        <v>2653</v>
      </c>
      <c r="AG2663">
        <v>1</v>
      </c>
      <c r="AH2663">
        <v>0.99822572454546132</v>
      </c>
      <c r="AI2663">
        <v>1</v>
      </c>
      <c r="AJ2663">
        <v>1</v>
      </c>
      <c r="AK2663">
        <v>1</v>
      </c>
      <c r="AL2663">
        <v>0.12858072721768016</v>
      </c>
      <c r="AM2663">
        <v>1</v>
      </c>
      <c r="AN2663">
        <v>1</v>
      </c>
      <c r="AO2663">
        <v>1</v>
      </c>
      <c r="AP2663">
        <v>1</v>
      </c>
      <c r="AQ2663">
        <v>0.4214185450213942</v>
      </c>
      <c r="AR2663">
        <v>0.57784758215664977</v>
      </c>
      <c r="AS2663">
        <v>0.53863043881058059</v>
      </c>
      <c r="AT2663">
        <v>0.74941845431414345</v>
      </c>
      <c r="AU2663">
        <v>1</v>
      </c>
    </row>
    <row r="2664" spans="32:47" x14ac:dyDescent="0.25">
      <c r="AF2664">
        <v>2654</v>
      </c>
      <c r="AG2664">
        <v>0.98368872779458127</v>
      </c>
      <c r="AH2664">
        <v>1</v>
      </c>
      <c r="AI2664">
        <v>1</v>
      </c>
      <c r="AJ2664">
        <v>1</v>
      </c>
      <c r="AK2664">
        <v>1</v>
      </c>
      <c r="AL2664">
        <v>1.7198905640543671E-2</v>
      </c>
      <c r="AM2664">
        <v>0.4984810945574164</v>
      </c>
      <c r="AN2664">
        <v>1</v>
      </c>
      <c r="AO2664">
        <v>0.49884941917383308</v>
      </c>
      <c r="AP2664">
        <v>1</v>
      </c>
      <c r="AQ2664">
        <v>0.55201246506961377</v>
      </c>
      <c r="AR2664">
        <v>1</v>
      </c>
      <c r="AS2664">
        <v>0</v>
      </c>
      <c r="AT2664">
        <v>0.93908146783228719</v>
      </c>
      <c r="AU2664">
        <v>0</v>
      </c>
    </row>
    <row r="2665" spans="32:47" x14ac:dyDescent="0.25">
      <c r="AF2665">
        <v>2655</v>
      </c>
      <c r="AG2665">
        <v>1</v>
      </c>
      <c r="AH2665">
        <v>0</v>
      </c>
      <c r="AI2665">
        <v>0.9575156635020845</v>
      </c>
      <c r="AJ2665">
        <v>1</v>
      </c>
      <c r="AK2665">
        <v>1</v>
      </c>
      <c r="AL2665">
        <v>1</v>
      </c>
      <c r="AM2665">
        <v>1</v>
      </c>
      <c r="AN2665">
        <v>1</v>
      </c>
      <c r="AO2665">
        <v>1</v>
      </c>
      <c r="AP2665">
        <v>1</v>
      </c>
      <c r="AQ2665">
        <v>1</v>
      </c>
      <c r="AR2665">
        <v>1</v>
      </c>
      <c r="AS2665">
        <v>0</v>
      </c>
      <c r="AT2665">
        <v>0.85932755216394796</v>
      </c>
      <c r="AU2665">
        <v>0</v>
      </c>
    </row>
    <row r="2666" spans="32:47" x14ac:dyDescent="0.25">
      <c r="AF2666">
        <v>2656</v>
      </c>
      <c r="AG2666">
        <v>0.14528123912966676</v>
      </c>
      <c r="AH2666">
        <v>1</v>
      </c>
      <c r="AI2666">
        <v>1</v>
      </c>
      <c r="AJ2666">
        <v>1</v>
      </c>
      <c r="AK2666">
        <v>0.74024001582790422</v>
      </c>
      <c r="AL2666">
        <v>1</v>
      </c>
      <c r="AM2666">
        <v>1</v>
      </c>
      <c r="AN2666">
        <v>1</v>
      </c>
      <c r="AO2666">
        <v>1</v>
      </c>
      <c r="AP2666">
        <v>1</v>
      </c>
      <c r="AQ2666">
        <v>1</v>
      </c>
      <c r="AR2666">
        <v>1</v>
      </c>
      <c r="AS2666">
        <v>0</v>
      </c>
      <c r="AT2666">
        <v>0.79486787910868206</v>
      </c>
      <c r="AU2666">
        <v>2</v>
      </c>
    </row>
    <row r="2667" spans="32:47" x14ac:dyDescent="0.25">
      <c r="AF2667">
        <v>2657</v>
      </c>
      <c r="AG2667">
        <v>0.86242051346714776</v>
      </c>
      <c r="AH2667">
        <v>0.98808342481113087</v>
      </c>
      <c r="AI2667">
        <v>1</v>
      </c>
      <c r="AJ2667">
        <v>0.54481105284285147</v>
      </c>
      <c r="AK2667">
        <v>1</v>
      </c>
      <c r="AL2667">
        <v>1</v>
      </c>
      <c r="AM2667">
        <v>2.6789065970074116E-2</v>
      </c>
      <c r="AN2667">
        <v>1</v>
      </c>
      <c r="AO2667">
        <v>1</v>
      </c>
      <c r="AP2667">
        <v>0.73995380733826854</v>
      </c>
      <c r="AQ2667">
        <v>1</v>
      </c>
      <c r="AR2667">
        <v>1</v>
      </c>
      <c r="AS2667">
        <v>0.1191814751798501</v>
      </c>
      <c r="AT2667">
        <v>0.85246056722738617</v>
      </c>
      <c r="AU2667">
        <v>1</v>
      </c>
    </row>
    <row r="2668" spans="32:47" x14ac:dyDescent="0.25">
      <c r="AF2668">
        <v>2658</v>
      </c>
      <c r="AG2668">
        <v>1</v>
      </c>
      <c r="AH2668">
        <v>1</v>
      </c>
      <c r="AI2668">
        <v>1</v>
      </c>
      <c r="AJ2668">
        <v>0</v>
      </c>
      <c r="AK2668">
        <v>1</v>
      </c>
      <c r="AL2668">
        <v>1</v>
      </c>
      <c r="AM2668">
        <v>0.36352252472410795</v>
      </c>
      <c r="AN2668">
        <v>1</v>
      </c>
      <c r="AO2668">
        <v>1</v>
      </c>
      <c r="AP2668">
        <v>1</v>
      </c>
      <c r="AQ2668">
        <v>0.91868523763647925</v>
      </c>
      <c r="AR2668">
        <v>0.64742388984849375</v>
      </c>
      <c r="AS2668">
        <v>0</v>
      </c>
      <c r="AT2668">
        <v>0.87346957988346519</v>
      </c>
      <c r="AU2668">
        <v>1</v>
      </c>
    </row>
    <row r="2669" spans="32:47" x14ac:dyDescent="0.25">
      <c r="AF2669">
        <v>2659</v>
      </c>
      <c r="AG2669">
        <v>1</v>
      </c>
      <c r="AH2669">
        <v>1</v>
      </c>
      <c r="AI2669">
        <v>1</v>
      </c>
      <c r="AJ2669">
        <v>1</v>
      </c>
      <c r="AK2669">
        <v>1</v>
      </c>
      <c r="AL2669">
        <v>9.4173434308322618E-2</v>
      </c>
      <c r="AM2669">
        <v>1</v>
      </c>
      <c r="AN2669">
        <v>0.68775006186220822</v>
      </c>
      <c r="AO2669">
        <v>1</v>
      </c>
      <c r="AP2669">
        <v>0.98298899198937673</v>
      </c>
      <c r="AQ2669">
        <v>1</v>
      </c>
      <c r="AR2669">
        <v>1</v>
      </c>
      <c r="AS2669">
        <v>0.16811580313538621</v>
      </c>
      <c r="AT2669">
        <v>0.84081129691567935</v>
      </c>
      <c r="AU2669">
        <v>1</v>
      </c>
    </row>
    <row r="2670" spans="32:47" x14ac:dyDescent="0.25">
      <c r="AF2670">
        <v>2660</v>
      </c>
      <c r="AG2670">
        <v>0.98342413531575024</v>
      </c>
      <c r="AH2670">
        <v>1</v>
      </c>
      <c r="AI2670">
        <v>1</v>
      </c>
      <c r="AJ2670">
        <v>1</v>
      </c>
      <c r="AK2670">
        <v>0.98972230234146752</v>
      </c>
      <c r="AL2670">
        <v>1</v>
      </c>
      <c r="AM2670">
        <v>1</v>
      </c>
      <c r="AN2670">
        <v>7.6488871006726952E-2</v>
      </c>
      <c r="AO2670">
        <v>0.20770123489686132</v>
      </c>
      <c r="AP2670">
        <v>1</v>
      </c>
      <c r="AQ2670">
        <v>0.81193705195352472</v>
      </c>
      <c r="AR2670">
        <v>0.81065950800022557</v>
      </c>
      <c r="AS2670">
        <v>0.37345864869853213</v>
      </c>
      <c r="AT2670">
        <v>0.53301652280118617</v>
      </c>
      <c r="AU2670">
        <v>0</v>
      </c>
    </row>
    <row r="2671" spans="32:47" x14ac:dyDescent="0.25">
      <c r="AF2671">
        <v>2661</v>
      </c>
      <c r="AG2671">
        <v>1</v>
      </c>
      <c r="AH2671">
        <v>0.11126448894174246</v>
      </c>
      <c r="AI2671">
        <v>1</v>
      </c>
      <c r="AJ2671">
        <v>1</v>
      </c>
      <c r="AK2671">
        <v>0.2054692739425997</v>
      </c>
      <c r="AL2671">
        <v>7.7361910771287512E-3</v>
      </c>
      <c r="AM2671">
        <v>0.53797103249915734</v>
      </c>
      <c r="AN2671">
        <v>0</v>
      </c>
      <c r="AO2671">
        <v>0.89517182994920097</v>
      </c>
      <c r="AP2671">
        <v>0.4978054803664676</v>
      </c>
      <c r="AQ2671">
        <v>1</v>
      </c>
      <c r="AR2671">
        <v>0.61346069080337329</v>
      </c>
      <c r="AS2671">
        <v>0</v>
      </c>
      <c r="AT2671">
        <v>0.97828404848264094</v>
      </c>
      <c r="AU2671">
        <v>0</v>
      </c>
    </row>
    <row r="2672" spans="32:47" x14ac:dyDescent="0.25">
      <c r="AF2672">
        <v>2662</v>
      </c>
      <c r="AG2672">
        <v>1</v>
      </c>
      <c r="AH2672">
        <v>0.89862852076839772</v>
      </c>
      <c r="AI2672">
        <v>1</v>
      </c>
      <c r="AJ2672">
        <v>0.89191236840245736</v>
      </c>
      <c r="AK2672">
        <v>0.21214047269618716</v>
      </c>
      <c r="AL2672">
        <v>1</v>
      </c>
      <c r="AM2672">
        <v>0.62286011265490326</v>
      </c>
      <c r="AN2672">
        <v>0.30626948069402715</v>
      </c>
      <c r="AO2672">
        <v>0.6863082849018004</v>
      </c>
      <c r="AP2672">
        <v>1</v>
      </c>
      <c r="AQ2672">
        <v>1</v>
      </c>
      <c r="AR2672">
        <v>1</v>
      </c>
      <c r="AS2672">
        <v>0</v>
      </c>
      <c r="AT2672">
        <v>0.88673342000360178</v>
      </c>
      <c r="AU2672">
        <v>2</v>
      </c>
    </row>
    <row r="2673" spans="32:47" x14ac:dyDescent="0.25">
      <c r="AF2673">
        <v>2663</v>
      </c>
      <c r="AG2673">
        <v>0</v>
      </c>
      <c r="AH2673">
        <v>1</v>
      </c>
      <c r="AI2673">
        <v>1</v>
      </c>
      <c r="AJ2673">
        <v>1</v>
      </c>
      <c r="AK2673">
        <v>1</v>
      </c>
      <c r="AL2673">
        <v>0.10463042364620681</v>
      </c>
      <c r="AM2673">
        <v>0.16045792975590653</v>
      </c>
      <c r="AN2673">
        <v>0.36678137988905468</v>
      </c>
      <c r="AO2673">
        <v>1</v>
      </c>
      <c r="AP2673">
        <v>1</v>
      </c>
      <c r="AQ2673">
        <v>0</v>
      </c>
      <c r="AR2673">
        <v>1</v>
      </c>
      <c r="AS2673">
        <v>0.67490872712223793</v>
      </c>
      <c r="AT2673">
        <v>0.75949405982246387</v>
      </c>
      <c r="AU2673">
        <v>0</v>
      </c>
    </row>
    <row r="2674" spans="32:47" x14ac:dyDescent="0.25">
      <c r="AF2674">
        <v>2664</v>
      </c>
      <c r="AG2674">
        <v>1</v>
      </c>
      <c r="AH2674">
        <v>1.8508461442252155E-2</v>
      </c>
      <c r="AI2674">
        <v>1</v>
      </c>
      <c r="AJ2674">
        <v>0.36012775931255114</v>
      </c>
      <c r="AK2674">
        <v>0.73209114370899531</v>
      </c>
      <c r="AL2674">
        <v>1</v>
      </c>
      <c r="AM2674">
        <v>1</v>
      </c>
      <c r="AN2674">
        <v>1</v>
      </c>
      <c r="AO2674">
        <v>1</v>
      </c>
      <c r="AP2674">
        <v>1</v>
      </c>
      <c r="AQ2674">
        <v>1</v>
      </c>
      <c r="AR2674">
        <v>0.97826902868907761</v>
      </c>
      <c r="AS2674">
        <v>0.16257245278252558</v>
      </c>
      <c r="AT2674">
        <v>0.87255586346980962</v>
      </c>
      <c r="AU2674">
        <v>2</v>
      </c>
    </row>
    <row r="2675" spans="32:47" x14ac:dyDescent="0.25">
      <c r="AF2675">
        <v>2665</v>
      </c>
      <c r="AG2675">
        <v>1</v>
      </c>
      <c r="AH2675">
        <v>1</v>
      </c>
      <c r="AI2675">
        <v>0.76334042993755336</v>
      </c>
      <c r="AJ2675">
        <v>1</v>
      </c>
      <c r="AK2675">
        <v>1</v>
      </c>
      <c r="AL2675">
        <v>1</v>
      </c>
      <c r="AM2675">
        <v>1</v>
      </c>
      <c r="AN2675">
        <v>1</v>
      </c>
      <c r="AO2675">
        <v>1</v>
      </c>
      <c r="AP2675">
        <v>1</v>
      </c>
      <c r="AQ2675">
        <v>1</v>
      </c>
      <c r="AR2675">
        <v>0.31218687852331994</v>
      </c>
      <c r="AS2675">
        <v>1</v>
      </c>
      <c r="AT2675">
        <v>0.44974842112420099</v>
      </c>
      <c r="AU2675">
        <v>1</v>
      </c>
    </row>
    <row r="2676" spans="32:47" x14ac:dyDescent="0.25">
      <c r="AF2676">
        <v>2666</v>
      </c>
      <c r="AG2676">
        <v>0.93866147023471702</v>
      </c>
      <c r="AH2676">
        <v>1</v>
      </c>
      <c r="AI2676">
        <v>1</v>
      </c>
      <c r="AJ2676">
        <v>0</v>
      </c>
      <c r="AK2676">
        <v>0.70410219282066755</v>
      </c>
      <c r="AL2676">
        <v>1</v>
      </c>
      <c r="AM2676">
        <v>0.39341269401296403</v>
      </c>
      <c r="AN2676">
        <v>0.49141254450519373</v>
      </c>
      <c r="AO2676">
        <v>1</v>
      </c>
      <c r="AP2676">
        <v>0</v>
      </c>
      <c r="AQ2676">
        <v>1</v>
      </c>
      <c r="AR2676">
        <v>1</v>
      </c>
      <c r="AS2676">
        <v>0.14547191878697166</v>
      </c>
      <c r="AT2676">
        <v>0.69838183852985469</v>
      </c>
      <c r="AU2676">
        <v>0</v>
      </c>
    </row>
    <row r="2677" spans="32:47" x14ac:dyDescent="0.25">
      <c r="AF2677">
        <v>2667</v>
      </c>
      <c r="AG2677">
        <v>1</v>
      </c>
      <c r="AH2677">
        <v>1</v>
      </c>
      <c r="AI2677">
        <v>1</v>
      </c>
      <c r="AJ2677">
        <v>1</v>
      </c>
      <c r="AK2677">
        <v>0.16414088243853317</v>
      </c>
      <c r="AL2677">
        <v>0.5546604856960281</v>
      </c>
      <c r="AM2677">
        <v>1</v>
      </c>
      <c r="AN2677">
        <v>0</v>
      </c>
      <c r="AO2677">
        <v>1</v>
      </c>
      <c r="AP2677">
        <v>1</v>
      </c>
      <c r="AQ2677">
        <v>0.69989106214876906</v>
      </c>
      <c r="AR2677">
        <v>0.37739573186286912</v>
      </c>
      <c r="AS2677">
        <v>0</v>
      </c>
      <c r="AT2677">
        <v>0.85225513977521306</v>
      </c>
      <c r="AU2677">
        <v>0</v>
      </c>
    </row>
    <row r="2678" spans="32:47" x14ac:dyDescent="0.25">
      <c r="AF2678">
        <v>2668</v>
      </c>
      <c r="AG2678">
        <v>1</v>
      </c>
      <c r="AH2678">
        <v>0</v>
      </c>
      <c r="AI2678">
        <v>0.98101878510773999</v>
      </c>
      <c r="AJ2678">
        <v>0.18593662108081238</v>
      </c>
      <c r="AK2678">
        <v>0.69010301842002175</v>
      </c>
      <c r="AL2678">
        <v>0</v>
      </c>
      <c r="AM2678">
        <v>1</v>
      </c>
      <c r="AN2678">
        <v>0</v>
      </c>
      <c r="AO2678">
        <v>1</v>
      </c>
      <c r="AP2678">
        <v>0.59025550597523824</v>
      </c>
      <c r="AQ2678">
        <v>1</v>
      </c>
      <c r="AR2678">
        <v>1</v>
      </c>
      <c r="AS2678">
        <v>0.53025567958520115</v>
      </c>
      <c r="AT2678">
        <v>0.66961401518352959</v>
      </c>
      <c r="AU2678">
        <v>0</v>
      </c>
    </row>
    <row r="2679" spans="32:47" x14ac:dyDescent="0.25">
      <c r="AF2679">
        <v>2669</v>
      </c>
      <c r="AG2679">
        <v>0.29960841960682078</v>
      </c>
      <c r="AH2679">
        <v>1</v>
      </c>
      <c r="AI2679">
        <v>1</v>
      </c>
      <c r="AJ2679">
        <v>0.1580149491499469</v>
      </c>
      <c r="AK2679">
        <v>0.53016673431674488</v>
      </c>
      <c r="AL2679">
        <v>1</v>
      </c>
      <c r="AM2679">
        <v>0</v>
      </c>
      <c r="AN2679">
        <v>1</v>
      </c>
      <c r="AO2679">
        <v>1</v>
      </c>
      <c r="AP2679">
        <v>1</v>
      </c>
      <c r="AQ2679">
        <v>1</v>
      </c>
      <c r="AR2679">
        <v>1</v>
      </c>
      <c r="AS2679">
        <v>5.4090803093136096E-2</v>
      </c>
      <c r="AT2679">
        <v>0.64688310564680218</v>
      </c>
      <c r="AU2679">
        <v>1</v>
      </c>
    </row>
    <row r="2680" spans="32:47" x14ac:dyDescent="0.25">
      <c r="AF2680">
        <v>2670</v>
      </c>
      <c r="AG2680">
        <v>0.68408157722320362</v>
      </c>
      <c r="AH2680">
        <v>1</v>
      </c>
      <c r="AI2680">
        <v>1</v>
      </c>
      <c r="AJ2680">
        <v>1</v>
      </c>
      <c r="AK2680">
        <v>1</v>
      </c>
      <c r="AL2680">
        <v>1</v>
      </c>
      <c r="AM2680">
        <v>1</v>
      </c>
      <c r="AN2680">
        <v>0.731177843231689</v>
      </c>
      <c r="AO2680">
        <v>0</v>
      </c>
      <c r="AP2680">
        <v>0.89090512922731224</v>
      </c>
      <c r="AQ2680">
        <v>1</v>
      </c>
      <c r="AR2680">
        <v>1</v>
      </c>
      <c r="AS2680">
        <v>0</v>
      </c>
      <c r="AT2680">
        <v>0.9017080703178143</v>
      </c>
      <c r="AU2680">
        <v>0</v>
      </c>
    </row>
    <row r="2681" spans="32:47" x14ac:dyDescent="0.25">
      <c r="AF2681">
        <v>2671</v>
      </c>
      <c r="AG2681">
        <v>0.70884789263331072</v>
      </c>
      <c r="AH2681">
        <v>1</v>
      </c>
      <c r="AI2681">
        <v>0</v>
      </c>
      <c r="AJ2681">
        <v>1</v>
      </c>
      <c r="AK2681">
        <v>0.71793422801279272</v>
      </c>
      <c r="AL2681">
        <v>0.49147992460881745</v>
      </c>
      <c r="AM2681">
        <v>0.70612280195857768</v>
      </c>
      <c r="AN2681">
        <v>0.985699738594356</v>
      </c>
      <c r="AO2681">
        <v>1</v>
      </c>
      <c r="AP2681">
        <v>1</v>
      </c>
      <c r="AQ2681">
        <v>1</v>
      </c>
      <c r="AR2681">
        <v>1</v>
      </c>
      <c r="AS2681">
        <v>0.163911129657795</v>
      </c>
      <c r="AT2681">
        <v>0.9440044284003033</v>
      </c>
      <c r="AU2681">
        <v>2</v>
      </c>
    </row>
    <row r="2682" spans="32:47" x14ac:dyDescent="0.25">
      <c r="AF2682">
        <v>2672</v>
      </c>
      <c r="AG2682">
        <v>1</v>
      </c>
      <c r="AH2682">
        <v>0.42915980259099989</v>
      </c>
      <c r="AI2682">
        <v>1</v>
      </c>
      <c r="AJ2682">
        <v>1</v>
      </c>
      <c r="AK2682">
        <v>0.8144364826047451</v>
      </c>
      <c r="AL2682">
        <v>1</v>
      </c>
      <c r="AM2682">
        <v>0.68983477830178963</v>
      </c>
      <c r="AN2682">
        <v>1</v>
      </c>
      <c r="AO2682">
        <v>0.87199533974683918</v>
      </c>
      <c r="AP2682">
        <v>1</v>
      </c>
      <c r="AQ2682">
        <v>1</v>
      </c>
      <c r="AR2682">
        <v>1</v>
      </c>
      <c r="AS2682">
        <v>0.13088367136304208</v>
      </c>
      <c r="AT2682">
        <v>0.79210217529656657</v>
      </c>
      <c r="AU2682">
        <v>1</v>
      </c>
    </row>
    <row r="2683" spans="32:47" x14ac:dyDescent="0.25">
      <c r="AF2683">
        <v>2673</v>
      </c>
      <c r="AG2683">
        <v>1</v>
      </c>
      <c r="AH2683">
        <v>0.24824502469449986</v>
      </c>
      <c r="AI2683">
        <v>1</v>
      </c>
      <c r="AJ2683">
        <v>0.75518327877847091</v>
      </c>
      <c r="AK2683">
        <v>1</v>
      </c>
      <c r="AL2683">
        <v>1</v>
      </c>
      <c r="AM2683">
        <v>1</v>
      </c>
      <c r="AN2683">
        <v>0</v>
      </c>
      <c r="AO2683">
        <v>1</v>
      </c>
      <c r="AP2683">
        <v>1</v>
      </c>
      <c r="AQ2683">
        <v>0.36770525712175489</v>
      </c>
      <c r="AR2683">
        <v>1</v>
      </c>
      <c r="AS2683">
        <v>0.3584420613894303</v>
      </c>
      <c r="AT2683">
        <v>0.93610016410205155</v>
      </c>
      <c r="AU2683">
        <v>2</v>
      </c>
    </row>
    <row r="2684" spans="32:47" x14ac:dyDescent="0.25">
      <c r="AF2684">
        <v>2674</v>
      </c>
      <c r="AG2684">
        <v>1</v>
      </c>
      <c r="AH2684">
        <v>0.27922764260386301</v>
      </c>
      <c r="AI2684">
        <v>0.56369899459147543</v>
      </c>
      <c r="AJ2684">
        <v>0.11787489567189671</v>
      </c>
      <c r="AK2684">
        <v>0.48870385432077923</v>
      </c>
      <c r="AL2684">
        <v>1</v>
      </c>
      <c r="AM2684">
        <v>1</v>
      </c>
      <c r="AN2684">
        <v>1</v>
      </c>
      <c r="AO2684">
        <v>1</v>
      </c>
      <c r="AP2684">
        <v>1</v>
      </c>
      <c r="AQ2684">
        <v>0.52151876960003085</v>
      </c>
      <c r="AR2684">
        <v>0.14149316754347022</v>
      </c>
      <c r="AS2684">
        <v>0</v>
      </c>
      <c r="AT2684">
        <v>0.66675820720572609</v>
      </c>
      <c r="AU2684">
        <v>1</v>
      </c>
    </row>
    <row r="2685" spans="32:47" x14ac:dyDescent="0.25">
      <c r="AF2685">
        <v>2675</v>
      </c>
      <c r="AG2685">
        <v>0.32897768435965014</v>
      </c>
      <c r="AH2685">
        <v>0.98227765462200167</v>
      </c>
      <c r="AI2685">
        <v>1</v>
      </c>
      <c r="AJ2685">
        <v>1</v>
      </c>
      <c r="AK2685">
        <v>1</v>
      </c>
      <c r="AL2685">
        <v>1</v>
      </c>
      <c r="AM2685">
        <v>0.72886248479030213</v>
      </c>
      <c r="AN2685">
        <v>1</v>
      </c>
      <c r="AO2685">
        <v>0.99578337242710402</v>
      </c>
      <c r="AP2685">
        <v>0.53166901295809377</v>
      </c>
      <c r="AQ2685">
        <v>1</v>
      </c>
      <c r="AR2685">
        <v>1</v>
      </c>
      <c r="AS2685">
        <v>0</v>
      </c>
      <c r="AT2685">
        <v>0.78109241068103652</v>
      </c>
      <c r="AU2685">
        <v>1</v>
      </c>
    </row>
    <row r="2686" spans="32:47" x14ac:dyDescent="0.25">
      <c r="AF2686">
        <v>2676</v>
      </c>
      <c r="AG2686">
        <v>0.75790039501871143</v>
      </c>
      <c r="AH2686">
        <v>0.83081299870874703</v>
      </c>
      <c r="AI2686">
        <v>1</v>
      </c>
      <c r="AJ2686">
        <v>1</v>
      </c>
      <c r="AK2686">
        <v>1</v>
      </c>
      <c r="AL2686">
        <v>1</v>
      </c>
      <c r="AM2686">
        <v>0.37167965162159583</v>
      </c>
      <c r="AN2686">
        <v>0</v>
      </c>
      <c r="AO2686">
        <v>0</v>
      </c>
      <c r="AP2686">
        <v>9.5242811118359597E-2</v>
      </c>
      <c r="AQ2686">
        <v>1</v>
      </c>
      <c r="AR2686">
        <v>1</v>
      </c>
      <c r="AS2686">
        <v>0</v>
      </c>
      <c r="AT2686">
        <v>0.90084003660329925</v>
      </c>
      <c r="AU2686">
        <v>3</v>
      </c>
    </row>
    <row r="2687" spans="32:47" x14ac:dyDescent="0.25">
      <c r="AF2687">
        <v>2677</v>
      </c>
      <c r="AG2687">
        <v>1</v>
      </c>
      <c r="AH2687">
        <v>1</v>
      </c>
      <c r="AI2687">
        <v>0.91860596727647426</v>
      </c>
      <c r="AJ2687">
        <v>0.46854322501070178</v>
      </c>
      <c r="AK2687">
        <v>1</v>
      </c>
      <c r="AL2687">
        <v>1</v>
      </c>
      <c r="AM2687">
        <v>1</v>
      </c>
      <c r="AN2687">
        <v>0.44803197057884853</v>
      </c>
      <c r="AO2687">
        <v>0</v>
      </c>
      <c r="AP2687">
        <v>1</v>
      </c>
      <c r="AQ2687">
        <v>1</v>
      </c>
      <c r="AR2687">
        <v>1</v>
      </c>
      <c r="AS2687">
        <v>0</v>
      </c>
      <c r="AT2687">
        <v>0.976846995305793</v>
      </c>
      <c r="AU2687">
        <v>2</v>
      </c>
    </row>
    <row r="2688" spans="32:47" x14ac:dyDescent="0.25">
      <c r="AF2688">
        <v>2678</v>
      </c>
      <c r="AG2688">
        <v>0.69871200438642367</v>
      </c>
      <c r="AH2688">
        <v>1</v>
      </c>
      <c r="AI2688">
        <v>1</v>
      </c>
      <c r="AJ2688">
        <v>1</v>
      </c>
      <c r="AK2688">
        <v>1</v>
      </c>
      <c r="AL2688">
        <v>0.11073596311689471</v>
      </c>
      <c r="AM2688">
        <v>1</v>
      </c>
      <c r="AN2688">
        <v>1</v>
      </c>
      <c r="AO2688">
        <v>1</v>
      </c>
      <c r="AP2688">
        <v>0.22427815769474219</v>
      </c>
      <c r="AQ2688">
        <v>1</v>
      </c>
      <c r="AR2688">
        <v>1</v>
      </c>
      <c r="AS2688">
        <v>0</v>
      </c>
      <c r="AT2688">
        <v>0.82537694183839661</v>
      </c>
      <c r="AU2688">
        <v>0</v>
      </c>
    </row>
    <row r="2689" spans="32:47" x14ac:dyDescent="0.25">
      <c r="AF2689">
        <v>2679</v>
      </c>
      <c r="AG2689">
        <v>1</v>
      </c>
      <c r="AH2689">
        <v>1</v>
      </c>
      <c r="AI2689">
        <v>0.19439086361249322</v>
      </c>
      <c r="AJ2689">
        <v>1</v>
      </c>
      <c r="AK2689">
        <v>1</v>
      </c>
      <c r="AL2689">
        <v>0.94065512915622096</v>
      </c>
      <c r="AM2689">
        <v>1</v>
      </c>
      <c r="AN2689">
        <v>1</v>
      </c>
      <c r="AO2689">
        <v>0.53777839561395624</v>
      </c>
      <c r="AP2689">
        <v>1</v>
      </c>
      <c r="AQ2689">
        <v>0.8628165093405793</v>
      </c>
      <c r="AR2689">
        <v>1</v>
      </c>
      <c r="AS2689">
        <v>0</v>
      </c>
      <c r="AT2689">
        <v>0.78951761599102666</v>
      </c>
      <c r="AU2689">
        <v>0</v>
      </c>
    </row>
    <row r="2690" spans="32:47" x14ac:dyDescent="0.25">
      <c r="AF2690">
        <v>2680</v>
      </c>
      <c r="AG2690">
        <v>1</v>
      </c>
      <c r="AH2690">
        <v>1</v>
      </c>
      <c r="AI2690">
        <v>0.47602942133122389</v>
      </c>
      <c r="AJ2690">
        <v>1</v>
      </c>
      <c r="AK2690">
        <v>1</v>
      </c>
      <c r="AL2690">
        <v>1</v>
      </c>
      <c r="AM2690">
        <v>1</v>
      </c>
      <c r="AN2690">
        <v>1</v>
      </c>
      <c r="AO2690">
        <v>1</v>
      </c>
      <c r="AP2690">
        <v>1</v>
      </c>
      <c r="AQ2690">
        <v>1</v>
      </c>
      <c r="AR2690">
        <v>0</v>
      </c>
      <c r="AS2690">
        <v>0.65610965089722262</v>
      </c>
      <c r="AT2690">
        <v>0.81965544042261218</v>
      </c>
      <c r="AU2690">
        <v>1</v>
      </c>
    </row>
    <row r="2691" spans="32:47" x14ac:dyDescent="0.25">
      <c r="AF2691">
        <v>2681</v>
      </c>
      <c r="AG2691">
        <v>0.86977033951083171</v>
      </c>
      <c r="AH2691">
        <v>0.20381363234030556</v>
      </c>
      <c r="AI2691">
        <v>0.99037724206925393</v>
      </c>
      <c r="AJ2691">
        <v>1</v>
      </c>
      <c r="AK2691">
        <v>1</v>
      </c>
      <c r="AL2691">
        <v>1</v>
      </c>
      <c r="AM2691">
        <v>1</v>
      </c>
      <c r="AN2691">
        <v>0</v>
      </c>
      <c r="AO2691">
        <v>1</v>
      </c>
      <c r="AP2691">
        <v>1</v>
      </c>
      <c r="AQ2691">
        <v>1</v>
      </c>
      <c r="AR2691">
        <v>1</v>
      </c>
      <c r="AS2691">
        <v>0.48414646521010701</v>
      </c>
      <c r="AT2691">
        <v>0.80072222784108149</v>
      </c>
      <c r="AU2691">
        <v>0</v>
      </c>
    </row>
    <row r="2692" spans="32:47" x14ac:dyDescent="0.25">
      <c r="AF2692">
        <v>2682</v>
      </c>
      <c r="AG2692">
        <v>1</v>
      </c>
      <c r="AH2692">
        <v>0.90607412479585037</v>
      </c>
      <c r="AI2692">
        <v>1</v>
      </c>
      <c r="AJ2692">
        <v>1</v>
      </c>
      <c r="AK2692">
        <v>1</v>
      </c>
      <c r="AL2692">
        <v>0</v>
      </c>
      <c r="AM2692">
        <v>1</v>
      </c>
      <c r="AN2692">
        <v>1</v>
      </c>
      <c r="AO2692">
        <v>1</v>
      </c>
      <c r="AP2692">
        <v>1</v>
      </c>
      <c r="AQ2692">
        <v>1</v>
      </c>
      <c r="AR2692">
        <v>0</v>
      </c>
      <c r="AS2692">
        <v>0.48762989002294022</v>
      </c>
      <c r="AT2692">
        <v>0.46600543309263454</v>
      </c>
      <c r="AU2692">
        <v>0</v>
      </c>
    </row>
    <row r="2693" spans="32:47" x14ac:dyDescent="0.25">
      <c r="AF2693">
        <v>2683</v>
      </c>
      <c r="AG2693">
        <v>1</v>
      </c>
      <c r="AH2693">
        <v>1</v>
      </c>
      <c r="AI2693">
        <v>1</v>
      </c>
      <c r="AJ2693">
        <v>1</v>
      </c>
      <c r="AK2693">
        <v>1</v>
      </c>
      <c r="AL2693">
        <v>1</v>
      </c>
      <c r="AM2693">
        <v>9.6159496556098137E-2</v>
      </c>
      <c r="AN2693">
        <v>0.22634594574417627</v>
      </c>
      <c r="AO2693">
        <v>1</v>
      </c>
      <c r="AP2693">
        <v>1</v>
      </c>
      <c r="AQ2693">
        <v>0</v>
      </c>
      <c r="AR2693">
        <v>1</v>
      </c>
      <c r="AS2693">
        <v>0.12072668828641914</v>
      </c>
      <c r="AT2693">
        <v>0.89409946968293774</v>
      </c>
      <c r="AU2693">
        <v>1</v>
      </c>
    </row>
    <row r="2694" spans="32:47" x14ac:dyDescent="0.25">
      <c r="AF2694">
        <v>2684</v>
      </c>
      <c r="AG2694">
        <v>0</v>
      </c>
      <c r="AH2694">
        <v>0.65606944746598728</v>
      </c>
      <c r="AI2694">
        <v>0.98544716137867883</v>
      </c>
      <c r="AJ2694">
        <v>1</v>
      </c>
      <c r="AK2694">
        <v>1</v>
      </c>
      <c r="AL2694">
        <v>0.17930571445782942</v>
      </c>
      <c r="AM2694">
        <v>0.64905897270129509</v>
      </c>
      <c r="AN2694">
        <v>1</v>
      </c>
      <c r="AO2694">
        <v>1</v>
      </c>
      <c r="AP2694">
        <v>1</v>
      </c>
      <c r="AQ2694">
        <v>4.9989934568050863E-2</v>
      </c>
      <c r="AR2694">
        <v>1</v>
      </c>
      <c r="AS2694">
        <v>0</v>
      </c>
      <c r="AT2694">
        <v>0.85690126674776423</v>
      </c>
      <c r="AU2694">
        <v>3</v>
      </c>
    </row>
    <row r="2695" spans="32:47" x14ac:dyDescent="0.25">
      <c r="AF2695">
        <v>2685</v>
      </c>
      <c r="AG2695">
        <v>0.97568686834804996</v>
      </c>
      <c r="AH2695">
        <v>1</v>
      </c>
      <c r="AI2695">
        <v>1</v>
      </c>
      <c r="AJ2695">
        <v>1</v>
      </c>
      <c r="AK2695">
        <v>1</v>
      </c>
      <c r="AL2695">
        <v>1</v>
      </c>
      <c r="AM2695">
        <v>0.43199561743207476</v>
      </c>
      <c r="AN2695">
        <v>1</v>
      </c>
      <c r="AO2695">
        <v>0.71430157524130966</v>
      </c>
      <c r="AP2695">
        <v>0.54658322364153833</v>
      </c>
      <c r="AQ2695">
        <v>1</v>
      </c>
      <c r="AR2695">
        <v>1</v>
      </c>
      <c r="AS2695">
        <v>0.22634020815119935</v>
      </c>
      <c r="AT2695">
        <v>0.75584233877400964</v>
      </c>
      <c r="AU2695">
        <v>0</v>
      </c>
    </row>
    <row r="2696" spans="32:47" x14ac:dyDescent="0.25">
      <c r="AF2696">
        <v>2686</v>
      </c>
      <c r="AG2696">
        <v>0.80860694074855866</v>
      </c>
      <c r="AH2696">
        <v>1</v>
      </c>
      <c r="AI2696">
        <v>1</v>
      </c>
      <c r="AJ2696">
        <v>0.21195271368560498</v>
      </c>
      <c r="AK2696">
        <v>1</v>
      </c>
      <c r="AL2696">
        <v>0.41325547904707494</v>
      </c>
      <c r="AM2696">
        <v>1</v>
      </c>
      <c r="AN2696">
        <v>1</v>
      </c>
      <c r="AO2696">
        <v>1</v>
      </c>
      <c r="AP2696">
        <v>1</v>
      </c>
      <c r="AQ2696">
        <v>3.5973945395623257E-2</v>
      </c>
      <c r="AR2696">
        <v>0.83271404903784818</v>
      </c>
      <c r="AS2696">
        <v>0</v>
      </c>
      <c r="AT2696">
        <v>0.79478108652094726</v>
      </c>
      <c r="AU2696">
        <v>2</v>
      </c>
    </row>
    <row r="2697" spans="32:47" x14ac:dyDescent="0.25">
      <c r="AF2697">
        <v>2687</v>
      </c>
      <c r="AG2697">
        <v>0</v>
      </c>
      <c r="AH2697">
        <v>0</v>
      </c>
      <c r="AI2697">
        <v>0.31793901003590191</v>
      </c>
      <c r="AJ2697">
        <v>0.56386432787548979</v>
      </c>
      <c r="AK2697">
        <v>0.41655541663250562</v>
      </c>
      <c r="AL2697">
        <v>0</v>
      </c>
      <c r="AM2697">
        <v>1</v>
      </c>
      <c r="AN2697">
        <v>1</v>
      </c>
      <c r="AO2697">
        <v>0</v>
      </c>
      <c r="AP2697">
        <v>1</v>
      </c>
      <c r="AQ2697">
        <v>1</v>
      </c>
      <c r="AR2697">
        <v>1</v>
      </c>
      <c r="AS2697">
        <v>0</v>
      </c>
      <c r="AT2697">
        <v>0.54350312913292365</v>
      </c>
      <c r="AU2697">
        <v>1</v>
      </c>
    </row>
    <row r="2698" spans="32:47" x14ac:dyDescent="0.25">
      <c r="AF2698">
        <v>2688</v>
      </c>
      <c r="AG2698">
        <v>0.75700436081740097</v>
      </c>
      <c r="AH2698">
        <v>0.33693998206061743</v>
      </c>
      <c r="AI2698">
        <v>0</v>
      </c>
      <c r="AJ2698">
        <v>0.76260676673773564</v>
      </c>
      <c r="AK2698">
        <v>1</v>
      </c>
      <c r="AL2698">
        <v>1</v>
      </c>
      <c r="AM2698">
        <v>0.75185475312807082</v>
      </c>
      <c r="AN2698">
        <v>0.23496592028518096</v>
      </c>
      <c r="AO2698">
        <v>1</v>
      </c>
      <c r="AP2698">
        <v>0.35393379081341986</v>
      </c>
      <c r="AQ2698">
        <v>0.51864964718333795</v>
      </c>
      <c r="AR2698">
        <v>0.8788207860963021</v>
      </c>
      <c r="AS2698">
        <v>0.2724179503657656</v>
      </c>
      <c r="AT2698">
        <v>0.55650252804671629</v>
      </c>
      <c r="AU2698">
        <v>1</v>
      </c>
    </row>
    <row r="2699" spans="32:47" x14ac:dyDescent="0.25">
      <c r="AF2699">
        <v>2689</v>
      </c>
      <c r="AG2699">
        <v>1</v>
      </c>
      <c r="AH2699">
        <v>0.16179555092717887</v>
      </c>
      <c r="AI2699">
        <v>1</v>
      </c>
      <c r="AJ2699">
        <v>0.83859338801557892</v>
      </c>
      <c r="AK2699">
        <v>0.91909819023144779</v>
      </c>
      <c r="AL2699">
        <v>1</v>
      </c>
      <c r="AM2699">
        <v>0.99671506579268743</v>
      </c>
      <c r="AN2699">
        <v>0.72897323748263931</v>
      </c>
      <c r="AO2699">
        <v>0.23295461656186187</v>
      </c>
      <c r="AP2699">
        <v>0.85473140125067137</v>
      </c>
      <c r="AQ2699">
        <v>1</v>
      </c>
      <c r="AR2699">
        <v>1</v>
      </c>
      <c r="AS2699">
        <v>0</v>
      </c>
      <c r="AT2699">
        <v>0.60507241437398618</v>
      </c>
      <c r="AU2699">
        <v>2</v>
      </c>
    </row>
    <row r="2700" spans="32:47" x14ac:dyDescent="0.25">
      <c r="AF2700">
        <v>2690</v>
      </c>
      <c r="AG2700">
        <v>0.63250312281208254</v>
      </c>
      <c r="AH2700">
        <v>1</v>
      </c>
      <c r="AI2700">
        <v>0.99261432105061342</v>
      </c>
      <c r="AJ2700">
        <v>1</v>
      </c>
      <c r="AK2700">
        <v>1</v>
      </c>
      <c r="AL2700">
        <v>0.96595425933725587</v>
      </c>
      <c r="AM2700">
        <v>0.90957276041045854</v>
      </c>
      <c r="AN2700">
        <v>1</v>
      </c>
      <c r="AO2700">
        <v>0.44257325204550096</v>
      </c>
      <c r="AP2700">
        <v>1</v>
      </c>
      <c r="AQ2700">
        <v>0</v>
      </c>
      <c r="AR2700">
        <v>0.56109320963948828</v>
      </c>
      <c r="AS2700">
        <v>0</v>
      </c>
      <c r="AT2700">
        <v>0.84913934460246687</v>
      </c>
      <c r="AU2700">
        <v>0</v>
      </c>
    </row>
    <row r="2701" spans="32:47" x14ac:dyDescent="0.25">
      <c r="AF2701">
        <v>2691</v>
      </c>
      <c r="AG2701">
        <v>0.16105057490353974</v>
      </c>
      <c r="AH2701">
        <v>3.8925389832002111E-2</v>
      </c>
      <c r="AI2701">
        <v>1</v>
      </c>
      <c r="AJ2701">
        <v>1</v>
      </c>
      <c r="AK2701">
        <v>1</v>
      </c>
      <c r="AL2701">
        <v>1</v>
      </c>
      <c r="AM2701">
        <v>1</v>
      </c>
      <c r="AN2701">
        <v>0.34256112654721588</v>
      </c>
      <c r="AO2701">
        <v>0.69220620628742224</v>
      </c>
      <c r="AP2701">
        <v>0.65590910254456591</v>
      </c>
      <c r="AQ2701">
        <v>1</v>
      </c>
      <c r="AR2701">
        <v>1</v>
      </c>
      <c r="AS2701">
        <v>0</v>
      </c>
      <c r="AT2701">
        <v>0.77453991384769727</v>
      </c>
      <c r="AU2701">
        <v>2</v>
      </c>
    </row>
    <row r="2702" spans="32:47" x14ac:dyDescent="0.25">
      <c r="AF2702">
        <v>2692</v>
      </c>
      <c r="AG2702">
        <v>0.71695372735003704</v>
      </c>
      <c r="AH2702">
        <v>0.83841127330301135</v>
      </c>
      <c r="AI2702">
        <v>0.31448546423944795</v>
      </c>
      <c r="AJ2702">
        <v>1</v>
      </c>
      <c r="AK2702">
        <v>1</v>
      </c>
      <c r="AL2702">
        <v>0.52149487278875317</v>
      </c>
      <c r="AM2702">
        <v>1</v>
      </c>
      <c r="AN2702">
        <v>0.2360534109341848</v>
      </c>
      <c r="AO2702">
        <v>0.52966196698204537</v>
      </c>
      <c r="AP2702">
        <v>1</v>
      </c>
      <c r="AQ2702">
        <v>0.36708409371082479</v>
      </c>
      <c r="AR2702">
        <v>0.45475402152430522</v>
      </c>
      <c r="AS2702">
        <v>0.84680527235797209</v>
      </c>
      <c r="AT2702">
        <v>0.76287417523981527</v>
      </c>
      <c r="AU2702">
        <v>0</v>
      </c>
    </row>
    <row r="2703" spans="32:47" x14ac:dyDescent="0.25">
      <c r="AF2703">
        <v>2693</v>
      </c>
      <c r="AG2703">
        <v>1</v>
      </c>
      <c r="AH2703">
        <v>1</v>
      </c>
      <c r="AI2703">
        <v>0.30229797410086784</v>
      </c>
      <c r="AJ2703">
        <v>1</v>
      </c>
      <c r="AK2703">
        <v>1</v>
      </c>
      <c r="AL2703">
        <v>1</v>
      </c>
      <c r="AM2703">
        <v>1</v>
      </c>
      <c r="AN2703">
        <v>1</v>
      </c>
      <c r="AO2703">
        <v>1</v>
      </c>
      <c r="AP2703">
        <v>1</v>
      </c>
      <c r="AQ2703">
        <v>0</v>
      </c>
      <c r="AR2703">
        <v>1</v>
      </c>
      <c r="AS2703">
        <v>0.69476210005321326</v>
      </c>
      <c r="AT2703">
        <v>0.93563286208299268</v>
      </c>
      <c r="AU2703">
        <v>0</v>
      </c>
    </row>
    <row r="2704" spans="32:47" x14ac:dyDescent="0.25">
      <c r="AF2704">
        <v>2694</v>
      </c>
      <c r="AG2704">
        <v>1</v>
      </c>
      <c r="AH2704">
        <v>1</v>
      </c>
      <c r="AI2704">
        <v>0.37077519707423973</v>
      </c>
      <c r="AJ2704">
        <v>1</v>
      </c>
      <c r="AK2704">
        <v>1</v>
      </c>
      <c r="AL2704">
        <v>0</v>
      </c>
      <c r="AM2704">
        <v>0.86161262015840268</v>
      </c>
      <c r="AN2704">
        <v>0.69845173012694317</v>
      </c>
      <c r="AO2704">
        <v>0.4946545511241614</v>
      </c>
      <c r="AP2704">
        <v>0.94157649383522501</v>
      </c>
      <c r="AQ2704">
        <v>1</v>
      </c>
      <c r="AR2704">
        <v>1</v>
      </c>
      <c r="AS2704">
        <v>0</v>
      </c>
      <c r="AT2704">
        <v>0.50780887243597872</v>
      </c>
      <c r="AU2704">
        <v>0</v>
      </c>
    </row>
    <row r="2705" spans="32:47" x14ac:dyDescent="0.25">
      <c r="AF2705">
        <v>2695</v>
      </c>
      <c r="AG2705">
        <v>1</v>
      </c>
      <c r="AH2705">
        <v>1</v>
      </c>
      <c r="AI2705">
        <v>1</v>
      </c>
      <c r="AJ2705">
        <v>0.84854789703410161</v>
      </c>
      <c r="AK2705">
        <v>1</v>
      </c>
      <c r="AL2705">
        <v>1</v>
      </c>
      <c r="AM2705">
        <v>0.35732238012367873</v>
      </c>
      <c r="AN2705">
        <v>0.4678059374524427</v>
      </c>
      <c r="AO2705">
        <v>0.22549486653272954</v>
      </c>
      <c r="AP2705">
        <v>1</v>
      </c>
      <c r="AQ2705">
        <v>1</v>
      </c>
      <c r="AR2705">
        <v>1</v>
      </c>
      <c r="AS2705">
        <v>7.3127374820262867E-2</v>
      </c>
      <c r="AT2705">
        <v>0.67832107439426681</v>
      </c>
      <c r="AU2705">
        <v>1</v>
      </c>
    </row>
    <row r="2706" spans="32:47" x14ac:dyDescent="0.25">
      <c r="AF2706">
        <v>2696</v>
      </c>
      <c r="AG2706">
        <v>0.29813414774041797</v>
      </c>
      <c r="AH2706">
        <v>1</v>
      </c>
      <c r="AI2706">
        <v>1</v>
      </c>
      <c r="AJ2706">
        <v>1</v>
      </c>
      <c r="AK2706">
        <v>0.98660243697973316</v>
      </c>
      <c r="AL2706">
        <v>1</v>
      </c>
      <c r="AM2706">
        <v>0.92522955617600777</v>
      </c>
      <c r="AN2706">
        <v>1</v>
      </c>
      <c r="AO2706">
        <v>0.5861232293735763</v>
      </c>
      <c r="AP2706">
        <v>1</v>
      </c>
      <c r="AQ2706">
        <v>1</v>
      </c>
      <c r="AR2706">
        <v>1</v>
      </c>
      <c r="AS2706">
        <v>0</v>
      </c>
      <c r="AT2706">
        <v>0.75348679317605571</v>
      </c>
      <c r="AU2706">
        <v>0</v>
      </c>
    </row>
    <row r="2707" spans="32:47" x14ac:dyDescent="0.25">
      <c r="AF2707">
        <v>2697</v>
      </c>
      <c r="AG2707">
        <v>1</v>
      </c>
      <c r="AH2707">
        <v>1</v>
      </c>
      <c r="AI2707">
        <v>0.72348546559735571</v>
      </c>
      <c r="AJ2707">
        <v>1</v>
      </c>
      <c r="AK2707">
        <v>0.65429670087718061</v>
      </c>
      <c r="AL2707">
        <v>1</v>
      </c>
      <c r="AM2707">
        <v>1</v>
      </c>
      <c r="AN2707">
        <v>0</v>
      </c>
      <c r="AO2707">
        <v>0.24996214455216734</v>
      </c>
      <c r="AP2707">
        <v>0.1446874377661809</v>
      </c>
      <c r="AQ2707">
        <v>0.89463555130132588</v>
      </c>
      <c r="AR2707">
        <v>1</v>
      </c>
      <c r="AS2707">
        <v>0</v>
      </c>
      <c r="AT2707">
        <v>0.91454587933509324</v>
      </c>
      <c r="AU2707">
        <v>1</v>
      </c>
    </row>
    <row r="2708" spans="32:47" x14ac:dyDescent="0.25">
      <c r="AF2708">
        <v>2698</v>
      </c>
      <c r="AG2708">
        <v>1</v>
      </c>
      <c r="AH2708">
        <v>1</v>
      </c>
      <c r="AI2708">
        <v>0.92936211005942293</v>
      </c>
      <c r="AJ2708">
        <v>1</v>
      </c>
      <c r="AK2708">
        <v>0</v>
      </c>
      <c r="AL2708">
        <v>0</v>
      </c>
      <c r="AM2708">
        <v>0</v>
      </c>
      <c r="AN2708">
        <v>1</v>
      </c>
      <c r="AO2708">
        <v>0.69316172041823543</v>
      </c>
      <c r="AP2708">
        <v>1</v>
      </c>
      <c r="AQ2708">
        <v>1</v>
      </c>
      <c r="AR2708">
        <v>1</v>
      </c>
      <c r="AS2708">
        <v>0</v>
      </c>
      <c r="AT2708">
        <v>0.83691609453478488</v>
      </c>
      <c r="AU2708">
        <v>1</v>
      </c>
    </row>
    <row r="2709" spans="32:47" x14ac:dyDescent="0.25">
      <c r="AF2709">
        <v>2699</v>
      </c>
      <c r="AG2709">
        <v>1</v>
      </c>
      <c r="AH2709">
        <v>1</v>
      </c>
      <c r="AI2709">
        <v>1</v>
      </c>
      <c r="AJ2709">
        <v>1</v>
      </c>
      <c r="AK2709">
        <v>1</v>
      </c>
      <c r="AL2709">
        <v>5.9546672753882986E-2</v>
      </c>
      <c r="AM2709">
        <v>1</v>
      </c>
      <c r="AN2709">
        <v>1</v>
      </c>
      <c r="AO2709">
        <v>1</v>
      </c>
      <c r="AP2709">
        <v>1</v>
      </c>
      <c r="AQ2709">
        <v>0.64441987951552926</v>
      </c>
      <c r="AR2709">
        <v>0</v>
      </c>
      <c r="AS2709">
        <v>0</v>
      </c>
      <c r="AT2709">
        <v>0.85753601965991211</v>
      </c>
      <c r="AU2709">
        <v>1</v>
      </c>
    </row>
    <row r="2710" spans="32:47" x14ac:dyDescent="0.25">
      <c r="AF2710">
        <v>2700</v>
      </c>
      <c r="AG2710">
        <v>1</v>
      </c>
      <c r="AH2710">
        <v>1</v>
      </c>
      <c r="AI2710">
        <v>1</v>
      </c>
      <c r="AJ2710">
        <v>1</v>
      </c>
      <c r="AK2710">
        <v>1</v>
      </c>
      <c r="AL2710">
        <v>1</v>
      </c>
      <c r="AM2710">
        <v>1</v>
      </c>
      <c r="AN2710">
        <v>1</v>
      </c>
      <c r="AO2710">
        <v>1</v>
      </c>
      <c r="AP2710">
        <v>1</v>
      </c>
      <c r="AQ2710">
        <v>0.74866097319851788</v>
      </c>
      <c r="AR2710">
        <v>0.27599351462741917</v>
      </c>
      <c r="AS2710">
        <v>0</v>
      </c>
      <c r="AT2710">
        <v>0.80594358072906802</v>
      </c>
      <c r="AU2710">
        <v>0</v>
      </c>
    </row>
    <row r="2711" spans="32:47" x14ac:dyDescent="0.25">
      <c r="AF2711">
        <v>2701</v>
      </c>
      <c r="AG2711">
        <v>1</v>
      </c>
      <c r="AH2711">
        <v>1</v>
      </c>
      <c r="AI2711">
        <v>1</v>
      </c>
      <c r="AJ2711">
        <v>0.92647685132081581</v>
      </c>
      <c r="AK2711">
        <v>1</v>
      </c>
      <c r="AL2711">
        <v>1</v>
      </c>
      <c r="AM2711">
        <v>0.58294568014811843</v>
      </c>
      <c r="AN2711">
        <v>0.66322006469741723</v>
      </c>
      <c r="AO2711">
        <v>0.90129739239976814</v>
      </c>
      <c r="AP2711">
        <v>1</v>
      </c>
      <c r="AQ2711">
        <v>1</v>
      </c>
      <c r="AR2711">
        <v>1</v>
      </c>
      <c r="AS2711">
        <v>0.87198289075604407</v>
      </c>
      <c r="AT2711">
        <v>0.83785570554825162</v>
      </c>
      <c r="AU2711">
        <v>1</v>
      </c>
    </row>
    <row r="2712" spans="32:47" x14ac:dyDescent="0.25">
      <c r="AF2712">
        <v>2702</v>
      </c>
      <c r="AG2712">
        <v>1</v>
      </c>
      <c r="AH2712">
        <v>0.87088840316989391</v>
      </c>
      <c r="AI2712">
        <v>0.83154634242565673</v>
      </c>
      <c r="AJ2712">
        <v>1</v>
      </c>
      <c r="AK2712">
        <v>1</v>
      </c>
      <c r="AL2712">
        <v>1</v>
      </c>
      <c r="AM2712">
        <v>5.8274866455195154E-2</v>
      </c>
      <c r="AN2712">
        <v>0</v>
      </c>
      <c r="AO2712">
        <v>1</v>
      </c>
      <c r="AP2712">
        <v>0.46066309765334273</v>
      </c>
      <c r="AQ2712">
        <v>1</v>
      </c>
      <c r="AR2712">
        <v>0.47660315848254192</v>
      </c>
      <c r="AS2712">
        <v>0</v>
      </c>
      <c r="AT2712">
        <v>0.6389148536396384</v>
      </c>
      <c r="AU2712">
        <v>0</v>
      </c>
    </row>
    <row r="2713" spans="32:47" x14ac:dyDescent="0.25">
      <c r="AF2713">
        <v>2703</v>
      </c>
      <c r="AG2713">
        <v>1</v>
      </c>
      <c r="AH2713">
        <v>1</v>
      </c>
      <c r="AI2713">
        <v>1</v>
      </c>
      <c r="AJ2713">
        <v>0</v>
      </c>
      <c r="AK2713">
        <v>1</v>
      </c>
      <c r="AL2713">
        <v>1</v>
      </c>
      <c r="AM2713">
        <v>1</v>
      </c>
      <c r="AN2713">
        <v>1</v>
      </c>
      <c r="AO2713">
        <v>1</v>
      </c>
      <c r="AP2713">
        <v>0</v>
      </c>
      <c r="AQ2713">
        <v>1</v>
      </c>
      <c r="AR2713">
        <v>0.78412822794123183</v>
      </c>
      <c r="AS2713">
        <v>1</v>
      </c>
      <c r="AT2713">
        <v>0.73950488409745085</v>
      </c>
      <c r="AU2713">
        <v>0</v>
      </c>
    </row>
    <row r="2714" spans="32:47" x14ac:dyDescent="0.25">
      <c r="AF2714">
        <v>2704</v>
      </c>
      <c r="AG2714">
        <v>1</v>
      </c>
      <c r="AH2714">
        <v>0</v>
      </c>
      <c r="AI2714">
        <v>0</v>
      </c>
      <c r="AJ2714">
        <v>1</v>
      </c>
      <c r="AK2714">
        <v>0</v>
      </c>
      <c r="AL2714">
        <v>0.39091893462609734</v>
      </c>
      <c r="AM2714">
        <v>1</v>
      </c>
      <c r="AN2714">
        <v>1</v>
      </c>
      <c r="AO2714">
        <v>1</v>
      </c>
      <c r="AP2714">
        <v>0.42047573088089968</v>
      </c>
      <c r="AQ2714">
        <v>1</v>
      </c>
      <c r="AR2714">
        <v>1</v>
      </c>
      <c r="AS2714">
        <v>0</v>
      </c>
      <c r="AT2714">
        <v>0.96666246246891763</v>
      </c>
      <c r="AU2714">
        <v>2</v>
      </c>
    </row>
    <row r="2715" spans="32:47" x14ac:dyDescent="0.25">
      <c r="AF2715">
        <v>2705</v>
      </c>
      <c r="AG2715">
        <v>1</v>
      </c>
      <c r="AH2715">
        <v>1</v>
      </c>
      <c r="AI2715">
        <v>0</v>
      </c>
      <c r="AJ2715">
        <v>0.87234528759848518</v>
      </c>
      <c r="AK2715">
        <v>0.86002890277849209</v>
      </c>
      <c r="AL2715">
        <v>1</v>
      </c>
      <c r="AM2715">
        <v>1</v>
      </c>
      <c r="AN2715">
        <v>1</v>
      </c>
      <c r="AO2715">
        <v>1</v>
      </c>
      <c r="AP2715">
        <v>1</v>
      </c>
      <c r="AQ2715">
        <v>0.29413809263011598</v>
      </c>
      <c r="AR2715">
        <v>1</v>
      </c>
      <c r="AS2715">
        <v>0</v>
      </c>
      <c r="AT2715">
        <v>0.64833631889919718</v>
      </c>
      <c r="AU2715">
        <v>0</v>
      </c>
    </row>
    <row r="2716" spans="32:47" x14ac:dyDescent="0.25">
      <c r="AF2716">
        <v>2706</v>
      </c>
      <c r="AG2716">
        <v>0.77985595532804686</v>
      </c>
      <c r="AH2716">
        <v>0.34657621057652122</v>
      </c>
      <c r="AI2716">
        <v>1</v>
      </c>
      <c r="AJ2716">
        <v>1</v>
      </c>
      <c r="AK2716">
        <v>0.50470332436229759</v>
      </c>
      <c r="AL2716">
        <v>7.5647794549877287E-2</v>
      </c>
      <c r="AM2716">
        <v>0.75027613053656927</v>
      </c>
      <c r="AN2716">
        <v>1</v>
      </c>
      <c r="AO2716">
        <v>1</v>
      </c>
      <c r="AP2716">
        <v>1</v>
      </c>
      <c r="AQ2716">
        <v>1</v>
      </c>
      <c r="AR2716">
        <v>1</v>
      </c>
      <c r="AS2716">
        <v>0</v>
      </c>
      <c r="AT2716">
        <v>0.4924321711202525</v>
      </c>
      <c r="AU2716">
        <v>0</v>
      </c>
    </row>
    <row r="2717" spans="32:47" x14ac:dyDescent="0.25">
      <c r="AF2717">
        <v>2707</v>
      </c>
      <c r="AG2717">
        <v>0.41742676925059641</v>
      </c>
      <c r="AH2717">
        <v>1</v>
      </c>
      <c r="AI2717">
        <v>0.89418711065598233</v>
      </c>
      <c r="AJ2717">
        <v>0.21997823744192527</v>
      </c>
      <c r="AK2717">
        <v>1</v>
      </c>
      <c r="AL2717">
        <v>1</v>
      </c>
      <c r="AM2717">
        <v>0.50792266742862391</v>
      </c>
      <c r="AN2717">
        <v>1</v>
      </c>
      <c r="AO2717">
        <v>0.32022797173121942</v>
      </c>
      <c r="AP2717">
        <v>0.58156153269021982</v>
      </c>
      <c r="AQ2717">
        <v>1</v>
      </c>
      <c r="AR2717">
        <v>0.56936573712465033</v>
      </c>
      <c r="AS2717">
        <v>0.75363436157106967</v>
      </c>
      <c r="AT2717">
        <v>0.91584456667191616</v>
      </c>
      <c r="AU2717">
        <v>1</v>
      </c>
    </row>
    <row r="2718" spans="32:47" x14ac:dyDescent="0.25">
      <c r="AF2718">
        <v>2708</v>
      </c>
      <c r="AG2718">
        <v>1</v>
      </c>
      <c r="AH2718">
        <v>1</v>
      </c>
      <c r="AI2718">
        <v>1</v>
      </c>
      <c r="AJ2718">
        <v>1</v>
      </c>
      <c r="AK2718">
        <v>0.66609617853922121</v>
      </c>
      <c r="AL2718">
        <v>1</v>
      </c>
      <c r="AM2718">
        <v>1</v>
      </c>
      <c r="AN2718">
        <v>0.56772313506512395</v>
      </c>
      <c r="AO2718">
        <v>1</v>
      </c>
      <c r="AP2718">
        <v>0</v>
      </c>
      <c r="AQ2718">
        <v>0.35226594382669041</v>
      </c>
      <c r="AR2718">
        <v>0.17425464010035108</v>
      </c>
      <c r="AS2718">
        <v>0</v>
      </c>
      <c r="AT2718">
        <v>0.68904111291746739</v>
      </c>
      <c r="AU2718">
        <v>1</v>
      </c>
    </row>
    <row r="2719" spans="32:47" x14ac:dyDescent="0.25">
      <c r="AF2719">
        <v>2709</v>
      </c>
      <c r="AG2719">
        <v>1</v>
      </c>
      <c r="AH2719">
        <v>1</v>
      </c>
      <c r="AI2719">
        <v>1</v>
      </c>
      <c r="AJ2719">
        <v>1</v>
      </c>
      <c r="AK2719">
        <v>0.97880078571254292</v>
      </c>
      <c r="AL2719">
        <v>1</v>
      </c>
      <c r="AM2719">
        <v>1</v>
      </c>
      <c r="AN2719">
        <v>1</v>
      </c>
      <c r="AO2719">
        <v>1</v>
      </c>
      <c r="AP2719">
        <v>7.0744414046555085E-2</v>
      </c>
      <c r="AQ2719">
        <v>0</v>
      </c>
      <c r="AR2719">
        <v>0</v>
      </c>
      <c r="AS2719">
        <v>5.8000012023483344E-2</v>
      </c>
      <c r="AT2719">
        <v>0.72495787506939025</v>
      </c>
      <c r="AU2719">
        <v>0</v>
      </c>
    </row>
    <row r="2720" spans="32:47" x14ac:dyDescent="0.25">
      <c r="AF2720">
        <v>2710</v>
      </c>
      <c r="AG2720">
        <v>1</v>
      </c>
      <c r="AH2720">
        <v>0</v>
      </c>
      <c r="AI2720">
        <v>1</v>
      </c>
      <c r="AJ2720">
        <v>0</v>
      </c>
      <c r="AK2720">
        <v>1</v>
      </c>
      <c r="AL2720">
        <v>1</v>
      </c>
      <c r="AM2720">
        <v>1</v>
      </c>
      <c r="AN2720">
        <v>0.18330256650909676</v>
      </c>
      <c r="AO2720">
        <v>1</v>
      </c>
      <c r="AP2720">
        <v>0.54304472995840292</v>
      </c>
      <c r="AQ2720">
        <v>0.72360680898612673</v>
      </c>
      <c r="AR2720">
        <v>1</v>
      </c>
      <c r="AS2720">
        <v>0</v>
      </c>
      <c r="AT2720">
        <v>0.72073284496317225</v>
      </c>
      <c r="AU2720">
        <v>1</v>
      </c>
    </row>
    <row r="2721" spans="32:47" x14ac:dyDescent="0.25">
      <c r="AF2721">
        <v>2711</v>
      </c>
      <c r="AG2721">
        <v>1</v>
      </c>
      <c r="AH2721">
        <v>1</v>
      </c>
      <c r="AI2721">
        <v>0.84291185430559001</v>
      </c>
      <c r="AJ2721">
        <v>0.73995713961194265</v>
      </c>
      <c r="AK2721">
        <v>1</v>
      </c>
      <c r="AL2721">
        <v>1</v>
      </c>
      <c r="AM2721">
        <v>1</v>
      </c>
      <c r="AN2721">
        <v>0.51500603770006326</v>
      </c>
      <c r="AO2721">
        <v>0</v>
      </c>
      <c r="AP2721">
        <v>1</v>
      </c>
      <c r="AQ2721">
        <v>1</v>
      </c>
      <c r="AR2721">
        <v>1</v>
      </c>
      <c r="AS2721">
        <v>0</v>
      </c>
      <c r="AT2721">
        <v>0.67301037926820895</v>
      </c>
      <c r="AU2721">
        <v>2</v>
      </c>
    </row>
    <row r="2722" spans="32:47" x14ac:dyDescent="0.25">
      <c r="AF2722">
        <v>2712</v>
      </c>
      <c r="AG2722">
        <v>1</v>
      </c>
      <c r="AH2722">
        <v>1</v>
      </c>
      <c r="AI2722">
        <v>0.26127015650431973</v>
      </c>
      <c r="AJ2722">
        <v>1</v>
      </c>
      <c r="AK2722">
        <v>0.91218222742135102</v>
      </c>
      <c r="AL2722">
        <v>1</v>
      </c>
      <c r="AM2722">
        <v>0.99419478664851579</v>
      </c>
      <c r="AN2722">
        <v>1</v>
      </c>
      <c r="AO2722">
        <v>0.47022931749428004</v>
      </c>
      <c r="AP2722">
        <v>1</v>
      </c>
      <c r="AQ2722">
        <v>0.45608727950457251</v>
      </c>
      <c r="AR2722">
        <v>1</v>
      </c>
      <c r="AS2722">
        <v>0</v>
      </c>
      <c r="AT2722">
        <v>0.70856939082574943</v>
      </c>
      <c r="AU2722">
        <v>0</v>
      </c>
    </row>
    <row r="2723" spans="32:47" x14ac:dyDescent="0.25">
      <c r="AF2723">
        <v>2713</v>
      </c>
      <c r="AG2723">
        <v>0.78087078061376347</v>
      </c>
      <c r="AH2723">
        <v>1</v>
      </c>
      <c r="AI2723">
        <v>0.76695690069895894</v>
      </c>
      <c r="AJ2723">
        <v>0.52020967264325013</v>
      </c>
      <c r="AK2723">
        <v>1</v>
      </c>
      <c r="AL2723">
        <v>1</v>
      </c>
      <c r="AM2723">
        <v>1</v>
      </c>
      <c r="AN2723">
        <v>1</v>
      </c>
      <c r="AO2723">
        <v>1</v>
      </c>
      <c r="AP2723">
        <v>1</v>
      </c>
      <c r="AQ2723">
        <v>0.94529265674549001</v>
      </c>
      <c r="AR2723">
        <v>1</v>
      </c>
      <c r="AS2723">
        <v>0</v>
      </c>
      <c r="AT2723">
        <v>0.85989935984344645</v>
      </c>
      <c r="AU2723">
        <v>2</v>
      </c>
    </row>
    <row r="2724" spans="32:47" x14ac:dyDescent="0.25">
      <c r="AF2724">
        <v>2714</v>
      </c>
      <c r="AG2724">
        <v>0.14963805191678881</v>
      </c>
      <c r="AH2724">
        <v>1</v>
      </c>
      <c r="AI2724">
        <v>1</v>
      </c>
      <c r="AJ2724">
        <v>1</v>
      </c>
      <c r="AK2724">
        <v>1</v>
      </c>
      <c r="AL2724">
        <v>1</v>
      </c>
      <c r="AM2724">
        <v>1</v>
      </c>
      <c r="AN2724">
        <v>1</v>
      </c>
      <c r="AO2724">
        <v>0.88812486407477986</v>
      </c>
      <c r="AP2724">
        <v>1</v>
      </c>
      <c r="AQ2724">
        <v>1</v>
      </c>
      <c r="AR2724">
        <v>1</v>
      </c>
      <c r="AS2724">
        <v>3.2230424341011504E-2</v>
      </c>
      <c r="AT2724">
        <v>0.85830618516439949</v>
      </c>
      <c r="AU2724">
        <v>0</v>
      </c>
    </row>
    <row r="2725" spans="32:47" x14ac:dyDescent="0.25">
      <c r="AF2725">
        <v>2715</v>
      </c>
      <c r="AG2725">
        <v>1</v>
      </c>
      <c r="AH2725">
        <v>1</v>
      </c>
      <c r="AI2725">
        <v>0.73184948189572752</v>
      </c>
      <c r="AJ2725">
        <v>1</v>
      </c>
      <c r="AK2725">
        <v>1</v>
      </c>
      <c r="AL2725">
        <v>1</v>
      </c>
      <c r="AM2725">
        <v>1</v>
      </c>
      <c r="AN2725">
        <v>1</v>
      </c>
      <c r="AO2725">
        <v>0.39048430647671922</v>
      </c>
      <c r="AP2725">
        <v>1</v>
      </c>
      <c r="AQ2725">
        <v>1</v>
      </c>
      <c r="AR2725">
        <v>0.22238339919473923</v>
      </c>
      <c r="AS2725">
        <v>0</v>
      </c>
      <c r="AT2725">
        <v>0.88282918989752446</v>
      </c>
      <c r="AU2725">
        <v>1</v>
      </c>
    </row>
    <row r="2726" spans="32:47" x14ac:dyDescent="0.25">
      <c r="AF2726">
        <v>2716</v>
      </c>
      <c r="AG2726">
        <v>1</v>
      </c>
      <c r="AH2726">
        <v>0.35809197777598456</v>
      </c>
      <c r="AI2726">
        <v>1</v>
      </c>
      <c r="AJ2726">
        <v>0.21577254105747368</v>
      </c>
      <c r="AK2726">
        <v>1</v>
      </c>
      <c r="AL2726">
        <v>1</v>
      </c>
      <c r="AM2726">
        <v>1</v>
      </c>
      <c r="AN2726">
        <v>1</v>
      </c>
      <c r="AO2726">
        <v>1</v>
      </c>
      <c r="AP2726">
        <v>1</v>
      </c>
      <c r="AQ2726">
        <v>1</v>
      </c>
      <c r="AR2726">
        <v>1</v>
      </c>
      <c r="AS2726">
        <v>0.18764307606198277</v>
      </c>
      <c r="AT2726">
        <v>0.77673543307313075</v>
      </c>
      <c r="AU2726">
        <v>1</v>
      </c>
    </row>
    <row r="2727" spans="32:47" x14ac:dyDescent="0.25">
      <c r="AF2727">
        <v>2717</v>
      </c>
      <c r="AG2727">
        <v>1</v>
      </c>
      <c r="AH2727">
        <v>1</v>
      </c>
      <c r="AI2727">
        <v>1</v>
      </c>
      <c r="AJ2727">
        <v>0.12904528956520758</v>
      </c>
      <c r="AK2727">
        <v>1</v>
      </c>
      <c r="AL2727">
        <v>1</v>
      </c>
      <c r="AM2727">
        <v>1</v>
      </c>
      <c r="AN2727">
        <v>0.70900999935157971</v>
      </c>
      <c r="AO2727">
        <v>1</v>
      </c>
      <c r="AP2727">
        <v>1</v>
      </c>
      <c r="AQ2727">
        <v>1</v>
      </c>
      <c r="AR2727">
        <v>0</v>
      </c>
      <c r="AS2727">
        <v>5.9269316842740713E-2</v>
      </c>
      <c r="AT2727">
        <v>0.78767069062723993</v>
      </c>
      <c r="AU2727">
        <v>0</v>
      </c>
    </row>
    <row r="2728" spans="32:47" x14ac:dyDescent="0.25">
      <c r="AF2728">
        <v>2718</v>
      </c>
      <c r="AG2728">
        <v>1</v>
      </c>
      <c r="AH2728">
        <v>0.86061181038296908</v>
      </c>
      <c r="AI2728">
        <v>1</v>
      </c>
      <c r="AJ2728">
        <v>0.71835649710750049</v>
      </c>
      <c r="AK2728">
        <v>3.6671783724394176E-2</v>
      </c>
      <c r="AL2728">
        <v>0.23455538335232026</v>
      </c>
      <c r="AM2728">
        <v>1</v>
      </c>
      <c r="AN2728">
        <v>1</v>
      </c>
      <c r="AO2728">
        <v>0.33148524498853171</v>
      </c>
      <c r="AP2728">
        <v>0</v>
      </c>
      <c r="AQ2728">
        <v>1</v>
      </c>
      <c r="AR2728">
        <v>1</v>
      </c>
      <c r="AS2728">
        <v>0</v>
      </c>
      <c r="AT2728">
        <v>0.68645067080737354</v>
      </c>
      <c r="AU2728">
        <v>2</v>
      </c>
    </row>
    <row r="2729" spans="32:47" x14ac:dyDescent="0.25">
      <c r="AF2729">
        <v>2719</v>
      </c>
      <c r="AG2729">
        <v>1</v>
      </c>
      <c r="AH2729">
        <v>1</v>
      </c>
      <c r="AI2729">
        <v>6.1225540074144283E-2</v>
      </c>
      <c r="AJ2729">
        <v>1</v>
      </c>
      <c r="AK2729">
        <v>1</v>
      </c>
      <c r="AL2729">
        <v>1</v>
      </c>
      <c r="AM2729">
        <v>1</v>
      </c>
      <c r="AN2729">
        <v>0</v>
      </c>
      <c r="AO2729">
        <v>1</v>
      </c>
      <c r="AP2729">
        <v>1</v>
      </c>
      <c r="AQ2729">
        <v>1</v>
      </c>
      <c r="AR2729">
        <v>0.68152753280188449</v>
      </c>
      <c r="AS2729">
        <v>0.49382194521822387</v>
      </c>
      <c r="AT2729">
        <v>0.61139563308940637</v>
      </c>
      <c r="AU2729">
        <v>0</v>
      </c>
    </row>
    <row r="2730" spans="32:47" x14ac:dyDescent="0.25">
      <c r="AF2730">
        <v>2720</v>
      </c>
      <c r="AG2730">
        <v>0</v>
      </c>
      <c r="AH2730">
        <v>1</v>
      </c>
      <c r="AI2730">
        <v>1</v>
      </c>
      <c r="AJ2730">
        <v>0.50864436765308108</v>
      </c>
      <c r="AK2730">
        <v>0.99093459533962169</v>
      </c>
      <c r="AL2730">
        <v>0.8221097755927379</v>
      </c>
      <c r="AM2730">
        <v>1</v>
      </c>
      <c r="AN2730">
        <v>0.56860605455538815</v>
      </c>
      <c r="AO2730">
        <v>1</v>
      </c>
      <c r="AP2730">
        <v>0.32620999069941686</v>
      </c>
      <c r="AQ2730">
        <v>1</v>
      </c>
      <c r="AR2730">
        <v>0.83090636108282789</v>
      </c>
      <c r="AS2730">
        <v>0</v>
      </c>
      <c r="AT2730">
        <v>0.81841043716680084</v>
      </c>
      <c r="AU2730">
        <v>1</v>
      </c>
    </row>
    <row r="2731" spans="32:47" x14ac:dyDescent="0.25">
      <c r="AF2731">
        <v>2721</v>
      </c>
      <c r="AG2731">
        <v>1</v>
      </c>
      <c r="AH2731">
        <v>1</v>
      </c>
      <c r="AI2731">
        <v>1</v>
      </c>
      <c r="AJ2731">
        <v>1</v>
      </c>
      <c r="AK2731">
        <v>0.94113712675302408</v>
      </c>
      <c r="AL2731">
        <v>0.22742300097719029</v>
      </c>
      <c r="AM2731">
        <v>0.71407944628862752</v>
      </c>
      <c r="AN2731">
        <v>1</v>
      </c>
      <c r="AO2731">
        <v>1</v>
      </c>
      <c r="AP2731">
        <v>1</v>
      </c>
      <c r="AQ2731">
        <v>1</v>
      </c>
      <c r="AR2731">
        <v>1</v>
      </c>
      <c r="AS2731">
        <v>0</v>
      </c>
      <c r="AT2731">
        <v>0.99440195092970063</v>
      </c>
      <c r="AU2731">
        <v>0</v>
      </c>
    </row>
    <row r="2732" spans="32:47" x14ac:dyDescent="0.25">
      <c r="AF2732">
        <v>2722</v>
      </c>
      <c r="AG2732">
        <v>1</v>
      </c>
      <c r="AH2732">
        <v>1</v>
      </c>
      <c r="AI2732">
        <v>1</v>
      </c>
      <c r="AJ2732">
        <v>1</v>
      </c>
      <c r="AK2732">
        <v>0.37245357452305933</v>
      </c>
      <c r="AL2732">
        <v>3.3305269347086629E-2</v>
      </c>
      <c r="AM2732">
        <v>0.35783806741951152</v>
      </c>
      <c r="AN2732">
        <v>1</v>
      </c>
      <c r="AO2732">
        <v>0.61299428094813868</v>
      </c>
      <c r="AP2732">
        <v>0.56126389113436037</v>
      </c>
      <c r="AQ2732">
        <v>1</v>
      </c>
      <c r="AR2732">
        <v>3.3937686516794435E-2</v>
      </c>
      <c r="AS2732">
        <v>3.9377390936293055E-2</v>
      </c>
      <c r="AT2732">
        <v>0.6776341478843465</v>
      </c>
      <c r="AU2732">
        <v>2</v>
      </c>
    </row>
    <row r="2733" spans="32:47" x14ac:dyDescent="0.25">
      <c r="AF2733">
        <v>2723</v>
      </c>
      <c r="AG2733">
        <v>0.37090346350047304</v>
      </c>
      <c r="AH2733">
        <v>0.82870147539454464</v>
      </c>
      <c r="AI2733">
        <v>0.31113594065226929</v>
      </c>
      <c r="AJ2733">
        <v>1</v>
      </c>
      <c r="AK2733">
        <v>1</v>
      </c>
      <c r="AL2733">
        <v>1</v>
      </c>
      <c r="AM2733">
        <v>1</v>
      </c>
      <c r="AN2733">
        <v>0.85959874877599141</v>
      </c>
      <c r="AO2733">
        <v>1</v>
      </c>
      <c r="AP2733">
        <v>0.10036448391145959</v>
      </c>
      <c r="AQ2733">
        <v>1</v>
      </c>
      <c r="AR2733">
        <v>1</v>
      </c>
      <c r="AS2733">
        <v>0</v>
      </c>
      <c r="AT2733">
        <v>0.89346300788590127</v>
      </c>
      <c r="AU2733">
        <v>3</v>
      </c>
    </row>
    <row r="2734" spans="32:47" x14ac:dyDescent="0.25">
      <c r="AF2734">
        <v>2724</v>
      </c>
      <c r="AG2734">
        <v>1</v>
      </c>
      <c r="AH2734">
        <v>1</v>
      </c>
      <c r="AI2734">
        <v>1</v>
      </c>
      <c r="AJ2734">
        <v>0</v>
      </c>
      <c r="AK2734">
        <v>0</v>
      </c>
      <c r="AL2734">
        <v>1</v>
      </c>
      <c r="AM2734">
        <v>8.0831570442129422E-2</v>
      </c>
      <c r="AN2734">
        <v>0.26382994814447291</v>
      </c>
      <c r="AO2734">
        <v>0.10959542409230684</v>
      </c>
      <c r="AP2734">
        <v>1</v>
      </c>
      <c r="AQ2734">
        <v>1</v>
      </c>
      <c r="AR2734">
        <v>0.44914166766759611</v>
      </c>
      <c r="AS2734">
        <v>0</v>
      </c>
      <c r="AT2734">
        <v>0.88956709806506329</v>
      </c>
      <c r="AU2734">
        <v>2</v>
      </c>
    </row>
    <row r="2735" spans="32:47" x14ac:dyDescent="0.25">
      <c r="AF2735">
        <v>2725</v>
      </c>
      <c r="AG2735">
        <v>1</v>
      </c>
      <c r="AH2735">
        <v>1</v>
      </c>
      <c r="AI2735">
        <v>0.59961285307555601</v>
      </c>
      <c r="AJ2735">
        <v>1</v>
      </c>
      <c r="AK2735">
        <v>1</v>
      </c>
      <c r="AL2735">
        <v>1</v>
      </c>
      <c r="AM2735">
        <v>0.13091807097953279</v>
      </c>
      <c r="AN2735">
        <v>1</v>
      </c>
      <c r="AO2735">
        <v>1</v>
      </c>
      <c r="AP2735">
        <v>1</v>
      </c>
      <c r="AQ2735">
        <v>0.72747414890230477</v>
      </c>
      <c r="AR2735">
        <v>0.88797054503952344</v>
      </c>
      <c r="AS2735">
        <v>0</v>
      </c>
      <c r="AT2735">
        <v>0.64304942588299141</v>
      </c>
      <c r="AU2735">
        <v>0</v>
      </c>
    </row>
    <row r="2736" spans="32:47" x14ac:dyDescent="0.25">
      <c r="AF2736">
        <v>2726</v>
      </c>
      <c r="AG2736">
        <v>1</v>
      </c>
      <c r="AH2736">
        <v>1</v>
      </c>
      <c r="AI2736">
        <v>0</v>
      </c>
      <c r="AJ2736">
        <v>0.60416038425658669</v>
      </c>
      <c r="AK2736">
        <v>1</v>
      </c>
      <c r="AL2736">
        <v>1</v>
      </c>
      <c r="AM2736">
        <v>1</v>
      </c>
      <c r="AN2736">
        <v>0</v>
      </c>
      <c r="AO2736">
        <v>1</v>
      </c>
      <c r="AP2736">
        <v>1</v>
      </c>
      <c r="AQ2736">
        <v>1</v>
      </c>
      <c r="AR2736">
        <v>0.61853351556619018</v>
      </c>
      <c r="AS2736">
        <v>0.38245019511256639</v>
      </c>
      <c r="AT2736">
        <v>0.67927307638188994</v>
      </c>
      <c r="AU2736">
        <v>1</v>
      </c>
    </row>
    <row r="2737" spans="32:47" x14ac:dyDescent="0.25">
      <c r="AF2737">
        <v>2727</v>
      </c>
      <c r="AG2737">
        <v>1</v>
      </c>
      <c r="AH2737">
        <v>1</v>
      </c>
      <c r="AI2737">
        <v>1</v>
      </c>
      <c r="AJ2737">
        <v>0.16370502260154657</v>
      </c>
      <c r="AK2737">
        <v>0.40610149251076488</v>
      </c>
      <c r="AL2737">
        <v>1</v>
      </c>
      <c r="AM2737">
        <v>1</v>
      </c>
      <c r="AN2737">
        <v>0.86793378507859265</v>
      </c>
      <c r="AO2737">
        <v>1</v>
      </c>
      <c r="AP2737">
        <v>1</v>
      </c>
      <c r="AQ2737">
        <v>1</v>
      </c>
      <c r="AR2737">
        <v>0.83235950710725104</v>
      </c>
      <c r="AS2737">
        <v>9.9634761776777006E-2</v>
      </c>
      <c r="AT2737">
        <v>0.72230297586853121</v>
      </c>
      <c r="AU2737">
        <v>1</v>
      </c>
    </row>
    <row r="2738" spans="32:47" x14ac:dyDescent="0.25">
      <c r="AF2738">
        <v>2728</v>
      </c>
      <c r="AG2738">
        <v>0.75064947882586441</v>
      </c>
      <c r="AH2738">
        <v>0.11293125973289923</v>
      </c>
      <c r="AI2738">
        <v>0.85276055814873897</v>
      </c>
      <c r="AJ2738">
        <v>1</v>
      </c>
      <c r="AK2738">
        <v>0.83161972223892766</v>
      </c>
      <c r="AL2738">
        <v>1</v>
      </c>
      <c r="AM2738">
        <v>1</v>
      </c>
      <c r="AN2738">
        <v>0</v>
      </c>
      <c r="AO2738">
        <v>1</v>
      </c>
      <c r="AP2738">
        <v>1</v>
      </c>
      <c r="AQ2738">
        <v>1</v>
      </c>
      <c r="AR2738">
        <v>0.4214149299122284</v>
      </c>
      <c r="AS2738">
        <v>0</v>
      </c>
      <c r="AT2738">
        <v>0.50494710176209168</v>
      </c>
      <c r="AU2738">
        <v>0</v>
      </c>
    </row>
    <row r="2739" spans="32:47" x14ac:dyDescent="0.25">
      <c r="AF2739">
        <v>2729</v>
      </c>
      <c r="AG2739">
        <v>0.83396140095400395</v>
      </c>
      <c r="AH2739">
        <v>1</v>
      </c>
      <c r="AI2739">
        <v>1</v>
      </c>
      <c r="AJ2739">
        <v>1</v>
      </c>
      <c r="AK2739">
        <v>1</v>
      </c>
      <c r="AL2739">
        <v>1</v>
      </c>
      <c r="AM2739">
        <v>1</v>
      </c>
      <c r="AN2739">
        <v>1</v>
      </c>
      <c r="AO2739">
        <v>1</v>
      </c>
      <c r="AP2739">
        <v>0.93955568596321692</v>
      </c>
      <c r="AQ2739">
        <v>1</v>
      </c>
      <c r="AR2739">
        <v>0.79719306226428255</v>
      </c>
      <c r="AS2739">
        <v>0</v>
      </c>
      <c r="AT2739">
        <v>0.8880831045523</v>
      </c>
      <c r="AU2739">
        <v>1</v>
      </c>
    </row>
    <row r="2740" spans="32:47" x14ac:dyDescent="0.25">
      <c r="AF2740">
        <v>2730</v>
      </c>
      <c r="AG2740">
        <v>0.97960403868355861</v>
      </c>
      <c r="AH2740">
        <v>1</v>
      </c>
      <c r="AI2740">
        <v>0.68846572856578392</v>
      </c>
      <c r="AJ2740">
        <v>0.94748689509190931</v>
      </c>
      <c r="AK2740">
        <v>1</v>
      </c>
      <c r="AL2740">
        <v>1</v>
      </c>
      <c r="AM2740">
        <v>1</v>
      </c>
      <c r="AN2740">
        <v>0.4641152333232082</v>
      </c>
      <c r="AO2740">
        <v>0.63894721532415133</v>
      </c>
      <c r="AP2740">
        <v>0.32813766435039371</v>
      </c>
      <c r="AQ2740">
        <v>0.9309053529820327</v>
      </c>
      <c r="AR2740">
        <v>0.21899474527468085</v>
      </c>
      <c r="AS2740">
        <v>0</v>
      </c>
      <c r="AT2740">
        <v>0.7741776602326379</v>
      </c>
      <c r="AU2740">
        <v>1</v>
      </c>
    </row>
    <row r="2741" spans="32:47" x14ac:dyDescent="0.25">
      <c r="AF2741">
        <v>2731</v>
      </c>
      <c r="AG2741">
        <v>1</v>
      </c>
      <c r="AH2741">
        <v>0.86986009205221693</v>
      </c>
      <c r="AI2741">
        <v>0.74739164299934335</v>
      </c>
      <c r="AJ2741">
        <v>1</v>
      </c>
      <c r="AK2741">
        <v>1</v>
      </c>
      <c r="AL2741">
        <v>1</v>
      </c>
      <c r="AM2741">
        <v>1</v>
      </c>
      <c r="AN2741">
        <v>1</v>
      </c>
      <c r="AO2741">
        <v>0</v>
      </c>
      <c r="AP2741">
        <v>1</v>
      </c>
      <c r="AQ2741">
        <v>0.2175755459027035</v>
      </c>
      <c r="AR2741">
        <v>1</v>
      </c>
      <c r="AS2741">
        <v>0</v>
      </c>
      <c r="AT2741">
        <v>0.81523398970114624</v>
      </c>
      <c r="AU2741">
        <v>0</v>
      </c>
    </row>
    <row r="2742" spans="32:47" x14ac:dyDescent="0.25">
      <c r="AF2742">
        <v>2732</v>
      </c>
      <c r="AG2742">
        <v>1</v>
      </c>
      <c r="AH2742">
        <v>1</v>
      </c>
      <c r="AI2742">
        <v>0</v>
      </c>
      <c r="AJ2742">
        <v>0.4048629069836655</v>
      </c>
      <c r="AK2742">
        <v>0.41879853860929517</v>
      </c>
      <c r="AL2742">
        <v>1</v>
      </c>
      <c r="AM2742">
        <v>1</v>
      </c>
      <c r="AN2742">
        <v>1</v>
      </c>
      <c r="AO2742">
        <v>0</v>
      </c>
      <c r="AP2742">
        <v>1</v>
      </c>
      <c r="AQ2742">
        <v>0.14832370293467345</v>
      </c>
      <c r="AR2742">
        <v>1</v>
      </c>
      <c r="AS2742">
        <v>0.12960521880280187</v>
      </c>
      <c r="AT2742">
        <v>0.90746765154342512</v>
      </c>
      <c r="AU2742">
        <v>2</v>
      </c>
    </row>
    <row r="2743" spans="32:47" x14ac:dyDescent="0.25">
      <c r="AF2743">
        <v>2733</v>
      </c>
      <c r="AG2743">
        <v>0.70528093517819912</v>
      </c>
      <c r="AH2743">
        <v>1</v>
      </c>
      <c r="AI2743">
        <v>1</v>
      </c>
      <c r="AJ2743">
        <v>1</v>
      </c>
      <c r="AK2743">
        <v>1</v>
      </c>
      <c r="AL2743">
        <v>1</v>
      </c>
      <c r="AM2743">
        <v>1</v>
      </c>
      <c r="AN2743">
        <v>1</v>
      </c>
      <c r="AO2743">
        <v>1</v>
      </c>
      <c r="AP2743">
        <v>0.75110730745866261</v>
      </c>
      <c r="AQ2743">
        <v>1</v>
      </c>
      <c r="AR2743">
        <v>1</v>
      </c>
      <c r="AS2743">
        <v>2.5680176477180794E-3</v>
      </c>
      <c r="AT2743">
        <v>0.89146992412783699</v>
      </c>
      <c r="AU2743">
        <v>1</v>
      </c>
    </row>
    <row r="2744" spans="32:47" x14ac:dyDescent="0.25">
      <c r="AF2744">
        <v>2734</v>
      </c>
      <c r="AG2744">
        <v>0</v>
      </c>
      <c r="AH2744">
        <v>0.38425228718447862</v>
      </c>
      <c r="AI2744">
        <v>1</v>
      </c>
      <c r="AJ2744">
        <v>1</v>
      </c>
      <c r="AK2744">
        <v>1</v>
      </c>
      <c r="AL2744">
        <v>0.11495132268949722</v>
      </c>
      <c r="AM2744">
        <v>1</v>
      </c>
      <c r="AN2744">
        <v>1</v>
      </c>
      <c r="AO2744">
        <v>1</v>
      </c>
      <c r="AP2744">
        <v>1</v>
      </c>
      <c r="AQ2744">
        <v>1</v>
      </c>
      <c r="AR2744">
        <v>0</v>
      </c>
      <c r="AS2744">
        <v>0</v>
      </c>
      <c r="AT2744">
        <v>0.90719790492294128</v>
      </c>
      <c r="AU2744">
        <v>0</v>
      </c>
    </row>
    <row r="2745" spans="32:47" x14ac:dyDescent="0.25">
      <c r="AF2745">
        <v>2735</v>
      </c>
      <c r="AG2745">
        <v>1</v>
      </c>
      <c r="AH2745">
        <v>1</v>
      </c>
      <c r="AI2745">
        <v>0.67832899146977133</v>
      </c>
      <c r="AJ2745">
        <v>1</v>
      </c>
      <c r="AK2745">
        <v>0.49032260152964757</v>
      </c>
      <c r="AL2745">
        <v>1</v>
      </c>
      <c r="AM2745">
        <v>0.68387874431280049</v>
      </c>
      <c r="AN2745">
        <v>0.53936820870641833</v>
      </c>
      <c r="AO2745">
        <v>0</v>
      </c>
      <c r="AP2745">
        <v>0.8674908919558455</v>
      </c>
      <c r="AQ2745">
        <v>0.22256550704963349</v>
      </c>
      <c r="AR2745">
        <v>0</v>
      </c>
      <c r="AS2745">
        <v>5.3695543149175747E-2</v>
      </c>
      <c r="AT2745">
        <v>0.77059482170499327</v>
      </c>
      <c r="AU2745">
        <v>0</v>
      </c>
    </row>
    <row r="2746" spans="32:47" x14ac:dyDescent="0.25">
      <c r="AF2746">
        <v>2736</v>
      </c>
      <c r="AG2746">
        <v>1</v>
      </c>
      <c r="AH2746">
        <v>0.75141268707063447</v>
      </c>
      <c r="AI2746">
        <v>1</v>
      </c>
      <c r="AJ2746">
        <v>1</v>
      </c>
      <c r="AK2746">
        <v>0.79718139580959801</v>
      </c>
      <c r="AL2746">
        <v>1</v>
      </c>
      <c r="AM2746">
        <v>0.5043517520548888</v>
      </c>
      <c r="AN2746">
        <v>0.92344436394200935</v>
      </c>
      <c r="AO2746">
        <v>1</v>
      </c>
      <c r="AP2746">
        <v>1</v>
      </c>
      <c r="AQ2746">
        <v>0.68260051533870869</v>
      </c>
      <c r="AR2746">
        <v>1</v>
      </c>
      <c r="AS2746">
        <v>0</v>
      </c>
      <c r="AT2746">
        <v>1</v>
      </c>
      <c r="AU2746">
        <v>2</v>
      </c>
    </row>
    <row r="2747" spans="32:47" x14ac:dyDescent="0.25">
      <c r="AF2747">
        <v>2737</v>
      </c>
      <c r="AG2747">
        <v>0.9867116764775522</v>
      </c>
      <c r="AH2747">
        <v>1</v>
      </c>
      <c r="AI2747">
        <v>0</v>
      </c>
      <c r="AJ2747">
        <v>1</v>
      </c>
      <c r="AK2747">
        <v>1</v>
      </c>
      <c r="AL2747">
        <v>1</v>
      </c>
      <c r="AM2747">
        <v>1</v>
      </c>
      <c r="AN2747">
        <v>1</v>
      </c>
      <c r="AO2747">
        <v>0.9026732859182327</v>
      </c>
      <c r="AP2747">
        <v>1</v>
      </c>
      <c r="AQ2747">
        <v>1</v>
      </c>
      <c r="AR2747">
        <v>1</v>
      </c>
      <c r="AS2747">
        <v>0</v>
      </c>
      <c r="AT2747">
        <v>0.66828827014594017</v>
      </c>
      <c r="AU2747">
        <v>0</v>
      </c>
    </row>
    <row r="2748" spans="32:47" x14ac:dyDescent="0.25">
      <c r="AF2748">
        <v>2738</v>
      </c>
      <c r="AG2748">
        <v>1</v>
      </c>
      <c r="AH2748">
        <v>1</v>
      </c>
      <c r="AI2748">
        <v>1</v>
      </c>
      <c r="AJ2748">
        <v>1</v>
      </c>
      <c r="AK2748">
        <v>0</v>
      </c>
      <c r="AL2748">
        <v>0</v>
      </c>
      <c r="AM2748">
        <v>1</v>
      </c>
      <c r="AN2748">
        <v>1</v>
      </c>
      <c r="AO2748">
        <v>0.51760403369941443</v>
      </c>
      <c r="AP2748">
        <v>0.63796773861183953</v>
      </c>
      <c r="AQ2748">
        <v>0.32486853700271845</v>
      </c>
      <c r="AR2748">
        <v>1</v>
      </c>
      <c r="AS2748">
        <v>0.31448835810325332</v>
      </c>
      <c r="AT2748">
        <v>0.72463966516171074</v>
      </c>
      <c r="AU2748">
        <v>1</v>
      </c>
    </row>
    <row r="2749" spans="32:47" x14ac:dyDescent="0.25">
      <c r="AF2749">
        <v>2739</v>
      </c>
      <c r="AG2749">
        <v>1</v>
      </c>
      <c r="AH2749">
        <v>1</v>
      </c>
      <c r="AI2749">
        <v>0.26189992808964058</v>
      </c>
      <c r="AJ2749">
        <v>0.64806226024229541</v>
      </c>
      <c r="AK2749">
        <v>0.11567625897652996</v>
      </c>
      <c r="AL2749">
        <v>1</v>
      </c>
      <c r="AM2749">
        <v>1</v>
      </c>
      <c r="AN2749">
        <v>1</v>
      </c>
      <c r="AO2749">
        <v>0.53819117414580731</v>
      </c>
      <c r="AP2749">
        <v>1</v>
      </c>
      <c r="AQ2749">
        <v>1</v>
      </c>
      <c r="AR2749">
        <v>0.9886519776895687</v>
      </c>
      <c r="AS2749">
        <v>0</v>
      </c>
      <c r="AT2749">
        <v>0.92009202998367934</v>
      </c>
      <c r="AU2749">
        <v>1</v>
      </c>
    </row>
    <row r="2750" spans="32:47" x14ac:dyDescent="0.25">
      <c r="AF2750">
        <v>2740</v>
      </c>
      <c r="AG2750">
        <v>1</v>
      </c>
      <c r="AH2750">
        <v>0.84773752768965749</v>
      </c>
      <c r="AI2750">
        <v>1</v>
      </c>
      <c r="AJ2750">
        <v>1</v>
      </c>
      <c r="AK2750">
        <v>1</v>
      </c>
      <c r="AL2750">
        <v>1</v>
      </c>
      <c r="AM2750">
        <v>1</v>
      </c>
      <c r="AN2750">
        <v>1</v>
      </c>
      <c r="AO2750">
        <v>1</v>
      </c>
      <c r="AP2750">
        <v>1</v>
      </c>
      <c r="AQ2750">
        <v>1</v>
      </c>
      <c r="AR2750">
        <v>0.83510878547460909</v>
      </c>
      <c r="AS2750">
        <v>0</v>
      </c>
      <c r="AT2750">
        <v>0.98811992476969379</v>
      </c>
      <c r="AU2750">
        <v>0</v>
      </c>
    </row>
    <row r="2751" spans="32:47" x14ac:dyDescent="0.25">
      <c r="AF2751">
        <v>2741</v>
      </c>
      <c r="AG2751">
        <v>1</v>
      </c>
      <c r="AH2751">
        <v>1</v>
      </c>
      <c r="AI2751">
        <v>1</v>
      </c>
      <c r="AJ2751">
        <v>1</v>
      </c>
      <c r="AK2751">
        <v>1</v>
      </c>
      <c r="AL2751">
        <v>0.83875191927678927</v>
      </c>
      <c r="AM2751">
        <v>1</v>
      </c>
      <c r="AN2751">
        <v>0.87229319140263417</v>
      </c>
      <c r="AO2751">
        <v>1</v>
      </c>
      <c r="AP2751">
        <v>6.4971525914922001E-2</v>
      </c>
      <c r="AQ2751">
        <v>1</v>
      </c>
      <c r="AR2751">
        <v>1</v>
      </c>
      <c r="AS2751">
        <v>1</v>
      </c>
      <c r="AT2751">
        <v>0.81994644232026115</v>
      </c>
      <c r="AU2751">
        <v>1</v>
      </c>
    </row>
    <row r="2752" spans="32:47" x14ac:dyDescent="0.25">
      <c r="AF2752">
        <v>2742</v>
      </c>
      <c r="AG2752">
        <v>1</v>
      </c>
      <c r="AH2752">
        <v>0.61365705050229735</v>
      </c>
      <c r="AI2752">
        <v>1</v>
      </c>
      <c r="AJ2752">
        <v>0</v>
      </c>
      <c r="AK2752">
        <v>0.45328665827307096</v>
      </c>
      <c r="AL2752">
        <v>0.74022082097314224</v>
      </c>
      <c r="AM2752">
        <v>1</v>
      </c>
      <c r="AN2752">
        <v>1</v>
      </c>
      <c r="AO2752">
        <v>1</v>
      </c>
      <c r="AP2752">
        <v>1</v>
      </c>
      <c r="AQ2752">
        <v>1</v>
      </c>
      <c r="AR2752">
        <v>1</v>
      </c>
      <c r="AS2752">
        <v>0</v>
      </c>
      <c r="AT2752">
        <v>0.68861510632509826</v>
      </c>
      <c r="AU2752">
        <v>0</v>
      </c>
    </row>
    <row r="2753" spans="32:47" x14ac:dyDescent="0.25">
      <c r="AF2753">
        <v>2743</v>
      </c>
      <c r="AG2753">
        <v>0.62518217395465336</v>
      </c>
      <c r="AH2753">
        <v>0.44743339651358838</v>
      </c>
      <c r="AI2753">
        <v>1</v>
      </c>
      <c r="AJ2753">
        <v>1</v>
      </c>
      <c r="AK2753">
        <v>0</v>
      </c>
      <c r="AL2753">
        <v>0</v>
      </c>
      <c r="AM2753">
        <v>1</v>
      </c>
      <c r="AN2753">
        <v>0.67228029878136908</v>
      </c>
      <c r="AO2753">
        <v>1</v>
      </c>
      <c r="AP2753">
        <v>1</v>
      </c>
      <c r="AQ2753">
        <v>1</v>
      </c>
      <c r="AR2753">
        <v>1</v>
      </c>
      <c r="AS2753">
        <v>0</v>
      </c>
      <c r="AT2753">
        <v>0.49022931047180612</v>
      </c>
      <c r="AU2753">
        <v>0</v>
      </c>
    </row>
    <row r="2754" spans="32:47" x14ac:dyDescent="0.25">
      <c r="AF2754">
        <v>2744</v>
      </c>
      <c r="AG2754">
        <v>1</v>
      </c>
      <c r="AH2754">
        <v>0</v>
      </c>
      <c r="AI2754">
        <v>1</v>
      </c>
      <c r="AJ2754">
        <v>1</v>
      </c>
      <c r="AK2754">
        <v>0</v>
      </c>
      <c r="AL2754">
        <v>1</v>
      </c>
      <c r="AM2754">
        <v>1</v>
      </c>
      <c r="AN2754">
        <v>1</v>
      </c>
      <c r="AO2754">
        <v>0</v>
      </c>
      <c r="AP2754">
        <v>1</v>
      </c>
      <c r="AQ2754">
        <v>0</v>
      </c>
      <c r="AR2754">
        <v>1</v>
      </c>
      <c r="AS2754">
        <v>0</v>
      </c>
      <c r="AT2754">
        <v>0.79345599769204789</v>
      </c>
      <c r="AU2754">
        <v>1</v>
      </c>
    </row>
    <row r="2755" spans="32:47" x14ac:dyDescent="0.25">
      <c r="AF2755">
        <v>2745</v>
      </c>
      <c r="AG2755">
        <v>0.12318554053279278</v>
      </c>
      <c r="AH2755">
        <v>0.59812435532902397</v>
      </c>
      <c r="AI2755">
        <v>1</v>
      </c>
      <c r="AJ2755">
        <v>1</v>
      </c>
      <c r="AK2755">
        <v>1</v>
      </c>
      <c r="AL2755">
        <v>0.71959511094658712</v>
      </c>
      <c r="AM2755">
        <v>0.13327709908433813</v>
      </c>
      <c r="AN2755">
        <v>0.51540512976545516</v>
      </c>
      <c r="AO2755">
        <v>0.86585141238853491</v>
      </c>
      <c r="AP2755">
        <v>1</v>
      </c>
      <c r="AQ2755">
        <v>0.34811206680072548</v>
      </c>
      <c r="AR2755">
        <v>1</v>
      </c>
      <c r="AS2755">
        <v>0</v>
      </c>
      <c r="AT2755">
        <v>0.75274839126469073</v>
      </c>
      <c r="AU2755">
        <v>2</v>
      </c>
    </row>
    <row r="2756" spans="32:47" x14ac:dyDescent="0.25">
      <c r="AF2756">
        <v>2746</v>
      </c>
      <c r="AG2756">
        <v>1</v>
      </c>
      <c r="AH2756">
        <v>1</v>
      </c>
      <c r="AI2756">
        <v>0.1074115558198349</v>
      </c>
      <c r="AJ2756">
        <v>1</v>
      </c>
      <c r="AK2756">
        <v>1</v>
      </c>
      <c r="AL2756">
        <v>1</v>
      </c>
      <c r="AM2756">
        <v>0.87157316352527081</v>
      </c>
      <c r="AN2756">
        <v>0</v>
      </c>
      <c r="AO2756">
        <v>1</v>
      </c>
      <c r="AP2756">
        <v>0.31595743084565792</v>
      </c>
      <c r="AQ2756">
        <v>1</v>
      </c>
      <c r="AR2756">
        <v>1</v>
      </c>
      <c r="AS2756">
        <v>0</v>
      </c>
      <c r="AT2756">
        <v>0.83065072438868615</v>
      </c>
      <c r="AU2756">
        <v>0</v>
      </c>
    </row>
    <row r="2757" spans="32:47" x14ac:dyDescent="0.25">
      <c r="AF2757">
        <v>2747</v>
      </c>
      <c r="AG2757">
        <v>1</v>
      </c>
      <c r="AH2757">
        <v>0.50848837644688116</v>
      </c>
      <c r="AI2757">
        <v>1</v>
      </c>
      <c r="AJ2757">
        <v>0.72113343720435907</v>
      </c>
      <c r="AK2757">
        <v>1</v>
      </c>
      <c r="AL2757">
        <v>1</v>
      </c>
      <c r="AM2757">
        <v>1</v>
      </c>
      <c r="AN2757">
        <v>1</v>
      </c>
      <c r="AO2757">
        <v>0.11175651693896119</v>
      </c>
      <c r="AP2757">
        <v>1</v>
      </c>
      <c r="AQ2757">
        <v>1</v>
      </c>
      <c r="AR2757">
        <v>0.34540549759150319</v>
      </c>
      <c r="AS2757">
        <v>0</v>
      </c>
      <c r="AT2757">
        <v>0.89590915482794653</v>
      </c>
      <c r="AU2757">
        <v>0</v>
      </c>
    </row>
    <row r="2758" spans="32:47" x14ac:dyDescent="0.25">
      <c r="AF2758">
        <v>2748</v>
      </c>
      <c r="AG2758">
        <v>1</v>
      </c>
      <c r="AH2758">
        <v>0.24745802997053293</v>
      </c>
      <c r="AI2758">
        <v>0</v>
      </c>
      <c r="AJ2758">
        <v>1</v>
      </c>
      <c r="AK2758">
        <v>0.54934391239470226</v>
      </c>
      <c r="AL2758">
        <v>0.72112123176242071</v>
      </c>
      <c r="AM2758">
        <v>0.49692328178090034</v>
      </c>
      <c r="AN2758">
        <v>1</v>
      </c>
      <c r="AO2758">
        <v>0.99017964267962577</v>
      </c>
      <c r="AP2758">
        <v>0.70332357515989341</v>
      </c>
      <c r="AQ2758">
        <v>1</v>
      </c>
      <c r="AR2758">
        <v>1</v>
      </c>
      <c r="AS2758">
        <v>0.39985597335086615</v>
      </c>
      <c r="AT2758">
        <v>0.72131182059190357</v>
      </c>
      <c r="AU2758">
        <v>1</v>
      </c>
    </row>
    <row r="2759" spans="32:47" x14ac:dyDescent="0.25">
      <c r="AF2759">
        <v>2749</v>
      </c>
      <c r="AG2759">
        <v>1</v>
      </c>
      <c r="AH2759">
        <v>0.99187840213666534</v>
      </c>
      <c r="AI2759">
        <v>1</v>
      </c>
      <c r="AJ2759">
        <v>1</v>
      </c>
      <c r="AK2759">
        <v>0</v>
      </c>
      <c r="AL2759">
        <v>0.37612644620118468</v>
      </c>
      <c r="AM2759">
        <v>0.69734196443882424</v>
      </c>
      <c r="AN2759">
        <v>1</v>
      </c>
      <c r="AO2759">
        <v>0</v>
      </c>
      <c r="AP2759">
        <v>1</v>
      </c>
      <c r="AQ2759">
        <v>1</v>
      </c>
      <c r="AR2759">
        <v>1</v>
      </c>
      <c r="AS2759">
        <v>0.44123846286626456</v>
      </c>
      <c r="AT2759">
        <v>0.63001671026377903</v>
      </c>
      <c r="AU2759">
        <v>1</v>
      </c>
    </row>
    <row r="2760" spans="32:47" x14ac:dyDescent="0.25">
      <c r="AF2760">
        <v>2750</v>
      </c>
      <c r="AG2760">
        <v>0</v>
      </c>
      <c r="AH2760">
        <v>1</v>
      </c>
      <c r="AI2760">
        <v>1</v>
      </c>
      <c r="AJ2760">
        <v>0.16693345035649448</v>
      </c>
      <c r="AK2760">
        <v>0.79174789582658933</v>
      </c>
      <c r="AL2760">
        <v>0.97811635619752146</v>
      </c>
      <c r="AM2760">
        <v>0.13669862678662251</v>
      </c>
      <c r="AN2760">
        <v>0.59796947041468229</v>
      </c>
      <c r="AO2760">
        <v>1</v>
      </c>
      <c r="AP2760">
        <v>0.66988590923856173</v>
      </c>
      <c r="AQ2760">
        <v>1</v>
      </c>
      <c r="AR2760">
        <v>1</v>
      </c>
      <c r="AS2760">
        <v>0</v>
      </c>
      <c r="AT2760">
        <v>0.69342539321456964</v>
      </c>
      <c r="AU2760">
        <v>0</v>
      </c>
    </row>
    <row r="2761" spans="32:47" x14ac:dyDescent="0.25">
      <c r="AF2761">
        <v>2751</v>
      </c>
      <c r="AG2761">
        <v>0.59212516854524677</v>
      </c>
      <c r="AH2761">
        <v>1</v>
      </c>
      <c r="AI2761">
        <v>1</v>
      </c>
      <c r="AJ2761">
        <v>1</v>
      </c>
      <c r="AK2761">
        <v>0.2041646036344783</v>
      </c>
      <c r="AL2761">
        <v>0.62860773807891135</v>
      </c>
      <c r="AM2761">
        <v>1</v>
      </c>
      <c r="AN2761">
        <v>1</v>
      </c>
      <c r="AO2761">
        <v>1</v>
      </c>
      <c r="AP2761">
        <v>0.75308430938973958</v>
      </c>
      <c r="AQ2761">
        <v>1</v>
      </c>
      <c r="AR2761">
        <v>1</v>
      </c>
      <c r="AS2761">
        <v>0.52607454665309394</v>
      </c>
      <c r="AT2761">
        <v>0.91533558446047225</v>
      </c>
      <c r="AU2761">
        <v>0</v>
      </c>
    </row>
    <row r="2762" spans="32:47" x14ac:dyDescent="0.25">
      <c r="AF2762">
        <v>2752</v>
      </c>
      <c r="AG2762">
        <v>1</v>
      </c>
      <c r="AH2762">
        <v>0.88263704667120435</v>
      </c>
      <c r="AI2762">
        <v>1</v>
      </c>
      <c r="AJ2762">
        <v>0.32257660122583426</v>
      </c>
      <c r="AK2762">
        <v>1</v>
      </c>
      <c r="AL2762">
        <v>0.69726447788828716</v>
      </c>
      <c r="AM2762">
        <v>1</v>
      </c>
      <c r="AN2762">
        <v>0.19328413286923257</v>
      </c>
      <c r="AO2762">
        <v>1</v>
      </c>
      <c r="AP2762">
        <v>1</v>
      </c>
      <c r="AQ2762">
        <v>3.7147595267742875E-2</v>
      </c>
      <c r="AR2762">
        <v>0.41299065797741813</v>
      </c>
      <c r="AS2762">
        <v>0.40683447384118709</v>
      </c>
      <c r="AT2762">
        <v>0.89246087968126198</v>
      </c>
      <c r="AU2762">
        <v>1</v>
      </c>
    </row>
    <row r="2763" spans="32:47" x14ac:dyDescent="0.25">
      <c r="AF2763">
        <v>2753</v>
      </c>
      <c r="AG2763">
        <v>1</v>
      </c>
      <c r="AH2763">
        <v>1</v>
      </c>
      <c r="AI2763">
        <v>1</v>
      </c>
      <c r="AJ2763">
        <v>1</v>
      </c>
      <c r="AK2763">
        <v>0</v>
      </c>
      <c r="AL2763">
        <v>0.33029254990591045</v>
      </c>
      <c r="AM2763">
        <v>1</v>
      </c>
      <c r="AN2763">
        <v>1</v>
      </c>
      <c r="AO2763">
        <v>0.31094506361672153</v>
      </c>
      <c r="AP2763">
        <v>0.7582230677174765</v>
      </c>
      <c r="AQ2763">
        <v>0</v>
      </c>
      <c r="AR2763">
        <v>1</v>
      </c>
      <c r="AS2763">
        <v>0.12617348390584435</v>
      </c>
      <c r="AT2763">
        <v>0.63568990570700357</v>
      </c>
      <c r="AU2763">
        <v>0</v>
      </c>
    </row>
    <row r="2764" spans="32:47" x14ac:dyDescent="0.25">
      <c r="AF2764">
        <v>2754</v>
      </c>
      <c r="AG2764">
        <v>1</v>
      </c>
      <c r="AH2764">
        <v>6.7977382504718006E-2</v>
      </c>
      <c r="AI2764">
        <v>1.5031532684881841E-2</v>
      </c>
      <c r="AJ2764">
        <v>1</v>
      </c>
      <c r="AK2764">
        <v>1</v>
      </c>
      <c r="AL2764">
        <v>0.76451660688835543</v>
      </c>
      <c r="AM2764">
        <v>0.3436754580804019</v>
      </c>
      <c r="AN2764">
        <v>1</v>
      </c>
      <c r="AO2764">
        <v>1</v>
      </c>
      <c r="AP2764">
        <v>1</v>
      </c>
      <c r="AQ2764">
        <v>1</v>
      </c>
      <c r="AR2764">
        <v>0.50132572719397306</v>
      </c>
      <c r="AS2764">
        <v>0</v>
      </c>
      <c r="AT2764">
        <v>0.99804335487416418</v>
      </c>
      <c r="AU2764">
        <v>0</v>
      </c>
    </row>
    <row r="2765" spans="32:47" x14ac:dyDescent="0.25">
      <c r="AF2765">
        <v>2755</v>
      </c>
      <c r="AG2765">
        <v>0.9686687489888901</v>
      </c>
      <c r="AH2765">
        <v>1</v>
      </c>
      <c r="AI2765">
        <v>0.54854277570026877</v>
      </c>
      <c r="AJ2765">
        <v>0.88258797985399728</v>
      </c>
      <c r="AK2765">
        <v>0.56408082828138795</v>
      </c>
      <c r="AL2765">
        <v>0.42095516116969522</v>
      </c>
      <c r="AM2765">
        <v>1</v>
      </c>
      <c r="AN2765">
        <v>1</v>
      </c>
      <c r="AO2765">
        <v>1</v>
      </c>
      <c r="AP2765">
        <v>0.25063646724917027</v>
      </c>
      <c r="AQ2765">
        <v>0.4622862983351903</v>
      </c>
      <c r="AR2765">
        <v>1</v>
      </c>
      <c r="AS2765">
        <v>0</v>
      </c>
      <c r="AT2765">
        <v>0.88540634227875137</v>
      </c>
      <c r="AU2765">
        <v>0</v>
      </c>
    </row>
    <row r="2766" spans="32:47" x14ac:dyDescent="0.25">
      <c r="AF2766">
        <v>2756</v>
      </c>
      <c r="AG2766">
        <v>1</v>
      </c>
      <c r="AH2766">
        <v>1</v>
      </c>
      <c r="AI2766">
        <v>1</v>
      </c>
      <c r="AJ2766">
        <v>1</v>
      </c>
      <c r="AK2766">
        <v>1</v>
      </c>
      <c r="AL2766">
        <v>0</v>
      </c>
      <c r="AM2766">
        <v>1</v>
      </c>
      <c r="AN2766">
        <v>1</v>
      </c>
      <c r="AO2766">
        <v>1</v>
      </c>
      <c r="AP2766">
        <v>1</v>
      </c>
      <c r="AQ2766">
        <v>1</v>
      </c>
      <c r="AR2766">
        <v>1</v>
      </c>
      <c r="AS2766">
        <v>0.47913601966959712</v>
      </c>
      <c r="AT2766">
        <v>0.77713163421213804</v>
      </c>
      <c r="AU2766">
        <v>1</v>
      </c>
    </row>
    <row r="2767" spans="32:47" x14ac:dyDescent="0.25">
      <c r="AF2767">
        <v>2757</v>
      </c>
      <c r="AG2767">
        <v>1</v>
      </c>
      <c r="AH2767">
        <v>1</v>
      </c>
      <c r="AI2767">
        <v>1</v>
      </c>
      <c r="AJ2767">
        <v>0.30762675041720894</v>
      </c>
      <c r="AK2767">
        <v>1</v>
      </c>
      <c r="AL2767">
        <v>1</v>
      </c>
      <c r="AM2767">
        <v>0.89955658560328655</v>
      </c>
      <c r="AN2767">
        <v>1</v>
      </c>
      <c r="AO2767">
        <v>1</v>
      </c>
      <c r="AP2767">
        <v>1</v>
      </c>
      <c r="AQ2767">
        <v>0</v>
      </c>
      <c r="AR2767">
        <v>1</v>
      </c>
      <c r="AS2767">
        <v>0</v>
      </c>
      <c r="AT2767">
        <v>0.9948397991658916</v>
      </c>
      <c r="AU2767">
        <v>1</v>
      </c>
    </row>
    <row r="2768" spans="32:47" x14ac:dyDescent="0.25">
      <c r="AF2768">
        <v>2758</v>
      </c>
      <c r="AG2768">
        <v>1</v>
      </c>
      <c r="AH2768">
        <v>1</v>
      </c>
      <c r="AI2768">
        <v>1</v>
      </c>
      <c r="AJ2768">
        <v>1</v>
      </c>
      <c r="AK2768">
        <v>1</v>
      </c>
      <c r="AL2768">
        <v>1</v>
      </c>
      <c r="AM2768">
        <v>0</v>
      </c>
      <c r="AN2768">
        <v>0</v>
      </c>
      <c r="AO2768">
        <v>0.8621378561071954</v>
      </c>
      <c r="AP2768">
        <v>1</v>
      </c>
      <c r="AQ2768">
        <v>1</v>
      </c>
      <c r="AR2768">
        <v>1</v>
      </c>
      <c r="AS2768">
        <v>0</v>
      </c>
      <c r="AT2768">
        <v>0.60799481716885695</v>
      </c>
      <c r="AU2768">
        <v>0</v>
      </c>
    </row>
    <row r="2769" spans="32:47" x14ac:dyDescent="0.25">
      <c r="AF2769">
        <v>2759</v>
      </c>
      <c r="AG2769">
        <v>1</v>
      </c>
      <c r="AH2769">
        <v>0</v>
      </c>
      <c r="AI2769">
        <v>0.35992353752320222</v>
      </c>
      <c r="AJ2769">
        <v>0</v>
      </c>
      <c r="AK2769">
        <v>0.26908064424271522</v>
      </c>
      <c r="AL2769">
        <v>1</v>
      </c>
      <c r="AM2769">
        <v>0.27278524800931336</v>
      </c>
      <c r="AN2769">
        <v>1</v>
      </c>
      <c r="AO2769">
        <v>1</v>
      </c>
      <c r="AP2769">
        <v>1</v>
      </c>
      <c r="AQ2769">
        <v>1</v>
      </c>
      <c r="AR2769">
        <v>1</v>
      </c>
      <c r="AS2769">
        <v>0</v>
      </c>
      <c r="AT2769">
        <v>0.89695642895558814</v>
      </c>
      <c r="AU2769">
        <v>0</v>
      </c>
    </row>
    <row r="2770" spans="32:47" x14ac:dyDescent="0.25">
      <c r="AF2770">
        <v>2760</v>
      </c>
      <c r="AG2770">
        <v>1</v>
      </c>
      <c r="AH2770">
        <v>1</v>
      </c>
      <c r="AI2770">
        <v>1</v>
      </c>
      <c r="AJ2770">
        <v>1</v>
      </c>
      <c r="AK2770">
        <v>0.89617648666687943</v>
      </c>
      <c r="AL2770">
        <v>1</v>
      </c>
      <c r="AM2770">
        <v>0</v>
      </c>
      <c r="AN2770">
        <v>0.31043527146492478</v>
      </c>
      <c r="AO2770">
        <v>1</v>
      </c>
      <c r="AP2770">
        <v>1</v>
      </c>
      <c r="AQ2770">
        <v>0.73558220740524116</v>
      </c>
      <c r="AR2770">
        <v>0.67022775066899132</v>
      </c>
      <c r="AS2770">
        <v>0.15640945382338325</v>
      </c>
      <c r="AT2770">
        <v>0.84974272410111817</v>
      </c>
      <c r="AU2770">
        <v>1</v>
      </c>
    </row>
    <row r="2771" spans="32:47" x14ac:dyDescent="0.25">
      <c r="AF2771">
        <v>2761</v>
      </c>
      <c r="AG2771">
        <v>1</v>
      </c>
      <c r="AH2771">
        <v>1</v>
      </c>
      <c r="AI2771">
        <v>1</v>
      </c>
      <c r="AJ2771">
        <v>1</v>
      </c>
      <c r="AK2771">
        <v>1</v>
      </c>
      <c r="AL2771">
        <v>0.94357900984129328</v>
      </c>
      <c r="AM2771">
        <v>1</v>
      </c>
      <c r="AN2771">
        <v>0.80662242920539762</v>
      </c>
      <c r="AO2771">
        <v>0.74855517265120097</v>
      </c>
      <c r="AP2771">
        <v>0.82732049477096059</v>
      </c>
      <c r="AQ2771">
        <v>1</v>
      </c>
      <c r="AR2771">
        <v>1</v>
      </c>
      <c r="AS2771">
        <v>0.36358501364415013</v>
      </c>
      <c r="AT2771">
        <v>0.83006713208449412</v>
      </c>
      <c r="AU2771">
        <v>0</v>
      </c>
    </row>
    <row r="2772" spans="32:47" x14ac:dyDescent="0.25">
      <c r="AF2772">
        <v>2762</v>
      </c>
      <c r="AG2772">
        <v>0</v>
      </c>
      <c r="AH2772">
        <v>0</v>
      </c>
      <c r="AI2772">
        <v>0.23095459135759983</v>
      </c>
      <c r="AJ2772">
        <v>0.46355695729337942</v>
      </c>
      <c r="AK2772">
        <v>0.74541608876930809</v>
      </c>
      <c r="AL2772">
        <v>0.43332672710845749</v>
      </c>
      <c r="AM2772">
        <v>1</v>
      </c>
      <c r="AN2772">
        <v>1</v>
      </c>
      <c r="AO2772">
        <v>1</v>
      </c>
      <c r="AP2772">
        <v>1</v>
      </c>
      <c r="AQ2772">
        <v>0.68349677908069373</v>
      </c>
      <c r="AR2772">
        <v>1</v>
      </c>
      <c r="AS2772">
        <v>0.32208408773951835</v>
      </c>
      <c r="AT2772">
        <v>0.74709149086373472</v>
      </c>
      <c r="AU2772">
        <v>0</v>
      </c>
    </row>
    <row r="2773" spans="32:47" x14ac:dyDescent="0.25">
      <c r="AF2773">
        <v>2763</v>
      </c>
      <c r="AG2773">
        <v>1</v>
      </c>
      <c r="AH2773">
        <v>1</v>
      </c>
      <c r="AI2773">
        <v>0.59518189723401582</v>
      </c>
      <c r="AJ2773">
        <v>1</v>
      </c>
      <c r="AK2773">
        <v>0.46485466974709488</v>
      </c>
      <c r="AL2773">
        <v>1</v>
      </c>
      <c r="AM2773">
        <v>0</v>
      </c>
      <c r="AN2773">
        <v>1</v>
      </c>
      <c r="AO2773">
        <v>1</v>
      </c>
      <c r="AP2773">
        <v>0.65862557903329289</v>
      </c>
      <c r="AQ2773">
        <v>0.16679179464554181</v>
      </c>
      <c r="AR2773">
        <v>1</v>
      </c>
      <c r="AS2773">
        <v>2.970663052532942E-2</v>
      </c>
      <c r="AT2773">
        <v>0.73509156642294704</v>
      </c>
      <c r="AU2773">
        <v>3</v>
      </c>
    </row>
    <row r="2774" spans="32:47" x14ac:dyDescent="0.25">
      <c r="AF2774">
        <v>2764</v>
      </c>
      <c r="AG2774">
        <v>1</v>
      </c>
      <c r="AH2774">
        <v>1</v>
      </c>
      <c r="AI2774">
        <v>1</v>
      </c>
      <c r="AJ2774">
        <v>0.69091241521358215</v>
      </c>
      <c r="AK2774">
        <v>0.29171964862443051</v>
      </c>
      <c r="AL2774">
        <v>3.7701807919802377E-2</v>
      </c>
      <c r="AM2774">
        <v>1</v>
      </c>
      <c r="AN2774">
        <v>1</v>
      </c>
      <c r="AO2774">
        <v>1</v>
      </c>
      <c r="AP2774">
        <v>1</v>
      </c>
      <c r="AQ2774">
        <v>1</v>
      </c>
      <c r="AR2774">
        <v>1</v>
      </c>
      <c r="AS2774">
        <v>0</v>
      </c>
      <c r="AT2774">
        <v>0.8850902039057349</v>
      </c>
      <c r="AU2774">
        <v>0</v>
      </c>
    </row>
    <row r="2775" spans="32:47" x14ac:dyDescent="0.25">
      <c r="AF2775">
        <v>2765</v>
      </c>
      <c r="AG2775">
        <v>0.55051417255421142</v>
      </c>
      <c r="AH2775">
        <v>0.41498070113604107</v>
      </c>
      <c r="AI2775">
        <v>1</v>
      </c>
      <c r="AJ2775">
        <v>0.99142389578507084</v>
      </c>
      <c r="AK2775">
        <v>1</v>
      </c>
      <c r="AL2775">
        <v>1</v>
      </c>
      <c r="AM2775">
        <v>1</v>
      </c>
      <c r="AN2775">
        <v>1</v>
      </c>
      <c r="AO2775">
        <v>0.8283150949493574</v>
      </c>
      <c r="AP2775">
        <v>1</v>
      </c>
      <c r="AQ2775">
        <v>1</v>
      </c>
      <c r="AR2775">
        <v>0.69043848792047824</v>
      </c>
      <c r="AS2775">
        <v>0</v>
      </c>
      <c r="AT2775">
        <v>0.66023632219798423</v>
      </c>
      <c r="AU2775">
        <v>1</v>
      </c>
    </row>
    <row r="2776" spans="32:47" x14ac:dyDescent="0.25">
      <c r="AF2776">
        <v>2766</v>
      </c>
      <c r="AG2776">
        <v>1</v>
      </c>
      <c r="AH2776">
        <v>1</v>
      </c>
      <c r="AI2776">
        <v>0.56180525156988526</v>
      </c>
      <c r="AJ2776">
        <v>1</v>
      </c>
      <c r="AK2776">
        <v>1</v>
      </c>
      <c r="AL2776">
        <v>0.17510785791285646</v>
      </c>
      <c r="AM2776">
        <v>1</v>
      </c>
      <c r="AN2776">
        <v>1</v>
      </c>
      <c r="AO2776">
        <v>0</v>
      </c>
      <c r="AP2776">
        <v>1</v>
      </c>
      <c r="AQ2776">
        <v>1</v>
      </c>
      <c r="AR2776">
        <v>0</v>
      </c>
      <c r="AS2776">
        <v>0.12214128726707478</v>
      </c>
      <c r="AT2776">
        <v>0.90867003181690909</v>
      </c>
      <c r="AU2776">
        <v>1</v>
      </c>
    </row>
    <row r="2777" spans="32:47" x14ac:dyDescent="0.25">
      <c r="AF2777">
        <v>2767</v>
      </c>
      <c r="AG2777">
        <v>1</v>
      </c>
      <c r="AH2777">
        <v>0.50783463053085143</v>
      </c>
      <c r="AI2777">
        <v>1</v>
      </c>
      <c r="AJ2777">
        <v>1</v>
      </c>
      <c r="AK2777">
        <v>1</v>
      </c>
      <c r="AL2777">
        <v>1</v>
      </c>
      <c r="AM2777">
        <v>1</v>
      </c>
      <c r="AN2777">
        <v>1</v>
      </c>
      <c r="AO2777">
        <v>1</v>
      </c>
      <c r="AP2777">
        <v>1</v>
      </c>
      <c r="AQ2777">
        <v>0.13605047500241199</v>
      </c>
      <c r="AR2777">
        <v>8.24402335870658E-2</v>
      </c>
      <c r="AS2777">
        <v>0.98141331116236075</v>
      </c>
      <c r="AT2777">
        <v>0.7954268025659138</v>
      </c>
      <c r="AU2777">
        <v>2</v>
      </c>
    </row>
    <row r="2778" spans="32:47" x14ac:dyDescent="0.25">
      <c r="AF2778">
        <v>2768</v>
      </c>
      <c r="AG2778">
        <v>1</v>
      </c>
      <c r="AH2778">
        <v>1</v>
      </c>
      <c r="AI2778">
        <v>1</v>
      </c>
      <c r="AJ2778">
        <v>0</v>
      </c>
      <c r="AK2778">
        <v>0.50519183240342702</v>
      </c>
      <c r="AL2778">
        <v>0.44515942248520635</v>
      </c>
      <c r="AM2778">
        <v>0</v>
      </c>
      <c r="AN2778">
        <v>1</v>
      </c>
      <c r="AO2778">
        <v>0.41985314221165027</v>
      </c>
      <c r="AP2778">
        <v>0</v>
      </c>
      <c r="AQ2778">
        <v>1</v>
      </c>
      <c r="AR2778">
        <v>1</v>
      </c>
      <c r="AS2778">
        <v>0.28416840326146131</v>
      </c>
      <c r="AT2778">
        <v>1</v>
      </c>
      <c r="AU2778">
        <v>1</v>
      </c>
    </row>
    <row r="2779" spans="32:47" x14ac:dyDescent="0.25">
      <c r="AF2779">
        <v>2769</v>
      </c>
      <c r="AG2779">
        <v>1</v>
      </c>
      <c r="AH2779">
        <v>1</v>
      </c>
      <c r="AI2779">
        <v>0.87742000244930574</v>
      </c>
      <c r="AJ2779">
        <v>1</v>
      </c>
      <c r="AK2779">
        <v>0.73400133572220272</v>
      </c>
      <c r="AL2779">
        <v>0.27165707669434291</v>
      </c>
      <c r="AM2779">
        <v>0.82188018782307481</v>
      </c>
      <c r="AN2779">
        <v>0.45958094223474732</v>
      </c>
      <c r="AO2779">
        <v>1</v>
      </c>
      <c r="AP2779">
        <v>0</v>
      </c>
      <c r="AQ2779">
        <v>0.65684338601301229</v>
      </c>
      <c r="AR2779">
        <v>1</v>
      </c>
      <c r="AS2779">
        <v>1</v>
      </c>
      <c r="AT2779">
        <v>0.89782454529880829</v>
      </c>
      <c r="AU2779">
        <v>0</v>
      </c>
    </row>
    <row r="2780" spans="32:47" x14ac:dyDescent="0.25">
      <c r="AF2780">
        <v>2770</v>
      </c>
      <c r="AG2780">
        <v>1</v>
      </c>
      <c r="AH2780">
        <v>1</v>
      </c>
      <c r="AI2780">
        <v>1</v>
      </c>
      <c r="AJ2780">
        <v>0</v>
      </c>
      <c r="AK2780">
        <v>1</v>
      </c>
      <c r="AL2780">
        <v>1</v>
      </c>
      <c r="AM2780">
        <v>1</v>
      </c>
      <c r="AN2780">
        <v>1</v>
      </c>
      <c r="AO2780">
        <v>1</v>
      </c>
      <c r="AP2780">
        <v>1</v>
      </c>
      <c r="AQ2780">
        <v>1</v>
      </c>
      <c r="AR2780">
        <v>1</v>
      </c>
      <c r="AS2780">
        <v>0</v>
      </c>
      <c r="AT2780">
        <v>0.58370122043501615</v>
      </c>
      <c r="AU2780">
        <v>2</v>
      </c>
    </row>
    <row r="2781" spans="32:47" x14ac:dyDescent="0.25">
      <c r="AF2781">
        <v>2771</v>
      </c>
      <c r="AG2781">
        <v>0.91248521782272873</v>
      </c>
      <c r="AH2781">
        <v>0.97562844281960026</v>
      </c>
      <c r="AI2781">
        <v>1</v>
      </c>
      <c r="AJ2781">
        <v>1</v>
      </c>
      <c r="AK2781">
        <v>0.67932168890617883</v>
      </c>
      <c r="AL2781">
        <v>0</v>
      </c>
      <c r="AM2781">
        <v>1</v>
      </c>
      <c r="AN2781">
        <v>0.33479912055120242</v>
      </c>
      <c r="AO2781">
        <v>0.37635957196810826</v>
      </c>
      <c r="AP2781">
        <v>1</v>
      </c>
      <c r="AQ2781">
        <v>0.36506584401164827</v>
      </c>
      <c r="AR2781">
        <v>0.82988138537785416</v>
      </c>
      <c r="AS2781">
        <v>0.82361351285785089</v>
      </c>
      <c r="AT2781">
        <v>0.83493090713761864</v>
      </c>
      <c r="AU2781">
        <v>0</v>
      </c>
    </row>
    <row r="2782" spans="32:47" x14ac:dyDescent="0.25">
      <c r="AF2782">
        <v>2772</v>
      </c>
      <c r="AG2782">
        <v>0.8018130540489613</v>
      </c>
      <c r="AH2782">
        <v>1</v>
      </c>
      <c r="AI2782">
        <v>1</v>
      </c>
      <c r="AJ2782">
        <v>1</v>
      </c>
      <c r="AK2782">
        <v>1</v>
      </c>
      <c r="AL2782">
        <v>1</v>
      </c>
      <c r="AM2782">
        <v>0.50742966663857525</v>
      </c>
      <c r="AN2782">
        <v>0</v>
      </c>
      <c r="AO2782">
        <v>1</v>
      </c>
      <c r="AP2782">
        <v>1</v>
      </c>
      <c r="AQ2782">
        <v>1</v>
      </c>
      <c r="AR2782">
        <v>1</v>
      </c>
      <c r="AS2782">
        <v>0.48983744051093386</v>
      </c>
      <c r="AT2782">
        <v>0.93327633928683384</v>
      </c>
      <c r="AU2782">
        <v>2</v>
      </c>
    </row>
    <row r="2783" spans="32:47" x14ac:dyDescent="0.25">
      <c r="AF2783">
        <v>2773</v>
      </c>
      <c r="AG2783">
        <v>0</v>
      </c>
      <c r="AH2783">
        <v>0.91610563031489234</v>
      </c>
      <c r="AI2783">
        <v>1</v>
      </c>
      <c r="AJ2783">
        <v>0</v>
      </c>
      <c r="AK2783">
        <v>1</v>
      </c>
      <c r="AL2783">
        <v>1</v>
      </c>
      <c r="AM2783">
        <v>1</v>
      </c>
      <c r="AN2783">
        <v>1</v>
      </c>
      <c r="AO2783">
        <v>1</v>
      </c>
      <c r="AP2783">
        <v>0</v>
      </c>
      <c r="AQ2783">
        <v>0.16067938751220937</v>
      </c>
      <c r="AR2783">
        <v>1</v>
      </c>
      <c r="AS2783">
        <v>0</v>
      </c>
      <c r="AT2783">
        <v>0.96853720525760856</v>
      </c>
      <c r="AU2783">
        <v>0</v>
      </c>
    </row>
    <row r="2784" spans="32:47" x14ac:dyDescent="0.25">
      <c r="AF2784">
        <v>2774</v>
      </c>
      <c r="AG2784">
        <v>0</v>
      </c>
      <c r="AH2784">
        <v>1</v>
      </c>
      <c r="AI2784">
        <v>1</v>
      </c>
      <c r="AJ2784">
        <v>9.6019723883849412E-2</v>
      </c>
      <c r="AK2784">
        <v>0</v>
      </c>
      <c r="AL2784">
        <v>1</v>
      </c>
      <c r="AM2784">
        <v>1</v>
      </c>
      <c r="AN2784">
        <v>1</v>
      </c>
      <c r="AO2784">
        <v>0.68401102379211809</v>
      </c>
      <c r="AP2784">
        <v>1</v>
      </c>
      <c r="AQ2784">
        <v>1</v>
      </c>
      <c r="AR2784">
        <v>1</v>
      </c>
      <c r="AS2784">
        <v>0.42036081436221606</v>
      </c>
      <c r="AT2784">
        <v>0.70336981379480434</v>
      </c>
      <c r="AU2784">
        <v>1</v>
      </c>
    </row>
    <row r="2785" spans="32:47" x14ac:dyDescent="0.25">
      <c r="AF2785">
        <v>2775</v>
      </c>
      <c r="AG2785">
        <v>1</v>
      </c>
      <c r="AH2785">
        <v>1</v>
      </c>
      <c r="AI2785">
        <v>0.38485397849768971</v>
      </c>
      <c r="AJ2785">
        <v>0.36440935488208198</v>
      </c>
      <c r="AK2785">
        <v>1</v>
      </c>
      <c r="AL2785">
        <v>1</v>
      </c>
      <c r="AM2785">
        <v>1</v>
      </c>
      <c r="AN2785">
        <v>1</v>
      </c>
      <c r="AO2785">
        <v>1</v>
      </c>
      <c r="AP2785">
        <v>0.5491604421354902</v>
      </c>
      <c r="AQ2785">
        <v>1</v>
      </c>
      <c r="AR2785">
        <v>0.8014078529592934</v>
      </c>
      <c r="AS2785">
        <v>0.31920405148266584</v>
      </c>
      <c r="AT2785">
        <v>0.90475431688355956</v>
      </c>
      <c r="AU2785">
        <v>0</v>
      </c>
    </row>
    <row r="2786" spans="32:47" x14ac:dyDescent="0.25">
      <c r="AF2786">
        <v>2776</v>
      </c>
      <c r="AG2786">
        <v>1</v>
      </c>
      <c r="AH2786">
        <v>1</v>
      </c>
      <c r="AI2786">
        <v>1</v>
      </c>
      <c r="AJ2786">
        <v>1</v>
      </c>
      <c r="AK2786">
        <v>0.88158959735629916</v>
      </c>
      <c r="AL2786">
        <v>1</v>
      </c>
      <c r="AM2786">
        <v>0</v>
      </c>
      <c r="AN2786">
        <v>0.78306983389765883</v>
      </c>
      <c r="AO2786">
        <v>1</v>
      </c>
      <c r="AP2786">
        <v>1</v>
      </c>
      <c r="AQ2786">
        <v>0</v>
      </c>
      <c r="AR2786">
        <v>0.53342399710762101</v>
      </c>
      <c r="AS2786">
        <v>0.39322442849758471</v>
      </c>
      <c r="AT2786">
        <v>0.68984879693169898</v>
      </c>
      <c r="AU2786">
        <v>2</v>
      </c>
    </row>
    <row r="2787" spans="32:47" x14ac:dyDescent="0.25">
      <c r="AF2787">
        <v>2777</v>
      </c>
      <c r="AG2787">
        <v>1</v>
      </c>
      <c r="AH2787">
        <v>1</v>
      </c>
      <c r="AI2787">
        <v>0</v>
      </c>
      <c r="AJ2787">
        <v>1</v>
      </c>
      <c r="AK2787">
        <v>1</v>
      </c>
      <c r="AL2787">
        <v>1</v>
      </c>
      <c r="AM2787">
        <v>1</v>
      </c>
      <c r="AN2787">
        <v>1</v>
      </c>
      <c r="AO2787">
        <v>1</v>
      </c>
      <c r="AP2787">
        <v>0.1741396161030993</v>
      </c>
      <c r="AQ2787">
        <v>1</v>
      </c>
      <c r="AR2787">
        <v>1</v>
      </c>
      <c r="AS2787">
        <v>0</v>
      </c>
      <c r="AT2787">
        <v>0.85003336665283546</v>
      </c>
      <c r="AU2787">
        <v>0</v>
      </c>
    </row>
    <row r="2788" spans="32:47" x14ac:dyDescent="0.25">
      <c r="AF2788">
        <v>2778</v>
      </c>
      <c r="AG2788">
        <v>1</v>
      </c>
      <c r="AH2788">
        <v>0.80434476193737026</v>
      </c>
      <c r="AI2788">
        <v>1</v>
      </c>
      <c r="AJ2788">
        <v>0.52727987486917605</v>
      </c>
      <c r="AK2788">
        <v>0.31019146796085895</v>
      </c>
      <c r="AL2788">
        <v>0.1233659600756558</v>
      </c>
      <c r="AM2788">
        <v>1</v>
      </c>
      <c r="AN2788">
        <v>0.78124165944703439</v>
      </c>
      <c r="AO2788">
        <v>0.79387968765634775</v>
      </c>
      <c r="AP2788">
        <v>0.3189344717466156</v>
      </c>
      <c r="AQ2788">
        <v>1</v>
      </c>
      <c r="AR2788">
        <v>1</v>
      </c>
      <c r="AS2788">
        <v>0</v>
      </c>
      <c r="AT2788">
        <v>0.82529762938410545</v>
      </c>
      <c r="AU2788">
        <v>1</v>
      </c>
    </row>
    <row r="2789" spans="32:47" x14ac:dyDescent="0.25">
      <c r="AF2789">
        <v>2779</v>
      </c>
      <c r="AG2789">
        <v>1</v>
      </c>
      <c r="AH2789">
        <v>1</v>
      </c>
      <c r="AI2789">
        <v>0.33943203292954188</v>
      </c>
      <c r="AJ2789">
        <v>1</v>
      </c>
      <c r="AK2789">
        <v>1</v>
      </c>
      <c r="AL2789">
        <v>0.37026410550242872</v>
      </c>
      <c r="AM2789">
        <v>1</v>
      </c>
      <c r="AN2789">
        <v>1</v>
      </c>
      <c r="AO2789">
        <v>0.21558660969991858</v>
      </c>
      <c r="AP2789">
        <v>1</v>
      </c>
      <c r="AQ2789">
        <v>1</v>
      </c>
      <c r="AR2789">
        <v>1</v>
      </c>
      <c r="AS2789">
        <v>0.29284747426014895</v>
      </c>
      <c r="AT2789">
        <v>0.9723221220754642</v>
      </c>
      <c r="AU2789">
        <v>1</v>
      </c>
    </row>
    <row r="2790" spans="32:47" x14ac:dyDescent="0.25">
      <c r="AF2790">
        <v>2780</v>
      </c>
      <c r="AG2790">
        <v>1</v>
      </c>
      <c r="AH2790">
        <v>1</v>
      </c>
      <c r="AI2790">
        <v>1</v>
      </c>
      <c r="AJ2790">
        <v>0.88707181962163306</v>
      </c>
      <c r="AK2790">
        <v>0.48146792547307876</v>
      </c>
      <c r="AL2790">
        <v>0.77561974803514511</v>
      </c>
      <c r="AM2790">
        <v>5.5089844915088296E-2</v>
      </c>
      <c r="AN2790">
        <v>1</v>
      </c>
      <c r="AO2790">
        <v>0.71541525856373478</v>
      </c>
      <c r="AP2790">
        <v>1</v>
      </c>
      <c r="AQ2790">
        <v>1</v>
      </c>
      <c r="AR2790">
        <v>1</v>
      </c>
      <c r="AS2790">
        <v>0</v>
      </c>
      <c r="AT2790">
        <v>0.80583344263693224</v>
      </c>
      <c r="AU2790">
        <v>0</v>
      </c>
    </row>
    <row r="2791" spans="32:47" x14ac:dyDescent="0.25">
      <c r="AF2791">
        <v>2781</v>
      </c>
      <c r="AG2791">
        <v>0.28157201841696083</v>
      </c>
      <c r="AH2791">
        <v>1</v>
      </c>
      <c r="AI2791">
        <v>0.72998083746173392</v>
      </c>
      <c r="AJ2791">
        <v>1</v>
      </c>
      <c r="AK2791">
        <v>1</v>
      </c>
      <c r="AL2791">
        <v>0</v>
      </c>
      <c r="AM2791">
        <v>0</v>
      </c>
      <c r="AN2791">
        <v>1</v>
      </c>
      <c r="AO2791">
        <v>1</v>
      </c>
      <c r="AP2791">
        <v>0.78845369229900586</v>
      </c>
      <c r="AQ2791">
        <v>1</v>
      </c>
      <c r="AR2791">
        <v>1</v>
      </c>
      <c r="AS2791">
        <v>0</v>
      </c>
      <c r="AT2791">
        <v>0.87526085492086358</v>
      </c>
      <c r="AU2791">
        <v>1</v>
      </c>
    </row>
    <row r="2792" spans="32:47" x14ac:dyDescent="0.25">
      <c r="AF2792">
        <v>2782</v>
      </c>
      <c r="AG2792">
        <v>0.21380553659400903</v>
      </c>
      <c r="AH2792">
        <v>0</v>
      </c>
      <c r="AI2792">
        <v>0.96751807731338735</v>
      </c>
      <c r="AJ2792">
        <v>1</v>
      </c>
      <c r="AK2792">
        <v>0.26847606822294406</v>
      </c>
      <c r="AL2792">
        <v>0</v>
      </c>
      <c r="AM2792">
        <v>0</v>
      </c>
      <c r="AN2792">
        <v>1</v>
      </c>
      <c r="AO2792">
        <v>0.87584792251339727</v>
      </c>
      <c r="AP2792">
        <v>1</v>
      </c>
      <c r="AQ2792">
        <v>1</v>
      </c>
      <c r="AR2792">
        <v>1</v>
      </c>
      <c r="AS2792">
        <v>9.309340647502852E-2</v>
      </c>
      <c r="AT2792">
        <v>0.71046287496466576</v>
      </c>
      <c r="AU2792">
        <v>2</v>
      </c>
    </row>
    <row r="2793" spans="32:47" x14ac:dyDescent="0.25">
      <c r="AF2793">
        <v>2783</v>
      </c>
      <c r="AG2793">
        <v>0.34251987945143841</v>
      </c>
      <c r="AH2793">
        <v>1</v>
      </c>
      <c r="AI2793">
        <v>1</v>
      </c>
      <c r="AJ2793">
        <v>0.94650199503885235</v>
      </c>
      <c r="AK2793">
        <v>1</v>
      </c>
      <c r="AL2793">
        <v>1</v>
      </c>
      <c r="AM2793">
        <v>0</v>
      </c>
      <c r="AN2793">
        <v>1</v>
      </c>
      <c r="AO2793">
        <v>1</v>
      </c>
      <c r="AP2793">
        <v>1</v>
      </c>
      <c r="AQ2793">
        <v>1</v>
      </c>
      <c r="AR2793">
        <v>0.934914630369026</v>
      </c>
      <c r="AS2793">
        <v>4.7949811907650047E-2</v>
      </c>
      <c r="AT2793">
        <v>0.95429534670334282</v>
      </c>
      <c r="AU2793">
        <v>1</v>
      </c>
    </row>
    <row r="2794" spans="32:47" x14ac:dyDescent="0.25">
      <c r="AF2794">
        <v>2784</v>
      </c>
      <c r="AG2794">
        <v>0</v>
      </c>
      <c r="AH2794">
        <v>0.97552462165211706</v>
      </c>
      <c r="AI2794">
        <v>1</v>
      </c>
      <c r="AJ2794">
        <v>1</v>
      </c>
      <c r="AK2794">
        <v>1</v>
      </c>
      <c r="AL2794">
        <v>1</v>
      </c>
      <c r="AM2794">
        <v>0</v>
      </c>
      <c r="AN2794">
        <v>1</v>
      </c>
      <c r="AO2794">
        <v>0</v>
      </c>
      <c r="AP2794">
        <v>1</v>
      </c>
      <c r="AQ2794">
        <v>1</v>
      </c>
      <c r="AR2794">
        <v>1</v>
      </c>
      <c r="AS2794">
        <v>0</v>
      </c>
      <c r="AT2794">
        <v>0.76249786395163355</v>
      </c>
      <c r="AU2794">
        <v>0</v>
      </c>
    </row>
    <row r="2795" spans="32:47" x14ac:dyDescent="0.25">
      <c r="AF2795">
        <v>2785</v>
      </c>
      <c r="AG2795">
        <v>0.60428151185624301</v>
      </c>
      <c r="AH2795">
        <v>1</v>
      </c>
      <c r="AI2795">
        <v>1</v>
      </c>
      <c r="AJ2795">
        <v>1</v>
      </c>
      <c r="AK2795">
        <v>0.84744830219419631</v>
      </c>
      <c r="AL2795">
        <v>0.61138205683261426</v>
      </c>
      <c r="AM2795">
        <v>1</v>
      </c>
      <c r="AN2795">
        <v>1</v>
      </c>
      <c r="AO2795">
        <v>1</v>
      </c>
      <c r="AP2795">
        <v>1</v>
      </c>
      <c r="AQ2795">
        <v>1</v>
      </c>
      <c r="AR2795">
        <v>1</v>
      </c>
      <c r="AS2795">
        <v>0</v>
      </c>
      <c r="AT2795">
        <v>0.79914291561088824</v>
      </c>
      <c r="AU2795">
        <v>0</v>
      </c>
    </row>
    <row r="2796" spans="32:47" x14ac:dyDescent="0.25">
      <c r="AF2796">
        <v>2786</v>
      </c>
      <c r="AG2796">
        <v>0.83817775595971689</v>
      </c>
      <c r="AH2796">
        <v>1</v>
      </c>
      <c r="AI2796">
        <v>1</v>
      </c>
      <c r="AJ2796">
        <v>1</v>
      </c>
      <c r="AK2796">
        <v>0.47369203682624617</v>
      </c>
      <c r="AL2796">
        <v>0.51351405151726792</v>
      </c>
      <c r="AM2796">
        <v>1</v>
      </c>
      <c r="AN2796">
        <v>1</v>
      </c>
      <c r="AO2796">
        <v>0.21437642581125449</v>
      </c>
      <c r="AP2796">
        <v>0.80627524224508951</v>
      </c>
      <c r="AQ2796">
        <v>1</v>
      </c>
      <c r="AR2796">
        <v>0.30937773499763643</v>
      </c>
      <c r="AS2796">
        <v>0.67637760542622283</v>
      </c>
      <c r="AT2796">
        <v>0.76844177567707028</v>
      </c>
      <c r="AU2796">
        <v>2</v>
      </c>
    </row>
    <row r="2797" spans="32:47" x14ac:dyDescent="0.25">
      <c r="AF2797">
        <v>2787</v>
      </c>
      <c r="AG2797">
        <v>0.74354341193646822</v>
      </c>
      <c r="AH2797">
        <v>1</v>
      </c>
      <c r="AI2797">
        <v>0</v>
      </c>
      <c r="AJ2797">
        <v>1</v>
      </c>
      <c r="AK2797">
        <v>1</v>
      </c>
      <c r="AL2797">
        <v>1</v>
      </c>
      <c r="AM2797">
        <v>1</v>
      </c>
      <c r="AN2797">
        <v>1</v>
      </c>
      <c r="AO2797">
        <v>1</v>
      </c>
      <c r="AP2797">
        <v>0.4374921179675561</v>
      </c>
      <c r="AQ2797">
        <v>1</v>
      </c>
      <c r="AR2797">
        <v>1</v>
      </c>
      <c r="AS2797">
        <v>0</v>
      </c>
      <c r="AT2797">
        <v>0.76702750720530632</v>
      </c>
      <c r="AU2797">
        <v>0</v>
      </c>
    </row>
    <row r="2798" spans="32:47" x14ac:dyDescent="0.25">
      <c r="AF2798">
        <v>2788</v>
      </c>
      <c r="AG2798">
        <v>1</v>
      </c>
      <c r="AH2798">
        <v>0.59720075370777137</v>
      </c>
      <c r="AI2798">
        <v>1</v>
      </c>
      <c r="AJ2798">
        <v>0.91433974635074267</v>
      </c>
      <c r="AK2798">
        <v>1</v>
      </c>
      <c r="AL2798">
        <v>1</v>
      </c>
      <c r="AM2798">
        <v>1</v>
      </c>
      <c r="AN2798">
        <v>1</v>
      </c>
      <c r="AO2798">
        <v>0.52453892151194548</v>
      </c>
      <c r="AP2798">
        <v>1</v>
      </c>
      <c r="AQ2798">
        <v>1</v>
      </c>
      <c r="AR2798">
        <v>1</v>
      </c>
      <c r="AS2798">
        <v>0</v>
      </c>
      <c r="AT2798">
        <v>0.61991777205785936</v>
      </c>
      <c r="AU2798">
        <v>1</v>
      </c>
    </row>
    <row r="2799" spans="32:47" x14ac:dyDescent="0.25">
      <c r="AF2799">
        <v>2789</v>
      </c>
      <c r="AG2799">
        <v>1</v>
      </c>
      <c r="AH2799">
        <v>0.31510165754558067</v>
      </c>
      <c r="AI2799">
        <v>1</v>
      </c>
      <c r="AJ2799">
        <v>1</v>
      </c>
      <c r="AK2799">
        <v>1</v>
      </c>
      <c r="AL2799">
        <v>1</v>
      </c>
      <c r="AM2799">
        <v>1</v>
      </c>
      <c r="AN2799">
        <v>1</v>
      </c>
      <c r="AO2799">
        <v>1</v>
      </c>
      <c r="AP2799">
        <v>1</v>
      </c>
      <c r="AQ2799">
        <v>0.77480390837760449</v>
      </c>
      <c r="AR2799">
        <v>1</v>
      </c>
      <c r="AS2799">
        <v>0.23713774790526404</v>
      </c>
      <c r="AT2799">
        <v>0.69520789021255336</v>
      </c>
      <c r="AU2799">
        <v>2</v>
      </c>
    </row>
    <row r="2800" spans="32:47" x14ac:dyDescent="0.25">
      <c r="AF2800">
        <v>2790</v>
      </c>
      <c r="AG2800">
        <v>1</v>
      </c>
      <c r="AH2800">
        <v>1</v>
      </c>
      <c r="AI2800">
        <v>1</v>
      </c>
      <c r="AJ2800">
        <v>1</v>
      </c>
      <c r="AK2800">
        <v>1</v>
      </c>
      <c r="AL2800">
        <v>0.24592313960626294</v>
      </c>
      <c r="AM2800">
        <v>0.4811078637236102</v>
      </c>
      <c r="AN2800">
        <v>1</v>
      </c>
      <c r="AO2800">
        <v>0.16048464214351649</v>
      </c>
      <c r="AP2800">
        <v>0</v>
      </c>
      <c r="AQ2800">
        <v>1</v>
      </c>
      <c r="AR2800">
        <v>0.91019173242802354</v>
      </c>
      <c r="AS2800">
        <v>0.28661133050392834</v>
      </c>
      <c r="AT2800">
        <v>0.76450398531244046</v>
      </c>
      <c r="AU2800">
        <v>2</v>
      </c>
    </row>
    <row r="2801" spans="32:47" x14ac:dyDescent="0.25">
      <c r="AF2801">
        <v>2791</v>
      </c>
      <c r="AG2801">
        <v>0.60305388282910333</v>
      </c>
      <c r="AH2801">
        <v>1</v>
      </c>
      <c r="AI2801">
        <v>0</v>
      </c>
      <c r="AJ2801">
        <v>0.43870769411175087</v>
      </c>
      <c r="AK2801">
        <v>1</v>
      </c>
      <c r="AL2801">
        <v>1</v>
      </c>
      <c r="AM2801">
        <v>1</v>
      </c>
      <c r="AN2801">
        <v>1</v>
      </c>
      <c r="AO2801">
        <v>1</v>
      </c>
      <c r="AP2801">
        <v>0</v>
      </c>
      <c r="AQ2801">
        <v>0.17824655135530823</v>
      </c>
      <c r="AR2801">
        <v>1</v>
      </c>
      <c r="AS2801">
        <v>6.6266091934812726E-2</v>
      </c>
      <c r="AT2801">
        <v>0.90412755140142476</v>
      </c>
      <c r="AU2801">
        <v>0</v>
      </c>
    </row>
    <row r="2802" spans="32:47" x14ac:dyDescent="0.25">
      <c r="AF2802">
        <v>2792</v>
      </c>
      <c r="AG2802">
        <v>1</v>
      </c>
      <c r="AH2802">
        <v>1</v>
      </c>
      <c r="AI2802">
        <v>1</v>
      </c>
      <c r="AJ2802">
        <v>1</v>
      </c>
      <c r="AK2802">
        <v>0</v>
      </c>
      <c r="AL2802">
        <v>6.175773468736831E-2</v>
      </c>
      <c r="AM2802">
        <v>0.79718573763332845</v>
      </c>
      <c r="AN2802">
        <v>1</v>
      </c>
      <c r="AO2802">
        <v>1</v>
      </c>
      <c r="AP2802">
        <v>0.78800422629724531</v>
      </c>
      <c r="AQ2802">
        <v>1</v>
      </c>
      <c r="AR2802">
        <v>0.92153605259931459</v>
      </c>
      <c r="AS2802">
        <v>0.18348725896113696</v>
      </c>
      <c r="AT2802">
        <v>0.91219461248551292</v>
      </c>
      <c r="AU2802">
        <v>1</v>
      </c>
    </row>
    <row r="2803" spans="32:47" x14ac:dyDescent="0.25">
      <c r="AF2803">
        <v>2793</v>
      </c>
      <c r="AG2803">
        <v>1</v>
      </c>
      <c r="AH2803">
        <v>1</v>
      </c>
      <c r="AI2803">
        <v>1</v>
      </c>
      <c r="AJ2803">
        <v>1</v>
      </c>
      <c r="AK2803">
        <v>1</v>
      </c>
      <c r="AL2803">
        <v>0.40957209759629526</v>
      </c>
      <c r="AM2803">
        <v>1</v>
      </c>
      <c r="AN2803">
        <v>1</v>
      </c>
      <c r="AO2803">
        <v>1</v>
      </c>
      <c r="AP2803">
        <v>1</v>
      </c>
      <c r="AQ2803">
        <v>0.51714419098595199</v>
      </c>
      <c r="AR2803">
        <v>0.1852460095795968</v>
      </c>
      <c r="AS2803">
        <v>0.57747773092511734</v>
      </c>
      <c r="AT2803">
        <v>0.76736234869372999</v>
      </c>
      <c r="AU2803">
        <v>3</v>
      </c>
    </row>
    <row r="2804" spans="32:47" x14ac:dyDescent="0.25">
      <c r="AF2804">
        <v>2794</v>
      </c>
      <c r="AG2804">
        <v>1</v>
      </c>
      <c r="AH2804">
        <v>1</v>
      </c>
      <c r="AI2804">
        <v>0.57298542605900782</v>
      </c>
      <c r="AJ2804">
        <v>1</v>
      </c>
      <c r="AK2804">
        <v>1</v>
      </c>
      <c r="AL2804">
        <v>1</v>
      </c>
      <c r="AM2804">
        <v>1</v>
      </c>
      <c r="AN2804">
        <v>1</v>
      </c>
      <c r="AO2804">
        <v>0.76789402461993939</v>
      </c>
      <c r="AP2804">
        <v>0.8705915843496651</v>
      </c>
      <c r="AQ2804">
        <v>0</v>
      </c>
      <c r="AR2804">
        <v>1</v>
      </c>
      <c r="AS2804">
        <v>0</v>
      </c>
      <c r="AT2804">
        <v>0.91158538053164251</v>
      </c>
      <c r="AU2804">
        <v>2</v>
      </c>
    </row>
    <row r="2805" spans="32:47" x14ac:dyDescent="0.25">
      <c r="AF2805">
        <v>2795</v>
      </c>
      <c r="AG2805">
        <v>1</v>
      </c>
      <c r="AH2805">
        <v>1</v>
      </c>
      <c r="AI2805">
        <v>0.38192887609118537</v>
      </c>
      <c r="AJ2805">
        <v>1</v>
      </c>
      <c r="AK2805">
        <v>1</v>
      </c>
      <c r="AL2805">
        <v>0</v>
      </c>
      <c r="AM2805">
        <v>1</v>
      </c>
      <c r="AN2805">
        <v>1</v>
      </c>
      <c r="AO2805">
        <v>0.69480748664039615</v>
      </c>
      <c r="AP2805">
        <v>1</v>
      </c>
      <c r="AQ2805">
        <v>0.8477582629709407</v>
      </c>
      <c r="AR2805">
        <v>1</v>
      </c>
      <c r="AS2805">
        <v>0</v>
      </c>
      <c r="AT2805">
        <v>0.81272900073822152</v>
      </c>
      <c r="AU2805">
        <v>4</v>
      </c>
    </row>
    <row r="2806" spans="32:47" x14ac:dyDescent="0.25">
      <c r="AF2806">
        <v>2796</v>
      </c>
      <c r="AG2806">
        <v>1</v>
      </c>
      <c r="AH2806">
        <v>1</v>
      </c>
      <c r="AI2806">
        <v>1</v>
      </c>
      <c r="AJ2806">
        <v>0.39755348669762802</v>
      </c>
      <c r="AK2806">
        <v>0.68178530510762825</v>
      </c>
      <c r="AL2806">
        <v>0</v>
      </c>
      <c r="AM2806">
        <v>1</v>
      </c>
      <c r="AN2806">
        <v>0</v>
      </c>
      <c r="AO2806">
        <v>1</v>
      </c>
      <c r="AP2806">
        <v>0.97806037373412702</v>
      </c>
      <c r="AQ2806">
        <v>1</v>
      </c>
      <c r="AR2806">
        <v>1</v>
      </c>
      <c r="AS2806">
        <v>0</v>
      </c>
      <c r="AT2806">
        <v>0.77639526159062822</v>
      </c>
      <c r="AU2806">
        <v>3</v>
      </c>
    </row>
    <row r="2807" spans="32:47" x14ac:dyDescent="0.25">
      <c r="AF2807">
        <v>2797</v>
      </c>
      <c r="AG2807">
        <v>0</v>
      </c>
      <c r="AH2807">
        <v>0</v>
      </c>
      <c r="AI2807">
        <v>0.4894708092300965</v>
      </c>
      <c r="AJ2807">
        <v>1</v>
      </c>
      <c r="AK2807">
        <v>0.86974290443604041</v>
      </c>
      <c r="AL2807">
        <v>1</v>
      </c>
      <c r="AM2807">
        <v>1</v>
      </c>
      <c r="AN2807">
        <v>1</v>
      </c>
      <c r="AO2807">
        <v>8.7063337649548583E-3</v>
      </c>
      <c r="AP2807">
        <v>0.94928570096488973</v>
      </c>
      <c r="AQ2807">
        <v>0.39658079992417089</v>
      </c>
      <c r="AR2807">
        <v>1</v>
      </c>
      <c r="AS2807">
        <v>0</v>
      </c>
      <c r="AT2807">
        <v>0.83226738647366028</v>
      </c>
      <c r="AU2807">
        <v>0</v>
      </c>
    </row>
    <row r="2808" spans="32:47" x14ac:dyDescent="0.25">
      <c r="AF2808">
        <v>2798</v>
      </c>
      <c r="AG2808">
        <v>1</v>
      </c>
      <c r="AH2808">
        <v>0</v>
      </c>
      <c r="AI2808">
        <v>0</v>
      </c>
      <c r="AJ2808">
        <v>1</v>
      </c>
      <c r="AK2808">
        <v>1</v>
      </c>
      <c r="AL2808">
        <v>0.54407296392334203</v>
      </c>
      <c r="AM2808">
        <v>1</v>
      </c>
      <c r="AN2808">
        <v>6.9256202941394271E-2</v>
      </c>
      <c r="AO2808">
        <v>0.16282252799040484</v>
      </c>
      <c r="AP2808">
        <v>1</v>
      </c>
      <c r="AQ2808">
        <v>1</v>
      </c>
      <c r="AR2808">
        <v>1</v>
      </c>
      <c r="AS2808">
        <v>0.35388504894314488</v>
      </c>
      <c r="AT2808">
        <v>0.7085621279706199</v>
      </c>
      <c r="AU2808">
        <v>0</v>
      </c>
    </row>
    <row r="2809" spans="32:47" x14ac:dyDescent="0.25">
      <c r="AF2809">
        <v>2799</v>
      </c>
      <c r="AG2809">
        <v>1</v>
      </c>
      <c r="AH2809">
        <v>0.51487582394526854</v>
      </c>
      <c r="AI2809">
        <v>1</v>
      </c>
      <c r="AJ2809">
        <v>0.32279488807810897</v>
      </c>
      <c r="AK2809">
        <v>0</v>
      </c>
      <c r="AL2809">
        <v>0</v>
      </c>
      <c r="AM2809">
        <v>1</v>
      </c>
      <c r="AN2809">
        <v>1</v>
      </c>
      <c r="AO2809">
        <v>1</v>
      </c>
      <c r="AP2809">
        <v>0.54958545025733807</v>
      </c>
      <c r="AQ2809">
        <v>1</v>
      </c>
      <c r="AR2809">
        <v>1</v>
      </c>
      <c r="AS2809">
        <v>0</v>
      </c>
      <c r="AT2809">
        <v>0.80982772458547225</v>
      </c>
      <c r="AU2809">
        <v>1</v>
      </c>
    </row>
    <row r="2810" spans="32:47" x14ac:dyDescent="0.25">
      <c r="AF2810">
        <v>2800</v>
      </c>
      <c r="AG2810">
        <v>1</v>
      </c>
      <c r="AH2810">
        <v>0</v>
      </c>
      <c r="AI2810">
        <v>1</v>
      </c>
      <c r="AJ2810">
        <v>1</v>
      </c>
      <c r="AK2810">
        <v>1</v>
      </c>
      <c r="AL2810">
        <v>1</v>
      </c>
      <c r="AM2810">
        <v>1</v>
      </c>
      <c r="AN2810">
        <v>1</v>
      </c>
      <c r="AO2810">
        <v>1</v>
      </c>
      <c r="AP2810">
        <v>1</v>
      </c>
      <c r="AQ2810">
        <v>1</v>
      </c>
      <c r="AR2810">
        <v>1</v>
      </c>
      <c r="AS2810">
        <v>0</v>
      </c>
      <c r="AT2810">
        <v>0.8547882647268723</v>
      </c>
      <c r="AU2810">
        <v>0</v>
      </c>
    </row>
    <row r="2811" spans="32:47" x14ac:dyDescent="0.25">
      <c r="AF2811">
        <v>2801</v>
      </c>
      <c r="AG2811">
        <v>1</v>
      </c>
      <c r="AH2811">
        <v>0.15022596297811625</v>
      </c>
      <c r="AI2811">
        <v>1</v>
      </c>
      <c r="AJ2811">
        <v>1</v>
      </c>
      <c r="AK2811">
        <v>1</v>
      </c>
      <c r="AL2811">
        <v>1</v>
      </c>
      <c r="AM2811">
        <v>1</v>
      </c>
      <c r="AN2811">
        <v>1</v>
      </c>
      <c r="AO2811">
        <v>0.61637919762506499</v>
      </c>
      <c r="AP2811">
        <v>0.15636482190306961</v>
      </c>
      <c r="AQ2811">
        <v>1</v>
      </c>
      <c r="AR2811">
        <v>0.34902866243834479</v>
      </c>
      <c r="AS2811">
        <v>8.0974469989087083E-2</v>
      </c>
      <c r="AT2811">
        <v>0.78772976111083637</v>
      </c>
      <c r="AU2811">
        <v>1</v>
      </c>
    </row>
    <row r="2812" spans="32:47" x14ac:dyDescent="0.25">
      <c r="AF2812">
        <v>2802</v>
      </c>
      <c r="AG2812">
        <v>1</v>
      </c>
      <c r="AH2812">
        <v>1</v>
      </c>
      <c r="AI2812">
        <v>1</v>
      </c>
      <c r="AJ2812">
        <v>1</v>
      </c>
      <c r="AK2812">
        <v>1</v>
      </c>
      <c r="AL2812">
        <v>0.96529744653065186</v>
      </c>
      <c r="AM2812">
        <v>1</v>
      </c>
      <c r="AN2812">
        <v>0.19025464885893481</v>
      </c>
      <c r="AO2812">
        <v>1</v>
      </c>
      <c r="AP2812">
        <v>1</v>
      </c>
      <c r="AQ2812">
        <v>1</v>
      </c>
      <c r="AR2812">
        <v>1</v>
      </c>
      <c r="AS2812">
        <v>0</v>
      </c>
      <c r="AT2812">
        <v>0.77985452816914125</v>
      </c>
      <c r="AU2812">
        <v>1</v>
      </c>
    </row>
    <row r="2813" spans="32:47" x14ac:dyDescent="0.25">
      <c r="AF2813">
        <v>2803</v>
      </c>
      <c r="AG2813">
        <v>1</v>
      </c>
      <c r="AH2813">
        <v>1</v>
      </c>
      <c r="AI2813">
        <v>0.97980468123428333</v>
      </c>
      <c r="AJ2813">
        <v>1</v>
      </c>
      <c r="AK2813">
        <v>1</v>
      </c>
      <c r="AL2813">
        <v>1</v>
      </c>
      <c r="AM2813">
        <v>1</v>
      </c>
      <c r="AN2813">
        <v>1</v>
      </c>
      <c r="AO2813">
        <v>0.1777248997350398</v>
      </c>
      <c r="AP2813">
        <v>0.55537368570296697</v>
      </c>
      <c r="AQ2813">
        <v>0.33695474216195481</v>
      </c>
      <c r="AR2813">
        <v>1</v>
      </c>
      <c r="AS2813">
        <v>0</v>
      </c>
      <c r="AT2813">
        <v>0.89368637114329097</v>
      </c>
      <c r="AU2813">
        <v>2</v>
      </c>
    </row>
    <row r="2814" spans="32:47" x14ac:dyDescent="0.25">
      <c r="AF2814">
        <v>2804</v>
      </c>
      <c r="AG2814">
        <v>1</v>
      </c>
      <c r="AH2814">
        <v>1</v>
      </c>
      <c r="AI2814">
        <v>0.51099245743394173</v>
      </c>
      <c r="AJ2814">
        <v>0.3634185576112941</v>
      </c>
      <c r="AK2814">
        <v>8.5256969190771581E-2</v>
      </c>
      <c r="AL2814">
        <v>1</v>
      </c>
      <c r="AM2814">
        <v>0.56985347939940589</v>
      </c>
      <c r="AN2814">
        <v>1</v>
      </c>
      <c r="AO2814">
        <v>0.48481906633339045</v>
      </c>
      <c r="AP2814">
        <v>0</v>
      </c>
      <c r="AQ2814">
        <v>0.44525748138888349</v>
      </c>
      <c r="AR2814">
        <v>1</v>
      </c>
      <c r="AS2814">
        <v>0</v>
      </c>
      <c r="AT2814">
        <v>0.85097283576948057</v>
      </c>
      <c r="AU2814">
        <v>2</v>
      </c>
    </row>
    <row r="2815" spans="32:47" x14ac:dyDescent="0.25">
      <c r="AF2815">
        <v>2805</v>
      </c>
      <c r="AG2815">
        <v>1</v>
      </c>
      <c r="AH2815">
        <v>0.97712542896338817</v>
      </c>
      <c r="AI2815">
        <v>1</v>
      </c>
      <c r="AJ2815">
        <v>1</v>
      </c>
      <c r="AK2815">
        <v>1</v>
      </c>
      <c r="AL2815">
        <v>0.58597399719995635</v>
      </c>
      <c r="AM2815">
        <v>1</v>
      </c>
      <c r="AN2815">
        <v>1</v>
      </c>
      <c r="AO2815">
        <v>0.36531600286592342</v>
      </c>
      <c r="AP2815">
        <v>0.96763490541460695</v>
      </c>
      <c r="AQ2815">
        <v>0.41023611684965239</v>
      </c>
      <c r="AR2815">
        <v>1</v>
      </c>
      <c r="AS2815">
        <v>0</v>
      </c>
      <c r="AT2815">
        <v>0.73747918518221844</v>
      </c>
      <c r="AU2815">
        <v>2</v>
      </c>
    </row>
    <row r="2816" spans="32:47" x14ac:dyDescent="0.25">
      <c r="AF2816">
        <v>2806</v>
      </c>
      <c r="AG2816">
        <v>1</v>
      </c>
      <c r="AH2816">
        <v>1</v>
      </c>
      <c r="AI2816">
        <v>1</v>
      </c>
      <c r="AJ2816">
        <v>1</v>
      </c>
      <c r="AK2816">
        <v>1</v>
      </c>
      <c r="AL2816">
        <v>1</v>
      </c>
      <c r="AM2816">
        <v>0.58201175452432508</v>
      </c>
      <c r="AN2816">
        <v>0.21473228052186202</v>
      </c>
      <c r="AO2816">
        <v>0.7518208210242544</v>
      </c>
      <c r="AP2816">
        <v>0.86635154801737257</v>
      </c>
      <c r="AQ2816">
        <v>1</v>
      </c>
      <c r="AR2816">
        <v>0.6070780867310297</v>
      </c>
      <c r="AS2816">
        <v>0</v>
      </c>
      <c r="AT2816">
        <v>0.40436398002094981</v>
      </c>
      <c r="AU2816">
        <v>1</v>
      </c>
    </row>
    <row r="2817" spans="32:47" x14ac:dyDescent="0.25">
      <c r="AF2817">
        <v>2807</v>
      </c>
      <c r="AG2817">
        <v>0.88041678035956616</v>
      </c>
      <c r="AH2817">
        <v>1</v>
      </c>
      <c r="AI2817">
        <v>0.61432508588885892</v>
      </c>
      <c r="AJ2817">
        <v>1</v>
      </c>
      <c r="AK2817">
        <v>1</v>
      </c>
      <c r="AL2817">
        <v>1</v>
      </c>
      <c r="AM2817">
        <v>1</v>
      </c>
      <c r="AN2817">
        <v>1</v>
      </c>
      <c r="AO2817">
        <v>0.57849770914059873</v>
      </c>
      <c r="AP2817">
        <v>1</v>
      </c>
      <c r="AQ2817">
        <v>1</v>
      </c>
      <c r="AR2817">
        <v>0.99931190605439624</v>
      </c>
      <c r="AS2817">
        <v>0.52924612769881307</v>
      </c>
      <c r="AT2817">
        <v>0.74825243981467793</v>
      </c>
      <c r="AU2817">
        <v>1</v>
      </c>
    </row>
    <row r="2818" spans="32:47" x14ac:dyDescent="0.25">
      <c r="AF2818">
        <v>2808</v>
      </c>
      <c r="AG2818">
        <v>1</v>
      </c>
      <c r="AH2818">
        <v>1</v>
      </c>
      <c r="AI2818">
        <v>1</v>
      </c>
      <c r="AJ2818">
        <v>1</v>
      </c>
      <c r="AK2818">
        <v>0.95492118166176598</v>
      </c>
      <c r="AL2818">
        <v>1</v>
      </c>
      <c r="AM2818">
        <v>1</v>
      </c>
      <c r="AN2818">
        <v>0.8671540724150667</v>
      </c>
      <c r="AO2818">
        <v>1</v>
      </c>
      <c r="AP2818">
        <v>0</v>
      </c>
      <c r="AQ2818">
        <v>1</v>
      </c>
      <c r="AR2818">
        <v>1</v>
      </c>
      <c r="AS2818">
        <v>1</v>
      </c>
      <c r="AT2818">
        <v>0.9461916646523455</v>
      </c>
      <c r="AU2818">
        <v>0</v>
      </c>
    </row>
    <row r="2819" spans="32:47" x14ac:dyDescent="0.25">
      <c r="AF2819">
        <v>2809</v>
      </c>
      <c r="AG2819">
        <v>1</v>
      </c>
      <c r="AH2819">
        <v>0.99683107774113267</v>
      </c>
      <c r="AI2819">
        <v>0.30092928631558841</v>
      </c>
      <c r="AJ2819">
        <v>0</v>
      </c>
      <c r="AK2819">
        <v>0.42046936625903925</v>
      </c>
      <c r="AL2819">
        <v>0.59787285810089086</v>
      </c>
      <c r="AM2819">
        <v>0.70443608973836225</v>
      </c>
      <c r="AN2819">
        <v>0.7185575532393188</v>
      </c>
      <c r="AO2819">
        <v>1</v>
      </c>
      <c r="AP2819">
        <v>0.42121982196042684</v>
      </c>
      <c r="AQ2819">
        <v>4.5626629744462362E-2</v>
      </c>
      <c r="AR2819">
        <v>1</v>
      </c>
      <c r="AS2819">
        <v>0.28353909970469576</v>
      </c>
      <c r="AT2819">
        <v>0.93554090616153318</v>
      </c>
      <c r="AU2819">
        <v>2</v>
      </c>
    </row>
    <row r="2820" spans="32:47" x14ac:dyDescent="0.25">
      <c r="AF2820">
        <v>2810</v>
      </c>
      <c r="AG2820">
        <v>1</v>
      </c>
      <c r="AH2820">
        <v>1</v>
      </c>
      <c r="AI2820">
        <v>0.84236558549708851</v>
      </c>
      <c r="AJ2820">
        <v>1</v>
      </c>
      <c r="AK2820">
        <v>0.62703800275607313</v>
      </c>
      <c r="AL2820">
        <v>1</v>
      </c>
      <c r="AM2820">
        <v>1</v>
      </c>
      <c r="AN2820">
        <v>1</v>
      </c>
      <c r="AO2820">
        <v>1</v>
      </c>
      <c r="AP2820">
        <v>1</v>
      </c>
      <c r="AQ2820">
        <v>0.41946407033683497</v>
      </c>
      <c r="AR2820">
        <v>1</v>
      </c>
      <c r="AS2820">
        <v>0</v>
      </c>
      <c r="AT2820">
        <v>0.73027809784508046</v>
      </c>
      <c r="AU2820">
        <v>1</v>
      </c>
    </row>
    <row r="2821" spans="32:47" x14ac:dyDescent="0.25">
      <c r="AF2821">
        <v>2811</v>
      </c>
      <c r="AG2821">
        <v>0.8109864425594776</v>
      </c>
      <c r="AH2821">
        <v>1</v>
      </c>
      <c r="AI2821">
        <v>0.93211490978301881</v>
      </c>
      <c r="AJ2821">
        <v>1</v>
      </c>
      <c r="AK2821">
        <v>1</v>
      </c>
      <c r="AL2821">
        <v>0.86961141751501903</v>
      </c>
      <c r="AM2821">
        <v>0.60540415323480223</v>
      </c>
      <c r="AN2821">
        <v>1</v>
      </c>
      <c r="AO2821">
        <v>1</v>
      </c>
      <c r="AP2821">
        <v>1</v>
      </c>
      <c r="AQ2821">
        <v>1</v>
      </c>
      <c r="AR2821">
        <v>1</v>
      </c>
      <c r="AS2821">
        <v>5.6642371252382875E-2</v>
      </c>
      <c r="AT2821">
        <v>0.62109864391948655</v>
      </c>
      <c r="AU2821">
        <v>0</v>
      </c>
    </row>
    <row r="2822" spans="32:47" x14ac:dyDescent="0.25">
      <c r="AF2822">
        <v>2812</v>
      </c>
      <c r="AG2822">
        <v>1</v>
      </c>
      <c r="AH2822">
        <v>1</v>
      </c>
      <c r="AI2822">
        <v>0.82139681924262176</v>
      </c>
      <c r="AJ2822">
        <v>1</v>
      </c>
      <c r="AK2822">
        <v>1</v>
      </c>
      <c r="AL2822">
        <v>0.78847006759630556</v>
      </c>
      <c r="AM2822">
        <v>0.53904467852102711</v>
      </c>
      <c r="AN2822">
        <v>1</v>
      </c>
      <c r="AO2822">
        <v>1</v>
      </c>
      <c r="AP2822">
        <v>1</v>
      </c>
      <c r="AQ2822">
        <v>1</v>
      </c>
      <c r="AR2822">
        <v>1</v>
      </c>
      <c r="AS2822">
        <v>0</v>
      </c>
      <c r="AT2822">
        <v>0.74936996126632771</v>
      </c>
      <c r="AU2822">
        <v>0</v>
      </c>
    </row>
    <row r="2823" spans="32:47" x14ac:dyDescent="0.25">
      <c r="AF2823">
        <v>2813</v>
      </c>
      <c r="AG2823">
        <v>1</v>
      </c>
      <c r="AH2823">
        <v>0.32723568579630019</v>
      </c>
      <c r="AI2823">
        <v>1</v>
      </c>
      <c r="AJ2823">
        <v>1</v>
      </c>
      <c r="AK2823">
        <v>1</v>
      </c>
      <c r="AL2823">
        <v>1</v>
      </c>
      <c r="AM2823">
        <v>1</v>
      </c>
      <c r="AN2823">
        <v>0</v>
      </c>
      <c r="AO2823">
        <v>1</v>
      </c>
      <c r="AP2823">
        <v>1</v>
      </c>
      <c r="AQ2823">
        <v>1</v>
      </c>
      <c r="AR2823">
        <v>0.77128410607415832</v>
      </c>
      <c r="AS2823">
        <v>0</v>
      </c>
      <c r="AT2823">
        <v>0.50172677142728972</v>
      </c>
      <c r="AU2823">
        <v>1</v>
      </c>
    </row>
    <row r="2824" spans="32:47" x14ac:dyDescent="0.25">
      <c r="AF2824">
        <v>2814</v>
      </c>
      <c r="AG2824">
        <v>0.1880291073576964</v>
      </c>
      <c r="AH2824">
        <v>0</v>
      </c>
      <c r="AI2824">
        <v>1</v>
      </c>
      <c r="AJ2824">
        <v>1</v>
      </c>
      <c r="AK2824">
        <v>0.27252618390916578</v>
      </c>
      <c r="AL2824">
        <v>1</v>
      </c>
      <c r="AM2824">
        <v>1</v>
      </c>
      <c r="AN2824">
        <v>1</v>
      </c>
      <c r="AO2824">
        <v>0</v>
      </c>
      <c r="AP2824">
        <v>0.88454165153469211</v>
      </c>
      <c r="AQ2824">
        <v>1</v>
      </c>
      <c r="AR2824">
        <v>1</v>
      </c>
      <c r="AS2824">
        <v>0</v>
      </c>
      <c r="AT2824">
        <v>0.83332059034967654</v>
      </c>
      <c r="AU2824">
        <v>3</v>
      </c>
    </row>
    <row r="2825" spans="32:47" x14ac:dyDescent="0.25">
      <c r="AF2825">
        <v>2815</v>
      </c>
      <c r="AG2825">
        <v>1</v>
      </c>
      <c r="AH2825">
        <v>0.47797776891067251</v>
      </c>
      <c r="AI2825">
        <v>0</v>
      </c>
      <c r="AJ2825">
        <v>1</v>
      </c>
      <c r="AK2825">
        <v>1</v>
      </c>
      <c r="AL2825">
        <v>1</v>
      </c>
      <c r="AM2825">
        <v>0.28353382702029661</v>
      </c>
      <c r="AN2825">
        <v>1</v>
      </c>
      <c r="AO2825">
        <v>0.42122431668491722</v>
      </c>
      <c r="AP2825">
        <v>1</v>
      </c>
      <c r="AQ2825">
        <v>1</v>
      </c>
      <c r="AR2825">
        <v>0.47096347638932545</v>
      </c>
      <c r="AS2825">
        <v>0</v>
      </c>
      <c r="AT2825">
        <v>0.92829125358243492</v>
      </c>
      <c r="AU2825">
        <v>3</v>
      </c>
    </row>
    <row r="2826" spans="32:47" x14ac:dyDescent="0.25">
      <c r="AF2826">
        <v>2816</v>
      </c>
      <c r="AG2826">
        <v>0.54354628544176864</v>
      </c>
      <c r="AH2826">
        <v>1</v>
      </c>
      <c r="AI2826">
        <v>1</v>
      </c>
      <c r="AJ2826">
        <v>0.58970112539730812</v>
      </c>
      <c r="AK2826">
        <v>0.28797322396407721</v>
      </c>
      <c r="AL2826">
        <v>0.29648525339895665</v>
      </c>
      <c r="AM2826">
        <v>1</v>
      </c>
      <c r="AN2826">
        <v>0.98594471765236158</v>
      </c>
      <c r="AO2826">
        <v>1</v>
      </c>
      <c r="AP2826">
        <v>1</v>
      </c>
      <c r="AQ2826">
        <v>1</v>
      </c>
      <c r="AR2826">
        <v>0.64830184346318409</v>
      </c>
      <c r="AS2826">
        <v>4.6558102325174593E-2</v>
      </c>
      <c r="AT2826">
        <v>0.7501678303416941</v>
      </c>
      <c r="AU2826">
        <v>0</v>
      </c>
    </row>
    <row r="2827" spans="32:47" x14ac:dyDescent="0.25">
      <c r="AF2827">
        <v>2817</v>
      </c>
      <c r="AG2827">
        <v>0.46517759963124616</v>
      </c>
      <c r="AH2827">
        <v>1</v>
      </c>
      <c r="AI2827">
        <v>1</v>
      </c>
      <c r="AJ2827">
        <v>1</v>
      </c>
      <c r="AK2827">
        <v>1</v>
      </c>
      <c r="AL2827">
        <v>1</v>
      </c>
      <c r="AM2827">
        <v>1</v>
      </c>
      <c r="AN2827">
        <v>1</v>
      </c>
      <c r="AO2827">
        <v>1</v>
      </c>
      <c r="AP2827">
        <v>0.35546631431169506</v>
      </c>
      <c r="AQ2827">
        <v>0.48378561269904213</v>
      </c>
      <c r="AR2827">
        <v>0.95321445965119866</v>
      </c>
      <c r="AS2827">
        <v>0</v>
      </c>
      <c r="AT2827">
        <v>0.91423401649104841</v>
      </c>
      <c r="AU2827">
        <v>0</v>
      </c>
    </row>
    <row r="2828" spans="32:47" x14ac:dyDescent="0.25">
      <c r="AF2828">
        <v>2818</v>
      </c>
      <c r="AG2828">
        <v>0.1104043079641058</v>
      </c>
      <c r="AH2828">
        <v>0.13314697814478546</v>
      </c>
      <c r="AI2828">
        <v>0</v>
      </c>
      <c r="AJ2828">
        <v>1</v>
      </c>
      <c r="AK2828">
        <v>0.55504700459841261</v>
      </c>
      <c r="AL2828">
        <v>1</v>
      </c>
      <c r="AM2828">
        <v>3.0684155381975635E-3</v>
      </c>
      <c r="AN2828">
        <v>0</v>
      </c>
      <c r="AO2828">
        <v>1</v>
      </c>
      <c r="AP2828">
        <v>1</v>
      </c>
      <c r="AQ2828">
        <v>1</v>
      </c>
      <c r="AR2828">
        <v>1</v>
      </c>
      <c r="AS2828">
        <v>0</v>
      </c>
      <c r="AT2828">
        <v>0.6824863877390035</v>
      </c>
      <c r="AU2828">
        <v>0</v>
      </c>
    </row>
    <row r="2829" spans="32:47" x14ac:dyDescent="0.25">
      <c r="AF2829">
        <v>2819</v>
      </c>
      <c r="AG2829">
        <v>6.6008760798027769E-2</v>
      </c>
      <c r="AH2829">
        <v>0.55847088644233212</v>
      </c>
      <c r="AI2829">
        <v>1</v>
      </c>
      <c r="AJ2829">
        <v>0.26028580973652427</v>
      </c>
      <c r="AK2829">
        <v>1</v>
      </c>
      <c r="AL2829">
        <v>0</v>
      </c>
      <c r="AM2829">
        <v>1</v>
      </c>
      <c r="AN2829">
        <v>0.85764171217329754</v>
      </c>
      <c r="AO2829">
        <v>0.14158205066511678</v>
      </c>
      <c r="AP2829">
        <v>1</v>
      </c>
      <c r="AQ2829">
        <v>0.92981147730436831</v>
      </c>
      <c r="AR2829">
        <v>1</v>
      </c>
      <c r="AS2829">
        <v>0.55057954360898054</v>
      </c>
      <c r="AT2829">
        <v>0.89023825881621177</v>
      </c>
      <c r="AU2829">
        <v>0</v>
      </c>
    </row>
    <row r="2830" spans="32:47" x14ac:dyDescent="0.25">
      <c r="AF2830">
        <v>2820</v>
      </c>
      <c r="AG2830">
        <v>1</v>
      </c>
      <c r="AH2830">
        <v>1</v>
      </c>
      <c r="AI2830">
        <v>1</v>
      </c>
      <c r="AJ2830">
        <v>0.57068823919059164</v>
      </c>
      <c r="AK2830">
        <v>1</v>
      </c>
      <c r="AL2830">
        <v>0.40317179070698328</v>
      </c>
      <c r="AM2830">
        <v>1</v>
      </c>
      <c r="AN2830">
        <v>0</v>
      </c>
      <c r="AO2830">
        <v>1</v>
      </c>
      <c r="AP2830">
        <v>1</v>
      </c>
      <c r="AQ2830">
        <v>0.22367365199970662</v>
      </c>
      <c r="AR2830">
        <v>0</v>
      </c>
      <c r="AS2830">
        <v>0</v>
      </c>
      <c r="AT2830">
        <v>0.78808215721484431</v>
      </c>
      <c r="AU2830">
        <v>2</v>
      </c>
    </row>
    <row r="2831" spans="32:47" x14ac:dyDescent="0.25">
      <c r="AF2831">
        <v>2821</v>
      </c>
      <c r="AG2831">
        <v>0.64437959223587604</v>
      </c>
      <c r="AH2831">
        <v>1</v>
      </c>
      <c r="AI2831">
        <v>1</v>
      </c>
      <c r="AJ2831">
        <v>1</v>
      </c>
      <c r="AK2831">
        <v>0.92255640646345127</v>
      </c>
      <c r="AL2831">
        <v>1</v>
      </c>
      <c r="AM2831">
        <v>1</v>
      </c>
      <c r="AN2831">
        <v>1</v>
      </c>
      <c r="AO2831">
        <v>0.86369976085867772</v>
      </c>
      <c r="AP2831">
        <v>1</v>
      </c>
      <c r="AQ2831">
        <v>0.37892210117449093</v>
      </c>
      <c r="AR2831">
        <v>1</v>
      </c>
      <c r="AS2831">
        <v>0.14486655073203786</v>
      </c>
      <c r="AT2831">
        <v>0.45684083813017201</v>
      </c>
      <c r="AU2831">
        <v>0</v>
      </c>
    </row>
    <row r="2832" spans="32:47" x14ac:dyDescent="0.25">
      <c r="AF2832">
        <v>2822</v>
      </c>
      <c r="AG2832">
        <v>1</v>
      </c>
      <c r="AH2832">
        <v>0.95860417521778019</v>
      </c>
      <c r="AI2832">
        <v>1</v>
      </c>
      <c r="AJ2832">
        <v>0.11420745425105755</v>
      </c>
      <c r="AK2832">
        <v>0</v>
      </c>
      <c r="AL2832">
        <v>1</v>
      </c>
      <c r="AM2832">
        <v>0.98466445682166637</v>
      </c>
      <c r="AN2832">
        <v>0.97493449939370735</v>
      </c>
      <c r="AO2832">
        <v>1</v>
      </c>
      <c r="AP2832">
        <v>1</v>
      </c>
      <c r="AQ2832">
        <v>1</v>
      </c>
      <c r="AR2832">
        <v>1</v>
      </c>
      <c r="AS2832">
        <v>6.9530310835914627E-2</v>
      </c>
      <c r="AT2832">
        <v>0.94887409062010764</v>
      </c>
      <c r="AU2832">
        <v>0</v>
      </c>
    </row>
    <row r="2833" spans="32:47" x14ac:dyDescent="0.25">
      <c r="AF2833">
        <v>2823</v>
      </c>
      <c r="AG2833">
        <v>0.74656946342762354</v>
      </c>
      <c r="AH2833">
        <v>1</v>
      </c>
      <c r="AI2833">
        <v>0.84663964223328814</v>
      </c>
      <c r="AJ2833">
        <v>0.77461070718442593</v>
      </c>
      <c r="AK2833">
        <v>0.47174592177297231</v>
      </c>
      <c r="AL2833">
        <v>0.86957288645329145</v>
      </c>
      <c r="AM2833">
        <v>1</v>
      </c>
      <c r="AN2833">
        <v>1</v>
      </c>
      <c r="AO2833">
        <v>1</v>
      </c>
      <c r="AP2833">
        <v>1</v>
      </c>
      <c r="AQ2833">
        <v>8.4805251955306932E-3</v>
      </c>
      <c r="AR2833">
        <v>1</v>
      </c>
      <c r="AS2833">
        <v>1</v>
      </c>
      <c r="AT2833">
        <v>0.67768734212341231</v>
      </c>
      <c r="AU2833">
        <v>1</v>
      </c>
    </row>
    <row r="2834" spans="32:47" x14ac:dyDescent="0.25">
      <c r="AF2834">
        <v>2824</v>
      </c>
      <c r="AG2834">
        <v>0.66080253750565576</v>
      </c>
      <c r="AH2834">
        <v>1</v>
      </c>
      <c r="AI2834">
        <v>1</v>
      </c>
      <c r="AJ2834">
        <v>1</v>
      </c>
      <c r="AK2834">
        <v>0.42137754218668805</v>
      </c>
      <c r="AL2834">
        <v>1</v>
      </c>
      <c r="AM2834">
        <v>0.77675034685249089</v>
      </c>
      <c r="AN2834">
        <v>0.23944495020705583</v>
      </c>
      <c r="AO2834">
        <v>0</v>
      </c>
      <c r="AP2834">
        <v>1</v>
      </c>
      <c r="AQ2834">
        <v>0.58248597726463536</v>
      </c>
      <c r="AR2834">
        <v>1</v>
      </c>
      <c r="AS2834">
        <v>0</v>
      </c>
      <c r="AT2834">
        <v>0.82151471805493248</v>
      </c>
      <c r="AU2834">
        <v>1</v>
      </c>
    </row>
    <row r="2835" spans="32:47" x14ac:dyDescent="0.25">
      <c r="AF2835">
        <v>2825</v>
      </c>
      <c r="AG2835">
        <v>1</v>
      </c>
      <c r="AH2835">
        <v>0.55248651770671131</v>
      </c>
      <c r="AI2835">
        <v>0</v>
      </c>
      <c r="AJ2835">
        <v>0.5390431102966734</v>
      </c>
      <c r="AK2835">
        <v>0.39732237403434062</v>
      </c>
      <c r="AL2835">
        <v>0.91676212264840917</v>
      </c>
      <c r="AM2835">
        <v>0.1009101205950907</v>
      </c>
      <c r="AN2835">
        <v>0.67727251236881847</v>
      </c>
      <c r="AO2835">
        <v>0.69089826451842484</v>
      </c>
      <c r="AP2835">
        <v>1</v>
      </c>
      <c r="AQ2835">
        <v>0.58293952283662898</v>
      </c>
      <c r="AR2835">
        <v>0.76519487414348519</v>
      </c>
      <c r="AS2835">
        <v>0.52889552880956869</v>
      </c>
      <c r="AT2835">
        <v>0.80421350462001762</v>
      </c>
      <c r="AU2835">
        <v>0</v>
      </c>
    </row>
    <row r="2836" spans="32:47" x14ac:dyDescent="0.25">
      <c r="AF2836">
        <v>2826</v>
      </c>
      <c r="AG2836">
        <v>0.48692032516297451</v>
      </c>
      <c r="AH2836">
        <v>1</v>
      </c>
      <c r="AI2836">
        <v>0.98301709521911107</v>
      </c>
      <c r="AJ2836">
        <v>1</v>
      </c>
      <c r="AK2836">
        <v>1</v>
      </c>
      <c r="AL2836">
        <v>1</v>
      </c>
      <c r="AM2836">
        <v>0.83904922906367574</v>
      </c>
      <c r="AN2836">
        <v>6.1541441629683946E-2</v>
      </c>
      <c r="AO2836">
        <v>1</v>
      </c>
      <c r="AP2836">
        <v>1</v>
      </c>
      <c r="AQ2836">
        <v>0.87968099742962902</v>
      </c>
      <c r="AR2836">
        <v>1</v>
      </c>
      <c r="AS2836">
        <v>0</v>
      </c>
      <c r="AT2836">
        <v>0.7659585025869764</v>
      </c>
      <c r="AU2836">
        <v>3</v>
      </c>
    </row>
    <row r="2837" spans="32:47" x14ac:dyDescent="0.25">
      <c r="AF2837">
        <v>2827</v>
      </c>
      <c r="AG2837">
        <v>1</v>
      </c>
      <c r="AH2837">
        <v>0.12525297655806103</v>
      </c>
      <c r="AI2837">
        <v>1</v>
      </c>
      <c r="AJ2837">
        <v>1.7195628812138843E-2</v>
      </c>
      <c r="AK2837">
        <v>1</v>
      </c>
      <c r="AL2837">
        <v>0.2092228188632968</v>
      </c>
      <c r="AM2837">
        <v>0.69922976422892513</v>
      </c>
      <c r="AN2837">
        <v>0</v>
      </c>
      <c r="AO2837">
        <v>1</v>
      </c>
      <c r="AP2837">
        <v>0.7122109135288478</v>
      </c>
      <c r="AQ2837">
        <v>1</v>
      </c>
      <c r="AR2837">
        <v>1</v>
      </c>
      <c r="AS2837">
        <v>0</v>
      </c>
      <c r="AT2837">
        <v>0.83167090849651504</v>
      </c>
      <c r="AU2837">
        <v>3</v>
      </c>
    </row>
    <row r="2838" spans="32:47" x14ac:dyDescent="0.25">
      <c r="AF2838">
        <v>2828</v>
      </c>
      <c r="AG2838">
        <v>1</v>
      </c>
      <c r="AH2838">
        <v>0.28079002427589977</v>
      </c>
      <c r="AI2838">
        <v>1</v>
      </c>
      <c r="AJ2838">
        <v>0.49077104153548134</v>
      </c>
      <c r="AK2838">
        <v>1</v>
      </c>
      <c r="AL2838">
        <v>0.18473735529817834</v>
      </c>
      <c r="AM2838">
        <v>1</v>
      </c>
      <c r="AN2838">
        <v>0</v>
      </c>
      <c r="AO2838">
        <v>1</v>
      </c>
      <c r="AP2838">
        <v>1</v>
      </c>
      <c r="AQ2838">
        <v>0</v>
      </c>
      <c r="AR2838">
        <v>1</v>
      </c>
      <c r="AS2838">
        <v>0</v>
      </c>
      <c r="AT2838">
        <v>0.78943838723831528</v>
      </c>
      <c r="AU2838">
        <v>0</v>
      </c>
    </row>
    <row r="2839" spans="32:47" x14ac:dyDescent="0.25">
      <c r="AF2839">
        <v>2829</v>
      </c>
      <c r="AG2839">
        <v>1</v>
      </c>
      <c r="AH2839">
        <v>0.91085655280351474</v>
      </c>
      <c r="AI2839">
        <v>0.367453966658016</v>
      </c>
      <c r="AJ2839">
        <v>0</v>
      </c>
      <c r="AK2839">
        <v>0.68909072375531499</v>
      </c>
      <c r="AL2839">
        <v>0</v>
      </c>
      <c r="AM2839">
        <v>1</v>
      </c>
      <c r="AN2839">
        <v>0.30586672015417737</v>
      </c>
      <c r="AO2839">
        <v>0.74808438546533584</v>
      </c>
      <c r="AP2839">
        <v>1</v>
      </c>
      <c r="AQ2839">
        <v>0.31393488144337123</v>
      </c>
      <c r="AR2839">
        <v>0.32828609611873794</v>
      </c>
      <c r="AS2839">
        <v>0</v>
      </c>
      <c r="AT2839">
        <v>0.73632290514147347</v>
      </c>
      <c r="AU2839">
        <v>0</v>
      </c>
    </row>
    <row r="2840" spans="32:47" x14ac:dyDescent="0.25">
      <c r="AF2840">
        <v>2830</v>
      </c>
      <c r="AG2840">
        <v>0.75360765658490803</v>
      </c>
      <c r="AH2840">
        <v>1</v>
      </c>
      <c r="AI2840">
        <v>1</v>
      </c>
      <c r="AJ2840">
        <v>1</v>
      </c>
      <c r="AK2840">
        <v>1</v>
      </c>
      <c r="AL2840">
        <v>1</v>
      </c>
      <c r="AM2840">
        <v>1</v>
      </c>
      <c r="AN2840">
        <v>1</v>
      </c>
      <c r="AO2840">
        <v>0.19632708940019558</v>
      </c>
      <c r="AP2840">
        <v>1.5489789083432933E-2</v>
      </c>
      <c r="AQ2840">
        <v>0.35747285387114969</v>
      </c>
      <c r="AR2840">
        <v>9.6316309774861553E-2</v>
      </c>
      <c r="AS2840">
        <v>0</v>
      </c>
      <c r="AT2840">
        <v>0.99059736445182955</v>
      </c>
      <c r="AU2840">
        <v>0</v>
      </c>
    </row>
    <row r="2841" spans="32:47" x14ac:dyDescent="0.25">
      <c r="AF2841">
        <v>2831</v>
      </c>
      <c r="AG2841">
        <v>1</v>
      </c>
      <c r="AH2841">
        <v>1</v>
      </c>
      <c r="AI2841">
        <v>1</v>
      </c>
      <c r="AJ2841">
        <v>1</v>
      </c>
      <c r="AK2841">
        <v>1</v>
      </c>
      <c r="AL2841">
        <v>1</v>
      </c>
      <c r="AM2841">
        <v>1</v>
      </c>
      <c r="AN2841">
        <v>0.66689316387078912</v>
      </c>
      <c r="AO2841">
        <v>1</v>
      </c>
      <c r="AP2841">
        <v>0.72186107908430952</v>
      </c>
      <c r="AQ2841">
        <v>0.76300858670341165</v>
      </c>
      <c r="AR2841">
        <v>1</v>
      </c>
      <c r="AS2841">
        <v>0.76295921298714675</v>
      </c>
      <c r="AT2841">
        <v>0.84796039444270421</v>
      </c>
      <c r="AU2841">
        <v>1</v>
      </c>
    </row>
    <row r="2842" spans="32:47" x14ac:dyDescent="0.25">
      <c r="AF2842">
        <v>2832</v>
      </c>
      <c r="AG2842">
        <v>1</v>
      </c>
      <c r="AH2842">
        <v>0.25293494822420015</v>
      </c>
      <c r="AI2842">
        <v>0.60001338204751997</v>
      </c>
      <c r="AJ2842">
        <v>0</v>
      </c>
      <c r="AK2842">
        <v>1</v>
      </c>
      <c r="AL2842">
        <v>0.30595316313968701</v>
      </c>
      <c r="AM2842">
        <v>0.50841780202726139</v>
      </c>
      <c r="AN2842">
        <v>1</v>
      </c>
      <c r="AO2842">
        <v>1</v>
      </c>
      <c r="AP2842">
        <v>1</v>
      </c>
      <c r="AQ2842">
        <v>1</v>
      </c>
      <c r="AR2842">
        <v>1</v>
      </c>
      <c r="AS2842">
        <v>0</v>
      </c>
      <c r="AT2842">
        <v>0.79393654199339425</v>
      </c>
      <c r="AU2842">
        <v>1</v>
      </c>
    </row>
    <row r="2843" spans="32:47" x14ac:dyDescent="0.25">
      <c r="AF2843">
        <v>2833</v>
      </c>
      <c r="AG2843">
        <v>0.10727132931318803</v>
      </c>
      <c r="AH2843">
        <v>1</v>
      </c>
      <c r="AI2843">
        <v>1</v>
      </c>
      <c r="AJ2843">
        <v>0.75425388786049252</v>
      </c>
      <c r="AK2843">
        <v>1</v>
      </c>
      <c r="AL2843">
        <v>1</v>
      </c>
      <c r="AM2843">
        <v>1</v>
      </c>
      <c r="AN2843">
        <v>0.20691726853903908</v>
      </c>
      <c r="AO2843">
        <v>1</v>
      </c>
      <c r="AP2843">
        <v>0.45870677846452906</v>
      </c>
      <c r="AQ2843">
        <v>8.9874585674260737E-2</v>
      </c>
      <c r="AR2843">
        <v>1</v>
      </c>
      <c r="AS2843">
        <v>0.60537858168390812</v>
      </c>
      <c r="AT2843">
        <v>0.72077745816250549</v>
      </c>
      <c r="AU2843">
        <v>2</v>
      </c>
    </row>
    <row r="2844" spans="32:47" x14ac:dyDescent="0.25">
      <c r="AF2844">
        <v>2834</v>
      </c>
      <c r="AG2844">
        <v>1</v>
      </c>
      <c r="AH2844">
        <v>1</v>
      </c>
      <c r="AI2844">
        <v>1</v>
      </c>
      <c r="AJ2844">
        <v>0.68369616718434068</v>
      </c>
      <c r="AK2844">
        <v>1</v>
      </c>
      <c r="AL2844">
        <v>1</v>
      </c>
      <c r="AM2844">
        <v>1</v>
      </c>
      <c r="AN2844">
        <v>1</v>
      </c>
      <c r="AO2844">
        <v>1</v>
      </c>
      <c r="AP2844">
        <v>1</v>
      </c>
      <c r="AQ2844">
        <v>0.71780448019975063</v>
      </c>
      <c r="AR2844">
        <v>0.96479411938696191</v>
      </c>
      <c r="AS2844">
        <v>0.44511489110251812</v>
      </c>
      <c r="AT2844">
        <v>0.77896762676451325</v>
      </c>
      <c r="AU2844">
        <v>0</v>
      </c>
    </row>
    <row r="2845" spans="32:47" x14ac:dyDescent="0.25">
      <c r="AF2845">
        <v>2835</v>
      </c>
      <c r="AG2845">
        <v>1</v>
      </c>
      <c r="AH2845">
        <v>0.90296136323455101</v>
      </c>
      <c r="AI2845">
        <v>1</v>
      </c>
      <c r="AJ2845">
        <v>1</v>
      </c>
      <c r="AK2845">
        <v>0.54922758528212601</v>
      </c>
      <c r="AL2845">
        <v>1</v>
      </c>
      <c r="AM2845">
        <v>0</v>
      </c>
      <c r="AN2845">
        <v>1</v>
      </c>
      <c r="AO2845">
        <v>1</v>
      </c>
      <c r="AP2845">
        <v>0.7725171999700251</v>
      </c>
      <c r="AQ2845">
        <v>1</v>
      </c>
      <c r="AR2845">
        <v>1</v>
      </c>
      <c r="AS2845">
        <v>0</v>
      </c>
      <c r="AT2845">
        <v>0.90570013729439991</v>
      </c>
      <c r="AU2845">
        <v>1</v>
      </c>
    </row>
    <row r="2846" spans="32:47" x14ac:dyDescent="0.25">
      <c r="AF2846">
        <v>2836</v>
      </c>
      <c r="AG2846">
        <v>0.72534152209048064</v>
      </c>
      <c r="AH2846">
        <v>0.47121706313087736</v>
      </c>
      <c r="AI2846">
        <v>0.94630258969306358</v>
      </c>
      <c r="AJ2846">
        <v>0.85016022181540996</v>
      </c>
      <c r="AK2846">
        <v>1</v>
      </c>
      <c r="AL2846">
        <v>1</v>
      </c>
      <c r="AM2846">
        <v>0.55702966293686207</v>
      </c>
      <c r="AN2846">
        <v>1</v>
      </c>
      <c r="AO2846">
        <v>1</v>
      </c>
      <c r="AP2846">
        <v>1</v>
      </c>
      <c r="AQ2846">
        <v>1</v>
      </c>
      <c r="AR2846">
        <v>0.20419672118981497</v>
      </c>
      <c r="AS2846">
        <v>0.45908162673708097</v>
      </c>
      <c r="AT2846">
        <v>0.9682086861912641</v>
      </c>
      <c r="AU2846">
        <v>0</v>
      </c>
    </row>
    <row r="2847" spans="32:47" x14ac:dyDescent="0.25">
      <c r="AF2847">
        <v>2837</v>
      </c>
      <c r="AG2847">
        <v>0.90428845426058324</v>
      </c>
      <c r="AH2847">
        <v>1</v>
      </c>
      <c r="AI2847">
        <v>1</v>
      </c>
      <c r="AJ2847">
        <v>1</v>
      </c>
      <c r="AK2847">
        <v>0.58955155020357197</v>
      </c>
      <c r="AL2847">
        <v>1</v>
      </c>
      <c r="AM2847">
        <v>1</v>
      </c>
      <c r="AN2847">
        <v>1</v>
      </c>
      <c r="AO2847">
        <v>0.47351966053223199</v>
      </c>
      <c r="AP2847">
        <v>1</v>
      </c>
      <c r="AQ2847">
        <v>1</v>
      </c>
      <c r="AR2847">
        <v>1</v>
      </c>
      <c r="AS2847">
        <v>0.38322760366399083</v>
      </c>
      <c r="AT2847">
        <v>0.64842837765196515</v>
      </c>
      <c r="AU2847">
        <v>2</v>
      </c>
    </row>
    <row r="2848" spans="32:47" x14ac:dyDescent="0.25">
      <c r="AF2848">
        <v>2838</v>
      </c>
      <c r="AG2848">
        <v>0.58677061468375957</v>
      </c>
      <c r="AH2848">
        <v>0</v>
      </c>
      <c r="AI2848">
        <v>0.84779041395438159</v>
      </c>
      <c r="AJ2848">
        <v>1</v>
      </c>
      <c r="AK2848">
        <v>1</v>
      </c>
      <c r="AL2848">
        <v>1</v>
      </c>
      <c r="AM2848">
        <v>1</v>
      </c>
      <c r="AN2848">
        <v>1</v>
      </c>
      <c r="AO2848">
        <v>1</v>
      </c>
      <c r="AP2848">
        <v>1</v>
      </c>
      <c r="AQ2848">
        <v>1</v>
      </c>
      <c r="AR2848">
        <v>0.85166495347878102</v>
      </c>
      <c r="AS2848">
        <v>7.587977882673537E-2</v>
      </c>
      <c r="AT2848">
        <v>0.59255937201725251</v>
      </c>
      <c r="AU2848">
        <v>0</v>
      </c>
    </row>
    <row r="2849" spans="32:47" x14ac:dyDescent="0.25">
      <c r="AF2849">
        <v>2839</v>
      </c>
      <c r="AG2849">
        <v>0.42321424289290127</v>
      </c>
      <c r="AH2849">
        <v>1</v>
      </c>
      <c r="AI2849">
        <v>1</v>
      </c>
      <c r="AJ2849">
        <v>1</v>
      </c>
      <c r="AK2849">
        <v>1</v>
      </c>
      <c r="AL2849">
        <v>1</v>
      </c>
      <c r="AM2849">
        <v>1</v>
      </c>
      <c r="AN2849">
        <v>1</v>
      </c>
      <c r="AO2849">
        <v>0.87441198663194275</v>
      </c>
      <c r="AP2849">
        <v>1</v>
      </c>
      <c r="AQ2849">
        <v>1</v>
      </c>
      <c r="AR2849">
        <v>1</v>
      </c>
      <c r="AS2849">
        <v>9.5194827446781954E-2</v>
      </c>
      <c r="AT2849">
        <v>0.77737314374547306</v>
      </c>
      <c r="AU2849">
        <v>0</v>
      </c>
    </row>
    <row r="2850" spans="32:47" x14ac:dyDescent="0.25">
      <c r="AF2850">
        <v>2840</v>
      </c>
      <c r="AG2850">
        <v>1</v>
      </c>
      <c r="AH2850">
        <v>0</v>
      </c>
      <c r="AI2850">
        <v>1</v>
      </c>
      <c r="AJ2850">
        <v>1</v>
      </c>
      <c r="AK2850">
        <v>1</v>
      </c>
      <c r="AL2850">
        <v>1</v>
      </c>
      <c r="AM2850">
        <v>0.37470317480080167</v>
      </c>
      <c r="AN2850">
        <v>1</v>
      </c>
      <c r="AO2850">
        <v>1</v>
      </c>
      <c r="AP2850">
        <v>0.54819159005391183</v>
      </c>
      <c r="AQ2850">
        <v>1</v>
      </c>
      <c r="AR2850">
        <v>0.48867441423992147</v>
      </c>
      <c r="AS2850">
        <v>0</v>
      </c>
      <c r="AT2850">
        <v>0.83123673643631391</v>
      </c>
      <c r="AU2850">
        <v>1</v>
      </c>
    </row>
    <row r="2851" spans="32:47" x14ac:dyDescent="0.25">
      <c r="AF2851">
        <v>2841</v>
      </c>
      <c r="AG2851">
        <v>1</v>
      </c>
      <c r="AH2851">
        <v>1</v>
      </c>
      <c r="AI2851">
        <v>1</v>
      </c>
      <c r="AJ2851">
        <v>1</v>
      </c>
      <c r="AK2851">
        <v>1.6625770996700252E-3</v>
      </c>
      <c r="AL2851">
        <v>1</v>
      </c>
      <c r="AM2851">
        <v>1</v>
      </c>
      <c r="AN2851">
        <v>1</v>
      </c>
      <c r="AO2851">
        <v>1</v>
      </c>
      <c r="AP2851">
        <v>1</v>
      </c>
      <c r="AQ2851">
        <v>0.62795764698312273</v>
      </c>
      <c r="AR2851">
        <v>1</v>
      </c>
      <c r="AS2851">
        <v>0</v>
      </c>
      <c r="AT2851">
        <v>0.74765947071075112</v>
      </c>
      <c r="AU2851">
        <v>0</v>
      </c>
    </row>
    <row r="2852" spans="32:47" x14ac:dyDescent="0.25">
      <c r="AF2852">
        <v>2842</v>
      </c>
      <c r="AG2852">
        <v>1</v>
      </c>
      <c r="AH2852">
        <v>1</v>
      </c>
      <c r="AI2852">
        <v>0.8435249869472764</v>
      </c>
      <c r="AJ2852">
        <v>0.8480527187103386</v>
      </c>
      <c r="AK2852">
        <v>1</v>
      </c>
      <c r="AL2852">
        <v>1</v>
      </c>
      <c r="AM2852">
        <v>0.87919538081182358</v>
      </c>
      <c r="AN2852">
        <v>1</v>
      </c>
      <c r="AO2852">
        <v>1</v>
      </c>
      <c r="AP2852">
        <v>0.8612560944734029</v>
      </c>
      <c r="AQ2852">
        <v>0</v>
      </c>
      <c r="AR2852">
        <v>0</v>
      </c>
      <c r="AS2852">
        <v>0</v>
      </c>
      <c r="AT2852">
        <v>0.78118493086782015</v>
      </c>
      <c r="AU2852">
        <v>0</v>
      </c>
    </row>
    <row r="2853" spans="32:47" x14ac:dyDescent="0.25">
      <c r="AF2853">
        <v>2843</v>
      </c>
      <c r="AG2853">
        <v>1</v>
      </c>
      <c r="AH2853">
        <v>0</v>
      </c>
      <c r="AI2853">
        <v>0.87263443399194418</v>
      </c>
      <c r="AJ2853">
        <v>1</v>
      </c>
      <c r="AK2853">
        <v>0.75062235606568606</v>
      </c>
      <c r="AL2853">
        <v>1</v>
      </c>
      <c r="AM2853">
        <v>1</v>
      </c>
      <c r="AN2853">
        <v>1</v>
      </c>
      <c r="AO2853">
        <v>1</v>
      </c>
      <c r="AP2853">
        <v>1</v>
      </c>
      <c r="AQ2853">
        <v>1</v>
      </c>
      <c r="AR2853">
        <v>1</v>
      </c>
      <c r="AS2853">
        <v>0</v>
      </c>
      <c r="AT2853">
        <v>0.8711287295785477</v>
      </c>
      <c r="AU2853">
        <v>1</v>
      </c>
    </row>
    <row r="2854" spans="32:47" x14ac:dyDescent="0.25">
      <c r="AF2854">
        <v>2844</v>
      </c>
      <c r="AG2854">
        <v>1</v>
      </c>
      <c r="AH2854">
        <v>1</v>
      </c>
      <c r="AI2854">
        <v>0.24019853330584387</v>
      </c>
      <c r="AJ2854">
        <v>0.4698399778812018</v>
      </c>
      <c r="AK2854">
        <v>0</v>
      </c>
      <c r="AL2854">
        <v>1</v>
      </c>
      <c r="AM2854">
        <v>1</v>
      </c>
      <c r="AN2854">
        <v>1</v>
      </c>
      <c r="AO2854">
        <v>9.1473856324834443E-2</v>
      </c>
      <c r="AP2854">
        <v>0.46385545106163445</v>
      </c>
      <c r="AQ2854">
        <v>0.21452818430916523</v>
      </c>
      <c r="AR2854">
        <v>1</v>
      </c>
      <c r="AS2854">
        <v>0.59684284105896945</v>
      </c>
      <c r="AT2854">
        <v>0.88640900721493632</v>
      </c>
      <c r="AU2854">
        <v>2</v>
      </c>
    </row>
    <row r="2855" spans="32:47" x14ac:dyDescent="0.25">
      <c r="AF2855">
        <v>2845</v>
      </c>
      <c r="AG2855">
        <v>1</v>
      </c>
      <c r="AH2855">
        <v>0</v>
      </c>
      <c r="AI2855">
        <v>0.15860452496840041</v>
      </c>
      <c r="AJ2855">
        <v>1</v>
      </c>
      <c r="AK2855">
        <v>1</v>
      </c>
      <c r="AL2855">
        <v>1</v>
      </c>
      <c r="AM2855">
        <v>1</v>
      </c>
      <c r="AN2855">
        <v>1</v>
      </c>
      <c r="AO2855">
        <v>0.21390517429657241</v>
      </c>
      <c r="AP2855">
        <v>0.28998546683062393</v>
      </c>
      <c r="AQ2855">
        <v>1</v>
      </c>
      <c r="AR2855">
        <v>1</v>
      </c>
      <c r="AS2855">
        <v>0.61579539858472088</v>
      </c>
      <c r="AT2855">
        <v>0.92931580207426634</v>
      </c>
      <c r="AU2855">
        <v>2</v>
      </c>
    </row>
    <row r="2856" spans="32:47" x14ac:dyDescent="0.25">
      <c r="AF2856">
        <v>2846</v>
      </c>
      <c r="AG2856">
        <v>0.83955910254289556</v>
      </c>
      <c r="AH2856">
        <v>1</v>
      </c>
      <c r="AI2856">
        <v>1</v>
      </c>
      <c r="AJ2856">
        <v>1</v>
      </c>
      <c r="AK2856">
        <v>1</v>
      </c>
      <c r="AL2856">
        <v>1</v>
      </c>
      <c r="AM2856">
        <v>0.40249057857821052</v>
      </c>
      <c r="AN2856">
        <v>0.13972693490593943</v>
      </c>
      <c r="AO2856">
        <v>1</v>
      </c>
      <c r="AP2856">
        <v>1</v>
      </c>
      <c r="AQ2856">
        <v>0.75848584692721488</v>
      </c>
      <c r="AR2856">
        <v>1</v>
      </c>
      <c r="AS2856">
        <v>0.68293668489528614</v>
      </c>
      <c r="AT2856">
        <v>0.85774267957661832</v>
      </c>
      <c r="AU2856">
        <v>1</v>
      </c>
    </row>
    <row r="2857" spans="32:47" x14ac:dyDescent="0.25">
      <c r="AF2857">
        <v>2847</v>
      </c>
      <c r="AG2857">
        <v>1</v>
      </c>
      <c r="AH2857">
        <v>0.90215078308782337</v>
      </c>
      <c r="AI2857">
        <v>1</v>
      </c>
      <c r="AJ2857">
        <v>0.80444475074934119</v>
      </c>
      <c r="AK2857">
        <v>0.86103288619990292</v>
      </c>
      <c r="AL2857">
        <v>0.64665413358864798</v>
      </c>
      <c r="AM2857">
        <v>0.11835205443640007</v>
      </c>
      <c r="AN2857">
        <v>1</v>
      </c>
      <c r="AO2857">
        <v>1</v>
      </c>
      <c r="AP2857">
        <v>0.50383870295908928</v>
      </c>
      <c r="AQ2857">
        <v>1</v>
      </c>
      <c r="AR2857">
        <v>1</v>
      </c>
      <c r="AS2857">
        <v>0</v>
      </c>
      <c r="AT2857">
        <v>0.94076297626059591</v>
      </c>
      <c r="AU2857">
        <v>1</v>
      </c>
    </row>
    <row r="2858" spans="32:47" x14ac:dyDescent="0.25">
      <c r="AF2858">
        <v>2848</v>
      </c>
      <c r="AG2858">
        <v>1</v>
      </c>
      <c r="AH2858">
        <v>1</v>
      </c>
      <c r="AI2858">
        <v>0.62990313059708569</v>
      </c>
      <c r="AJ2858">
        <v>9.5239584101364013E-3</v>
      </c>
      <c r="AK2858">
        <v>1</v>
      </c>
      <c r="AL2858">
        <v>1</v>
      </c>
      <c r="AM2858">
        <v>0</v>
      </c>
      <c r="AN2858">
        <v>1</v>
      </c>
      <c r="AO2858">
        <v>0.44322518547754347</v>
      </c>
      <c r="AP2858">
        <v>1</v>
      </c>
      <c r="AQ2858">
        <v>0</v>
      </c>
      <c r="AR2858">
        <v>1</v>
      </c>
      <c r="AS2858">
        <v>0</v>
      </c>
      <c r="AT2858">
        <v>0.83279877236272026</v>
      </c>
      <c r="AU2858">
        <v>1</v>
      </c>
    </row>
    <row r="2859" spans="32:47" x14ac:dyDescent="0.25">
      <c r="AF2859">
        <v>2849</v>
      </c>
      <c r="AG2859">
        <v>0.89342690815148318</v>
      </c>
      <c r="AH2859">
        <v>0.70090031205186931</v>
      </c>
      <c r="AI2859">
        <v>1</v>
      </c>
      <c r="AJ2859">
        <v>1</v>
      </c>
      <c r="AK2859">
        <v>1</v>
      </c>
      <c r="AL2859">
        <v>1</v>
      </c>
      <c r="AM2859">
        <v>1</v>
      </c>
      <c r="AN2859">
        <v>1</v>
      </c>
      <c r="AO2859">
        <v>1</v>
      </c>
      <c r="AP2859">
        <v>1</v>
      </c>
      <c r="AQ2859">
        <v>1</v>
      </c>
      <c r="AR2859">
        <v>1</v>
      </c>
      <c r="AS2859">
        <v>0</v>
      </c>
      <c r="AT2859">
        <v>0.77940650116897436</v>
      </c>
      <c r="AU2859">
        <v>2</v>
      </c>
    </row>
    <row r="2860" spans="32:47" x14ac:dyDescent="0.25">
      <c r="AF2860">
        <v>2850</v>
      </c>
      <c r="AG2860">
        <v>1</v>
      </c>
      <c r="AH2860">
        <v>0.21825365467364982</v>
      </c>
      <c r="AI2860">
        <v>1</v>
      </c>
      <c r="AJ2860">
        <v>1</v>
      </c>
      <c r="AK2860">
        <v>0.86262555847286182</v>
      </c>
      <c r="AL2860">
        <v>1</v>
      </c>
      <c r="AM2860">
        <v>1</v>
      </c>
      <c r="AN2860">
        <v>1</v>
      </c>
      <c r="AO2860">
        <v>1</v>
      </c>
      <c r="AP2860">
        <v>0</v>
      </c>
      <c r="AQ2860">
        <v>0.62922332964226368</v>
      </c>
      <c r="AR2860">
        <v>1</v>
      </c>
      <c r="AS2860">
        <v>0.3575452676452715</v>
      </c>
      <c r="AT2860">
        <v>0.91498427327416521</v>
      </c>
      <c r="AU2860">
        <v>0</v>
      </c>
    </row>
    <row r="2861" spans="32:47" x14ac:dyDescent="0.25">
      <c r="AF2861">
        <v>2851</v>
      </c>
      <c r="AG2861">
        <v>0.63536518361281435</v>
      </c>
      <c r="AH2861">
        <v>0.71672548607161191</v>
      </c>
      <c r="AI2861">
        <v>1</v>
      </c>
      <c r="AJ2861">
        <v>1</v>
      </c>
      <c r="AK2861">
        <v>1</v>
      </c>
      <c r="AL2861">
        <v>0.62715965815174668</v>
      </c>
      <c r="AM2861">
        <v>0.3374166348479658</v>
      </c>
      <c r="AN2861">
        <v>1</v>
      </c>
      <c r="AO2861">
        <v>0.73098116309750671</v>
      </c>
      <c r="AP2861">
        <v>1</v>
      </c>
      <c r="AQ2861">
        <v>0</v>
      </c>
      <c r="AR2861">
        <v>1</v>
      </c>
      <c r="AS2861">
        <v>0</v>
      </c>
      <c r="AT2861">
        <v>0.80722576081685005</v>
      </c>
      <c r="AU2861">
        <v>2</v>
      </c>
    </row>
    <row r="2862" spans="32:47" x14ac:dyDescent="0.25">
      <c r="AF2862">
        <v>2852</v>
      </c>
      <c r="AG2862">
        <v>0.27094714538778192</v>
      </c>
      <c r="AH2862">
        <v>1</v>
      </c>
      <c r="AI2862">
        <v>1</v>
      </c>
      <c r="AJ2862">
        <v>0.83199640627741855</v>
      </c>
      <c r="AK2862">
        <v>1</v>
      </c>
      <c r="AL2862">
        <v>1</v>
      </c>
      <c r="AM2862">
        <v>1</v>
      </c>
      <c r="AN2862">
        <v>0.47427034987518829</v>
      </c>
      <c r="AO2862">
        <v>0.43733866563246315</v>
      </c>
      <c r="AP2862">
        <v>1</v>
      </c>
      <c r="AQ2862">
        <v>1</v>
      </c>
      <c r="AR2862">
        <v>1</v>
      </c>
      <c r="AS2862">
        <v>0.10527257509379377</v>
      </c>
      <c r="AT2862">
        <v>0.59642896226334963</v>
      </c>
      <c r="AU2862">
        <v>1</v>
      </c>
    </row>
    <row r="2863" spans="32:47" x14ac:dyDescent="0.25">
      <c r="AF2863">
        <v>2853</v>
      </c>
      <c r="AG2863">
        <v>0</v>
      </c>
      <c r="AH2863">
        <v>0.96272664703766553</v>
      </c>
      <c r="AI2863">
        <v>0.50529327079294162</v>
      </c>
      <c r="AJ2863">
        <v>1</v>
      </c>
      <c r="AK2863">
        <v>1</v>
      </c>
      <c r="AL2863">
        <v>1</v>
      </c>
      <c r="AM2863">
        <v>0.2344034130641845</v>
      </c>
      <c r="AN2863">
        <v>1</v>
      </c>
      <c r="AO2863">
        <v>1</v>
      </c>
      <c r="AP2863">
        <v>0.32901149849532241</v>
      </c>
      <c r="AQ2863">
        <v>1</v>
      </c>
      <c r="AR2863">
        <v>1</v>
      </c>
      <c r="AS2863">
        <v>0</v>
      </c>
      <c r="AT2863">
        <v>0.90637926530090562</v>
      </c>
      <c r="AU2863">
        <v>0</v>
      </c>
    </row>
    <row r="2864" spans="32:47" x14ac:dyDescent="0.25">
      <c r="AF2864">
        <v>2854</v>
      </c>
      <c r="AG2864">
        <v>1</v>
      </c>
      <c r="AH2864">
        <v>1</v>
      </c>
      <c r="AI2864">
        <v>1</v>
      </c>
      <c r="AJ2864">
        <v>1</v>
      </c>
      <c r="AK2864">
        <v>0.99411235442793466</v>
      </c>
      <c r="AL2864">
        <v>1</v>
      </c>
      <c r="AM2864">
        <v>0.91786286313529875</v>
      </c>
      <c r="AN2864">
        <v>0.52085584644749272</v>
      </c>
      <c r="AO2864">
        <v>1</v>
      </c>
      <c r="AP2864">
        <v>1</v>
      </c>
      <c r="AQ2864">
        <v>0.8225239531539652</v>
      </c>
      <c r="AR2864">
        <v>1</v>
      </c>
      <c r="AS2864">
        <v>0</v>
      </c>
      <c r="AT2864">
        <v>0.72589789282941986</v>
      </c>
      <c r="AU2864">
        <v>0</v>
      </c>
    </row>
    <row r="2865" spans="32:47" x14ac:dyDescent="0.25">
      <c r="AF2865">
        <v>2855</v>
      </c>
      <c r="AG2865">
        <v>1</v>
      </c>
      <c r="AH2865">
        <v>0.4698050964398135</v>
      </c>
      <c r="AI2865">
        <v>0.59346287961154542</v>
      </c>
      <c r="AJ2865">
        <v>0.95177289083779515</v>
      </c>
      <c r="AK2865">
        <v>0</v>
      </c>
      <c r="AL2865">
        <v>1</v>
      </c>
      <c r="AM2865">
        <v>1</v>
      </c>
      <c r="AN2865">
        <v>1</v>
      </c>
      <c r="AO2865">
        <v>0.18378308198783391</v>
      </c>
      <c r="AP2865">
        <v>0</v>
      </c>
      <c r="AQ2865">
        <v>0.83122936770499412</v>
      </c>
      <c r="AR2865">
        <v>1.5167149803845302E-2</v>
      </c>
      <c r="AS2865">
        <v>6.3798821691776655E-2</v>
      </c>
      <c r="AT2865">
        <v>0.89426808019554604</v>
      </c>
      <c r="AU2865">
        <v>1</v>
      </c>
    </row>
    <row r="2866" spans="32:47" x14ac:dyDescent="0.25">
      <c r="AF2866">
        <v>2856</v>
      </c>
      <c r="AG2866">
        <v>1</v>
      </c>
      <c r="AH2866">
        <v>1</v>
      </c>
      <c r="AI2866">
        <v>0.25360632194403271</v>
      </c>
      <c r="AJ2866">
        <v>1</v>
      </c>
      <c r="AK2866">
        <v>1</v>
      </c>
      <c r="AL2866">
        <v>1</v>
      </c>
      <c r="AM2866">
        <v>0.87570749173614937</v>
      </c>
      <c r="AN2866">
        <v>1</v>
      </c>
      <c r="AO2866">
        <v>1</v>
      </c>
      <c r="AP2866">
        <v>1</v>
      </c>
      <c r="AQ2866">
        <v>1</v>
      </c>
      <c r="AR2866">
        <v>0.52244540207973311</v>
      </c>
      <c r="AS2866">
        <v>0.13796879496710193</v>
      </c>
      <c r="AT2866">
        <v>0.62824996961198976</v>
      </c>
      <c r="AU2866">
        <v>0</v>
      </c>
    </row>
    <row r="2867" spans="32:47" x14ac:dyDescent="0.25">
      <c r="AF2867">
        <v>2857</v>
      </c>
      <c r="AG2867">
        <v>1</v>
      </c>
      <c r="AH2867">
        <v>1</v>
      </c>
      <c r="AI2867">
        <v>1</v>
      </c>
      <c r="AJ2867">
        <v>0.84766076921999534</v>
      </c>
      <c r="AK2867">
        <v>1</v>
      </c>
      <c r="AL2867">
        <v>1</v>
      </c>
      <c r="AM2867">
        <v>1</v>
      </c>
      <c r="AN2867">
        <v>1</v>
      </c>
      <c r="AO2867">
        <v>1</v>
      </c>
      <c r="AP2867">
        <v>1</v>
      </c>
      <c r="AQ2867">
        <v>1</v>
      </c>
      <c r="AR2867">
        <v>1</v>
      </c>
      <c r="AS2867">
        <v>0</v>
      </c>
      <c r="AT2867">
        <v>0.74007374817804095</v>
      </c>
      <c r="AU2867">
        <v>0</v>
      </c>
    </row>
    <row r="2868" spans="32:47" x14ac:dyDescent="0.25">
      <c r="AF2868">
        <v>2858</v>
      </c>
      <c r="AG2868">
        <v>0.36032711499114334</v>
      </c>
      <c r="AH2868">
        <v>1</v>
      </c>
      <c r="AI2868">
        <v>1</v>
      </c>
      <c r="AJ2868">
        <v>1</v>
      </c>
      <c r="AK2868">
        <v>1</v>
      </c>
      <c r="AL2868">
        <v>1</v>
      </c>
      <c r="AM2868">
        <v>1</v>
      </c>
      <c r="AN2868">
        <v>1</v>
      </c>
      <c r="AO2868">
        <v>1</v>
      </c>
      <c r="AP2868">
        <v>1</v>
      </c>
      <c r="AQ2868">
        <v>0.10289696558271923</v>
      </c>
      <c r="AR2868">
        <v>0.18867253191485595</v>
      </c>
      <c r="AS2868">
        <v>0</v>
      </c>
      <c r="AT2868">
        <v>0.77028871607228755</v>
      </c>
      <c r="AU2868">
        <v>2</v>
      </c>
    </row>
    <row r="2869" spans="32:47" x14ac:dyDescent="0.25">
      <c r="AF2869">
        <v>2859</v>
      </c>
      <c r="AG2869">
        <v>1</v>
      </c>
      <c r="AH2869">
        <v>1</v>
      </c>
      <c r="AI2869">
        <v>0.49393906502002444</v>
      </c>
      <c r="AJ2869">
        <v>0.30993985880462183</v>
      </c>
      <c r="AK2869">
        <v>1</v>
      </c>
      <c r="AL2869">
        <v>1</v>
      </c>
      <c r="AM2869">
        <v>1</v>
      </c>
      <c r="AN2869">
        <v>0.52355296377490668</v>
      </c>
      <c r="AO2869">
        <v>0.98421117983695394</v>
      </c>
      <c r="AP2869">
        <v>0.26657135884236216</v>
      </c>
      <c r="AQ2869">
        <v>0</v>
      </c>
      <c r="AR2869">
        <v>1</v>
      </c>
      <c r="AS2869">
        <v>0</v>
      </c>
      <c r="AT2869">
        <v>0.95584220231960415</v>
      </c>
      <c r="AU2869">
        <v>0</v>
      </c>
    </row>
    <row r="2870" spans="32:47" x14ac:dyDescent="0.25">
      <c r="AF2870">
        <v>2860</v>
      </c>
      <c r="AG2870">
        <v>1</v>
      </c>
      <c r="AH2870">
        <v>0.46146221672980964</v>
      </c>
      <c r="AI2870">
        <v>1</v>
      </c>
      <c r="AJ2870">
        <v>1</v>
      </c>
      <c r="AK2870">
        <v>0.57661248771746032</v>
      </c>
      <c r="AL2870">
        <v>0.11642033239380302</v>
      </c>
      <c r="AM2870">
        <v>1</v>
      </c>
      <c r="AN2870">
        <v>1</v>
      </c>
      <c r="AO2870">
        <v>0.64059870696146393</v>
      </c>
      <c r="AP2870">
        <v>1</v>
      </c>
      <c r="AQ2870">
        <v>1</v>
      </c>
      <c r="AR2870">
        <v>0.97990957979838578</v>
      </c>
      <c r="AS2870">
        <v>0.10450692774684285</v>
      </c>
      <c r="AT2870">
        <v>0.87909862710430509</v>
      </c>
      <c r="AU2870">
        <v>1</v>
      </c>
    </row>
    <row r="2871" spans="32:47" x14ac:dyDescent="0.25">
      <c r="AF2871">
        <v>2861</v>
      </c>
      <c r="AG2871">
        <v>1</v>
      </c>
      <c r="AH2871">
        <v>1</v>
      </c>
      <c r="AI2871">
        <v>1</v>
      </c>
      <c r="AJ2871">
        <v>0</v>
      </c>
      <c r="AK2871">
        <v>1</v>
      </c>
      <c r="AL2871">
        <v>0.47972182473919628</v>
      </c>
      <c r="AM2871">
        <v>0</v>
      </c>
      <c r="AN2871">
        <v>0.56855573462211573</v>
      </c>
      <c r="AO2871">
        <v>0.83477591535483953</v>
      </c>
      <c r="AP2871">
        <v>1</v>
      </c>
      <c r="AQ2871">
        <v>1</v>
      </c>
      <c r="AR2871">
        <v>0.83419973284100946</v>
      </c>
      <c r="AS2871">
        <v>0</v>
      </c>
      <c r="AT2871">
        <v>0.56753522822440428</v>
      </c>
      <c r="AU2871">
        <v>0</v>
      </c>
    </row>
    <row r="2872" spans="32:47" x14ac:dyDescent="0.25">
      <c r="AF2872">
        <v>2862</v>
      </c>
      <c r="AG2872">
        <v>1</v>
      </c>
      <c r="AH2872">
        <v>1</v>
      </c>
      <c r="AI2872">
        <v>0.48818503349438319</v>
      </c>
      <c r="AJ2872">
        <v>0.4610763016717101</v>
      </c>
      <c r="AK2872">
        <v>1</v>
      </c>
      <c r="AL2872">
        <v>1</v>
      </c>
      <c r="AM2872">
        <v>0.13939651721082028</v>
      </c>
      <c r="AN2872">
        <v>1</v>
      </c>
      <c r="AO2872">
        <v>1</v>
      </c>
      <c r="AP2872">
        <v>1</v>
      </c>
      <c r="AQ2872">
        <v>1</v>
      </c>
      <c r="AR2872">
        <v>0.70816307935667522</v>
      </c>
      <c r="AS2872">
        <v>0.2046649830252488</v>
      </c>
      <c r="AT2872">
        <v>0.81043703376621723</v>
      </c>
      <c r="AU2872">
        <v>0</v>
      </c>
    </row>
    <row r="2873" spans="32:47" x14ac:dyDescent="0.25">
      <c r="AF2873">
        <v>2863</v>
      </c>
      <c r="AG2873">
        <v>0.27891053748763006</v>
      </c>
      <c r="AH2873">
        <v>1</v>
      </c>
      <c r="AI2873">
        <v>0</v>
      </c>
      <c r="AJ2873">
        <v>1</v>
      </c>
      <c r="AK2873">
        <v>1</v>
      </c>
      <c r="AL2873">
        <v>1</v>
      </c>
      <c r="AM2873">
        <v>0.92101086323706227</v>
      </c>
      <c r="AN2873">
        <v>0</v>
      </c>
      <c r="AO2873">
        <v>1</v>
      </c>
      <c r="AP2873">
        <v>1</v>
      </c>
      <c r="AQ2873">
        <v>0.19727672919301162</v>
      </c>
      <c r="AR2873">
        <v>1</v>
      </c>
      <c r="AS2873">
        <v>0</v>
      </c>
      <c r="AT2873">
        <v>0.79413055007615885</v>
      </c>
      <c r="AU2873">
        <v>0</v>
      </c>
    </row>
    <row r="2874" spans="32:47" x14ac:dyDescent="0.25">
      <c r="AF2874">
        <v>2864</v>
      </c>
      <c r="AG2874">
        <v>0.55768249617164745</v>
      </c>
      <c r="AH2874">
        <v>1</v>
      </c>
      <c r="AI2874">
        <v>0.64534493771451151</v>
      </c>
      <c r="AJ2874">
        <v>1</v>
      </c>
      <c r="AK2874">
        <v>0.71969747808813533</v>
      </c>
      <c r="AL2874">
        <v>0.6489611201943869</v>
      </c>
      <c r="AM2874">
        <v>1</v>
      </c>
      <c r="AN2874">
        <v>1</v>
      </c>
      <c r="AO2874">
        <v>0.71116051577701</v>
      </c>
      <c r="AP2874">
        <v>1</v>
      </c>
      <c r="AQ2874">
        <v>1</v>
      </c>
      <c r="AR2874">
        <v>0</v>
      </c>
      <c r="AS2874">
        <v>0</v>
      </c>
      <c r="AT2874">
        <v>0.84991608938853713</v>
      </c>
      <c r="AU2874">
        <v>1</v>
      </c>
    </row>
    <row r="2875" spans="32:47" x14ac:dyDescent="0.25">
      <c r="AF2875">
        <v>2865</v>
      </c>
      <c r="AG2875">
        <v>1</v>
      </c>
      <c r="AH2875">
        <v>1</v>
      </c>
      <c r="AI2875">
        <v>1</v>
      </c>
      <c r="AJ2875">
        <v>0.19123281916084428</v>
      </c>
      <c r="AK2875">
        <v>1</v>
      </c>
      <c r="AL2875">
        <v>1</v>
      </c>
      <c r="AM2875">
        <v>0.52233831069644376</v>
      </c>
      <c r="AN2875">
        <v>0.77087998812555358</v>
      </c>
      <c r="AO2875">
        <v>1</v>
      </c>
      <c r="AP2875">
        <v>1</v>
      </c>
      <c r="AQ2875">
        <v>1</v>
      </c>
      <c r="AR2875">
        <v>0.9145065404525432</v>
      </c>
      <c r="AS2875">
        <v>0.59312634564388822</v>
      </c>
      <c r="AT2875">
        <v>0.70419568152169698</v>
      </c>
      <c r="AU2875">
        <v>0</v>
      </c>
    </row>
    <row r="2876" spans="32:47" x14ac:dyDescent="0.25">
      <c r="AF2876">
        <v>2866</v>
      </c>
      <c r="AG2876">
        <v>1</v>
      </c>
      <c r="AH2876">
        <v>0.45538578834982346</v>
      </c>
      <c r="AI2876">
        <v>1</v>
      </c>
      <c r="AJ2876">
        <v>0.60067725283321727</v>
      </c>
      <c r="AK2876">
        <v>1</v>
      </c>
      <c r="AL2876">
        <v>1</v>
      </c>
      <c r="AM2876">
        <v>7.1419032188479767E-2</v>
      </c>
      <c r="AN2876">
        <v>1</v>
      </c>
      <c r="AO2876">
        <v>1</v>
      </c>
      <c r="AP2876">
        <v>0.48318374786932478</v>
      </c>
      <c r="AQ2876">
        <v>1</v>
      </c>
      <c r="AR2876">
        <v>0.16947394885796857</v>
      </c>
      <c r="AS2876">
        <v>0</v>
      </c>
      <c r="AT2876">
        <v>0.84654184244913988</v>
      </c>
      <c r="AU2876">
        <v>0</v>
      </c>
    </row>
    <row r="2877" spans="32:47" x14ac:dyDescent="0.25">
      <c r="AF2877">
        <v>2867</v>
      </c>
      <c r="AG2877">
        <v>1</v>
      </c>
      <c r="AH2877">
        <v>1</v>
      </c>
      <c r="AI2877">
        <v>0</v>
      </c>
      <c r="AJ2877">
        <v>1</v>
      </c>
      <c r="AK2877">
        <v>1</v>
      </c>
      <c r="AL2877">
        <v>0</v>
      </c>
      <c r="AM2877">
        <v>1</v>
      </c>
      <c r="AN2877">
        <v>1</v>
      </c>
      <c r="AO2877">
        <v>0</v>
      </c>
      <c r="AP2877">
        <v>0.98085345898594356</v>
      </c>
      <c r="AQ2877">
        <v>0</v>
      </c>
      <c r="AR2877">
        <v>0.2000008474574462</v>
      </c>
      <c r="AS2877">
        <v>0.78167642377666202</v>
      </c>
      <c r="AT2877">
        <v>0.7566739219438392</v>
      </c>
      <c r="AU2877">
        <v>0</v>
      </c>
    </row>
    <row r="2878" spans="32:47" x14ac:dyDescent="0.25">
      <c r="AF2878">
        <v>2868</v>
      </c>
      <c r="AG2878">
        <v>1</v>
      </c>
      <c r="AH2878">
        <v>1</v>
      </c>
      <c r="AI2878">
        <v>1</v>
      </c>
      <c r="AJ2878">
        <v>0.45735579448203983</v>
      </c>
      <c r="AK2878">
        <v>0</v>
      </c>
      <c r="AL2878">
        <v>1</v>
      </c>
      <c r="AM2878">
        <v>1</v>
      </c>
      <c r="AN2878">
        <v>1</v>
      </c>
      <c r="AO2878">
        <v>0.48976569749114179</v>
      </c>
      <c r="AP2878">
        <v>1</v>
      </c>
      <c r="AQ2878">
        <v>1</v>
      </c>
      <c r="AR2878">
        <v>0.64989641385815755</v>
      </c>
      <c r="AS2878">
        <v>0</v>
      </c>
      <c r="AT2878">
        <v>0.7310423822416876</v>
      </c>
      <c r="AU2878">
        <v>2</v>
      </c>
    </row>
    <row r="2879" spans="32:47" x14ac:dyDescent="0.25">
      <c r="AF2879">
        <v>2869</v>
      </c>
      <c r="AG2879">
        <v>0.62350149161460233</v>
      </c>
      <c r="AH2879">
        <v>1</v>
      </c>
      <c r="AI2879">
        <v>1</v>
      </c>
      <c r="AJ2879">
        <v>1</v>
      </c>
      <c r="AK2879">
        <v>1</v>
      </c>
      <c r="AL2879">
        <v>1</v>
      </c>
      <c r="AM2879">
        <v>0.26582799101109439</v>
      </c>
      <c r="AN2879">
        <v>1</v>
      </c>
      <c r="AO2879">
        <v>1</v>
      </c>
      <c r="AP2879">
        <v>1</v>
      </c>
      <c r="AQ2879">
        <v>1</v>
      </c>
      <c r="AR2879">
        <v>0.84586792445160452</v>
      </c>
      <c r="AS2879">
        <v>0</v>
      </c>
      <c r="AT2879">
        <v>0.75463777267695431</v>
      </c>
      <c r="AU2879">
        <v>1</v>
      </c>
    </row>
    <row r="2880" spans="32:47" x14ac:dyDescent="0.25">
      <c r="AF2880">
        <v>2870</v>
      </c>
      <c r="AG2880">
        <v>0.85641338511965348</v>
      </c>
      <c r="AH2880">
        <v>1</v>
      </c>
      <c r="AI2880">
        <v>4.2675199135462005E-3</v>
      </c>
      <c r="AJ2880">
        <v>0.20711810697466718</v>
      </c>
      <c r="AK2880">
        <v>0.15466358225826443</v>
      </c>
      <c r="AL2880">
        <v>1</v>
      </c>
      <c r="AM2880">
        <v>1</v>
      </c>
      <c r="AN2880">
        <v>0.53869041003523421</v>
      </c>
      <c r="AO2880">
        <v>1</v>
      </c>
      <c r="AP2880">
        <v>1</v>
      </c>
      <c r="AQ2880">
        <v>1</v>
      </c>
      <c r="AR2880">
        <v>0.72534496409817595</v>
      </c>
      <c r="AS2880">
        <v>7.3133289910460475E-2</v>
      </c>
      <c r="AT2880">
        <v>0.8876051836553801</v>
      </c>
      <c r="AU2880">
        <v>1</v>
      </c>
    </row>
    <row r="2881" spans="32:47" x14ac:dyDescent="0.25">
      <c r="AF2881">
        <v>2871</v>
      </c>
      <c r="AG2881">
        <v>0</v>
      </c>
      <c r="AH2881">
        <v>1</v>
      </c>
      <c r="AI2881">
        <v>0.44323254830857378</v>
      </c>
      <c r="AJ2881">
        <v>0.56846050414411975</v>
      </c>
      <c r="AK2881">
        <v>0</v>
      </c>
      <c r="AL2881">
        <v>1</v>
      </c>
      <c r="AM2881">
        <v>1</v>
      </c>
      <c r="AN2881">
        <v>0.81172830315641009</v>
      </c>
      <c r="AO2881">
        <v>0.70909132559099819</v>
      </c>
      <c r="AP2881">
        <v>1</v>
      </c>
      <c r="AQ2881">
        <v>1</v>
      </c>
      <c r="AR2881">
        <v>1</v>
      </c>
      <c r="AS2881">
        <v>0</v>
      </c>
      <c r="AT2881">
        <v>0.82771114257330947</v>
      </c>
      <c r="AU2881">
        <v>0</v>
      </c>
    </row>
    <row r="2882" spans="32:47" x14ac:dyDescent="0.25">
      <c r="AF2882">
        <v>2872</v>
      </c>
      <c r="AG2882">
        <v>1</v>
      </c>
      <c r="AH2882">
        <v>0.43528907247491588</v>
      </c>
      <c r="AI2882">
        <v>1</v>
      </c>
      <c r="AJ2882">
        <v>0.46302651473912798</v>
      </c>
      <c r="AK2882">
        <v>1</v>
      </c>
      <c r="AL2882">
        <v>1</v>
      </c>
      <c r="AM2882">
        <v>0.56458925850001251</v>
      </c>
      <c r="AN2882">
        <v>0</v>
      </c>
      <c r="AO2882">
        <v>1</v>
      </c>
      <c r="AP2882">
        <v>0.68810758248723536</v>
      </c>
      <c r="AQ2882">
        <v>1</v>
      </c>
      <c r="AR2882">
        <v>0</v>
      </c>
      <c r="AS2882">
        <v>0.52824314457980259</v>
      </c>
      <c r="AT2882">
        <v>0.78396190080537753</v>
      </c>
      <c r="AU2882">
        <v>1</v>
      </c>
    </row>
    <row r="2883" spans="32:47" x14ac:dyDescent="0.25">
      <c r="AF2883">
        <v>2873</v>
      </c>
      <c r="AG2883">
        <v>1</v>
      </c>
      <c r="AH2883">
        <v>1</v>
      </c>
      <c r="AI2883">
        <v>0.83191236204419838</v>
      </c>
      <c r="AJ2883">
        <v>0.94716272261600054</v>
      </c>
      <c r="AK2883">
        <v>1</v>
      </c>
      <c r="AL2883">
        <v>1</v>
      </c>
      <c r="AM2883">
        <v>1</v>
      </c>
      <c r="AN2883">
        <v>1</v>
      </c>
      <c r="AO2883">
        <v>0.48709421489208277</v>
      </c>
      <c r="AP2883">
        <v>1</v>
      </c>
      <c r="AQ2883">
        <v>0.74438522572478782</v>
      </c>
      <c r="AR2883">
        <v>0.90596593121459124</v>
      </c>
      <c r="AS2883">
        <v>0.29816397990725818</v>
      </c>
      <c r="AT2883">
        <v>0.99113731438250996</v>
      </c>
      <c r="AU2883">
        <v>0</v>
      </c>
    </row>
    <row r="2884" spans="32:47" x14ac:dyDescent="0.25">
      <c r="AF2884">
        <v>2874</v>
      </c>
      <c r="AG2884">
        <v>0.26779309028032944</v>
      </c>
      <c r="AH2884">
        <v>1</v>
      </c>
      <c r="AI2884">
        <v>0.82303478152677978</v>
      </c>
      <c r="AJ2884">
        <v>1</v>
      </c>
      <c r="AK2884">
        <v>1</v>
      </c>
      <c r="AL2884">
        <v>0</v>
      </c>
      <c r="AM2884">
        <v>1</v>
      </c>
      <c r="AN2884">
        <v>1</v>
      </c>
      <c r="AO2884">
        <v>1</v>
      </c>
      <c r="AP2884">
        <v>1</v>
      </c>
      <c r="AQ2884">
        <v>1</v>
      </c>
      <c r="AR2884">
        <v>0.69814844064216408</v>
      </c>
      <c r="AS2884">
        <v>0</v>
      </c>
      <c r="AT2884">
        <v>0.65988999148402183</v>
      </c>
      <c r="AU2884">
        <v>1</v>
      </c>
    </row>
    <row r="2885" spans="32:47" x14ac:dyDescent="0.25">
      <c r="AF2885">
        <v>2875</v>
      </c>
      <c r="AG2885">
        <v>1</v>
      </c>
      <c r="AH2885">
        <v>1</v>
      </c>
      <c r="AI2885">
        <v>1</v>
      </c>
      <c r="AJ2885">
        <v>1</v>
      </c>
      <c r="AK2885">
        <v>1</v>
      </c>
      <c r="AL2885">
        <v>0</v>
      </c>
      <c r="AM2885">
        <v>0</v>
      </c>
      <c r="AN2885">
        <v>0.36415812149484295</v>
      </c>
      <c r="AO2885">
        <v>1</v>
      </c>
      <c r="AP2885">
        <v>1</v>
      </c>
      <c r="AQ2885">
        <v>0.47647263402177487</v>
      </c>
      <c r="AR2885">
        <v>0</v>
      </c>
      <c r="AS2885">
        <v>0.73716975239245408</v>
      </c>
      <c r="AT2885">
        <v>0.8724423565088304</v>
      </c>
      <c r="AU2885">
        <v>1</v>
      </c>
    </row>
    <row r="2886" spans="32:47" x14ac:dyDescent="0.25">
      <c r="AF2886">
        <v>2876</v>
      </c>
      <c r="AG2886">
        <v>1</v>
      </c>
      <c r="AH2886">
        <v>1</v>
      </c>
      <c r="AI2886">
        <v>1</v>
      </c>
      <c r="AJ2886">
        <v>0.91028065190184859</v>
      </c>
      <c r="AK2886">
        <v>1</v>
      </c>
      <c r="AL2886">
        <v>1</v>
      </c>
      <c r="AM2886">
        <v>0.51356986904612578</v>
      </c>
      <c r="AN2886">
        <v>1</v>
      </c>
      <c r="AO2886">
        <v>1</v>
      </c>
      <c r="AP2886">
        <v>0</v>
      </c>
      <c r="AQ2886">
        <v>1</v>
      </c>
      <c r="AR2886">
        <v>1</v>
      </c>
      <c r="AS2886">
        <v>0</v>
      </c>
      <c r="AT2886">
        <v>0.89196538819952575</v>
      </c>
      <c r="AU2886">
        <v>1</v>
      </c>
    </row>
    <row r="2887" spans="32:47" x14ac:dyDescent="0.25">
      <c r="AF2887">
        <v>2877</v>
      </c>
      <c r="AG2887">
        <v>1</v>
      </c>
      <c r="AH2887">
        <v>1</v>
      </c>
      <c r="AI2887">
        <v>1</v>
      </c>
      <c r="AJ2887">
        <v>1</v>
      </c>
      <c r="AK2887">
        <v>1</v>
      </c>
      <c r="AL2887">
        <v>0.47974040334665913</v>
      </c>
      <c r="AM2887">
        <v>1</v>
      </c>
      <c r="AN2887">
        <v>1</v>
      </c>
      <c r="AO2887">
        <v>0.39319687577541723</v>
      </c>
      <c r="AP2887">
        <v>1</v>
      </c>
      <c r="AQ2887">
        <v>0</v>
      </c>
      <c r="AR2887">
        <v>0.66141566149622855</v>
      </c>
      <c r="AS2887">
        <v>0.18672638589228999</v>
      </c>
      <c r="AT2887">
        <v>0.66872964004793822</v>
      </c>
      <c r="AU2887">
        <v>1</v>
      </c>
    </row>
    <row r="2888" spans="32:47" x14ac:dyDescent="0.25">
      <c r="AF2888">
        <v>2878</v>
      </c>
      <c r="AG2888">
        <v>1</v>
      </c>
      <c r="AH2888">
        <v>0</v>
      </c>
      <c r="AI2888">
        <v>1</v>
      </c>
      <c r="AJ2888">
        <v>1</v>
      </c>
      <c r="AK2888">
        <v>1</v>
      </c>
      <c r="AL2888">
        <v>0.22852415310650637</v>
      </c>
      <c r="AM2888">
        <v>0.97703381924797972</v>
      </c>
      <c r="AN2888">
        <v>1</v>
      </c>
      <c r="AO2888">
        <v>0</v>
      </c>
      <c r="AP2888">
        <v>1</v>
      </c>
      <c r="AQ2888">
        <v>0.30145447863227065</v>
      </c>
      <c r="AR2888">
        <v>1</v>
      </c>
      <c r="AS2888">
        <v>0</v>
      </c>
      <c r="AT2888">
        <v>0.60782074158664789</v>
      </c>
      <c r="AU2888">
        <v>0</v>
      </c>
    </row>
    <row r="2889" spans="32:47" x14ac:dyDescent="0.25">
      <c r="AF2889">
        <v>2879</v>
      </c>
      <c r="AG2889">
        <v>1</v>
      </c>
      <c r="AH2889">
        <v>1</v>
      </c>
      <c r="AI2889">
        <v>0</v>
      </c>
      <c r="AJ2889">
        <v>4.2841861653869273E-2</v>
      </c>
      <c r="AK2889">
        <v>1</v>
      </c>
      <c r="AL2889">
        <v>0.29121039018767381</v>
      </c>
      <c r="AM2889">
        <v>0</v>
      </c>
      <c r="AN2889">
        <v>1</v>
      </c>
      <c r="AO2889">
        <v>0.92334734803274232</v>
      </c>
      <c r="AP2889">
        <v>0.66814325374552053</v>
      </c>
      <c r="AQ2889">
        <v>1</v>
      </c>
      <c r="AR2889">
        <v>0</v>
      </c>
      <c r="AS2889">
        <v>0</v>
      </c>
      <c r="AT2889">
        <v>0.82440968217016819</v>
      </c>
      <c r="AU2889">
        <v>0</v>
      </c>
    </row>
    <row r="2890" spans="32:47" x14ac:dyDescent="0.25">
      <c r="AF2890">
        <v>2880</v>
      </c>
      <c r="AG2890">
        <v>1.9158542186262145E-2</v>
      </c>
      <c r="AH2890">
        <v>0.29162024217319932</v>
      </c>
      <c r="AI2890">
        <v>1</v>
      </c>
      <c r="AJ2890">
        <v>1.8567101280495991E-3</v>
      </c>
      <c r="AK2890">
        <v>0.25139958879533936</v>
      </c>
      <c r="AL2890">
        <v>0.87165573906895588</v>
      </c>
      <c r="AM2890">
        <v>0.69016318778660446</v>
      </c>
      <c r="AN2890">
        <v>0.86811000946533656</v>
      </c>
      <c r="AO2890">
        <v>1</v>
      </c>
      <c r="AP2890">
        <v>0.91494630021183943</v>
      </c>
      <c r="AQ2890">
        <v>1</v>
      </c>
      <c r="AR2890">
        <v>1</v>
      </c>
      <c r="AS2890">
        <v>0.18352805660059299</v>
      </c>
      <c r="AT2890">
        <v>0.87975770449042578</v>
      </c>
      <c r="AU2890">
        <v>1</v>
      </c>
    </row>
    <row r="2891" spans="32:47" x14ac:dyDescent="0.25">
      <c r="AF2891">
        <v>2881</v>
      </c>
      <c r="AG2891">
        <v>1</v>
      </c>
      <c r="AH2891">
        <v>0.26583647947024602</v>
      </c>
      <c r="AI2891">
        <v>0.73001928922308101</v>
      </c>
      <c r="AJ2891">
        <v>1</v>
      </c>
      <c r="AK2891">
        <v>1</v>
      </c>
      <c r="AL2891">
        <v>0.93729954826849282</v>
      </c>
      <c r="AM2891">
        <v>1</v>
      </c>
      <c r="AN2891">
        <v>0.30063785844169849</v>
      </c>
      <c r="AO2891">
        <v>1</v>
      </c>
      <c r="AP2891">
        <v>1</v>
      </c>
      <c r="AQ2891">
        <v>1</v>
      </c>
      <c r="AR2891">
        <v>1</v>
      </c>
      <c r="AS2891">
        <v>0.79955909426522942</v>
      </c>
      <c r="AT2891">
        <v>0.73967472717830951</v>
      </c>
      <c r="AU2891">
        <v>0</v>
      </c>
    </row>
    <row r="2892" spans="32:47" x14ac:dyDescent="0.25">
      <c r="AF2892">
        <v>2882</v>
      </c>
      <c r="AG2892">
        <v>1</v>
      </c>
      <c r="AH2892">
        <v>1</v>
      </c>
      <c r="AI2892">
        <v>0.24516038483664987</v>
      </c>
      <c r="AJ2892">
        <v>7.8431382936347896E-2</v>
      </c>
      <c r="AK2892">
        <v>1</v>
      </c>
      <c r="AL2892">
        <v>0.6576872119342928</v>
      </c>
      <c r="AM2892">
        <v>1</v>
      </c>
      <c r="AN2892">
        <v>1</v>
      </c>
      <c r="AO2892">
        <v>0.4001574411954304</v>
      </c>
      <c r="AP2892">
        <v>0.4022471642691075</v>
      </c>
      <c r="AQ2892">
        <v>1</v>
      </c>
      <c r="AR2892">
        <v>1</v>
      </c>
      <c r="AS2892">
        <v>0.27399599863541274</v>
      </c>
      <c r="AT2892">
        <v>0.79404134259645731</v>
      </c>
      <c r="AU2892">
        <v>0</v>
      </c>
    </row>
    <row r="2893" spans="32:47" x14ac:dyDescent="0.25">
      <c r="AF2893">
        <v>2883</v>
      </c>
      <c r="AG2893">
        <v>1</v>
      </c>
      <c r="AH2893">
        <v>6.5748026353633443E-2</v>
      </c>
      <c r="AI2893">
        <v>0.4297059770962674</v>
      </c>
      <c r="AJ2893">
        <v>1</v>
      </c>
      <c r="AK2893">
        <v>1</v>
      </c>
      <c r="AL2893">
        <v>1</v>
      </c>
      <c r="AM2893">
        <v>1</v>
      </c>
      <c r="AN2893">
        <v>0</v>
      </c>
      <c r="AO2893">
        <v>0</v>
      </c>
      <c r="AP2893">
        <v>1</v>
      </c>
      <c r="AQ2893">
        <v>1</v>
      </c>
      <c r="AR2893">
        <v>0.74586782302808829</v>
      </c>
      <c r="AS2893">
        <v>0.2617774960503344</v>
      </c>
      <c r="AT2893">
        <v>0.71721397535592379</v>
      </c>
      <c r="AU2893">
        <v>0</v>
      </c>
    </row>
    <row r="2894" spans="32:47" x14ac:dyDescent="0.25">
      <c r="AF2894">
        <v>2884</v>
      </c>
      <c r="AG2894">
        <v>0.68507814447131687</v>
      </c>
      <c r="AH2894">
        <v>0.59027684464932206</v>
      </c>
      <c r="AI2894">
        <v>1</v>
      </c>
      <c r="AJ2894">
        <v>0</v>
      </c>
      <c r="AK2894">
        <v>0</v>
      </c>
      <c r="AL2894">
        <v>1</v>
      </c>
      <c r="AM2894">
        <v>0</v>
      </c>
      <c r="AN2894">
        <v>1</v>
      </c>
      <c r="AO2894">
        <v>0.72842798622587002</v>
      </c>
      <c r="AP2894">
        <v>1</v>
      </c>
      <c r="AQ2894">
        <v>1</v>
      </c>
      <c r="AR2894">
        <v>1</v>
      </c>
      <c r="AS2894">
        <v>0</v>
      </c>
      <c r="AT2894">
        <v>0.90065281125790619</v>
      </c>
      <c r="AU2894">
        <v>1</v>
      </c>
    </row>
    <row r="2895" spans="32:47" x14ac:dyDescent="0.25">
      <c r="AF2895">
        <v>2885</v>
      </c>
      <c r="AG2895">
        <v>1</v>
      </c>
      <c r="AH2895">
        <v>1</v>
      </c>
      <c r="AI2895">
        <v>2.2350575681259449E-2</v>
      </c>
      <c r="AJ2895">
        <v>0</v>
      </c>
      <c r="AK2895">
        <v>1</v>
      </c>
      <c r="AL2895">
        <v>1</v>
      </c>
      <c r="AM2895">
        <v>1</v>
      </c>
      <c r="AN2895">
        <v>1</v>
      </c>
      <c r="AO2895">
        <v>1</v>
      </c>
      <c r="AP2895">
        <v>0.39539405289706925</v>
      </c>
      <c r="AQ2895">
        <v>1</v>
      </c>
      <c r="AR2895">
        <v>0.45130422049307173</v>
      </c>
      <c r="AS2895">
        <v>0.46007340016367382</v>
      </c>
      <c r="AT2895">
        <v>0.8223918959503389</v>
      </c>
      <c r="AU2895">
        <v>0</v>
      </c>
    </row>
    <row r="2896" spans="32:47" x14ac:dyDescent="0.25">
      <c r="AF2896">
        <v>2886</v>
      </c>
      <c r="AG2896">
        <v>1</v>
      </c>
      <c r="AH2896">
        <v>0.79632242774979589</v>
      </c>
      <c r="AI2896">
        <v>1</v>
      </c>
      <c r="AJ2896">
        <v>1</v>
      </c>
      <c r="AK2896">
        <v>9.8499488622520961E-2</v>
      </c>
      <c r="AL2896">
        <v>0.46661936202726795</v>
      </c>
      <c r="AM2896">
        <v>8.2533488985885223E-2</v>
      </c>
      <c r="AN2896">
        <v>1</v>
      </c>
      <c r="AO2896">
        <v>1</v>
      </c>
      <c r="AP2896">
        <v>0.64791893061544303</v>
      </c>
      <c r="AQ2896">
        <v>5.4258477820500653E-2</v>
      </c>
      <c r="AR2896">
        <v>1</v>
      </c>
      <c r="AS2896">
        <v>0</v>
      </c>
      <c r="AT2896">
        <v>0.75185255927048877</v>
      </c>
      <c r="AU2896">
        <v>1</v>
      </c>
    </row>
    <row r="2897" spans="32:47" x14ac:dyDescent="0.25">
      <c r="AF2897">
        <v>2887</v>
      </c>
      <c r="AG2897">
        <v>1</v>
      </c>
      <c r="AH2897">
        <v>1</v>
      </c>
      <c r="AI2897">
        <v>0.92353490093791479</v>
      </c>
      <c r="AJ2897">
        <v>0.38148759667989601</v>
      </c>
      <c r="AK2897">
        <v>1</v>
      </c>
      <c r="AL2897">
        <v>0.5020538744669466</v>
      </c>
      <c r="AM2897">
        <v>1</v>
      </c>
      <c r="AN2897">
        <v>1</v>
      </c>
      <c r="AO2897">
        <v>0</v>
      </c>
      <c r="AP2897">
        <v>1</v>
      </c>
      <c r="AQ2897">
        <v>1</v>
      </c>
      <c r="AR2897">
        <v>1</v>
      </c>
      <c r="AS2897">
        <v>0</v>
      </c>
      <c r="AT2897">
        <v>0.79774395074118853</v>
      </c>
      <c r="AU2897">
        <v>2</v>
      </c>
    </row>
    <row r="2898" spans="32:47" x14ac:dyDescent="0.25">
      <c r="AF2898">
        <v>2888</v>
      </c>
      <c r="AG2898">
        <v>0.72733983762643017</v>
      </c>
      <c r="AH2898">
        <v>0.33006691867012705</v>
      </c>
      <c r="AI2898">
        <v>3.6316556747600946E-2</v>
      </c>
      <c r="AJ2898">
        <v>1</v>
      </c>
      <c r="AK2898">
        <v>1</v>
      </c>
      <c r="AL2898">
        <v>0.45619765492544201</v>
      </c>
      <c r="AM2898">
        <v>0.49573422203473222</v>
      </c>
      <c r="AN2898">
        <v>0.31403297281705761</v>
      </c>
      <c r="AO2898">
        <v>0.75120170557565868</v>
      </c>
      <c r="AP2898">
        <v>1</v>
      </c>
      <c r="AQ2898">
        <v>0.47663121768079386</v>
      </c>
      <c r="AR2898">
        <v>1</v>
      </c>
      <c r="AS2898">
        <v>0.20938479617536593</v>
      </c>
      <c r="AT2898">
        <v>0.97814077419166656</v>
      </c>
      <c r="AU2898">
        <v>0</v>
      </c>
    </row>
    <row r="2899" spans="32:47" x14ac:dyDescent="0.25">
      <c r="AF2899">
        <v>2889</v>
      </c>
      <c r="AG2899">
        <v>1</v>
      </c>
      <c r="AH2899">
        <v>1</v>
      </c>
      <c r="AI2899">
        <v>0</v>
      </c>
      <c r="AJ2899">
        <v>1</v>
      </c>
      <c r="AK2899">
        <v>4.4809270112666361E-2</v>
      </c>
      <c r="AL2899">
        <v>1</v>
      </c>
      <c r="AM2899">
        <v>1</v>
      </c>
      <c r="AN2899">
        <v>1</v>
      </c>
      <c r="AO2899">
        <v>0</v>
      </c>
      <c r="AP2899">
        <v>1</v>
      </c>
      <c r="AQ2899">
        <v>0.68019729621616232</v>
      </c>
      <c r="AR2899">
        <v>0.38768778390165665</v>
      </c>
      <c r="AS2899">
        <v>0</v>
      </c>
      <c r="AT2899">
        <v>0.50955932428888906</v>
      </c>
      <c r="AU2899">
        <v>1</v>
      </c>
    </row>
    <row r="2900" spans="32:47" x14ac:dyDescent="0.25">
      <c r="AF2900">
        <v>2890</v>
      </c>
      <c r="AG2900">
        <v>1</v>
      </c>
      <c r="AH2900">
        <v>1</v>
      </c>
      <c r="AI2900">
        <v>0.37459468296254916</v>
      </c>
      <c r="AJ2900">
        <v>1</v>
      </c>
      <c r="AK2900">
        <v>1</v>
      </c>
      <c r="AL2900">
        <v>0.93661228807904995</v>
      </c>
      <c r="AM2900">
        <v>0.17652681230890355</v>
      </c>
      <c r="AN2900">
        <v>1</v>
      </c>
      <c r="AO2900">
        <v>1</v>
      </c>
      <c r="AP2900">
        <v>0.95605434259613831</v>
      </c>
      <c r="AQ2900">
        <v>1</v>
      </c>
      <c r="AR2900">
        <v>0.72562849243061667</v>
      </c>
      <c r="AS2900">
        <v>0.11831762732735145</v>
      </c>
      <c r="AT2900">
        <v>0.87483776001555114</v>
      </c>
      <c r="AU2900">
        <v>0</v>
      </c>
    </row>
    <row r="2901" spans="32:47" x14ac:dyDescent="0.25">
      <c r="AF2901">
        <v>2891</v>
      </c>
      <c r="AG2901">
        <v>0.85829196415908238</v>
      </c>
      <c r="AH2901">
        <v>1</v>
      </c>
      <c r="AI2901">
        <v>0.68764887659081952</v>
      </c>
      <c r="AJ2901">
        <v>0.73299806681461632</v>
      </c>
      <c r="AK2901">
        <v>0</v>
      </c>
      <c r="AL2901">
        <v>1</v>
      </c>
      <c r="AM2901">
        <v>0.94592164034885728</v>
      </c>
      <c r="AN2901">
        <v>1</v>
      </c>
      <c r="AO2901">
        <v>1</v>
      </c>
      <c r="AP2901">
        <v>1</v>
      </c>
      <c r="AQ2901">
        <v>1</v>
      </c>
      <c r="AR2901">
        <v>0.46915836382803749</v>
      </c>
      <c r="AS2901">
        <v>0</v>
      </c>
      <c r="AT2901">
        <v>0.56460230423724411</v>
      </c>
      <c r="AU2901">
        <v>0</v>
      </c>
    </row>
    <row r="2902" spans="32:47" x14ac:dyDescent="0.25">
      <c r="AF2902">
        <v>2892</v>
      </c>
      <c r="AG2902">
        <v>1</v>
      </c>
      <c r="AH2902">
        <v>1</v>
      </c>
      <c r="AI2902">
        <v>0.83408884698644303</v>
      </c>
      <c r="AJ2902">
        <v>1</v>
      </c>
      <c r="AK2902">
        <v>1</v>
      </c>
      <c r="AL2902">
        <v>0.46742505834602827</v>
      </c>
      <c r="AM2902">
        <v>0.4132953775281954</v>
      </c>
      <c r="AN2902">
        <v>1</v>
      </c>
      <c r="AO2902">
        <v>1</v>
      </c>
      <c r="AP2902">
        <v>0.7821846093636029</v>
      </c>
      <c r="AQ2902">
        <v>0.65865013511793224</v>
      </c>
      <c r="AR2902">
        <v>1</v>
      </c>
      <c r="AS2902">
        <v>0.47612872287281788</v>
      </c>
      <c r="AT2902">
        <v>0.91135477352030625</v>
      </c>
      <c r="AU2902">
        <v>0</v>
      </c>
    </row>
    <row r="2903" spans="32:47" x14ac:dyDescent="0.25">
      <c r="AF2903">
        <v>2893</v>
      </c>
      <c r="AG2903">
        <v>0.24930458372569597</v>
      </c>
      <c r="AH2903">
        <v>1</v>
      </c>
      <c r="AI2903">
        <v>1</v>
      </c>
      <c r="AJ2903">
        <v>1</v>
      </c>
      <c r="AK2903">
        <v>1</v>
      </c>
      <c r="AL2903">
        <v>1</v>
      </c>
      <c r="AM2903">
        <v>1</v>
      </c>
      <c r="AN2903">
        <v>1</v>
      </c>
      <c r="AO2903">
        <v>0.53040389960030254</v>
      </c>
      <c r="AP2903">
        <v>1</v>
      </c>
      <c r="AQ2903">
        <v>1</v>
      </c>
      <c r="AR2903">
        <v>0.9766296453934985</v>
      </c>
      <c r="AS2903">
        <v>1</v>
      </c>
      <c r="AT2903">
        <v>0.87501329182797072</v>
      </c>
      <c r="AU2903">
        <v>1</v>
      </c>
    </row>
    <row r="2904" spans="32:47" x14ac:dyDescent="0.25">
      <c r="AF2904">
        <v>2894</v>
      </c>
      <c r="AG2904">
        <v>1</v>
      </c>
      <c r="AH2904">
        <v>0.25849674694446939</v>
      </c>
      <c r="AI2904">
        <v>0.99598462116644504</v>
      </c>
      <c r="AJ2904">
        <v>1</v>
      </c>
      <c r="AK2904">
        <v>0.81298778552985407</v>
      </c>
      <c r="AL2904">
        <v>1</v>
      </c>
      <c r="AM2904">
        <v>1</v>
      </c>
      <c r="AN2904">
        <v>1</v>
      </c>
      <c r="AO2904">
        <v>1</v>
      </c>
      <c r="AP2904">
        <v>1</v>
      </c>
      <c r="AQ2904">
        <v>0.83475518642007951</v>
      </c>
      <c r="AR2904">
        <v>1</v>
      </c>
      <c r="AS2904">
        <v>0</v>
      </c>
      <c r="AT2904">
        <v>0.74889797531239755</v>
      </c>
      <c r="AU2904">
        <v>0</v>
      </c>
    </row>
    <row r="2905" spans="32:47" x14ac:dyDescent="0.25">
      <c r="AF2905">
        <v>2895</v>
      </c>
      <c r="AG2905">
        <v>0.88790558442433976</v>
      </c>
      <c r="AH2905">
        <v>1</v>
      </c>
      <c r="AI2905">
        <v>1</v>
      </c>
      <c r="AJ2905">
        <v>1</v>
      </c>
      <c r="AK2905">
        <v>0.94136262626453837</v>
      </c>
      <c r="AL2905">
        <v>1</v>
      </c>
      <c r="AM2905">
        <v>1</v>
      </c>
      <c r="AN2905">
        <v>1</v>
      </c>
      <c r="AO2905">
        <v>1</v>
      </c>
      <c r="AP2905">
        <v>1</v>
      </c>
      <c r="AQ2905">
        <v>0</v>
      </c>
      <c r="AR2905">
        <v>0</v>
      </c>
      <c r="AS2905">
        <v>1</v>
      </c>
      <c r="AT2905">
        <v>0.94165634902304574</v>
      </c>
      <c r="AU2905">
        <v>1</v>
      </c>
    </row>
    <row r="2906" spans="32:47" x14ac:dyDescent="0.25">
      <c r="AF2906">
        <v>2896</v>
      </c>
      <c r="AG2906">
        <v>1</v>
      </c>
      <c r="AH2906">
        <v>1</v>
      </c>
      <c r="AI2906">
        <v>1</v>
      </c>
      <c r="AJ2906">
        <v>1</v>
      </c>
      <c r="AK2906">
        <v>1</v>
      </c>
      <c r="AL2906">
        <v>1</v>
      </c>
      <c r="AM2906">
        <v>1</v>
      </c>
      <c r="AN2906">
        <v>1</v>
      </c>
      <c r="AO2906">
        <v>0.8489820835830566</v>
      </c>
      <c r="AP2906">
        <v>1</v>
      </c>
      <c r="AQ2906">
        <v>1</v>
      </c>
      <c r="AR2906">
        <v>1</v>
      </c>
      <c r="AS2906">
        <v>0.96258560784384217</v>
      </c>
      <c r="AT2906">
        <v>0.82684839915020525</v>
      </c>
      <c r="AU2906">
        <v>1</v>
      </c>
    </row>
    <row r="2907" spans="32:47" x14ac:dyDescent="0.25">
      <c r="AF2907">
        <v>2897</v>
      </c>
      <c r="AG2907">
        <v>1</v>
      </c>
      <c r="AH2907">
        <v>1</v>
      </c>
      <c r="AI2907">
        <v>1</v>
      </c>
      <c r="AJ2907">
        <v>0.41486798715413897</v>
      </c>
      <c r="AK2907">
        <v>1</v>
      </c>
      <c r="AL2907">
        <v>0.54987869493221908</v>
      </c>
      <c r="AM2907">
        <v>1</v>
      </c>
      <c r="AN2907">
        <v>1</v>
      </c>
      <c r="AO2907">
        <v>0.48077169387300578</v>
      </c>
      <c r="AP2907">
        <v>1</v>
      </c>
      <c r="AQ2907">
        <v>1</v>
      </c>
      <c r="AR2907">
        <v>0.39272297225350838</v>
      </c>
      <c r="AS2907">
        <v>0</v>
      </c>
      <c r="AT2907">
        <v>0.82924936756669876</v>
      </c>
      <c r="AU2907">
        <v>1</v>
      </c>
    </row>
    <row r="2908" spans="32:47" x14ac:dyDescent="0.25">
      <c r="AF2908">
        <v>2898</v>
      </c>
      <c r="AG2908">
        <v>1</v>
      </c>
      <c r="AH2908">
        <v>0.25515168413611328</v>
      </c>
      <c r="AI2908">
        <v>1</v>
      </c>
      <c r="AJ2908">
        <v>0.1919531586218606</v>
      </c>
      <c r="AK2908">
        <v>1</v>
      </c>
      <c r="AL2908">
        <v>0.77258793254780656</v>
      </c>
      <c r="AM2908">
        <v>0.27636364574596706</v>
      </c>
      <c r="AN2908">
        <v>1</v>
      </c>
      <c r="AO2908">
        <v>1</v>
      </c>
      <c r="AP2908">
        <v>1</v>
      </c>
      <c r="AQ2908">
        <v>0.59238200028048593</v>
      </c>
      <c r="AR2908">
        <v>1</v>
      </c>
      <c r="AS2908">
        <v>0</v>
      </c>
      <c r="AT2908">
        <v>0.6648455018413848</v>
      </c>
      <c r="AU2908">
        <v>0</v>
      </c>
    </row>
    <row r="2909" spans="32:47" x14ac:dyDescent="0.25">
      <c r="AF2909">
        <v>2899</v>
      </c>
      <c r="AG2909">
        <v>1</v>
      </c>
      <c r="AH2909">
        <v>1</v>
      </c>
      <c r="AI2909">
        <v>1</v>
      </c>
      <c r="AJ2909">
        <v>1</v>
      </c>
      <c r="AK2909">
        <v>0.69659309385948998</v>
      </c>
      <c r="AL2909">
        <v>1</v>
      </c>
      <c r="AM2909">
        <v>1</v>
      </c>
      <c r="AN2909">
        <v>1</v>
      </c>
      <c r="AO2909">
        <v>1</v>
      </c>
      <c r="AP2909">
        <v>0.71400920090813846</v>
      </c>
      <c r="AQ2909">
        <v>0.74907034656498583</v>
      </c>
      <c r="AR2909">
        <v>1</v>
      </c>
      <c r="AS2909">
        <v>0.2916461917896716</v>
      </c>
      <c r="AT2909">
        <v>0.88596221182129764</v>
      </c>
      <c r="AU2909">
        <v>2</v>
      </c>
    </row>
    <row r="2910" spans="32:47" x14ac:dyDescent="0.25">
      <c r="AF2910">
        <v>2900</v>
      </c>
      <c r="AG2910">
        <v>1</v>
      </c>
      <c r="AH2910">
        <v>1</v>
      </c>
      <c r="AI2910">
        <v>0.48465140959277991</v>
      </c>
      <c r="AJ2910">
        <v>0.35904656854642475</v>
      </c>
      <c r="AK2910">
        <v>0.4390844872119018</v>
      </c>
      <c r="AL2910">
        <v>1</v>
      </c>
      <c r="AM2910">
        <v>1</v>
      </c>
      <c r="AN2910">
        <v>1</v>
      </c>
      <c r="AO2910">
        <v>0.5593303579218627</v>
      </c>
      <c r="AP2910">
        <v>0.39944028642193807</v>
      </c>
      <c r="AQ2910">
        <v>1</v>
      </c>
      <c r="AR2910">
        <v>1</v>
      </c>
      <c r="AS2910">
        <v>0.78510017455095471</v>
      </c>
      <c r="AT2910">
        <v>0.91470538126737311</v>
      </c>
      <c r="AU2910">
        <v>1</v>
      </c>
    </row>
    <row r="2911" spans="32:47" x14ac:dyDescent="0.25">
      <c r="AF2911">
        <v>2901</v>
      </c>
      <c r="AG2911">
        <v>1</v>
      </c>
      <c r="AH2911">
        <v>1</v>
      </c>
      <c r="AI2911">
        <v>1</v>
      </c>
      <c r="AJ2911">
        <v>0.40234994393686063</v>
      </c>
      <c r="AK2911">
        <v>5.7851534943526323E-2</v>
      </c>
      <c r="AL2911">
        <v>0</v>
      </c>
      <c r="AM2911">
        <v>0</v>
      </c>
      <c r="AN2911">
        <v>0.33926603031924912</v>
      </c>
      <c r="AO2911">
        <v>0</v>
      </c>
      <c r="AP2911">
        <v>1</v>
      </c>
      <c r="AQ2911">
        <v>1</v>
      </c>
      <c r="AR2911">
        <v>4.254789761011301E-2</v>
      </c>
      <c r="AS2911">
        <v>0.16447990821958933</v>
      </c>
      <c r="AT2911">
        <v>0.53530420207237894</v>
      </c>
      <c r="AU2911">
        <v>1</v>
      </c>
    </row>
    <row r="2912" spans="32:47" x14ac:dyDescent="0.25">
      <c r="AF2912">
        <v>2902</v>
      </c>
      <c r="AG2912">
        <v>0.53849890112788645</v>
      </c>
      <c r="AH2912">
        <v>0.44830058301964265</v>
      </c>
      <c r="AI2912">
        <v>1</v>
      </c>
      <c r="AJ2912">
        <v>1</v>
      </c>
      <c r="AK2912">
        <v>1</v>
      </c>
      <c r="AL2912">
        <v>1</v>
      </c>
      <c r="AM2912">
        <v>0.77834645085104348</v>
      </c>
      <c r="AN2912">
        <v>0.69606327742874252</v>
      </c>
      <c r="AO2912">
        <v>0</v>
      </c>
      <c r="AP2912">
        <v>1</v>
      </c>
      <c r="AQ2912">
        <v>1</v>
      </c>
      <c r="AR2912">
        <v>1</v>
      </c>
      <c r="AS2912">
        <v>0</v>
      </c>
      <c r="AT2912">
        <v>0.8249769841368455</v>
      </c>
      <c r="AU2912">
        <v>1</v>
      </c>
    </row>
    <row r="2913" spans="32:47" x14ac:dyDescent="0.25">
      <c r="AF2913">
        <v>2903</v>
      </c>
      <c r="AG2913">
        <v>0.50222209571919874</v>
      </c>
      <c r="AH2913">
        <v>1</v>
      </c>
      <c r="AI2913">
        <v>1</v>
      </c>
      <c r="AJ2913">
        <v>1</v>
      </c>
      <c r="AK2913">
        <v>0</v>
      </c>
      <c r="AL2913">
        <v>1</v>
      </c>
      <c r="AM2913">
        <v>0.48353718573062288</v>
      </c>
      <c r="AN2913">
        <v>1</v>
      </c>
      <c r="AO2913">
        <v>0.23975356974042369</v>
      </c>
      <c r="AP2913">
        <v>1</v>
      </c>
      <c r="AQ2913">
        <v>1</v>
      </c>
      <c r="AR2913">
        <v>1</v>
      </c>
      <c r="AS2913">
        <v>0.236758272395621</v>
      </c>
      <c r="AT2913">
        <v>0.68640786690869904</v>
      </c>
      <c r="AU2913">
        <v>0</v>
      </c>
    </row>
    <row r="2914" spans="32:47" x14ac:dyDescent="0.25">
      <c r="AF2914">
        <v>2904</v>
      </c>
      <c r="AG2914">
        <v>1</v>
      </c>
      <c r="AH2914">
        <v>1</v>
      </c>
      <c r="AI2914">
        <v>1</v>
      </c>
      <c r="AJ2914">
        <v>1</v>
      </c>
      <c r="AK2914">
        <v>1</v>
      </c>
      <c r="AL2914">
        <v>1</v>
      </c>
      <c r="AM2914">
        <v>1</v>
      </c>
      <c r="AN2914">
        <v>3.6789211679969146E-2</v>
      </c>
      <c r="AO2914">
        <v>1</v>
      </c>
      <c r="AP2914">
        <v>1</v>
      </c>
      <c r="AQ2914">
        <v>0</v>
      </c>
      <c r="AR2914">
        <v>1</v>
      </c>
      <c r="AS2914">
        <v>0</v>
      </c>
      <c r="AT2914">
        <v>0.90815481476771587</v>
      </c>
      <c r="AU2914">
        <v>2</v>
      </c>
    </row>
    <row r="2915" spans="32:47" x14ac:dyDescent="0.25">
      <c r="AF2915">
        <v>2905</v>
      </c>
      <c r="AG2915">
        <v>1</v>
      </c>
      <c r="AH2915">
        <v>0.8585504941534704</v>
      </c>
      <c r="AI2915">
        <v>1</v>
      </c>
      <c r="AJ2915">
        <v>1</v>
      </c>
      <c r="AK2915">
        <v>0.97833506668370496</v>
      </c>
      <c r="AL2915">
        <v>1</v>
      </c>
      <c r="AM2915">
        <v>1</v>
      </c>
      <c r="AN2915">
        <v>1</v>
      </c>
      <c r="AO2915">
        <v>0</v>
      </c>
      <c r="AP2915">
        <v>0.97005102904856155</v>
      </c>
      <c r="AQ2915">
        <v>1</v>
      </c>
      <c r="AR2915">
        <v>1</v>
      </c>
      <c r="AS2915">
        <v>0</v>
      </c>
      <c r="AT2915">
        <v>0.74466116694242723</v>
      </c>
      <c r="AU2915">
        <v>1</v>
      </c>
    </row>
    <row r="2916" spans="32:47" x14ac:dyDescent="0.25">
      <c r="AF2916">
        <v>2906</v>
      </c>
      <c r="AG2916">
        <v>0.37100180422074175</v>
      </c>
      <c r="AH2916">
        <v>1</v>
      </c>
      <c r="AI2916">
        <v>1</v>
      </c>
      <c r="AJ2916">
        <v>0.86402969269377838</v>
      </c>
      <c r="AK2916">
        <v>1</v>
      </c>
      <c r="AL2916">
        <v>0</v>
      </c>
      <c r="AM2916">
        <v>1</v>
      </c>
      <c r="AN2916">
        <v>1</v>
      </c>
      <c r="AO2916">
        <v>0.77574071890994678</v>
      </c>
      <c r="AP2916">
        <v>1</v>
      </c>
      <c r="AQ2916">
        <v>0.72854400269789044</v>
      </c>
      <c r="AR2916">
        <v>0.46435875584598585</v>
      </c>
      <c r="AS2916">
        <v>0.24979693308517698</v>
      </c>
      <c r="AT2916">
        <v>0.81202237593551874</v>
      </c>
      <c r="AU2916">
        <v>0</v>
      </c>
    </row>
    <row r="2917" spans="32:47" x14ac:dyDescent="0.25">
      <c r="AF2917">
        <v>2907</v>
      </c>
      <c r="AG2917">
        <v>1</v>
      </c>
      <c r="AH2917">
        <v>1</v>
      </c>
      <c r="AI2917">
        <v>0.34505244527099421</v>
      </c>
      <c r="AJ2917">
        <v>1</v>
      </c>
      <c r="AK2917">
        <v>1</v>
      </c>
      <c r="AL2917">
        <v>0.83743449616013099</v>
      </c>
      <c r="AM2917">
        <v>0.82311252747345975</v>
      </c>
      <c r="AN2917">
        <v>0</v>
      </c>
      <c r="AO2917">
        <v>0</v>
      </c>
      <c r="AP2917">
        <v>1</v>
      </c>
      <c r="AQ2917">
        <v>1</v>
      </c>
      <c r="AR2917">
        <v>1</v>
      </c>
      <c r="AS2917">
        <v>0.17117993207187585</v>
      </c>
      <c r="AT2917">
        <v>0.95802082758718199</v>
      </c>
      <c r="AU2917">
        <v>1</v>
      </c>
    </row>
    <row r="2918" spans="32:47" x14ac:dyDescent="0.25">
      <c r="AF2918">
        <v>2908</v>
      </c>
      <c r="AG2918">
        <v>0.5859909396636912</v>
      </c>
      <c r="AH2918">
        <v>0.91959840420531691</v>
      </c>
      <c r="AI2918">
        <v>1</v>
      </c>
      <c r="AJ2918">
        <v>1</v>
      </c>
      <c r="AK2918">
        <v>0.75848341973816724</v>
      </c>
      <c r="AL2918">
        <v>1</v>
      </c>
      <c r="AM2918">
        <v>1</v>
      </c>
      <c r="AN2918">
        <v>1</v>
      </c>
      <c r="AO2918">
        <v>1</v>
      </c>
      <c r="AP2918">
        <v>0</v>
      </c>
      <c r="AQ2918">
        <v>1</v>
      </c>
      <c r="AR2918">
        <v>1</v>
      </c>
      <c r="AS2918">
        <v>9.24495957473742E-2</v>
      </c>
      <c r="AT2918">
        <v>0.82690479529456218</v>
      </c>
      <c r="AU2918">
        <v>0</v>
      </c>
    </row>
    <row r="2919" spans="32:47" x14ac:dyDescent="0.25">
      <c r="AF2919">
        <v>2909</v>
      </c>
      <c r="AG2919">
        <v>1</v>
      </c>
      <c r="AH2919">
        <v>1</v>
      </c>
      <c r="AI2919">
        <v>1</v>
      </c>
      <c r="AJ2919">
        <v>1</v>
      </c>
      <c r="AK2919">
        <v>1</v>
      </c>
      <c r="AL2919">
        <v>1</v>
      </c>
      <c r="AM2919">
        <v>1</v>
      </c>
      <c r="AN2919">
        <v>0</v>
      </c>
      <c r="AO2919">
        <v>1</v>
      </c>
      <c r="AP2919">
        <v>1</v>
      </c>
      <c r="AQ2919">
        <v>1</v>
      </c>
      <c r="AR2919">
        <v>1</v>
      </c>
      <c r="AS2919">
        <v>0.56358416009043721</v>
      </c>
      <c r="AT2919">
        <v>0.78492917941529572</v>
      </c>
      <c r="AU2919">
        <v>0</v>
      </c>
    </row>
    <row r="2920" spans="32:47" x14ac:dyDescent="0.25">
      <c r="AF2920">
        <v>2910</v>
      </c>
      <c r="AG2920">
        <v>1</v>
      </c>
      <c r="AH2920">
        <v>1</v>
      </c>
      <c r="AI2920">
        <v>1</v>
      </c>
      <c r="AJ2920">
        <v>1</v>
      </c>
      <c r="AK2920">
        <v>1</v>
      </c>
      <c r="AL2920">
        <v>1</v>
      </c>
      <c r="AM2920">
        <v>1</v>
      </c>
      <c r="AN2920">
        <v>1</v>
      </c>
      <c r="AO2920">
        <v>0.94929725025528267</v>
      </c>
      <c r="AP2920">
        <v>0.45489849734768806</v>
      </c>
      <c r="AQ2920">
        <v>1</v>
      </c>
      <c r="AR2920">
        <v>0.1790706085955589</v>
      </c>
      <c r="AS2920">
        <v>0</v>
      </c>
      <c r="AT2920">
        <v>0.85768438360154664</v>
      </c>
      <c r="AU2920">
        <v>1</v>
      </c>
    </row>
    <row r="2921" spans="32:47" x14ac:dyDescent="0.25">
      <c r="AF2921">
        <v>2911</v>
      </c>
      <c r="AG2921">
        <v>5.9847799925445276E-2</v>
      </c>
      <c r="AH2921">
        <v>1</v>
      </c>
      <c r="AI2921">
        <v>0.33575990498173913</v>
      </c>
      <c r="AJ2921">
        <v>1</v>
      </c>
      <c r="AK2921">
        <v>1</v>
      </c>
      <c r="AL2921">
        <v>1</v>
      </c>
      <c r="AM2921">
        <v>1</v>
      </c>
      <c r="AN2921">
        <v>0</v>
      </c>
      <c r="AO2921">
        <v>0.61701318010503503</v>
      </c>
      <c r="AP2921">
        <v>1</v>
      </c>
      <c r="AQ2921">
        <v>1</v>
      </c>
      <c r="AR2921">
        <v>1</v>
      </c>
      <c r="AS2921">
        <v>0.188960161945884</v>
      </c>
      <c r="AT2921">
        <v>0.73867452695418778</v>
      </c>
      <c r="AU2921">
        <v>2</v>
      </c>
    </row>
    <row r="2922" spans="32:47" x14ac:dyDescent="0.25">
      <c r="AF2922">
        <v>2912</v>
      </c>
      <c r="AG2922">
        <v>0</v>
      </c>
      <c r="AH2922">
        <v>1</v>
      </c>
      <c r="AI2922">
        <v>0</v>
      </c>
      <c r="AJ2922">
        <v>1</v>
      </c>
      <c r="AK2922">
        <v>1</v>
      </c>
      <c r="AL2922">
        <v>0.23034186614895588</v>
      </c>
      <c r="AM2922">
        <v>1</v>
      </c>
      <c r="AN2922">
        <v>0</v>
      </c>
      <c r="AO2922">
        <v>1</v>
      </c>
      <c r="AP2922">
        <v>0.39127663366431781</v>
      </c>
      <c r="AQ2922">
        <v>0.93219798597128833</v>
      </c>
      <c r="AR2922">
        <v>1</v>
      </c>
      <c r="AS2922">
        <v>0</v>
      </c>
      <c r="AT2922">
        <v>0.64948668281415367</v>
      </c>
      <c r="AU2922">
        <v>1</v>
      </c>
    </row>
    <row r="2923" spans="32:47" x14ac:dyDescent="0.25">
      <c r="AF2923">
        <v>2913</v>
      </c>
      <c r="AG2923">
        <v>1</v>
      </c>
      <c r="AH2923">
        <v>1</v>
      </c>
      <c r="AI2923">
        <v>0.74566375771528037</v>
      </c>
      <c r="AJ2923">
        <v>1</v>
      </c>
      <c r="AK2923">
        <v>1</v>
      </c>
      <c r="AL2923">
        <v>0.66902890273971327</v>
      </c>
      <c r="AM2923">
        <v>0.17515145652296563</v>
      </c>
      <c r="AN2923">
        <v>0.5409033785005205</v>
      </c>
      <c r="AO2923">
        <v>0.6688795289936631</v>
      </c>
      <c r="AP2923">
        <v>1</v>
      </c>
      <c r="AQ2923">
        <v>9.4220682451608209E-2</v>
      </c>
      <c r="AR2923">
        <v>1</v>
      </c>
      <c r="AS2923">
        <v>0</v>
      </c>
      <c r="AT2923">
        <v>0.86395795398209585</v>
      </c>
      <c r="AU2923">
        <v>2</v>
      </c>
    </row>
    <row r="2924" spans="32:47" x14ac:dyDescent="0.25">
      <c r="AF2924">
        <v>2914</v>
      </c>
      <c r="AG2924">
        <v>0.66332057380538079</v>
      </c>
      <c r="AH2924">
        <v>1</v>
      </c>
      <c r="AI2924">
        <v>1</v>
      </c>
      <c r="AJ2924">
        <v>0</v>
      </c>
      <c r="AK2924">
        <v>1</v>
      </c>
      <c r="AL2924">
        <v>1</v>
      </c>
      <c r="AM2924">
        <v>1</v>
      </c>
      <c r="AN2924">
        <v>1</v>
      </c>
      <c r="AO2924">
        <v>0.63804748096032804</v>
      </c>
      <c r="AP2924">
        <v>0</v>
      </c>
      <c r="AQ2924">
        <v>0.9167913395634969</v>
      </c>
      <c r="AR2924">
        <v>0.8674481808294302</v>
      </c>
      <c r="AS2924">
        <v>0</v>
      </c>
      <c r="AT2924">
        <v>0.80445673181493971</v>
      </c>
      <c r="AU2924">
        <v>1</v>
      </c>
    </row>
    <row r="2925" spans="32:47" x14ac:dyDescent="0.25">
      <c r="AF2925">
        <v>2915</v>
      </c>
      <c r="AG2925">
        <v>1</v>
      </c>
      <c r="AH2925">
        <v>1</v>
      </c>
      <c r="AI2925">
        <v>0</v>
      </c>
      <c r="AJ2925">
        <v>7.1986657875337794E-3</v>
      </c>
      <c r="AK2925">
        <v>0.87137136823566252</v>
      </c>
      <c r="AL2925">
        <v>1</v>
      </c>
      <c r="AM2925">
        <v>0</v>
      </c>
      <c r="AN2925">
        <v>1</v>
      </c>
      <c r="AO2925">
        <v>1</v>
      </c>
      <c r="AP2925">
        <v>1</v>
      </c>
      <c r="AQ2925">
        <v>0</v>
      </c>
      <c r="AR2925">
        <v>0.41923736909478565</v>
      </c>
      <c r="AS2925">
        <v>0</v>
      </c>
      <c r="AT2925">
        <v>0.77778823605584291</v>
      </c>
      <c r="AU2925">
        <v>1</v>
      </c>
    </row>
    <row r="2926" spans="32:47" x14ac:dyDescent="0.25">
      <c r="AF2926">
        <v>2916</v>
      </c>
      <c r="AG2926">
        <v>1</v>
      </c>
      <c r="AH2926">
        <v>0</v>
      </c>
      <c r="AI2926">
        <v>1</v>
      </c>
      <c r="AJ2926">
        <v>0.44782564897759586</v>
      </c>
      <c r="AK2926">
        <v>1</v>
      </c>
      <c r="AL2926">
        <v>1</v>
      </c>
      <c r="AM2926">
        <v>1</v>
      </c>
      <c r="AN2926">
        <v>1</v>
      </c>
      <c r="AO2926">
        <v>1</v>
      </c>
      <c r="AP2926">
        <v>0.7401230644416853</v>
      </c>
      <c r="AQ2926">
        <v>1</v>
      </c>
      <c r="AR2926">
        <v>1</v>
      </c>
      <c r="AS2926">
        <v>0</v>
      </c>
      <c r="AT2926">
        <v>0.99726046210044061</v>
      </c>
      <c r="AU2926">
        <v>4</v>
      </c>
    </row>
    <row r="2927" spans="32:47" x14ac:dyDescent="0.25">
      <c r="AF2927">
        <v>2917</v>
      </c>
      <c r="AG2927">
        <v>1</v>
      </c>
      <c r="AH2927">
        <v>1</v>
      </c>
      <c r="AI2927">
        <v>1</v>
      </c>
      <c r="AJ2927">
        <v>1</v>
      </c>
      <c r="AK2927">
        <v>0.69043932598827762</v>
      </c>
      <c r="AL2927">
        <v>0.79609187790071401</v>
      </c>
      <c r="AM2927">
        <v>1</v>
      </c>
      <c r="AN2927">
        <v>1</v>
      </c>
      <c r="AO2927">
        <v>0.50557802658659057</v>
      </c>
      <c r="AP2927">
        <v>1</v>
      </c>
      <c r="AQ2927">
        <v>1</v>
      </c>
      <c r="AR2927">
        <v>1</v>
      </c>
      <c r="AS2927">
        <v>0</v>
      </c>
      <c r="AT2927">
        <v>0.54422005208959479</v>
      </c>
      <c r="AU2927">
        <v>0</v>
      </c>
    </row>
    <row r="2928" spans="32:47" x14ac:dyDescent="0.25">
      <c r="AF2928">
        <v>2918</v>
      </c>
      <c r="AG2928">
        <v>0.27855422077540892</v>
      </c>
      <c r="AH2928">
        <v>1</v>
      </c>
      <c r="AI2928">
        <v>0.55302219371585504</v>
      </c>
      <c r="AJ2928">
        <v>0.89217236881862239</v>
      </c>
      <c r="AK2928">
        <v>0.91183742645737387</v>
      </c>
      <c r="AL2928">
        <v>1</v>
      </c>
      <c r="AM2928">
        <v>2.1716970192257224E-3</v>
      </c>
      <c r="AN2928">
        <v>1</v>
      </c>
      <c r="AO2928">
        <v>1</v>
      </c>
      <c r="AP2928">
        <v>0.17043084422156454</v>
      </c>
      <c r="AQ2928">
        <v>0.50128420433466092</v>
      </c>
      <c r="AR2928">
        <v>0</v>
      </c>
      <c r="AS2928">
        <v>6.8561409027390788E-2</v>
      </c>
      <c r="AT2928">
        <v>0.96462446632322596</v>
      </c>
      <c r="AU2928">
        <v>0</v>
      </c>
    </row>
    <row r="2929" spans="32:47" x14ac:dyDescent="0.25">
      <c r="AF2929">
        <v>2919</v>
      </c>
      <c r="AG2929">
        <v>0.82306138150142361</v>
      </c>
      <c r="AH2929">
        <v>0</v>
      </c>
      <c r="AI2929">
        <v>0.11050577223889582</v>
      </c>
      <c r="AJ2929">
        <v>0</v>
      </c>
      <c r="AK2929">
        <v>0.87011416713850787</v>
      </c>
      <c r="AL2929">
        <v>1</v>
      </c>
      <c r="AM2929">
        <v>1</v>
      </c>
      <c r="AN2929">
        <v>1</v>
      </c>
      <c r="AO2929">
        <v>7.6434654442467345E-2</v>
      </c>
      <c r="AP2929">
        <v>0.62672577019393139</v>
      </c>
      <c r="AQ2929">
        <v>1</v>
      </c>
      <c r="AR2929">
        <v>1</v>
      </c>
      <c r="AS2929">
        <v>0</v>
      </c>
      <c r="AT2929">
        <v>0.8024460179668258</v>
      </c>
      <c r="AU2929">
        <v>0</v>
      </c>
    </row>
    <row r="2930" spans="32:47" x14ac:dyDescent="0.25">
      <c r="AF2930">
        <v>2920</v>
      </c>
      <c r="AG2930">
        <v>1</v>
      </c>
      <c r="AH2930">
        <v>0</v>
      </c>
      <c r="AI2930">
        <v>0.51536512993592509</v>
      </c>
      <c r="AJ2930">
        <v>0.89512985825834523</v>
      </c>
      <c r="AK2930">
        <v>1</v>
      </c>
      <c r="AL2930">
        <v>0.76862640184893583</v>
      </c>
      <c r="AM2930">
        <v>1</v>
      </c>
      <c r="AN2930">
        <v>1</v>
      </c>
      <c r="AO2930">
        <v>0.70997052310388731</v>
      </c>
      <c r="AP2930">
        <v>1</v>
      </c>
      <c r="AQ2930">
        <v>1</v>
      </c>
      <c r="AR2930">
        <v>1</v>
      </c>
      <c r="AS2930">
        <v>0</v>
      </c>
      <c r="AT2930">
        <v>0.67497369674449448</v>
      </c>
      <c r="AU2930">
        <v>3</v>
      </c>
    </row>
    <row r="2931" spans="32:47" x14ac:dyDescent="0.25">
      <c r="AF2931">
        <v>2921</v>
      </c>
      <c r="AG2931">
        <v>0.4823171432686767</v>
      </c>
      <c r="AH2931">
        <v>0.26280626914012828</v>
      </c>
      <c r="AI2931">
        <v>0.67795386955479064</v>
      </c>
      <c r="AJ2931">
        <v>1</v>
      </c>
      <c r="AK2931">
        <v>1</v>
      </c>
      <c r="AL2931">
        <v>1</v>
      </c>
      <c r="AM2931">
        <v>1</v>
      </c>
      <c r="AN2931">
        <v>1</v>
      </c>
      <c r="AO2931">
        <v>0.93862001753077495</v>
      </c>
      <c r="AP2931">
        <v>0.98694120485625692</v>
      </c>
      <c r="AQ2931">
        <v>0.94501318182155958</v>
      </c>
      <c r="AR2931">
        <v>1</v>
      </c>
      <c r="AS2931">
        <v>4.1938581042146934E-2</v>
      </c>
      <c r="AT2931">
        <v>0.80194413394811537</v>
      </c>
      <c r="AU2931">
        <v>1</v>
      </c>
    </row>
    <row r="2932" spans="32:47" x14ac:dyDescent="0.25">
      <c r="AF2932">
        <v>2922</v>
      </c>
      <c r="AG2932">
        <v>1</v>
      </c>
      <c r="AH2932">
        <v>1</v>
      </c>
      <c r="AI2932">
        <v>1</v>
      </c>
      <c r="AJ2932">
        <v>1</v>
      </c>
      <c r="AK2932">
        <v>0.82382865654958992</v>
      </c>
      <c r="AL2932">
        <v>1</v>
      </c>
      <c r="AM2932">
        <v>1</v>
      </c>
      <c r="AN2932">
        <v>1</v>
      </c>
      <c r="AO2932">
        <v>1</v>
      </c>
      <c r="AP2932">
        <v>1</v>
      </c>
      <c r="AQ2932">
        <v>4.7663729362587524E-2</v>
      </c>
      <c r="AR2932">
        <v>1</v>
      </c>
      <c r="AS2932">
        <v>0.2718931903760794</v>
      </c>
      <c r="AT2932">
        <v>0.84355369909680034</v>
      </c>
      <c r="AU2932">
        <v>1</v>
      </c>
    </row>
    <row r="2933" spans="32:47" x14ac:dyDescent="0.25">
      <c r="AF2933">
        <v>2923</v>
      </c>
      <c r="AG2933">
        <v>6.9941701233948411E-2</v>
      </c>
      <c r="AH2933">
        <v>1</v>
      </c>
      <c r="AI2933">
        <v>1</v>
      </c>
      <c r="AJ2933">
        <v>1</v>
      </c>
      <c r="AK2933">
        <v>1</v>
      </c>
      <c r="AL2933">
        <v>0.49203507778584027</v>
      </c>
      <c r="AM2933">
        <v>1</v>
      </c>
      <c r="AN2933">
        <v>1</v>
      </c>
      <c r="AO2933">
        <v>1</v>
      </c>
      <c r="AP2933">
        <v>1</v>
      </c>
      <c r="AQ2933">
        <v>0</v>
      </c>
      <c r="AR2933">
        <v>1</v>
      </c>
      <c r="AS2933">
        <v>0.60949919245585105</v>
      </c>
      <c r="AT2933">
        <v>0.9701518785652995</v>
      </c>
      <c r="AU2933">
        <v>1</v>
      </c>
    </row>
    <row r="2934" spans="32:47" x14ac:dyDescent="0.25">
      <c r="AF2934">
        <v>2924</v>
      </c>
      <c r="AG2934">
        <v>0.5568548296381074</v>
      </c>
      <c r="AH2934">
        <v>1</v>
      </c>
      <c r="AI2934">
        <v>1</v>
      </c>
      <c r="AJ2934">
        <v>1</v>
      </c>
      <c r="AK2934">
        <v>1</v>
      </c>
      <c r="AL2934">
        <v>1</v>
      </c>
      <c r="AM2934">
        <v>1</v>
      </c>
      <c r="AN2934">
        <v>1</v>
      </c>
      <c r="AO2934">
        <v>1</v>
      </c>
      <c r="AP2934">
        <v>1</v>
      </c>
      <c r="AQ2934">
        <v>0</v>
      </c>
      <c r="AR2934">
        <v>0</v>
      </c>
      <c r="AS2934">
        <v>0.10226066881465765</v>
      </c>
      <c r="AT2934">
        <v>0.67404950753855841</v>
      </c>
      <c r="AU2934">
        <v>0</v>
      </c>
    </row>
    <row r="2935" spans="32:47" x14ac:dyDescent="0.25">
      <c r="AF2935">
        <v>2925</v>
      </c>
      <c r="AG2935">
        <v>1</v>
      </c>
      <c r="AH2935">
        <v>0.30978294378006205</v>
      </c>
      <c r="AI2935">
        <v>1</v>
      </c>
      <c r="AJ2935">
        <v>0.99112930302823465</v>
      </c>
      <c r="AK2935">
        <v>1</v>
      </c>
      <c r="AL2935">
        <v>1</v>
      </c>
      <c r="AM2935">
        <v>1</v>
      </c>
      <c r="AN2935">
        <v>1</v>
      </c>
      <c r="AO2935">
        <v>1</v>
      </c>
      <c r="AP2935">
        <v>0</v>
      </c>
      <c r="AQ2935">
        <v>0.37794747211082724</v>
      </c>
      <c r="AR2935">
        <v>0.77369551185256569</v>
      </c>
      <c r="AS2935">
        <v>0</v>
      </c>
      <c r="AT2935">
        <v>1</v>
      </c>
      <c r="AU2935">
        <v>1</v>
      </c>
    </row>
    <row r="2936" spans="32:47" x14ac:dyDescent="0.25">
      <c r="AF2936">
        <v>2926</v>
      </c>
      <c r="AG2936">
        <v>0.63743845617887751</v>
      </c>
      <c r="AH2936">
        <v>1</v>
      </c>
      <c r="AI2936">
        <v>0.58998032825395297</v>
      </c>
      <c r="AJ2936">
        <v>0</v>
      </c>
      <c r="AK2936">
        <v>1</v>
      </c>
      <c r="AL2936">
        <v>0.67904762029405297</v>
      </c>
      <c r="AM2936">
        <v>0.47947794913934849</v>
      </c>
      <c r="AN2936">
        <v>0.96667593233653482</v>
      </c>
      <c r="AO2936">
        <v>0.77250904244453222</v>
      </c>
      <c r="AP2936">
        <v>1</v>
      </c>
      <c r="AQ2936">
        <v>0</v>
      </c>
      <c r="AR2936">
        <v>1</v>
      </c>
      <c r="AS2936">
        <v>1</v>
      </c>
      <c r="AT2936">
        <v>0.59644068549209739</v>
      </c>
      <c r="AU2936">
        <v>0</v>
      </c>
    </row>
    <row r="2937" spans="32:47" x14ac:dyDescent="0.25">
      <c r="AF2937">
        <v>2927</v>
      </c>
      <c r="AG2937">
        <v>1</v>
      </c>
      <c r="AH2937">
        <v>1</v>
      </c>
      <c r="AI2937">
        <v>1</v>
      </c>
      <c r="AJ2937">
        <v>1</v>
      </c>
      <c r="AK2937">
        <v>0</v>
      </c>
      <c r="AL2937">
        <v>0.24973620189266513</v>
      </c>
      <c r="AM2937">
        <v>1</v>
      </c>
      <c r="AN2937">
        <v>1</v>
      </c>
      <c r="AO2937">
        <v>0</v>
      </c>
      <c r="AP2937">
        <v>0.77295766050097414</v>
      </c>
      <c r="AQ2937">
        <v>1</v>
      </c>
      <c r="AR2937">
        <v>1</v>
      </c>
      <c r="AS2937">
        <v>0</v>
      </c>
      <c r="AT2937">
        <v>0.8987148254889914</v>
      </c>
      <c r="AU2937">
        <v>0</v>
      </c>
    </row>
    <row r="2938" spans="32:47" x14ac:dyDescent="0.25">
      <c r="AF2938">
        <v>2928</v>
      </c>
      <c r="AG2938">
        <v>1</v>
      </c>
      <c r="AH2938">
        <v>0.3384673602343225</v>
      </c>
      <c r="AI2938">
        <v>0.57464434770560235</v>
      </c>
      <c r="AJ2938">
        <v>1</v>
      </c>
      <c r="AK2938">
        <v>1</v>
      </c>
      <c r="AL2938">
        <v>1</v>
      </c>
      <c r="AM2938">
        <v>0</v>
      </c>
      <c r="AN2938">
        <v>0</v>
      </c>
      <c r="AO2938">
        <v>1</v>
      </c>
      <c r="AP2938">
        <v>6.9296395610088504E-2</v>
      </c>
      <c r="AQ2938">
        <v>1</v>
      </c>
      <c r="AR2938">
        <v>0.55747730366138348</v>
      </c>
      <c r="AS2938">
        <v>0.3645447432070561</v>
      </c>
      <c r="AT2938">
        <v>0.68563819549505745</v>
      </c>
      <c r="AU2938">
        <v>1</v>
      </c>
    </row>
    <row r="2939" spans="32:47" x14ac:dyDescent="0.25">
      <c r="AF2939">
        <v>2929</v>
      </c>
      <c r="AG2939">
        <v>0.21076534489440102</v>
      </c>
      <c r="AH2939">
        <v>1</v>
      </c>
      <c r="AI2939">
        <v>1</v>
      </c>
      <c r="AJ2939">
        <v>0.86195718754994843</v>
      </c>
      <c r="AK2939">
        <v>1</v>
      </c>
      <c r="AL2939">
        <v>0</v>
      </c>
      <c r="AM2939">
        <v>1</v>
      </c>
      <c r="AN2939">
        <v>1</v>
      </c>
      <c r="AO2939">
        <v>0.29700890380069417</v>
      </c>
      <c r="AP2939">
        <v>0.10559863590535842</v>
      </c>
      <c r="AQ2939">
        <v>0.27893453820312669</v>
      </c>
      <c r="AR2939">
        <v>1</v>
      </c>
      <c r="AS2939">
        <v>0</v>
      </c>
      <c r="AT2939">
        <v>0.78364108540215416</v>
      </c>
      <c r="AU2939">
        <v>1</v>
      </c>
    </row>
    <row r="2940" spans="32:47" x14ac:dyDescent="0.25">
      <c r="AF2940">
        <v>2930</v>
      </c>
      <c r="AG2940">
        <v>1</v>
      </c>
      <c r="AH2940">
        <v>0.18968390736959659</v>
      </c>
      <c r="AI2940">
        <v>1</v>
      </c>
      <c r="AJ2940">
        <v>1</v>
      </c>
      <c r="AK2940">
        <v>1</v>
      </c>
      <c r="AL2940">
        <v>1</v>
      </c>
      <c r="AM2940">
        <v>0.98998262193039877</v>
      </c>
      <c r="AN2940">
        <v>0.3447202359203666</v>
      </c>
      <c r="AO2940">
        <v>1</v>
      </c>
      <c r="AP2940">
        <v>0.29654678548996022</v>
      </c>
      <c r="AQ2940">
        <v>1</v>
      </c>
      <c r="AR2940">
        <v>1</v>
      </c>
      <c r="AS2940">
        <v>5.1625850686949921E-2</v>
      </c>
      <c r="AT2940">
        <v>0.73448660341898786</v>
      </c>
      <c r="AU2940">
        <v>0</v>
      </c>
    </row>
    <row r="2941" spans="32:47" x14ac:dyDescent="0.25">
      <c r="AF2941">
        <v>2931</v>
      </c>
      <c r="AG2941">
        <v>1</v>
      </c>
      <c r="AH2941">
        <v>0.72853658650819852</v>
      </c>
      <c r="AI2941">
        <v>1</v>
      </c>
      <c r="AJ2941">
        <v>1</v>
      </c>
      <c r="AK2941">
        <v>0</v>
      </c>
      <c r="AL2941">
        <v>1.7130463844659972E-2</v>
      </c>
      <c r="AM2941">
        <v>0</v>
      </c>
      <c r="AN2941">
        <v>1</v>
      </c>
      <c r="AO2941">
        <v>1</v>
      </c>
      <c r="AP2941">
        <v>1</v>
      </c>
      <c r="AQ2941">
        <v>0.51932476153039409</v>
      </c>
      <c r="AR2941">
        <v>0.88454526573660852</v>
      </c>
      <c r="AS2941">
        <v>0.45940868639492338</v>
      </c>
      <c r="AT2941">
        <v>0.91350925147737938</v>
      </c>
      <c r="AU2941">
        <v>1</v>
      </c>
    </row>
    <row r="2942" spans="32:47" x14ac:dyDescent="0.25">
      <c r="AF2942">
        <v>2932</v>
      </c>
      <c r="AG2942">
        <v>0.11294939731305931</v>
      </c>
      <c r="AH2942">
        <v>1</v>
      </c>
      <c r="AI2942">
        <v>1</v>
      </c>
      <c r="AJ2942">
        <v>1</v>
      </c>
      <c r="AK2942">
        <v>0.80733644995404663</v>
      </c>
      <c r="AL2942">
        <v>1</v>
      </c>
      <c r="AM2942">
        <v>1</v>
      </c>
      <c r="AN2942">
        <v>0.190899728012981</v>
      </c>
      <c r="AO2942">
        <v>1</v>
      </c>
      <c r="AP2942">
        <v>1</v>
      </c>
      <c r="AQ2942">
        <v>1</v>
      </c>
      <c r="AR2942">
        <v>1</v>
      </c>
      <c r="AS2942">
        <v>0.17173434919095598</v>
      </c>
      <c r="AT2942">
        <v>0.54845844847309622</v>
      </c>
      <c r="AU2942">
        <v>1</v>
      </c>
    </row>
    <row r="2943" spans="32:47" x14ac:dyDescent="0.25">
      <c r="AF2943">
        <v>2933</v>
      </c>
      <c r="AG2943">
        <v>1</v>
      </c>
      <c r="AH2943">
        <v>1</v>
      </c>
      <c r="AI2943">
        <v>1</v>
      </c>
      <c r="AJ2943">
        <v>0</v>
      </c>
      <c r="AK2943">
        <v>0.34313331538320319</v>
      </c>
      <c r="AL2943">
        <v>0.5631793645373061</v>
      </c>
      <c r="AM2943">
        <v>1</v>
      </c>
      <c r="AN2943">
        <v>1</v>
      </c>
      <c r="AO2943">
        <v>1</v>
      </c>
      <c r="AP2943">
        <v>1</v>
      </c>
      <c r="AQ2943">
        <v>1</v>
      </c>
      <c r="AR2943">
        <v>1</v>
      </c>
      <c r="AS2943">
        <v>0</v>
      </c>
      <c r="AT2943">
        <v>0.77594842813009623</v>
      </c>
      <c r="AU2943">
        <v>2</v>
      </c>
    </row>
    <row r="2944" spans="32:47" x14ac:dyDescent="0.25">
      <c r="AF2944">
        <v>2934</v>
      </c>
      <c r="AG2944">
        <v>1</v>
      </c>
      <c r="AH2944">
        <v>0.95447645042700713</v>
      </c>
      <c r="AI2944">
        <v>1</v>
      </c>
      <c r="AJ2944">
        <v>1</v>
      </c>
      <c r="AK2944">
        <v>1</v>
      </c>
      <c r="AL2944">
        <v>1</v>
      </c>
      <c r="AM2944">
        <v>1</v>
      </c>
      <c r="AN2944">
        <v>1</v>
      </c>
      <c r="AO2944">
        <v>5.1502041684580037E-2</v>
      </c>
      <c r="AP2944">
        <v>1</v>
      </c>
      <c r="AQ2944">
        <v>1</v>
      </c>
      <c r="AR2944">
        <v>1</v>
      </c>
      <c r="AS2944">
        <v>0.29843564673113482</v>
      </c>
      <c r="AT2944">
        <v>0.59696243184256648</v>
      </c>
      <c r="AU2944">
        <v>3</v>
      </c>
    </row>
    <row r="2945" spans="32:47" x14ac:dyDescent="0.25">
      <c r="AF2945">
        <v>2935</v>
      </c>
      <c r="AG2945">
        <v>1</v>
      </c>
      <c r="AH2945">
        <v>0.70385034586511863</v>
      </c>
      <c r="AI2945">
        <v>0</v>
      </c>
      <c r="AJ2945">
        <v>0</v>
      </c>
      <c r="AK2945">
        <v>1</v>
      </c>
      <c r="AL2945">
        <v>1</v>
      </c>
      <c r="AM2945">
        <v>1</v>
      </c>
      <c r="AN2945">
        <v>1</v>
      </c>
      <c r="AO2945">
        <v>1</v>
      </c>
      <c r="AP2945">
        <v>1</v>
      </c>
      <c r="AQ2945">
        <v>0</v>
      </c>
      <c r="AR2945">
        <v>0.7879846833888986</v>
      </c>
      <c r="AS2945">
        <v>0</v>
      </c>
      <c r="AT2945">
        <v>0.59498782944580464</v>
      </c>
      <c r="AU2945">
        <v>2</v>
      </c>
    </row>
    <row r="2946" spans="32:47" x14ac:dyDescent="0.25">
      <c r="AF2946">
        <v>2936</v>
      </c>
      <c r="AG2946">
        <v>1</v>
      </c>
      <c r="AH2946">
        <v>0.60722964476995656</v>
      </c>
      <c r="AI2946">
        <v>0.31420271710263598</v>
      </c>
      <c r="AJ2946">
        <v>0</v>
      </c>
      <c r="AK2946">
        <v>1</v>
      </c>
      <c r="AL2946">
        <v>1</v>
      </c>
      <c r="AM2946">
        <v>1</v>
      </c>
      <c r="AN2946">
        <v>1</v>
      </c>
      <c r="AO2946">
        <v>1</v>
      </c>
      <c r="AP2946">
        <v>0.93528840067771057</v>
      </c>
      <c r="AQ2946">
        <v>0.23184832342521985</v>
      </c>
      <c r="AR2946">
        <v>1</v>
      </c>
      <c r="AS2946">
        <v>0.20891936617117607</v>
      </c>
      <c r="AT2946">
        <v>0.52390856647962458</v>
      </c>
      <c r="AU2946">
        <v>0</v>
      </c>
    </row>
    <row r="2947" spans="32:47" x14ac:dyDescent="0.25">
      <c r="AF2947">
        <v>2937</v>
      </c>
      <c r="AG2947">
        <v>6.6821774572505793E-2</v>
      </c>
      <c r="AH2947">
        <v>1</v>
      </c>
      <c r="AI2947">
        <v>1</v>
      </c>
      <c r="AJ2947">
        <v>1</v>
      </c>
      <c r="AK2947">
        <v>1</v>
      </c>
      <c r="AL2947">
        <v>0.38406980314587902</v>
      </c>
      <c r="AM2947">
        <v>1</v>
      </c>
      <c r="AN2947">
        <v>0.64743558276724444</v>
      </c>
      <c r="AO2947">
        <v>1</v>
      </c>
      <c r="AP2947">
        <v>1</v>
      </c>
      <c r="AQ2947">
        <v>1</v>
      </c>
      <c r="AR2947">
        <v>0.21639460726733123</v>
      </c>
      <c r="AS2947">
        <v>0.12198208547558734</v>
      </c>
      <c r="AT2947">
        <v>0.89185519648880507</v>
      </c>
      <c r="AU2947">
        <v>0</v>
      </c>
    </row>
    <row r="2948" spans="32:47" x14ac:dyDescent="0.25">
      <c r="AF2948">
        <v>2938</v>
      </c>
      <c r="AG2948">
        <v>1</v>
      </c>
      <c r="AH2948">
        <v>1</v>
      </c>
      <c r="AI2948">
        <v>1</v>
      </c>
      <c r="AJ2948">
        <v>1</v>
      </c>
      <c r="AK2948">
        <v>1</v>
      </c>
      <c r="AL2948">
        <v>1</v>
      </c>
      <c r="AM2948">
        <v>0.76071865481654022</v>
      </c>
      <c r="AN2948">
        <v>1</v>
      </c>
      <c r="AO2948">
        <v>1</v>
      </c>
      <c r="AP2948">
        <v>0</v>
      </c>
      <c r="AQ2948">
        <v>1</v>
      </c>
      <c r="AR2948">
        <v>1</v>
      </c>
      <c r="AS2948">
        <v>0</v>
      </c>
      <c r="AT2948">
        <v>0.71403841248742139</v>
      </c>
      <c r="AU2948">
        <v>0</v>
      </c>
    </row>
    <row r="2949" spans="32:47" x14ac:dyDescent="0.25">
      <c r="AF2949">
        <v>2939</v>
      </c>
      <c r="AG2949">
        <v>0</v>
      </c>
      <c r="AH2949">
        <v>1</v>
      </c>
      <c r="AI2949">
        <v>1</v>
      </c>
      <c r="AJ2949">
        <v>0</v>
      </c>
      <c r="AK2949">
        <v>1</v>
      </c>
      <c r="AL2949">
        <v>0.63126513970516196</v>
      </c>
      <c r="AM2949">
        <v>1</v>
      </c>
      <c r="AN2949">
        <v>1</v>
      </c>
      <c r="AO2949">
        <v>1</v>
      </c>
      <c r="AP2949">
        <v>1</v>
      </c>
      <c r="AQ2949">
        <v>0</v>
      </c>
      <c r="AR2949">
        <v>0.12991122348044412</v>
      </c>
      <c r="AS2949">
        <v>0</v>
      </c>
      <c r="AT2949">
        <v>0.88875112041810289</v>
      </c>
      <c r="AU2949">
        <v>2</v>
      </c>
    </row>
    <row r="2950" spans="32:47" x14ac:dyDescent="0.25">
      <c r="AF2950">
        <v>2940</v>
      </c>
      <c r="AG2950">
        <v>1</v>
      </c>
      <c r="AH2950">
        <v>1</v>
      </c>
      <c r="AI2950">
        <v>1</v>
      </c>
      <c r="AJ2950">
        <v>0.18291889280226314</v>
      </c>
      <c r="AK2950">
        <v>1</v>
      </c>
      <c r="AL2950">
        <v>0</v>
      </c>
      <c r="AM2950">
        <v>1</v>
      </c>
      <c r="AN2950">
        <v>0.72427207016575734</v>
      </c>
      <c r="AO2950">
        <v>1</v>
      </c>
      <c r="AP2950">
        <v>1</v>
      </c>
      <c r="AQ2950">
        <v>0.98287331383689891</v>
      </c>
      <c r="AR2950">
        <v>1</v>
      </c>
      <c r="AS2950">
        <v>0</v>
      </c>
      <c r="AT2950">
        <v>0.56269893001341209</v>
      </c>
      <c r="AU2950">
        <v>2</v>
      </c>
    </row>
    <row r="2951" spans="32:47" x14ac:dyDescent="0.25">
      <c r="AF2951">
        <v>2941</v>
      </c>
      <c r="AG2951">
        <v>1</v>
      </c>
      <c r="AH2951">
        <v>1</v>
      </c>
      <c r="AI2951">
        <v>1</v>
      </c>
      <c r="AJ2951">
        <v>1</v>
      </c>
      <c r="AK2951">
        <v>1</v>
      </c>
      <c r="AL2951">
        <v>1</v>
      </c>
      <c r="AM2951">
        <v>1</v>
      </c>
      <c r="AN2951">
        <v>1</v>
      </c>
      <c r="AO2951">
        <v>1</v>
      </c>
      <c r="AP2951">
        <v>0</v>
      </c>
      <c r="AQ2951">
        <v>1</v>
      </c>
      <c r="AR2951">
        <v>1</v>
      </c>
      <c r="AS2951">
        <v>0.29999049516505516</v>
      </c>
      <c r="AT2951">
        <v>0.49197993656655864</v>
      </c>
      <c r="AU2951">
        <v>0</v>
      </c>
    </row>
    <row r="2952" spans="32:47" x14ac:dyDescent="0.25">
      <c r="AF2952">
        <v>2942</v>
      </c>
      <c r="AG2952">
        <v>1</v>
      </c>
      <c r="AH2952">
        <v>1</v>
      </c>
      <c r="AI2952">
        <v>0</v>
      </c>
      <c r="AJ2952">
        <v>0.21817582560276302</v>
      </c>
      <c r="AK2952">
        <v>1</v>
      </c>
      <c r="AL2952">
        <v>0</v>
      </c>
      <c r="AM2952">
        <v>0</v>
      </c>
      <c r="AN2952">
        <v>0.14406183896930852</v>
      </c>
      <c r="AO2952">
        <v>0.18210020514840533</v>
      </c>
      <c r="AP2952">
        <v>1</v>
      </c>
      <c r="AQ2952">
        <v>1</v>
      </c>
      <c r="AR2952">
        <v>0.41806149840352103</v>
      </c>
      <c r="AS2952">
        <v>0</v>
      </c>
      <c r="AT2952">
        <v>0.75196696334123403</v>
      </c>
      <c r="AU2952">
        <v>0</v>
      </c>
    </row>
    <row r="2953" spans="32:47" x14ac:dyDescent="0.25">
      <c r="AF2953">
        <v>2943</v>
      </c>
      <c r="AG2953">
        <v>1</v>
      </c>
      <c r="AH2953">
        <v>0.57724794607487895</v>
      </c>
      <c r="AI2953">
        <v>1</v>
      </c>
      <c r="AJ2953">
        <v>1</v>
      </c>
      <c r="AK2953">
        <v>0.99143246736310819</v>
      </c>
      <c r="AL2953">
        <v>1</v>
      </c>
      <c r="AM2953">
        <v>1</v>
      </c>
      <c r="AN2953">
        <v>1</v>
      </c>
      <c r="AO2953">
        <v>1</v>
      </c>
      <c r="AP2953">
        <v>1</v>
      </c>
      <c r="AQ2953">
        <v>1</v>
      </c>
      <c r="AR2953">
        <v>0</v>
      </c>
      <c r="AS2953">
        <v>0.38330207158381407</v>
      </c>
      <c r="AT2953">
        <v>0.52040732916937316</v>
      </c>
      <c r="AU2953">
        <v>0</v>
      </c>
    </row>
    <row r="2954" spans="32:47" x14ac:dyDescent="0.25">
      <c r="AF2954">
        <v>2944</v>
      </c>
      <c r="AG2954">
        <v>1</v>
      </c>
      <c r="AH2954">
        <v>1</v>
      </c>
      <c r="AI2954">
        <v>1</v>
      </c>
      <c r="AJ2954">
        <v>1</v>
      </c>
      <c r="AK2954">
        <v>1</v>
      </c>
      <c r="AL2954">
        <v>0.46836289830850242</v>
      </c>
      <c r="AM2954">
        <v>1</v>
      </c>
      <c r="AN2954">
        <v>0.96310693813058845</v>
      </c>
      <c r="AO2954">
        <v>1</v>
      </c>
      <c r="AP2954">
        <v>1</v>
      </c>
      <c r="AQ2954">
        <v>1</v>
      </c>
      <c r="AR2954">
        <v>2.6992039124794951E-2</v>
      </c>
      <c r="AS2954">
        <v>0</v>
      </c>
      <c r="AT2954">
        <v>0.75539444431438096</v>
      </c>
      <c r="AU2954">
        <v>0</v>
      </c>
    </row>
    <row r="2955" spans="32:47" x14ac:dyDescent="0.25">
      <c r="AF2955">
        <v>2945</v>
      </c>
      <c r="AG2955">
        <v>1</v>
      </c>
      <c r="AH2955">
        <v>1</v>
      </c>
      <c r="AI2955">
        <v>1</v>
      </c>
      <c r="AJ2955">
        <v>0</v>
      </c>
      <c r="AK2955">
        <v>1</v>
      </c>
      <c r="AL2955">
        <v>1</v>
      </c>
      <c r="AM2955">
        <v>1</v>
      </c>
      <c r="AN2955">
        <v>5.45309992408992E-2</v>
      </c>
      <c r="AO2955">
        <v>0.68334472718973605</v>
      </c>
      <c r="AP2955">
        <v>1</v>
      </c>
      <c r="AQ2955">
        <v>0.5573785222310107</v>
      </c>
      <c r="AR2955">
        <v>1</v>
      </c>
      <c r="AS2955">
        <v>0</v>
      </c>
      <c r="AT2955">
        <v>1</v>
      </c>
      <c r="AU2955">
        <v>2</v>
      </c>
    </row>
    <row r="2956" spans="32:47" x14ac:dyDescent="0.25">
      <c r="AF2956">
        <v>2946</v>
      </c>
      <c r="AG2956">
        <v>0.80064273473943748</v>
      </c>
      <c r="AH2956">
        <v>0.36905019471617251</v>
      </c>
      <c r="AI2956">
        <v>0</v>
      </c>
      <c r="AJ2956">
        <v>1</v>
      </c>
      <c r="AK2956">
        <v>0.61611545034036441</v>
      </c>
      <c r="AL2956">
        <v>0.95387215700490435</v>
      </c>
      <c r="AM2956">
        <v>1</v>
      </c>
      <c r="AN2956">
        <v>1</v>
      </c>
      <c r="AO2956">
        <v>1</v>
      </c>
      <c r="AP2956">
        <v>1</v>
      </c>
      <c r="AQ2956">
        <v>1</v>
      </c>
      <c r="AR2956">
        <v>0.5079093433760723</v>
      </c>
      <c r="AS2956">
        <v>0.96366937291473265</v>
      </c>
      <c r="AT2956">
        <v>0.90667221502280138</v>
      </c>
      <c r="AU2956">
        <v>0</v>
      </c>
    </row>
    <row r="2957" spans="32:47" x14ac:dyDescent="0.25">
      <c r="AF2957">
        <v>2947</v>
      </c>
      <c r="AG2957">
        <v>0.92328536609232781</v>
      </c>
      <c r="AH2957">
        <v>0.10667250334647958</v>
      </c>
      <c r="AI2957">
        <v>0.64630239110814613</v>
      </c>
      <c r="AJ2957">
        <v>1</v>
      </c>
      <c r="AK2957">
        <v>0</v>
      </c>
      <c r="AL2957">
        <v>1</v>
      </c>
      <c r="AM2957">
        <v>0.83734643126926156</v>
      </c>
      <c r="AN2957">
        <v>0.76572179632855675</v>
      </c>
      <c r="AO2957">
        <v>1</v>
      </c>
      <c r="AP2957">
        <v>1</v>
      </c>
      <c r="AQ2957">
        <v>1</v>
      </c>
      <c r="AR2957">
        <v>1</v>
      </c>
      <c r="AS2957">
        <v>0.14941281937378031</v>
      </c>
      <c r="AT2957">
        <v>0.74982573048706802</v>
      </c>
      <c r="AU2957">
        <v>0</v>
      </c>
    </row>
    <row r="2958" spans="32:47" x14ac:dyDescent="0.25">
      <c r="AF2958">
        <v>2948</v>
      </c>
      <c r="AG2958">
        <v>1</v>
      </c>
      <c r="AH2958">
        <v>1</v>
      </c>
      <c r="AI2958">
        <v>1</v>
      </c>
      <c r="AJ2958">
        <v>1</v>
      </c>
      <c r="AK2958">
        <v>0.80022894858848304</v>
      </c>
      <c r="AL2958">
        <v>6.200235124366979E-2</v>
      </c>
      <c r="AM2958">
        <v>1</v>
      </c>
      <c r="AN2958">
        <v>0.21394585335280769</v>
      </c>
      <c r="AO2958">
        <v>1</v>
      </c>
      <c r="AP2958">
        <v>1</v>
      </c>
      <c r="AQ2958">
        <v>0</v>
      </c>
      <c r="AR2958">
        <v>1</v>
      </c>
      <c r="AS2958">
        <v>0.7435868743212326</v>
      </c>
      <c r="AT2958">
        <v>1</v>
      </c>
      <c r="AU2958">
        <v>1</v>
      </c>
    </row>
    <row r="2959" spans="32:47" x14ac:dyDescent="0.25">
      <c r="AF2959">
        <v>2949</v>
      </c>
      <c r="AG2959">
        <v>1</v>
      </c>
      <c r="AH2959">
        <v>1</v>
      </c>
      <c r="AI2959">
        <v>0.75689850950091631</v>
      </c>
      <c r="AJ2959">
        <v>1</v>
      </c>
      <c r="AK2959">
        <v>1</v>
      </c>
      <c r="AL2959">
        <v>1</v>
      </c>
      <c r="AM2959">
        <v>1</v>
      </c>
      <c r="AN2959">
        <v>1</v>
      </c>
      <c r="AO2959">
        <v>1</v>
      </c>
      <c r="AP2959">
        <v>1</v>
      </c>
      <c r="AQ2959">
        <v>1</v>
      </c>
      <c r="AR2959">
        <v>0.58146786131575001</v>
      </c>
      <c r="AS2959">
        <v>0</v>
      </c>
      <c r="AT2959">
        <v>1</v>
      </c>
      <c r="AU2959">
        <v>1</v>
      </c>
    </row>
    <row r="2960" spans="32:47" x14ac:dyDescent="0.25">
      <c r="AF2960">
        <v>2950</v>
      </c>
      <c r="AG2960">
        <v>0</v>
      </c>
      <c r="AH2960">
        <v>1</v>
      </c>
      <c r="AI2960">
        <v>1</v>
      </c>
      <c r="AJ2960">
        <v>1</v>
      </c>
      <c r="AK2960">
        <v>1</v>
      </c>
      <c r="AL2960">
        <v>0.93906937831222115</v>
      </c>
      <c r="AM2960">
        <v>1</v>
      </c>
      <c r="AN2960">
        <v>0.95771725874815716</v>
      </c>
      <c r="AO2960">
        <v>1</v>
      </c>
      <c r="AP2960">
        <v>1</v>
      </c>
      <c r="AQ2960">
        <v>1</v>
      </c>
      <c r="AR2960">
        <v>1</v>
      </c>
      <c r="AS2960">
        <v>0</v>
      </c>
      <c r="AT2960">
        <v>0.72261849081517304</v>
      </c>
      <c r="AU2960">
        <v>2</v>
      </c>
    </row>
    <row r="2961" spans="32:47" x14ac:dyDescent="0.25">
      <c r="AF2961">
        <v>2951</v>
      </c>
      <c r="AG2961">
        <v>0.97651049495494413</v>
      </c>
      <c r="AH2961">
        <v>1</v>
      </c>
      <c r="AI2961">
        <v>1</v>
      </c>
      <c r="AJ2961">
        <v>1</v>
      </c>
      <c r="AK2961">
        <v>0.63116512426894322</v>
      </c>
      <c r="AL2961">
        <v>0</v>
      </c>
      <c r="AM2961">
        <v>1</v>
      </c>
      <c r="AN2961">
        <v>1</v>
      </c>
      <c r="AO2961">
        <v>0.92509566584752367</v>
      </c>
      <c r="AP2961">
        <v>1</v>
      </c>
      <c r="AQ2961">
        <v>0.82379209298815115</v>
      </c>
      <c r="AR2961">
        <v>0.32851247913147802</v>
      </c>
      <c r="AS2961">
        <v>0</v>
      </c>
      <c r="AT2961">
        <v>1</v>
      </c>
      <c r="AU2961">
        <v>0</v>
      </c>
    </row>
    <row r="2962" spans="32:47" x14ac:dyDescent="0.25">
      <c r="AF2962">
        <v>2952</v>
      </c>
      <c r="AG2962">
        <v>1</v>
      </c>
      <c r="AH2962">
        <v>1</v>
      </c>
      <c r="AI2962">
        <v>0.74045157703151365</v>
      </c>
      <c r="AJ2962">
        <v>1</v>
      </c>
      <c r="AK2962">
        <v>0</v>
      </c>
      <c r="AL2962">
        <v>1</v>
      </c>
      <c r="AM2962">
        <v>1</v>
      </c>
      <c r="AN2962">
        <v>1</v>
      </c>
      <c r="AO2962">
        <v>1</v>
      </c>
      <c r="AP2962">
        <v>1</v>
      </c>
      <c r="AQ2962">
        <v>0</v>
      </c>
      <c r="AR2962">
        <v>1</v>
      </c>
      <c r="AS2962">
        <v>0.29198622053668405</v>
      </c>
      <c r="AT2962">
        <v>0.71535609969143654</v>
      </c>
      <c r="AU2962">
        <v>2</v>
      </c>
    </row>
    <row r="2963" spans="32:47" x14ac:dyDescent="0.25">
      <c r="AF2963">
        <v>2953</v>
      </c>
      <c r="AG2963">
        <v>0</v>
      </c>
      <c r="AH2963">
        <v>1</v>
      </c>
      <c r="AI2963">
        <v>0.34385299523555368</v>
      </c>
      <c r="AJ2963">
        <v>1</v>
      </c>
      <c r="AK2963">
        <v>1</v>
      </c>
      <c r="AL2963">
        <v>1</v>
      </c>
      <c r="AM2963">
        <v>1</v>
      </c>
      <c r="AN2963">
        <v>1</v>
      </c>
      <c r="AO2963">
        <v>1</v>
      </c>
      <c r="AP2963">
        <v>0.66224770171609104</v>
      </c>
      <c r="AQ2963">
        <v>1</v>
      </c>
      <c r="AR2963">
        <v>0.52117210975425665</v>
      </c>
      <c r="AS2963">
        <v>0</v>
      </c>
      <c r="AT2963">
        <v>0.66721933683271251</v>
      </c>
      <c r="AU2963">
        <v>1</v>
      </c>
    </row>
    <row r="2964" spans="32:47" x14ac:dyDescent="0.25">
      <c r="AF2964">
        <v>2954</v>
      </c>
      <c r="AG2964">
        <v>1</v>
      </c>
      <c r="AH2964">
        <v>1</v>
      </c>
      <c r="AI2964">
        <v>1</v>
      </c>
      <c r="AJ2964">
        <v>0.1734268472486292</v>
      </c>
      <c r="AK2964">
        <v>0</v>
      </c>
      <c r="AL2964">
        <v>7.6189303036517234E-2</v>
      </c>
      <c r="AM2964">
        <v>1</v>
      </c>
      <c r="AN2964">
        <v>1</v>
      </c>
      <c r="AO2964">
        <v>1</v>
      </c>
      <c r="AP2964">
        <v>0.4171444341174661</v>
      </c>
      <c r="AQ2964">
        <v>1</v>
      </c>
      <c r="AR2964">
        <v>0.14426618216689788</v>
      </c>
      <c r="AS2964">
        <v>0</v>
      </c>
      <c r="AT2964">
        <v>0.89088397204313008</v>
      </c>
      <c r="AU2964">
        <v>0</v>
      </c>
    </row>
    <row r="2965" spans="32:47" x14ac:dyDescent="0.25">
      <c r="AF2965">
        <v>2955</v>
      </c>
      <c r="AG2965">
        <v>0.60918641734808199</v>
      </c>
      <c r="AH2965">
        <v>1</v>
      </c>
      <c r="AI2965">
        <v>0.73083380453716662</v>
      </c>
      <c r="AJ2965">
        <v>1</v>
      </c>
      <c r="AK2965">
        <v>0.50601803803475642</v>
      </c>
      <c r="AL2965">
        <v>1</v>
      </c>
      <c r="AM2965">
        <v>1</v>
      </c>
      <c r="AN2965">
        <v>0.38002993835529664</v>
      </c>
      <c r="AO2965">
        <v>0</v>
      </c>
      <c r="AP2965">
        <v>1</v>
      </c>
      <c r="AQ2965">
        <v>1</v>
      </c>
      <c r="AR2965">
        <v>0.1952138385524684</v>
      </c>
      <c r="AS2965">
        <v>0</v>
      </c>
      <c r="AT2965">
        <v>0.80926990206120142</v>
      </c>
      <c r="AU2965">
        <v>0</v>
      </c>
    </row>
    <row r="2966" spans="32:47" x14ac:dyDescent="0.25">
      <c r="AF2966">
        <v>2956</v>
      </c>
      <c r="AG2966">
        <v>1</v>
      </c>
      <c r="AH2966">
        <v>1</v>
      </c>
      <c r="AI2966">
        <v>1</v>
      </c>
      <c r="AJ2966">
        <v>0.73798476333977303</v>
      </c>
      <c r="AK2966">
        <v>1</v>
      </c>
      <c r="AL2966">
        <v>1</v>
      </c>
      <c r="AM2966">
        <v>0</v>
      </c>
      <c r="AN2966">
        <v>1</v>
      </c>
      <c r="AO2966">
        <v>1</v>
      </c>
      <c r="AP2966">
        <v>0</v>
      </c>
      <c r="AQ2966">
        <v>0.80554105104480789</v>
      </c>
      <c r="AR2966">
        <v>1</v>
      </c>
      <c r="AS2966">
        <v>1</v>
      </c>
      <c r="AT2966">
        <v>0.72682934607080529</v>
      </c>
      <c r="AU2966">
        <v>2</v>
      </c>
    </row>
    <row r="2967" spans="32:47" x14ac:dyDescent="0.25">
      <c r="AF2967">
        <v>2957</v>
      </c>
      <c r="AG2967">
        <v>1</v>
      </c>
      <c r="AH2967">
        <v>0.57240218537065501</v>
      </c>
      <c r="AI2967">
        <v>1</v>
      </c>
      <c r="AJ2967">
        <v>1</v>
      </c>
      <c r="AK2967">
        <v>0.59648454023690356</v>
      </c>
      <c r="AL2967">
        <v>6.6008091189481394E-2</v>
      </c>
      <c r="AM2967">
        <v>0.47391224120609321</v>
      </c>
      <c r="AN2967">
        <v>1</v>
      </c>
      <c r="AO2967">
        <v>0</v>
      </c>
      <c r="AP2967">
        <v>1</v>
      </c>
      <c r="AQ2967">
        <v>1</v>
      </c>
      <c r="AR2967">
        <v>1</v>
      </c>
      <c r="AS2967">
        <v>0</v>
      </c>
      <c r="AT2967">
        <v>0.86315630702315815</v>
      </c>
      <c r="AU2967">
        <v>1</v>
      </c>
    </row>
    <row r="2968" spans="32:47" x14ac:dyDescent="0.25">
      <c r="AF2968">
        <v>2958</v>
      </c>
      <c r="AG2968">
        <v>1</v>
      </c>
      <c r="AH2968">
        <v>1</v>
      </c>
      <c r="AI2968">
        <v>1</v>
      </c>
      <c r="AJ2968">
        <v>0.54480701127564923</v>
      </c>
      <c r="AK2968">
        <v>1</v>
      </c>
      <c r="AL2968">
        <v>7.2072522232338093E-2</v>
      </c>
      <c r="AM2968">
        <v>0.44903052524070164</v>
      </c>
      <c r="AN2968">
        <v>0</v>
      </c>
      <c r="AO2968">
        <v>1</v>
      </c>
      <c r="AP2968">
        <v>0.89510108134779709</v>
      </c>
      <c r="AQ2968">
        <v>1</v>
      </c>
      <c r="AR2968">
        <v>0.85275724368646832</v>
      </c>
      <c r="AS2968">
        <v>0.20470430965877079</v>
      </c>
      <c r="AT2968">
        <v>0.83879999710354169</v>
      </c>
      <c r="AU2968">
        <v>0</v>
      </c>
    </row>
    <row r="2969" spans="32:47" x14ac:dyDescent="0.25">
      <c r="AF2969">
        <v>2959</v>
      </c>
      <c r="AG2969">
        <v>0.16335570479620196</v>
      </c>
      <c r="AH2969">
        <v>0</v>
      </c>
      <c r="AI2969">
        <v>1</v>
      </c>
      <c r="AJ2969">
        <v>0.61188646608352426</v>
      </c>
      <c r="AK2969">
        <v>0.7150178697002928</v>
      </c>
      <c r="AL2969">
        <v>1</v>
      </c>
      <c r="AM2969">
        <v>0</v>
      </c>
      <c r="AN2969">
        <v>1</v>
      </c>
      <c r="AO2969">
        <v>1</v>
      </c>
      <c r="AP2969">
        <v>1</v>
      </c>
      <c r="AQ2969">
        <v>1</v>
      </c>
      <c r="AR2969">
        <v>1</v>
      </c>
      <c r="AS2969">
        <v>0.3668204776960568</v>
      </c>
      <c r="AT2969">
        <v>0.93934193333283578</v>
      </c>
      <c r="AU2969">
        <v>1</v>
      </c>
    </row>
    <row r="2970" spans="32:47" x14ac:dyDescent="0.25">
      <c r="AF2970">
        <v>2960</v>
      </c>
      <c r="AG2970">
        <v>1</v>
      </c>
      <c r="AH2970">
        <v>1</v>
      </c>
      <c r="AI2970">
        <v>0.45417639370298862</v>
      </c>
      <c r="AJ2970">
        <v>1</v>
      </c>
      <c r="AK2970">
        <v>0.77066937389674661</v>
      </c>
      <c r="AL2970">
        <v>1</v>
      </c>
      <c r="AM2970">
        <v>1</v>
      </c>
      <c r="AN2970">
        <v>1</v>
      </c>
      <c r="AO2970">
        <v>1</v>
      </c>
      <c r="AP2970">
        <v>0.25886668013235098</v>
      </c>
      <c r="AQ2970">
        <v>1</v>
      </c>
      <c r="AR2970">
        <v>1</v>
      </c>
      <c r="AS2970">
        <v>0</v>
      </c>
      <c r="AT2970">
        <v>0.77051374557372643</v>
      </c>
      <c r="AU2970">
        <v>2</v>
      </c>
    </row>
    <row r="2971" spans="32:47" x14ac:dyDescent="0.25">
      <c r="AF2971">
        <v>2961</v>
      </c>
      <c r="AG2971">
        <v>0.2738212886066439</v>
      </c>
      <c r="AH2971">
        <v>1</v>
      </c>
      <c r="AI2971">
        <v>1</v>
      </c>
      <c r="AJ2971">
        <v>1</v>
      </c>
      <c r="AK2971">
        <v>0.75551227858030023</v>
      </c>
      <c r="AL2971">
        <v>1</v>
      </c>
      <c r="AM2971">
        <v>1</v>
      </c>
      <c r="AN2971">
        <v>1</v>
      </c>
      <c r="AO2971">
        <v>0.1182438491593833</v>
      </c>
      <c r="AP2971">
        <v>1</v>
      </c>
      <c r="AQ2971">
        <v>1</v>
      </c>
      <c r="AR2971">
        <v>1</v>
      </c>
      <c r="AS2971">
        <v>0.11742889984719417</v>
      </c>
      <c r="AT2971">
        <v>0.91597053652843752</v>
      </c>
      <c r="AU2971">
        <v>0</v>
      </c>
    </row>
    <row r="2972" spans="32:47" x14ac:dyDescent="0.25">
      <c r="AF2972">
        <v>2962</v>
      </c>
      <c r="AG2972">
        <v>1</v>
      </c>
      <c r="AH2972">
        <v>1</v>
      </c>
      <c r="AI2972">
        <v>1</v>
      </c>
      <c r="AJ2972">
        <v>1</v>
      </c>
      <c r="AK2972">
        <v>1</v>
      </c>
      <c r="AL2972">
        <v>1</v>
      </c>
      <c r="AM2972">
        <v>0.85515883205211607</v>
      </c>
      <c r="AN2972">
        <v>1</v>
      </c>
      <c r="AO2972">
        <v>0.68616969952175466</v>
      </c>
      <c r="AP2972">
        <v>0.22727928892451135</v>
      </c>
      <c r="AQ2972">
        <v>1</v>
      </c>
      <c r="AR2972">
        <v>1</v>
      </c>
      <c r="AS2972">
        <v>0.20317712274423214</v>
      </c>
      <c r="AT2972">
        <v>0.63637997954107073</v>
      </c>
      <c r="AU2972">
        <v>0</v>
      </c>
    </row>
    <row r="2973" spans="32:47" x14ac:dyDescent="0.25">
      <c r="AF2973">
        <v>2963</v>
      </c>
      <c r="AG2973">
        <v>1</v>
      </c>
      <c r="AH2973">
        <v>0.23292922458027274</v>
      </c>
      <c r="AI2973">
        <v>1</v>
      </c>
      <c r="AJ2973">
        <v>1</v>
      </c>
      <c r="AK2973">
        <v>1</v>
      </c>
      <c r="AL2973">
        <v>6.6516046776572094E-2</v>
      </c>
      <c r="AM2973">
        <v>0.97973201812208333</v>
      </c>
      <c r="AN2973">
        <v>0</v>
      </c>
      <c r="AO2973">
        <v>1</v>
      </c>
      <c r="AP2973">
        <v>1</v>
      </c>
      <c r="AQ2973">
        <v>1</v>
      </c>
      <c r="AR2973">
        <v>0.297874684877658</v>
      </c>
      <c r="AS2973">
        <v>0</v>
      </c>
      <c r="AT2973">
        <v>0.81634691523217395</v>
      </c>
      <c r="AU2973">
        <v>0</v>
      </c>
    </row>
    <row r="2974" spans="32:47" x14ac:dyDescent="0.25">
      <c r="AF2974">
        <v>2964</v>
      </c>
      <c r="AG2974">
        <v>1</v>
      </c>
      <c r="AH2974">
        <v>1</v>
      </c>
      <c r="AI2974">
        <v>0.87235308343459173</v>
      </c>
      <c r="AJ2974">
        <v>1</v>
      </c>
      <c r="AK2974">
        <v>1</v>
      </c>
      <c r="AL2974">
        <v>1</v>
      </c>
      <c r="AM2974">
        <v>1</v>
      </c>
      <c r="AN2974">
        <v>1</v>
      </c>
      <c r="AO2974">
        <v>1</v>
      </c>
      <c r="AP2974">
        <v>1</v>
      </c>
      <c r="AQ2974">
        <v>0.18838620163369341</v>
      </c>
      <c r="AR2974">
        <v>0.79428629182192734</v>
      </c>
      <c r="AS2974">
        <v>0.20038640857871673</v>
      </c>
      <c r="AT2974">
        <v>0.99633465943611244</v>
      </c>
      <c r="AU2974">
        <v>0</v>
      </c>
    </row>
    <row r="2975" spans="32:47" x14ac:dyDescent="0.25">
      <c r="AF2975">
        <v>2965</v>
      </c>
      <c r="AG2975">
        <v>1</v>
      </c>
      <c r="AH2975">
        <v>1</v>
      </c>
      <c r="AI2975">
        <v>0</v>
      </c>
      <c r="AJ2975">
        <v>1</v>
      </c>
      <c r="AK2975">
        <v>0.7152724476184249</v>
      </c>
      <c r="AL2975">
        <v>1</v>
      </c>
      <c r="AM2975">
        <v>0.21170527872093389</v>
      </c>
      <c r="AN2975">
        <v>1</v>
      </c>
      <c r="AO2975">
        <v>1</v>
      </c>
      <c r="AP2975">
        <v>0.68535851849798834</v>
      </c>
      <c r="AQ2975">
        <v>1</v>
      </c>
      <c r="AR2975">
        <v>1</v>
      </c>
      <c r="AS2975">
        <v>0</v>
      </c>
      <c r="AT2975">
        <v>0.78451539263352899</v>
      </c>
      <c r="AU2975">
        <v>0</v>
      </c>
    </row>
    <row r="2976" spans="32:47" x14ac:dyDescent="0.25">
      <c r="AF2976">
        <v>2966</v>
      </c>
      <c r="AG2976">
        <v>0.6102494601030729</v>
      </c>
      <c r="AH2976">
        <v>1</v>
      </c>
      <c r="AI2976">
        <v>0.18228617527887353</v>
      </c>
      <c r="AJ2976">
        <v>9.3004160957692275E-2</v>
      </c>
      <c r="AK2976">
        <v>0.33931674677061835</v>
      </c>
      <c r="AL2976">
        <v>1</v>
      </c>
      <c r="AM2976">
        <v>0.18695109221880557</v>
      </c>
      <c r="AN2976">
        <v>1</v>
      </c>
      <c r="AO2976">
        <v>1</v>
      </c>
      <c r="AP2976">
        <v>1</v>
      </c>
      <c r="AQ2976">
        <v>1</v>
      </c>
      <c r="AR2976">
        <v>1</v>
      </c>
      <c r="AS2976">
        <v>5.1768652930707412E-2</v>
      </c>
      <c r="AT2976">
        <v>0.88440244006240587</v>
      </c>
      <c r="AU2976">
        <v>1</v>
      </c>
    </row>
    <row r="2977" spans="32:47" x14ac:dyDescent="0.25">
      <c r="AF2977">
        <v>2967</v>
      </c>
      <c r="AG2977">
        <v>1</v>
      </c>
      <c r="AH2977">
        <v>0.1052828733817088</v>
      </c>
      <c r="AI2977">
        <v>1</v>
      </c>
      <c r="AJ2977">
        <v>1</v>
      </c>
      <c r="AK2977">
        <v>1</v>
      </c>
      <c r="AL2977">
        <v>1</v>
      </c>
      <c r="AM2977">
        <v>1</v>
      </c>
      <c r="AN2977">
        <v>1</v>
      </c>
      <c r="AO2977">
        <v>1</v>
      </c>
      <c r="AP2977">
        <v>0.4099642533401493</v>
      </c>
      <c r="AQ2977">
        <v>1</v>
      </c>
      <c r="AR2977">
        <v>1</v>
      </c>
      <c r="AS2977">
        <v>2.2743273275409592E-2</v>
      </c>
      <c r="AT2977">
        <v>0.75968472613338689</v>
      </c>
      <c r="AU2977">
        <v>2</v>
      </c>
    </row>
    <row r="2978" spans="32:47" x14ac:dyDescent="0.25">
      <c r="AF2978">
        <v>2968</v>
      </c>
      <c r="AG2978">
        <v>0.68059589072377535</v>
      </c>
      <c r="AH2978">
        <v>1</v>
      </c>
      <c r="AI2978">
        <v>1</v>
      </c>
      <c r="AJ2978">
        <v>0</v>
      </c>
      <c r="AK2978">
        <v>1</v>
      </c>
      <c r="AL2978">
        <v>0</v>
      </c>
      <c r="AM2978">
        <v>1</v>
      </c>
      <c r="AN2978">
        <v>1</v>
      </c>
      <c r="AO2978">
        <v>1</v>
      </c>
      <c r="AP2978">
        <v>1</v>
      </c>
      <c r="AQ2978">
        <v>1</v>
      </c>
      <c r="AR2978">
        <v>1</v>
      </c>
      <c r="AS2978">
        <v>0</v>
      </c>
      <c r="AT2978">
        <v>0.65830629471207458</v>
      </c>
      <c r="AU2978">
        <v>1</v>
      </c>
    </row>
    <row r="2979" spans="32:47" x14ac:dyDescent="0.25">
      <c r="AF2979">
        <v>2969</v>
      </c>
      <c r="AG2979">
        <v>1</v>
      </c>
      <c r="AH2979">
        <v>0.88114709367073374</v>
      </c>
      <c r="AI2979">
        <v>0.91121352410846157</v>
      </c>
      <c r="AJ2979">
        <v>0.62556394796095749</v>
      </c>
      <c r="AK2979">
        <v>1</v>
      </c>
      <c r="AL2979">
        <v>1</v>
      </c>
      <c r="AM2979">
        <v>1</v>
      </c>
      <c r="AN2979">
        <v>1</v>
      </c>
      <c r="AO2979">
        <v>0.85493332023785717</v>
      </c>
      <c r="AP2979">
        <v>0</v>
      </c>
      <c r="AQ2979">
        <v>1</v>
      </c>
      <c r="AR2979">
        <v>1</v>
      </c>
      <c r="AS2979">
        <v>0.27907208593896937</v>
      </c>
      <c r="AT2979">
        <v>1</v>
      </c>
      <c r="AU2979">
        <v>0</v>
      </c>
    </row>
    <row r="2980" spans="32:47" x14ac:dyDescent="0.25">
      <c r="AF2980">
        <v>2970</v>
      </c>
      <c r="AG2980">
        <v>0.88162305307008448</v>
      </c>
      <c r="AH2980">
        <v>1</v>
      </c>
      <c r="AI2980">
        <v>1</v>
      </c>
      <c r="AJ2980">
        <v>1</v>
      </c>
      <c r="AK2980">
        <v>0.65848609101216893</v>
      </c>
      <c r="AL2980">
        <v>1</v>
      </c>
      <c r="AM2980">
        <v>0.97040328651365271</v>
      </c>
      <c r="AN2980">
        <v>1</v>
      </c>
      <c r="AO2980">
        <v>1</v>
      </c>
      <c r="AP2980">
        <v>1</v>
      </c>
      <c r="AQ2980">
        <v>1</v>
      </c>
      <c r="AR2980">
        <v>1</v>
      </c>
      <c r="AS2980">
        <v>0</v>
      </c>
      <c r="AT2980">
        <v>0.64473307908830402</v>
      </c>
      <c r="AU2980">
        <v>0</v>
      </c>
    </row>
    <row r="2981" spans="32:47" x14ac:dyDescent="0.25">
      <c r="AF2981">
        <v>2971</v>
      </c>
      <c r="AG2981">
        <v>1</v>
      </c>
      <c r="AH2981">
        <v>1</v>
      </c>
      <c r="AI2981">
        <v>0.22267592788088106</v>
      </c>
      <c r="AJ2981">
        <v>1</v>
      </c>
      <c r="AK2981">
        <v>1</v>
      </c>
      <c r="AL2981">
        <v>0.18944482522638281</v>
      </c>
      <c r="AM2981">
        <v>1</v>
      </c>
      <c r="AN2981">
        <v>0</v>
      </c>
      <c r="AO2981">
        <v>1</v>
      </c>
      <c r="AP2981">
        <v>1</v>
      </c>
      <c r="AQ2981">
        <v>1</v>
      </c>
      <c r="AR2981">
        <v>1</v>
      </c>
      <c r="AS2981">
        <v>0.1644049732860895</v>
      </c>
      <c r="AT2981">
        <v>0.78631935268728226</v>
      </c>
      <c r="AU2981">
        <v>0</v>
      </c>
    </row>
    <row r="2982" spans="32:47" x14ac:dyDescent="0.25">
      <c r="AF2982">
        <v>2972</v>
      </c>
      <c r="AG2982">
        <v>1</v>
      </c>
      <c r="AH2982">
        <v>0.64465304938494228</v>
      </c>
      <c r="AI2982">
        <v>0</v>
      </c>
      <c r="AJ2982">
        <v>1</v>
      </c>
      <c r="AK2982">
        <v>1</v>
      </c>
      <c r="AL2982">
        <v>0.85961493246577447</v>
      </c>
      <c r="AM2982">
        <v>1</v>
      </c>
      <c r="AN2982">
        <v>1</v>
      </c>
      <c r="AO2982">
        <v>1</v>
      </c>
      <c r="AP2982">
        <v>0.24461906652962376</v>
      </c>
      <c r="AQ2982">
        <v>0</v>
      </c>
      <c r="AR2982">
        <v>1</v>
      </c>
      <c r="AS2982">
        <v>0</v>
      </c>
      <c r="AT2982">
        <v>0.84447803509426433</v>
      </c>
      <c r="AU2982">
        <v>0</v>
      </c>
    </row>
    <row r="2983" spans="32:47" x14ac:dyDescent="0.25">
      <c r="AF2983">
        <v>2973</v>
      </c>
      <c r="AG2983">
        <v>1</v>
      </c>
      <c r="AH2983">
        <v>1</v>
      </c>
      <c r="AI2983">
        <v>0</v>
      </c>
      <c r="AJ2983">
        <v>1</v>
      </c>
      <c r="AK2983">
        <v>0.71253095574079894</v>
      </c>
      <c r="AL2983">
        <v>1</v>
      </c>
      <c r="AM2983">
        <v>1</v>
      </c>
      <c r="AN2983">
        <v>1</v>
      </c>
      <c r="AO2983">
        <v>0.79728339074329901</v>
      </c>
      <c r="AP2983">
        <v>0.92871723914633486</v>
      </c>
      <c r="AQ2983">
        <v>1</v>
      </c>
      <c r="AR2983">
        <v>1</v>
      </c>
      <c r="AS2983">
        <v>0</v>
      </c>
      <c r="AT2983">
        <v>0.72611967755921347</v>
      </c>
      <c r="AU2983">
        <v>1</v>
      </c>
    </row>
    <row r="2984" spans="32:47" x14ac:dyDescent="0.25">
      <c r="AF2984">
        <v>2974</v>
      </c>
      <c r="AG2984">
        <v>0</v>
      </c>
      <c r="AH2984">
        <v>0.79034703518794103</v>
      </c>
      <c r="AI2984">
        <v>1</v>
      </c>
      <c r="AJ2984">
        <v>4.3251929006995246E-2</v>
      </c>
      <c r="AK2984">
        <v>0.41489300105721699</v>
      </c>
      <c r="AL2984">
        <v>0.8569556794204497</v>
      </c>
      <c r="AM2984">
        <v>1</v>
      </c>
      <c r="AN2984">
        <v>0.43688995521041496</v>
      </c>
      <c r="AO2984">
        <v>1</v>
      </c>
      <c r="AP2984">
        <v>1</v>
      </c>
      <c r="AQ2984">
        <v>1</v>
      </c>
      <c r="AR2984">
        <v>1</v>
      </c>
      <c r="AS2984">
        <v>0.67089233396038783</v>
      </c>
      <c r="AT2984">
        <v>0.57290774997726823</v>
      </c>
      <c r="AU2984">
        <v>1</v>
      </c>
    </row>
    <row r="2985" spans="32:47" x14ac:dyDescent="0.25">
      <c r="AF2985">
        <v>2975</v>
      </c>
      <c r="AG2985">
        <v>1</v>
      </c>
      <c r="AH2985">
        <v>1</v>
      </c>
      <c r="AI2985">
        <v>1</v>
      </c>
      <c r="AJ2985">
        <v>1</v>
      </c>
      <c r="AK2985">
        <v>0.92703365727286458</v>
      </c>
      <c r="AL2985">
        <v>1</v>
      </c>
      <c r="AM2985">
        <v>1</v>
      </c>
      <c r="AN2985">
        <v>1</v>
      </c>
      <c r="AO2985">
        <v>1</v>
      </c>
      <c r="AP2985">
        <v>1</v>
      </c>
      <c r="AQ2985">
        <v>1</v>
      </c>
      <c r="AR2985">
        <v>1</v>
      </c>
      <c r="AS2985">
        <v>0</v>
      </c>
      <c r="AT2985">
        <v>0.99489283546173868</v>
      </c>
      <c r="AU2985">
        <v>0</v>
      </c>
    </row>
    <row r="2986" spans="32:47" x14ac:dyDescent="0.25">
      <c r="AF2986">
        <v>2976</v>
      </c>
      <c r="AG2986">
        <v>0.66399515056940384</v>
      </c>
      <c r="AH2986">
        <v>0.82299426659561248</v>
      </c>
      <c r="AI2986">
        <v>1</v>
      </c>
      <c r="AJ2986">
        <v>0.97643276036105819</v>
      </c>
      <c r="AK2986">
        <v>0.70135123995174997</v>
      </c>
      <c r="AL2986">
        <v>0.88289753540981719</v>
      </c>
      <c r="AM2986">
        <v>1</v>
      </c>
      <c r="AN2986">
        <v>1</v>
      </c>
      <c r="AO2986">
        <v>1</v>
      </c>
      <c r="AP2986">
        <v>1</v>
      </c>
      <c r="AQ2986">
        <v>0.96370021223313718</v>
      </c>
      <c r="AR2986">
        <v>1</v>
      </c>
      <c r="AS2986">
        <v>0</v>
      </c>
      <c r="AT2986">
        <v>0.86785271450813795</v>
      </c>
      <c r="AU2986">
        <v>0</v>
      </c>
    </row>
    <row r="2987" spans="32:47" x14ac:dyDescent="0.25">
      <c r="AF2987">
        <v>2977</v>
      </c>
      <c r="AG2987">
        <v>1</v>
      </c>
      <c r="AH2987">
        <v>0.22282438202871294</v>
      </c>
      <c r="AI2987">
        <v>1</v>
      </c>
      <c r="AJ2987">
        <v>0.86585529156315411</v>
      </c>
      <c r="AK2987">
        <v>1</v>
      </c>
      <c r="AL2987">
        <v>1</v>
      </c>
      <c r="AM2987">
        <v>0.90043377781130984</v>
      </c>
      <c r="AN2987">
        <v>1</v>
      </c>
      <c r="AO2987">
        <v>0.43231631069963139</v>
      </c>
      <c r="AP2987">
        <v>1</v>
      </c>
      <c r="AQ2987">
        <v>2.2546195050623889E-2</v>
      </c>
      <c r="AR2987">
        <v>1</v>
      </c>
      <c r="AS2987">
        <v>0</v>
      </c>
      <c r="AT2987">
        <v>0.85038844695544402</v>
      </c>
      <c r="AU2987">
        <v>0</v>
      </c>
    </row>
    <row r="2988" spans="32:47" x14ac:dyDescent="0.25">
      <c r="AF2988">
        <v>2978</v>
      </c>
      <c r="AG2988">
        <v>0.82745662292009292</v>
      </c>
      <c r="AH2988">
        <v>0</v>
      </c>
      <c r="AI2988">
        <v>1</v>
      </c>
      <c r="AJ2988">
        <v>0.75167368908757148</v>
      </c>
      <c r="AK2988">
        <v>1.4847297356144765E-2</v>
      </c>
      <c r="AL2988">
        <v>1</v>
      </c>
      <c r="AM2988">
        <v>0.72262559574395002</v>
      </c>
      <c r="AN2988">
        <v>0.77348069296145228</v>
      </c>
      <c r="AO2988">
        <v>0.32930901725024647</v>
      </c>
      <c r="AP2988">
        <v>1</v>
      </c>
      <c r="AQ2988">
        <v>1</v>
      </c>
      <c r="AR2988">
        <v>0.25902430182712477</v>
      </c>
      <c r="AS2988">
        <v>0.80722916949863632</v>
      </c>
      <c r="AT2988">
        <v>0.80714904620154271</v>
      </c>
      <c r="AU2988">
        <v>0</v>
      </c>
    </row>
    <row r="2989" spans="32:47" x14ac:dyDescent="0.25">
      <c r="AF2989">
        <v>2979</v>
      </c>
      <c r="AG2989">
        <v>0.30469682721788205</v>
      </c>
      <c r="AH2989">
        <v>1</v>
      </c>
      <c r="AI2989">
        <v>1</v>
      </c>
      <c r="AJ2989">
        <v>1</v>
      </c>
      <c r="AK2989">
        <v>1</v>
      </c>
      <c r="AL2989">
        <v>1</v>
      </c>
      <c r="AM2989">
        <v>0.59693883326995534</v>
      </c>
      <c r="AN2989">
        <v>1</v>
      </c>
      <c r="AO2989">
        <v>1</v>
      </c>
      <c r="AP2989">
        <v>0.80270822210455195</v>
      </c>
      <c r="AQ2989">
        <v>0</v>
      </c>
      <c r="AR2989">
        <v>0.54828887164729811</v>
      </c>
      <c r="AS2989">
        <v>0.98874801697938008</v>
      </c>
      <c r="AT2989">
        <v>0.84688071455836</v>
      </c>
      <c r="AU2989">
        <v>0</v>
      </c>
    </row>
    <row r="2990" spans="32:47" x14ac:dyDescent="0.25">
      <c r="AF2990">
        <v>2980</v>
      </c>
      <c r="AG2990">
        <v>1</v>
      </c>
      <c r="AH2990">
        <v>1</v>
      </c>
      <c r="AI2990">
        <v>0</v>
      </c>
      <c r="AJ2990">
        <v>0.63364904636352248</v>
      </c>
      <c r="AK2990">
        <v>1</v>
      </c>
      <c r="AL2990">
        <v>1</v>
      </c>
      <c r="AM2990">
        <v>1</v>
      </c>
      <c r="AN2990">
        <v>1</v>
      </c>
      <c r="AO2990">
        <v>1</v>
      </c>
      <c r="AP2990">
        <v>1</v>
      </c>
      <c r="AQ2990">
        <v>1</v>
      </c>
      <c r="AR2990">
        <v>6.9643123096959178E-2</v>
      </c>
      <c r="AS2990">
        <v>0.53869852002319552</v>
      </c>
      <c r="AT2990">
        <v>0.89143551534495458</v>
      </c>
      <c r="AU2990">
        <v>0</v>
      </c>
    </row>
    <row r="2991" spans="32:47" x14ac:dyDescent="0.25">
      <c r="AF2991">
        <v>2981</v>
      </c>
      <c r="AG2991">
        <v>1</v>
      </c>
      <c r="AH2991">
        <v>1</v>
      </c>
      <c r="AI2991">
        <v>1</v>
      </c>
      <c r="AJ2991">
        <v>0</v>
      </c>
      <c r="AK2991">
        <v>0.31456460450088697</v>
      </c>
      <c r="AL2991">
        <v>1</v>
      </c>
      <c r="AM2991">
        <v>1</v>
      </c>
      <c r="AN2991">
        <v>1</v>
      </c>
      <c r="AO2991">
        <v>1</v>
      </c>
      <c r="AP2991">
        <v>1</v>
      </c>
      <c r="AQ2991">
        <v>0.69291529336769597</v>
      </c>
      <c r="AR2991">
        <v>1.8991642972386834E-2</v>
      </c>
      <c r="AS2991">
        <v>0</v>
      </c>
      <c r="AT2991">
        <v>0.8736484295754352</v>
      </c>
      <c r="AU2991">
        <v>3</v>
      </c>
    </row>
    <row r="2992" spans="32:47" x14ac:dyDescent="0.25">
      <c r="AF2992">
        <v>2982</v>
      </c>
      <c r="AG2992">
        <v>0.82153528344051374</v>
      </c>
      <c r="AH2992">
        <v>1</v>
      </c>
      <c r="AI2992">
        <v>0.34864617787271496</v>
      </c>
      <c r="AJ2992">
        <v>1</v>
      </c>
      <c r="AK2992">
        <v>1</v>
      </c>
      <c r="AL2992">
        <v>0</v>
      </c>
      <c r="AM2992">
        <v>0</v>
      </c>
      <c r="AN2992">
        <v>1</v>
      </c>
      <c r="AO2992">
        <v>0.22377552968949507</v>
      </c>
      <c r="AP2992">
        <v>1</v>
      </c>
      <c r="AQ2992">
        <v>0.87960014348694437</v>
      </c>
      <c r="AR2992">
        <v>1</v>
      </c>
      <c r="AS2992">
        <v>0</v>
      </c>
      <c r="AT2992">
        <v>0.44481897092586198</v>
      </c>
      <c r="AU2992">
        <v>2</v>
      </c>
    </row>
    <row r="2993" spans="32:47" x14ac:dyDescent="0.25">
      <c r="AF2993">
        <v>2983</v>
      </c>
      <c r="AG2993">
        <v>1</v>
      </c>
      <c r="AH2993">
        <v>1</v>
      </c>
      <c r="AI2993">
        <v>0.78293862243909618</v>
      </c>
      <c r="AJ2993">
        <v>1</v>
      </c>
      <c r="AK2993">
        <v>1</v>
      </c>
      <c r="AL2993">
        <v>1</v>
      </c>
      <c r="AM2993">
        <v>0.58310358209541113</v>
      </c>
      <c r="AN2993">
        <v>0.5969900405306684</v>
      </c>
      <c r="AO2993">
        <v>0</v>
      </c>
      <c r="AP2993">
        <v>0.63811056187842041</v>
      </c>
      <c r="AQ2993">
        <v>1</v>
      </c>
      <c r="AR2993">
        <v>0.4762989114556882</v>
      </c>
      <c r="AS2993">
        <v>1</v>
      </c>
      <c r="AT2993">
        <v>0.7795362354397346</v>
      </c>
      <c r="AU2993">
        <v>1</v>
      </c>
    </row>
    <row r="2994" spans="32:47" x14ac:dyDescent="0.25">
      <c r="AF2994">
        <v>2984</v>
      </c>
      <c r="AG2994">
        <v>1</v>
      </c>
      <c r="AH2994">
        <v>0.58701499852967187</v>
      </c>
      <c r="AI2994">
        <v>0.78778128802842995</v>
      </c>
      <c r="AJ2994">
        <v>1</v>
      </c>
      <c r="AK2994">
        <v>1</v>
      </c>
      <c r="AL2994">
        <v>1</v>
      </c>
      <c r="AM2994">
        <v>0.66193983878380802</v>
      </c>
      <c r="AN2994">
        <v>1</v>
      </c>
      <c r="AO2994">
        <v>0.22124518216369324</v>
      </c>
      <c r="AP2994">
        <v>0.5429260552395605</v>
      </c>
      <c r="AQ2994">
        <v>1</v>
      </c>
      <c r="AR2994">
        <v>0.47459706652819389</v>
      </c>
      <c r="AS2994">
        <v>0</v>
      </c>
      <c r="AT2994">
        <v>0.91095933687597297</v>
      </c>
      <c r="AU2994">
        <v>1</v>
      </c>
    </row>
    <row r="2995" spans="32:47" x14ac:dyDescent="0.25">
      <c r="AF2995">
        <v>2985</v>
      </c>
      <c r="AG2995">
        <v>1</v>
      </c>
      <c r="AH2995">
        <v>1</v>
      </c>
      <c r="AI2995">
        <v>0.73887727804263237</v>
      </c>
      <c r="AJ2995">
        <v>1</v>
      </c>
      <c r="AK2995">
        <v>0.65145087642421484</v>
      </c>
      <c r="AL2995">
        <v>0.74947162082001639</v>
      </c>
      <c r="AM2995">
        <v>1</v>
      </c>
      <c r="AN2995">
        <v>1</v>
      </c>
      <c r="AO2995">
        <v>1</v>
      </c>
      <c r="AP2995">
        <v>0.95725530989406138</v>
      </c>
      <c r="AQ2995">
        <v>1</v>
      </c>
      <c r="AR2995">
        <v>0.41733039713430881</v>
      </c>
      <c r="AS2995">
        <v>0</v>
      </c>
      <c r="AT2995">
        <v>0.99001646031454538</v>
      </c>
      <c r="AU2995">
        <v>1</v>
      </c>
    </row>
    <row r="2996" spans="32:47" x14ac:dyDescent="0.25">
      <c r="AF2996">
        <v>2986</v>
      </c>
      <c r="AG2996">
        <v>1</v>
      </c>
      <c r="AH2996">
        <v>1</v>
      </c>
      <c r="AI2996">
        <v>1</v>
      </c>
      <c r="AJ2996">
        <v>0</v>
      </c>
      <c r="AK2996">
        <v>1</v>
      </c>
      <c r="AL2996">
        <v>1</v>
      </c>
      <c r="AM2996">
        <v>0.6084546450473417</v>
      </c>
      <c r="AN2996">
        <v>1</v>
      </c>
      <c r="AO2996">
        <v>0.73913597918993523</v>
      </c>
      <c r="AP2996">
        <v>0.88155049228038063</v>
      </c>
      <c r="AQ2996">
        <v>0.85396031954151108</v>
      </c>
      <c r="AR2996">
        <v>0.43109623280836407</v>
      </c>
      <c r="AS2996">
        <v>0</v>
      </c>
      <c r="AT2996">
        <v>0.53495740644266587</v>
      </c>
      <c r="AU2996">
        <v>0</v>
      </c>
    </row>
    <row r="2997" spans="32:47" x14ac:dyDescent="0.25">
      <c r="AF2997">
        <v>2987</v>
      </c>
      <c r="AG2997">
        <v>0</v>
      </c>
      <c r="AH2997">
        <v>0.75869031409300602</v>
      </c>
      <c r="AI2997">
        <v>0.71319278870050185</v>
      </c>
      <c r="AJ2997">
        <v>1</v>
      </c>
      <c r="AK2997">
        <v>1</v>
      </c>
      <c r="AL2997">
        <v>1</v>
      </c>
      <c r="AM2997">
        <v>0.62406195483204252</v>
      </c>
      <c r="AN2997">
        <v>1</v>
      </c>
      <c r="AO2997">
        <v>1</v>
      </c>
      <c r="AP2997">
        <v>0.21505567965317413</v>
      </c>
      <c r="AQ2997">
        <v>0.84283950669632757</v>
      </c>
      <c r="AR2997">
        <v>1</v>
      </c>
      <c r="AS2997">
        <v>0</v>
      </c>
      <c r="AT2997">
        <v>0.93422340719036878</v>
      </c>
      <c r="AU2997">
        <v>2</v>
      </c>
    </row>
    <row r="2998" spans="32:47" x14ac:dyDescent="0.25">
      <c r="AF2998">
        <v>2988</v>
      </c>
      <c r="AG2998">
        <v>1</v>
      </c>
      <c r="AH2998">
        <v>0</v>
      </c>
      <c r="AI2998">
        <v>1</v>
      </c>
      <c r="AJ2998">
        <v>0.77298771715698722</v>
      </c>
      <c r="AK2998">
        <v>1</v>
      </c>
      <c r="AL2998">
        <v>0</v>
      </c>
      <c r="AM2998">
        <v>0</v>
      </c>
      <c r="AN2998">
        <v>1</v>
      </c>
      <c r="AO2998">
        <v>0</v>
      </c>
      <c r="AP2998">
        <v>1</v>
      </c>
      <c r="AQ2998">
        <v>1</v>
      </c>
      <c r="AR2998">
        <v>1</v>
      </c>
      <c r="AS2998">
        <v>0</v>
      </c>
      <c r="AT2998">
        <v>0.60232252913408779</v>
      </c>
      <c r="AU2998">
        <v>0</v>
      </c>
    </row>
    <row r="2999" spans="32:47" x14ac:dyDescent="0.25">
      <c r="AF2999">
        <v>2989</v>
      </c>
      <c r="AG2999">
        <v>1</v>
      </c>
      <c r="AH2999">
        <v>0</v>
      </c>
      <c r="AI2999">
        <v>0.44690660477522948</v>
      </c>
      <c r="AJ2999">
        <v>1</v>
      </c>
      <c r="AK2999">
        <v>1</v>
      </c>
      <c r="AL2999">
        <v>1</v>
      </c>
      <c r="AM2999">
        <v>0.54558785125212328</v>
      </c>
      <c r="AN2999">
        <v>1</v>
      </c>
      <c r="AO2999">
        <v>1</v>
      </c>
      <c r="AP2999">
        <v>0.72415088178029452</v>
      </c>
      <c r="AQ2999">
        <v>0</v>
      </c>
      <c r="AR2999">
        <v>0</v>
      </c>
      <c r="AS2999">
        <v>6.2740824706598947E-2</v>
      </c>
      <c r="AT2999">
        <v>0.89241500718073363</v>
      </c>
      <c r="AU2999">
        <v>2</v>
      </c>
    </row>
    <row r="3000" spans="32:47" x14ac:dyDescent="0.25">
      <c r="AF3000">
        <v>2990</v>
      </c>
      <c r="AG3000">
        <v>0.42032035799521478</v>
      </c>
      <c r="AH3000">
        <v>1</v>
      </c>
      <c r="AI3000">
        <v>0.71755633796255425</v>
      </c>
      <c r="AJ3000">
        <v>0.70306203869574047</v>
      </c>
      <c r="AK3000">
        <v>0.14465527440751752</v>
      </c>
      <c r="AL3000">
        <v>0.3111352023171397</v>
      </c>
      <c r="AM3000">
        <v>0.64317045526836258</v>
      </c>
      <c r="AN3000">
        <v>0.28240911594841767</v>
      </c>
      <c r="AO3000">
        <v>1</v>
      </c>
      <c r="AP3000">
        <v>1</v>
      </c>
      <c r="AQ3000">
        <v>1</v>
      </c>
      <c r="AR3000">
        <v>1</v>
      </c>
      <c r="AS3000">
        <v>0.4692520193377277</v>
      </c>
      <c r="AT3000">
        <v>0.94441389785949958</v>
      </c>
      <c r="AU3000">
        <v>2</v>
      </c>
    </row>
    <row r="3001" spans="32:47" x14ac:dyDescent="0.25">
      <c r="AF3001">
        <v>2991</v>
      </c>
      <c r="AG3001">
        <v>1</v>
      </c>
      <c r="AH3001">
        <v>1</v>
      </c>
      <c r="AI3001">
        <v>1</v>
      </c>
      <c r="AJ3001">
        <v>1</v>
      </c>
      <c r="AK3001">
        <v>1</v>
      </c>
      <c r="AL3001">
        <v>1</v>
      </c>
      <c r="AM3001">
        <v>0.35155844611431203</v>
      </c>
      <c r="AN3001">
        <v>1</v>
      </c>
      <c r="AO3001">
        <v>1</v>
      </c>
      <c r="AP3001">
        <v>0.29941314266057639</v>
      </c>
      <c r="AQ3001">
        <v>1</v>
      </c>
      <c r="AR3001">
        <v>1</v>
      </c>
      <c r="AS3001">
        <v>0</v>
      </c>
      <c r="AT3001">
        <v>0.70849946291382859</v>
      </c>
      <c r="AU3001">
        <v>1</v>
      </c>
    </row>
    <row r="3002" spans="32:47" x14ac:dyDescent="0.25">
      <c r="AF3002">
        <v>2992</v>
      </c>
      <c r="AG3002">
        <v>1</v>
      </c>
      <c r="AH3002">
        <v>1</v>
      </c>
      <c r="AI3002">
        <v>1</v>
      </c>
      <c r="AJ3002">
        <v>0.53562997234160625</v>
      </c>
      <c r="AK3002">
        <v>0.27763096805997078</v>
      </c>
      <c r="AL3002">
        <v>1</v>
      </c>
      <c r="AM3002">
        <v>0.89479255084522935</v>
      </c>
      <c r="AN3002">
        <v>0</v>
      </c>
      <c r="AO3002">
        <v>0.47684413964379929</v>
      </c>
      <c r="AP3002">
        <v>1</v>
      </c>
      <c r="AQ3002">
        <v>1</v>
      </c>
      <c r="AR3002">
        <v>1</v>
      </c>
      <c r="AS3002">
        <v>1</v>
      </c>
      <c r="AT3002">
        <v>0.9623026773688178</v>
      </c>
      <c r="AU3002">
        <v>1</v>
      </c>
    </row>
    <row r="3003" spans="32:47" x14ac:dyDescent="0.25">
      <c r="AF3003">
        <v>2993</v>
      </c>
      <c r="AG3003">
        <v>0.89535185667937767</v>
      </c>
      <c r="AH3003">
        <v>1</v>
      </c>
      <c r="AI3003">
        <v>0</v>
      </c>
      <c r="AJ3003">
        <v>1</v>
      </c>
      <c r="AK3003">
        <v>0.84776368640802591</v>
      </c>
      <c r="AL3003">
        <v>1</v>
      </c>
      <c r="AM3003">
        <v>0.46864284012835633</v>
      </c>
      <c r="AN3003">
        <v>1</v>
      </c>
      <c r="AO3003">
        <v>1</v>
      </c>
      <c r="AP3003">
        <v>1</v>
      </c>
      <c r="AQ3003">
        <v>1</v>
      </c>
      <c r="AR3003">
        <v>1</v>
      </c>
      <c r="AS3003">
        <v>0</v>
      </c>
      <c r="AT3003">
        <v>0.49617040358599013</v>
      </c>
      <c r="AU3003">
        <v>2</v>
      </c>
    </row>
    <row r="3004" spans="32:47" x14ac:dyDescent="0.25">
      <c r="AF3004">
        <v>2994</v>
      </c>
      <c r="AG3004">
        <v>0</v>
      </c>
      <c r="AH3004">
        <v>0.99107405748561306</v>
      </c>
      <c r="AI3004">
        <v>0.88924013802898116</v>
      </c>
      <c r="AJ3004">
        <v>0</v>
      </c>
      <c r="AK3004">
        <v>1</v>
      </c>
      <c r="AL3004">
        <v>1</v>
      </c>
      <c r="AM3004">
        <v>0.18848346909010527</v>
      </c>
      <c r="AN3004">
        <v>1</v>
      </c>
      <c r="AO3004">
        <v>1</v>
      </c>
      <c r="AP3004">
        <v>1</v>
      </c>
      <c r="AQ3004">
        <v>0.9149063627381111</v>
      </c>
      <c r="AR3004">
        <v>0</v>
      </c>
      <c r="AS3004">
        <v>0</v>
      </c>
      <c r="AT3004">
        <v>0.86527987683659546</v>
      </c>
      <c r="AU3004">
        <v>1</v>
      </c>
    </row>
    <row r="3005" spans="32:47" x14ac:dyDescent="0.25">
      <c r="AF3005">
        <v>2995</v>
      </c>
      <c r="AG3005">
        <v>1</v>
      </c>
      <c r="AH3005">
        <v>1</v>
      </c>
      <c r="AI3005">
        <v>0</v>
      </c>
      <c r="AJ3005">
        <v>1</v>
      </c>
      <c r="AK3005">
        <v>1</v>
      </c>
      <c r="AL3005">
        <v>1</v>
      </c>
      <c r="AM3005">
        <v>1</v>
      </c>
      <c r="AN3005">
        <v>1</v>
      </c>
      <c r="AO3005">
        <v>1</v>
      </c>
      <c r="AP3005">
        <v>1</v>
      </c>
      <c r="AQ3005">
        <v>0.29630270542208259</v>
      </c>
      <c r="AR3005">
        <v>0.15116874340404343</v>
      </c>
      <c r="AS3005">
        <v>0.86608582108202692</v>
      </c>
      <c r="AT3005">
        <v>0.90261066776011789</v>
      </c>
      <c r="AU3005">
        <v>2</v>
      </c>
    </row>
    <row r="3006" spans="32:47" x14ac:dyDescent="0.25">
      <c r="AF3006">
        <v>2996</v>
      </c>
      <c r="AG3006">
        <v>1</v>
      </c>
      <c r="AH3006">
        <v>1</v>
      </c>
      <c r="AI3006">
        <v>0.49315144525673765</v>
      </c>
      <c r="AJ3006">
        <v>1</v>
      </c>
      <c r="AK3006">
        <v>1</v>
      </c>
      <c r="AL3006">
        <v>1</v>
      </c>
      <c r="AM3006">
        <v>1</v>
      </c>
      <c r="AN3006">
        <v>1</v>
      </c>
      <c r="AO3006">
        <v>1</v>
      </c>
      <c r="AP3006">
        <v>0.94339938104812682</v>
      </c>
      <c r="AQ3006">
        <v>0.93296238192197056</v>
      </c>
      <c r="AR3006">
        <v>1</v>
      </c>
      <c r="AS3006">
        <v>1</v>
      </c>
      <c r="AT3006">
        <v>0.71191511155849274</v>
      </c>
      <c r="AU3006">
        <v>1</v>
      </c>
    </row>
    <row r="3007" spans="32:47" x14ac:dyDescent="0.25">
      <c r="AF3007">
        <v>2997</v>
      </c>
      <c r="AG3007">
        <v>1</v>
      </c>
      <c r="AH3007">
        <v>1</v>
      </c>
      <c r="AI3007">
        <v>1</v>
      </c>
      <c r="AJ3007">
        <v>1.5924017500704699E-2</v>
      </c>
      <c r="AK3007">
        <v>1</v>
      </c>
      <c r="AL3007">
        <v>1</v>
      </c>
      <c r="AM3007">
        <v>0</v>
      </c>
      <c r="AN3007">
        <v>1</v>
      </c>
      <c r="AO3007">
        <v>0.60714187093811534</v>
      </c>
      <c r="AP3007">
        <v>0</v>
      </c>
      <c r="AQ3007">
        <v>0</v>
      </c>
      <c r="AR3007">
        <v>1</v>
      </c>
      <c r="AS3007">
        <v>0.28804423530212564</v>
      </c>
      <c r="AT3007">
        <v>0.82233171573804598</v>
      </c>
      <c r="AU3007">
        <v>2</v>
      </c>
    </row>
    <row r="3008" spans="32:47" x14ac:dyDescent="0.25">
      <c r="AF3008">
        <v>2998</v>
      </c>
      <c r="AG3008">
        <v>1</v>
      </c>
      <c r="AH3008">
        <v>1</v>
      </c>
      <c r="AI3008">
        <v>1</v>
      </c>
      <c r="AJ3008">
        <v>1</v>
      </c>
      <c r="AK3008">
        <v>0.62916354035710798</v>
      </c>
      <c r="AL3008">
        <v>1</v>
      </c>
      <c r="AM3008">
        <v>1</v>
      </c>
      <c r="AN3008">
        <v>1</v>
      </c>
      <c r="AO3008">
        <v>0.49045452721062854</v>
      </c>
      <c r="AP3008">
        <v>1</v>
      </c>
      <c r="AQ3008">
        <v>0.92518358376304</v>
      </c>
      <c r="AR3008">
        <v>1</v>
      </c>
      <c r="AS3008">
        <v>0.14173830474173882</v>
      </c>
      <c r="AT3008">
        <v>0.84819151496804523</v>
      </c>
      <c r="AU3008">
        <v>0</v>
      </c>
    </row>
    <row r="3009" spans="32:47" x14ac:dyDescent="0.25">
      <c r="AF3009">
        <v>2999</v>
      </c>
      <c r="AG3009">
        <v>1</v>
      </c>
      <c r="AH3009">
        <v>1</v>
      </c>
      <c r="AI3009">
        <v>1</v>
      </c>
      <c r="AJ3009">
        <v>0.34183425149894903</v>
      </c>
      <c r="AK3009">
        <v>1</v>
      </c>
      <c r="AL3009">
        <v>1</v>
      </c>
      <c r="AM3009">
        <v>0.40341129677859322</v>
      </c>
      <c r="AN3009">
        <v>2.0928076419588781E-2</v>
      </c>
      <c r="AO3009">
        <v>1</v>
      </c>
      <c r="AP3009">
        <v>1</v>
      </c>
      <c r="AQ3009">
        <v>1</v>
      </c>
      <c r="AR3009">
        <v>1</v>
      </c>
      <c r="AS3009">
        <v>7.321846048744779E-2</v>
      </c>
      <c r="AT3009">
        <v>0.75118530617467905</v>
      </c>
      <c r="AU3009">
        <v>0</v>
      </c>
    </row>
    <row r="3010" spans="32:47" x14ac:dyDescent="0.25">
      <c r="AF3010">
        <v>3000</v>
      </c>
      <c r="AG3010">
        <v>0.70275769898392848</v>
      </c>
      <c r="AH3010">
        <v>1</v>
      </c>
      <c r="AI3010">
        <v>0.59623222298109946</v>
      </c>
      <c r="AJ3010">
        <v>1</v>
      </c>
      <c r="AK3010">
        <v>1</v>
      </c>
      <c r="AL3010">
        <v>1</v>
      </c>
      <c r="AM3010">
        <v>0.36277596566745368</v>
      </c>
      <c r="AN3010">
        <v>0</v>
      </c>
      <c r="AO3010">
        <v>1</v>
      </c>
      <c r="AP3010">
        <v>1</v>
      </c>
      <c r="AQ3010">
        <v>0</v>
      </c>
      <c r="AR3010">
        <v>0</v>
      </c>
      <c r="AS3010">
        <v>0</v>
      </c>
      <c r="AT3010">
        <v>0.73802315124889839</v>
      </c>
      <c r="AU3010">
        <v>0</v>
      </c>
    </row>
    <row r="3011" spans="32:47" x14ac:dyDescent="0.25">
      <c r="AF3011">
        <v>3001</v>
      </c>
      <c r="AG3011">
        <v>5.5377155649635357E-2</v>
      </c>
      <c r="AH3011">
        <v>1</v>
      </c>
      <c r="AI3011">
        <v>1</v>
      </c>
      <c r="AJ3011">
        <v>0</v>
      </c>
      <c r="AK3011">
        <v>0</v>
      </c>
      <c r="AL3011">
        <v>0.88562727974761701</v>
      </c>
      <c r="AM3011">
        <v>1</v>
      </c>
      <c r="AN3011">
        <v>1</v>
      </c>
      <c r="AO3011">
        <v>1</v>
      </c>
      <c r="AP3011">
        <v>0.35511598020023105</v>
      </c>
      <c r="AQ3011">
        <v>1</v>
      </c>
      <c r="AR3011">
        <v>1</v>
      </c>
      <c r="AS3011">
        <v>0.53357162454818952</v>
      </c>
      <c r="AT3011">
        <v>0.70021374799713432</v>
      </c>
      <c r="AU3011">
        <v>0</v>
      </c>
    </row>
    <row r="3012" spans="32:47" x14ac:dyDescent="0.25">
      <c r="AF3012">
        <v>3002</v>
      </c>
      <c r="AG3012">
        <v>1</v>
      </c>
      <c r="AH3012">
        <v>1</v>
      </c>
      <c r="AI3012">
        <v>1</v>
      </c>
      <c r="AJ3012">
        <v>1</v>
      </c>
      <c r="AK3012">
        <v>1</v>
      </c>
      <c r="AL3012">
        <v>1</v>
      </c>
      <c r="AM3012">
        <v>1</v>
      </c>
      <c r="AN3012">
        <v>1</v>
      </c>
      <c r="AO3012">
        <v>1</v>
      </c>
      <c r="AP3012">
        <v>1</v>
      </c>
      <c r="AQ3012">
        <v>0.79802690133680398</v>
      </c>
      <c r="AR3012">
        <v>1</v>
      </c>
      <c r="AS3012">
        <v>5.9124996533015901E-2</v>
      </c>
      <c r="AT3012">
        <v>0.66334911894652437</v>
      </c>
      <c r="AU3012">
        <v>0</v>
      </c>
    </row>
    <row r="3013" spans="32:47" x14ac:dyDescent="0.25">
      <c r="AF3013">
        <v>3003</v>
      </c>
      <c r="AG3013">
        <v>1</v>
      </c>
      <c r="AH3013">
        <v>0.52530625714721935</v>
      </c>
      <c r="AI3013">
        <v>0.60612886994931614</v>
      </c>
      <c r="AJ3013">
        <v>1</v>
      </c>
      <c r="AK3013">
        <v>1</v>
      </c>
      <c r="AL3013">
        <v>1</v>
      </c>
      <c r="AM3013">
        <v>3.1125418702891518E-2</v>
      </c>
      <c r="AN3013">
        <v>0.36907027243714474</v>
      </c>
      <c r="AO3013">
        <v>0.68128708423537321</v>
      </c>
      <c r="AP3013">
        <v>1</v>
      </c>
      <c r="AQ3013">
        <v>1</v>
      </c>
      <c r="AR3013">
        <v>1</v>
      </c>
      <c r="AS3013">
        <v>4.1625190107879462E-2</v>
      </c>
      <c r="AT3013">
        <v>0.85515689622084146</v>
      </c>
      <c r="AU3013">
        <v>2</v>
      </c>
    </row>
    <row r="3014" spans="32:47" x14ac:dyDescent="0.25">
      <c r="AF3014">
        <v>3004</v>
      </c>
      <c r="AG3014">
        <v>0.48459069510136032</v>
      </c>
      <c r="AH3014">
        <v>5.7753245278685687E-2</v>
      </c>
      <c r="AI3014">
        <v>0</v>
      </c>
      <c r="AJ3014">
        <v>1</v>
      </c>
      <c r="AK3014">
        <v>1</v>
      </c>
      <c r="AL3014">
        <v>1</v>
      </c>
      <c r="AM3014">
        <v>1</v>
      </c>
      <c r="AN3014">
        <v>1</v>
      </c>
      <c r="AO3014">
        <v>1</v>
      </c>
      <c r="AP3014">
        <v>1</v>
      </c>
      <c r="AQ3014">
        <v>1</v>
      </c>
      <c r="AR3014">
        <v>0.99065860281412066</v>
      </c>
      <c r="AS3014">
        <v>1</v>
      </c>
      <c r="AT3014">
        <v>0.86098111514725695</v>
      </c>
      <c r="AU3014">
        <v>1</v>
      </c>
    </row>
    <row r="3015" spans="32:47" x14ac:dyDescent="0.25">
      <c r="AF3015">
        <v>3005</v>
      </c>
      <c r="AG3015">
        <v>1</v>
      </c>
      <c r="AH3015">
        <v>1</v>
      </c>
      <c r="AI3015">
        <v>1</v>
      </c>
      <c r="AJ3015">
        <v>1</v>
      </c>
      <c r="AK3015">
        <v>5.4198668212789458E-2</v>
      </c>
      <c r="AL3015">
        <v>1</v>
      </c>
      <c r="AM3015">
        <v>0.46819992060937371</v>
      </c>
      <c r="AN3015">
        <v>4.2495968924824061E-3</v>
      </c>
      <c r="AO3015">
        <v>0</v>
      </c>
      <c r="AP3015">
        <v>0</v>
      </c>
      <c r="AQ3015">
        <v>1</v>
      </c>
      <c r="AR3015">
        <v>1</v>
      </c>
      <c r="AS3015">
        <v>0</v>
      </c>
      <c r="AT3015">
        <v>0.70293945331389185</v>
      </c>
      <c r="AU3015">
        <v>1</v>
      </c>
    </row>
    <row r="3016" spans="32:47" x14ac:dyDescent="0.25">
      <c r="AF3016">
        <v>3006</v>
      </c>
      <c r="AG3016">
        <v>0.10269564068139223</v>
      </c>
      <c r="AH3016">
        <v>0.28488845166248211</v>
      </c>
      <c r="AI3016">
        <v>0.94690249287973971</v>
      </c>
      <c r="AJ3016">
        <v>1</v>
      </c>
      <c r="AK3016">
        <v>1</v>
      </c>
      <c r="AL3016">
        <v>1</v>
      </c>
      <c r="AM3016">
        <v>1</v>
      </c>
      <c r="AN3016">
        <v>1</v>
      </c>
      <c r="AO3016">
        <v>0.55877372983183404</v>
      </c>
      <c r="AP3016">
        <v>1</v>
      </c>
      <c r="AQ3016">
        <v>1</v>
      </c>
      <c r="AR3016">
        <v>4.7832475529210043E-2</v>
      </c>
      <c r="AS3016">
        <v>0</v>
      </c>
      <c r="AT3016">
        <v>0.9177329951907629</v>
      </c>
      <c r="AU3016">
        <v>2</v>
      </c>
    </row>
    <row r="3017" spans="32:47" x14ac:dyDescent="0.25">
      <c r="AF3017">
        <v>3007</v>
      </c>
      <c r="AG3017">
        <v>3.0091487829087136E-2</v>
      </c>
      <c r="AH3017">
        <v>1</v>
      </c>
      <c r="AI3017">
        <v>1</v>
      </c>
      <c r="AJ3017">
        <v>1</v>
      </c>
      <c r="AK3017">
        <v>1</v>
      </c>
      <c r="AL3017">
        <v>1</v>
      </c>
      <c r="AM3017">
        <v>1</v>
      </c>
      <c r="AN3017">
        <v>1</v>
      </c>
      <c r="AO3017">
        <v>1</v>
      </c>
      <c r="AP3017">
        <v>1.9283959032749879E-2</v>
      </c>
      <c r="AQ3017">
        <v>1</v>
      </c>
      <c r="AR3017">
        <v>1</v>
      </c>
      <c r="AS3017">
        <v>0</v>
      </c>
      <c r="AT3017">
        <v>0.82365606760489352</v>
      </c>
      <c r="AU3017">
        <v>1</v>
      </c>
    </row>
    <row r="3018" spans="32:47" x14ac:dyDescent="0.25">
      <c r="AF3018">
        <v>3008</v>
      </c>
      <c r="AG3018">
        <v>1</v>
      </c>
      <c r="AH3018">
        <v>0.278276447535453</v>
      </c>
      <c r="AI3018">
        <v>0.62259771238173167</v>
      </c>
      <c r="AJ3018">
        <v>1</v>
      </c>
      <c r="AK3018">
        <v>1</v>
      </c>
      <c r="AL3018">
        <v>1</v>
      </c>
      <c r="AM3018">
        <v>1</v>
      </c>
      <c r="AN3018">
        <v>0.91707559109847592</v>
      </c>
      <c r="AO3018">
        <v>1</v>
      </c>
      <c r="AP3018">
        <v>4.1308076621545856E-2</v>
      </c>
      <c r="AQ3018">
        <v>1</v>
      </c>
      <c r="AR3018">
        <v>0.57729538240739442</v>
      </c>
      <c r="AS3018">
        <v>0</v>
      </c>
      <c r="AT3018">
        <v>0.56480688591428307</v>
      </c>
      <c r="AU3018">
        <v>1</v>
      </c>
    </row>
    <row r="3019" spans="32:47" x14ac:dyDescent="0.25">
      <c r="AF3019">
        <v>3009</v>
      </c>
      <c r="AG3019">
        <v>1</v>
      </c>
      <c r="AH3019">
        <v>0.23280830209218298</v>
      </c>
      <c r="AI3019">
        <v>1</v>
      </c>
      <c r="AJ3019">
        <v>1</v>
      </c>
      <c r="AK3019">
        <v>1</v>
      </c>
      <c r="AL3019">
        <v>1</v>
      </c>
      <c r="AM3019">
        <v>4.2377404747023846E-2</v>
      </c>
      <c r="AN3019">
        <v>1</v>
      </c>
      <c r="AO3019">
        <v>0</v>
      </c>
      <c r="AP3019">
        <v>1</v>
      </c>
      <c r="AQ3019">
        <v>0.81971235353048544</v>
      </c>
      <c r="AR3019">
        <v>1</v>
      </c>
      <c r="AS3019">
        <v>0</v>
      </c>
      <c r="AT3019">
        <v>0.79685839155811677</v>
      </c>
      <c r="AU3019">
        <v>1</v>
      </c>
    </row>
    <row r="3020" spans="32:47" x14ac:dyDescent="0.25">
      <c r="AF3020">
        <v>3010</v>
      </c>
      <c r="AG3020">
        <v>0.78915748946747044</v>
      </c>
      <c r="AH3020">
        <v>1</v>
      </c>
      <c r="AI3020">
        <v>0.39397926955773016</v>
      </c>
      <c r="AJ3020">
        <v>0</v>
      </c>
      <c r="AK3020">
        <v>1</v>
      </c>
      <c r="AL3020">
        <v>0.19572638623188443</v>
      </c>
      <c r="AM3020">
        <v>1</v>
      </c>
      <c r="AN3020">
        <v>1</v>
      </c>
      <c r="AO3020">
        <v>1</v>
      </c>
      <c r="AP3020">
        <v>1</v>
      </c>
      <c r="AQ3020">
        <v>0.53601583741765357</v>
      </c>
      <c r="AR3020">
        <v>1</v>
      </c>
      <c r="AS3020">
        <v>0.60234868522690832</v>
      </c>
      <c r="AT3020">
        <v>0.6870789920465864</v>
      </c>
      <c r="AU3020">
        <v>0</v>
      </c>
    </row>
    <row r="3021" spans="32:47" x14ac:dyDescent="0.25">
      <c r="AF3021">
        <v>3011</v>
      </c>
      <c r="AG3021">
        <v>1</v>
      </c>
      <c r="AH3021">
        <v>1</v>
      </c>
      <c r="AI3021">
        <v>1</v>
      </c>
      <c r="AJ3021">
        <v>1</v>
      </c>
      <c r="AK3021">
        <v>0.34911041422686051</v>
      </c>
      <c r="AL3021">
        <v>0.58177338265086287</v>
      </c>
      <c r="AM3021">
        <v>0.64041360444412754</v>
      </c>
      <c r="AN3021">
        <v>1</v>
      </c>
      <c r="AO3021">
        <v>0.91181593344444989</v>
      </c>
      <c r="AP3021">
        <v>0</v>
      </c>
      <c r="AQ3021">
        <v>1</v>
      </c>
      <c r="AR3021">
        <v>1</v>
      </c>
      <c r="AS3021">
        <v>0</v>
      </c>
      <c r="AT3021">
        <v>1</v>
      </c>
      <c r="AU3021">
        <v>0</v>
      </c>
    </row>
    <row r="3022" spans="32:47" x14ac:dyDescent="0.25">
      <c r="AF3022">
        <v>3012</v>
      </c>
      <c r="AG3022">
        <v>1</v>
      </c>
      <c r="AH3022">
        <v>0.38273045239449338</v>
      </c>
      <c r="AI3022">
        <v>1</v>
      </c>
      <c r="AJ3022">
        <v>0.65633328242038258</v>
      </c>
      <c r="AK3022">
        <v>1</v>
      </c>
      <c r="AL3022">
        <v>1</v>
      </c>
      <c r="AM3022">
        <v>1</v>
      </c>
      <c r="AN3022">
        <v>0</v>
      </c>
      <c r="AO3022">
        <v>1</v>
      </c>
      <c r="AP3022">
        <v>1</v>
      </c>
      <c r="AQ3022">
        <v>0.23111131422944406</v>
      </c>
      <c r="AR3022">
        <v>0.53456260432346514</v>
      </c>
      <c r="AS3022">
        <v>0</v>
      </c>
      <c r="AT3022">
        <v>0.79329061582168225</v>
      </c>
      <c r="AU3022">
        <v>4</v>
      </c>
    </row>
    <row r="3023" spans="32:47" x14ac:dyDescent="0.25">
      <c r="AF3023">
        <v>3013</v>
      </c>
      <c r="AG3023">
        <v>0.56356491705692835</v>
      </c>
      <c r="AH3023">
        <v>1</v>
      </c>
      <c r="AI3023">
        <v>0.39941744542809299</v>
      </c>
      <c r="AJ3023">
        <v>1</v>
      </c>
      <c r="AK3023">
        <v>1</v>
      </c>
      <c r="AL3023">
        <v>1</v>
      </c>
      <c r="AM3023">
        <v>0.69936405108620092</v>
      </c>
      <c r="AN3023">
        <v>1</v>
      </c>
      <c r="AO3023">
        <v>1</v>
      </c>
      <c r="AP3023">
        <v>0.73540913534816355</v>
      </c>
      <c r="AQ3023">
        <v>1</v>
      </c>
      <c r="AR3023">
        <v>1</v>
      </c>
      <c r="AS3023">
        <v>0</v>
      </c>
      <c r="AT3023">
        <v>0.83458740071691362</v>
      </c>
      <c r="AU3023">
        <v>0</v>
      </c>
    </row>
    <row r="3024" spans="32:47" x14ac:dyDescent="0.25">
      <c r="AF3024">
        <v>3014</v>
      </c>
      <c r="AG3024">
        <v>0</v>
      </c>
      <c r="AH3024">
        <v>1</v>
      </c>
      <c r="AI3024">
        <v>1</v>
      </c>
      <c r="AJ3024">
        <v>1</v>
      </c>
      <c r="AK3024">
        <v>0.9542452073332125</v>
      </c>
      <c r="AL3024">
        <v>1</v>
      </c>
      <c r="AM3024">
        <v>0.57739214956147344</v>
      </c>
      <c r="AN3024">
        <v>1</v>
      </c>
      <c r="AO3024">
        <v>0</v>
      </c>
      <c r="AP3024">
        <v>1</v>
      </c>
      <c r="AQ3024">
        <v>1</v>
      </c>
      <c r="AR3024">
        <v>1</v>
      </c>
      <c r="AS3024">
        <v>0</v>
      </c>
      <c r="AT3024">
        <v>0.843500603586539</v>
      </c>
      <c r="AU3024">
        <v>0</v>
      </c>
    </row>
    <row r="3025" spans="32:47" x14ac:dyDescent="0.25">
      <c r="AF3025">
        <v>3015</v>
      </c>
      <c r="AG3025">
        <v>0.69969133489094903</v>
      </c>
      <c r="AH3025">
        <v>1</v>
      </c>
      <c r="AI3025">
        <v>1</v>
      </c>
      <c r="AJ3025">
        <v>0.62539759169691633</v>
      </c>
      <c r="AK3025">
        <v>0.74799403515029439</v>
      </c>
      <c r="AL3025">
        <v>0.38869794047398804</v>
      </c>
      <c r="AM3025">
        <v>0.93784590195578099</v>
      </c>
      <c r="AN3025">
        <v>1</v>
      </c>
      <c r="AO3025">
        <v>0.22869346463582285</v>
      </c>
      <c r="AP3025">
        <v>1</v>
      </c>
      <c r="AQ3025">
        <v>1</v>
      </c>
      <c r="AR3025">
        <v>1</v>
      </c>
      <c r="AS3025">
        <v>0</v>
      </c>
      <c r="AT3025">
        <v>0.80654874066672722</v>
      </c>
      <c r="AU3025">
        <v>0</v>
      </c>
    </row>
    <row r="3026" spans="32:47" x14ac:dyDescent="0.25">
      <c r="AF3026">
        <v>3016</v>
      </c>
      <c r="AG3026">
        <v>0.88295137835455295</v>
      </c>
      <c r="AH3026">
        <v>1</v>
      </c>
      <c r="AI3026">
        <v>1</v>
      </c>
      <c r="AJ3026">
        <v>0.24629288049666986</v>
      </c>
      <c r="AK3026">
        <v>0.52226864234234527</v>
      </c>
      <c r="AL3026">
        <v>1</v>
      </c>
      <c r="AM3026">
        <v>0.69983066007684569</v>
      </c>
      <c r="AN3026">
        <v>1</v>
      </c>
      <c r="AO3026">
        <v>1</v>
      </c>
      <c r="AP3026">
        <v>1</v>
      </c>
      <c r="AQ3026">
        <v>5.187090317485854E-2</v>
      </c>
      <c r="AR3026">
        <v>1</v>
      </c>
      <c r="AS3026">
        <v>0.63150704009797964</v>
      </c>
      <c r="AT3026">
        <v>0.60559348890241727</v>
      </c>
      <c r="AU3026">
        <v>0</v>
      </c>
    </row>
    <row r="3027" spans="32:47" x14ac:dyDescent="0.25">
      <c r="AF3027">
        <v>3017</v>
      </c>
      <c r="AG3027">
        <v>0.45041838923920763</v>
      </c>
      <c r="AH3027">
        <v>0.20013521306931839</v>
      </c>
      <c r="AI3027">
        <v>1</v>
      </c>
      <c r="AJ3027">
        <v>0.24790246210516972</v>
      </c>
      <c r="AK3027">
        <v>1</v>
      </c>
      <c r="AL3027">
        <v>1</v>
      </c>
      <c r="AM3027">
        <v>0.35294402895622978</v>
      </c>
      <c r="AN3027">
        <v>1</v>
      </c>
      <c r="AO3027">
        <v>0.78546581162930429</v>
      </c>
      <c r="AP3027">
        <v>1</v>
      </c>
      <c r="AQ3027">
        <v>0.41317068948822755</v>
      </c>
      <c r="AR3027">
        <v>0.45404296550588052</v>
      </c>
      <c r="AS3027">
        <v>0</v>
      </c>
      <c r="AT3027">
        <v>0.99681881811937845</v>
      </c>
      <c r="AU3027">
        <v>2</v>
      </c>
    </row>
    <row r="3028" spans="32:47" x14ac:dyDescent="0.25">
      <c r="AF3028">
        <v>3018</v>
      </c>
      <c r="AG3028">
        <v>1</v>
      </c>
      <c r="AH3028">
        <v>1</v>
      </c>
      <c r="AI3028">
        <v>0.24007909758990037</v>
      </c>
      <c r="AJ3028">
        <v>1</v>
      </c>
      <c r="AK3028">
        <v>1</v>
      </c>
      <c r="AL3028">
        <v>1</v>
      </c>
      <c r="AM3028">
        <v>1</v>
      </c>
      <c r="AN3028">
        <v>0.74911810987912519</v>
      </c>
      <c r="AO3028">
        <v>1</v>
      </c>
      <c r="AP3028">
        <v>0.75607865906438809</v>
      </c>
      <c r="AQ3028">
        <v>1</v>
      </c>
      <c r="AR3028">
        <v>1</v>
      </c>
      <c r="AS3028">
        <v>0</v>
      </c>
      <c r="AT3028">
        <v>0.88021263117249737</v>
      </c>
      <c r="AU3028">
        <v>1</v>
      </c>
    </row>
    <row r="3029" spans="32:47" x14ac:dyDescent="0.25">
      <c r="AF3029">
        <v>3019</v>
      </c>
      <c r="AG3029">
        <v>0</v>
      </c>
      <c r="AH3029">
        <v>0</v>
      </c>
      <c r="AI3029">
        <v>1</v>
      </c>
      <c r="AJ3029">
        <v>1</v>
      </c>
      <c r="AK3029">
        <v>1</v>
      </c>
      <c r="AL3029">
        <v>1</v>
      </c>
      <c r="AM3029">
        <v>0.2403221862369983</v>
      </c>
      <c r="AN3029">
        <v>0.22265026534976992</v>
      </c>
      <c r="AO3029">
        <v>1</v>
      </c>
      <c r="AP3029">
        <v>0</v>
      </c>
      <c r="AQ3029">
        <v>0</v>
      </c>
      <c r="AR3029">
        <v>1</v>
      </c>
      <c r="AS3029">
        <v>0.8038708470480439</v>
      </c>
      <c r="AT3029">
        <v>0.70559625824576899</v>
      </c>
      <c r="AU3029">
        <v>0</v>
      </c>
    </row>
    <row r="3030" spans="32:47" x14ac:dyDescent="0.25">
      <c r="AF3030">
        <v>3020</v>
      </c>
      <c r="AG3030">
        <v>1</v>
      </c>
      <c r="AH3030">
        <v>1</v>
      </c>
      <c r="AI3030">
        <v>0.50818330846678073</v>
      </c>
      <c r="AJ3030">
        <v>1</v>
      </c>
      <c r="AK3030">
        <v>0.83123214526952527</v>
      </c>
      <c r="AL3030">
        <v>1</v>
      </c>
      <c r="AM3030">
        <v>1</v>
      </c>
      <c r="AN3030">
        <v>1</v>
      </c>
      <c r="AO3030">
        <v>1</v>
      </c>
      <c r="AP3030">
        <v>1</v>
      </c>
      <c r="AQ3030">
        <v>1</v>
      </c>
      <c r="AR3030">
        <v>1</v>
      </c>
      <c r="AS3030">
        <v>0.89794302663757397</v>
      </c>
      <c r="AT3030">
        <v>0.91727682924315124</v>
      </c>
      <c r="AU3030">
        <v>1</v>
      </c>
    </row>
    <row r="3031" spans="32:47" x14ac:dyDescent="0.25">
      <c r="AF3031">
        <v>3021</v>
      </c>
      <c r="AG3031">
        <v>0</v>
      </c>
      <c r="AH3031">
        <v>1</v>
      </c>
      <c r="AI3031">
        <v>1</v>
      </c>
      <c r="AJ3031">
        <v>2.7652905686651744E-2</v>
      </c>
      <c r="AK3031">
        <v>0.43075982377547095</v>
      </c>
      <c r="AL3031">
        <v>1</v>
      </c>
      <c r="AM3031">
        <v>0.5181389557800421</v>
      </c>
      <c r="AN3031">
        <v>1</v>
      </c>
      <c r="AO3031">
        <v>0</v>
      </c>
      <c r="AP3031">
        <v>0</v>
      </c>
      <c r="AQ3031">
        <v>0.36901243622681551</v>
      </c>
      <c r="AR3031">
        <v>1</v>
      </c>
      <c r="AS3031">
        <v>0</v>
      </c>
      <c r="AT3031">
        <v>0.90885134727739147</v>
      </c>
      <c r="AU3031">
        <v>1</v>
      </c>
    </row>
    <row r="3032" spans="32:47" x14ac:dyDescent="0.25">
      <c r="AF3032">
        <v>3022</v>
      </c>
      <c r="AG3032">
        <v>1</v>
      </c>
      <c r="AH3032">
        <v>0.67595108098326562</v>
      </c>
      <c r="AI3032">
        <v>0.97038088455907023</v>
      </c>
      <c r="AJ3032">
        <v>0.88092496955408328</v>
      </c>
      <c r="AK3032">
        <v>1</v>
      </c>
      <c r="AL3032">
        <v>1</v>
      </c>
      <c r="AM3032">
        <v>0.49777390600103255</v>
      </c>
      <c r="AN3032">
        <v>1</v>
      </c>
      <c r="AO3032">
        <v>0.81208054280238384</v>
      </c>
      <c r="AP3032">
        <v>0.77560439130062264</v>
      </c>
      <c r="AQ3032">
        <v>1</v>
      </c>
      <c r="AR3032">
        <v>1</v>
      </c>
      <c r="AS3032">
        <v>0</v>
      </c>
      <c r="AT3032">
        <v>0.51237456028402328</v>
      </c>
      <c r="AU3032">
        <v>0</v>
      </c>
    </row>
    <row r="3033" spans="32:47" x14ac:dyDescent="0.25">
      <c r="AF3033">
        <v>3023</v>
      </c>
      <c r="AG3033">
        <v>1</v>
      </c>
      <c r="AH3033">
        <v>1</v>
      </c>
      <c r="AI3033">
        <v>0.83115868248545843</v>
      </c>
      <c r="AJ3033">
        <v>1</v>
      </c>
      <c r="AK3033">
        <v>1</v>
      </c>
      <c r="AL3033">
        <v>0.44264287472299962</v>
      </c>
      <c r="AM3033">
        <v>8.894275823155523E-2</v>
      </c>
      <c r="AN3033">
        <v>1</v>
      </c>
      <c r="AO3033">
        <v>1</v>
      </c>
      <c r="AP3033">
        <v>1</v>
      </c>
      <c r="AQ3033">
        <v>0.46736003502082896</v>
      </c>
      <c r="AR3033">
        <v>1</v>
      </c>
      <c r="AS3033">
        <v>0.28274146594218713</v>
      </c>
      <c r="AT3033">
        <v>0.78600606607577816</v>
      </c>
      <c r="AU3033">
        <v>0</v>
      </c>
    </row>
    <row r="3034" spans="32:47" x14ac:dyDescent="0.25">
      <c r="AF3034">
        <v>3024</v>
      </c>
      <c r="AG3034">
        <v>1</v>
      </c>
      <c r="AH3034">
        <v>1</v>
      </c>
      <c r="AI3034">
        <v>1</v>
      </c>
      <c r="AJ3034">
        <v>1</v>
      </c>
      <c r="AK3034">
        <v>1</v>
      </c>
      <c r="AL3034">
        <v>1</v>
      </c>
      <c r="AM3034">
        <v>1</v>
      </c>
      <c r="AN3034">
        <v>1</v>
      </c>
      <c r="AO3034">
        <v>1</v>
      </c>
      <c r="AP3034">
        <v>1</v>
      </c>
      <c r="AQ3034">
        <v>1</v>
      </c>
      <c r="AR3034">
        <v>1</v>
      </c>
      <c r="AS3034">
        <v>0.33590402064193414</v>
      </c>
      <c r="AT3034">
        <v>0.77224225747438502</v>
      </c>
      <c r="AU3034">
        <v>1</v>
      </c>
    </row>
    <row r="3035" spans="32:47" x14ac:dyDescent="0.25">
      <c r="AF3035">
        <v>3025</v>
      </c>
      <c r="AG3035">
        <v>1</v>
      </c>
      <c r="AH3035">
        <v>0.25091209231868561</v>
      </c>
      <c r="AI3035">
        <v>0.94753414427724503</v>
      </c>
      <c r="AJ3035">
        <v>1</v>
      </c>
      <c r="AK3035">
        <v>0</v>
      </c>
      <c r="AL3035">
        <v>0.54678880935971397</v>
      </c>
      <c r="AM3035">
        <v>1</v>
      </c>
      <c r="AN3035">
        <v>1</v>
      </c>
      <c r="AO3035">
        <v>1</v>
      </c>
      <c r="AP3035">
        <v>0.83061960696326309</v>
      </c>
      <c r="AQ3035">
        <v>1</v>
      </c>
      <c r="AR3035">
        <v>0.9611180107381041</v>
      </c>
      <c r="AS3035">
        <v>0</v>
      </c>
      <c r="AT3035">
        <v>0.69708743379267946</v>
      </c>
      <c r="AU3035">
        <v>3</v>
      </c>
    </row>
    <row r="3036" spans="32:47" x14ac:dyDescent="0.25">
      <c r="AF3036">
        <v>3026</v>
      </c>
      <c r="AG3036">
        <v>1</v>
      </c>
      <c r="AH3036">
        <v>1</v>
      </c>
      <c r="AI3036">
        <v>0.86665882854562837</v>
      </c>
      <c r="AJ3036">
        <v>1</v>
      </c>
      <c r="AK3036">
        <v>1</v>
      </c>
      <c r="AL3036">
        <v>1</v>
      </c>
      <c r="AM3036">
        <v>0.18788213243275212</v>
      </c>
      <c r="AN3036">
        <v>1</v>
      </c>
      <c r="AO3036">
        <v>0.8531660801008305</v>
      </c>
      <c r="AP3036">
        <v>1</v>
      </c>
      <c r="AQ3036">
        <v>1</v>
      </c>
      <c r="AR3036">
        <v>1</v>
      </c>
      <c r="AS3036">
        <v>0</v>
      </c>
      <c r="AT3036">
        <v>0.8480832019572031</v>
      </c>
      <c r="AU3036">
        <v>1</v>
      </c>
    </row>
    <row r="3037" spans="32:47" x14ac:dyDescent="0.25">
      <c r="AF3037">
        <v>3027</v>
      </c>
      <c r="AG3037">
        <v>1</v>
      </c>
      <c r="AH3037">
        <v>0.10979951029107074</v>
      </c>
      <c r="AI3037">
        <v>1</v>
      </c>
      <c r="AJ3037">
        <v>0.42374295468155954</v>
      </c>
      <c r="AK3037">
        <v>0</v>
      </c>
      <c r="AL3037">
        <v>1</v>
      </c>
      <c r="AM3037">
        <v>1</v>
      </c>
      <c r="AN3037">
        <v>1</v>
      </c>
      <c r="AO3037">
        <v>0.29481386239300872</v>
      </c>
      <c r="AP3037">
        <v>0</v>
      </c>
      <c r="AQ3037">
        <v>1</v>
      </c>
      <c r="AR3037">
        <v>1</v>
      </c>
      <c r="AS3037">
        <v>0</v>
      </c>
      <c r="AT3037">
        <v>0.75399658060417363</v>
      </c>
      <c r="AU3037">
        <v>0</v>
      </c>
    </row>
    <row r="3038" spans="32:47" x14ac:dyDescent="0.25">
      <c r="AF3038">
        <v>3028</v>
      </c>
      <c r="AG3038">
        <v>0.42128196216611785</v>
      </c>
      <c r="AH3038">
        <v>1</v>
      </c>
      <c r="AI3038">
        <v>1</v>
      </c>
      <c r="AJ3038">
        <v>1</v>
      </c>
      <c r="AK3038">
        <v>0.70114164946520052</v>
      </c>
      <c r="AL3038">
        <v>0.78086515406588053</v>
      </c>
      <c r="AM3038">
        <v>1</v>
      </c>
      <c r="AN3038">
        <v>1</v>
      </c>
      <c r="AO3038">
        <v>1</v>
      </c>
      <c r="AP3038">
        <v>1</v>
      </c>
      <c r="AQ3038">
        <v>0.84846998131470175</v>
      </c>
      <c r="AR3038">
        <v>1</v>
      </c>
      <c r="AS3038">
        <v>0.32421960224980595</v>
      </c>
      <c r="AT3038">
        <v>0.80941208091363936</v>
      </c>
      <c r="AU3038">
        <v>1</v>
      </c>
    </row>
    <row r="3039" spans="32:47" x14ac:dyDescent="0.25">
      <c r="AF3039">
        <v>3029</v>
      </c>
      <c r="AG3039">
        <v>1</v>
      </c>
      <c r="AH3039">
        <v>1</v>
      </c>
      <c r="AI3039">
        <v>0.43532369090544598</v>
      </c>
      <c r="AJ3039">
        <v>0.82031742072261593</v>
      </c>
      <c r="AK3039">
        <v>1</v>
      </c>
      <c r="AL3039">
        <v>0.70739234764890468</v>
      </c>
      <c r="AM3039">
        <v>0.57074244306615229</v>
      </c>
      <c r="AN3039">
        <v>1</v>
      </c>
      <c r="AO3039">
        <v>1</v>
      </c>
      <c r="AP3039">
        <v>1</v>
      </c>
      <c r="AQ3039">
        <v>1</v>
      </c>
      <c r="AR3039">
        <v>1</v>
      </c>
      <c r="AS3039">
        <v>0</v>
      </c>
      <c r="AT3039">
        <v>0.8471130813262665</v>
      </c>
      <c r="AU3039">
        <v>0</v>
      </c>
    </row>
    <row r="3040" spans="32:47" x14ac:dyDescent="0.25">
      <c r="AF3040">
        <v>3030</v>
      </c>
      <c r="AG3040">
        <v>1</v>
      </c>
      <c r="AH3040">
        <v>1</v>
      </c>
      <c r="AI3040">
        <v>0.74906063775884946</v>
      </c>
      <c r="AJ3040">
        <v>1</v>
      </c>
      <c r="AK3040">
        <v>1</v>
      </c>
      <c r="AL3040">
        <v>1</v>
      </c>
      <c r="AM3040">
        <v>1</v>
      </c>
      <c r="AN3040">
        <v>0.740690579069891</v>
      </c>
      <c r="AO3040">
        <v>1</v>
      </c>
      <c r="AP3040">
        <v>1</v>
      </c>
      <c r="AQ3040">
        <v>1</v>
      </c>
      <c r="AR3040">
        <v>0.49363672415511833</v>
      </c>
      <c r="AS3040">
        <v>0</v>
      </c>
      <c r="AT3040">
        <v>0.98667174559862003</v>
      </c>
      <c r="AU3040">
        <v>1</v>
      </c>
    </row>
    <row r="3041" spans="32:47" x14ac:dyDescent="0.25">
      <c r="AF3041">
        <v>3031</v>
      </c>
      <c r="AG3041">
        <v>1</v>
      </c>
      <c r="AH3041">
        <v>1</v>
      </c>
      <c r="AI3041">
        <v>0.55450631423281593</v>
      </c>
      <c r="AJ3041">
        <v>1</v>
      </c>
      <c r="AK3041">
        <v>1</v>
      </c>
      <c r="AL3041">
        <v>1</v>
      </c>
      <c r="AM3041">
        <v>1</v>
      </c>
      <c r="AN3041">
        <v>1</v>
      </c>
      <c r="AO3041">
        <v>1</v>
      </c>
      <c r="AP3041">
        <v>1</v>
      </c>
      <c r="AQ3041">
        <v>0.34994426359480713</v>
      </c>
      <c r="AR3041">
        <v>1</v>
      </c>
      <c r="AS3041">
        <v>0.5377059102184214</v>
      </c>
      <c r="AT3041">
        <v>0.89359639923587408</v>
      </c>
      <c r="AU3041">
        <v>0</v>
      </c>
    </row>
    <row r="3042" spans="32:47" x14ac:dyDescent="0.25">
      <c r="AF3042">
        <v>3032</v>
      </c>
      <c r="AG3042">
        <v>0.65659871476330611</v>
      </c>
      <c r="AH3042">
        <v>1</v>
      </c>
      <c r="AI3042">
        <v>0</v>
      </c>
      <c r="AJ3042">
        <v>0.46246322016619767</v>
      </c>
      <c r="AK3042">
        <v>0.49957595942326027</v>
      </c>
      <c r="AL3042">
        <v>1</v>
      </c>
      <c r="AM3042">
        <v>1</v>
      </c>
      <c r="AN3042">
        <v>1</v>
      </c>
      <c r="AO3042">
        <v>1</v>
      </c>
      <c r="AP3042">
        <v>1</v>
      </c>
      <c r="AQ3042">
        <v>0</v>
      </c>
      <c r="AR3042">
        <v>1</v>
      </c>
      <c r="AS3042">
        <v>0</v>
      </c>
      <c r="AT3042">
        <v>1</v>
      </c>
      <c r="AU3042">
        <v>1</v>
      </c>
    </row>
    <row r="3043" spans="32:47" x14ac:dyDescent="0.25">
      <c r="AF3043">
        <v>3033</v>
      </c>
      <c r="AG3043">
        <v>0</v>
      </c>
      <c r="AH3043">
        <v>1</v>
      </c>
      <c r="AI3043">
        <v>1</v>
      </c>
      <c r="AJ3043">
        <v>1</v>
      </c>
      <c r="AK3043">
        <v>0.29989840528451756</v>
      </c>
      <c r="AL3043">
        <v>1</v>
      </c>
      <c r="AM3043">
        <v>0</v>
      </c>
      <c r="AN3043">
        <v>1</v>
      </c>
      <c r="AO3043">
        <v>1</v>
      </c>
      <c r="AP3043">
        <v>1</v>
      </c>
      <c r="AQ3043">
        <v>1</v>
      </c>
      <c r="AR3043">
        <v>9.4701337846814684E-2</v>
      </c>
      <c r="AS3043">
        <v>0</v>
      </c>
      <c r="AT3043">
        <v>0.79843881923748394</v>
      </c>
      <c r="AU3043">
        <v>1</v>
      </c>
    </row>
    <row r="3044" spans="32:47" x14ac:dyDescent="0.25">
      <c r="AF3044">
        <v>3034</v>
      </c>
      <c r="AG3044">
        <v>1</v>
      </c>
      <c r="AH3044">
        <v>0.88957540523941658</v>
      </c>
      <c r="AI3044">
        <v>0</v>
      </c>
      <c r="AJ3044">
        <v>1</v>
      </c>
      <c r="AK3044">
        <v>0.79408081182120971</v>
      </c>
      <c r="AL3044">
        <v>1</v>
      </c>
      <c r="AM3044">
        <v>0.60690394615718812</v>
      </c>
      <c r="AN3044">
        <v>1</v>
      </c>
      <c r="AO3044">
        <v>1</v>
      </c>
      <c r="AP3044">
        <v>1</v>
      </c>
      <c r="AQ3044">
        <v>1</v>
      </c>
      <c r="AR3044">
        <v>1</v>
      </c>
      <c r="AS3044">
        <v>0</v>
      </c>
      <c r="AT3044">
        <v>0.70410447230830486</v>
      </c>
      <c r="AU3044">
        <v>2</v>
      </c>
    </row>
    <row r="3045" spans="32:47" x14ac:dyDescent="0.25">
      <c r="AF3045">
        <v>3035</v>
      </c>
      <c r="AG3045">
        <v>1</v>
      </c>
      <c r="AH3045">
        <v>0.71165838009281812</v>
      </c>
      <c r="AI3045">
        <v>1</v>
      </c>
      <c r="AJ3045">
        <v>0.21637090674848877</v>
      </c>
      <c r="AK3045">
        <v>0.11056458735308092</v>
      </c>
      <c r="AL3045">
        <v>1</v>
      </c>
      <c r="AM3045">
        <v>1</v>
      </c>
      <c r="AN3045">
        <v>0.42119775535097542</v>
      </c>
      <c r="AO3045">
        <v>1</v>
      </c>
      <c r="AP3045">
        <v>0.53167778387808451</v>
      </c>
      <c r="AQ3045">
        <v>1</v>
      </c>
      <c r="AR3045">
        <v>1</v>
      </c>
      <c r="AS3045">
        <v>0.67986815269109835</v>
      </c>
      <c r="AT3045">
        <v>0.74668784837365276</v>
      </c>
      <c r="AU3045">
        <v>0</v>
      </c>
    </row>
    <row r="3046" spans="32:47" x14ac:dyDescent="0.25">
      <c r="AF3046">
        <v>3036</v>
      </c>
      <c r="AG3046">
        <v>0.13595116464256857</v>
      </c>
      <c r="AH3046">
        <v>0</v>
      </c>
      <c r="AI3046">
        <v>1</v>
      </c>
      <c r="AJ3046">
        <v>1</v>
      </c>
      <c r="AK3046">
        <v>1</v>
      </c>
      <c r="AL3046">
        <v>0.62941760873315311</v>
      </c>
      <c r="AM3046">
        <v>0.47904826191065253</v>
      </c>
      <c r="AN3046">
        <v>1</v>
      </c>
      <c r="AO3046">
        <v>1</v>
      </c>
      <c r="AP3046">
        <v>1</v>
      </c>
      <c r="AQ3046">
        <v>1</v>
      </c>
      <c r="AR3046">
        <v>1</v>
      </c>
      <c r="AS3046">
        <v>0</v>
      </c>
      <c r="AT3046">
        <v>0.44601920947922102</v>
      </c>
      <c r="AU3046">
        <v>1</v>
      </c>
    </row>
    <row r="3047" spans="32:47" x14ac:dyDescent="0.25">
      <c r="AF3047">
        <v>3037</v>
      </c>
      <c r="AG3047">
        <v>0.31361967256722684</v>
      </c>
      <c r="AH3047">
        <v>1</v>
      </c>
      <c r="AI3047">
        <v>1</v>
      </c>
      <c r="AJ3047">
        <v>1</v>
      </c>
      <c r="AK3047">
        <v>0.98117838444041783</v>
      </c>
      <c r="AL3047">
        <v>1</v>
      </c>
      <c r="AM3047">
        <v>1</v>
      </c>
      <c r="AN3047">
        <v>0</v>
      </c>
      <c r="AO3047">
        <v>1</v>
      </c>
      <c r="AP3047">
        <v>0</v>
      </c>
      <c r="AQ3047">
        <v>1</v>
      </c>
      <c r="AR3047">
        <v>0.25391192795289119</v>
      </c>
      <c r="AS3047">
        <v>0</v>
      </c>
      <c r="AT3047">
        <v>1</v>
      </c>
      <c r="AU3047">
        <v>0</v>
      </c>
    </row>
    <row r="3048" spans="32:47" x14ac:dyDescent="0.25">
      <c r="AF3048">
        <v>3038</v>
      </c>
      <c r="AG3048">
        <v>1</v>
      </c>
      <c r="AH3048">
        <v>0.51356923716204095</v>
      </c>
      <c r="AI3048">
        <v>0.4568691622053232</v>
      </c>
      <c r="AJ3048">
        <v>0.34000757238779139</v>
      </c>
      <c r="AK3048">
        <v>0.71432791639029258</v>
      </c>
      <c r="AL3048">
        <v>1</v>
      </c>
      <c r="AM3048">
        <v>1</v>
      </c>
      <c r="AN3048">
        <v>1</v>
      </c>
      <c r="AO3048">
        <v>1</v>
      </c>
      <c r="AP3048">
        <v>1</v>
      </c>
      <c r="AQ3048">
        <v>1</v>
      </c>
      <c r="AR3048">
        <v>0.41270376876397469</v>
      </c>
      <c r="AS3048">
        <v>0</v>
      </c>
      <c r="AT3048">
        <v>0.91569131333675968</v>
      </c>
      <c r="AU3048">
        <v>0</v>
      </c>
    </row>
    <row r="3049" spans="32:47" x14ac:dyDescent="0.25">
      <c r="AF3049">
        <v>3039</v>
      </c>
      <c r="AG3049">
        <v>1</v>
      </c>
      <c r="AH3049">
        <v>0</v>
      </c>
      <c r="AI3049">
        <v>0.24905047979700612</v>
      </c>
      <c r="AJ3049">
        <v>0</v>
      </c>
      <c r="AK3049">
        <v>1</v>
      </c>
      <c r="AL3049">
        <v>1</v>
      </c>
      <c r="AM3049">
        <v>0.89938665420589625</v>
      </c>
      <c r="AN3049">
        <v>1</v>
      </c>
      <c r="AO3049">
        <v>0.39192018013612445</v>
      </c>
      <c r="AP3049">
        <v>1</v>
      </c>
      <c r="AQ3049">
        <v>0</v>
      </c>
      <c r="AR3049">
        <v>1</v>
      </c>
      <c r="AS3049">
        <v>0.10720226975090261</v>
      </c>
      <c r="AT3049">
        <v>1</v>
      </c>
      <c r="AU3049">
        <v>0</v>
      </c>
    </row>
    <row r="3050" spans="32:47" x14ac:dyDescent="0.25">
      <c r="AF3050">
        <v>3040</v>
      </c>
      <c r="AG3050">
        <v>0.31895411400558171</v>
      </c>
      <c r="AH3050">
        <v>1</v>
      </c>
      <c r="AI3050">
        <v>1</v>
      </c>
      <c r="AJ3050">
        <v>0</v>
      </c>
      <c r="AK3050">
        <v>1</v>
      </c>
      <c r="AL3050">
        <v>1</v>
      </c>
      <c r="AM3050">
        <v>0.97811206115617211</v>
      </c>
      <c r="AN3050">
        <v>1</v>
      </c>
      <c r="AO3050">
        <v>1</v>
      </c>
      <c r="AP3050">
        <v>1</v>
      </c>
      <c r="AQ3050">
        <v>0.17740801382557644</v>
      </c>
      <c r="AR3050">
        <v>1</v>
      </c>
      <c r="AS3050">
        <v>9.579251854568914E-2</v>
      </c>
      <c r="AT3050">
        <v>0.78395346639985264</v>
      </c>
      <c r="AU3050">
        <v>2</v>
      </c>
    </row>
    <row r="3051" spans="32:47" x14ac:dyDescent="0.25">
      <c r="AF3051">
        <v>3041</v>
      </c>
      <c r="AG3051">
        <v>1</v>
      </c>
      <c r="AH3051">
        <v>1</v>
      </c>
      <c r="AI3051">
        <v>1</v>
      </c>
      <c r="AJ3051">
        <v>1</v>
      </c>
      <c r="AK3051">
        <v>0.37338136536756439</v>
      </c>
      <c r="AL3051">
        <v>0.17603728778558433</v>
      </c>
      <c r="AM3051">
        <v>0</v>
      </c>
      <c r="AN3051">
        <v>3.8073964984740145E-2</v>
      </c>
      <c r="AO3051">
        <v>0.27313816855433593</v>
      </c>
      <c r="AP3051">
        <v>0.6986161123251452</v>
      </c>
      <c r="AQ3051">
        <v>1</v>
      </c>
      <c r="AR3051">
        <v>0.41864381817821039</v>
      </c>
      <c r="AS3051">
        <v>0</v>
      </c>
      <c r="AT3051">
        <v>0.36222289966083249</v>
      </c>
      <c r="AU3051">
        <v>1</v>
      </c>
    </row>
    <row r="3052" spans="32:47" x14ac:dyDescent="0.25">
      <c r="AF3052">
        <v>3042</v>
      </c>
      <c r="AG3052">
        <v>0.80535749228546327</v>
      </c>
      <c r="AH3052">
        <v>0.9845825687968629</v>
      </c>
      <c r="AI3052">
        <v>0</v>
      </c>
      <c r="AJ3052">
        <v>1</v>
      </c>
      <c r="AK3052">
        <v>0.55968521124797854</v>
      </c>
      <c r="AL3052">
        <v>1</v>
      </c>
      <c r="AM3052">
        <v>1</v>
      </c>
      <c r="AN3052">
        <v>0.34109879107094337</v>
      </c>
      <c r="AO3052">
        <v>0.38283899429031104</v>
      </c>
      <c r="AP3052">
        <v>1</v>
      </c>
      <c r="AQ3052">
        <v>1</v>
      </c>
      <c r="AR3052">
        <v>1</v>
      </c>
      <c r="AS3052">
        <v>0</v>
      </c>
      <c r="AT3052">
        <v>0.88396402064071766</v>
      </c>
      <c r="AU3052">
        <v>1</v>
      </c>
    </row>
    <row r="3053" spans="32:47" x14ac:dyDescent="0.25">
      <c r="AF3053">
        <v>3043</v>
      </c>
      <c r="AG3053">
        <v>1</v>
      </c>
      <c r="AH3053">
        <v>0.93025302678246846</v>
      </c>
      <c r="AI3053">
        <v>1</v>
      </c>
      <c r="AJ3053">
        <v>1</v>
      </c>
      <c r="AK3053">
        <v>0</v>
      </c>
      <c r="AL3053">
        <v>1</v>
      </c>
      <c r="AM3053">
        <v>1</v>
      </c>
      <c r="AN3053">
        <v>0.93529673951214198</v>
      </c>
      <c r="AO3053">
        <v>0.31407186262513276</v>
      </c>
      <c r="AP3053">
        <v>0.77667897736283786</v>
      </c>
      <c r="AQ3053">
        <v>1</v>
      </c>
      <c r="AR3053">
        <v>1</v>
      </c>
      <c r="AS3053">
        <v>0</v>
      </c>
      <c r="AT3053">
        <v>0.67300643362447765</v>
      </c>
      <c r="AU3053">
        <v>0</v>
      </c>
    </row>
    <row r="3054" spans="32:47" x14ac:dyDescent="0.25">
      <c r="AF3054">
        <v>3044</v>
      </c>
      <c r="AG3054">
        <v>1</v>
      </c>
      <c r="AH3054">
        <v>1</v>
      </c>
      <c r="AI3054">
        <v>0.62465042092944423</v>
      </c>
      <c r="AJ3054">
        <v>1</v>
      </c>
      <c r="AK3054">
        <v>1</v>
      </c>
      <c r="AL3054">
        <v>0.12643884403175132</v>
      </c>
      <c r="AM3054">
        <v>0</v>
      </c>
      <c r="AN3054">
        <v>1</v>
      </c>
      <c r="AO3054">
        <v>0.79244449352166457</v>
      </c>
      <c r="AP3054">
        <v>0.37172723934969737</v>
      </c>
      <c r="AQ3054">
        <v>1</v>
      </c>
      <c r="AR3054">
        <v>1</v>
      </c>
      <c r="AS3054">
        <v>0</v>
      </c>
      <c r="AT3054">
        <v>0.94135324140816878</v>
      </c>
      <c r="AU3054">
        <v>3</v>
      </c>
    </row>
    <row r="3055" spans="32:47" x14ac:dyDescent="0.25">
      <c r="AF3055">
        <v>3045</v>
      </c>
      <c r="AG3055">
        <v>1</v>
      </c>
      <c r="AH3055">
        <v>0</v>
      </c>
      <c r="AI3055">
        <v>1</v>
      </c>
      <c r="AJ3055">
        <v>0.88070817975628113</v>
      </c>
      <c r="AK3055">
        <v>0</v>
      </c>
      <c r="AL3055">
        <v>1</v>
      </c>
      <c r="AM3055">
        <v>0.86754558731369003</v>
      </c>
      <c r="AN3055">
        <v>1</v>
      </c>
      <c r="AO3055">
        <v>1</v>
      </c>
      <c r="AP3055">
        <v>1</v>
      </c>
      <c r="AQ3055">
        <v>1</v>
      </c>
      <c r="AR3055">
        <v>1</v>
      </c>
      <c r="AS3055">
        <v>0.43798491318129013</v>
      </c>
      <c r="AT3055">
        <v>0.51724970402694004</v>
      </c>
      <c r="AU3055">
        <v>2</v>
      </c>
    </row>
    <row r="3056" spans="32:47" x14ac:dyDescent="0.25">
      <c r="AF3056">
        <v>3046</v>
      </c>
      <c r="AG3056">
        <v>1</v>
      </c>
      <c r="AH3056">
        <v>1</v>
      </c>
      <c r="AI3056">
        <v>1</v>
      </c>
      <c r="AJ3056">
        <v>1</v>
      </c>
      <c r="AK3056">
        <v>1</v>
      </c>
      <c r="AL3056">
        <v>0.45515684643226756</v>
      </c>
      <c r="AM3056">
        <v>1</v>
      </c>
      <c r="AN3056">
        <v>1</v>
      </c>
      <c r="AO3056">
        <v>1</v>
      </c>
      <c r="AP3056">
        <v>1</v>
      </c>
      <c r="AQ3056">
        <v>0</v>
      </c>
      <c r="AR3056">
        <v>1</v>
      </c>
      <c r="AS3056">
        <v>0</v>
      </c>
      <c r="AT3056">
        <v>0.56474736212208154</v>
      </c>
      <c r="AU3056">
        <v>3</v>
      </c>
    </row>
    <row r="3057" spans="32:47" x14ac:dyDescent="0.25">
      <c r="AF3057">
        <v>3047</v>
      </c>
      <c r="AG3057">
        <v>1</v>
      </c>
      <c r="AH3057">
        <v>1</v>
      </c>
      <c r="AI3057">
        <v>1</v>
      </c>
      <c r="AJ3057">
        <v>0.95693626125478959</v>
      </c>
      <c r="AK3057">
        <v>0.33449713168656381</v>
      </c>
      <c r="AL3057">
        <v>1</v>
      </c>
      <c r="AM3057">
        <v>0.26973372212688124</v>
      </c>
      <c r="AN3057">
        <v>1</v>
      </c>
      <c r="AO3057">
        <v>0.98774491314470647</v>
      </c>
      <c r="AP3057">
        <v>1</v>
      </c>
      <c r="AQ3057">
        <v>0.40779863365435937</v>
      </c>
      <c r="AR3057">
        <v>0.45871562212109451</v>
      </c>
      <c r="AS3057">
        <v>0.260267105016664</v>
      </c>
      <c r="AT3057">
        <v>0.78260951359807718</v>
      </c>
      <c r="AU3057">
        <v>1</v>
      </c>
    </row>
    <row r="3058" spans="32:47" x14ac:dyDescent="0.25">
      <c r="AF3058">
        <v>3048</v>
      </c>
      <c r="AG3058">
        <v>0.73289101698643322</v>
      </c>
      <c r="AH3058">
        <v>1</v>
      </c>
      <c r="AI3058">
        <v>1</v>
      </c>
      <c r="AJ3058">
        <v>0.11346561101987997</v>
      </c>
      <c r="AK3058">
        <v>0.854823880522388</v>
      </c>
      <c r="AL3058">
        <v>1</v>
      </c>
      <c r="AM3058">
        <v>1</v>
      </c>
      <c r="AN3058">
        <v>0.81351307919507121</v>
      </c>
      <c r="AO3058">
        <v>9.2781711332645497E-2</v>
      </c>
      <c r="AP3058">
        <v>1</v>
      </c>
      <c r="AQ3058">
        <v>0.67595451596474354</v>
      </c>
      <c r="AR3058">
        <v>1</v>
      </c>
      <c r="AS3058">
        <v>0</v>
      </c>
      <c r="AT3058">
        <v>0.70166852026274795</v>
      </c>
      <c r="AU3058">
        <v>1</v>
      </c>
    </row>
    <row r="3059" spans="32:47" x14ac:dyDescent="0.25">
      <c r="AF3059">
        <v>3049</v>
      </c>
      <c r="AG3059">
        <v>1</v>
      </c>
      <c r="AH3059">
        <v>1</v>
      </c>
      <c r="AI3059">
        <v>1</v>
      </c>
      <c r="AJ3059">
        <v>0.45517758925634555</v>
      </c>
      <c r="AK3059">
        <v>1</v>
      </c>
      <c r="AL3059">
        <v>1</v>
      </c>
      <c r="AM3059">
        <v>0.65590050694346802</v>
      </c>
      <c r="AN3059">
        <v>1</v>
      </c>
      <c r="AO3059">
        <v>1</v>
      </c>
      <c r="AP3059">
        <v>0.29835262745590657</v>
      </c>
      <c r="AQ3059">
        <v>1</v>
      </c>
      <c r="AR3059">
        <v>1</v>
      </c>
      <c r="AS3059">
        <v>0.29987459331084299</v>
      </c>
      <c r="AT3059">
        <v>0.80178679938353148</v>
      </c>
      <c r="AU3059">
        <v>0</v>
      </c>
    </row>
    <row r="3060" spans="32:47" x14ac:dyDescent="0.25">
      <c r="AF3060">
        <v>3050</v>
      </c>
      <c r="AG3060">
        <v>0</v>
      </c>
      <c r="AH3060">
        <v>1</v>
      </c>
      <c r="AI3060">
        <v>1</v>
      </c>
      <c r="AJ3060">
        <v>0.51633175364186168</v>
      </c>
      <c r="AK3060">
        <v>0.42867397500583226</v>
      </c>
      <c r="AL3060">
        <v>1</v>
      </c>
      <c r="AM3060">
        <v>1</v>
      </c>
      <c r="AN3060">
        <v>1</v>
      </c>
      <c r="AO3060">
        <v>1</v>
      </c>
      <c r="AP3060">
        <v>1</v>
      </c>
      <c r="AQ3060">
        <v>1</v>
      </c>
      <c r="AR3060">
        <v>1</v>
      </c>
      <c r="AS3060">
        <v>0.75044396855199946</v>
      </c>
      <c r="AT3060">
        <v>0.92079359129462346</v>
      </c>
      <c r="AU3060">
        <v>1</v>
      </c>
    </row>
    <row r="3061" spans="32:47" x14ac:dyDescent="0.25">
      <c r="AF3061">
        <v>3051</v>
      </c>
      <c r="AG3061">
        <v>0.41953701796709569</v>
      </c>
      <c r="AH3061">
        <v>1</v>
      </c>
      <c r="AI3061">
        <v>1</v>
      </c>
      <c r="AJ3061">
        <v>1</v>
      </c>
      <c r="AK3061">
        <v>1</v>
      </c>
      <c r="AL3061">
        <v>1</v>
      </c>
      <c r="AM3061">
        <v>0.54066015812197532</v>
      </c>
      <c r="AN3061">
        <v>1</v>
      </c>
      <c r="AO3061">
        <v>1</v>
      </c>
      <c r="AP3061">
        <v>1</v>
      </c>
      <c r="AQ3061">
        <v>0.1994380140293894</v>
      </c>
      <c r="AR3061">
        <v>1</v>
      </c>
      <c r="AS3061">
        <v>0</v>
      </c>
      <c r="AT3061">
        <v>0.60421480990044074</v>
      </c>
      <c r="AU3061">
        <v>1</v>
      </c>
    </row>
    <row r="3062" spans="32:47" x14ac:dyDescent="0.25">
      <c r="AF3062">
        <v>3052</v>
      </c>
      <c r="AG3062">
        <v>1</v>
      </c>
      <c r="AH3062">
        <v>1</v>
      </c>
      <c r="AI3062">
        <v>1</v>
      </c>
      <c r="AJ3062">
        <v>1</v>
      </c>
      <c r="AK3062">
        <v>0.99744124912667176</v>
      </c>
      <c r="AL3062">
        <v>0.68333683426147518</v>
      </c>
      <c r="AM3062">
        <v>0.22266163684393941</v>
      </c>
      <c r="AN3062">
        <v>1</v>
      </c>
      <c r="AO3062">
        <v>0</v>
      </c>
      <c r="AP3062">
        <v>0.37328633828855667</v>
      </c>
      <c r="AQ3062">
        <v>7.4019978226715466E-2</v>
      </c>
      <c r="AR3062">
        <v>1</v>
      </c>
      <c r="AS3062">
        <v>0</v>
      </c>
      <c r="AT3062">
        <v>0.84828942826774034</v>
      </c>
      <c r="AU3062">
        <v>0</v>
      </c>
    </row>
    <row r="3063" spans="32:47" x14ac:dyDescent="0.25">
      <c r="AF3063">
        <v>3053</v>
      </c>
      <c r="AG3063">
        <v>0</v>
      </c>
      <c r="AH3063">
        <v>1</v>
      </c>
      <c r="AI3063">
        <v>1</v>
      </c>
      <c r="AJ3063">
        <v>1</v>
      </c>
      <c r="AK3063">
        <v>1</v>
      </c>
      <c r="AL3063">
        <v>1</v>
      </c>
      <c r="AM3063">
        <v>0.74774742306392239</v>
      </c>
      <c r="AN3063">
        <v>0.83584270256922599</v>
      </c>
      <c r="AO3063">
        <v>1</v>
      </c>
      <c r="AP3063">
        <v>1</v>
      </c>
      <c r="AQ3063">
        <v>1</v>
      </c>
      <c r="AR3063">
        <v>1</v>
      </c>
      <c r="AS3063">
        <v>0.38716269621024063</v>
      </c>
      <c r="AT3063">
        <v>0.92443998357391122</v>
      </c>
      <c r="AU3063">
        <v>1</v>
      </c>
    </row>
    <row r="3064" spans="32:47" x14ac:dyDescent="0.25">
      <c r="AF3064">
        <v>3054</v>
      </c>
      <c r="AG3064">
        <v>1</v>
      </c>
      <c r="AH3064">
        <v>1</v>
      </c>
      <c r="AI3064">
        <v>1</v>
      </c>
      <c r="AJ3064">
        <v>1</v>
      </c>
      <c r="AK3064">
        <v>1</v>
      </c>
      <c r="AL3064">
        <v>0.25406338832496356</v>
      </c>
      <c r="AM3064">
        <v>0.89402051823661521</v>
      </c>
      <c r="AN3064">
        <v>1</v>
      </c>
      <c r="AO3064">
        <v>1</v>
      </c>
      <c r="AP3064">
        <v>1</v>
      </c>
      <c r="AQ3064">
        <v>0</v>
      </c>
      <c r="AR3064">
        <v>1.1999514262800316E-2</v>
      </c>
      <c r="AS3064">
        <v>0</v>
      </c>
      <c r="AT3064">
        <v>0.91142573779640634</v>
      </c>
      <c r="AU3064">
        <v>1</v>
      </c>
    </row>
    <row r="3065" spans="32:47" x14ac:dyDescent="0.25">
      <c r="AF3065">
        <v>3055</v>
      </c>
      <c r="AG3065">
        <v>1</v>
      </c>
      <c r="AH3065">
        <v>4.8320529643855741E-2</v>
      </c>
      <c r="AI3065">
        <v>1</v>
      </c>
      <c r="AJ3065">
        <v>1</v>
      </c>
      <c r="AK3065">
        <v>1</v>
      </c>
      <c r="AL3065">
        <v>1</v>
      </c>
      <c r="AM3065">
        <v>1</v>
      </c>
      <c r="AN3065">
        <v>0.42455177997204196</v>
      </c>
      <c r="AO3065">
        <v>1</v>
      </c>
      <c r="AP3065">
        <v>0</v>
      </c>
      <c r="AQ3065">
        <v>1</v>
      </c>
      <c r="AR3065">
        <v>1</v>
      </c>
      <c r="AS3065">
        <v>0</v>
      </c>
      <c r="AT3065">
        <v>0.5677006624492319</v>
      </c>
      <c r="AU3065">
        <v>0</v>
      </c>
    </row>
    <row r="3066" spans="32:47" x14ac:dyDescent="0.25">
      <c r="AF3066">
        <v>3056</v>
      </c>
      <c r="AG3066">
        <v>0.75598268427453263</v>
      </c>
      <c r="AH3066">
        <v>1</v>
      </c>
      <c r="AI3066">
        <v>0</v>
      </c>
      <c r="AJ3066">
        <v>1</v>
      </c>
      <c r="AK3066">
        <v>0.84766182304766491</v>
      </c>
      <c r="AL3066">
        <v>0.1501072980715738</v>
      </c>
      <c r="AM3066">
        <v>0</v>
      </c>
      <c r="AN3066">
        <v>1</v>
      </c>
      <c r="AO3066">
        <v>1</v>
      </c>
      <c r="AP3066">
        <v>1</v>
      </c>
      <c r="AQ3066">
        <v>0.40496271224692465</v>
      </c>
      <c r="AR3066">
        <v>1</v>
      </c>
      <c r="AS3066">
        <v>0</v>
      </c>
      <c r="AT3066">
        <v>0.93783175437713173</v>
      </c>
      <c r="AU3066">
        <v>1</v>
      </c>
    </row>
    <row r="3067" spans="32:47" x14ac:dyDescent="0.25">
      <c r="AF3067">
        <v>3057</v>
      </c>
      <c r="AG3067">
        <v>0</v>
      </c>
      <c r="AH3067">
        <v>1</v>
      </c>
      <c r="AI3067">
        <v>1</v>
      </c>
      <c r="AJ3067">
        <v>0.11487167699330408</v>
      </c>
      <c r="AK3067">
        <v>1</v>
      </c>
      <c r="AL3067">
        <v>1</v>
      </c>
      <c r="AM3067">
        <v>1</v>
      </c>
      <c r="AN3067">
        <v>1</v>
      </c>
      <c r="AO3067">
        <v>1</v>
      </c>
      <c r="AP3067">
        <v>0.13253095801501918</v>
      </c>
      <c r="AQ3067">
        <v>0.12219567739060343</v>
      </c>
      <c r="AR3067">
        <v>0.67709538301536554</v>
      </c>
      <c r="AS3067">
        <v>0.58999760446074234</v>
      </c>
      <c r="AT3067">
        <v>0.79914629603381271</v>
      </c>
      <c r="AU3067">
        <v>0</v>
      </c>
    </row>
    <row r="3068" spans="32:47" x14ac:dyDescent="0.25">
      <c r="AF3068">
        <v>3058</v>
      </c>
      <c r="AG3068">
        <v>1</v>
      </c>
      <c r="AH3068">
        <v>0.84677374499213853</v>
      </c>
      <c r="AI3068">
        <v>0</v>
      </c>
      <c r="AJ3068">
        <v>0.84343911727846721</v>
      </c>
      <c r="AK3068">
        <v>1</v>
      </c>
      <c r="AL3068">
        <v>1</v>
      </c>
      <c r="AM3068">
        <v>1</v>
      </c>
      <c r="AN3068">
        <v>1</v>
      </c>
      <c r="AO3068">
        <v>1</v>
      </c>
      <c r="AP3068">
        <v>1</v>
      </c>
      <c r="AQ3068">
        <v>0.98940990840734833</v>
      </c>
      <c r="AR3068">
        <v>0.72864829835265066</v>
      </c>
      <c r="AS3068">
        <v>0.17000726406743827</v>
      </c>
      <c r="AT3068">
        <v>0.68724052447286255</v>
      </c>
      <c r="AU3068">
        <v>0</v>
      </c>
    </row>
    <row r="3069" spans="32:47" x14ac:dyDescent="0.25">
      <c r="AF3069">
        <v>3059</v>
      </c>
      <c r="AG3069">
        <v>0.27969550137875615</v>
      </c>
      <c r="AH3069">
        <v>1</v>
      </c>
      <c r="AI3069">
        <v>1</v>
      </c>
      <c r="AJ3069">
        <v>1</v>
      </c>
      <c r="AK3069">
        <v>1</v>
      </c>
      <c r="AL3069">
        <v>0.43238439024862602</v>
      </c>
      <c r="AM3069">
        <v>0.64330885041366148</v>
      </c>
      <c r="AN3069">
        <v>1</v>
      </c>
      <c r="AO3069">
        <v>0</v>
      </c>
      <c r="AP3069">
        <v>0.60710442534107112</v>
      </c>
      <c r="AQ3069">
        <v>0</v>
      </c>
      <c r="AR3069">
        <v>0.57365293154913577</v>
      </c>
      <c r="AS3069">
        <v>0</v>
      </c>
      <c r="AT3069">
        <v>0.55751586112164664</v>
      </c>
      <c r="AU3069">
        <v>1</v>
      </c>
    </row>
    <row r="3070" spans="32:47" x14ac:dyDescent="0.25">
      <c r="AF3070">
        <v>3060</v>
      </c>
      <c r="AG3070">
        <v>1</v>
      </c>
      <c r="AH3070">
        <v>0.50731803815636212</v>
      </c>
      <c r="AI3070">
        <v>1</v>
      </c>
      <c r="AJ3070">
        <v>0</v>
      </c>
      <c r="AK3070">
        <v>1</v>
      </c>
      <c r="AL3070">
        <v>1</v>
      </c>
      <c r="AM3070">
        <v>0.88431168925073445</v>
      </c>
      <c r="AN3070">
        <v>0.32325477768984368</v>
      </c>
      <c r="AO3070">
        <v>0</v>
      </c>
      <c r="AP3070">
        <v>1</v>
      </c>
      <c r="AQ3070">
        <v>1</v>
      </c>
      <c r="AR3070">
        <v>0.60364340954049933</v>
      </c>
      <c r="AS3070">
        <v>0</v>
      </c>
      <c r="AT3070">
        <v>0.63136361006859443</v>
      </c>
      <c r="AU3070">
        <v>0</v>
      </c>
    </row>
    <row r="3071" spans="32:47" x14ac:dyDescent="0.25">
      <c r="AF3071">
        <v>3061</v>
      </c>
      <c r="AG3071">
        <v>1</v>
      </c>
      <c r="AH3071">
        <v>0.50228403097259744</v>
      </c>
      <c r="AI3071">
        <v>1</v>
      </c>
      <c r="AJ3071">
        <v>0.54593622092409833</v>
      </c>
      <c r="AK3071">
        <v>1</v>
      </c>
      <c r="AL3071">
        <v>1</v>
      </c>
      <c r="AM3071">
        <v>0.82176105829491841</v>
      </c>
      <c r="AN3071">
        <v>1</v>
      </c>
      <c r="AO3071">
        <v>1</v>
      </c>
      <c r="AP3071">
        <v>0.94048569051806075</v>
      </c>
      <c r="AQ3071">
        <v>1</v>
      </c>
      <c r="AR3071">
        <v>3.8271815771886687E-2</v>
      </c>
      <c r="AS3071">
        <v>0</v>
      </c>
      <c r="AT3071">
        <v>0.74830265557754239</v>
      </c>
      <c r="AU3071">
        <v>0</v>
      </c>
    </row>
    <row r="3072" spans="32:47" x14ac:dyDescent="0.25">
      <c r="AF3072">
        <v>3062</v>
      </c>
      <c r="AG3072">
        <v>1</v>
      </c>
      <c r="AH3072">
        <v>1</v>
      </c>
      <c r="AI3072">
        <v>1</v>
      </c>
      <c r="AJ3072">
        <v>1</v>
      </c>
      <c r="AK3072">
        <v>1</v>
      </c>
      <c r="AL3072">
        <v>1</v>
      </c>
      <c r="AM3072">
        <v>1</v>
      </c>
      <c r="AN3072">
        <v>1</v>
      </c>
      <c r="AO3072">
        <v>1</v>
      </c>
      <c r="AP3072">
        <v>1</v>
      </c>
      <c r="AQ3072">
        <v>0.85291468213060095</v>
      </c>
      <c r="AR3072">
        <v>0.90279212059296343</v>
      </c>
      <c r="AS3072">
        <v>0.17270385855179834</v>
      </c>
      <c r="AT3072">
        <v>0.79361188146592698</v>
      </c>
      <c r="AU3072">
        <v>1</v>
      </c>
    </row>
    <row r="3073" spans="32:47" x14ac:dyDescent="0.25">
      <c r="AF3073">
        <v>3063</v>
      </c>
      <c r="AG3073">
        <v>1</v>
      </c>
      <c r="AH3073">
        <v>0.26490561942020058</v>
      </c>
      <c r="AI3073">
        <v>0</v>
      </c>
      <c r="AJ3073">
        <v>1</v>
      </c>
      <c r="AK3073">
        <v>1</v>
      </c>
      <c r="AL3073">
        <v>1</v>
      </c>
      <c r="AM3073">
        <v>1</v>
      </c>
      <c r="AN3073">
        <v>7.6984204162257694E-2</v>
      </c>
      <c r="AO3073">
        <v>0.18367858651981805</v>
      </c>
      <c r="AP3073">
        <v>1</v>
      </c>
      <c r="AQ3073">
        <v>1</v>
      </c>
      <c r="AR3073">
        <v>1</v>
      </c>
      <c r="AS3073">
        <v>0.19562258675526414</v>
      </c>
      <c r="AT3073">
        <v>0.91712180990811476</v>
      </c>
      <c r="AU3073">
        <v>0</v>
      </c>
    </row>
    <row r="3074" spans="32:47" x14ac:dyDescent="0.25">
      <c r="AF3074">
        <v>3064</v>
      </c>
      <c r="AG3074">
        <v>0.70401260930262766</v>
      </c>
      <c r="AH3074">
        <v>0.57341735808378347</v>
      </c>
      <c r="AI3074">
        <v>1</v>
      </c>
      <c r="AJ3074">
        <v>1</v>
      </c>
      <c r="AK3074">
        <v>1</v>
      </c>
      <c r="AL3074">
        <v>0.34242449192727992</v>
      </c>
      <c r="AM3074">
        <v>0.27020687655585202</v>
      </c>
      <c r="AN3074">
        <v>1</v>
      </c>
      <c r="AO3074">
        <v>1</v>
      </c>
      <c r="AP3074">
        <v>1</v>
      </c>
      <c r="AQ3074">
        <v>0.51464573954557025</v>
      </c>
      <c r="AR3074">
        <v>0.72681997012513155</v>
      </c>
      <c r="AS3074">
        <v>0</v>
      </c>
      <c r="AT3074">
        <v>0.94626841933995942</v>
      </c>
      <c r="AU3074">
        <v>1</v>
      </c>
    </row>
    <row r="3075" spans="32:47" x14ac:dyDescent="0.25">
      <c r="AF3075">
        <v>3065</v>
      </c>
      <c r="AG3075">
        <v>1</v>
      </c>
      <c r="AH3075">
        <v>1</v>
      </c>
      <c r="AI3075">
        <v>1</v>
      </c>
      <c r="AJ3075">
        <v>4.5232184913523571E-2</v>
      </c>
      <c r="AK3075">
        <v>1</v>
      </c>
      <c r="AL3075">
        <v>0.61708634825651343</v>
      </c>
      <c r="AM3075">
        <v>0.36704051363701562</v>
      </c>
      <c r="AN3075">
        <v>1</v>
      </c>
      <c r="AO3075">
        <v>1</v>
      </c>
      <c r="AP3075">
        <v>1</v>
      </c>
      <c r="AQ3075">
        <v>0.61188116442111395</v>
      </c>
      <c r="AR3075">
        <v>1</v>
      </c>
      <c r="AS3075">
        <v>0.67702499082013434</v>
      </c>
      <c r="AT3075">
        <v>0.70513553233699211</v>
      </c>
      <c r="AU3075">
        <v>0</v>
      </c>
    </row>
    <row r="3076" spans="32:47" x14ac:dyDescent="0.25">
      <c r="AF3076">
        <v>3066</v>
      </c>
      <c r="AG3076">
        <v>1</v>
      </c>
      <c r="AH3076">
        <v>1</v>
      </c>
      <c r="AI3076">
        <v>0.58348141156015876</v>
      </c>
      <c r="AJ3076">
        <v>1</v>
      </c>
      <c r="AK3076">
        <v>1</v>
      </c>
      <c r="AL3076">
        <v>1</v>
      </c>
      <c r="AM3076">
        <v>1</v>
      </c>
      <c r="AN3076">
        <v>0.76791546972902236</v>
      </c>
      <c r="AO3076">
        <v>1</v>
      </c>
      <c r="AP3076">
        <v>1</v>
      </c>
      <c r="AQ3076">
        <v>1</v>
      </c>
      <c r="AR3076">
        <v>0.80220440444475483</v>
      </c>
      <c r="AS3076">
        <v>0</v>
      </c>
      <c r="AT3076">
        <v>0.61423288765568718</v>
      </c>
      <c r="AU3076">
        <v>1</v>
      </c>
    </row>
    <row r="3077" spans="32:47" x14ac:dyDescent="0.25">
      <c r="AF3077">
        <v>3067</v>
      </c>
      <c r="AG3077">
        <v>0.85905220088616552</v>
      </c>
      <c r="AH3077">
        <v>7.5090774162682852E-2</v>
      </c>
      <c r="AI3077">
        <v>1</v>
      </c>
      <c r="AJ3077">
        <v>1</v>
      </c>
      <c r="AK3077">
        <v>1</v>
      </c>
      <c r="AL3077">
        <v>1</v>
      </c>
      <c r="AM3077">
        <v>0.59635073310862696</v>
      </c>
      <c r="AN3077">
        <v>1</v>
      </c>
      <c r="AO3077">
        <v>0.1293217613082864</v>
      </c>
      <c r="AP3077">
        <v>0.1490127262009229</v>
      </c>
      <c r="AQ3077">
        <v>1</v>
      </c>
      <c r="AR3077">
        <v>1</v>
      </c>
      <c r="AS3077">
        <v>0.10145845070437645</v>
      </c>
      <c r="AT3077">
        <v>0.89911963931449901</v>
      </c>
      <c r="AU3077">
        <v>1</v>
      </c>
    </row>
    <row r="3078" spans="32:47" x14ac:dyDescent="0.25">
      <c r="AF3078">
        <v>3068</v>
      </c>
      <c r="AG3078">
        <v>1</v>
      </c>
      <c r="AH3078">
        <v>1</v>
      </c>
      <c r="AI3078">
        <v>0.75064714873940008</v>
      </c>
      <c r="AJ3078">
        <v>1</v>
      </c>
      <c r="AK3078">
        <v>0.15375164703577721</v>
      </c>
      <c r="AL3078">
        <v>0.44695250041865314</v>
      </c>
      <c r="AM3078">
        <v>1</v>
      </c>
      <c r="AN3078">
        <v>1</v>
      </c>
      <c r="AO3078">
        <v>1</v>
      </c>
      <c r="AP3078">
        <v>1</v>
      </c>
      <c r="AQ3078">
        <v>1</v>
      </c>
      <c r="AR3078">
        <v>0.9472490733286606</v>
      </c>
      <c r="AS3078">
        <v>0</v>
      </c>
      <c r="AT3078">
        <v>0.94131234841983791</v>
      </c>
      <c r="AU3078">
        <v>0</v>
      </c>
    </row>
    <row r="3079" spans="32:47" x14ac:dyDescent="0.25">
      <c r="AF3079">
        <v>3069</v>
      </c>
      <c r="AG3079">
        <v>1</v>
      </c>
      <c r="AH3079">
        <v>0.19783238873138284</v>
      </c>
      <c r="AI3079">
        <v>1</v>
      </c>
      <c r="AJ3079">
        <v>1</v>
      </c>
      <c r="AK3079">
        <v>1</v>
      </c>
      <c r="AL3079">
        <v>1</v>
      </c>
      <c r="AM3079">
        <v>1</v>
      </c>
      <c r="AN3079">
        <v>1</v>
      </c>
      <c r="AO3079">
        <v>1</v>
      </c>
      <c r="AP3079">
        <v>0.98187921985311644</v>
      </c>
      <c r="AQ3079">
        <v>1</v>
      </c>
      <c r="AR3079">
        <v>1</v>
      </c>
      <c r="AS3079">
        <v>1</v>
      </c>
      <c r="AT3079">
        <v>0.66209396627565764</v>
      </c>
      <c r="AU3079">
        <v>0</v>
      </c>
    </row>
    <row r="3080" spans="32:47" x14ac:dyDescent="0.25">
      <c r="AF3080">
        <v>3070</v>
      </c>
      <c r="AG3080">
        <v>0.39206517009006348</v>
      </c>
      <c r="AH3080">
        <v>1</v>
      </c>
      <c r="AI3080">
        <v>0.20683424551069976</v>
      </c>
      <c r="AJ3080">
        <v>0.26953619213212127</v>
      </c>
      <c r="AK3080">
        <v>0.90547943580449719</v>
      </c>
      <c r="AL3080">
        <v>0.91308261488908704</v>
      </c>
      <c r="AM3080">
        <v>1</v>
      </c>
      <c r="AN3080">
        <v>1</v>
      </c>
      <c r="AO3080">
        <v>1</v>
      </c>
      <c r="AP3080">
        <v>1</v>
      </c>
      <c r="AQ3080">
        <v>1</v>
      </c>
      <c r="AR3080">
        <v>1</v>
      </c>
      <c r="AS3080">
        <v>0</v>
      </c>
      <c r="AT3080">
        <v>0.72897457946380939</v>
      </c>
      <c r="AU3080">
        <v>1</v>
      </c>
    </row>
    <row r="3081" spans="32:47" x14ac:dyDescent="0.25">
      <c r="AF3081">
        <v>3071</v>
      </c>
      <c r="AG3081">
        <v>1</v>
      </c>
      <c r="AH3081">
        <v>1</v>
      </c>
      <c r="AI3081">
        <v>5.2665143416238756E-2</v>
      </c>
      <c r="AJ3081">
        <v>1</v>
      </c>
      <c r="AK3081">
        <v>0.50338712247814266</v>
      </c>
      <c r="AL3081">
        <v>0.92440844241573361</v>
      </c>
      <c r="AM3081">
        <v>1</v>
      </c>
      <c r="AN3081">
        <v>1</v>
      </c>
      <c r="AO3081">
        <v>1</v>
      </c>
      <c r="AP3081">
        <v>0</v>
      </c>
      <c r="AQ3081">
        <v>0</v>
      </c>
      <c r="AR3081">
        <v>1</v>
      </c>
      <c r="AS3081">
        <v>0</v>
      </c>
      <c r="AT3081">
        <v>0.59822002572110333</v>
      </c>
      <c r="AU3081">
        <v>1</v>
      </c>
    </row>
    <row r="3082" spans="32:47" x14ac:dyDescent="0.25">
      <c r="AF3082">
        <v>3072</v>
      </c>
      <c r="AG3082">
        <v>1</v>
      </c>
      <c r="AH3082">
        <v>0</v>
      </c>
      <c r="AI3082">
        <v>1</v>
      </c>
      <c r="AJ3082">
        <v>1</v>
      </c>
      <c r="AK3082">
        <v>1</v>
      </c>
      <c r="AL3082">
        <v>0</v>
      </c>
      <c r="AM3082">
        <v>0.76630421079842626</v>
      </c>
      <c r="AN3082">
        <v>1</v>
      </c>
      <c r="AO3082">
        <v>0</v>
      </c>
      <c r="AP3082">
        <v>0.44768766953700012</v>
      </c>
      <c r="AQ3082">
        <v>1</v>
      </c>
      <c r="AR3082">
        <v>0</v>
      </c>
      <c r="AS3082">
        <v>0.20171174065690139</v>
      </c>
      <c r="AT3082">
        <v>0.72873324660551642</v>
      </c>
      <c r="AU3082">
        <v>1</v>
      </c>
    </row>
    <row r="3083" spans="32:47" x14ac:dyDescent="0.25">
      <c r="AF3083">
        <v>3073</v>
      </c>
      <c r="AG3083">
        <v>0.50386766674895511</v>
      </c>
      <c r="AH3083">
        <v>1</v>
      </c>
      <c r="AI3083">
        <v>1</v>
      </c>
      <c r="AJ3083">
        <v>0.81605901421886906</v>
      </c>
      <c r="AK3083">
        <v>0.84681824717887555</v>
      </c>
      <c r="AL3083">
        <v>1</v>
      </c>
      <c r="AM3083">
        <v>1</v>
      </c>
      <c r="AN3083">
        <v>1</v>
      </c>
      <c r="AO3083">
        <v>0.72155336429908246</v>
      </c>
      <c r="AP3083">
        <v>1</v>
      </c>
      <c r="AQ3083">
        <v>0.64725403580766094</v>
      </c>
      <c r="AR3083">
        <v>0.91431000508952909</v>
      </c>
      <c r="AS3083">
        <v>0</v>
      </c>
      <c r="AT3083">
        <v>0.65010894622880178</v>
      </c>
      <c r="AU3083">
        <v>2</v>
      </c>
    </row>
    <row r="3084" spans="32:47" x14ac:dyDescent="0.25">
      <c r="AF3084">
        <v>3074</v>
      </c>
      <c r="AG3084">
        <v>0.23964596845326014</v>
      </c>
      <c r="AH3084">
        <v>1</v>
      </c>
      <c r="AI3084">
        <v>1</v>
      </c>
      <c r="AJ3084">
        <v>1</v>
      </c>
      <c r="AK3084">
        <v>0.72764611615158148</v>
      </c>
      <c r="AL3084">
        <v>1</v>
      </c>
      <c r="AM3084">
        <v>1</v>
      </c>
      <c r="AN3084">
        <v>1</v>
      </c>
      <c r="AO3084">
        <v>1</v>
      </c>
      <c r="AP3084">
        <v>1</v>
      </c>
      <c r="AQ3084">
        <v>0.12863445598486578</v>
      </c>
      <c r="AR3084">
        <v>1</v>
      </c>
      <c r="AS3084">
        <v>0.14672327156116691</v>
      </c>
      <c r="AT3084">
        <v>0.74157399670653479</v>
      </c>
      <c r="AU3084">
        <v>2</v>
      </c>
    </row>
    <row r="3085" spans="32:47" x14ac:dyDescent="0.25">
      <c r="AF3085">
        <v>3075</v>
      </c>
      <c r="AG3085">
        <v>0.19711864504549134</v>
      </c>
      <c r="AH3085">
        <v>1</v>
      </c>
      <c r="AI3085">
        <v>1</v>
      </c>
      <c r="AJ3085">
        <v>1</v>
      </c>
      <c r="AK3085">
        <v>0.56662690720118158</v>
      </c>
      <c r="AL3085">
        <v>0.84938641857661423</v>
      </c>
      <c r="AM3085">
        <v>0.76194126048545929</v>
      </c>
      <c r="AN3085">
        <v>1</v>
      </c>
      <c r="AO3085">
        <v>0</v>
      </c>
      <c r="AP3085">
        <v>1</v>
      </c>
      <c r="AQ3085">
        <v>1</v>
      </c>
      <c r="AR3085">
        <v>1</v>
      </c>
      <c r="AS3085">
        <v>0.13456024426497087</v>
      </c>
      <c r="AT3085">
        <v>0.87625667367533988</v>
      </c>
      <c r="AU3085">
        <v>2</v>
      </c>
    </row>
    <row r="3086" spans="32:47" x14ac:dyDescent="0.25">
      <c r="AF3086">
        <v>3076</v>
      </c>
      <c r="AG3086">
        <v>0.59587786679631172</v>
      </c>
      <c r="AH3086">
        <v>1</v>
      </c>
      <c r="AI3086">
        <v>1</v>
      </c>
      <c r="AJ3086">
        <v>1</v>
      </c>
      <c r="AK3086">
        <v>0.31759182006076558</v>
      </c>
      <c r="AL3086">
        <v>1</v>
      </c>
      <c r="AM3086">
        <v>1</v>
      </c>
      <c r="AN3086">
        <v>1</v>
      </c>
      <c r="AO3086">
        <v>1</v>
      </c>
      <c r="AP3086">
        <v>0.79694932664443185</v>
      </c>
      <c r="AQ3086">
        <v>0.53621119946231677</v>
      </c>
      <c r="AR3086">
        <v>1</v>
      </c>
      <c r="AS3086">
        <v>0</v>
      </c>
      <c r="AT3086">
        <v>0.86312985256149222</v>
      </c>
      <c r="AU3086">
        <v>1</v>
      </c>
    </row>
    <row r="3087" spans="32:47" x14ac:dyDescent="0.25">
      <c r="AF3087">
        <v>3077</v>
      </c>
      <c r="AG3087">
        <v>0</v>
      </c>
      <c r="AH3087">
        <v>1</v>
      </c>
      <c r="AI3087">
        <v>1</v>
      </c>
      <c r="AJ3087">
        <v>1</v>
      </c>
      <c r="AK3087">
        <v>0.96855825704363763</v>
      </c>
      <c r="AL3087">
        <v>1</v>
      </c>
      <c r="AM3087">
        <v>1</v>
      </c>
      <c r="AN3087">
        <v>1</v>
      </c>
      <c r="AO3087">
        <v>1</v>
      </c>
      <c r="AP3087">
        <v>1</v>
      </c>
      <c r="AQ3087">
        <v>0.6253666888495597</v>
      </c>
      <c r="AR3087">
        <v>1</v>
      </c>
      <c r="AS3087">
        <v>0</v>
      </c>
      <c r="AT3087">
        <v>0.82910498014134149</v>
      </c>
      <c r="AU3087">
        <v>0</v>
      </c>
    </row>
    <row r="3088" spans="32:47" x14ac:dyDescent="0.25">
      <c r="AF3088">
        <v>3078</v>
      </c>
      <c r="AG3088">
        <v>1</v>
      </c>
      <c r="AH3088">
        <v>0.2410395436597485</v>
      </c>
      <c r="AI3088">
        <v>1</v>
      </c>
      <c r="AJ3088">
        <v>1</v>
      </c>
      <c r="AK3088">
        <v>1</v>
      </c>
      <c r="AL3088">
        <v>0.88017613215561141</v>
      </c>
      <c r="AM3088">
        <v>1</v>
      </c>
      <c r="AN3088">
        <v>1</v>
      </c>
      <c r="AO3088">
        <v>1</v>
      </c>
      <c r="AP3088">
        <v>1</v>
      </c>
      <c r="AQ3088">
        <v>0.32431516883201161</v>
      </c>
      <c r="AR3088">
        <v>1</v>
      </c>
      <c r="AS3088">
        <v>0</v>
      </c>
      <c r="AT3088">
        <v>0.96522963508157844</v>
      </c>
      <c r="AU3088">
        <v>1</v>
      </c>
    </row>
    <row r="3089" spans="32:47" x14ac:dyDescent="0.25">
      <c r="AF3089">
        <v>3079</v>
      </c>
      <c r="AG3089">
        <v>0.92163006019860227</v>
      </c>
      <c r="AH3089">
        <v>1</v>
      </c>
      <c r="AI3089">
        <v>0</v>
      </c>
      <c r="AJ3089">
        <v>1</v>
      </c>
      <c r="AK3089">
        <v>1</v>
      </c>
      <c r="AL3089">
        <v>1</v>
      </c>
      <c r="AM3089">
        <v>1</v>
      </c>
      <c r="AN3089">
        <v>1</v>
      </c>
      <c r="AO3089">
        <v>0.9697051579190884</v>
      </c>
      <c r="AP3089">
        <v>1</v>
      </c>
      <c r="AQ3089">
        <v>1</v>
      </c>
      <c r="AR3089">
        <v>0.44632989413155649</v>
      </c>
      <c r="AS3089">
        <v>0.28228412264410685</v>
      </c>
      <c r="AT3089">
        <v>0.69168807640562091</v>
      </c>
      <c r="AU3089">
        <v>0</v>
      </c>
    </row>
    <row r="3090" spans="32:47" x14ac:dyDescent="0.25">
      <c r="AF3090">
        <v>3080</v>
      </c>
      <c r="AG3090">
        <v>0</v>
      </c>
      <c r="AH3090">
        <v>0.53665152259236493</v>
      </c>
      <c r="AI3090">
        <v>1</v>
      </c>
      <c r="AJ3090">
        <v>1</v>
      </c>
      <c r="AK3090">
        <v>1</v>
      </c>
      <c r="AL3090">
        <v>1</v>
      </c>
      <c r="AM3090">
        <v>0.69607395151885409</v>
      </c>
      <c r="AN3090">
        <v>1</v>
      </c>
      <c r="AO3090">
        <v>0</v>
      </c>
      <c r="AP3090">
        <v>0.75137717026448247</v>
      </c>
      <c r="AQ3090">
        <v>0</v>
      </c>
      <c r="AR3090">
        <v>1</v>
      </c>
      <c r="AS3090">
        <v>0.19920980403924571</v>
      </c>
      <c r="AT3090">
        <v>0.77668739437001633</v>
      </c>
      <c r="AU3090">
        <v>2</v>
      </c>
    </row>
    <row r="3091" spans="32:47" x14ac:dyDescent="0.25">
      <c r="AF3091">
        <v>3081</v>
      </c>
      <c r="AG3091">
        <v>1</v>
      </c>
      <c r="AH3091">
        <v>0.70143606960690319</v>
      </c>
      <c r="AI3091">
        <v>1</v>
      </c>
      <c r="AJ3091">
        <v>1</v>
      </c>
      <c r="AK3091">
        <v>1</v>
      </c>
      <c r="AL3091">
        <v>1</v>
      </c>
      <c r="AM3091">
        <v>1</v>
      </c>
      <c r="AN3091">
        <v>0.85409397950570565</v>
      </c>
      <c r="AO3091">
        <v>1</v>
      </c>
      <c r="AP3091">
        <v>1</v>
      </c>
      <c r="AQ3091">
        <v>0.1346195217629429</v>
      </c>
      <c r="AR3091">
        <v>1</v>
      </c>
      <c r="AS3091">
        <v>0.63008273278804461</v>
      </c>
      <c r="AT3091">
        <v>0.84414387807227698</v>
      </c>
      <c r="AU3091">
        <v>3</v>
      </c>
    </row>
    <row r="3092" spans="32:47" x14ac:dyDescent="0.25">
      <c r="AF3092">
        <v>3082</v>
      </c>
      <c r="AG3092">
        <v>1</v>
      </c>
      <c r="AH3092">
        <v>0</v>
      </c>
      <c r="AI3092">
        <v>1</v>
      </c>
      <c r="AJ3092">
        <v>1</v>
      </c>
      <c r="AK3092">
        <v>1</v>
      </c>
      <c r="AL3092">
        <v>1</v>
      </c>
      <c r="AM3092">
        <v>1</v>
      </c>
      <c r="AN3092">
        <v>1</v>
      </c>
      <c r="AO3092">
        <v>0.61867039029142079</v>
      </c>
      <c r="AP3092">
        <v>0</v>
      </c>
      <c r="AQ3092">
        <v>1</v>
      </c>
      <c r="AR3092">
        <v>0.69978723317411007</v>
      </c>
      <c r="AS3092">
        <v>0.2881553440285291</v>
      </c>
      <c r="AT3092">
        <v>0.8109332652373219</v>
      </c>
      <c r="AU3092">
        <v>0</v>
      </c>
    </row>
    <row r="3093" spans="32:47" x14ac:dyDescent="0.25">
      <c r="AF3093">
        <v>3083</v>
      </c>
      <c r="AG3093">
        <v>1</v>
      </c>
      <c r="AH3093">
        <v>0</v>
      </c>
      <c r="AI3093">
        <v>1</v>
      </c>
      <c r="AJ3093">
        <v>1</v>
      </c>
      <c r="AK3093">
        <v>0.40789624987542816</v>
      </c>
      <c r="AL3093">
        <v>1</v>
      </c>
      <c r="AM3093">
        <v>6.9583765003875253E-2</v>
      </c>
      <c r="AN3093">
        <v>1</v>
      </c>
      <c r="AO3093">
        <v>1</v>
      </c>
      <c r="AP3093">
        <v>1</v>
      </c>
      <c r="AQ3093">
        <v>0.9245884269769401</v>
      </c>
      <c r="AR3093">
        <v>1</v>
      </c>
      <c r="AS3093">
        <v>0</v>
      </c>
      <c r="AT3093">
        <v>0.7112561827893481</v>
      </c>
      <c r="AU3093">
        <v>1</v>
      </c>
    </row>
    <row r="3094" spans="32:47" x14ac:dyDescent="0.25">
      <c r="AF3094">
        <v>3084</v>
      </c>
      <c r="AG3094">
        <v>1</v>
      </c>
      <c r="AH3094">
        <v>1</v>
      </c>
      <c r="AI3094">
        <v>0.39570707818441614</v>
      </c>
      <c r="AJ3094">
        <v>0</v>
      </c>
      <c r="AK3094">
        <v>1</v>
      </c>
      <c r="AL3094">
        <v>0.89737647141203825</v>
      </c>
      <c r="AM3094">
        <v>1</v>
      </c>
      <c r="AN3094">
        <v>0.9453540694990924</v>
      </c>
      <c r="AO3094">
        <v>1</v>
      </c>
      <c r="AP3094">
        <v>1</v>
      </c>
      <c r="AQ3094">
        <v>1</v>
      </c>
      <c r="AR3094">
        <v>1</v>
      </c>
      <c r="AS3094">
        <v>1</v>
      </c>
      <c r="AT3094">
        <v>0.72908150243669767</v>
      </c>
      <c r="AU3094">
        <v>0</v>
      </c>
    </row>
    <row r="3095" spans="32:47" x14ac:dyDescent="0.25">
      <c r="AF3095">
        <v>3085</v>
      </c>
      <c r="AG3095">
        <v>1</v>
      </c>
      <c r="AH3095">
        <v>1</v>
      </c>
      <c r="AI3095">
        <v>0.56646970738356395</v>
      </c>
      <c r="AJ3095">
        <v>1</v>
      </c>
      <c r="AK3095">
        <v>0.28256520415931347</v>
      </c>
      <c r="AL3095">
        <v>1</v>
      </c>
      <c r="AM3095">
        <v>1</v>
      </c>
      <c r="AN3095">
        <v>1</v>
      </c>
      <c r="AO3095">
        <v>0.2667318999444736</v>
      </c>
      <c r="AP3095">
        <v>0.86389215812866293</v>
      </c>
      <c r="AQ3095">
        <v>0.74488001574985296</v>
      </c>
      <c r="AR3095">
        <v>1</v>
      </c>
      <c r="AS3095">
        <v>0</v>
      </c>
      <c r="AT3095">
        <v>0.965161662586137</v>
      </c>
      <c r="AU3095">
        <v>0</v>
      </c>
    </row>
    <row r="3096" spans="32:47" x14ac:dyDescent="0.25">
      <c r="AF3096">
        <v>3086</v>
      </c>
      <c r="AG3096">
        <v>1</v>
      </c>
      <c r="AH3096">
        <v>0.86201792853820991</v>
      </c>
      <c r="AI3096">
        <v>0.66829441111950738</v>
      </c>
      <c r="AJ3096">
        <v>1</v>
      </c>
      <c r="AK3096">
        <v>1.647789807963906E-2</v>
      </c>
      <c r="AL3096">
        <v>1</v>
      </c>
      <c r="AM3096">
        <v>1</v>
      </c>
      <c r="AN3096">
        <v>1</v>
      </c>
      <c r="AO3096">
        <v>0.78642145365301985</v>
      </c>
      <c r="AP3096">
        <v>0.29127227266566946</v>
      </c>
      <c r="AQ3096">
        <v>1</v>
      </c>
      <c r="AR3096">
        <v>0</v>
      </c>
      <c r="AS3096">
        <v>5.5550603666883296E-2</v>
      </c>
      <c r="AT3096">
        <v>0.70282830253224704</v>
      </c>
      <c r="AU3096">
        <v>1</v>
      </c>
    </row>
    <row r="3097" spans="32:47" x14ac:dyDescent="0.25">
      <c r="AF3097">
        <v>3087</v>
      </c>
      <c r="AG3097">
        <v>0.75845955022035216</v>
      </c>
      <c r="AH3097">
        <v>0.79519090158932415</v>
      </c>
      <c r="AI3097">
        <v>1</v>
      </c>
      <c r="AJ3097">
        <v>0.44424615563305753</v>
      </c>
      <c r="AK3097">
        <v>0.80299771936575604</v>
      </c>
      <c r="AL3097">
        <v>1</v>
      </c>
      <c r="AM3097">
        <v>1</v>
      </c>
      <c r="AN3097">
        <v>0</v>
      </c>
      <c r="AO3097">
        <v>0</v>
      </c>
      <c r="AP3097">
        <v>1</v>
      </c>
      <c r="AQ3097">
        <v>1</v>
      </c>
      <c r="AR3097">
        <v>0.18240321088641423</v>
      </c>
      <c r="AS3097">
        <v>0.15876516565549537</v>
      </c>
      <c r="AT3097">
        <v>0.8225946070301452</v>
      </c>
      <c r="AU3097">
        <v>0</v>
      </c>
    </row>
    <row r="3098" spans="32:47" x14ac:dyDescent="0.25">
      <c r="AF3098">
        <v>3088</v>
      </c>
      <c r="AG3098">
        <v>1</v>
      </c>
      <c r="AH3098">
        <v>1</v>
      </c>
      <c r="AI3098">
        <v>0.90467148064048919</v>
      </c>
      <c r="AJ3098">
        <v>1</v>
      </c>
      <c r="AK3098">
        <v>1</v>
      </c>
      <c r="AL3098">
        <v>0.8133417826449052</v>
      </c>
      <c r="AM3098">
        <v>1</v>
      </c>
      <c r="AN3098">
        <v>1</v>
      </c>
      <c r="AO3098">
        <v>1</v>
      </c>
      <c r="AP3098">
        <v>0.61324317810372564</v>
      </c>
      <c r="AQ3098">
        <v>0.91459885184231093</v>
      </c>
      <c r="AR3098">
        <v>1</v>
      </c>
      <c r="AS3098">
        <v>0</v>
      </c>
      <c r="AT3098">
        <v>0.84982875690614879</v>
      </c>
      <c r="AU3098">
        <v>0</v>
      </c>
    </row>
    <row r="3099" spans="32:47" x14ac:dyDescent="0.25">
      <c r="AF3099">
        <v>3089</v>
      </c>
      <c r="AG3099">
        <v>0</v>
      </c>
      <c r="AH3099">
        <v>0.69644892710260009</v>
      </c>
      <c r="AI3099">
        <v>3.8205896248625998E-2</v>
      </c>
      <c r="AJ3099">
        <v>1</v>
      </c>
      <c r="AK3099">
        <v>1</v>
      </c>
      <c r="AL3099">
        <v>1</v>
      </c>
      <c r="AM3099">
        <v>1</v>
      </c>
      <c r="AN3099">
        <v>1</v>
      </c>
      <c r="AO3099">
        <v>1</v>
      </c>
      <c r="AP3099">
        <v>1</v>
      </c>
      <c r="AQ3099">
        <v>1</v>
      </c>
      <c r="AR3099">
        <v>0.55934528963553021</v>
      </c>
      <c r="AS3099">
        <v>0</v>
      </c>
      <c r="AT3099">
        <v>0.70277296428248515</v>
      </c>
      <c r="AU3099">
        <v>2</v>
      </c>
    </row>
    <row r="3100" spans="32:47" x14ac:dyDescent="0.25">
      <c r="AF3100">
        <v>3090</v>
      </c>
      <c r="AG3100">
        <v>1</v>
      </c>
      <c r="AH3100">
        <v>0.11526926955983592</v>
      </c>
      <c r="AI3100">
        <v>0.39114178126915394</v>
      </c>
      <c r="AJ3100">
        <v>1</v>
      </c>
      <c r="AK3100">
        <v>1</v>
      </c>
      <c r="AL3100">
        <v>1</v>
      </c>
      <c r="AM3100">
        <v>1</v>
      </c>
      <c r="AN3100">
        <v>1</v>
      </c>
      <c r="AO3100">
        <v>0</v>
      </c>
      <c r="AP3100">
        <v>0.20881136534092459</v>
      </c>
      <c r="AQ3100">
        <v>1</v>
      </c>
      <c r="AR3100">
        <v>0.45344868704048547</v>
      </c>
      <c r="AS3100">
        <v>0</v>
      </c>
      <c r="AT3100">
        <v>0.76371737423040731</v>
      </c>
      <c r="AU3100">
        <v>0</v>
      </c>
    </row>
    <row r="3101" spans="32:47" x14ac:dyDescent="0.25">
      <c r="AF3101">
        <v>3091</v>
      </c>
      <c r="AG3101">
        <v>1</v>
      </c>
      <c r="AH3101">
        <v>1</v>
      </c>
      <c r="AI3101">
        <v>1</v>
      </c>
      <c r="AJ3101">
        <v>0.28867189050530823</v>
      </c>
      <c r="AK3101">
        <v>1</v>
      </c>
      <c r="AL3101">
        <v>1</v>
      </c>
      <c r="AM3101">
        <v>1</v>
      </c>
      <c r="AN3101">
        <v>0.82012888649666327</v>
      </c>
      <c r="AO3101">
        <v>0.62362055184664011</v>
      </c>
      <c r="AP3101">
        <v>1</v>
      </c>
      <c r="AQ3101">
        <v>1</v>
      </c>
      <c r="AR3101">
        <v>0.97243320667926569</v>
      </c>
      <c r="AS3101">
        <v>0</v>
      </c>
      <c r="AT3101">
        <v>0.79079771601626481</v>
      </c>
      <c r="AU3101">
        <v>0</v>
      </c>
    </row>
    <row r="3102" spans="32:47" x14ac:dyDescent="0.25">
      <c r="AF3102">
        <v>3092</v>
      </c>
      <c r="AG3102">
        <v>0.22494125096789269</v>
      </c>
      <c r="AH3102">
        <v>1</v>
      </c>
      <c r="AI3102">
        <v>1</v>
      </c>
      <c r="AJ3102">
        <v>0.273459241794626</v>
      </c>
      <c r="AK3102">
        <v>0.56973246666753008</v>
      </c>
      <c r="AL3102">
        <v>1</v>
      </c>
      <c r="AM3102">
        <v>1</v>
      </c>
      <c r="AN3102">
        <v>1</v>
      </c>
      <c r="AO3102">
        <v>0.73151045184470909</v>
      </c>
      <c r="AP3102">
        <v>1</v>
      </c>
      <c r="AQ3102">
        <v>1</v>
      </c>
      <c r="AR3102">
        <v>0.69236945398452299</v>
      </c>
      <c r="AS3102">
        <v>3.9861412485592038E-2</v>
      </c>
      <c r="AT3102">
        <v>0.68068661071319847</v>
      </c>
      <c r="AU3102">
        <v>0</v>
      </c>
    </row>
    <row r="3103" spans="32:47" x14ac:dyDescent="0.25">
      <c r="AF3103">
        <v>3093</v>
      </c>
      <c r="AG3103">
        <v>0.62047418376647745</v>
      </c>
      <c r="AH3103">
        <v>1</v>
      </c>
      <c r="AI3103">
        <v>0.65343238265702364</v>
      </c>
      <c r="AJ3103">
        <v>1</v>
      </c>
      <c r="AK3103">
        <v>0.36335626716238273</v>
      </c>
      <c r="AL3103">
        <v>1</v>
      </c>
      <c r="AM3103">
        <v>1</v>
      </c>
      <c r="AN3103">
        <v>1</v>
      </c>
      <c r="AO3103">
        <v>1</v>
      </c>
      <c r="AP3103">
        <v>0.98652689154668249</v>
      </c>
      <c r="AQ3103">
        <v>0.79893489127449968</v>
      </c>
      <c r="AR3103">
        <v>1</v>
      </c>
      <c r="AS3103">
        <v>0</v>
      </c>
      <c r="AT3103">
        <v>0.77925181433860269</v>
      </c>
      <c r="AU3103">
        <v>0</v>
      </c>
    </row>
    <row r="3104" spans="32:47" x14ac:dyDescent="0.25">
      <c r="AF3104">
        <v>3094</v>
      </c>
      <c r="AG3104">
        <v>1</v>
      </c>
      <c r="AH3104">
        <v>1</v>
      </c>
      <c r="AI3104">
        <v>0.26147286155666677</v>
      </c>
      <c r="AJ3104">
        <v>0.53885195317877033</v>
      </c>
      <c r="AK3104">
        <v>1</v>
      </c>
      <c r="AL3104">
        <v>1</v>
      </c>
      <c r="AM3104">
        <v>1</v>
      </c>
      <c r="AN3104">
        <v>1</v>
      </c>
      <c r="AO3104">
        <v>0.21196563558017564</v>
      </c>
      <c r="AP3104">
        <v>8.1322294691128796E-2</v>
      </c>
      <c r="AQ3104">
        <v>0.73500029833885494</v>
      </c>
      <c r="AR3104">
        <v>1</v>
      </c>
      <c r="AS3104">
        <v>0.80746510281389949</v>
      </c>
      <c r="AT3104">
        <v>0.89844304389230212</v>
      </c>
      <c r="AU3104">
        <v>1</v>
      </c>
    </row>
    <row r="3105" spans="32:47" x14ac:dyDescent="0.25">
      <c r="AF3105">
        <v>3095</v>
      </c>
      <c r="AG3105">
        <v>0.59513713572185578</v>
      </c>
      <c r="AH3105">
        <v>1</v>
      </c>
      <c r="AI3105">
        <v>1</v>
      </c>
      <c r="AJ3105">
        <v>0</v>
      </c>
      <c r="AK3105">
        <v>0.31702991610232389</v>
      </c>
      <c r="AL3105">
        <v>1</v>
      </c>
      <c r="AM3105">
        <v>0.21681659311105894</v>
      </c>
      <c r="AN3105">
        <v>3.8264923064543252E-2</v>
      </c>
      <c r="AO3105">
        <v>1</v>
      </c>
      <c r="AP3105">
        <v>1</v>
      </c>
      <c r="AQ3105">
        <v>1</v>
      </c>
      <c r="AR3105">
        <v>1</v>
      </c>
      <c r="AS3105">
        <v>1.0895864488819854E-2</v>
      </c>
      <c r="AT3105">
        <v>0.53185738125482684</v>
      </c>
      <c r="AU3105">
        <v>0</v>
      </c>
    </row>
    <row r="3106" spans="32:47" x14ac:dyDescent="0.25">
      <c r="AF3106">
        <v>3096</v>
      </c>
      <c r="AG3106">
        <v>0.84583127705686378</v>
      </c>
      <c r="AH3106">
        <v>1</v>
      </c>
      <c r="AI3106">
        <v>0.39057591030864242</v>
      </c>
      <c r="AJ3106">
        <v>1</v>
      </c>
      <c r="AK3106">
        <v>1</v>
      </c>
      <c r="AL3106">
        <v>1</v>
      </c>
      <c r="AM3106">
        <v>1</v>
      </c>
      <c r="AN3106">
        <v>1</v>
      </c>
      <c r="AO3106">
        <v>1</v>
      </c>
      <c r="AP3106">
        <v>1</v>
      </c>
      <c r="AQ3106">
        <v>0.32773524511333868</v>
      </c>
      <c r="AR3106">
        <v>1</v>
      </c>
      <c r="AS3106">
        <v>0</v>
      </c>
      <c r="AT3106">
        <v>0.86426956214601558</v>
      </c>
      <c r="AU3106">
        <v>0</v>
      </c>
    </row>
    <row r="3107" spans="32:47" x14ac:dyDescent="0.25">
      <c r="AF3107">
        <v>3097</v>
      </c>
      <c r="AG3107">
        <v>0.50010587614299096</v>
      </c>
      <c r="AH3107">
        <v>1</v>
      </c>
      <c r="AI3107">
        <v>0.82307926069798643</v>
      </c>
      <c r="AJ3107">
        <v>1</v>
      </c>
      <c r="AK3107">
        <v>1</v>
      </c>
      <c r="AL3107">
        <v>0.60572169118119445</v>
      </c>
      <c r="AM3107">
        <v>1</v>
      </c>
      <c r="AN3107">
        <v>1</v>
      </c>
      <c r="AO3107">
        <v>1</v>
      </c>
      <c r="AP3107">
        <v>1</v>
      </c>
      <c r="AQ3107">
        <v>0.73854152820373808</v>
      </c>
      <c r="AR3107">
        <v>1</v>
      </c>
      <c r="AS3107">
        <v>0</v>
      </c>
      <c r="AT3107">
        <v>0.43998160422121796</v>
      </c>
      <c r="AU3107">
        <v>2</v>
      </c>
    </row>
    <row r="3108" spans="32:47" x14ac:dyDescent="0.25">
      <c r="AF3108">
        <v>3098</v>
      </c>
      <c r="AG3108">
        <v>1</v>
      </c>
      <c r="AH3108">
        <v>1</v>
      </c>
      <c r="AI3108">
        <v>0.97326052145076725</v>
      </c>
      <c r="AJ3108">
        <v>0.46447193448160157</v>
      </c>
      <c r="AK3108">
        <v>1</v>
      </c>
      <c r="AL3108">
        <v>1</v>
      </c>
      <c r="AM3108">
        <v>1</v>
      </c>
      <c r="AN3108">
        <v>1</v>
      </c>
      <c r="AO3108">
        <v>1</v>
      </c>
      <c r="AP3108">
        <v>1</v>
      </c>
      <c r="AQ3108">
        <v>1</v>
      </c>
      <c r="AR3108">
        <v>0</v>
      </c>
      <c r="AS3108">
        <v>0</v>
      </c>
      <c r="AT3108">
        <v>0.83171584528289999</v>
      </c>
      <c r="AU3108">
        <v>1</v>
      </c>
    </row>
    <row r="3109" spans="32:47" x14ac:dyDescent="0.25">
      <c r="AF3109">
        <v>3099</v>
      </c>
      <c r="AG3109">
        <v>1</v>
      </c>
      <c r="AH3109">
        <v>0.84628059799329747</v>
      </c>
      <c r="AI3109">
        <v>2.8203543006853696E-2</v>
      </c>
      <c r="AJ3109">
        <v>0.79415848675125744</v>
      </c>
      <c r="AK3109">
        <v>7.5961409895699619E-3</v>
      </c>
      <c r="AL3109">
        <v>1</v>
      </c>
      <c r="AM3109">
        <v>0.56908842962823858</v>
      </c>
      <c r="AN3109">
        <v>1</v>
      </c>
      <c r="AO3109">
        <v>1</v>
      </c>
      <c r="AP3109">
        <v>1</v>
      </c>
      <c r="AQ3109">
        <v>1</v>
      </c>
      <c r="AR3109">
        <v>1</v>
      </c>
      <c r="AS3109">
        <v>0</v>
      </c>
      <c r="AT3109">
        <v>0.85685989610411861</v>
      </c>
      <c r="AU3109">
        <v>2</v>
      </c>
    </row>
    <row r="3110" spans="32:47" x14ac:dyDescent="0.25">
      <c r="AF3110">
        <v>3100</v>
      </c>
      <c r="AG3110">
        <v>1</v>
      </c>
      <c r="AH3110">
        <v>1</v>
      </c>
      <c r="AI3110">
        <v>1</v>
      </c>
      <c r="AJ3110">
        <v>0.98111069614193791</v>
      </c>
      <c r="AK3110">
        <v>1</v>
      </c>
      <c r="AL3110">
        <v>1</v>
      </c>
      <c r="AM3110">
        <v>1</v>
      </c>
      <c r="AN3110">
        <v>0</v>
      </c>
      <c r="AO3110">
        <v>1</v>
      </c>
      <c r="AP3110">
        <v>1</v>
      </c>
      <c r="AQ3110">
        <v>1</v>
      </c>
      <c r="AR3110">
        <v>1</v>
      </c>
      <c r="AS3110">
        <v>8.5469609497279941E-2</v>
      </c>
      <c r="AT3110">
        <v>0.83340299918909544</v>
      </c>
      <c r="AU3110">
        <v>2</v>
      </c>
    </row>
    <row r="3111" spans="32:47" x14ac:dyDescent="0.25">
      <c r="AF3111">
        <v>3101</v>
      </c>
      <c r="AG3111">
        <v>1</v>
      </c>
      <c r="AH3111">
        <v>1</v>
      </c>
      <c r="AI3111">
        <v>1</v>
      </c>
      <c r="AJ3111">
        <v>0.87374783269939749</v>
      </c>
      <c r="AK3111">
        <v>1</v>
      </c>
      <c r="AL3111">
        <v>1</v>
      </c>
      <c r="AM3111">
        <v>0.31969269148342599</v>
      </c>
      <c r="AN3111">
        <v>1</v>
      </c>
      <c r="AO3111">
        <v>1</v>
      </c>
      <c r="AP3111">
        <v>1</v>
      </c>
      <c r="AQ3111">
        <v>1</v>
      </c>
      <c r="AR3111">
        <v>1</v>
      </c>
      <c r="AS3111">
        <v>0.37083496276366834</v>
      </c>
      <c r="AT3111">
        <v>0.77919216719824802</v>
      </c>
      <c r="AU3111">
        <v>3</v>
      </c>
    </row>
    <row r="3112" spans="32:47" x14ac:dyDescent="0.25">
      <c r="AF3112">
        <v>3102</v>
      </c>
      <c r="AG3112">
        <v>1</v>
      </c>
      <c r="AH3112">
        <v>0</v>
      </c>
      <c r="AI3112">
        <v>1</v>
      </c>
      <c r="AJ3112">
        <v>1</v>
      </c>
      <c r="AK3112">
        <v>0.6650192761993704</v>
      </c>
      <c r="AL3112">
        <v>1</v>
      </c>
      <c r="AM3112">
        <v>1</v>
      </c>
      <c r="AN3112">
        <v>1</v>
      </c>
      <c r="AO3112">
        <v>1</v>
      </c>
      <c r="AP3112">
        <v>1</v>
      </c>
      <c r="AQ3112">
        <v>1</v>
      </c>
      <c r="AR3112">
        <v>1</v>
      </c>
      <c r="AS3112">
        <v>0</v>
      </c>
      <c r="AT3112">
        <v>0.91911915213911</v>
      </c>
      <c r="AU3112">
        <v>0</v>
      </c>
    </row>
    <row r="3113" spans="32:47" x14ac:dyDescent="0.25">
      <c r="AF3113">
        <v>3103</v>
      </c>
      <c r="AG3113">
        <v>0.13954555566259283</v>
      </c>
      <c r="AH3113">
        <v>0.54185799044872895</v>
      </c>
      <c r="AI3113">
        <v>1</v>
      </c>
      <c r="AJ3113">
        <v>1</v>
      </c>
      <c r="AK3113">
        <v>1</v>
      </c>
      <c r="AL3113">
        <v>0.49942598474735861</v>
      </c>
      <c r="AM3113">
        <v>1</v>
      </c>
      <c r="AN3113">
        <v>0.60517636994219148</v>
      </c>
      <c r="AO3113">
        <v>1</v>
      </c>
      <c r="AP3113">
        <v>1</v>
      </c>
      <c r="AQ3113">
        <v>1</v>
      </c>
      <c r="AR3113">
        <v>1</v>
      </c>
      <c r="AS3113">
        <v>0</v>
      </c>
      <c r="AT3113">
        <v>0.97901687196819498</v>
      </c>
      <c r="AU3113">
        <v>1</v>
      </c>
    </row>
    <row r="3114" spans="32:47" x14ac:dyDescent="0.25">
      <c r="AF3114">
        <v>3104</v>
      </c>
      <c r="AG3114">
        <v>1</v>
      </c>
      <c r="AH3114">
        <v>1</v>
      </c>
      <c r="AI3114">
        <v>0.77894957107538731</v>
      </c>
      <c r="AJ3114">
        <v>1</v>
      </c>
      <c r="AK3114">
        <v>1</v>
      </c>
      <c r="AL3114">
        <v>1</v>
      </c>
      <c r="AM3114">
        <v>1</v>
      </c>
      <c r="AN3114">
        <v>1</v>
      </c>
      <c r="AO3114">
        <v>1</v>
      </c>
      <c r="AP3114">
        <v>0.75124467626629932</v>
      </c>
      <c r="AQ3114">
        <v>0.71250280248787023</v>
      </c>
      <c r="AR3114">
        <v>0.71353988486882902</v>
      </c>
      <c r="AS3114">
        <v>0.1936713485751346</v>
      </c>
      <c r="AT3114">
        <v>0.81937629681442181</v>
      </c>
      <c r="AU3114">
        <v>1</v>
      </c>
    </row>
    <row r="3115" spans="32:47" x14ac:dyDescent="0.25">
      <c r="AF3115">
        <v>3105</v>
      </c>
      <c r="AG3115">
        <v>1</v>
      </c>
      <c r="AH3115">
        <v>0.2839447089037484</v>
      </c>
      <c r="AI3115">
        <v>0.61076508032466892</v>
      </c>
      <c r="AJ3115">
        <v>0.28984241769018504</v>
      </c>
      <c r="AK3115">
        <v>0.35392894675709202</v>
      </c>
      <c r="AL3115">
        <v>1</v>
      </c>
      <c r="AM3115">
        <v>0.79986649545401545</v>
      </c>
      <c r="AN3115">
        <v>1</v>
      </c>
      <c r="AO3115">
        <v>0</v>
      </c>
      <c r="AP3115">
        <v>0.7696736632382043</v>
      </c>
      <c r="AQ3115">
        <v>0</v>
      </c>
      <c r="AR3115">
        <v>1</v>
      </c>
      <c r="AS3115">
        <v>5.8857371027003072E-2</v>
      </c>
      <c r="AT3115">
        <v>0.815405507446191</v>
      </c>
      <c r="AU3115">
        <v>0</v>
      </c>
    </row>
    <row r="3116" spans="32:47" x14ac:dyDescent="0.25">
      <c r="AF3116">
        <v>3106</v>
      </c>
      <c r="AG3116">
        <v>1</v>
      </c>
      <c r="AH3116">
        <v>1</v>
      </c>
      <c r="AI3116">
        <v>0.90912946676243955</v>
      </c>
      <c r="AJ3116">
        <v>0.49931926462013509</v>
      </c>
      <c r="AK3116">
        <v>0.84023234117522672</v>
      </c>
      <c r="AL3116">
        <v>0.63915339454664111</v>
      </c>
      <c r="AM3116">
        <v>1</v>
      </c>
      <c r="AN3116">
        <v>1</v>
      </c>
      <c r="AO3116">
        <v>1</v>
      </c>
      <c r="AP3116">
        <v>1</v>
      </c>
      <c r="AQ3116">
        <v>1</v>
      </c>
      <c r="AR3116">
        <v>1</v>
      </c>
      <c r="AS3116">
        <v>0</v>
      </c>
      <c r="AT3116">
        <v>0.72698454607632135</v>
      </c>
      <c r="AU3116">
        <v>3</v>
      </c>
    </row>
    <row r="3117" spans="32:47" x14ac:dyDescent="0.25">
      <c r="AF3117">
        <v>3107</v>
      </c>
      <c r="AG3117">
        <v>1</v>
      </c>
      <c r="AH3117">
        <v>1</v>
      </c>
      <c r="AI3117">
        <v>1</v>
      </c>
      <c r="AJ3117">
        <v>1</v>
      </c>
      <c r="AK3117">
        <v>1</v>
      </c>
      <c r="AL3117">
        <v>0.9033846562218969</v>
      </c>
      <c r="AM3117">
        <v>1</v>
      </c>
      <c r="AN3117">
        <v>1</v>
      </c>
      <c r="AO3117">
        <v>1</v>
      </c>
      <c r="AP3117">
        <v>1</v>
      </c>
      <c r="AQ3117">
        <v>0</v>
      </c>
      <c r="AR3117">
        <v>1</v>
      </c>
      <c r="AS3117">
        <v>0</v>
      </c>
      <c r="AT3117">
        <v>0.65373778727040344</v>
      </c>
      <c r="AU3117">
        <v>0</v>
      </c>
    </row>
    <row r="3118" spans="32:47" x14ac:dyDescent="0.25">
      <c r="AF3118">
        <v>3108</v>
      </c>
      <c r="AG3118">
        <v>1</v>
      </c>
      <c r="AH3118">
        <v>1</v>
      </c>
      <c r="AI3118">
        <v>0.6743385921166215</v>
      </c>
      <c r="AJ3118">
        <v>1</v>
      </c>
      <c r="AK3118">
        <v>0.68080863517811407</v>
      </c>
      <c r="AL3118">
        <v>1</v>
      </c>
      <c r="AM3118">
        <v>1</v>
      </c>
      <c r="AN3118">
        <v>1</v>
      </c>
      <c r="AO3118">
        <v>0.65727206394052096</v>
      </c>
      <c r="AP3118">
        <v>1</v>
      </c>
      <c r="AQ3118">
        <v>0</v>
      </c>
      <c r="AR3118">
        <v>0.98631688960261765</v>
      </c>
      <c r="AS3118">
        <v>0</v>
      </c>
      <c r="AT3118">
        <v>0.72191846465659237</v>
      </c>
      <c r="AU3118">
        <v>1</v>
      </c>
    </row>
    <row r="3119" spans="32:47" x14ac:dyDescent="0.25">
      <c r="AF3119">
        <v>3109</v>
      </c>
      <c r="AG3119">
        <v>0.39704706364699954</v>
      </c>
      <c r="AH3119">
        <v>0</v>
      </c>
      <c r="AI3119">
        <v>1</v>
      </c>
      <c r="AJ3119">
        <v>1</v>
      </c>
      <c r="AK3119">
        <v>1</v>
      </c>
      <c r="AL3119">
        <v>1</v>
      </c>
      <c r="AM3119">
        <v>0</v>
      </c>
      <c r="AN3119">
        <v>1</v>
      </c>
      <c r="AO3119">
        <v>1</v>
      </c>
      <c r="AP3119">
        <v>1</v>
      </c>
      <c r="AQ3119">
        <v>0.23906275597522228</v>
      </c>
      <c r="AR3119">
        <v>1</v>
      </c>
      <c r="AS3119">
        <v>0.28727972617390707</v>
      </c>
      <c r="AT3119">
        <v>0.95725787087393066</v>
      </c>
      <c r="AU3119">
        <v>4</v>
      </c>
    </row>
    <row r="3120" spans="32:47" x14ac:dyDescent="0.25">
      <c r="AF3120">
        <v>3110</v>
      </c>
      <c r="AG3120">
        <v>1</v>
      </c>
      <c r="AH3120">
        <v>0.61420490313399312</v>
      </c>
      <c r="AI3120">
        <v>1</v>
      </c>
      <c r="AJ3120">
        <v>1</v>
      </c>
      <c r="AK3120">
        <v>0.5467248190888635</v>
      </c>
      <c r="AL3120">
        <v>0.26242787623947755</v>
      </c>
      <c r="AM3120">
        <v>0.60700781281446969</v>
      </c>
      <c r="AN3120">
        <v>1</v>
      </c>
      <c r="AO3120">
        <v>1</v>
      </c>
      <c r="AP3120">
        <v>1</v>
      </c>
      <c r="AQ3120">
        <v>0.44560574302061773</v>
      </c>
      <c r="AR3120">
        <v>1</v>
      </c>
      <c r="AS3120">
        <v>0</v>
      </c>
      <c r="AT3120">
        <v>0.79837228795348059</v>
      </c>
      <c r="AU3120">
        <v>0</v>
      </c>
    </row>
    <row r="3121" spans="32:47" x14ac:dyDescent="0.25">
      <c r="AF3121">
        <v>3111</v>
      </c>
      <c r="AG3121">
        <v>0.56819627196936406</v>
      </c>
      <c r="AH3121">
        <v>0.87503667974124255</v>
      </c>
      <c r="AI3121">
        <v>1</v>
      </c>
      <c r="AJ3121">
        <v>1</v>
      </c>
      <c r="AK3121">
        <v>0</v>
      </c>
      <c r="AL3121">
        <v>1</v>
      </c>
      <c r="AM3121">
        <v>1</v>
      </c>
      <c r="AN3121">
        <v>1</v>
      </c>
      <c r="AO3121">
        <v>1</v>
      </c>
      <c r="AP3121">
        <v>0.58539434327089579</v>
      </c>
      <c r="AQ3121">
        <v>1</v>
      </c>
      <c r="AR3121">
        <v>1</v>
      </c>
      <c r="AS3121">
        <v>0.248212940266482</v>
      </c>
      <c r="AT3121">
        <v>0.81718306988126865</v>
      </c>
      <c r="AU3121">
        <v>2</v>
      </c>
    </row>
    <row r="3122" spans="32:47" x14ac:dyDescent="0.25">
      <c r="AF3122">
        <v>3112</v>
      </c>
      <c r="AG3122">
        <v>1</v>
      </c>
      <c r="AH3122">
        <v>0.16941431145226357</v>
      </c>
      <c r="AI3122">
        <v>1</v>
      </c>
      <c r="AJ3122">
        <v>0.92981968281746963</v>
      </c>
      <c r="AK3122">
        <v>1</v>
      </c>
      <c r="AL3122">
        <v>1</v>
      </c>
      <c r="AM3122">
        <v>1</v>
      </c>
      <c r="AN3122">
        <v>1</v>
      </c>
      <c r="AO3122">
        <v>0.53509186510054862</v>
      </c>
      <c r="AP3122">
        <v>1</v>
      </c>
      <c r="AQ3122">
        <v>1</v>
      </c>
      <c r="AR3122">
        <v>1</v>
      </c>
      <c r="AS3122">
        <v>0</v>
      </c>
      <c r="AT3122">
        <v>0.8911543039188996</v>
      </c>
      <c r="AU3122">
        <v>2</v>
      </c>
    </row>
    <row r="3123" spans="32:47" x14ac:dyDescent="0.25">
      <c r="AF3123">
        <v>3113</v>
      </c>
      <c r="AG3123">
        <v>1</v>
      </c>
      <c r="AH3123">
        <v>1</v>
      </c>
      <c r="AI3123">
        <v>1</v>
      </c>
      <c r="AJ3123">
        <v>1</v>
      </c>
      <c r="AK3123">
        <v>1</v>
      </c>
      <c r="AL3123">
        <v>0.73681538496481758</v>
      </c>
      <c r="AM3123">
        <v>0.68278169830028346</v>
      </c>
      <c r="AN3123">
        <v>1</v>
      </c>
      <c r="AO3123">
        <v>1</v>
      </c>
      <c r="AP3123">
        <v>0.7639962577375099</v>
      </c>
      <c r="AQ3123">
        <v>1</v>
      </c>
      <c r="AR3123">
        <v>1</v>
      </c>
      <c r="AS3123">
        <v>0.27382025945670679</v>
      </c>
      <c r="AT3123">
        <v>0.69680157393798769</v>
      </c>
      <c r="AU3123">
        <v>1</v>
      </c>
    </row>
    <row r="3124" spans="32:47" x14ac:dyDescent="0.25">
      <c r="AF3124">
        <v>3114</v>
      </c>
      <c r="AG3124">
        <v>1</v>
      </c>
      <c r="AH3124">
        <v>0</v>
      </c>
      <c r="AI3124">
        <v>1</v>
      </c>
      <c r="AJ3124">
        <v>1</v>
      </c>
      <c r="AK3124">
        <v>1</v>
      </c>
      <c r="AL3124">
        <v>0.80653497872165947</v>
      </c>
      <c r="AM3124">
        <v>1</v>
      </c>
      <c r="AN3124">
        <v>1</v>
      </c>
      <c r="AO3124">
        <v>0</v>
      </c>
      <c r="AP3124">
        <v>1</v>
      </c>
      <c r="AQ3124">
        <v>0</v>
      </c>
      <c r="AR3124">
        <v>8.4860094869180752E-2</v>
      </c>
      <c r="AS3124">
        <v>0</v>
      </c>
      <c r="AT3124">
        <v>0.82601403635844817</v>
      </c>
      <c r="AU3124">
        <v>0</v>
      </c>
    </row>
    <row r="3125" spans="32:47" x14ac:dyDescent="0.25">
      <c r="AF3125">
        <v>3115</v>
      </c>
      <c r="AG3125">
        <v>1</v>
      </c>
      <c r="AH3125">
        <v>1</v>
      </c>
      <c r="AI3125">
        <v>0.27718373524417517</v>
      </c>
      <c r="AJ3125">
        <v>1.8611583505601933E-2</v>
      </c>
      <c r="AK3125">
        <v>0.78653142277518429</v>
      </c>
      <c r="AL3125">
        <v>1</v>
      </c>
      <c r="AM3125">
        <v>1</v>
      </c>
      <c r="AN3125">
        <v>1</v>
      </c>
      <c r="AO3125">
        <v>0.38121686010223738</v>
      </c>
      <c r="AP3125">
        <v>0.53066527304796296</v>
      </c>
      <c r="AQ3125">
        <v>1</v>
      </c>
      <c r="AR3125">
        <v>0.31685503035541551</v>
      </c>
      <c r="AS3125">
        <v>0</v>
      </c>
      <c r="AT3125">
        <v>0.81630455196636953</v>
      </c>
      <c r="AU3125">
        <v>1</v>
      </c>
    </row>
    <row r="3126" spans="32:47" x14ac:dyDescent="0.25">
      <c r="AF3126">
        <v>3116</v>
      </c>
      <c r="AG3126">
        <v>1</v>
      </c>
      <c r="AH3126">
        <v>8.4387705811033289E-2</v>
      </c>
      <c r="AI3126">
        <v>1</v>
      </c>
      <c r="AJ3126">
        <v>0.89474739719419938</v>
      </c>
      <c r="AK3126">
        <v>0.21943435495749355</v>
      </c>
      <c r="AL3126">
        <v>0.86356729615145011</v>
      </c>
      <c r="AM3126">
        <v>1</v>
      </c>
      <c r="AN3126">
        <v>0.73808538389177203</v>
      </c>
      <c r="AO3126">
        <v>0.92564486008413949</v>
      </c>
      <c r="AP3126">
        <v>0.36239141494368066</v>
      </c>
      <c r="AQ3126">
        <v>1</v>
      </c>
      <c r="AR3126">
        <v>1</v>
      </c>
      <c r="AS3126">
        <v>0</v>
      </c>
      <c r="AT3126">
        <v>0.64976089738936516</v>
      </c>
      <c r="AU3126">
        <v>0</v>
      </c>
    </row>
    <row r="3127" spans="32:47" x14ac:dyDescent="0.25">
      <c r="AF3127">
        <v>3117</v>
      </c>
      <c r="AG3127">
        <v>1</v>
      </c>
      <c r="AH3127">
        <v>1</v>
      </c>
      <c r="AI3127">
        <v>1</v>
      </c>
      <c r="AJ3127">
        <v>0</v>
      </c>
      <c r="AK3127">
        <v>0.84138337810919994</v>
      </c>
      <c r="AL3127">
        <v>1</v>
      </c>
      <c r="AM3127">
        <v>1</v>
      </c>
      <c r="AN3127">
        <v>0</v>
      </c>
      <c r="AO3127">
        <v>0</v>
      </c>
      <c r="AP3127">
        <v>1</v>
      </c>
      <c r="AQ3127">
        <v>1</v>
      </c>
      <c r="AR3127">
        <v>1</v>
      </c>
      <c r="AS3127">
        <v>0</v>
      </c>
      <c r="AT3127">
        <v>0.74109996917469378</v>
      </c>
      <c r="AU3127">
        <v>1</v>
      </c>
    </row>
    <row r="3128" spans="32:47" x14ac:dyDescent="0.25">
      <c r="AF3128">
        <v>3118</v>
      </c>
      <c r="AG3128">
        <v>0.28405582144407693</v>
      </c>
      <c r="AH3128">
        <v>0.61686605143040651</v>
      </c>
      <c r="AI3128">
        <v>1</v>
      </c>
      <c r="AJ3128">
        <v>0.95780052546009153</v>
      </c>
      <c r="AK3128">
        <v>1</v>
      </c>
      <c r="AL3128">
        <v>1</v>
      </c>
      <c r="AM3128">
        <v>1</v>
      </c>
      <c r="AN3128">
        <v>3.4758464893281098E-2</v>
      </c>
      <c r="AO3128">
        <v>0.56673596630619916</v>
      </c>
      <c r="AP3128">
        <v>1</v>
      </c>
      <c r="AQ3128">
        <v>1</v>
      </c>
      <c r="AR3128">
        <v>1</v>
      </c>
      <c r="AS3128">
        <v>0</v>
      </c>
      <c r="AT3128">
        <v>0.81201852538362973</v>
      </c>
      <c r="AU3128">
        <v>3</v>
      </c>
    </row>
    <row r="3129" spans="32:47" x14ac:dyDescent="0.25">
      <c r="AF3129">
        <v>3119</v>
      </c>
      <c r="AG3129">
        <v>1</v>
      </c>
      <c r="AH3129">
        <v>1</v>
      </c>
      <c r="AI3129">
        <v>1</v>
      </c>
      <c r="AJ3129">
        <v>1</v>
      </c>
      <c r="AK3129">
        <v>1</v>
      </c>
      <c r="AL3129">
        <v>0.76403959141753153</v>
      </c>
      <c r="AM3129">
        <v>1</v>
      </c>
      <c r="AN3129">
        <v>8.9309830661448125E-2</v>
      </c>
      <c r="AO3129">
        <v>1</v>
      </c>
      <c r="AP3129">
        <v>1</v>
      </c>
      <c r="AQ3129">
        <v>1</v>
      </c>
      <c r="AR3129">
        <v>1</v>
      </c>
      <c r="AS3129">
        <v>0.20657334717689083</v>
      </c>
      <c r="AT3129">
        <v>0.82987916555169139</v>
      </c>
      <c r="AU3129">
        <v>1</v>
      </c>
    </row>
    <row r="3130" spans="32:47" x14ac:dyDescent="0.25">
      <c r="AF3130">
        <v>3120</v>
      </c>
      <c r="AG3130">
        <v>0.90225304086385638</v>
      </c>
      <c r="AH3130">
        <v>1</v>
      </c>
      <c r="AI3130">
        <v>0.32904350709155084</v>
      </c>
      <c r="AJ3130">
        <v>0.83221057347448857</v>
      </c>
      <c r="AK3130">
        <v>0.74905716538482769</v>
      </c>
      <c r="AL3130">
        <v>0.41005159198369562</v>
      </c>
      <c r="AM3130">
        <v>1</v>
      </c>
      <c r="AN3130">
        <v>1</v>
      </c>
      <c r="AO3130">
        <v>1</v>
      </c>
      <c r="AP3130">
        <v>0.54378276506524281</v>
      </c>
      <c r="AQ3130">
        <v>0</v>
      </c>
      <c r="AR3130">
        <v>1</v>
      </c>
      <c r="AS3130">
        <v>0</v>
      </c>
      <c r="AT3130">
        <v>0.89530906194907911</v>
      </c>
      <c r="AU3130">
        <v>1</v>
      </c>
    </row>
    <row r="3131" spans="32:47" x14ac:dyDescent="0.25">
      <c r="AF3131">
        <v>3121</v>
      </c>
      <c r="AG3131">
        <v>1</v>
      </c>
      <c r="AH3131">
        <v>1</v>
      </c>
      <c r="AI3131">
        <v>1</v>
      </c>
      <c r="AJ3131">
        <v>0</v>
      </c>
      <c r="AK3131">
        <v>1</v>
      </c>
      <c r="AL3131">
        <v>1</v>
      </c>
      <c r="AM3131">
        <v>1</v>
      </c>
      <c r="AN3131">
        <v>0.21661703419710149</v>
      </c>
      <c r="AO3131">
        <v>1</v>
      </c>
      <c r="AP3131">
        <v>0</v>
      </c>
      <c r="AQ3131">
        <v>0.95685726494120904</v>
      </c>
      <c r="AR3131">
        <v>1</v>
      </c>
      <c r="AS3131">
        <v>0.52927404059136607</v>
      </c>
      <c r="AT3131">
        <v>0.93946411773147398</v>
      </c>
      <c r="AU3131">
        <v>0</v>
      </c>
    </row>
    <row r="3132" spans="32:47" x14ac:dyDescent="0.25">
      <c r="AF3132">
        <v>3122</v>
      </c>
      <c r="AG3132">
        <v>1</v>
      </c>
      <c r="AH3132">
        <v>1</v>
      </c>
      <c r="AI3132">
        <v>1</v>
      </c>
      <c r="AJ3132">
        <v>1</v>
      </c>
      <c r="AK3132">
        <v>0.66304604600619288</v>
      </c>
      <c r="AL3132">
        <v>1</v>
      </c>
      <c r="AM3132">
        <v>0.7972534224062392</v>
      </c>
      <c r="AN3132">
        <v>1</v>
      </c>
      <c r="AO3132">
        <v>0.4134557015526904</v>
      </c>
      <c r="AP3132">
        <v>0.69065322096585369</v>
      </c>
      <c r="AQ3132">
        <v>1</v>
      </c>
      <c r="AR3132">
        <v>1</v>
      </c>
      <c r="AS3132">
        <v>0</v>
      </c>
      <c r="AT3132">
        <v>1</v>
      </c>
      <c r="AU3132">
        <v>0</v>
      </c>
    </row>
    <row r="3133" spans="32:47" x14ac:dyDescent="0.25">
      <c r="AF3133">
        <v>3123</v>
      </c>
      <c r="AG3133">
        <v>1</v>
      </c>
      <c r="AH3133">
        <v>1</v>
      </c>
      <c r="AI3133">
        <v>0.38967390944303443</v>
      </c>
      <c r="AJ3133">
        <v>1</v>
      </c>
      <c r="AK3133">
        <v>0.98696165896798183</v>
      </c>
      <c r="AL3133">
        <v>0.5608079571987522</v>
      </c>
      <c r="AM3133">
        <v>1</v>
      </c>
      <c r="AN3133">
        <v>1</v>
      </c>
      <c r="AO3133">
        <v>1</v>
      </c>
      <c r="AP3133">
        <v>1</v>
      </c>
      <c r="AQ3133">
        <v>1</v>
      </c>
      <c r="AR3133">
        <v>0.39191848535237145</v>
      </c>
      <c r="AS3133">
        <v>0.27666444630376646</v>
      </c>
      <c r="AT3133">
        <v>0.7559211792911511</v>
      </c>
      <c r="AU3133">
        <v>0</v>
      </c>
    </row>
    <row r="3134" spans="32:47" x14ac:dyDescent="0.25">
      <c r="AF3134">
        <v>3124</v>
      </c>
      <c r="AG3134">
        <v>0.77274876832703854</v>
      </c>
      <c r="AH3134">
        <v>1</v>
      </c>
      <c r="AI3134">
        <v>1</v>
      </c>
      <c r="AJ3134">
        <v>0.85044294723872249</v>
      </c>
      <c r="AK3134">
        <v>1</v>
      </c>
      <c r="AL3134">
        <v>1</v>
      </c>
      <c r="AM3134">
        <v>0</v>
      </c>
      <c r="AN3134">
        <v>1</v>
      </c>
      <c r="AO3134">
        <v>1</v>
      </c>
      <c r="AP3134">
        <v>1</v>
      </c>
      <c r="AQ3134">
        <v>0.5340087085634877</v>
      </c>
      <c r="AR3134">
        <v>1</v>
      </c>
      <c r="AS3134">
        <v>0</v>
      </c>
      <c r="AT3134">
        <v>0.70255690561107131</v>
      </c>
      <c r="AU3134">
        <v>0</v>
      </c>
    </row>
    <row r="3135" spans="32:47" x14ac:dyDescent="0.25">
      <c r="AF3135">
        <v>3125</v>
      </c>
      <c r="AG3135">
        <v>0</v>
      </c>
      <c r="AH3135">
        <v>0.98154164398355148</v>
      </c>
      <c r="AI3135">
        <v>0</v>
      </c>
      <c r="AJ3135">
        <v>0.63468675158340682</v>
      </c>
      <c r="AK3135">
        <v>1</v>
      </c>
      <c r="AL3135">
        <v>0.38305241022705255</v>
      </c>
      <c r="AM3135">
        <v>1</v>
      </c>
      <c r="AN3135">
        <v>0.7083115425649017</v>
      </c>
      <c r="AO3135">
        <v>1</v>
      </c>
      <c r="AP3135">
        <v>1</v>
      </c>
      <c r="AQ3135">
        <v>1</v>
      </c>
      <c r="AR3135">
        <v>0.41766701937951672</v>
      </c>
      <c r="AS3135">
        <v>0.15646928224159637</v>
      </c>
      <c r="AT3135">
        <v>0.83133773732318839</v>
      </c>
      <c r="AU3135">
        <v>0</v>
      </c>
    </row>
    <row r="3136" spans="32:47" x14ac:dyDescent="0.25">
      <c r="AF3136">
        <v>3126</v>
      </c>
      <c r="AG3136">
        <v>0.1090007159591844</v>
      </c>
      <c r="AH3136">
        <v>0.37082859493265069</v>
      </c>
      <c r="AI3136">
        <v>1</v>
      </c>
      <c r="AJ3136">
        <v>1</v>
      </c>
      <c r="AK3136">
        <v>1</v>
      </c>
      <c r="AL3136">
        <v>1</v>
      </c>
      <c r="AM3136">
        <v>0.90746298179240714</v>
      </c>
      <c r="AN3136">
        <v>1</v>
      </c>
      <c r="AO3136">
        <v>0.14787303469759838</v>
      </c>
      <c r="AP3136">
        <v>1</v>
      </c>
      <c r="AQ3136">
        <v>0.97891887775137243</v>
      </c>
      <c r="AR3136">
        <v>0.83862225822855596</v>
      </c>
      <c r="AS3136">
        <v>0.34310042486298875</v>
      </c>
      <c r="AT3136">
        <v>0.94612984500687058</v>
      </c>
      <c r="AU3136">
        <v>0</v>
      </c>
    </row>
    <row r="3137" spans="32:47" x14ac:dyDescent="0.25">
      <c r="AF3137">
        <v>3127</v>
      </c>
      <c r="AG3137">
        <v>0</v>
      </c>
      <c r="AH3137">
        <v>0</v>
      </c>
      <c r="AI3137">
        <v>1</v>
      </c>
      <c r="AJ3137">
        <v>1</v>
      </c>
      <c r="AK3137">
        <v>1</v>
      </c>
      <c r="AL3137">
        <v>1</v>
      </c>
      <c r="AM3137">
        <v>0.8235532697402842</v>
      </c>
      <c r="AN3137">
        <v>1</v>
      </c>
      <c r="AO3137">
        <v>1</v>
      </c>
      <c r="AP3137">
        <v>1</v>
      </c>
      <c r="AQ3137">
        <v>0.52767088537851425</v>
      </c>
      <c r="AR3137">
        <v>1</v>
      </c>
      <c r="AS3137">
        <v>8.7082760660832134E-2</v>
      </c>
      <c r="AT3137">
        <v>0.73364418602854731</v>
      </c>
      <c r="AU3137">
        <v>1</v>
      </c>
    </row>
    <row r="3138" spans="32:47" x14ac:dyDescent="0.25">
      <c r="AF3138">
        <v>3128</v>
      </c>
      <c r="AG3138">
        <v>1</v>
      </c>
      <c r="AH3138">
        <v>1</v>
      </c>
      <c r="AI3138">
        <v>1</v>
      </c>
      <c r="AJ3138">
        <v>0</v>
      </c>
      <c r="AK3138">
        <v>1</v>
      </c>
      <c r="AL3138">
        <v>1</v>
      </c>
      <c r="AM3138">
        <v>0.61529128202058814</v>
      </c>
      <c r="AN3138">
        <v>1</v>
      </c>
      <c r="AO3138">
        <v>1</v>
      </c>
      <c r="AP3138">
        <v>1</v>
      </c>
      <c r="AQ3138">
        <v>0.94366208450082922</v>
      </c>
      <c r="AR3138">
        <v>0.37380844726266654</v>
      </c>
      <c r="AS3138">
        <v>5.4326164962643114E-2</v>
      </c>
      <c r="AT3138">
        <v>0.98418163276932913</v>
      </c>
      <c r="AU3138">
        <v>0</v>
      </c>
    </row>
    <row r="3139" spans="32:47" x14ac:dyDescent="0.25">
      <c r="AF3139">
        <v>3129</v>
      </c>
      <c r="AG3139">
        <v>1</v>
      </c>
      <c r="AH3139">
        <v>0.43442262979806401</v>
      </c>
      <c r="AI3139">
        <v>0.72438189051782476</v>
      </c>
      <c r="AJ3139">
        <v>1</v>
      </c>
      <c r="AK3139">
        <v>1</v>
      </c>
      <c r="AL3139">
        <v>1</v>
      </c>
      <c r="AM3139">
        <v>1</v>
      </c>
      <c r="AN3139">
        <v>1</v>
      </c>
      <c r="AO3139">
        <v>0.97764723796790354</v>
      </c>
      <c r="AP3139">
        <v>0.60706441427722779</v>
      </c>
      <c r="AQ3139">
        <v>1</v>
      </c>
      <c r="AR3139">
        <v>1</v>
      </c>
      <c r="AS3139">
        <v>0</v>
      </c>
      <c r="AT3139">
        <v>0.79188267058672535</v>
      </c>
      <c r="AU3139">
        <v>0</v>
      </c>
    </row>
    <row r="3140" spans="32:47" x14ac:dyDescent="0.25">
      <c r="AF3140">
        <v>3130</v>
      </c>
      <c r="AG3140">
        <v>0.67106019936792083</v>
      </c>
      <c r="AH3140">
        <v>1</v>
      </c>
      <c r="AI3140">
        <v>1</v>
      </c>
      <c r="AJ3140">
        <v>1</v>
      </c>
      <c r="AK3140">
        <v>1</v>
      </c>
      <c r="AL3140">
        <v>1</v>
      </c>
      <c r="AM3140">
        <v>1</v>
      </c>
      <c r="AN3140">
        <v>0.70939119533103356</v>
      </c>
      <c r="AO3140">
        <v>0.9945363997641834</v>
      </c>
      <c r="AP3140">
        <v>5.8667016750287952E-3</v>
      </c>
      <c r="AQ3140">
        <v>0</v>
      </c>
      <c r="AR3140">
        <v>0.60209757905531369</v>
      </c>
      <c r="AS3140">
        <v>0.24675727897920297</v>
      </c>
      <c r="AT3140">
        <v>0.54093165446554425</v>
      </c>
      <c r="AU3140">
        <v>2</v>
      </c>
    </row>
    <row r="3141" spans="32:47" x14ac:dyDescent="0.25">
      <c r="AF3141">
        <v>3131</v>
      </c>
      <c r="AG3141">
        <v>0.16777745486591988</v>
      </c>
      <c r="AH3141">
        <v>1</v>
      </c>
      <c r="AI3141">
        <v>0.14223596122282023</v>
      </c>
      <c r="AJ3141">
        <v>1</v>
      </c>
      <c r="AK3141">
        <v>0</v>
      </c>
      <c r="AL3141">
        <v>1</v>
      </c>
      <c r="AM3141">
        <v>1</v>
      </c>
      <c r="AN3141">
        <v>1</v>
      </c>
      <c r="AO3141">
        <v>1</v>
      </c>
      <c r="AP3141">
        <v>1</v>
      </c>
      <c r="AQ3141">
        <v>1</v>
      </c>
      <c r="AR3141">
        <v>1</v>
      </c>
      <c r="AS3141">
        <v>1</v>
      </c>
      <c r="AT3141">
        <v>0.77022007584208241</v>
      </c>
      <c r="AU3141">
        <v>2</v>
      </c>
    </row>
    <row r="3142" spans="32:47" x14ac:dyDescent="0.25">
      <c r="AF3142">
        <v>3132</v>
      </c>
      <c r="AG3142">
        <v>1</v>
      </c>
      <c r="AH3142">
        <v>0.60792720083606711</v>
      </c>
      <c r="AI3142">
        <v>0.72001362804979674</v>
      </c>
      <c r="AJ3142">
        <v>0.87767332966589795</v>
      </c>
      <c r="AK3142">
        <v>0</v>
      </c>
      <c r="AL3142">
        <v>1</v>
      </c>
      <c r="AM3142">
        <v>1</v>
      </c>
      <c r="AN3142">
        <v>1</v>
      </c>
      <c r="AO3142">
        <v>1</v>
      </c>
      <c r="AP3142">
        <v>1</v>
      </c>
      <c r="AQ3142">
        <v>0</v>
      </c>
      <c r="AR3142">
        <v>1</v>
      </c>
      <c r="AS3142">
        <v>0.45584630873733356</v>
      </c>
      <c r="AT3142">
        <v>0.68779597686602068</v>
      </c>
      <c r="AU3142">
        <v>1</v>
      </c>
    </row>
    <row r="3143" spans="32:47" x14ac:dyDescent="0.25">
      <c r="AF3143">
        <v>3133</v>
      </c>
      <c r="AG3143">
        <v>0.57910185246686108</v>
      </c>
      <c r="AH3143">
        <v>1</v>
      </c>
      <c r="AI3143">
        <v>0.5357384549704054</v>
      </c>
      <c r="AJ3143">
        <v>1</v>
      </c>
      <c r="AK3143">
        <v>0.87890859517398401</v>
      </c>
      <c r="AL3143">
        <v>1</v>
      </c>
      <c r="AM3143">
        <v>8.4523428046058176E-3</v>
      </c>
      <c r="AN3143">
        <v>1</v>
      </c>
      <c r="AO3143">
        <v>0.64711739259898116</v>
      </c>
      <c r="AP3143">
        <v>1</v>
      </c>
      <c r="AQ3143">
        <v>1</v>
      </c>
      <c r="AR3143">
        <v>1</v>
      </c>
      <c r="AS3143">
        <v>0</v>
      </c>
      <c r="AT3143">
        <v>0.88014075297155425</v>
      </c>
      <c r="AU3143">
        <v>1</v>
      </c>
    </row>
    <row r="3144" spans="32:47" x14ac:dyDescent="0.25">
      <c r="AF3144">
        <v>3134</v>
      </c>
      <c r="AG3144">
        <v>0.96604765836861095</v>
      </c>
      <c r="AH3144">
        <v>1</v>
      </c>
      <c r="AI3144">
        <v>0.16294526429837494</v>
      </c>
      <c r="AJ3144">
        <v>0.47997521979923474</v>
      </c>
      <c r="AK3144">
        <v>1</v>
      </c>
      <c r="AL3144">
        <v>0</v>
      </c>
      <c r="AM3144">
        <v>0.83868104143555444</v>
      </c>
      <c r="AN3144">
        <v>1</v>
      </c>
      <c r="AO3144">
        <v>1</v>
      </c>
      <c r="AP3144">
        <v>1</v>
      </c>
      <c r="AQ3144">
        <v>1</v>
      </c>
      <c r="AR3144">
        <v>1</v>
      </c>
      <c r="AS3144">
        <v>0</v>
      </c>
      <c r="AT3144">
        <v>0.79679771775777664</v>
      </c>
      <c r="AU3144">
        <v>0</v>
      </c>
    </row>
    <row r="3145" spans="32:47" x14ac:dyDescent="0.25">
      <c r="AF3145">
        <v>3135</v>
      </c>
      <c r="AG3145">
        <v>1</v>
      </c>
      <c r="AH3145">
        <v>1</v>
      </c>
      <c r="AI3145">
        <v>1</v>
      </c>
      <c r="AJ3145">
        <v>0.30889254783226838</v>
      </c>
      <c r="AK3145">
        <v>1</v>
      </c>
      <c r="AL3145">
        <v>0</v>
      </c>
      <c r="AM3145">
        <v>0.48969577920351803</v>
      </c>
      <c r="AN3145">
        <v>1</v>
      </c>
      <c r="AO3145">
        <v>1</v>
      </c>
      <c r="AP3145">
        <v>1</v>
      </c>
      <c r="AQ3145">
        <v>0.38251903122509245</v>
      </c>
      <c r="AR3145">
        <v>1</v>
      </c>
      <c r="AS3145">
        <v>6.4288549163921418E-2</v>
      </c>
      <c r="AT3145">
        <v>0.74195518098992441</v>
      </c>
      <c r="AU3145">
        <v>1</v>
      </c>
    </row>
    <row r="3146" spans="32:47" x14ac:dyDescent="0.25">
      <c r="AF3146">
        <v>3136</v>
      </c>
      <c r="AG3146">
        <v>0</v>
      </c>
      <c r="AH3146">
        <v>0.87179905485728726</v>
      </c>
      <c r="AI3146">
        <v>1</v>
      </c>
      <c r="AJ3146">
        <v>1</v>
      </c>
      <c r="AK3146">
        <v>1</v>
      </c>
      <c r="AL3146">
        <v>0.74846059050614711</v>
      </c>
      <c r="AM3146">
        <v>1</v>
      </c>
      <c r="AN3146">
        <v>1</v>
      </c>
      <c r="AO3146">
        <v>1</v>
      </c>
      <c r="AP3146">
        <v>0</v>
      </c>
      <c r="AQ3146">
        <v>0.14618128073949871</v>
      </c>
      <c r="AR3146">
        <v>1</v>
      </c>
      <c r="AS3146">
        <v>0.10586645838362353</v>
      </c>
      <c r="AT3146">
        <v>0.6880403938845967</v>
      </c>
      <c r="AU3146">
        <v>1</v>
      </c>
    </row>
    <row r="3147" spans="32:47" x14ac:dyDescent="0.25">
      <c r="AF3147">
        <v>3137</v>
      </c>
      <c r="AG3147">
        <v>0.28450397541981204</v>
      </c>
      <c r="AH3147">
        <v>0.99441685115717904</v>
      </c>
      <c r="AI3147">
        <v>0</v>
      </c>
      <c r="AJ3147">
        <v>1</v>
      </c>
      <c r="AK3147">
        <v>1</v>
      </c>
      <c r="AL3147">
        <v>1</v>
      </c>
      <c r="AM3147">
        <v>1</v>
      </c>
      <c r="AN3147">
        <v>1</v>
      </c>
      <c r="AO3147">
        <v>1</v>
      </c>
      <c r="AP3147">
        <v>0.7022729681226455</v>
      </c>
      <c r="AQ3147">
        <v>1</v>
      </c>
      <c r="AR3147">
        <v>1</v>
      </c>
      <c r="AS3147">
        <v>0.20337083358681413</v>
      </c>
      <c r="AT3147">
        <v>0.66129411679968852</v>
      </c>
      <c r="AU3147">
        <v>1</v>
      </c>
    </row>
    <row r="3148" spans="32:47" x14ac:dyDescent="0.25">
      <c r="AF3148">
        <v>3138</v>
      </c>
      <c r="AG3148">
        <v>0.38703691102930482</v>
      </c>
      <c r="AH3148">
        <v>1</v>
      </c>
      <c r="AI3148">
        <v>0.93584942067325516</v>
      </c>
      <c r="AJ3148">
        <v>1</v>
      </c>
      <c r="AK3148">
        <v>0</v>
      </c>
      <c r="AL3148">
        <v>1</v>
      </c>
      <c r="AM3148">
        <v>1</v>
      </c>
      <c r="AN3148">
        <v>1</v>
      </c>
      <c r="AO3148">
        <v>1</v>
      </c>
      <c r="AP3148">
        <v>1</v>
      </c>
      <c r="AQ3148">
        <v>0.54927319981191736</v>
      </c>
      <c r="AR3148">
        <v>0</v>
      </c>
      <c r="AS3148">
        <v>0.1514869917028894</v>
      </c>
      <c r="AT3148">
        <v>0.77235196161979713</v>
      </c>
      <c r="AU3148">
        <v>0</v>
      </c>
    </row>
    <row r="3149" spans="32:47" x14ac:dyDescent="0.25">
      <c r="AF3149">
        <v>3139</v>
      </c>
      <c r="AG3149">
        <v>1.3052046954051606E-2</v>
      </c>
      <c r="AH3149">
        <v>0.65860720822612551</v>
      </c>
      <c r="AI3149">
        <v>0.36435936106981021</v>
      </c>
      <c r="AJ3149">
        <v>0.82315583573630036</v>
      </c>
      <c r="AK3149">
        <v>0.88428252851712563</v>
      </c>
      <c r="AL3149">
        <v>1</v>
      </c>
      <c r="AM3149">
        <v>0</v>
      </c>
      <c r="AN3149">
        <v>1</v>
      </c>
      <c r="AO3149">
        <v>1</v>
      </c>
      <c r="AP3149">
        <v>0.15008145513673943</v>
      </c>
      <c r="AQ3149">
        <v>0.79208197111947809</v>
      </c>
      <c r="AR3149">
        <v>0.75139164394251212</v>
      </c>
      <c r="AS3149">
        <v>0.30237583096201098</v>
      </c>
      <c r="AT3149">
        <v>0.84748104556014348</v>
      </c>
      <c r="AU3149">
        <v>2</v>
      </c>
    </row>
    <row r="3150" spans="32:47" x14ac:dyDescent="0.25">
      <c r="AF3150">
        <v>3140</v>
      </c>
      <c r="AG3150">
        <v>1</v>
      </c>
      <c r="AH3150">
        <v>1</v>
      </c>
      <c r="AI3150">
        <v>1</v>
      </c>
      <c r="AJ3150">
        <v>0.88766406205371218</v>
      </c>
      <c r="AK3150">
        <v>1</v>
      </c>
      <c r="AL3150">
        <v>1</v>
      </c>
      <c r="AM3150">
        <v>1</v>
      </c>
      <c r="AN3150">
        <v>1</v>
      </c>
      <c r="AO3150">
        <v>1</v>
      </c>
      <c r="AP3150">
        <v>1</v>
      </c>
      <c r="AQ3150">
        <v>1</v>
      </c>
      <c r="AR3150">
        <v>1</v>
      </c>
      <c r="AS3150">
        <v>0.31428306787250526</v>
      </c>
      <c r="AT3150">
        <v>0.70063178677774474</v>
      </c>
      <c r="AU3150">
        <v>0</v>
      </c>
    </row>
    <row r="3151" spans="32:47" x14ac:dyDescent="0.25">
      <c r="AF3151">
        <v>3141</v>
      </c>
      <c r="AG3151">
        <v>0.58045112281956057</v>
      </c>
      <c r="AH3151">
        <v>1</v>
      </c>
      <c r="AI3151">
        <v>1</v>
      </c>
      <c r="AJ3151">
        <v>0.3664674537765677</v>
      </c>
      <c r="AK3151">
        <v>1</v>
      </c>
      <c r="AL3151">
        <v>0.58958925080490487</v>
      </c>
      <c r="AM3151">
        <v>1</v>
      </c>
      <c r="AN3151">
        <v>1</v>
      </c>
      <c r="AO3151">
        <v>0.23640731625297728</v>
      </c>
      <c r="AP3151">
        <v>1</v>
      </c>
      <c r="AQ3151">
        <v>0</v>
      </c>
      <c r="AR3151">
        <v>1</v>
      </c>
      <c r="AS3151">
        <v>1.664292300483794E-2</v>
      </c>
      <c r="AT3151">
        <v>0.99622308397561965</v>
      </c>
      <c r="AU3151">
        <v>1</v>
      </c>
    </row>
    <row r="3152" spans="32:47" x14ac:dyDescent="0.25">
      <c r="AF3152">
        <v>3142</v>
      </c>
      <c r="AG3152">
        <v>0.96195138315529372</v>
      </c>
      <c r="AH3152">
        <v>0.23064478159670085</v>
      </c>
      <c r="AI3152">
        <v>1</v>
      </c>
      <c r="AJ3152">
        <v>1</v>
      </c>
      <c r="AK3152">
        <v>1</v>
      </c>
      <c r="AL3152">
        <v>1</v>
      </c>
      <c r="AM3152">
        <v>1</v>
      </c>
      <c r="AN3152">
        <v>0.81585257178953574</v>
      </c>
      <c r="AO3152">
        <v>1</v>
      </c>
      <c r="AP3152">
        <v>0.86042477003291185</v>
      </c>
      <c r="AQ3152">
        <v>1</v>
      </c>
      <c r="AR3152">
        <v>0.339620912971206</v>
      </c>
      <c r="AS3152">
        <v>0.38896086681197628</v>
      </c>
      <c r="AT3152">
        <v>0.83405903138354665</v>
      </c>
      <c r="AU3152">
        <v>1</v>
      </c>
    </row>
    <row r="3153" spans="32:47" x14ac:dyDescent="0.25">
      <c r="AF3153">
        <v>3143</v>
      </c>
      <c r="AG3153">
        <v>0.69004899355669269</v>
      </c>
      <c r="AH3153">
        <v>0.15964943253233546</v>
      </c>
      <c r="AI3153">
        <v>1</v>
      </c>
      <c r="AJ3153">
        <v>1</v>
      </c>
      <c r="AK3153">
        <v>1</v>
      </c>
      <c r="AL3153">
        <v>1</v>
      </c>
      <c r="AM3153">
        <v>9.0897399200794982E-2</v>
      </c>
      <c r="AN3153">
        <v>1</v>
      </c>
      <c r="AO3153">
        <v>0</v>
      </c>
      <c r="AP3153">
        <v>0.29343920524444267</v>
      </c>
      <c r="AQ3153">
        <v>1</v>
      </c>
      <c r="AR3153">
        <v>1</v>
      </c>
      <c r="AS3153">
        <v>0.37171871739326068</v>
      </c>
      <c r="AT3153">
        <v>0.74241795301370006</v>
      </c>
      <c r="AU3153">
        <v>0</v>
      </c>
    </row>
    <row r="3154" spans="32:47" x14ac:dyDescent="0.25">
      <c r="AF3154">
        <v>3144</v>
      </c>
      <c r="AG3154">
        <v>0.6281498091313199</v>
      </c>
      <c r="AH3154">
        <v>1</v>
      </c>
      <c r="AI3154">
        <v>0.31895747758502574</v>
      </c>
      <c r="AJ3154">
        <v>0.13286609603916683</v>
      </c>
      <c r="AK3154">
        <v>0.9478230666260764</v>
      </c>
      <c r="AL3154">
        <v>1</v>
      </c>
      <c r="AM3154">
        <v>1</v>
      </c>
      <c r="AN3154">
        <v>1</v>
      </c>
      <c r="AO3154">
        <v>1</v>
      </c>
      <c r="AP3154">
        <v>1</v>
      </c>
      <c r="AQ3154">
        <v>0.61143479340244089</v>
      </c>
      <c r="AR3154">
        <v>0.55696482075408338</v>
      </c>
      <c r="AS3154">
        <v>6.7702434917979795E-2</v>
      </c>
      <c r="AT3154">
        <v>0.92839246953537369</v>
      </c>
      <c r="AU3154">
        <v>0</v>
      </c>
    </row>
    <row r="3155" spans="32:47" x14ac:dyDescent="0.25">
      <c r="AF3155">
        <v>3145</v>
      </c>
      <c r="AG3155">
        <v>0.81640725000550207</v>
      </c>
      <c r="AH3155">
        <v>1</v>
      </c>
      <c r="AI3155">
        <v>1</v>
      </c>
      <c r="AJ3155">
        <v>1</v>
      </c>
      <c r="AK3155">
        <v>1</v>
      </c>
      <c r="AL3155">
        <v>1</v>
      </c>
      <c r="AM3155">
        <v>1</v>
      </c>
      <c r="AN3155">
        <v>0.2286117130976392</v>
      </c>
      <c r="AO3155">
        <v>1</v>
      </c>
      <c r="AP3155">
        <v>1</v>
      </c>
      <c r="AQ3155">
        <v>1</v>
      </c>
      <c r="AR3155">
        <v>1</v>
      </c>
      <c r="AS3155">
        <v>0</v>
      </c>
      <c r="AT3155">
        <v>0.97408224844281266</v>
      </c>
      <c r="AU3155">
        <v>0</v>
      </c>
    </row>
    <row r="3156" spans="32:47" x14ac:dyDescent="0.25">
      <c r="AF3156">
        <v>3146</v>
      </c>
      <c r="AG3156">
        <v>4.5878063702642274E-2</v>
      </c>
      <c r="AH3156">
        <v>1</v>
      </c>
      <c r="AI3156">
        <v>1</v>
      </c>
      <c r="AJ3156">
        <v>0.52100094919102657</v>
      </c>
      <c r="AK3156">
        <v>0.95982730183905296</v>
      </c>
      <c r="AL3156">
        <v>0.65100129064060941</v>
      </c>
      <c r="AM3156">
        <v>1</v>
      </c>
      <c r="AN3156">
        <v>0.75024189163330801</v>
      </c>
      <c r="AO3156">
        <v>1</v>
      </c>
      <c r="AP3156">
        <v>1</v>
      </c>
      <c r="AQ3156">
        <v>0.28794702150529095</v>
      </c>
      <c r="AR3156">
        <v>1</v>
      </c>
      <c r="AS3156">
        <v>0</v>
      </c>
      <c r="AT3156">
        <v>0.72378180884299259</v>
      </c>
      <c r="AU3156">
        <v>1</v>
      </c>
    </row>
    <row r="3157" spans="32:47" x14ac:dyDescent="0.25">
      <c r="AF3157">
        <v>3147</v>
      </c>
      <c r="AG3157">
        <v>1</v>
      </c>
      <c r="AH3157">
        <v>0.54815154201657734</v>
      </c>
      <c r="AI3157">
        <v>1</v>
      </c>
      <c r="AJ3157">
        <v>0</v>
      </c>
      <c r="AK3157">
        <v>1</v>
      </c>
      <c r="AL3157">
        <v>1</v>
      </c>
      <c r="AM3157">
        <v>0.93855166903742959</v>
      </c>
      <c r="AN3157">
        <v>1</v>
      </c>
      <c r="AO3157">
        <v>1</v>
      </c>
      <c r="AP3157">
        <v>1</v>
      </c>
      <c r="AQ3157">
        <v>1</v>
      </c>
      <c r="AR3157">
        <v>1</v>
      </c>
      <c r="AS3157">
        <v>1.5170188247429906E-2</v>
      </c>
      <c r="AT3157">
        <v>0.68581715603404891</v>
      </c>
      <c r="AU3157">
        <v>0</v>
      </c>
    </row>
    <row r="3158" spans="32:47" x14ac:dyDescent="0.25">
      <c r="AF3158">
        <v>3148</v>
      </c>
      <c r="AG3158">
        <v>1</v>
      </c>
      <c r="AH3158">
        <v>2.3933883853845015E-2</v>
      </c>
      <c r="AI3158">
        <v>1</v>
      </c>
      <c r="AJ3158">
        <v>1</v>
      </c>
      <c r="AK3158">
        <v>0</v>
      </c>
      <c r="AL3158">
        <v>1</v>
      </c>
      <c r="AM3158">
        <v>0.19080278758103245</v>
      </c>
      <c r="AN3158">
        <v>0</v>
      </c>
      <c r="AO3158">
        <v>1</v>
      </c>
      <c r="AP3158">
        <v>0</v>
      </c>
      <c r="AQ3158">
        <v>0.7159959838158102</v>
      </c>
      <c r="AR3158">
        <v>0</v>
      </c>
      <c r="AS3158">
        <v>0</v>
      </c>
      <c r="AT3158">
        <v>0.73942097981282184</v>
      </c>
      <c r="AU3158">
        <v>1</v>
      </c>
    </row>
    <row r="3159" spans="32:47" x14ac:dyDescent="0.25">
      <c r="AF3159">
        <v>3149</v>
      </c>
      <c r="AG3159">
        <v>1</v>
      </c>
      <c r="AH3159">
        <v>1</v>
      </c>
      <c r="AI3159">
        <v>0.62614076062586277</v>
      </c>
      <c r="AJ3159">
        <v>1.2636881271949582E-2</v>
      </c>
      <c r="AK3159">
        <v>1</v>
      </c>
      <c r="AL3159">
        <v>1</v>
      </c>
      <c r="AM3159">
        <v>1</v>
      </c>
      <c r="AN3159">
        <v>1</v>
      </c>
      <c r="AO3159">
        <v>0.81711757664864615</v>
      </c>
      <c r="AP3159">
        <v>1</v>
      </c>
      <c r="AQ3159">
        <v>0.82054495699946228</v>
      </c>
      <c r="AR3159">
        <v>0.96098155878937708</v>
      </c>
      <c r="AS3159">
        <v>0.93468779449481632</v>
      </c>
      <c r="AT3159">
        <v>0.96903953510127272</v>
      </c>
      <c r="AU3159">
        <v>1</v>
      </c>
    </row>
    <row r="3160" spans="32:47" x14ac:dyDescent="0.25">
      <c r="AF3160">
        <v>3150</v>
      </c>
      <c r="AG3160">
        <v>1</v>
      </c>
      <c r="AH3160">
        <v>0.36688509817525172</v>
      </c>
      <c r="AI3160">
        <v>6.1259687876783223E-2</v>
      </c>
      <c r="AJ3160">
        <v>0.98659753161021702</v>
      </c>
      <c r="AK3160">
        <v>1</v>
      </c>
      <c r="AL3160">
        <v>0.84041389234116648</v>
      </c>
      <c r="AM3160">
        <v>0.96425351994689512</v>
      </c>
      <c r="AN3160">
        <v>1</v>
      </c>
      <c r="AO3160">
        <v>0.84546889089542676</v>
      </c>
      <c r="AP3160">
        <v>1</v>
      </c>
      <c r="AQ3160">
        <v>0.39324713038586195</v>
      </c>
      <c r="AR3160">
        <v>1</v>
      </c>
      <c r="AS3160">
        <v>1.0529344551416995E-2</v>
      </c>
      <c r="AT3160">
        <v>0.68334786463305608</v>
      </c>
      <c r="AU3160">
        <v>0</v>
      </c>
    </row>
    <row r="3161" spans="32:47" x14ac:dyDescent="0.25">
      <c r="AF3161">
        <v>3151</v>
      </c>
      <c r="AG3161">
        <v>0</v>
      </c>
      <c r="AH3161">
        <v>0.85343140633475356</v>
      </c>
      <c r="AI3161">
        <v>1</v>
      </c>
      <c r="AJ3161">
        <v>1</v>
      </c>
      <c r="AK3161">
        <v>1</v>
      </c>
      <c r="AL3161">
        <v>1</v>
      </c>
      <c r="AM3161">
        <v>1</v>
      </c>
      <c r="AN3161">
        <v>1</v>
      </c>
      <c r="AO3161">
        <v>1</v>
      </c>
      <c r="AP3161">
        <v>0.72119169026536256</v>
      </c>
      <c r="AQ3161">
        <v>0.38849917545958307</v>
      </c>
      <c r="AR3161">
        <v>1</v>
      </c>
      <c r="AS3161">
        <v>0</v>
      </c>
      <c r="AT3161">
        <v>0.88725391685349109</v>
      </c>
      <c r="AU3161">
        <v>1</v>
      </c>
    </row>
    <row r="3162" spans="32:47" x14ac:dyDescent="0.25">
      <c r="AF3162">
        <v>3152</v>
      </c>
      <c r="AG3162">
        <v>1</v>
      </c>
      <c r="AH3162">
        <v>1</v>
      </c>
      <c r="AI3162">
        <v>1</v>
      </c>
      <c r="AJ3162">
        <v>1</v>
      </c>
      <c r="AK3162">
        <v>0.60452782226709512</v>
      </c>
      <c r="AL3162">
        <v>1</v>
      </c>
      <c r="AM3162">
        <v>1</v>
      </c>
      <c r="AN3162">
        <v>1</v>
      </c>
      <c r="AO3162">
        <v>1</v>
      </c>
      <c r="AP3162">
        <v>1</v>
      </c>
      <c r="AQ3162">
        <v>1</v>
      </c>
      <c r="AR3162">
        <v>1</v>
      </c>
      <c r="AS3162">
        <v>0</v>
      </c>
      <c r="AT3162">
        <v>0.56977033784687969</v>
      </c>
      <c r="AU3162">
        <v>2</v>
      </c>
    </row>
    <row r="3163" spans="32:47" x14ac:dyDescent="0.25">
      <c r="AF3163">
        <v>3153</v>
      </c>
      <c r="AG3163">
        <v>1</v>
      </c>
      <c r="AH3163">
        <v>0.90534834983373003</v>
      </c>
      <c r="AI3163">
        <v>1</v>
      </c>
      <c r="AJ3163">
        <v>0.64713264413318639</v>
      </c>
      <c r="AK3163">
        <v>1</v>
      </c>
      <c r="AL3163">
        <v>1</v>
      </c>
      <c r="AM3163">
        <v>0.75443825147686439</v>
      </c>
      <c r="AN3163">
        <v>1</v>
      </c>
      <c r="AO3163">
        <v>1</v>
      </c>
      <c r="AP3163">
        <v>1</v>
      </c>
      <c r="AQ3163">
        <v>1</v>
      </c>
      <c r="AR3163">
        <v>0.33675931249965818</v>
      </c>
      <c r="AS3163">
        <v>0</v>
      </c>
      <c r="AT3163">
        <v>0.67639968952306384</v>
      </c>
      <c r="AU3163">
        <v>0</v>
      </c>
    </row>
    <row r="3164" spans="32:47" x14ac:dyDescent="0.25">
      <c r="AF3164">
        <v>3154</v>
      </c>
      <c r="AG3164">
        <v>1</v>
      </c>
      <c r="AH3164">
        <v>1</v>
      </c>
      <c r="AI3164">
        <v>1</v>
      </c>
      <c r="AJ3164">
        <v>7.2658701567949416E-2</v>
      </c>
      <c r="AK3164">
        <v>1</v>
      </c>
      <c r="AL3164">
        <v>1</v>
      </c>
      <c r="AM3164">
        <v>0</v>
      </c>
      <c r="AN3164">
        <v>1</v>
      </c>
      <c r="AO3164">
        <v>1</v>
      </c>
      <c r="AP3164">
        <v>0.42673697067643401</v>
      </c>
      <c r="AQ3164">
        <v>1</v>
      </c>
      <c r="AR3164">
        <v>0.64911587985144226</v>
      </c>
      <c r="AS3164">
        <v>0</v>
      </c>
      <c r="AT3164">
        <v>0.52232190985802707</v>
      </c>
      <c r="AU3164">
        <v>0</v>
      </c>
    </row>
    <row r="3165" spans="32:47" x14ac:dyDescent="0.25">
      <c r="AF3165">
        <v>3155</v>
      </c>
      <c r="AG3165">
        <v>6.5393342322955322E-2</v>
      </c>
      <c r="AH3165">
        <v>1</v>
      </c>
      <c r="AI3165">
        <v>0.62390216950875432</v>
      </c>
      <c r="AJ3165">
        <v>1</v>
      </c>
      <c r="AK3165">
        <v>0.57546582665564794</v>
      </c>
      <c r="AL3165">
        <v>1</v>
      </c>
      <c r="AM3165">
        <v>1</v>
      </c>
      <c r="AN3165">
        <v>0.81598804069489561</v>
      </c>
      <c r="AO3165">
        <v>1</v>
      </c>
      <c r="AP3165">
        <v>0.9250510628722447</v>
      </c>
      <c r="AQ3165">
        <v>1</v>
      </c>
      <c r="AR3165">
        <v>1</v>
      </c>
      <c r="AS3165">
        <v>0</v>
      </c>
      <c r="AT3165">
        <v>0.84665715528569541</v>
      </c>
      <c r="AU3165">
        <v>0</v>
      </c>
    </row>
    <row r="3166" spans="32:47" x14ac:dyDescent="0.25">
      <c r="AF3166">
        <v>3156</v>
      </c>
      <c r="AG3166">
        <v>0.45466532483025673</v>
      </c>
      <c r="AH3166">
        <v>1</v>
      </c>
      <c r="AI3166">
        <v>1</v>
      </c>
      <c r="AJ3166">
        <v>1</v>
      </c>
      <c r="AK3166">
        <v>1</v>
      </c>
      <c r="AL3166">
        <v>1</v>
      </c>
      <c r="AM3166">
        <v>1</v>
      </c>
      <c r="AN3166">
        <v>0</v>
      </c>
      <c r="AO3166">
        <v>1</v>
      </c>
      <c r="AP3166">
        <v>0.36255917807378163</v>
      </c>
      <c r="AQ3166">
        <v>1</v>
      </c>
      <c r="AR3166">
        <v>1</v>
      </c>
      <c r="AS3166">
        <v>0</v>
      </c>
      <c r="AT3166">
        <v>0.67531809529376519</v>
      </c>
      <c r="AU3166">
        <v>1</v>
      </c>
    </row>
    <row r="3167" spans="32:47" x14ac:dyDescent="0.25">
      <c r="AF3167">
        <v>3157</v>
      </c>
      <c r="AG3167">
        <v>1</v>
      </c>
      <c r="AH3167">
        <v>1</v>
      </c>
      <c r="AI3167">
        <v>1</v>
      </c>
      <c r="AJ3167">
        <v>0.12421654039571876</v>
      </c>
      <c r="AK3167">
        <v>1</v>
      </c>
      <c r="AL3167">
        <v>0.91449898312348521</v>
      </c>
      <c r="AM3167">
        <v>1</v>
      </c>
      <c r="AN3167">
        <v>0.8877286290031231</v>
      </c>
      <c r="AO3167">
        <v>1</v>
      </c>
      <c r="AP3167">
        <v>1</v>
      </c>
      <c r="AQ3167">
        <v>0.54490122827774035</v>
      </c>
      <c r="AR3167">
        <v>0.73358128825648528</v>
      </c>
      <c r="AS3167">
        <v>0.30261474487234674</v>
      </c>
      <c r="AT3167">
        <v>0.88396939663906193</v>
      </c>
      <c r="AU3167">
        <v>2</v>
      </c>
    </row>
    <row r="3168" spans="32:47" x14ac:dyDescent="0.25">
      <c r="AF3168">
        <v>3158</v>
      </c>
      <c r="AG3168">
        <v>1</v>
      </c>
      <c r="AH3168">
        <v>0</v>
      </c>
      <c r="AI3168">
        <v>1</v>
      </c>
      <c r="AJ3168">
        <v>1</v>
      </c>
      <c r="AK3168">
        <v>1</v>
      </c>
      <c r="AL3168">
        <v>0</v>
      </c>
      <c r="AM3168">
        <v>0.24622663743854989</v>
      </c>
      <c r="AN3168">
        <v>0</v>
      </c>
      <c r="AO3168">
        <v>1</v>
      </c>
      <c r="AP3168">
        <v>1</v>
      </c>
      <c r="AQ3168">
        <v>0.1379390308521882</v>
      </c>
      <c r="AR3168">
        <v>0.19045853368903232</v>
      </c>
      <c r="AS3168">
        <v>0</v>
      </c>
      <c r="AT3168">
        <v>0.94150487021658702</v>
      </c>
      <c r="AU3168">
        <v>1</v>
      </c>
    </row>
    <row r="3169" spans="32:47" x14ac:dyDescent="0.25">
      <c r="AF3169">
        <v>3159</v>
      </c>
      <c r="AG3169">
        <v>0.41887507045213435</v>
      </c>
      <c r="AH3169">
        <v>1</v>
      </c>
      <c r="AI3169">
        <v>1</v>
      </c>
      <c r="AJ3169">
        <v>1</v>
      </c>
      <c r="AK3169">
        <v>1</v>
      </c>
      <c r="AL3169">
        <v>1</v>
      </c>
      <c r="AM3169">
        <v>1</v>
      </c>
      <c r="AN3169">
        <v>1</v>
      </c>
      <c r="AO3169">
        <v>1</v>
      </c>
      <c r="AP3169">
        <v>0</v>
      </c>
      <c r="AQ3169">
        <v>1</v>
      </c>
      <c r="AR3169">
        <v>1</v>
      </c>
      <c r="AS3169">
        <v>0.32392039393321725</v>
      </c>
      <c r="AT3169">
        <v>0.91649550209677066</v>
      </c>
      <c r="AU3169">
        <v>0</v>
      </c>
    </row>
    <row r="3170" spans="32:47" x14ac:dyDescent="0.25">
      <c r="AF3170">
        <v>3160</v>
      </c>
      <c r="AG3170">
        <v>1</v>
      </c>
      <c r="AH3170">
        <v>0.43372495185992321</v>
      </c>
      <c r="AI3170">
        <v>0</v>
      </c>
      <c r="AJ3170">
        <v>1</v>
      </c>
      <c r="AK3170">
        <v>1</v>
      </c>
      <c r="AL3170">
        <v>1</v>
      </c>
      <c r="AM3170">
        <v>0.17232088164863882</v>
      </c>
      <c r="AN3170">
        <v>0.64227571782412851</v>
      </c>
      <c r="AO3170">
        <v>1</v>
      </c>
      <c r="AP3170">
        <v>1</v>
      </c>
      <c r="AQ3170">
        <v>0</v>
      </c>
      <c r="AR3170">
        <v>0.60959285306542432</v>
      </c>
      <c r="AS3170">
        <v>0</v>
      </c>
      <c r="AT3170">
        <v>0.88722317563110731</v>
      </c>
      <c r="AU3170">
        <v>1</v>
      </c>
    </row>
    <row r="3171" spans="32:47" x14ac:dyDescent="0.25">
      <c r="AF3171">
        <v>3161</v>
      </c>
      <c r="AG3171">
        <v>0</v>
      </c>
      <c r="AH3171">
        <v>1</v>
      </c>
      <c r="AI3171">
        <v>1</v>
      </c>
      <c r="AJ3171">
        <v>1</v>
      </c>
      <c r="AK3171">
        <v>0.91550223772308881</v>
      </c>
      <c r="AL3171">
        <v>1</v>
      </c>
      <c r="AM3171">
        <v>0</v>
      </c>
      <c r="AN3171">
        <v>1</v>
      </c>
      <c r="AO3171">
        <v>1</v>
      </c>
      <c r="AP3171">
        <v>1</v>
      </c>
      <c r="AQ3171">
        <v>1</v>
      </c>
      <c r="AR3171">
        <v>1</v>
      </c>
      <c r="AS3171">
        <v>0.17120451111165289</v>
      </c>
      <c r="AT3171">
        <v>0.92570641456807368</v>
      </c>
      <c r="AU3171">
        <v>1</v>
      </c>
    </row>
    <row r="3172" spans="32:47" x14ac:dyDescent="0.25">
      <c r="AF3172">
        <v>3162</v>
      </c>
      <c r="AG3172">
        <v>1</v>
      </c>
      <c r="AH3172">
        <v>1</v>
      </c>
      <c r="AI3172">
        <v>1</v>
      </c>
      <c r="AJ3172">
        <v>1</v>
      </c>
      <c r="AK3172">
        <v>1</v>
      </c>
      <c r="AL3172">
        <v>0.38411597934682506</v>
      </c>
      <c r="AM3172">
        <v>0</v>
      </c>
      <c r="AN3172">
        <v>1</v>
      </c>
      <c r="AO3172">
        <v>1</v>
      </c>
      <c r="AP3172">
        <v>1</v>
      </c>
      <c r="AQ3172">
        <v>0.24236848899527103</v>
      </c>
      <c r="AR3172">
        <v>0.22951554139017977</v>
      </c>
      <c r="AS3172">
        <v>3.1078306257709739E-2</v>
      </c>
      <c r="AT3172">
        <v>0.81962618291936573</v>
      </c>
      <c r="AU3172">
        <v>0</v>
      </c>
    </row>
    <row r="3173" spans="32:47" x14ac:dyDescent="0.25">
      <c r="AF3173">
        <v>3163</v>
      </c>
      <c r="AG3173">
        <v>0.83259410196243999</v>
      </c>
      <c r="AH3173">
        <v>1</v>
      </c>
      <c r="AI3173">
        <v>0.22241397149135142</v>
      </c>
      <c r="AJ3173">
        <v>1</v>
      </c>
      <c r="AK3173">
        <v>1</v>
      </c>
      <c r="AL3173">
        <v>1</v>
      </c>
      <c r="AM3173">
        <v>1</v>
      </c>
      <c r="AN3173">
        <v>1</v>
      </c>
      <c r="AO3173">
        <v>0.27183243397351664</v>
      </c>
      <c r="AP3173">
        <v>0.92702214347457723</v>
      </c>
      <c r="AQ3173">
        <v>1</v>
      </c>
      <c r="AR3173">
        <v>1</v>
      </c>
      <c r="AS3173">
        <v>0</v>
      </c>
      <c r="AT3173">
        <v>0.83179585567491343</v>
      </c>
      <c r="AU3173">
        <v>0</v>
      </c>
    </row>
    <row r="3174" spans="32:47" x14ac:dyDescent="0.25">
      <c r="AF3174">
        <v>3164</v>
      </c>
      <c r="AG3174">
        <v>0.54773060965418419</v>
      </c>
      <c r="AH3174">
        <v>1</v>
      </c>
      <c r="AI3174">
        <v>1</v>
      </c>
      <c r="AJ3174">
        <v>0.46554495175078048</v>
      </c>
      <c r="AK3174">
        <v>0.77510699333980748</v>
      </c>
      <c r="AL3174">
        <v>0.38153907960513606</v>
      </c>
      <c r="AM3174">
        <v>1</v>
      </c>
      <c r="AN3174">
        <v>1</v>
      </c>
      <c r="AO3174">
        <v>1</v>
      </c>
      <c r="AP3174">
        <v>0.20672465536946191</v>
      </c>
      <c r="AQ3174">
        <v>1</v>
      </c>
      <c r="AR3174">
        <v>1</v>
      </c>
      <c r="AS3174">
        <v>0</v>
      </c>
      <c r="AT3174">
        <v>0.76820700950629539</v>
      </c>
      <c r="AU3174">
        <v>0</v>
      </c>
    </row>
    <row r="3175" spans="32:47" x14ac:dyDescent="0.25">
      <c r="AF3175">
        <v>3165</v>
      </c>
      <c r="AG3175">
        <v>0.89465918680915846</v>
      </c>
      <c r="AH3175">
        <v>0.87428098492559259</v>
      </c>
      <c r="AI3175">
        <v>0.96245770776388984</v>
      </c>
      <c r="AJ3175">
        <v>1</v>
      </c>
      <c r="AK3175">
        <v>0.22675773210803821</v>
      </c>
      <c r="AL3175">
        <v>1</v>
      </c>
      <c r="AM3175">
        <v>1</v>
      </c>
      <c r="AN3175">
        <v>1</v>
      </c>
      <c r="AO3175">
        <v>1</v>
      </c>
      <c r="AP3175">
        <v>1</v>
      </c>
      <c r="AQ3175">
        <v>1</v>
      </c>
      <c r="AR3175">
        <v>1</v>
      </c>
      <c r="AS3175">
        <v>0.37496435975845088</v>
      </c>
      <c r="AT3175">
        <v>0.96040902910528825</v>
      </c>
      <c r="AU3175">
        <v>0</v>
      </c>
    </row>
    <row r="3176" spans="32:47" x14ac:dyDescent="0.25">
      <c r="AF3176">
        <v>3166</v>
      </c>
      <c r="AG3176">
        <v>0.17259215187955451</v>
      </c>
      <c r="AH3176">
        <v>1</v>
      </c>
      <c r="AI3176">
        <v>0.36629662233345667</v>
      </c>
      <c r="AJ3176">
        <v>1</v>
      </c>
      <c r="AK3176">
        <v>0.66633762018271581</v>
      </c>
      <c r="AL3176">
        <v>1</v>
      </c>
      <c r="AM3176">
        <v>0.98522393265058428</v>
      </c>
      <c r="AN3176">
        <v>0.63178679663002602</v>
      </c>
      <c r="AO3176">
        <v>0</v>
      </c>
      <c r="AP3176">
        <v>1</v>
      </c>
      <c r="AQ3176">
        <v>1</v>
      </c>
      <c r="AR3176">
        <v>1</v>
      </c>
      <c r="AS3176">
        <v>0.2912047012022716</v>
      </c>
      <c r="AT3176">
        <v>0.69999465610521405</v>
      </c>
      <c r="AU3176">
        <v>0</v>
      </c>
    </row>
    <row r="3177" spans="32:47" x14ac:dyDescent="0.25">
      <c r="AF3177">
        <v>3167</v>
      </c>
      <c r="AG3177">
        <v>1</v>
      </c>
      <c r="AH3177">
        <v>0</v>
      </c>
      <c r="AI3177">
        <v>0.55521477395814145</v>
      </c>
      <c r="AJ3177">
        <v>1</v>
      </c>
      <c r="AK3177">
        <v>0.50792129085288429</v>
      </c>
      <c r="AL3177">
        <v>1</v>
      </c>
      <c r="AM3177">
        <v>0.13567798484103649</v>
      </c>
      <c r="AN3177">
        <v>0</v>
      </c>
      <c r="AO3177">
        <v>0.66343449389775444</v>
      </c>
      <c r="AP3177">
        <v>1</v>
      </c>
      <c r="AQ3177">
        <v>1</v>
      </c>
      <c r="AR3177">
        <v>0.90600825095199045</v>
      </c>
      <c r="AS3177">
        <v>0.16756943712642813</v>
      </c>
      <c r="AT3177">
        <v>0.72602933395037206</v>
      </c>
      <c r="AU3177">
        <v>0</v>
      </c>
    </row>
    <row r="3178" spans="32:47" x14ac:dyDescent="0.25">
      <c r="AF3178">
        <v>3168</v>
      </c>
      <c r="AG3178">
        <v>0.8892154072063051</v>
      </c>
      <c r="AH3178">
        <v>1</v>
      </c>
      <c r="AI3178">
        <v>0.75419227814775025</v>
      </c>
      <c r="AJ3178">
        <v>0</v>
      </c>
      <c r="AK3178">
        <v>0.29422831881510642</v>
      </c>
      <c r="AL3178">
        <v>0.50160646538861331</v>
      </c>
      <c r="AM3178">
        <v>1</v>
      </c>
      <c r="AN3178">
        <v>0</v>
      </c>
      <c r="AO3178">
        <v>1</v>
      </c>
      <c r="AP3178">
        <v>0</v>
      </c>
      <c r="AQ3178">
        <v>1</v>
      </c>
      <c r="AR3178">
        <v>1</v>
      </c>
      <c r="AS3178">
        <v>0</v>
      </c>
      <c r="AT3178">
        <v>0.85978603522713481</v>
      </c>
      <c r="AU3178">
        <v>0</v>
      </c>
    </row>
    <row r="3179" spans="32:47" x14ac:dyDescent="0.25">
      <c r="AF3179">
        <v>3169</v>
      </c>
      <c r="AG3179">
        <v>0.76786839536150853</v>
      </c>
      <c r="AH3179">
        <v>8.2453675650997732E-2</v>
      </c>
      <c r="AI3179">
        <v>1</v>
      </c>
      <c r="AJ3179">
        <v>0</v>
      </c>
      <c r="AK3179">
        <v>0</v>
      </c>
      <c r="AL3179">
        <v>1</v>
      </c>
      <c r="AM3179">
        <v>1</v>
      </c>
      <c r="AN3179">
        <v>1</v>
      </c>
      <c r="AO3179">
        <v>1</v>
      </c>
      <c r="AP3179">
        <v>1</v>
      </c>
      <c r="AQ3179">
        <v>1</v>
      </c>
      <c r="AR3179">
        <v>0.20793726268382143</v>
      </c>
      <c r="AS3179">
        <v>0.14051602704304031</v>
      </c>
      <c r="AT3179">
        <v>0.74545819252053247</v>
      </c>
      <c r="AU3179">
        <v>0</v>
      </c>
    </row>
    <row r="3180" spans="32:47" x14ac:dyDescent="0.25">
      <c r="AF3180">
        <v>3170</v>
      </c>
      <c r="AG3180">
        <v>1</v>
      </c>
      <c r="AH3180">
        <v>1</v>
      </c>
      <c r="AI3180">
        <v>1</v>
      </c>
      <c r="AJ3180">
        <v>0.94718402528936474</v>
      </c>
      <c r="AK3180">
        <v>1</v>
      </c>
      <c r="AL3180">
        <v>1</v>
      </c>
      <c r="AM3180">
        <v>1</v>
      </c>
      <c r="AN3180">
        <v>1</v>
      </c>
      <c r="AO3180">
        <v>0.97655630693431406</v>
      </c>
      <c r="AP3180">
        <v>1</v>
      </c>
      <c r="AQ3180">
        <v>0.43561184854819052</v>
      </c>
      <c r="AR3180">
        <v>1</v>
      </c>
      <c r="AS3180">
        <v>4.5117834154128407E-2</v>
      </c>
      <c r="AT3180">
        <v>0.73685258264910136</v>
      </c>
      <c r="AU3180">
        <v>0</v>
      </c>
    </row>
    <row r="3181" spans="32:47" x14ac:dyDescent="0.25">
      <c r="AF3181">
        <v>3171</v>
      </c>
      <c r="AG3181">
        <v>0.53201387629979435</v>
      </c>
      <c r="AH3181">
        <v>1</v>
      </c>
      <c r="AI3181">
        <v>1</v>
      </c>
      <c r="AJ3181">
        <v>1</v>
      </c>
      <c r="AK3181">
        <v>1</v>
      </c>
      <c r="AL3181">
        <v>1</v>
      </c>
      <c r="AM3181">
        <v>1</v>
      </c>
      <c r="AN3181">
        <v>5.0246305275528184E-5</v>
      </c>
      <c r="AO3181">
        <v>0.69192759499128442</v>
      </c>
      <c r="AP3181">
        <v>0.18527994130507128</v>
      </c>
      <c r="AQ3181">
        <v>0.83281395926436141</v>
      </c>
      <c r="AR3181">
        <v>1</v>
      </c>
      <c r="AS3181">
        <v>0.22520670200408918</v>
      </c>
      <c r="AT3181">
        <v>0.84656307633353434</v>
      </c>
      <c r="AU3181">
        <v>0</v>
      </c>
    </row>
    <row r="3182" spans="32:47" x14ac:dyDescent="0.25">
      <c r="AF3182">
        <v>3172</v>
      </c>
      <c r="AG3182">
        <v>0.93092982739260821</v>
      </c>
      <c r="AH3182">
        <v>1</v>
      </c>
      <c r="AI3182">
        <v>0.54050043359025191</v>
      </c>
      <c r="AJ3182">
        <v>1</v>
      </c>
      <c r="AK3182">
        <v>1</v>
      </c>
      <c r="AL3182">
        <v>0</v>
      </c>
      <c r="AM3182">
        <v>1</v>
      </c>
      <c r="AN3182">
        <v>0.7833073751708951</v>
      </c>
      <c r="AO3182">
        <v>1</v>
      </c>
      <c r="AP3182">
        <v>0.65231141326418562</v>
      </c>
      <c r="AQ3182">
        <v>1</v>
      </c>
      <c r="AR3182">
        <v>1</v>
      </c>
      <c r="AS3182">
        <v>0</v>
      </c>
      <c r="AT3182">
        <v>0.63907335725180769</v>
      </c>
      <c r="AU3182">
        <v>1</v>
      </c>
    </row>
    <row r="3183" spans="32:47" x14ac:dyDescent="0.25">
      <c r="AF3183">
        <v>3173</v>
      </c>
      <c r="AG3183">
        <v>0.99488245740705616</v>
      </c>
      <c r="AH3183">
        <v>1</v>
      </c>
      <c r="AI3183">
        <v>1</v>
      </c>
      <c r="AJ3183">
        <v>1</v>
      </c>
      <c r="AK3183">
        <v>0.91920859928875631</v>
      </c>
      <c r="AL3183">
        <v>1</v>
      </c>
      <c r="AM3183">
        <v>0.41959620221971439</v>
      </c>
      <c r="AN3183">
        <v>0</v>
      </c>
      <c r="AO3183">
        <v>1</v>
      </c>
      <c r="AP3183">
        <v>1</v>
      </c>
      <c r="AQ3183">
        <v>1</v>
      </c>
      <c r="AR3183">
        <v>1</v>
      </c>
      <c r="AS3183">
        <v>0</v>
      </c>
      <c r="AT3183">
        <v>0.94068094100524058</v>
      </c>
      <c r="AU3183">
        <v>1</v>
      </c>
    </row>
    <row r="3184" spans="32:47" x14ac:dyDescent="0.25">
      <c r="AF3184">
        <v>3174</v>
      </c>
      <c r="AG3184">
        <v>1</v>
      </c>
      <c r="AH3184">
        <v>1</v>
      </c>
      <c r="AI3184">
        <v>1</v>
      </c>
      <c r="AJ3184">
        <v>1</v>
      </c>
      <c r="AK3184">
        <v>1</v>
      </c>
      <c r="AL3184">
        <v>1</v>
      </c>
      <c r="AM3184">
        <v>1</v>
      </c>
      <c r="AN3184">
        <v>1</v>
      </c>
      <c r="AO3184">
        <v>1</v>
      </c>
      <c r="AP3184">
        <v>1</v>
      </c>
      <c r="AQ3184">
        <v>1</v>
      </c>
      <c r="AR3184">
        <v>1</v>
      </c>
      <c r="AS3184">
        <v>0</v>
      </c>
      <c r="AT3184">
        <v>0.75666721514382318</v>
      </c>
      <c r="AU3184">
        <v>1</v>
      </c>
    </row>
    <row r="3185" spans="32:47" x14ac:dyDescent="0.25">
      <c r="AF3185">
        <v>3175</v>
      </c>
      <c r="AG3185">
        <v>0.92734623094058344</v>
      </c>
      <c r="AH3185">
        <v>1</v>
      </c>
      <c r="AI3185">
        <v>1</v>
      </c>
      <c r="AJ3185">
        <v>1</v>
      </c>
      <c r="AK3185">
        <v>0.6048557530793327</v>
      </c>
      <c r="AL3185">
        <v>1</v>
      </c>
      <c r="AM3185">
        <v>0</v>
      </c>
      <c r="AN3185">
        <v>1</v>
      </c>
      <c r="AO3185">
        <v>1</v>
      </c>
      <c r="AP3185">
        <v>1</v>
      </c>
      <c r="AQ3185">
        <v>1</v>
      </c>
      <c r="AR3185">
        <v>1</v>
      </c>
      <c r="AS3185">
        <v>0</v>
      </c>
      <c r="AT3185">
        <v>0.82164658338526397</v>
      </c>
      <c r="AU3185">
        <v>1</v>
      </c>
    </row>
    <row r="3186" spans="32:47" x14ac:dyDescent="0.25">
      <c r="AF3186">
        <v>3176</v>
      </c>
      <c r="AG3186">
        <v>1</v>
      </c>
      <c r="AH3186">
        <v>0.19547412922760746</v>
      </c>
      <c r="AI3186">
        <v>9.7702848331180342E-2</v>
      </c>
      <c r="AJ3186">
        <v>1</v>
      </c>
      <c r="AK3186">
        <v>3.470710953185898E-2</v>
      </c>
      <c r="AL3186">
        <v>1</v>
      </c>
      <c r="AM3186">
        <v>1</v>
      </c>
      <c r="AN3186">
        <v>0.27713804812552673</v>
      </c>
      <c r="AO3186">
        <v>1</v>
      </c>
      <c r="AP3186">
        <v>1</v>
      </c>
      <c r="AQ3186">
        <v>1</v>
      </c>
      <c r="AR3186">
        <v>1</v>
      </c>
      <c r="AS3186">
        <v>0.16325390066542181</v>
      </c>
      <c r="AT3186">
        <v>0.61070620137348941</v>
      </c>
      <c r="AU3186">
        <v>3</v>
      </c>
    </row>
    <row r="3187" spans="32:47" x14ac:dyDescent="0.25">
      <c r="AF3187">
        <v>3177</v>
      </c>
      <c r="AG3187">
        <v>0</v>
      </c>
      <c r="AH3187">
        <v>0.89016265436163977</v>
      </c>
      <c r="AI3187">
        <v>0.64886422616649309</v>
      </c>
      <c r="AJ3187">
        <v>0</v>
      </c>
      <c r="AK3187">
        <v>1</v>
      </c>
      <c r="AL3187">
        <v>1</v>
      </c>
      <c r="AM3187">
        <v>1</v>
      </c>
      <c r="AN3187">
        <v>1</v>
      </c>
      <c r="AO3187">
        <v>6.4386717976109745E-2</v>
      </c>
      <c r="AP3187">
        <v>1</v>
      </c>
      <c r="AQ3187">
        <v>0.2690565861247402</v>
      </c>
      <c r="AR3187">
        <v>0.28235594791406204</v>
      </c>
      <c r="AS3187">
        <v>0</v>
      </c>
      <c r="AT3187">
        <v>0.85668056793724212</v>
      </c>
      <c r="AU3187">
        <v>0</v>
      </c>
    </row>
    <row r="3188" spans="32:47" x14ac:dyDescent="0.25">
      <c r="AF3188">
        <v>3178</v>
      </c>
      <c r="AG3188">
        <v>1</v>
      </c>
      <c r="AH3188">
        <v>1</v>
      </c>
      <c r="AI3188">
        <v>1</v>
      </c>
      <c r="AJ3188">
        <v>1</v>
      </c>
      <c r="AK3188">
        <v>1</v>
      </c>
      <c r="AL3188">
        <v>1</v>
      </c>
      <c r="AM3188">
        <v>1</v>
      </c>
      <c r="AN3188">
        <v>0.15785503167224366</v>
      </c>
      <c r="AO3188">
        <v>1</v>
      </c>
      <c r="AP3188">
        <v>0.95806538785203177</v>
      </c>
      <c r="AQ3188">
        <v>1</v>
      </c>
      <c r="AR3188">
        <v>1</v>
      </c>
      <c r="AS3188">
        <v>0</v>
      </c>
      <c r="AT3188">
        <v>0.81002070155542516</v>
      </c>
      <c r="AU3188">
        <v>1</v>
      </c>
    </row>
    <row r="3189" spans="32:47" x14ac:dyDescent="0.25">
      <c r="AF3189">
        <v>3179</v>
      </c>
      <c r="AG3189">
        <v>1</v>
      </c>
      <c r="AH3189">
        <v>1</v>
      </c>
      <c r="AI3189">
        <v>1</v>
      </c>
      <c r="AJ3189">
        <v>1</v>
      </c>
      <c r="AK3189">
        <v>1</v>
      </c>
      <c r="AL3189">
        <v>0.53265381680733603</v>
      </c>
      <c r="AM3189">
        <v>0.25144092304652721</v>
      </c>
      <c r="AN3189">
        <v>1</v>
      </c>
      <c r="AO3189">
        <v>0.78460507842270699</v>
      </c>
      <c r="AP3189">
        <v>1</v>
      </c>
      <c r="AQ3189">
        <v>4.9278782165977947E-2</v>
      </c>
      <c r="AR3189">
        <v>1</v>
      </c>
      <c r="AS3189">
        <v>0.40181027553964149</v>
      </c>
      <c r="AT3189">
        <v>0.66354950142803859</v>
      </c>
      <c r="AU3189">
        <v>1</v>
      </c>
    </row>
    <row r="3190" spans="32:47" x14ac:dyDescent="0.25">
      <c r="AF3190">
        <v>3180</v>
      </c>
      <c r="AG3190">
        <v>1</v>
      </c>
      <c r="AH3190">
        <v>1</v>
      </c>
      <c r="AI3190">
        <v>1</v>
      </c>
      <c r="AJ3190">
        <v>1</v>
      </c>
      <c r="AK3190">
        <v>0.38017246535427179</v>
      </c>
      <c r="AL3190">
        <v>1</v>
      </c>
      <c r="AM3190">
        <v>0</v>
      </c>
      <c r="AN3190">
        <v>1</v>
      </c>
      <c r="AO3190">
        <v>0.59988891565784186</v>
      </c>
      <c r="AP3190">
        <v>1</v>
      </c>
      <c r="AQ3190">
        <v>1</v>
      </c>
      <c r="AR3190">
        <v>1</v>
      </c>
      <c r="AS3190">
        <v>0</v>
      </c>
      <c r="AT3190">
        <v>0.55116760384752683</v>
      </c>
      <c r="AU3190">
        <v>0</v>
      </c>
    </row>
    <row r="3191" spans="32:47" x14ac:dyDescent="0.25">
      <c r="AF3191">
        <v>3181</v>
      </c>
      <c r="AG3191">
        <v>1</v>
      </c>
      <c r="AH3191">
        <v>1</v>
      </c>
      <c r="AI3191">
        <v>1</v>
      </c>
      <c r="AJ3191">
        <v>0.68480032568477323</v>
      </c>
      <c r="AK3191">
        <v>0</v>
      </c>
      <c r="AL3191">
        <v>1</v>
      </c>
      <c r="AM3191">
        <v>0.94756996422919681</v>
      </c>
      <c r="AN3191">
        <v>1</v>
      </c>
      <c r="AO3191">
        <v>0</v>
      </c>
      <c r="AP3191">
        <v>1</v>
      </c>
      <c r="AQ3191">
        <v>0.91042649590769242</v>
      </c>
      <c r="AR3191">
        <v>1</v>
      </c>
      <c r="AS3191">
        <v>1.4827676898294744E-2</v>
      </c>
      <c r="AT3191">
        <v>0.74330575756715889</v>
      </c>
      <c r="AU3191">
        <v>0</v>
      </c>
    </row>
    <row r="3192" spans="32:47" x14ac:dyDescent="0.25">
      <c r="AF3192">
        <v>3182</v>
      </c>
      <c r="AG3192">
        <v>1</v>
      </c>
      <c r="AH3192">
        <v>1</v>
      </c>
      <c r="AI3192">
        <v>1</v>
      </c>
      <c r="AJ3192">
        <v>0</v>
      </c>
      <c r="AK3192">
        <v>0.91233060550040401</v>
      </c>
      <c r="AL3192">
        <v>1</v>
      </c>
      <c r="AM3192">
        <v>1</v>
      </c>
      <c r="AN3192">
        <v>1</v>
      </c>
      <c r="AO3192">
        <v>1</v>
      </c>
      <c r="AP3192">
        <v>1</v>
      </c>
      <c r="AQ3192">
        <v>0.83296090038226489</v>
      </c>
      <c r="AR3192">
        <v>0.47483331970649867</v>
      </c>
      <c r="AS3192">
        <v>0</v>
      </c>
      <c r="AT3192">
        <v>0.65245313507682967</v>
      </c>
      <c r="AU3192">
        <v>1</v>
      </c>
    </row>
    <row r="3193" spans="32:47" x14ac:dyDescent="0.25">
      <c r="AF3193">
        <v>3183</v>
      </c>
      <c r="AG3193">
        <v>0.33709355391516921</v>
      </c>
      <c r="AH3193">
        <v>0.74354868347992509</v>
      </c>
      <c r="AI3193">
        <v>1</v>
      </c>
      <c r="AJ3193">
        <v>0.21350823975153616</v>
      </c>
      <c r="AK3193">
        <v>0.4665403426812601</v>
      </c>
      <c r="AL3193">
        <v>1</v>
      </c>
      <c r="AM3193">
        <v>1</v>
      </c>
      <c r="AN3193">
        <v>1</v>
      </c>
      <c r="AO3193">
        <v>1</v>
      </c>
      <c r="AP3193">
        <v>1</v>
      </c>
      <c r="AQ3193">
        <v>1</v>
      </c>
      <c r="AR3193">
        <v>0.37756923190059871</v>
      </c>
      <c r="AS3193">
        <v>0</v>
      </c>
      <c r="AT3193">
        <v>0.96655545616354988</v>
      </c>
      <c r="AU3193">
        <v>1</v>
      </c>
    </row>
    <row r="3194" spans="32:47" x14ac:dyDescent="0.25">
      <c r="AF3194">
        <v>3184</v>
      </c>
      <c r="AG3194">
        <v>1</v>
      </c>
      <c r="AH3194">
        <v>1</v>
      </c>
      <c r="AI3194">
        <v>1</v>
      </c>
      <c r="AJ3194">
        <v>1</v>
      </c>
      <c r="AK3194">
        <v>1</v>
      </c>
      <c r="AL3194">
        <v>1</v>
      </c>
      <c r="AM3194">
        <v>1</v>
      </c>
      <c r="AN3194">
        <v>0</v>
      </c>
      <c r="AO3194">
        <v>0.32009799803757538</v>
      </c>
      <c r="AP3194">
        <v>1</v>
      </c>
      <c r="AQ3194">
        <v>1</v>
      </c>
      <c r="AR3194">
        <v>1</v>
      </c>
      <c r="AS3194">
        <v>0</v>
      </c>
      <c r="AT3194">
        <v>0.8153346378433961</v>
      </c>
      <c r="AU3194">
        <v>1</v>
      </c>
    </row>
    <row r="3195" spans="32:47" x14ac:dyDescent="0.25">
      <c r="AF3195">
        <v>3185</v>
      </c>
      <c r="AG3195">
        <v>1</v>
      </c>
      <c r="AH3195">
        <v>1</v>
      </c>
      <c r="AI3195">
        <v>2.7151703351034574E-4</v>
      </c>
      <c r="AJ3195">
        <v>1</v>
      </c>
      <c r="AK3195">
        <v>1</v>
      </c>
      <c r="AL3195">
        <v>1</v>
      </c>
      <c r="AM3195">
        <v>1</v>
      </c>
      <c r="AN3195">
        <v>1</v>
      </c>
      <c r="AO3195">
        <v>0.53173725801389082</v>
      </c>
      <c r="AP3195">
        <v>1</v>
      </c>
      <c r="AQ3195">
        <v>1</v>
      </c>
      <c r="AR3195">
        <v>1</v>
      </c>
      <c r="AS3195">
        <v>0</v>
      </c>
      <c r="AT3195">
        <v>0.61567474570761638</v>
      </c>
      <c r="AU3195">
        <v>0</v>
      </c>
    </row>
    <row r="3196" spans="32:47" x14ac:dyDescent="0.25">
      <c r="AF3196">
        <v>3186</v>
      </c>
      <c r="AG3196">
        <v>1</v>
      </c>
      <c r="AH3196">
        <v>0.6955838158945491</v>
      </c>
      <c r="AI3196">
        <v>1</v>
      </c>
      <c r="AJ3196">
        <v>0.86198588148690758</v>
      </c>
      <c r="AK3196">
        <v>1</v>
      </c>
      <c r="AL3196">
        <v>1</v>
      </c>
      <c r="AM3196">
        <v>1</v>
      </c>
      <c r="AN3196">
        <v>1</v>
      </c>
      <c r="AO3196">
        <v>1</v>
      </c>
      <c r="AP3196">
        <v>0.7931804664063572</v>
      </c>
      <c r="AQ3196">
        <v>1</v>
      </c>
      <c r="AR3196">
        <v>0.74366376472701834</v>
      </c>
      <c r="AS3196">
        <v>0</v>
      </c>
      <c r="AT3196">
        <v>0.66614190350912195</v>
      </c>
      <c r="AU3196">
        <v>1</v>
      </c>
    </row>
    <row r="3197" spans="32:47" x14ac:dyDescent="0.25">
      <c r="AF3197">
        <v>3187</v>
      </c>
      <c r="AG3197">
        <v>1</v>
      </c>
      <c r="AH3197">
        <v>1</v>
      </c>
      <c r="AI3197">
        <v>0</v>
      </c>
      <c r="AJ3197">
        <v>1</v>
      </c>
      <c r="AK3197">
        <v>1</v>
      </c>
      <c r="AL3197">
        <v>0.57226960636932445</v>
      </c>
      <c r="AM3197">
        <v>0.39000141888555523</v>
      </c>
      <c r="AN3197">
        <v>0.46439672833671908</v>
      </c>
      <c r="AO3197">
        <v>1</v>
      </c>
      <c r="AP3197">
        <v>1</v>
      </c>
      <c r="AQ3197">
        <v>0.42775435280418606</v>
      </c>
      <c r="AR3197">
        <v>1</v>
      </c>
      <c r="AS3197">
        <v>0</v>
      </c>
      <c r="AT3197">
        <v>0.85465759514888417</v>
      </c>
      <c r="AU3197">
        <v>0</v>
      </c>
    </row>
    <row r="3198" spans="32:47" x14ac:dyDescent="0.25">
      <c r="AF3198">
        <v>3188</v>
      </c>
      <c r="AG3198">
        <v>0</v>
      </c>
      <c r="AH3198">
        <v>1</v>
      </c>
      <c r="AI3198">
        <v>0.39386411998754239</v>
      </c>
      <c r="AJ3198">
        <v>1</v>
      </c>
      <c r="AK3198">
        <v>1</v>
      </c>
      <c r="AL3198">
        <v>1</v>
      </c>
      <c r="AM3198">
        <v>0.92549042166290507</v>
      </c>
      <c r="AN3198">
        <v>1</v>
      </c>
      <c r="AO3198">
        <v>0.20946522759040817</v>
      </c>
      <c r="AP3198">
        <v>0</v>
      </c>
      <c r="AQ3198">
        <v>0.73302280641898199</v>
      </c>
      <c r="AR3198">
        <v>0.54967006668096385</v>
      </c>
      <c r="AS3198">
        <v>0.77969577792710854</v>
      </c>
      <c r="AT3198">
        <v>0.69480655735395669</v>
      </c>
      <c r="AU3198">
        <v>3</v>
      </c>
    </row>
    <row r="3199" spans="32:47" x14ac:dyDescent="0.25">
      <c r="AF3199">
        <v>3189</v>
      </c>
      <c r="AG3199">
        <v>1</v>
      </c>
      <c r="AH3199">
        <v>0.44578695718986899</v>
      </c>
      <c r="AI3199">
        <v>1</v>
      </c>
      <c r="AJ3199">
        <v>1</v>
      </c>
      <c r="AK3199">
        <v>0.682088315099874</v>
      </c>
      <c r="AL3199">
        <v>1</v>
      </c>
      <c r="AM3199">
        <v>1</v>
      </c>
      <c r="AN3199">
        <v>1</v>
      </c>
      <c r="AO3199">
        <v>0.58891458746705516</v>
      </c>
      <c r="AP3199">
        <v>1</v>
      </c>
      <c r="AQ3199">
        <v>0.74461567944793694</v>
      </c>
      <c r="AR3199">
        <v>0.28330057376438017</v>
      </c>
      <c r="AS3199">
        <v>0</v>
      </c>
      <c r="AT3199">
        <v>0.92175127294104731</v>
      </c>
      <c r="AU3199">
        <v>2</v>
      </c>
    </row>
    <row r="3200" spans="32:47" x14ac:dyDescent="0.25">
      <c r="AF3200">
        <v>3190</v>
      </c>
      <c r="AG3200">
        <v>1</v>
      </c>
      <c r="AH3200">
        <v>0.69735066692711756</v>
      </c>
      <c r="AI3200">
        <v>0.34039943113349447</v>
      </c>
      <c r="AJ3200">
        <v>0.71146728073557219</v>
      </c>
      <c r="AK3200">
        <v>1</v>
      </c>
      <c r="AL3200">
        <v>1</v>
      </c>
      <c r="AM3200">
        <v>0.14446019132728613</v>
      </c>
      <c r="AN3200">
        <v>1</v>
      </c>
      <c r="AO3200">
        <v>0.31491472556541944</v>
      </c>
      <c r="AP3200">
        <v>0.1890994960058672</v>
      </c>
      <c r="AQ3200">
        <v>1</v>
      </c>
      <c r="AR3200">
        <v>0.62300769824111246</v>
      </c>
      <c r="AS3200">
        <v>0.30941077409418843</v>
      </c>
      <c r="AT3200">
        <v>0.59995574510490046</v>
      </c>
      <c r="AU3200">
        <v>0</v>
      </c>
    </row>
    <row r="3201" spans="32:47" x14ac:dyDescent="0.25">
      <c r="AF3201">
        <v>3191</v>
      </c>
      <c r="AG3201">
        <v>0.45443081575579147</v>
      </c>
      <c r="AH3201">
        <v>1</v>
      </c>
      <c r="AI3201">
        <v>1</v>
      </c>
      <c r="AJ3201">
        <v>1</v>
      </c>
      <c r="AK3201">
        <v>1</v>
      </c>
      <c r="AL3201">
        <v>0.70976827550815258</v>
      </c>
      <c r="AM3201">
        <v>1</v>
      </c>
      <c r="AN3201">
        <v>1</v>
      </c>
      <c r="AO3201">
        <v>1</v>
      </c>
      <c r="AP3201">
        <v>0.63260164085917381</v>
      </c>
      <c r="AQ3201">
        <v>1</v>
      </c>
      <c r="AR3201">
        <v>0.71613656951212179</v>
      </c>
      <c r="AS3201">
        <v>0.28125921501299261</v>
      </c>
      <c r="AT3201">
        <v>0.78597209066535711</v>
      </c>
      <c r="AU3201">
        <v>1</v>
      </c>
    </row>
    <row r="3202" spans="32:47" x14ac:dyDescent="0.25">
      <c r="AF3202">
        <v>3192</v>
      </c>
      <c r="AG3202">
        <v>1</v>
      </c>
      <c r="AH3202">
        <v>0.21612734826002061</v>
      </c>
      <c r="AI3202">
        <v>1</v>
      </c>
      <c r="AJ3202">
        <v>1</v>
      </c>
      <c r="AK3202">
        <v>0.17282056818611077</v>
      </c>
      <c r="AL3202">
        <v>0.49260631309080055</v>
      </c>
      <c r="AM3202">
        <v>1</v>
      </c>
      <c r="AN3202">
        <v>0</v>
      </c>
      <c r="AO3202">
        <v>1</v>
      </c>
      <c r="AP3202">
        <v>1</v>
      </c>
      <c r="AQ3202">
        <v>1</v>
      </c>
      <c r="AR3202">
        <v>0.3116629230691263</v>
      </c>
      <c r="AS3202">
        <v>0.52930651475006951</v>
      </c>
      <c r="AT3202">
        <v>0.60175097491185514</v>
      </c>
      <c r="AU3202">
        <v>0</v>
      </c>
    </row>
    <row r="3203" spans="32:47" x14ac:dyDescent="0.25">
      <c r="AF3203">
        <v>3193</v>
      </c>
      <c r="AG3203">
        <v>0.37177364808444363</v>
      </c>
      <c r="AH3203">
        <v>0.24861177437300544</v>
      </c>
      <c r="AI3203">
        <v>2.1543571370843454E-2</v>
      </c>
      <c r="AJ3203">
        <v>1</v>
      </c>
      <c r="AK3203">
        <v>1</v>
      </c>
      <c r="AL3203">
        <v>0.6168075362339247</v>
      </c>
      <c r="AM3203">
        <v>0.79684375115644912</v>
      </c>
      <c r="AN3203">
        <v>1</v>
      </c>
      <c r="AO3203">
        <v>1</v>
      </c>
      <c r="AP3203">
        <v>1</v>
      </c>
      <c r="AQ3203">
        <v>1</v>
      </c>
      <c r="AR3203">
        <v>1</v>
      </c>
      <c r="AS3203">
        <v>1</v>
      </c>
      <c r="AT3203">
        <v>0.83750705540830861</v>
      </c>
      <c r="AU3203">
        <v>2</v>
      </c>
    </row>
    <row r="3204" spans="32:47" x14ac:dyDescent="0.25">
      <c r="AF3204">
        <v>3194</v>
      </c>
      <c r="AG3204">
        <v>0.42060573640229715</v>
      </c>
      <c r="AH3204">
        <v>1</v>
      </c>
      <c r="AI3204">
        <v>1</v>
      </c>
      <c r="AJ3204">
        <v>1</v>
      </c>
      <c r="AK3204">
        <v>0.89016465309677806</v>
      </c>
      <c r="AL3204">
        <v>0.44747360538700981</v>
      </c>
      <c r="AM3204">
        <v>1</v>
      </c>
      <c r="AN3204">
        <v>0.75516430152258118</v>
      </c>
      <c r="AO3204">
        <v>1</v>
      </c>
      <c r="AP3204">
        <v>0.29680152409691213</v>
      </c>
      <c r="AQ3204">
        <v>1</v>
      </c>
      <c r="AR3204">
        <v>1</v>
      </c>
      <c r="AS3204">
        <v>0.6301404905637854</v>
      </c>
      <c r="AT3204">
        <v>0.76898599187757788</v>
      </c>
      <c r="AU3204">
        <v>0</v>
      </c>
    </row>
    <row r="3205" spans="32:47" x14ac:dyDescent="0.25">
      <c r="AF3205">
        <v>3195</v>
      </c>
      <c r="AG3205">
        <v>1</v>
      </c>
      <c r="AH3205">
        <v>1</v>
      </c>
      <c r="AI3205">
        <v>1</v>
      </c>
      <c r="AJ3205">
        <v>1</v>
      </c>
      <c r="AK3205">
        <v>0.68173794363317408</v>
      </c>
      <c r="AL3205">
        <v>1</v>
      </c>
      <c r="AM3205">
        <v>0.55527503235850506</v>
      </c>
      <c r="AN3205">
        <v>1</v>
      </c>
      <c r="AO3205">
        <v>1</v>
      </c>
      <c r="AP3205">
        <v>1</v>
      </c>
      <c r="AQ3205">
        <v>1</v>
      </c>
      <c r="AR3205">
        <v>1</v>
      </c>
      <c r="AS3205">
        <v>0</v>
      </c>
      <c r="AT3205">
        <v>0.78418679043374739</v>
      </c>
      <c r="AU3205">
        <v>0</v>
      </c>
    </row>
    <row r="3206" spans="32:47" x14ac:dyDescent="0.25">
      <c r="AF3206">
        <v>3196</v>
      </c>
      <c r="AG3206">
        <v>0</v>
      </c>
      <c r="AH3206">
        <v>0.96567498902420212</v>
      </c>
      <c r="AI3206">
        <v>1</v>
      </c>
      <c r="AJ3206">
        <v>0</v>
      </c>
      <c r="AK3206">
        <v>0.24165448498364817</v>
      </c>
      <c r="AL3206">
        <v>1</v>
      </c>
      <c r="AM3206">
        <v>1</v>
      </c>
      <c r="AN3206">
        <v>0.36849854969994106</v>
      </c>
      <c r="AO3206">
        <v>1</v>
      </c>
      <c r="AP3206">
        <v>1</v>
      </c>
      <c r="AQ3206">
        <v>1</v>
      </c>
      <c r="AR3206">
        <v>0.89997820333167422</v>
      </c>
      <c r="AS3206">
        <v>0</v>
      </c>
      <c r="AT3206">
        <v>0.7417071714753497</v>
      </c>
      <c r="AU3206">
        <v>2</v>
      </c>
    </row>
    <row r="3207" spans="32:47" x14ac:dyDescent="0.25">
      <c r="AF3207">
        <v>3197</v>
      </c>
      <c r="AG3207">
        <v>1</v>
      </c>
      <c r="AH3207">
        <v>0.16106496320000069</v>
      </c>
      <c r="AI3207">
        <v>1</v>
      </c>
      <c r="AJ3207">
        <v>1</v>
      </c>
      <c r="AK3207">
        <v>0.36117063111422826</v>
      </c>
      <c r="AL3207">
        <v>0</v>
      </c>
      <c r="AM3207">
        <v>1</v>
      </c>
      <c r="AN3207">
        <v>1</v>
      </c>
      <c r="AO3207">
        <v>0.83501536864738835</v>
      </c>
      <c r="AP3207">
        <v>0.72110961272588725</v>
      </c>
      <c r="AQ3207">
        <v>0.9670972681492761</v>
      </c>
      <c r="AR3207">
        <v>0.58873119119051542</v>
      </c>
      <c r="AS3207">
        <v>0</v>
      </c>
      <c r="AT3207">
        <v>0.69119082615596772</v>
      </c>
      <c r="AU3207">
        <v>0</v>
      </c>
    </row>
    <row r="3208" spans="32:47" x14ac:dyDescent="0.25">
      <c r="AF3208">
        <v>3198</v>
      </c>
      <c r="AG3208">
        <v>0</v>
      </c>
      <c r="AH3208">
        <v>0.49702284868908464</v>
      </c>
      <c r="AI3208">
        <v>1</v>
      </c>
      <c r="AJ3208">
        <v>1</v>
      </c>
      <c r="AK3208">
        <v>1</v>
      </c>
      <c r="AL3208">
        <v>7.7822611120063806E-2</v>
      </c>
      <c r="AM3208">
        <v>0</v>
      </c>
      <c r="AN3208">
        <v>0.83558792855605601</v>
      </c>
      <c r="AO3208">
        <v>1</v>
      </c>
      <c r="AP3208">
        <v>1</v>
      </c>
      <c r="AQ3208">
        <v>1</v>
      </c>
      <c r="AR3208">
        <v>0.46426053230431036</v>
      </c>
      <c r="AS3208">
        <v>0</v>
      </c>
      <c r="AT3208">
        <v>0.85598023891686592</v>
      </c>
      <c r="AU3208">
        <v>0</v>
      </c>
    </row>
    <row r="3209" spans="32:47" x14ac:dyDescent="0.25">
      <c r="AF3209">
        <v>3199</v>
      </c>
      <c r="AG3209">
        <v>1</v>
      </c>
      <c r="AH3209">
        <v>1</v>
      </c>
      <c r="AI3209">
        <v>1</v>
      </c>
      <c r="AJ3209">
        <v>1</v>
      </c>
      <c r="AK3209">
        <v>1</v>
      </c>
      <c r="AL3209">
        <v>1</v>
      </c>
      <c r="AM3209">
        <v>0.97679745644962812</v>
      </c>
      <c r="AN3209">
        <v>1</v>
      </c>
      <c r="AO3209">
        <v>0.89155707444272891</v>
      </c>
      <c r="AP3209">
        <v>1</v>
      </c>
      <c r="AQ3209">
        <v>1</v>
      </c>
      <c r="AR3209">
        <v>1.0531645159297172E-3</v>
      </c>
      <c r="AS3209">
        <v>0.35341266225535245</v>
      </c>
      <c r="AT3209">
        <v>0.75118935887210636</v>
      </c>
      <c r="AU3209">
        <v>2</v>
      </c>
    </row>
    <row r="3210" spans="32:47" x14ac:dyDescent="0.25">
      <c r="AF3210">
        <v>3200</v>
      </c>
      <c r="AG3210">
        <v>0.52366509284629792</v>
      </c>
      <c r="AH3210">
        <v>1</v>
      </c>
      <c r="AI3210">
        <v>0.23331713953854388</v>
      </c>
      <c r="AJ3210">
        <v>0.66219821705308279</v>
      </c>
      <c r="AK3210">
        <v>1</v>
      </c>
      <c r="AL3210">
        <v>1</v>
      </c>
      <c r="AM3210">
        <v>0.60171315934736236</v>
      </c>
      <c r="AN3210">
        <v>1</v>
      </c>
      <c r="AO3210">
        <v>1</v>
      </c>
      <c r="AP3210">
        <v>0.64455029396542096</v>
      </c>
      <c r="AQ3210">
        <v>1</v>
      </c>
      <c r="AR3210">
        <v>1</v>
      </c>
      <c r="AS3210">
        <v>0</v>
      </c>
      <c r="AT3210">
        <v>0.76651930003171809</v>
      </c>
      <c r="AU3210">
        <v>2</v>
      </c>
    </row>
    <row r="3211" spans="32:47" x14ac:dyDescent="0.25">
      <c r="AF3211">
        <v>3201</v>
      </c>
      <c r="AG3211">
        <v>0</v>
      </c>
      <c r="AH3211">
        <v>0.86662590109855431</v>
      </c>
      <c r="AI3211">
        <v>1</v>
      </c>
      <c r="AJ3211">
        <v>0.26259993144922189</v>
      </c>
      <c r="AK3211">
        <v>1</v>
      </c>
      <c r="AL3211">
        <v>0.53158004261567837</v>
      </c>
      <c r="AM3211">
        <v>1</v>
      </c>
      <c r="AN3211">
        <v>1</v>
      </c>
      <c r="AO3211">
        <v>1</v>
      </c>
      <c r="AP3211">
        <v>0.91085733345056308</v>
      </c>
      <c r="AQ3211">
        <v>1</v>
      </c>
      <c r="AR3211">
        <v>0.97252933694459986</v>
      </c>
      <c r="AS3211">
        <v>0</v>
      </c>
      <c r="AT3211">
        <v>0.70797767464293981</v>
      </c>
      <c r="AU3211">
        <v>0</v>
      </c>
    </row>
    <row r="3212" spans="32:47" x14ac:dyDescent="0.25">
      <c r="AF3212">
        <v>3202</v>
      </c>
      <c r="AG3212">
        <v>0.88086752160996828</v>
      </c>
      <c r="AH3212">
        <v>0.17126432003325526</v>
      </c>
      <c r="AI3212">
        <v>0.68054707734183706</v>
      </c>
      <c r="AJ3212">
        <v>1</v>
      </c>
      <c r="AK3212">
        <v>0</v>
      </c>
      <c r="AL3212">
        <v>0.83895163189784705</v>
      </c>
      <c r="AM3212">
        <v>1</v>
      </c>
      <c r="AN3212">
        <v>0.79116318636783212</v>
      </c>
      <c r="AO3212">
        <v>1</v>
      </c>
      <c r="AP3212">
        <v>0.26960363497651529</v>
      </c>
      <c r="AQ3212">
        <v>1</v>
      </c>
      <c r="AR3212">
        <v>0</v>
      </c>
      <c r="AS3212">
        <v>1</v>
      </c>
      <c r="AT3212">
        <v>0.66846414247979424</v>
      </c>
      <c r="AU3212">
        <v>0</v>
      </c>
    </row>
    <row r="3213" spans="32:47" x14ac:dyDescent="0.25">
      <c r="AF3213">
        <v>3203</v>
      </c>
      <c r="AG3213">
        <v>0.6417291536769969</v>
      </c>
      <c r="AH3213">
        <v>1</v>
      </c>
      <c r="AI3213">
        <v>1</v>
      </c>
      <c r="AJ3213">
        <v>1</v>
      </c>
      <c r="AK3213">
        <v>0.77342007283685588</v>
      </c>
      <c r="AL3213">
        <v>0.37939369652885946</v>
      </c>
      <c r="AM3213">
        <v>0.70657863469269588</v>
      </c>
      <c r="AN3213">
        <v>1</v>
      </c>
      <c r="AO3213">
        <v>1</v>
      </c>
      <c r="AP3213">
        <v>1</v>
      </c>
      <c r="AQ3213">
        <v>0.77109271633259291</v>
      </c>
      <c r="AR3213">
        <v>1</v>
      </c>
      <c r="AS3213">
        <v>0</v>
      </c>
      <c r="AT3213">
        <v>0.76945090469057442</v>
      </c>
      <c r="AU3213">
        <v>0</v>
      </c>
    </row>
    <row r="3214" spans="32:47" x14ac:dyDescent="0.25">
      <c r="AF3214">
        <v>3204</v>
      </c>
      <c r="AG3214">
        <v>0.88495086212952301</v>
      </c>
      <c r="AH3214">
        <v>0</v>
      </c>
      <c r="AI3214">
        <v>0</v>
      </c>
      <c r="AJ3214">
        <v>0.59375007650426903</v>
      </c>
      <c r="AK3214">
        <v>1</v>
      </c>
      <c r="AL3214">
        <v>0</v>
      </c>
      <c r="AM3214">
        <v>0.41647963578044811</v>
      </c>
      <c r="AN3214">
        <v>1</v>
      </c>
      <c r="AO3214">
        <v>1</v>
      </c>
      <c r="AP3214">
        <v>1</v>
      </c>
      <c r="AQ3214">
        <v>0.54931420777090045</v>
      </c>
      <c r="AR3214">
        <v>0.34945947285004586</v>
      </c>
      <c r="AS3214">
        <v>0</v>
      </c>
      <c r="AT3214">
        <v>0.65110497384293053</v>
      </c>
      <c r="AU3214">
        <v>1</v>
      </c>
    </row>
    <row r="3215" spans="32:47" x14ac:dyDescent="0.25">
      <c r="AF3215">
        <v>3205</v>
      </c>
      <c r="AG3215">
        <v>0</v>
      </c>
      <c r="AH3215">
        <v>1</v>
      </c>
      <c r="AI3215">
        <v>0.52558043573921054</v>
      </c>
      <c r="AJ3215">
        <v>1</v>
      </c>
      <c r="AK3215">
        <v>1</v>
      </c>
      <c r="AL3215">
        <v>0.64190118772166893</v>
      </c>
      <c r="AM3215">
        <v>1</v>
      </c>
      <c r="AN3215">
        <v>0.88293213085970845</v>
      </c>
      <c r="AO3215">
        <v>0.64999661547262799</v>
      </c>
      <c r="AP3215">
        <v>1</v>
      </c>
      <c r="AQ3215">
        <v>1</v>
      </c>
      <c r="AR3215">
        <v>1</v>
      </c>
      <c r="AS3215">
        <v>0</v>
      </c>
      <c r="AT3215">
        <v>0.78425899562077062</v>
      </c>
      <c r="AU3215">
        <v>3</v>
      </c>
    </row>
    <row r="3216" spans="32:47" x14ac:dyDescent="0.25">
      <c r="AF3216">
        <v>3206</v>
      </c>
      <c r="AG3216">
        <v>1</v>
      </c>
      <c r="AH3216">
        <v>1</v>
      </c>
      <c r="AI3216">
        <v>1</v>
      </c>
      <c r="AJ3216">
        <v>0</v>
      </c>
      <c r="AK3216">
        <v>1</v>
      </c>
      <c r="AL3216">
        <v>1</v>
      </c>
      <c r="AM3216">
        <v>1</v>
      </c>
      <c r="AN3216">
        <v>1</v>
      </c>
      <c r="AO3216">
        <v>0.51386028869431655</v>
      </c>
      <c r="AP3216">
        <v>0</v>
      </c>
      <c r="AQ3216">
        <v>0.23309727962890367</v>
      </c>
      <c r="AR3216">
        <v>1</v>
      </c>
      <c r="AS3216">
        <v>0</v>
      </c>
      <c r="AT3216">
        <v>0.66880788879799147</v>
      </c>
      <c r="AU3216">
        <v>0</v>
      </c>
    </row>
    <row r="3217" spans="32:47" x14ac:dyDescent="0.25">
      <c r="AF3217">
        <v>3207</v>
      </c>
      <c r="AG3217">
        <v>1</v>
      </c>
      <c r="AH3217">
        <v>0.47389642830395523</v>
      </c>
      <c r="AI3217">
        <v>1</v>
      </c>
      <c r="AJ3217">
        <v>1</v>
      </c>
      <c r="AK3217">
        <v>1</v>
      </c>
      <c r="AL3217">
        <v>1</v>
      </c>
      <c r="AM3217">
        <v>0.11171926507039086</v>
      </c>
      <c r="AN3217">
        <v>0.721322448021261</v>
      </c>
      <c r="AO3217">
        <v>1</v>
      </c>
      <c r="AP3217">
        <v>1</v>
      </c>
      <c r="AQ3217">
        <v>1</v>
      </c>
      <c r="AR3217">
        <v>0.78891120091781974</v>
      </c>
      <c r="AS3217">
        <v>0</v>
      </c>
      <c r="AT3217">
        <v>0.88528049651217211</v>
      </c>
      <c r="AU3217">
        <v>2</v>
      </c>
    </row>
    <row r="3218" spans="32:47" x14ac:dyDescent="0.25">
      <c r="AF3218">
        <v>3208</v>
      </c>
      <c r="AG3218">
        <v>1</v>
      </c>
      <c r="AH3218">
        <v>0.62721811604335798</v>
      </c>
      <c r="AI3218">
        <v>0.80081796268143901</v>
      </c>
      <c r="AJ3218">
        <v>1</v>
      </c>
      <c r="AK3218">
        <v>1</v>
      </c>
      <c r="AL3218">
        <v>1</v>
      </c>
      <c r="AM3218">
        <v>3.3318963902157488E-2</v>
      </c>
      <c r="AN3218">
        <v>1</v>
      </c>
      <c r="AO3218">
        <v>1</v>
      </c>
      <c r="AP3218">
        <v>0.11279275938385024</v>
      </c>
      <c r="AQ3218">
        <v>1</v>
      </c>
      <c r="AR3218">
        <v>1</v>
      </c>
      <c r="AS3218">
        <v>0</v>
      </c>
      <c r="AT3218">
        <v>0.79794784362488891</v>
      </c>
      <c r="AU3218">
        <v>0</v>
      </c>
    </row>
    <row r="3219" spans="32:47" x14ac:dyDescent="0.25">
      <c r="AF3219">
        <v>3209</v>
      </c>
      <c r="AG3219">
        <v>1</v>
      </c>
      <c r="AH3219">
        <v>1</v>
      </c>
      <c r="AI3219">
        <v>1</v>
      </c>
      <c r="AJ3219">
        <v>0.8108229307954995</v>
      </c>
      <c r="AK3219">
        <v>1</v>
      </c>
      <c r="AL3219">
        <v>0.23977253021682068</v>
      </c>
      <c r="AM3219">
        <v>1</v>
      </c>
      <c r="AN3219">
        <v>3.4150095189914048E-2</v>
      </c>
      <c r="AO3219">
        <v>1</v>
      </c>
      <c r="AP3219">
        <v>1</v>
      </c>
      <c r="AQ3219">
        <v>0.74209690405477891</v>
      </c>
      <c r="AR3219">
        <v>0.86724504286018689</v>
      </c>
      <c r="AS3219">
        <v>3.5059918415451342E-2</v>
      </c>
      <c r="AT3219">
        <v>0.51271169807760708</v>
      </c>
      <c r="AU3219">
        <v>0</v>
      </c>
    </row>
    <row r="3220" spans="32:47" x14ac:dyDescent="0.25">
      <c r="AF3220">
        <v>3210</v>
      </c>
      <c r="AG3220">
        <v>1</v>
      </c>
      <c r="AH3220">
        <v>1</v>
      </c>
      <c r="AI3220">
        <v>1</v>
      </c>
      <c r="AJ3220">
        <v>0.56087302097779079</v>
      </c>
      <c r="AK3220">
        <v>1</v>
      </c>
      <c r="AL3220">
        <v>0.59854607982585251</v>
      </c>
      <c r="AM3220">
        <v>1</v>
      </c>
      <c r="AN3220">
        <v>0.18801126041662722</v>
      </c>
      <c r="AO3220">
        <v>1</v>
      </c>
      <c r="AP3220">
        <v>1</v>
      </c>
      <c r="AQ3220">
        <v>0.23895223530416843</v>
      </c>
      <c r="AR3220">
        <v>0.67798539643849987</v>
      </c>
      <c r="AS3220">
        <v>0.54814530186777122</v>
      </c>
      <c r="AT3220">
        <v>0.75579305542379771</v>
      </c>
      <c r="AU3220">
        <v>1</v>
      </c>
    </row>
    <row r="3221" spans="32:47" x14ac:dyDescent="0.25">
      <c r="AF3221">
        <v>3211</v>
      </c>
      <c r="AG3221">
        <v>0.9285355680939017</v>
      </c>
      <c r="AH3221">
        <v>1</v>
      </c>
      <c r="AI3221">
        <v>0.78500184913014714</v>
      </c>
      <c r="AJ3221">
        <v>0</v>
      </c>
      <c r="AK3221">
        <v>0.23750803864752543</v>
      </c>
      <c r="AL3221">
        <v>1</v>
      </c>
      <c r="AM3221">
        <v>0</v>
      </c>
      <c r="AN3221">
        <v>1</v>
      </c>
      <c r="AO3221">
        <v>1</v>
      </c>
      <c r="AP3221">
        <v>1</v>
      </c>
      <c r="AQ3221">
        <v>1</v>
      </c>
      <c r="AR3221">
        <v>1</v>
      </c>
      <c r="AS3221">
        <v>0</v>
      </c>
      <c r="AT3221">
        <v>0.63033895432484199</v>
      </c>
      <c r="AU3221">
        <v>1</v>
      </c>
    </row>
    <row r="3222" spans="32:47" x14ac:dyDescent="0.25">
      <c r="AF3222">
        <v>3212</v>
      </c>
      <c r="AG3222">
        <v>1</v>
      </c>
      <c r="AH3222">
        <v>1</v>
      </c>
      <c r="AI3222">
        <v>0.18607490385329584</v>
      </c>
      <c r="AJ3222">
        <v>0.94842257854785805</v>
      </c>
      <c r="AK3222">
        <v>0.3544941184060712</v>
      </c>
      <c r="AL3222">
        <v>1</v>
      </c>
      <c r="AM3222">
        <v>0.19022786721231363</v>
      </c>
      <c r="AN3222">
        <v>1</v>
      </c>
      <c r="AO3222">
        <v>1</v>
      </c>
      <c r="AP3222">
        <v>1</v>
      </c>
      <c r="AQ3222">
        <v>1</v>
      </c>
      <c r="AR3222">
        <v>0.77985325033918229</v>
      </c>
      <c r="AS3222">
        <v>0.14457392495927296</v>
      </c>
      <c r="AT3222">
        <v>0.68960771257203701</v>
      </c>
      <c r="AU3222">
        <v>1</v>
      </c>
    </row>
    <row r="3223" spans="32:47" x14ac:dyDescent="0.25">
      <c r="AF3223">
        <v>3213</v>
      </c>
      <c r="AG3223">
        <v>1</v>
      </c>
      <c r="AH3223">
        <v>1</v>
      </c>
      <c r="AI3223">
        <v>1</v>
      </c>
      <c r="AJ3223">
        <v>1</v>
      </c>
      <c r="AK3223">
        <v>1</v>
      </c>
      <c r="AL3223">
        <v>1</v>
      </c>
      <c r="AM3223">
        <v>1</v>
      </c>
      <c r="AN3223">
        <v>6.8302914509155432E-2</v>
      </c>
      <c r="AO3223">
        <v>1</v>
      </c>
      <c r="AP3223">
        <v>1</v>
      </c>
      <c r="AQ3223">
        <v>1</v>
      </c>
      <c r="AR3223">
        <v>1</v>
      </c>
      <c r="AS3223">
        <v>0</v>
      </c>
      <c r="AT3223">
        <v>1</v>
      </c>
      <c r="AU3223">
        <v>1</v>
      </c>
    </row>
    <row r="3224" spans="32:47" x14ac:dyDescent="0.25">
      <c r="AF3224">
        <v>3214</v>
      </c>
      <c r="AG3224">
        <v>0.28421605066767136</v>
      </c>
      <c r="AH3224">
        <v>1</v>
      </c>
      <c r="AI3224">
        <v>0.22867200884877914</v>
      </c>
      <c r="AJ3224">
        <v>1</v>
      </c>
      <c r="AK3224">
        <v>0</v>
      </c>
      <c r="AL3224">
        <v>1</v>
      </c>
      <c r="AM3224">
        <v>1</v>
      </c>
      <c r="AN3224">
        <v>1</v>
      </c>
      <c r="AO3224">
        <v>1</v>
      </c>
      <c r="AP3224">
        <v>1</v>
      </c>
      <c r="AQ3224">
        <v>0.93406742167984091</v>
      </c>
      <c r="AR3224">
        <v>1</v>
      </c>
      <c r="AS3224">
        <v>1</v>
      </c>
      <c r="AT3224">
        <v>0.81128554534767472</v>
      </c>
      <c r="AU3224">
        <v>0</v>
      </c>
    </row>
    <row r="3225" spans="32:47" x14ac:dyDescent="0.25">
      <c r="AF3225">
        <v>3215</v>
      </c>
      <c r="AG3225">
        <v>0.76425084313297942</v>
      </c>
      <c r="AH3225">
        <v>0.14329703853763931</v>
      </c>
      <c r="AI3225">
        <v>1</v>
      </c>
      <c r="AJ3225">
        <v>0</v>
      </c>
      <c r="AK3225">
        <v>0</v>
      </c>
      <c r="AL3225">
        <v>1</v>
      </c>
      <c r="AM3225">
        <v>0.33828807997610233</v>
      </c>
      <c r="AN3225">
        <v>0.90954092055002433</v>
      </c>
      <c r="AO3225">
        <v>1</v>
      </c>
      <c r="AP3225">
        <v>1</v>
      </c>
      <c r="AQ3225">
        <v>0.37128188376251881</v>
      </c>
      <c r="AR3225">
        <v>1</v>
      </c>
      <c r="AS3225">
        <v>0.44690247369632535</v>
      </c>
      <c r="AT3225">
        <v>0.88189514661680235</v>
      </c>
      <c r="AU3225">
        <v>1</v>
      </c>
    </row>
    <row r="3226" spans="32:47" x14ac:dyDescent="0.25">
      <c r="AF3226">
        <v>3216</v>
      </c>
      <c r="AG3226">
        <v>6.4404547625482311E-2</v>
      </c>
      <c r="AH3226">
        <v>1</v>
      </c>
      <c r="AI3226">
        <v>1</v>
      </c>
      <c r="AJ3226">
        <v>0.57941565543199736</v>
      </c>
      <c r="AK3226">
        <v>1</v>
      </c>
      <c r="AL3226">
        <v>6.2085531538711318E-2</v>
      </c>
      <c r="AM3226">
        <v>1</v>
      </c>
      <c r="AN3226">
        <v>1</v>
      </c>
      <c r="AO3226">
        <v>1</v>
      </c>
      <c r="AP3226">
        <v>1</v>
      </c>
      <c r="AQ3226">
        <v>1</v>
      </c>
      <c r="AR3226">
        <v>0.5781931570701061</v>
      </c>
      <c r="AS3226">
        <v>7.7827083669328731E-3</v>
      </c>
      <c r="AT3226">
        <v>0.94045015598052462</v>
      </c>
      <c r="AU3226">
        <v>0</v>
      </c>
    </row>
    <row r="3227" spans="32:47" x14ac:dyDescent="0.25">
      <c r="AF3227">
        <v>3217</v>
      </c>
      <c r="AG3227">
        <v>1</v>
      </c>
      <c r="AH3227">
        <v>0.70533222470865964</v>
      </c>
      <c r="AI3227">
        <v>1</v>
      </c>
      <c r="AJ3227">
        <v>1</v>
      </c>
      <c r="AK3227">
        <v>1</v>
      </c>
      <c r="AL3227">
        <v>1</v>
      </c>
      <c r="AM3227">
        <v>0.7064087717320241</v>
      </c>
      <c r="AN3227">
        <v>0.49106797636740074</v>
      </c>
      <c r="AO3227">
        <v>0.53648545043203433</v>
      </c>
      <c r="AP3227">
        <v>1</v>
      </c>
      <c r="AQ3227">
        <v>1</v>
      </c>
      <c r="AR3227">
        <v>1</v>
      </c>
      <c r="AS3227">
        <v>0.83139178004174963</v>
      </c>
      <c r="AT3227">
        <v>0.7849424986552076</v>
      </c>
      <c r="AU3227">
        <v>2</v>
      </c>
    </row>
    <row r="3228" spans="32:47" x14ac:dyDescent="0.25">
      <c r="AF3228">
        <v>3218</v>
      </c>
      <c r="AG3228">
        <v>1</v>
      </c>
      <c r="AH3228">
        <v>1</v>
      </c>
      <c r="AI3228">
        <v>1</v>
      </c>
      <c r="AJ3228">
        <v>0.94604597934861279</v>
      </c>
      <c r="AK3228">
        <v>0.90770435811517081</v>
      </c>
      <c r="AL3228">
        <v>1</v>
      </c>
      <c r="AM3228">
        <v>1</v>
      </c>
      <c r="AN3228">
        <v>1</v>
      </c>
      <c r="AO3228">
        <v>1</v>
      </c>
      <c r="AP3228">
        <v>1</v>
      </c>
      <c r="AQ3228">
        <v>1</v>
      </c>
      <c r="AR3228">
        <v>1</v>
      </c>
      <c r="AS3228">
        <v>0</v>
      </c>
      <c r="AT3228">
        <v>1</v>
      </c>
      <c r="AU3228">
        <v>3</v>
      </c>
    </row>
    <row r="3229" spans="32:47" x14ac:dyDescent="0.25">
      <c r="AF3229">
        <v>3219</v>
      </c>
      <c r="AG3229">
        <v>0</v>
      </c>
      <c r="AH3229">
        <v>1</v>
      </c>
      <c r="AI3229">
        <v>1</v>
      </c>
      <c r="AJ3229">
        <v>8.7122206761705456E-2</v>
      </c>
      <c r="AK3229">
        <v>1</v>
      </c>
      <c r="AL3229">
        <v>0.56759233870131232</v>
      </c>
      <c r="AM3229">
        <v>0.77208591839617813</v>
      </c>
      <c r="AN3229">
        <v>1</v>
      </c>
      <c r="AO3229">
        <v>1</v>
      </c>
      <c r="AP3229">
        <v>1</v>
      </c>
      <c r="AQ3229">
        <v>1</v>
      </c>
      <c r="AR3229">
        <v>1</v>
      </c>
      <c r="AS3229">
        <v>0</v>
      </c>
      <c r="AT3229">
        <v>0.7872997300635165</v>
      </c>
      <c r="AU3229">
        <v>0</v>
      </c>
    </row>
    <row r="3230" spans="32:47" x14ac:dyDescent="0.25">
      <c r="AF3230">
        <v>3220</v>
      </c>
      <c r="AG3230">
        <v>0.36573123593271084</v>
      </c>
      <c r="AH3230">
        <v>0.68635055359689956</v>
      </c>
      <c r="AI3230">
        <v>0.39536504141001533</v>
      </c>
      <c r="AJ3230">
        <v>5.1346982215181927E-2</v>
      </c>
      <c r="AK3230">
        <v>0.96130469517388961</v>
      </c>
      <c r="AL3230">
        <v>0</v>
      </c>
      <c r="AM3230">
        <v>1</v>
      </c>
      <c r="AN3230">
        <v>0.18768819918407262</v>
      </c>
      <c r="AO3230">
        <v>0.23191112619945972</v>
      </c>
      <c r="AP3230">
        <v>0.35881054855863403</v>
      </c>
      <c r="AQ3230">
        <v>0.826131213203674</v>
      </c>
      <c r="AR3230">
        <v>0.4483610676362596</v>
      </c>
      <c r="AS3230">
        <v>8.0080799645070186E-2</v>
      </c>
      <c r="AT3230">
        <v>0.39001503494802992</v>
      </c>
      <c r="AU3230">
        <v>1</v>
      </c>
    </row>
    <row r="3231" spans="32:47" x14ac:dyDescent="0.25">
      <c r="AF3231">
        <v>3221</v>
      </c>
      <c r="AG3231">
        <v>1</v>
      </c>
      <c r="AH3231">
        <v>1</v>
      </c>
      <c r="AI3231">
        <v>1</v>
      </c>
      <c r="AJ3231">
        <v>0.36438032646813856</v>
      </c>
      <c r="AK3231">
        <v>1</v>
      </c>
      <c r="AL3231">
        <v>0.53380627939817105</v>
      </c>
      <c r="AM3231">
        <v>0.89015945145342079</v>
      </c>
      <c r="AN3231">
        <v>1</v>
      </c>
      <c r="AO3231">
        <v>1</v>
      </c>
      <c r="AP3231">
        <v>0.80244776781980742</v>
      </c>
      <c r="AQ3231">
        <v>0.29556297095089878</v>
      </c>
      <c r="AR3231">
        <v>0.90326880951456145</v>
      </c>
      <c r="AS3231">
        <v>0</v>
      </c>
      <c r="AT3231">
        <v>0.95867835474872332</v>
      </c>
      <c r="AU3231">
        <v>1</v>
      </c>
    </row>
    <row r="3232" spans="32:47" x14ac:dyDescent="0.25">
      <c r="AF3232">
        <v>3222</v>
      </c>
      <c r="AG3232">
        <v>0.41556510728156765</v>
      </c>
      <c r="AH3232">
        <v>1</v>
      </c>
      <c r="AI3232">
        <v>0.24144095172748842</v>
      </c>
      <c r="AJ3232">
        <v>1</v>
      </c>
      <c r="AK3232">
        <v>1</v>
      </c>
      <c r="AL3232">
        <v>1</v>
      </c>
      <c r="AM3232">
        <v>0</v>
      </c>
      <c r="AN3232">
        <v>0.4833033338413037</v>
      </c>
      <c r="AO3232">
        <v>1</v>
      </c>
      <c r="AP3232">
        <v>0.36701463898427922</v>
      </c>
      <c r="AQ3232">
        <v>1</v>
      </c>
      <c r="AR3232">
        <v>0.73721028391000509</v>
      </c>
      <c r="AS3232">
        <v>0</v>
      </c>
      <c r="AT3232">
        <v>0.73746883976341016</v>
      </c>
      <c r="AU3232">
        <v>1</v>
      </c>
    </row>
    <row r="3233" spans="32:47" x14ac:dyDescent="0.25">
      <c r="AF3233">
        <v>3223</v>
      </c>
      <c r="AG3233">
        <v>0.99871278726171908</v>
      </c>
      <c r="AH3233">
        <v>1</v>
      </c>
      <c r="AI3233">
        <v>1</v>
      </c>
      <c r="AJ3233">
        <v>1</v>
      </c>
      <c r="AK3233">
        <v>1</v>
      </c>
      <c r="AL3233">
        <v>0.53974036410169601</v>
      </c>
      <c r="AM3233">
        <v>1</v>
      </c>
      <c r="AN3233">
        <v>1</v>
      </c>
      <c r="AO3233">
        <v>0.36768421437397286</v>
      </c>
      <c r="AP3233">
        <v>1</v>
      </c>
      <c r="AQ3233">
        <v>1</v>
      </c>
      <c r="AR3233">
        <v>0.62591890533358019</v>
      </c>
      <c r="AS3233">
        <v>0.1707356541735256</v>
      </c>
      <c r="AT3233">
        <v>0.79217008469458461</v>
      </c>
      <c r="AU3233">
        <v>2</v>
      </c>
    </row>
    <row r="3234" spans="32:47" x14ac:dyDescent="0.25">
      <c r="AF3234">
        <v>3224</v>
      </c>
      <c r="AG3234">
        <v>1</v>
      </c>
      <c r="AH3234">
        <v>0.81969110097686226</v>
      </c>
      <c r="AI3234">
        <v>1.258100983907371E-2</v>
      </c>
      <c r="AJ3234">
        <v>1</v>
      </c>
      <c r="AK3234">
        <v>1</v>
      </c>
      <c r="AL3234">
        <v>1</v>
      </c>
      <c r="AM3234">
        <v>1</v>
      </c>
      <c r="AN3234">
        <v>0.81953250350371465</v>
      </c>
      <c r="AO3234">
        <v>0.93910733153825277</v>
      </c>
      <c r="AP3234">
        <v>0.27783752802309708</v>
      </c>
      <c r="AQ3234">
        <v>0.74853909744221403</v>
      </c>
      <c r="AR3234">
        <v>1</v>
      </c>
      <c r="AS3234">
        <v>0</v>
      </c>
      <c r="AT3234">
        <v>0.78303255778260938</v>
      </c>
      <c r="AU3234">
        <v>1</v>
      </c>
    </row>
    <row r="3235" spans="32:47" x14ac:dyDescent="0.25">
      <c r="AF3235">
        <v>3225</v>
      </c>
      <c r="AG3235">
        <v>1</v>
      </c>
      <c r="AH3235">
        <v>1</v>
      </c>
      <c r="AI3235">
        <v>1</v>
      </c>
      <c r="AJ3235">
        <v>1</v>
      </c>
      <c r="AK3235">
        <v>9.8232779226354094E-2</v>
      </c>
      <c r="AL3235">
        <v>1</v>
      </c>
      <c r="AM3235">
        <v>0</v>
      </c>
      <c r="AN3235">
        <v>1</v>
      </c>
      <c r="AO3235">
        <v>0.93432701953643116</v>
      </c>
      <c r="AP3235">
        <v>1</v>
      </c>
      <c r="AQ3235">
        <v>0.67679463891739333</v>
      </c>
      <c r="AR3235">
        <v>1</v>
      </c>
      <c r="AS3235">
        <v>0.33377473403379554</v>
      </c>
      <c r="AT3235">
        <v>0.8592424514275866</v>
      </c>
      <c r="AU3235">
        <v>2</v>
      </c>
    </row>
    <row r="3236" spans="32:47" x14ac:dyDescent="0.25">
      <c r="AF3236">
        <v>3226</v>
      </c>
      <c r="AG3236">
        <v>1</v>
      </c>
      <c r="AH3236">
        <v>1</v>
      </c>
      <c r="AI3236">
        <v>0.37880690878650525</v>
      </c>
      <c r="AJ3236">
        <v>1</v>
      </c>
      <c r="AK3236">
        <v>0</v>
      </c>
      <c r="AL3236">
        <v>0.81558122359541207</v>
      </c>
      <c r="AM3236">
        <v>0</v>
      </c>
      <c r="AN3236">
        <v>0.65830809795912615</v>
      </c>
      <c r="AO3236">
        <v>1</v>
      </c>
      <c r="AP3236">
        <v>1</v>
      </c>
      <c r="AQ3236">
        <v>1</v>
      </c>
      <c r="AR3236">
        <v>0.59755432484563509</v>
      </c>
      <c r="AS3236">
        <v>0</v>
      </c>
      <c r="AT3236">
        <v>0.69634738300076993</v>
      </c>
      <c r="AU3236">
        <v>1</v>
      </c>
    </row>
    <row r="3237" spans="32:47" x14ac:dyDescent="0.25">
      <c r="AF3237">
        <v>3227</v>
      </c>
      <c r="AG3237">
        <v>1</v>
      </c>
      <c r="AH3237">
        <v>1</v>
      </c>
      <c r="AI3237">
        <v>1</v>
      </c>
      <c r="AJ3237">
        <v>1</v>
      </c>
      <c r="AK3237">
        <v>1</v>
      </c>
      <c r="AL3237">
        <v>1</v>
      </c>
      <c r="AM3237">
        <v>1</v>
      </c>
      <c r="AN3237">
        <v>1</v>
      </c>
      <c r="AO3237">
        <v>1</v>
      </c>
      <c r="AP3237">
        <v>0.52330064482145733</v>
      </c>
      <c r="AQ3237">
        <v>0.50081086050340673</v>
      </c>
      <c r="AR3237">
        <v>1</v>
      </c>
      <c r="AS3237">
        <v>1</v>
      </c>
      <c r="AT3237">
        <v>0.69661113270066044</v>
      </c>
      <c r="AU3237">
        <v>0</v>
      </c>
    </row>
    <row r="3238" spans="32:47" x14ac:dyDescent="0.25">
      <c r="AF3238">
        <v>3228</v>
      </c>
      <c r="AG3238">
        <v>1</v>
      </c>
      <c r="AH3238">
        <v>1</v>
      </c>
      <c r="AI3238">
        <v>0.92361180350769334</v>
      </c>
      <c r="AJ3238">
        <v>1</v>
      </c>
      <c r="AK3238">
        <v>1</v>
      </c>
      <c r="AL3238">
        <v>1</v>
      </c>
      <c r="AM3238">
        <v>1</v>
      </c>
      <c r="AN3238">
        <v>1</v>
      </c>
      <c r="AO3238">
        <v>1</v>
      </c>
      <c r="AP3238">
        <v>1</v>
      </c>
      <c r="AQ3238">
        <v>0.90153408954793124</v>
      </c>
      <c r="AR3238">
        <v>0.94010682261784584</v>
      </c>
      <c r="AS3238">
        <v>6.8470142655696106E-2</v>
      </c>
      <c r="AT3238">
        <v>0.82839368758041387</v>
      </c>
      <c r="AU3238">
        <v>1</v>
      </c>
    </row>
    <row r="3239" spans="32:47" x14ac:dyDescent="0.25">
      <c r="AF3239">
        <v>3229</v>
      </c>
      <c r="AG3239">
        <v>0.22765733525926818</v>
      </c>
      <c r="AH3239">
        <v>1</v>
      </c>
      <c r="AI3239">
        <v>1</v>
      </c>
      <c r="AJ3239">
        <v>1</v>
      </c>
      <c r="AK3239">
        <v>1</v>
      </c>
      <c r="AL3239">
        <v>1</v>
      </c>
      <c r="AM3239">
        <v>1</v>
      </c>
      <c r="AN3239">
        <v>1</v>
      </c>
      <c r="AO3239">
        <v>0</v>
      </c>
      <c r="AP3239">
        <v>0.59310012874090223</v>
      </c>
      <c r="AQ3239">
        <v>0.6704316531053337</v>
      </c>
      <c r="AR3239">
        <v>0</v>
      </c>
      <c r="AS3239">
        <v>1.7672337609110401E-2</v>
      </c>
      <c r="AT3239">
        <v>0.83694228271007687</v>
      </c>
      <c r="AU3239">
        <v>1</v>
      </c>
    </row>
    <row r="3240" spans="32:47" x14ac:dyDescent="0.25">
      <c r="AF3240">
        <v>3230</v>
      </c>
      <c r="AG3240">
        <v>1</v>
      </c>
      <c r="AH3240">
        <v>1</v>
      </c>
      <c r="AI3240">
        <v>1</v>
      </c>
      <c r="AJ3240">
        <v>1</v>
      </c>
      <c r="AK3240">
        <v>0.60128196652071741</v>
      </c>
      <c r="AL3240">
        <v>0</v>
      </c>
      <c r="AM3240">
        <v>1</v>
      </c>
      <c r="AN3240">
        <v>0.27593524630942884</v>
      </c>
      <c r="AO3240">
        <v>1</v>
      </c>
      <c r="AP3240">
        <v>1</v>
      </c>
      <c r="AQ3240">
        <v>4.4968172284037183E-2</v>
      </c>
      <c r="AR3240">
        <v>1</v>
      </c>
      <c r="AS3240">
        <v>0.35969757362885679</v>
      </c>
      <c r="AT3240">
        <v>0.68087384564878195</v>
      </c>
      <c r="AU3240">
        <v>0</v>
      </c>
    </row>
    <row r="3241" spans="32:47" x14ac:dyDescent="0.25">
      <c r="AF3241">
        <v>3231</v>
      </c>
      <c r="AG3241">
        <v>1</v>
      </c>
      <c r="AH3241">
        <v>1</v>
      </c>
      <c r="AI3241">
        <v>0</v>
      </c>
      <c r="AJ3241">
        <v>1</v>
      </c>
      <c r="AK3241">
        <v>1</v>
      </c>
      <c r="AL3241">
        <v>1</v>
      </c>
      <c r="AM3241">
        <v>1</v>
      </c>
      <c r="AN3241">
        <v>0.51580012497757821</v>
      </c>
      <c r="AO3241">
        <v>0.94210942416005616</v>
      </c>
      <c r="AP3241">
        <v>0.5753977777705821</v>
      </c>
      <c r="AQ3241">
        <v>1</v>
      </c>
      <c r="AR3241">
        <v>0.82408811933348791</v>
      </c>
      <c r="AS3241">
        <v>0.35337710410957307</v>
      </c>
      <c r="AT3241">
        <v>0.82761401346131558</v>
      </c>
      <c r="AU3241">
        <v>4</v>
      </c>
    </row>
    <row r="3242" spans="32:47" x14ac:dyDescent="0.25">
      <c r="AF3242">
        <v>3232</v>
      </c>
      <c r="AG3242">
        <v>1</v>
      </c>
      <c r="AH3242">
        <v>1</v>
      </c>
      <c r="AI3242">
        <v>1</v>
      </c>
      <c r="AJ3242">
        <v>0.16173584861923399</v>
      </c>
      <c r="AK3242">
        <v>0.58829647202876534</v>
      </c>
      <c r="AL3242">
        <v>1</v>
      </c>
      <c r="AM3242">
        <v>0.64643883462286467</v>
      </c>
      <c r="AN3242">
        <v>0.45275099153607906</v>
      </c>
      <c r="AO3242">
        <v>0.8264172584888001</v>
      </c>
      <c r="AP3242">
        <v>0.9195493707720156</v>
      </c>
      <c r="AQ3242">
        <v>1</v>
      </c>
      <c r="AR3242">
        <v>0.81469717720638957</v>
      </c>
      <c r="AS3242">
        <v>0</v>
      </c>
      <c r="AT3242">
        <v>0.45625645169252305</v>
      </c>
      <c r="AU3242">
        <v>0</v>
      </c>
    </row>
    <row r="3243" spans="32:47" x14ac:dyDescent="0.25">
      <c r="AF3243">
        <v>3233</v>
      </c>
      <c r="AG3243">
        <v>1</v>
      </c>
      <c r="AH3243">
        <v>0</v>
      </c>
      <c r="AI3243">
        <v>1</v>
      </c>
      <c r="AJ3243">
        <v>1</v>
      </c>
      <c r="AK3243">
        <v>0.8750178207222733</v>
      </c>
      <c r="AL3243">
        <v>1</v>
      </c>
      <c r="AM3243">
        <v>0.94761718016290553</v>
      </c>
      <c r="AN3243">
        <v>1</v>
      </c>
      <c r="AO3243">
        <v>0</v>
      </c>
      <c r="AP3243">
        <v>1</v>
      </c>
      <c r="AQ3243">
        <v>1</v>
      </c>
      <c r="AR3243">
        <v>1</v>
      </c>
      <c r="AS3243">
        <v>0.44224556087400774</v>
      </c>
      <c r="AT3243">
        <v>0.88414914491097996</v>
      </c>
      <c r="AU3243">
        <v>0</v>
      </c>
    </row>
    <row r="3244" spans="32:47" x14ac:dyDescent="0.25">
      <c r="AF3244">
        <v>3234</v>
      </c>
      <c r="AG3244">
        <v>1</v>
      </c>
      <c r="AH3244">
        <v>0.13944715985988815</v>
      </c>
      <c r="AI3244">
        <v>1</v>
      </c>
      <c r="AJ3244">
        <v>1</v>
      </c>
      <c r="AK3244">
        <v>0.92381769929582536</v>
      </c>
      <c r="AL3244">
        <v>0.914951965144428</v>
      </c>
      <c r="AM3244">
        <v>0.34990747692227747</v>
      </c>
      <c r="AN3244">
        <v>0.71150244567064458</v>
      </c>
      <c r="AO3244">
        <v>0.45451861214799766</v>
      </c>
      <c r="AP3244">
        <v>1</v>
      </c>
      <c r="AQ3244">
        <v>0</v>
      </c>
      <c r="AR3244">
        <v>0.19049400545613496</v>
      </c>
      <c r="AS3244">
        <v>0</v>
      </c>
      <c r="AT3244">
        <v>0.95953450905901061</v>
      </c>
      <c r="AU3244">
        <v>2</v>
      </c>
    </row>
    <row r="3245" spans="32:47" x14ac:dyDescent="0.25">
      <c r="AF3245">
        <v>3235</v>
      </c>
      <c r="AG3245">
        <v>1</v>
      </c>
      <c r="AH3245">
        <v>1</v>
      </c>
      <c r="AI3245">
        <v>0.5789253287192907</v>
      </c>
      <c r="AJ3245">
        <v>0.95638280604932036</v>
      </c>
      <c r="AK3245">
        <v>1</v>
      </c>
      <c r="AL3245">
        <v>1</v>
      </c>
      <c r="AM3245">
        <v>0.17074343667791841</v>
      </c>
      <c r="AN3245">
        <v>0.94941821322032827</v>
      </c>
      <c r="AO3245">
        <v>0.88047323231464059</v>
      </c>
      <c r="AP3245">
        <v>1</v>
      </c>
      <c r="AQ3245">
        <v>0</v>
      </c>
      <c r="AR3245">
        <v>0.93746853859169454</v>
      </c>
      <c r="AS3245">
        <v>0.11311962725449121</v>
      </c>
      <c r="AT3245">
        <v>0.87949906458391658</v>
      </c>
      <c r="AU3245">
        <v>0</v>
      </c>
    </row>
    <row r="3246" spans="32:47" x14ac:dyDescent="0.25">
      <c r="AF3246">
        <v>3236</v>
      </c>
      <c r="AG3246">
        <v>1</v>
      </c>
      <c r="AH3246">
        <v>1</v>
      </c>
      <c r="AI3246">
        <v>0.84652818660129747</v>
      </c>
      <c r="AJ3246">
        <v>0</v>
      </c>
      <c r="AK3246">
        <v>1</v>
      </c>
      <c r="AL3246">
        <v>4.6069368419800111E-2</v>
      </c>
      <c r="AM3246">
        <v>1</v>
      </c>
      <c r="AN3246">
        <v>1</v>
      </c>
      <c r="AO3246">
        <v>0.71252880573180544</v>
      </c>
      <c r="AP3246">
        <v>1</v>
      </c>
      <c r="AQ3246">
        <v>1</v>
      </c>
      <c r="AR3246">
        <v>0.56665434730671072</v>
      </c>
      <c r="AS3246">
        <v>0.62516341343308013</v>
      </c>
      <c r="AT3246">
        <v>0.75511212550456097</v>
      </c>
      <c r="AU3246">
        <v>2</v>
      </c>
    </row>
    <row r="3247" spans="32:47" x14ac:dyDescent="0.25">
      <c r="AF3247">
        <v>3237</v>
      </c>
      <c r="AG3247">
        <v>1</v>
      </c>
      <c r="AH3247">
        <v>1</v>
      </c>
      <c r="AI3247">
        <v>1</v>
      </c>
      <c r="AJ3247">
        <v>0.93149940082536586</v>
      </c>
      <c r="AK3247">
        <v>1</v>
      </c>
      <c r="AL3247">
        <v>0.30673765955240623</v>
      </c>
      <c r="AM3247">
        <v>1</v>
      </c>
      <c r="AN3247">
        <v>1</v>
      </c>
      <c r="AO3247">
        <v>1</v>
      </c>
      <c r="AP3247">
        <v>0.96133619858395125</v>
      </c>
      <c r="AQ3247">
        <v>1</v>
      </c>
      <c r="AR3247">
        <v>1</v>
      </c>
      <c r="AS3247">
        <v>7.3557004111447194E-2</v>
      </c>
      <c r="AT3247">
        <v>0.69734162586465664</v>
      </c>
      <c r="AU3247">
        <v>1</v>
      </c>
    </row>
    <row r="3248" spans="32:47" x14ac:dyDescent="0.25">
      <c r="AF3248">
        <v>3238</v>
      </c>
      <c r="AG3248">
        <v>1</v>
      </c>
      <c r="AH3248">
        <v>0</v>
      </c>
      <c r="AI3248">
        <v>1</v>
      </c>
      <c r="AJ3248">
        <v>1</v>
      </c>
      <c r="AK3248">
        <v>1</v>
      </c>
      <c r="AL3248">
        <v>1</v>
      </c>
      <c r="AM3248">
        <v>0.93742714737234034</v>
      </c>
      <c r="AN3248">
        <v>1</v>
      </c>
      <c r="AO3248">
        <v>1</v>
      </c>
      <c r="AP3248">
        <v>1</v>
      </c>
      <c r="AQ3248">
        <v>1</v>
      </c>
      <c r="AR3248">
        <v>0</v>
      </c>
      <c r="AS3248">
        <v>0</v>
      </c>
      <c r="AT3248">
        <v>0.75384510168076124</v>
      </c>
      <c r="AU3248">
        <v>1</v>
      </c>
    </row>
    <row r="3249" spans="32:47" x14ac:dyDescent="0.25">
      <c r="AF3249">
        <v>3239</v>
      </c>
      <c r="AG3249">
        <v>1</v>
      </c>
      <c r="AH3249">
        <v>0</v>
      </c>
      <c r="AI3249">
        <v>0.9111904574268509</v>
      </c>
      <c r="AJ3249">
        <v>0.12736617520082896</v>
      </c>
      <c r="AK3249">
        <v>1</v>
      </c>
      <c r="AL3249">
        <v>1</v>
      </c>
      <c r="AM3249">
        <v>0</v>
      </c>
      <c r="AN3249">
        <v>0.28191536448679061</v>
      </c>
      <c r="AO3249">
        <v>0.8763472077752037</v>
      </c>
      <c r="AP3249">
        <v>1</v>
      </c>
      <c r="AQ3249">
        <v>1</v>
      </c>
      <c r="AR3249">
        <v>0.20645315713139303</v>
      </c>
      <c r="AS3249">
        <v>0</v>
      </c>
      <c r="AT3249">
        <v>0.90478239062141341</v>
      </c>
      <c r="AU3249">
        <v>0</v>
      </c>
    </row>
    <row r="3250" spans="32:47" x14ac:dyDescent="0.25">
      <c r="AF3250">
        <v>3240</v>
      </c>
      <c r="AG3250">
        <v>1</v>
      </c>
      <c r="AH3250">
        <v>0</v>
      </c>
      <c r="AI3250">
        <v>1</v>
      </c>
      <c r="AJ3250">
        <v>1</v>
      </c>
      <c r="AK3250">
        <v>0.6932858788695152</v>
      </c>
      <c r="AL3250">
        <v>1</v>
      </c>
      <c r="AM3250">
        <v>0.39580771295591294</v>
      </c>
      <c r="AN3250">
        <v>1</v>
      </c>
      <c r="AO3250">
        <v>1</v>
      </c>
      <c r="AP3250">
        <v>1</v>
      </c>
      <c r="AQ3250">
        <v>1</v>
      </c>
      <c r="AR3250">
        <v>0.59823269370357479</v>
      </c>
      <c r="AS3250">
        <v>0</v>
      </c>
      <c r="AT3250">
        <v>0.86526970101547529</v>
      </c>
      <c r="AU3250">
        <v>0</v>
      </c>
    </row>
    <row r="3251" spans="32:47" x14ac:dyDescent="0.25">
      <c r="AF3251">
        <v>3241</v>
      </c>
      <c r="AG3251">
        <v>0.45912938053351676</v>
      </c>
      <c r="AH3251">
        <v>1</v>
      </c>
      <c r="AI3251">
        <v>8.0140833163656472E-2</v>
      </c>
      <c r="AJ3251">
        <v>1</v>
      </c>
      <c r="AK3251">
        <v>0.17947998252272937</v>
      </c>
      <c r="AL3251">
        <v>1</v>
      </c>
      <c r="AM3251">
        <v>0.3742124482218529</v>
      </c>
      <c r="AN3251">
        <v>1</v>
      </c>
      <c r="AO3251">
        <v>0</v>
      </c>
      <c r="AP3251">
        <v>1</v>
      </c>
      <c r="AQ3251">
        <v>1</v>
      </c>
      <c r="AR3251">
        <v>0.29238489936148154</v>
      </c>
      <c r="AS3251">
        <v>0.25564909048379408</v>
      </c>
      <c r="AT3251">
        <v>0.86071342309374343</v>
      </c>
      <c r="AU3251">
        <v>0</v>
      </c>
    </row>
    <row r="3252" spans="32:47" x14ac:dyDescent="0.25">
      <c r="AF3252">
        <v>3242</v>
      </c>
      <c r="AG3252">
        <v>0.16263972052195552</v>
      </c>
      <c r="AH3252">
        <v>0</v>
      </c>
      <c r="AI3252">
        <v>1</v>
      </c>
      <c r="AJ3252">
        <v>1</v>
      </c>
      <c r="AK3252">
        <v>1</v>
      </c>
      <c r="AL3252">
        <v>1</v>
      </c>
      <c r="AM3252">
        <v>1</v>
      </c>
      <c r="AN3252">
        <v>1</v>
      </c>
      <c r="AO3252">
        <v>0.10308532038228198</v>
      </c>
      <c r="AP3252">
        <v>1</v>
      </c>
      <c r="AQ3252">
        <v>0.46374655659989611</v>
      </c>
      <c r="AR3252">
        <v>6.5930000984676995E-2</v>
      </c>
      <c r="AS3252">
        <v>3.7197428208591808E-2</v>
      </c>
      <c r="AT3252">
        <v>0.80164852004716725</v>
      </c>
      <c r="AU3252">
        <v>2</v>
      </c>
    </row>
    <row r="3253" spans="32:47" x14ac:dyDescent="0.25">
      <c r="AF3253">
        <v>3243</v>
      </c>
      <c r="AG3253">
        <v>0.66457347416660684</v>
      </c>
      <c r="AH3253">
        <v>0</v>
      </c>
      <c r="AI3253">
        <v>1</v>
      </c>
      <c r="AJ3253">
        <v>1</v>
      </c>
      <c r="AK3253">
        <v>0</v>
      </c>
      <c r="AL3253">
        <v>0.14677180858707289</v>
      </c>
      <c r="AM3253">
        <v>1</v>
      </c>
      <c r="AN3253">
        <v>1</v>
      </c>
      <c r="AO3253">
        <v>1</v>
      </c>
      <c r="AP3253">
        <v>1</v>
      </c>
      <c r="AQ3253">
        <v>1</v>
      </c>
      <c r="AR3253">
        <v>1</v>
      </c>
      <c r="AS3253">
        <v>0</v>
      </c>
      <c r="AT3253">
        <v>0.78899979004839738</v>
      </c>
      <c r="AU3253">
        <v>0</v>
      </c>
    </row>
    <row r="3254" spans="32:47" x14ac:dyDescent="0.25">
      <c r="AF3254">
        <v>3244</v>
      </c>
      <c r="AG3254">
        <v>1</v>
      </c>
      <c r="AH3254">
        <v>1</v>
      </c>
      <c r="AI3254">
        <v>0.47996758133705308</v>
      </c>
      <c r="AJ3254">
        <v>0</v>
      </c>
      <c r="AK3254">
        <v>0.46144398656812674</v>
      </c>
      <c r="AL3254">
        <v>1</v>
      </c>
      <c r="AM3254">
        <v>0.95324372779249378</v>
      </c>
      <c r="AN3254">
        <v>0.90674635973376894</v>
      </c>
      <c r="AO3254">
        <v>1</v>
      </c>
      <c r="AP3254">
        <v>1</v>
      </c>
      <c r="AQ3254">
        <v>0.13827706688462058</v>
      </c>
      <c r="AR3254">
        <v>1</v>
      </c>
      <c r="AS3254">
        <v>0</v>
      </c>
      <c r="AT3254">
        <v>0.58865340244144992</v>
      </c>
      <c r="AU3254">
        <v>1</v>
      </c>
    </row>
    <row r="3255" spans="32:47" x14ac:dyDescent="0.25">
      <c r="AF3255">
        <v>3245</v>
      </c>
      <c r="AG3255">
        <v>1</v>
      </c>
      <c r="AH3255">
        <v>1</v>
      </c>
      <c r="AI3255">
        <v>1</v>
      </c>
      <c r="AJ3255">
        <v>1</v>
      </c>
      <c r="AK3255">
        <v>0.21023213502133242</v>
      </c>
      <c r="AL3255">
        <v>0</v>
      </c>
      <c r="AM3255">
        <v>1</v>
      </c>
      <c r="AN3255">
        <v>2.353049250016357E-2</v>
      </c>
      <c r="AO3255">
        <v>1</v>
      </c>
      <c r="AP3255">
        <v>1</v>
      </c>
      <c r="AQ3255">
        <v>1</v>
      </c>
      <c r="AR3255">
        <v>0.95047748282283262</v>
      </c>
      <c r="AS3255">
        <v>4.7403121401129608E-2</v>
      </c>
      <c r="AT3255">
        <v>0.85777606562556208</v>
      </c>
      <c r="AU3255">
        <v>1</v>
      </c>
    </row>
    <row r="3256" spans="32:47" x14ac:dyDescent="0.25">
      <c r="AF3256">
        <v>3246</v>
      </c>
      <c r="AG3256">
        <v>1</v>
      </c>
      <c r="AH3256">
        <v>1</v>
      </c>
      <c r="AI3256">
        <v>0</v>
      </c>
      <c r="AJ3256">
        <v>1</v>
      </c>
      <c r="AK3256">
        <v>1</v>
      </c>
      <c r="AL3256">
        <v>1</v>
      </c>
      <c r="AM3256">
        <v>0.11139676887368326</v>
      </c>
      <c r="AN3256">
        <v>0.77075011457617948</v>
      </c>
      <c r="AO3256">
        <v>1</v>
      </c>
      <c r="AP3256">
        <v>0.49251322011273702</v>
      </c>
      <c r="AQ3256">
        <v>0</v>
      </c>
      <c r="AR3256">
        <v>1</v>
      </c>
      <c r="AS3256">
        <v>0.19733605690297346</v>
      </c>
      <c r="AT3256">
        <v>0.72089319893845505</v>
      </c>
      <c r="AU3256">
        <v>0</v>
      </c>
    </row>
    <row r="3257" spans="32:47" x14ac:dyDescent="0.25">
      <c r="AF3257">
        <v>3247</v>
      </c>
      <c r="AG3257">
        <v>1</v>
      </c>
      <c r="AH3257">
        <v>0.86426315948457544</v>
      </c>
      <c r="AI3257">
        <v>1</v>
      </c>
      <c r="AJ3257">
        <v>1</v>
      </c>
      <c r="AK3257">
        <v>1</v>
      </c>
      <c r="AL3257">
        <v>0</v>
      </c>
      <c r="AM3257">
        <v>0.4682938304939589</v>
      </c>
      <c r="AN3257">
        <v>0.48470455069764284</v>
      </c>
      <c r="AO3257">
        <v>0.52704176190648766</v>
      </c>
      <c r="AP3257">
        <v>1</v>
      </c>
      <c r="AQ3257">
        <v>0.30958755641743968</v>
      </c>
      <c r="AR3257">
        <v>0.87783727975352854</v>
      </c>
      <c r="AS3257">
        <v>0.34634503253328147</v>
      </c>
      <c r="AT3257">
        <v>0.78095389182126385</v>
      </c>
      <c r="AU3257">
        <v>1</v>
      </c>
    </row>
    <row r="3258" spans="32:47" x14ac:dyDescent="0.25">
      <c r="AF3258">
        <v>3248</v>
      </c>
      <c r="AG3258">
        <v>0.46230615553142873</v>
      </c>
      <c r="AH3258">
        <v>1</v>
      </c>
      <c r="AI3258">
        <v>0.90629283910980563</v>
      </c>
      <c r="AJ3258">
        <v>1</v>
      </c>
      <c r="AK3258">
        <v>0.74249619640989206</v>
      </c>
      <c r="AL3258">
        <v>1</v>
      </c>
      <c r="AM3258">
        <v>1</v>
      </c>
      <c r="AN3258">
        <v>1</v>
      </c>
      <c r="AO3258">
        <v>1</v>
      </c>
      <c r="AP3258">
        <v>1</v>
      </c>
      <c r="AQ3258">
        <v>9.2025994350357604E-2</v>
      </c>
      <c r="AR3258">
        <v>1</v>
      </c>
      <c r="AS3258">
        <v>0</v>
      </c>
      <c r="AT3258">
        <v>0.7674533959601133</v>
      </c>
      <c r="AU3258">
        <v>2</v>
      </c>
    </row>
    <row r="3259" spans="32:47" x14ac:dyDescent="0.25">
      <c r="AF3259">
        <v>3249</v>
      </c>
      <c r="AG3259">
        <v>1</v>
      </c>
      <c r="AH3259">
        <v>0.16621988275281702</v>
      </c>
      <c r="AI3259">
        <v>1</v>
      </c>
      <c r="AJ3259">
        <v>0.38710386534658026</v>
      </c>
      <c r="AK3259">
        <v>1</v>
      </c>
      <c r="AL3259">
        <v>1</v>
      </c>
      <c r="AM3259">
        <v>1</v>
      </c>
      <c r="AN3259">
        <v>1</v>
      </c>
      <c r="AO3259">
        <v>0.8969159740835797</v>
      </c>
      <c r="AP3259">
        <v>1</v>
      </c>
      <c r="AQ3259">
        <v>1</v>
      </c>
      <c r="AR3259">
        <v>1</v>
      </c>
      <c r="AS3259">
        <v>0</v>
      </c>
      <c r="AT3259">
        <v>0.67840183105288643</v>
      </c>
      <c r="AU3259">
        <v>0</v>
      </c>
    </row>
    <row r="3260" spans="32:47" x14ac:dyDescent="0.25">
      <c r="AF3260">
        <v>3250</v>
      </c>
      <c r="AG3260">
        <v>1</v>
      </c>
      <c r="AH3260">
        <v>0.20587607890437148</v>
      </c>
      <c r="AI3260">
        <v>1</v>
      </c>
      <c r="AJ3260">
        <v>1</v>
      </c>
      <c r="AK3260">
        <v>8.645905602949619E-2</v>
      </c>
      <c r="AL3260">
        <v>1</v>
      </c>
      <c r="AM3260">
        <v>1</v>
      </c>
      <c r="AN3260">
        <v>0.93530797401387733</v>
      </c>
      <c r="AO3260">
        <v>0</v>
      </c>
      <c r="AP3260">
        <v>1</v>
      </c>
      <c r="AQ3260">
        <v>1</v>
      </c>
      <c r="AR3260">
        <v>1</v>
      </c>
      <c r="AS3260">
        <v>0</v>
      </c>
      <c r="AT3260">
        <v>0.79036076232306152</v>
      </c>
      <c r="AU3260">
        <v>0</v>
      </c>
    </row>
    <row r="3261" spans="32:47" x14ac:dyDescent="0.25">
      <c r="AF3261">
        <v>3251</v>
      </c>
      <c r="AG3261">
        <v>1</v>
      </c>
      <c r="AH3261">
        <v>1</v>
      </c>
      <c r="AI3261">
        <v>1</v>
      </c>
      <c r="AJ3261">
        <v>1</v>
      </c>
      <c r="AK3261">
        <v>1</v>
      </c>
      <c r="AL3261">
        <v>1</v>
      </c>
      <c r="AM3261">
        <v>0.47510864802977942</v>
      </c>
      <c r="AN3261">
        <v>0.92125762158473423</v>
      </c>
      <c r="AO3261">
        <v>1</v>
      </c>
      <c r="AP3261">
        <v>1</v>
      </c>
      <c r="AQ3261">
        <v>1</v>
      </c>
      <c r="AR3261">
        <v>1</v>
      </c>
      <c r="AS3261">
        <v>0</v>
      </c>
      <c r="AT3261">
        <v>0.84529840143079304</v>
      </c>
      <c r="AU3261">
        <v>1</v>
      </c>
    </row>
    <row r="3262" spans="32:47" x14ac:dyDescent="0.25">
      <c r="AF3262">
        <v>3252</v>
      </c>
      <c r="AG3262">
        <v>0.47781957027707961</v>
      </c>
      <c r="AH3262">
        <v>0</v>
      </c>
      <c r="AI3262">
        <v>0.30769805375260356</v>
      </c>
      <c r="AJ3262">
        <v>1</v>
      </c>
      <c r="AK3262">
        <v>1</v>
      </c>
      <c r="AL3262">
        <v>1</v>
      </c>
      <c r="AM3262">
        <v>1</v>
      </c>
      <c r="AN3262">
        <v>1</v>
      </c>
      <c r="AO3262">
        <v>1</v>
      </c>
      <c r="AP3262">
        <v>1</v>
      </c>
      <c r="AQ3262">
        <v>1</v>
      </c>
      <c r="AR3262">
        <v>0.13574278365300532</v>
      </c>
      <c r="AS3262">
        <v>0</v>
      </c>
      <c r="AT3262">
        <v>0.89670540359294226</v>
      </c>
      <c r="AU3262">
        <v>2</v>
      </c>
    </row>
    <row r="3263" spans="32:47" x14ac:dyDescent="0.25">
      <c r="AF3263">
        <v>3253</v>
      </c>
      <c r="AG3263">
        <v>0.70560034152355999</v>
      </c>
      <c r="AH3263">
        <v>1</v>
      </c>
      <c r="AI3263">
        <v>1</v>
      </c>
      <c r="AJ3263">
        <v>1</v>
      </c>
      <c r="AK3263">
        <v>0</v>
      </c>
      <c r="AL3263">
        <v>1</v>
      </c>
      <c r="AM3263">
        <v>0</v>
      </c>
      <c r="AN3263">
        <v>1</v>
      </c>
      <c r="AO3263">
        <v>1</v>
      </c>
      <c r="AP3263">
        <v>1</v>
      </c>
      <c r="AQ3263">
        <v>1</v>
      </c>
      <c r="AR3263">
        <v>1</v>
      </c>
      <c r="AS3263">
        <v>0</v>
      </c>
      <c r="AT3263">
        <v>0.67846163503892642</v>
      </c>
      <c r="AU3263">
        <v>0</v>
      </c>
    </row>
    <row r="3264" spans="32:47" x14ac:dyDescent="0.25">
      <c r="AF3264">
        <v>3254</v>
      </c>
      <c r="AG3264">
        <v>1</v>
      </c>
      <c r="AH3264">
        <v>1</v>
      </c>
      <c r="AI3264">
        <v>1</v>
      </c>
      <c r="AJ3264">
        <v>1</v>
      </c>
      <c r="AK3264">
        <v>1</v>
      </c>
      <c r="AL3264">
        <v>1</v>
      </c>
      <c r="AM3264">
        <v>0.23313348689665755</v>
      </c>
      <c r="AN3264">
        <v>0.1790138793294318</v>
      </c>
      <c r="AO3264">
        <v>1</v>
      </c>
      <c r="AP3264">
        <v>1</v>
      </c>
      <c r="AQ3264">
        <v>1</v>
      </c>
      <c r="AR3264">
        <v>1</v>
      </c>
      <c r="AS3264">
        <v>0.18979102404151607</v>
      </c>
      <c r="AT3264">
        <v>0.9010429291578077</v>
      </c>
      <c r="AU3264">
        <v>2</v>
      </c>
    </row>
    <row r="3265" spans="32:47" x14ac:dyDescent="0.25">
      <c r="AF3265">
        <v>3255</v>
      </c>
      <c r="AG3265">
        <v>1</v>
      </c>
      <c r="AH3265">
        <v>1</v>
      </c>
      <c r="AI3265">
        <v>9.4962139834786935E-2</v>
      </c>
      <c r="AJ3265">
        <v>1</v>
      </c>
      <c r="AK3265">
        <v>1</v>
      </c>
      <c r="AL3265">
        <v>0.39295532026493069</v>
      </c>
      <c r="AM3265">
        <v>1</v>
      </c>
      <c r="AN3265">
        <v>1</v>
      </c>
      <c r="AO3265">
        <v>1</v>
      </c>
      <c r="AP3265">
        <v>0.89775247133765068</v>
      </c>
      <c r="AQ3265">
        <v>0.38904236944678511</v>
      </c>
      <c r="AR3265">
        <v>0.41949217183038501</v>
      </c>
      <c r="AS3265">
        <v>0</v>
      </c>
      <c r="AT3265">
        <v>0.6377376744172405</v>
      </c>
      <c r="AU3265">
        <v>0</v>
      </c>
    </row>
    <row r="3266" spans="32:47" x14ac:dyDescent="0.25">
      <c r="AF3266">
        <v>3256</v>
      </c>
      <c r="AG3266">
        <v>1</v>
      </c>
      <c r="AH3266">
        <v>1</v>
      </c>
      <c r="AI3266">
        <v>1</v>
      </c>
      <c r="AJ3266">
        <v>1</v>
      </c>
      <c r="AK3266">
        <v>1</v>
      </c>
      <c r="AL3266">
        <v>0.96856710074256014</v>
      </c>
      <c r="AM3266">
        <v>1</v>
      </c>
      <c r="AN3266">
        <v>0.63103935010604473</v>
      </c>
      <c r="AO3266">
        <v>0.64379512315063037</v>
      </c>
      <c r="AP3266">
        <v>0.60491454532377487</v>
      </c>
      <c r="AQ3266">
        <v>1</v>
      </c>
      <c r="AR3266">
        <v>1</v>
      </c>
      <c r="AS3266">
        <v>0.9244597491437162</v>
      </c>
      <c r="AT3266">
        <v>0.8375844656640492</v>
      </c>
      <c r="AU3266">
        <v>0</v>
      </c>
    </row>
    <row r="3267" spans="32:47" x14ac:dyDescent="0.25">
      <c r="AF3267">
        <v>3257</v>
      </c>
      <c r="AG3267">
        <v>1</v>
      </c>
      <c r="AH3267">
        <v>1</v>
      </c>
      <c r="AI3267">
        <v>2.5016616557906907E-2</v>
      </c>
      <c r="AJ3267">
        <v>1</v>
      </c>
      <c r="AK3267">
        <v>8.567915886247178E-2</v>
      </c>
      <c r="AL3267">
        <v>1</v>
      </c>
      <c r="AM3267">
        <v>1</v>
      </c>
      <c r="AN3267">
        <v>0.79412314256642857</v>
      </c>
      <c r="AO3267">
        <v>0.80534980775410081</v>
      </c>
      <c r="AP3267">
        <v>1</v>
      </c>
      <c r="AQ3267">
        <v>1</v>
      </c>
      <c r="AR3267">
        <v>0.75867106726429723</v>
      </c>
      <c r="AS3267">
        <v>0</v>
      </c>
      <c r="AT3267">
        <v>0.87093680676332774</v>
      </c>
      <c r="AU3267">
        <v>0</v>
      </c>
    </row>
    <row r="3268" spans="32:47" x14ac:dyDescent="0.25">
      <c r="AF3268">
        <v>3258</v>
      </c>
      <c r="AG3268">
        <v>0.73875473613307185</v>
      </c>
      <c r="AH3268">
        <v>1</v>
      </c>
      <c r="AI3268">
        <v>1</v>
      </c>
      <c r="AJ3268">
        <v>1</v>
      </c>
      <c r="AK3268">
        <v>0.52287786152080495</v>
      </c>
      <c r="AL3268">
        <v>1</v>
      </c>
      <c r="AM3268">
        <v>1</v>
      </c>
      <c r="AN3268">
        <v>1</v>
      </c>
      <c r="AO3268">
        <v>1</v>
      </c>
      <c r="AP3268">
        <v>1</v>
      </c>
      <c r="AQ3268">
        <v>1</v>
      </c>
      <c r="AR3268">
        <v>1</v>
      </c>
      <c r="AS3268">
        <v>0</v>
      </c>
      <c r="AT3268">
        <v>0.76387252639098036</v>
      </c>
      <c r="AU3268">
        <v>0</v>
      </c>
    </row>
    <row r="3269" spans="32:47" x14ac:dyDescent="0.25">
      <c r="AF3269">
        <v>3259</v>
      </c>
      <c r="AG3269">
        <v>0</v>
      </c>
      <c r="AH3269">
        <v>0.56145928958877833</v>
      </c>
      <c r="AI3269">
        <v>0.39299732099513468</v>
      </c>
      <c r="AJ3269">
        <v>1</v>
      </c>
      <c r="AK3269">
        <v>1</v>
      </c>
      <c r="AL3269">
        <v>1</v>
      </c>
      <c r="AM3269">
        <v>1</v>
      </c>
      <c r="AN3269">
        <v>1</v>
      </c>
      <c r="AO3269">
        <v>1</v>
      </c>
      <c r="AP3269">
        <v>0.77641253742119931</v>
      </c>
      <c r="AQ3269">
        <v>1</v>
      </c>
      <c r="AR3269">
        <v>0.46727050353224658</v>
      </c>
      <c r="AS3269">
        <v>0</v>
      </c>
      <c r="AT3269">
        <v>0.70249236668049431</v>
      </c>
      <c r="AU3269">
        <v>0</v>
      </c>
    </row>
    <row r="3270" spans="32:47" x14ac:dyDescent="0.25">
      <c r="AF3270">
        <v>3260</v>
      </c>
      <c r="AG3270">
        <v>1</v>
      </c>
      <c r="AH3270">
        <v>0</v>
      </c>
      <c r="AI3270">
        <v>1</v>
      </c>
      <c r="AJ3270">
        <v>0</v>
      </c>
      <c r="AK3270">
        <v>1</v>
      </c>
      <c r="AL3270">
        <v>0.7506011267289675</v>
      </c>
      <c r="AM3270">
        <v>1</v>
      </c>
      <c r="AN3270">
        <v>1</v>
      </c>
      <c r="AO3270">
        <v>1</v>
      </c>
      <c r="AP3270">
        <v>1</v>
      </c>
      <c r="AQ3270">
        <v>1</v>
      </c>
      <c r="AR3270">
        <v>0.11019618704989215</v>
      </c>
      <c r="AS3270">
        <v>0.18397291289288514</v>
      </c>
      <c r="AT3270">
        <v>0.8490725128308827</v>
      </c>
      <c r="AU3270">
        <v>1</v>
      </c>
    </row>
    <row r="3271" spans="32:47" x14ac:dyDescent="0.25">
      <c r="AF3271">
        <v>3261</v>
      </c>
      <c r="AG3271">
        <v>1</v>
      </c>
      <c r="AH3271">
        <v>1</v>
      </c>
      <c r="AI3271">
        <v>1</v>
      </c>
      <c r="AJ3271">
        <v>0</v>
      </c>
      <c r="AK3271">
        <v>0.42498927128866443</v>
      </c>
      <c r="AL3271">
        <v>1</v>
      </c>
      <c r="AM3271">
        <v>0.12537664267086168</v>
      </c>
      <c r="AN3271">
        <v>1</v>
      </c>
      <c r="AO3271">
        <v>1</v>
      </c>
      <c r="AP3271">
        <v>0.20802323677391191</v>
      </c>
      <c r="AQ3271">
        <v>1</v>
      </c>
      <c r="AR3271">
        <v>1</v>
      </c>
      <c r="AS3271">
        <v>0</v>
      </c>
      <c r="AT3271">
        <v>0.70902340093899474</v>
      </c>
      <c r="AU3271">
        <v>2</v>
      </c>
    </row>
    <row r="3272" spans="32:47" x14ac:dyDescent="0.25">
      <c r="AF3272">
        <v>3262</v>
      </c>
      <c r="AG3272">
        <v>1</v>
      </c>
      <c r="AH3272">
        <v>0.37821780138905786</v>
      </c>
      <c r="AI3272">
        <v>1</v>
      </c>
      <c r="AJ3272">
        <v>1</v>
      </c>
      <c r="AK3272">
        <v>1</v>
      </c>
      <c r="AL3272">
        <v>1</v>
      </c>
      <c r="AM3272">
        <v>0.2333097905204575</v>
      </c>
      <c r="AN3272">
        <v>1</v>
      </c>
      <c r="AO3272">
        <v>1</v>
      </c>
      <c r="AP3272">
        <v>0.80150362465839509</v>
      </c>
      <c r="AQ3272">
        <v>1</v>
      </c>
      <c r="AR3272">
        <v>0.75586324045857067</v>
      </c>
      <c r="AS3272">
        <v>0</v>
      </c>
      <c r="AT3272">
        <v>1</v>
      </c>
      <c r="AU3272">
        <v>2</v>
      </c>
    </row>
    <row r="3273" spans="32:47" x14ac:dyDescent="0.25">
      <c r="AF3273">
        <v>3263</v>
      </c>
      <c r="AG3273">
        <v>1</v>
      </c>
      <c r="AH3273">
        <v>0.88856243213922426</v>
      </c>
      <c r="AI3273">
        <v>0.59627484819418075</v>
      </c>
      <c r="AJ3273">
        <v>1</v>
      </c>
      <c r="AK3273">
        <v>0.56061814842917468</v>
      </c>
      <c r="AL3273">
        <v>1</v>
      </c>
      <c r="AM3273">
        <v>0.66623034065302023</v>
      </c>
      <c r="AN3273">
        <v>1</v>
      </c>
      <c r="AO3273">
        <v>1</v>
      </c>
      <c r="AP3273">
        <v>1</v>
      </c>
      <c r="AQ3273">
        <v>0.83943918485892932</v>
      </c>
      <c r="AR3273">
        <v>1</v>
      </c>
      <c r="AS3273">
        <v>0</v>
      </c>
      <c r="AT3273">
        <v>0.88756777651106444</v>
      </c>
      <c r="AU3273">
        <v>0</v>
      </c>
    </row>
    <row r="3274" spans="32:47" x14ac:dyDescent="0.25">
      <c r="AF3274">
        <v>3264</v>
      </c>
      <c r="AG3274">
        <v>0</v>
      </c>
      <c r="AH3274">
        <v>1</v>
      </c>
      <c r="AI3274">
        <v>1</v>
      </c>
      <c r="AJ3274">
        <v>1</v>
      </c>
      <c r="AK3274">
        <v>1</v>
      </c>
      <c r="AL3274">
        <v>0.59047266990237401</v>
      </c>
      <c r="AM3274">
        <v>0.64367402014590147</v>
      </c>
      <c r="AN3274">
        <v>1</v>
      </c>
      <c r="AO3274">
        <v>0.17110896362379815</v>
      </c>
      <c r="AP3274">
        <v>1</v>
      </c>
      <c r="AQ3274">
        <v>0.76246196526190035</v>
      </c>
      <c r="AR3274">
        <v>0.49366216679059549</v>
      </c>
      <c r="AS3274">
        <v>0</v>
      </c>
      <c r="AT3274">
        <v>0.73004103389118913</v>
      </c>
      <c r="AU3274">
        <v>2</v>
      </c>
    </row>
    <row r="3275" spans="32:47" x14ac:dyDescent="0.25">
      <c r="AF3275">
        <v>3265</v>
      </c>
      <c r="AG3275">
        <v>1</v>
      </c>
      <c r="AH3275">
        <v>0.36619700594954857</v>
      </c>
      <c r="AI3275">
        <v>0.51016555176019829</v>
      </c>
      <c r="AJ3275">
        <v>2.4677949942997657E-2</v>
      </c>
      <c r="AK3275">
        <v>0.34068885422053546</v>
      </c>
      <c r="AL3275">
        <v>0.61972075113784131</v>
      </c>
      <c r="AM3275">
        <v>0.62290140022988427</v>
      </c>
      <c r="AN3275">
        <v>0.79968117117753157</v>
      </c>
      <c r="AO3275">
        <v>1</v>
      </c>
      <c r="AP3275">
        <v>1</v>
      </c>
      <c r="AQ3275">
        <v>1</v>
      </c>
      <c r="AR3275">
        <v>0.20316151936253113</v>
      </c>
      <c r="AS3275">
        <v>0</v>
      </c>
      <c r="AT3275">
        <v>0.53022962260876916</v>
      </c>
      <c r="AU3275">
        <v>0</v>
      </c>
    </row>
    <row r="3276" spans="32:47" x14ac:dyDescent="0.25">
      <c r="AF3276">
        <v>3266</v>
      </c>
      <c r="AG3276">
        <v>1</v>
      </c>
      <c r="AH3276">
        <v>0.38089377196748891</v>
      </c>
      <c r="AI3276">
        <v>0</v>
      </c>
      <c r="AJ3276">
        <v>0.81417888464153898</v>
      </c>
      <c r="AK3276">
        <v>1</v>
      </c>
      <c r="AL3276">
        <v>1</v>
      </c>
      <c r="AM3276">
        <v>1</v>
      </c>
      <c r="AN3276">
        <v>1</v>
      </c>
      <c r="AO3276">
        <v>0.22048639028240966</v>
      </c>
      <c r="AP3276">
        <v>1</v>
      </c>
      <c r="AQ3276">
        <v>1</v>
      </c>
      <c r="AR3276">
        <v>1</v>
      </c>
      <c r="AS3276">
        <v>0.60294921566861792</v>
      </c>
      <c r="AT3276">
        <v>0.85404402229453324</v>
      </c>
      <c r="AU3276">
        <v>1</v>
      </c>
    </row>
    <row r="3277" spans="32:47" x14ac:dyDescent="0.25">
      <c r="AF3277">
        <v>3267</v>
      </c>
      <c r="AG3277">
        <v>1</v>
      </c>
      <c r="AH3277">
        <v>1</v>
      </c>
      <c r="AI3277">
        <v>0.55310398310534614</v>
      </c>
      <c r="AJ3277">
        <v>1</v>
      </c>
      <c r="AK3277">
        <v>0</v>
      </c>
      <c r="AL3277">
        <v>1</v>
      </c>
      <c r="AM3277">
        <v>1</v>
      </c>
      <c r="AN3277">
        <v>0.72203804306768538</v>
      </c>
      <c r="AO3277">
        <v>1</v>
      </c>
      <c r="AP3277">
        <v>0</v>
      </c>
      <c r="AQ3277">
        <v>1</v>
      </c>
      <c r="AR3277">
        <v>0.80698556001434263</v>
      </c>
      <c r="AS3277">
        <v>0</v>
      </c>
      <c r="AT3277">
        <v>0.80895467373161345</v>
      </c>
      <c r="AU3277">
        <v>1</v>
      </c>
    </row>
    <row r="3278" spans="32:47" x14ac:dyDescent="0.25">
      <c r="AF3278">
        <v>3268</v>
      </c>
      <c r="AG3278">
        <v>1</v>
      </c>
      <c r="AH3278">
        <v>1</v>
      </c>
      <c r="AI3278">
        <v>0.43906958913454042</v>
      </c>
      <c r="AJ3278">
        <v>1</v>
      </c>
      <c r="AK3278">
        <v>0.41775615569420022</v>
      </c>
      <c r="AL3278">
        <v>0.40808899991291886</v>
      </c>
      <c r="AM3278">
        <v>0.15912918543049712</v>
      </c>
      <c r="AN3278">
        <v>1</v>
      </c>
      <c r="AO3278">
        <v>1</v>
      </c>
      <c r="AP3278">
        <v>0.63511744150990479</v>
      </c>
      <c r="AQ3278">
        <v>0</v>
      </c>
      <c r="AR3278">
        <v>1</v>
      </c>
      <c r="AS3278">
        <v>0.16100362571445917</v>
      </c>
      <c r="AT3278">
        <v>0.82989916783314577</v>
      </c>
      <c r="AU3278">
        <v>0</v>
      </c>
    </row>
    <row r="3279" spans="32:47" x14ac:dyDescent="0.25">
      <c r="AF3279">
        <v>3269</v>
      </c>
      <c r="AG3279">
        <v>0.85834207982759014</v>
      </c>
      <c r="AH3279">
        <v>0</v>
      </c>
      <c r="AI3279">
        <v>1</v>
      </c>
      <c r="AJ3279">
        <v>1</v>
      </c>
      <c r="AK3279">
        <v>1</v>
      </c>
      <c r="AL3279">
        <v>1</v>
      </c>
      <c r="AM3279">
        <v>1</v>
      </c>
      <c r="AN3279">
        <v>0</v>
      </c>
      <c r="AO3279">
        <v>0.73796281932566976</v>
      </c>
      <c r="AP3279">
        <v>0.75973647590862747</v>
      </c>
      <c r="AQ3279">
        <v>0.10846406049483145</v>
      </c>
      <c r="AR3279">
        <v>1</v>
      </c>
      <c r="AS3279">
        <v>1</v>
      </c>
      <c r="AT3279">
        <v>0.62772115926766192</v>
      </c>
      <c r="AU3279">
        <v>1</v>
      </c>
    </row>
    <row r="3280" spans="32:47" x14ac:dyDescent="0.25">
      <c r="AF3280">
        <v>3270</v>
      </c>
      <c r="AG3280">
        <v>1</v>
      </c>
      <c r="AH3280">
        <v>0.92746223105028291</v>
      </c>
      <c r="AI3280">
        <v>1</v>
      </c>
      <c r="AJ3280">
        <v>0.38823470667727328</v>
      </c>
      <c r="AK3280">
        <v>1</v>
      </c>
      <c r="AL3280">
        <v>1</v>
      </c>
      <c r="AM3280">
        <v>0.46917961130783359</v>
      </c>
      <c r="AN3280">
        <v>1</v>
      </c>
      <c r="AO3280">
        <v>1</v>
      </c>
      <c r="AP3280">
        <v>0.77117487576869015</v>
      </c>
      <c r="AQ3280">
        <v>0.23891075040470847</v>
      </c>
      <c r="AR3280">
        <v>0.88787188824672714</v>
      </c>
      <c r="AS3280">
        <v>5.2067445360373839E-2</v>
      </c>
      <c r="AT3280">
        <v>0.87056078923156899</v>
      </c>
      <c r="AU3280">
        <v>0</v>
      </c>
    </row>
    <row r="3281" spans="32:47" x14ac:dyDescent="0.25">
      <c r="AF3281">
        <v>3271</v>
      </c>
      <c r="AG3281">
        <v>1</v>
      </c>
      <c r="AH3281">
        <v>1</v>
      </c>
      <c r="AI3281">
        <v>0.9936542058860669</v>
      </c>
      <c r="AJ3281">
        <v>1</v>
      </c>
      <c r="AK3281">
        <v>1</v>
      </c>
      <c r="AL3281">
        <v>1</v>
      </c>
      <c r="AM3281">
        <v>1</v>
      </c>
      <c r="AN3281">
        <v>1</v>
      </c>
      <c r="AO3281">
        <v>1</v>
      </c>
      <c r="AP3281">
        <v>0.86390584244603108</v>
      </c>
      <c r="AQ3281">
        <v>1</v>
      </c>
      <c r="AR3281">
        <v>0.69044340628686529</v>
      </c>
      <c r="AS3281">
        <v>0</v>
      </c>
      <c r="AT3281">
        <v>0.73784537943680484</v>
      </c>
      <c r="AU3281">
        <v>0</v>
      </c>
    </row>
    <row r="3282" spans="32:47" x14ac:dyDescent="0.25">
      <c r="AF3282">
        <v>3272</v>
      </c>
      <c r="AG3282">
        <v>1</v>
      </c>
      <c r="AH3282">
        <v>0.71906366512692854</v>
      </c>
      <c r="AI3282">
        <v>0.92753244073983587</v>
      </c>
      <c r="AJ3282">
        <v>0</v>
      </c>
      <c r="AK3282">
        <v>1</v>
      </c>
      <c r="AL3282">
        <v>1</v>
      </c>
      <c r="AM3282">
        <v>0</v>
      </c>
      <c r="AN3282">
        <v>1</v>
      </c>
      <c r="AO3282">
        <v>4.577580176167733E-2</v>
      </c>
      <c r="AP3282">
        <v>1</v>
      </c>
      <c r="AQ3282">
        <v>1</v>
      </c>
      <c r="AR3282">
        <v>1</v>
      </c>
      <c r="AS3282">
        <v>0</v>
      </c>
      <c r="AT3282">
        <v>0.8815058523624193</v>
      </c>
      <c r="AU3282">
        <v>1</v>
      </c>
    </row>
    <row r="3283" spans="32:47" x14ac:dyDescent="0.25">
      <c r="AF3283">
        <v>3273</v>
      </c>
      <c r="AG3283">
        <v>1</v>
      </c>
      <c r="AH3283">
        <v>1</v>
      </c>
      <c r="AI3283">
        <v>0.30917807807324399</v>
      </c>
      <c r="AJ3283">
        <v>0.71466227983643571</v>
      </c>
      <c r="AK3283">
        <v>0.88319121296386116</v>
      </c>
      <c r="AL3283">
        <v>1</v>
      </c>
      <c r="AM3283">
        <v>1</v>
      </c>
      <c r="AN3283">
        <v>1</v>
      </c>
      <c r="AO3283">
        <v>1</v>
      </c>
      <c r="AP3283">
        <v>1</v>
      </c>
      <c r="AQ3283">
        <v>1</v>
      </c>
      <c r="AR3283">
        <v>0</v>
      </c>
      <c r="AS3283">
        <v>0.77064487493892864</v>
      </c>
      <c r="AT3283">
        <v>0.75409053600995646</v>
      </c>
      <c r="AU3283">
        <v>0</v>
      </c>
    </row>
    <row r="3284" spans="32:47" x14ac:dyDescent="0.25">
      <c r="AF3284">
        <v>3274</v>
      </c>
      <c r="AG3284">
        <v>0.182660661707022</v>
      </c>
      <c r="AH3284">
        <v>1</v>
      </c>
      <c r="AI3284">
        <v>1</v>
      </c>
      <c r="AJ3284">
        <v>3.5650636717036832E-2</v>
      </c>
      <c r="AK3284">
        <v>1</v>
      </c>
      <c r="AL3284">
        <v>1</v>
      </c>
      <c r="AM3284">
        <v>0.3420078635352829</v>
      </c>
      <c r="AN3284">
        <v>1</v>
      </c>
      <c r="AO3284">
        <v>0.21825948889236316</v>
      </c>
      <c r="AP3284">
        <v>1</v>
      </c>
      <c r="AQ3284">
        <v>1</v>
      </c>
      <c r="AR3284">
        <v>1</v>
      </c>
      <c r="AS3284">
        <v>0.65561475823896243</v>
      </c>
      <c r="AT3284">
        <v>0.93456330364755413</v>
      </c>
      <c r="AU3284">
        <v>0</v>
      </c>
    </row>
    <row r="3285" spans="32:47" x14ac:dyDescent="0.25">
      <c r="AF3285">
        <v>3275</v>
      </c>
      <c r="AG3285">
        <v>1</v>
      </c>
      <c r="AH3285">
        <v>0.27582617245155105</v>
      </c>
      <c r="AI3285">
        <v>4.5983530758671655E-2</v>
      </c>
      <c r="AJ3285">
        <v>0.11539860960353204</v>
      </c>
      <c r="AK3285">
        <v>0</v>
      </c>
      <c r="AL3285">
        <v>1</v>
      </c>
      <c r="AM3285">
        <v>1</v>
      </c>
      <c r="AN3285">
        <v>1</v>
      </c>
      <c r="AO3285">
        <v>0</v>
      </c>
      <c r="AP3285">
        <v>1</v>
      </c>
      <c r="AQ3285">
        <v>0.9848733454581331</v>
      </c>
      <c r="AR3285">
        <v>0.66674361127262538</v>
      </c>
      <c r="AS3285">
        <v>0</v>
      </c>
      <c r="AT3285">
        <v>0.78694691737595079</v>
      </c>
      <c r="AU3285">
        <v>0</v>
      </c>
    </row>
    <row r="3286" spans="32:47" x14ac:dyDescent="0.25">
      <c r="AF3286">
        <v>3276</v>
      </c>
      <c r="AG3286">
        <v>1</v>
      </c>
      <c r="AH3286">
        <v>1</v>
      </c>
      <c r="AI3286">
        <v>1</v>
      </c>
      <c r="AJ3286">
        <v>0.55293914562668456</v>
      </c>
      <c r="AK3286">
        <v>1</v>
      </c>
      <c r="AL3286">
        <v>1</v>
      </c>
      <c r="AM3286">
        <v>1</v>
      </c>
      <c r="AN3286">
        <v>1</v>
      </c>
      <c r="AO3286">
        <v>1</v>
      </c>
      <c r="AP3286">
        <v>1</v>
      </c>
      <c r="AQ3286">
        <v>0</v>
      </c>
      <c r="AR3286">
        <v>1</v>
      </c>
      <c r="AS3286">
        <v>0.51565647039739904</v>
      </c>
      <c r="AT3286">
        <v>0.69294124921225253</v>
      </c>
      <c r="AU3286">
        <v>0</v>
      </c>
    </row>
    <row r="3287" spans="32:47" x14ac:dyDescent="0.25">
      <c r="AF3287">
        <v>3277</v>
      </c>
      <c r="AG3287">
        <v>1</v>
      </c>
      <c r="AH3287">
        <v>1</v>
      </c>
      <c r="AI3287">
        <v>1</v>
      </c>
      <c r="AJ3287">
        <v>1</v>
      </c>
      <c r="AK3287">
        <v>1</v>
      </c>
      <c r="AL3287">
        <v>0.9787887149912422</v>
      </c>
      <c r="AM3287">
        <v>1</v>
      </c>
      <c r="AN3287">
        <v>0.32436610474706545</v>
      </c>
      <c r="AO3287">
        <v>1</v>
      </c>
      <c r="AP3287">
        <v>1</v>
      </c>
      <c r="AQ3287">
        <v>1</v>
      </c>
      <c r="AR3287">
        <v>0.76917810299393397</v>
      </c>
      <c r="AS3287">
        <v>0.75949026429831668</v>
      </c>
      <c r="AT3287">
        <v>0.7095724354502474</v>
      </c>
      <c r="AU3287">
        <v>0</v>
      </c>
    </row>
    <row r="3288" spans="32:47" x14ac:dyDescent="0.25">
      <c r="AF3288">
        <v>3278</v>
      </c>
      <c r="AG3288">
        <v>1</v>
      </c>
      <c r="AH3288">
        <v>1</v>
      </c>
      <c r="AI3288">
        <v>1</v>
      </c>
      <c r="AJ3288">
        <v>1</v>
      </c>
      <c r="AK3288">
        <v>0.74960297268989962</v>
      </c>
      <c r="AL3288">
        <v>1.1325467096321517E-2</v>
      </c>
      <c r="AM3288">
        <v>1</v>
      </c>
      <c r="AN3288">
        <v>1</v>
      </c>
      <c r="AO3288">
        <v>1</v>
      </c>
      <c r="AP3288">
        <v>1</v>
      </c>
      <c r="AQ3288">
        <v>1</v>
      </c>
      <c r="AR3288">
        <v>1</v>
      </c>
      <c r="AS3288">
        <v>0</v>
      </c>
      <c r="AT3288">
        <v>0.80477182004809678</v>
      </c>
      <c r="AU3288">
        <v>0</v>
      </c>
    </row>
    <row r="3289" spans="32:47" x14ac:dyDescent="0.25">
      <c r="AF3289">
        <v>3279</v>
      </c>
      <c r="AG3289">
        <v>1</v>
      </c>
      <c r="AH3289">
        <v>0.6832850396996426</v>
      </c>
      <c r="AI3289">
        <v>0.22806958926840679</v>
      </c>
      <c r="AJ3289">
        <v>1</v>
      </c>
      <c r="AK3289">
        <v>0.54345385392615198</v>
      </c>
      <c r="AL3289">
        <v>1</v>
      </c>
      <c r="AM3289">
        <v>1</v>
      </c>
      <c r="AN3289">
        <v>1</v>
      </c>
      <c r="AO3289">
        <v>1</v>
      </c>
      <c r="AP3289">
        <v>0</v>
      </c>
      <c r="AQ3289">
        <v>0.99780724541148325</v>
      </c>
      <c r="AR3289">
        <v>1</v>
      </c>
      <c r="AS3289">
        <v>0.96188110255940462</v>
      </c>
      <c r="AT3289">
        <v>0.74585955310862095</v>
      </c>
      <c r="AU3289">
        <v>0</v>
      </c>
    </row>
    <row r="3290" spans="32:47" x14ac:dyDescent="0.25">
      <c r="AF3290">
        <v>3280</v>
      </c>
      <c r="AG3290">
        <v>1</v>
      </c>
      <c r="AH3290">
        <v>1</v>
      </c>
      <c r="AI3290">
        <v>0.92621807932394606</v>
      </c>
      <c r="AJ3290">
        <v>0.29114955801681691</v>
      </c>
      <c r="AK3290">
        <v>1</v>
      </c>
      <c r="AL3290">
        <v>0.30507153512662627</v>
      </c>
      <c r="AM3290">
        <v>0.15072681350659789</v>
      </c>
      <c r="AN3290">
        <v>0.58238415295800805</v>
      </c>
      <c r="AO3290">
        <v>0</v>
      </c>
      <c r="AP3290">
        <v>0.51046367900820655</v>
      </c>
      <c r="AQ3290">
        <v>0.4528985403107072</v>
      </c>
      <c r="AR3290">
        <v>0</v>
      </c>
      <c r="AS3290">
        <v>0</v>
      </c>
      <c r="AT3290">
        <v>0.82737172448966567</v>
      </c>
      <c r="AU3290">
        <v>1</v>
      </c>
    </row>
    <row r="3291" spans="32:47" x14ac:dyDescent="0.25">
      <c r="AF3291">
        <v>3281</v>
      </c>
      <c r="AG3291">
        <v>1</v>
      </c>
      <c r="AH3291">
        <v>0</v>
      </c>
      <c r="AI3291">
        <v>1</v>
      </c>
      <c r="AJ3291">
        <v>1</v>
      </c>
      <c r="AK3291">
        <v>1</v>
      </c>
      <c r="AL3291">
        <v>1</v>
      </c>
      <c r="AM3291">
        <v>1</v>
      </c>
      <c r="AN3291">
        <v>1</v>
      </c>
      <c r="AO3291">
        <v>1</v>
      </c>
      <c r="AP3291">
        <v>0</v>
      </c>
      <c r="AQ3291">
        <v>0.16572291495273628</v>
      </c>
      <c r="AR3291">
        <v>0</v>
      </c>
      <c r="AS3291">
        <v>0.39512003777102411</v>
      </c>
      <c r="AT3291">
        <v>0.99315069069861028</v>
      </c>
      <c r="AU3291">
        <v>0</v>
      </c>
    </row>
    <row r="3292" spans="32:47" x14ac:dyDescent="0.25">
      <c r="AF3292">
        <v>3282</v>
      </c>
      <c r="AG3292">
        <v>1</v>
      </c>
      <c r="AH3292">
        <v>1</v>
      </c>
      <c r="AI3292">
        <v>0</v>
      </c>
      <c r="AJ3292">
        <v>1</v>
      </c>
      <c r="AK3292">
        <v>1</v>
      </c>
      <c r="AL3292">
        <v>0.74728945163393901</v>
      </c>
      <c r="AM3292">
        <v>0.42926802771962097</v>
      </c>
      <c r="AN3292">
        <v>1</v>
      </c>
      <c r="AO3292">
        <v>1</v>
      </c>
      <c r="AP3292">
        <v>1</v>
      </c>
      <c r="AQ3292">
        <v>1</v>
      </c>
      <c r="AR3292">
        <v>0.98429731372391782</v>
      </c>
      <c r="AS3292">
        <v>0.35341427841121914</v>
      </c>
      <c r="AT3292">
        <v>1</v>
      </c>
      <c r="AU3292">
        <v>1</v>
      </c>
    </row>
    <row r="3293" spans="32:47" x14ac:dyDescent="0.25">
      <c r="AF3293">
        <v>3283</v>
      </c>
      <c r="AG3293">
        <v>0.61725149538195245</v>
      </c>
      <c r="AH3293">
        <v>0.41748400788128492</v>
      </c>
      <c r="AI3293">
        <v>1</v>
      </c>
      <c r="AJ3293">
        <v>1</v>
      </c>
      <c r="AK3293">
        <v>0</v>
      </c>
      <c r="AL3293">
        <v>1</v>
      </c>
      <c r="AM3293">
        <v>0</v>
      </c>
      <c r="AN3293">
        <v>1</v>
      </c>
      <c r="AO3293">
        <v>1</v>
      </c>
      <c r="AP3293">
        <v>1</v>
      </c>
      <c r="AQ3293">
        <v>1</v>
      </c>
      <c r="AR3293">
        <v>1</v>
      </c>
      <c r="AS3293">
        <v>0</v>
      </c>
      <c r="AT3293">
        <v>0.78893876289101617</v>
      </c>
      <c r="AU3293">
        <v>1</v>
      </c>
    </row>
    <row r="3294" spans="32:47" x14ac:dyDescent="0.25">
      <c r="AF3294">
        <v>3284</v>
      </c>
      <c r="AG3294">
        <v>1</v>
      </c>
      <c r="AH3294">
        <v>1</v>
      </c>
      <c r="AI3294">
        <v>0.66223355176254939</v>
      </c>
      <c r="AJ3294">
        <v>0.60610462186208069</v>
      </c>
      <c r="AK3294">
        <v>1</v>
      </c>
      <c r="AL3294">
        <v>0.38714727117233755</v>
      </c>
      <c r="AM3294">
        <v>1</v>
      </c>
      <c r="AN3294">
        <v>1</v>
      </c>
      <c r="AO3294">
        <v>0.9055603139083056</v>
      </c>
      <c r="AP3294">
        <v>1</v>
      </c>
      <c r="AQ3294">
        <v>1</v>
      </c>
      <c r="AR3294">
        <v>1</v>
      </c>
      <c r="AS3294">
        <v>0</v>
      </c>
      <c r="AT3294">
        <v>0.89196792869200314</v>
      </c>
      <c r="AU3294">
        <v>1</v>
      </c>
    </row>
    <row r="3295" spans="32:47" x14ac:dyDescent="0.25">
      <c r="AF3295">
        <v>3285</v>
      </c>
      <c r="AG3295">
        <v>0</v>
      </c>
      <c r="AH3295">
        <v>0.16058975222456087</v>
      </c>
      <c r="AI3295">
        <v>1</v>
      </c>
      <c r="AJ3295">
        <v>0.63542028602581313</v>
      </c>
      <c r="AK3295">
        <v>1</v>
      </c>
      <c r="AL3295">
        <v>1</v>
      </c>
      <c r="AM3295">
        <v>0.3960314442412064</v>
      </c>
      <c r="AN3295">
        <v>0</v>
      </c>
      <c r="AO3295">
        <v>1</v>
      </c>
      <c r="AP3295">
        <v>0.79541811751644875</v>
      </c>
      <c r="AQ3295">
        <v>1</v>
      </c>
      <c r="AR3295">
        <v>1</v>
      </c>
      <c r="AS3295">
        <v>0</v>
      </c>
      <c r="AT3295">
        <v>0.71933023179157662</v>
      </c>
      <c r="AU3295">
        <v>0</v>
      </c>
    </row>
    <row r="3296" spans="32:47" x14ac:dyDescent="0.25">
      <c r="AF3296">
        <v>3286</v>
      </c>
      <c r="AG3296">
        <v>1</v>
      </c>
      <c r="AH3296">
        <v>1</v>
      </c>
      <c r="AI3296">
        <v>0.22587842026546096</v>
      </c>
      <c r="AJ3296">
        <v>1</v>
      </c>
      <c r="AK3296">
        <v>1</v>
      </c>
      <c r="AL3296">
        <v>1</v>
      </c>
      <c r="AM3296">
        <v>0.46296569114436409</v>
      </c>
      <c r="AN3296">
        <v>0.84118714340354106</v>
      </c>
      <c r="AO3296">
        <v>0</v>
      </c>
      <c r="AP3296">
        <v>0.57462107759408443</v>
      </c>
      <c r="AQ3296">
        <v>1</v>
      </c>
      <c r="AR3296">
        <v>1</v>
      </c>
      <c r="AS3296">
        <v>0</v>
      </c>
      <c r="AT3296">
        <v>0.45321280051513946</v>
      </c>
      <c r="AU3296">
        <v>2</v>
      </c>
    </row>
    <row r="3297" spans="32:47" x14ac:dyDescent="0.25">
      <c r="AF3297">
        <v>3287</v>
      </c>
      <c r="AG3297">
        <v>0</v>
      </c>
      <c r="AH3297">
        <v>1</v>
      </c>
      <c r="AI3297">
        <v>0.61302140036564046</v>
      </c>
      <c r="AJ3297">
        <v>1</v>
      </c>
      <c r="AK3297">
        <v>0.97437245562727071</v>
      </c>
      <c r="AL3297">
        <v>1</v>
      </c>
      <c r="AM3297">
        <v>1</v>
      </c>
      <c r="AN3297">
        <v>1</v>
      </c>
      <c r="AO3297">
        <v>1</v>
      </c>
      <c r="AP3297">
        <v>0.44941450844071956</v>
      </c>
      <c r="AQ3297">
        <v>1</v>
      </c>
      <c r="AR3297">
        <v>0</v>
      </c>
      <c r="AS3297">
        <v>0</v>
      </c>
      <c r="AT3297">
        <v>0.7505127391999401</v>
      </c>
      <c r="AU3297">
        <v>1</v>
      </c>
    </row>
    <row r="3298" spans="32:47" x14ac:dyDescent="0.25">
      <c r="AF3298">
        <v>3288</v>
      </c>
      <c r="AG3298">
        <v>1</v>
      </c>
      <c r="AH3298">
        <v>0.98337616820858131</v>
      </c>
      <c r="AI3298">
        <v>0</v>
      </c>
      <c r="AJ3298">
        <v>1</v>
      </c>
      <c r="AK3298">
        <v>1</v>
      </c>
      <c r="AL3298">
        <v>1</v>
      </c>
      <c r="AM3298">
        <v>0</v>
      </c>
      <c r="AN3298">
        <v>0</v>
      </c>
      <c r="AO3298">
        <v>1</v>
      </c>
      <c r="AP3298">
        <v>1</v>
      </c>
      <c r="AQ3298">
        <v>1</v>
      </c>
      <c r="AR3298">
        <v>0.67865960524162094</v>
      </c>
      <c r="AS3298">
        <v>5.7464937406621175E-2</v>
      </c>
      <c r="AT3298">
        <v>0.8206240233661023</v>
      </c>
      <c r="AU3298">
        <v>0</v>
      </c>
    </row>
    <row r="3299" spans="32:47" x14ac:dyDescent="0.25">
      <c r="AF3299">
        <v>3289</v>
      </c>
      <c r="AG3299">
        <v>0</v>
      </c>
      <c r="AH3299">
        <v>1</v>
      </c>
      <c r="AI3299">
        <v>0</v>
      </c>
      <c r="AJ3299">
        <v>1</v>
      </c>
      <c r="AK3299">
        <v>6.3835008608997851E-2</v>
      </c>
      <c r="AL3299">
        <v>1</v>
      </c>
      <c r="AM3299">
        <v>1</v>
      </c>
      <c r="AN3299">
        <v>1</v>
      </c>
      <c r="AO3299">
        <v>1</v>
      </c>
      <c r="AP3299">
        <v>0.61835921516021408</v>
      </c>
      <c r="AQ3299">
        <v>1</v>
      </c>
      <c r="AR3299">
        <v>0.86685017851813162</v>
      </c>
      <c r="AS3299">
        <v>0.35146049979812233</v>
      </c>
      <c r="AT3299">
        <v>0.64298056483450938</v>
      </c>
      <c r="AU3299">
        <v>1</v>
      </c>
    </row>
    <row r="3300" spans="32:47" x14ac:dyDescent="0.25">
      <c r="AF3300">
        <v>3290</v>
      </c>
      <c r="AG3300">
        <v>1</v>
      </c>
      <c r="AH3300">
        <v>0.60913891010542487</v>
      </c>
      <c r="AI3300">
        <v>1</v>
      </c>
      <c r="AJ3300">
        <v>1</v>
      </c>
      <c r="AK3300">
        <v>1</v>
      </c>
      <c r="AL3300">
        <v>1</v>
      </c>
      <c r="AM3300">
        <v>1</v>
      </c>
      <c r="AN3300">
        <v>0.14358619056832639</v>
      </c>
      <c r="AO3300">
        <v>0.76011871637213824</v>
      </c>
      <c r="AP3300">
        <v>0.49838350885364624</v>
      </c>
      <c r="AQ3300">
        <v>0.4066567453298679</v>
      </c>
      <c r="AR3300">
        <v>0.13587204441512679</v>
      </c>
      <c r="AS3300">
        <v>0</v>
      </c>
      <c r="AT3300">
        <v>0.71063337638921964</v>
      </c>
      <c r="AU3300">
        <v>1</v>
      </c>
    </row>
    <row r="3301" spans="32:47" x14ac:dyDescent="0.25">
      <c r="AF3301">
        <v>3291</v>
      </c>
      <c r="AG3301">
        <v>1</v>
      </c>
      <c r="AH3301">
        <v>1</v>
      </c>
      <c r="AI3301">
        <v>0.51057364295974694</v>
      </c>
      <c r="AJ3301">
        <v>1</v>
      </c>
      <c r="AK3301">
        <v>0.86547767670755649</v>
      </c>
      <c r="AL3301">
        <v>1</v>
      </c>
      <c r="AM3301">
        <v>0.98459931904865028</v>
      </c>
      <c r="AN3301">
        <v>0.19359311941521046</v>
      </c>
      <c r="AO3301">
        <v>1</v>
      </c>
      <c r="AP3301">
        <v>1</v>
      </c>
      <c r="AQ3301">
        <v>1</v>
      </c>
      <c r="AR3301">
        <v>1</v>
      </c>
      <c r="AS3301">
        <v>0.16761360203842438</v>
      </c>
      <c r="AT3301">
        <v>0.49522893841660259</v>
      </c>
      <c r="AU3301">
        <v>0</v>
      </c>
    </row>
    <row r="3302" spans="32:47" x14ac:dyDescent="0.25">
      <c r="AF3302">
        <v>3292</v>
      </c>
      <c r="AG3302">
        <v>1</v>
      </c>
      <c r="AH3302">
        <v>0.59725169230945796</v>
      </c>
      <c r="AI3302">
        <v>1</v>
      </c>
      <c r="AJ3302">
        <v>1</v>
      </c>
      <c r="AK3302">
        <v>0</v>
      </c>
      <c r="AL3302">
        <v>1</v>
      </c>
      <c r="AM3302">
        <v>1</v>
      </c>
      <c r="AN3302">
        <v>1</v>
      </c>
      <c r="AO3302">
        <v>1</v>
      </c>
      <c r="AP3302">
        <v>1</v>
      </c>
      <c r="AQ3302">
        <v>1</v>
      </c>
      <c r="AR3302">
        <v>1</v>
      </c>
      <c r="AS3302">
        <v>0</v>
      </c>
      <c r="AT3302">
        <v>0.93767331049276026</v>
      </c>
      <c r="AU3302">
        <v>0</v>
      </c>
    </row>
    <row r="3303" spans="32:47" x14ac:dyDescent="0.25">
      <c r="AF3303">
        <v>3293</v>
      </c>
      <c r="AG3303">
        <v>1</v>
      </c>
      <c r="AH3303">
        <v>1</v>
      </c>
      <c r="AI3303">
        <v>0.32239444353997954</v>
      </c>
      <c r="AJ3303">
        <v>1</v>
      </c>
      <c r="AK3303">
        <v>1</v>
      </c>
      <c r="AL3303">
        <v>0</v>
      </c>
      <c r="AM3303">
        <v>1</v>
      </c>
      <c r="AN3303">
        <v>1</v>
      </c>
      <c r="AO3303">
        <v>1</v>
      </c>
      <c r="AP3303">
        <v>0.58447400742161626</v>
      </c>
      <c r="AQ3303">
        <v>0.61654064834680566</v>
      </c>
      <c r="AR3303">
        <v>1</v>
      </c>
      <c r="AS3303">
        <v>0</v>
      </c>
      <c r="AT3303">
        <v>0.80548825169608873</v>
      </c>
      <c r="AU3303">
        <v>1</v>
      </c>
    </row>
    <row r="3304" spans="32:47" x14ac:dyDescent="0.25">
      <c r="AF3304">
        <v>3294</v>
      </c>
      <c r="AG3304">
        <v>0.26266442041566235</v>
      </c>
      <c r="AH3304">
        <v>5.8431460757284573E-2</v>
      </c>
      <c r="AI3304">
        <v>1</v>
      </c>
      <c r="AJ3304">
        <v>0.72527940969254512</v>
      </c>
      <c r="AK3304">
        <v>1</v>
      </c>
      <c r="AL3304">
        <v>0.1092929020075341</v>
      </c>
      <c r="AM3304">
        <v>1</v>
      </c>
      <c r="AN3304">
        <v>1</v>
      </c>
      <c r="AO3304">
        <v>0.88232770431568497</v>
      </c>
      <c r="AP3304">
        <v>1</v>
      </c>
      <c r="AQ3304">
        <v>0.16803443351042613</v>
      </c>
      <c r="AR3304">
        <v>0.83320750609920891</v>
      </c>
      <c r="AS3304">
        <v>0</v>
      </c>
      <c r="AT3304">
        <v>0.9212802058540297</v>
      </c>
      <c r="AU3304">
        <v>0</v>
      </c>
    </row>
    <row r="3305" spans="32:47" x14ac:dyDescent="0.25">
      <c r="AF3305">
        <v>3295</v>
      </c>
      <c r="AG3305">
        <v>0.58306266891304404</v>
      </c>
      <c r="AH3305">
        <v>1</v>
      </c>
      <c r="AI3305">
        <v>1</v>
      </c>
      <c r="AJ3305">
        <v>0.51024945795312915</v>
      </c>
      <c r="AK3305">
        <v>1</v>
      </c>
      <c r="AL3305">
        <v>1</v>
      </c>
      <c r="AM3305">
        <v>1</v>
      </c>
      <c r="AN3305">
        <v>1</v>
      </c>
      <c r="AO3305">
        <v>1</v>
      </c>
      <c r="AP3305">
        <v>1</v>
      </c>
      <c r="AQ3305">
        <v>1</v>
      </c>
      <c r="AR3305">
        <v>1</v>
      </c>
      <c r="AS3305">
        <v>0</v>
      </c>
      <c r="AT3305">
        <v>0.79986023422119712</v>
      </c>
      <c r="AU3305">
        <v>0</v>
      </c>
    </row>
    <row r="3306" spans="32:47" x14ac:dyDescent="0.25">
      <c r="AF3306">
        <v>3296</v>
      </c>
      <c r="AG3306">
        <v>1</v>
      </c>
      <c r="AH3306">
        <v>1</v>
      </c>
      <c r="AI3306">
        <v>1</v>
      </c>
      <c r="AJ3306">
        <v>0.27997375125924007</v>
      </c>
      <c r="AK3306">
        <v>1</v>
      </c>
      <c r="AL3306">
        <v>0.44909148158549217</v>
      </c>
      <c r="AM3306">
        <v>0</v>
      </c>
      <c r="AN3306">
        <v>1</v>
      </c>
      <c r="AO3306">
        <v>1</v>
      </c>
      <c r="AP3306">
        <v>0</v>
      </c>
      <c r="AQ3306">
        <v>0.7039710748977086</v>
      </c>
      <c r="AR3306">
        <v>0</v>
      </c>
      <c r="AS3306">
        <v>0</v>
      </c>
      <c r="AT3306">
        <v>0.86677010433982793</v>
      </c>
      <c r="AU3306">
        <v>0</v>
      </c>
    </row>
    <row r="3307" spans="32:47" x14ac:dyDescent="0.25">
      <c r="AF3307">
        <v>3297</v>
      </c>
      <c r="AG3307">
        <v>1</v>
      </c>
      <c r="AH3307">
        <v>1</v>
      </c>
      <c r="AI3307">
        <v>1</v>
      </c>
      <c r="AJ3307">
        <v>1</v>
      </c>
      <c r="AK3307">
        <v>1</v>
      </c>
      <c r="AL3307">
        <v>4.9555162542674225E-2</v>
      </c>
      <c r="AM3307">
        <v>0.15826028919940244</v>
      </c>
      <c r="AN3307">
        <v>0.83230425011941167</v>
      </c>
      <c r="AO3307">
        <v>1</v>
      </c>
      <c r="AP3307">
        <v>1</v>
      </c>
      <c r="AQ3307">
        <v>1</v>
      </c>
      <c r="AR3307">
        <v>1</v>
      </c>
      <c r="AS3307">
        <v>0</v>
      </c>
      <c r="AT3307">
        <v>0.86780391539883961</v>
      </c>
      <c r="AU3307">
        <v>0</v>
      </c>
    </row>
    <row r="3308" spans="32:47" x14ac:dyDescent="0.25">
      <c r="AF3308">
        <v>3298</v>
      </c>
      <c r="AG3308">
        <v>1</v>
      </c>
      <c r="AH3308">
        <v>1</v>
      </c>
      <c r="AI3308">
        <v>1</v>
      </c>
      <c r="AJ3308">
        <v>0.64000633708759169</v>
      </c>
      <c r="AK3308">
        <v>1</v>
      </c>
      <c r="AL3308">
        <v>1</v>
      </c>
      <c r="AM3308">
        <v>1</v>
      </c>
      <c r="AN3308">
        <v>1</v>
      </c>
      <c r="AO3308">
        <v>0</v>
      </c>
      <c r="AP3308">
        <v>1</v>
      </c>
      <c r="AQ3308">
        <v>1</v>
      </c>
      <c r="AR3308">
        <v>1</v>
      </c>
      <c r="AS3308">
        <v>0</v>
      </c>
      <c r="AT3308">
        <v>0.83370957732163142</v>
      </c>
      <c r="AU3308">
        <v>0</v>
      </c>
    </row>
    <row r="3309" spans="32:47" x14ac:dyDescent="0.25">
      <c r="AF3309">
        <v>3299</v>
      </c>
      <c r="AG3309">
        <v>1</v>
      </c>
      <c r="AH3309">
        <v>1</v>
      </c>
      <c r="AI3309">
        <v>0.43529883104413108</v>
      </c>
      <c r="AJ3309">
        <v>0.5202739804604789</v>
      </c>
      <c r="AK3309">
        <v>1</v>
      </c>
      <c r="AL3309">
        <v>1</v>
      </c>
      <c r="AM3309">
        <v>1</v>
      </c>
      <c r="AN3309">
        <v>1</v>
      </c>
      <c r="AO3309">
        <v>0.71661267968132358</v>
      </c>
      <c r="AP3309">
        <v>1</v>
      </c>
      <c r="AQ3309">
        <v>0.40304548583420302</v>
      </c>
      <c r="AR3309">
        <v>1</v>
      </c>
      <c r="AS3309">
        <v>0.52674088167001287</v>
      </c>
      <c r="AT3309">
        <v>0.71643911044395203</v>
      </c>
      <c r="AU3309">
        <v>0</v>
      </c>
    </row>
    <row r="3310" spans="32:47" x14ac:dyDescent="0.25">
      <c r="AF3310">
        <v>3300</v>
      </c>
      <c r="AG3310">
        <v>1</v>
      </c>
      <c r="AH3310">
        <v>0.47947703105065947</v>
      </c>
      <c r="AI3310">
        <v>1</v>
      </c>
      <c r="AJ3310">
        <v>1</v>
      </c>
      <c r="AK3310">
        <v>0.90968199484209877</v>
      </c>
      <c r="AL3310">
        <v>0.65020313814917852</v>
      </c>
      <c r="AM3310">
        <v>0.7956420835239002</v>
      </c>
      <c r="AN3310">
        <v>0.91059626736011612</v>
      </c>
      <c r="AO3310">
        <v>1</v>
      </c>
      <c r="AP3310">
        <v>1</v>
      </c>
      <c r="AQ3310">
        <v>1</v>
      </c>
      <c r="AR3310">
        <v>0</v>
      </c>
      <c r="AS3310">
        <v>3.9879783078504261E-2</v>
      </c>
      <c r="AT3310">
        <v>0.65756373757088626</v>
      </c>
      <c r="AU3310">
        <v>1</v>
      </c>
    </row>
    <row r="3311" spans="32:47" x14ac:dyDescent="0.25">
      <c r="AF3311">
        <v>3301</v>
      </c>
      <c r="AG3311">
        <v>1</v>
      </c>
      <c r="AH3311">
        <v>0.57109399732585842</v>
      </c>
      <c r="AI3311">
        <v>1</v>
      </c>
      <c r="AJ3311">
        <v>0.48119458706763302</v>
      </c>
      <c r="AK3311">
        <v>1</v>
      </c>
      <c r="AL3311">
        <v>0.10554153071910453</v>
      </c>
      <c r="AM3311">
        <v>0</v>
      </c>
      <c r="AN3311">
        <v>1</v>
      </c>
      <c r="AO3311">
        <v>1</v>
      </c>
      <c r="AP3311">
        <v>0.61369484012679854</v>
      </c>
      <c r="AQ3311">
        <v>1</v>
      </c>
      <c r="AR3311">
        <v>0.80406585662727126</v>
      </c>
      <c r="AS3311">
        <v>8.113222509637126E-2</v>
      </c>
      <c r="AT3311">
        <v>0.60950129725647395</v>
      </c>
      <c r="AU3311">
        <v>2</v>
      </c>
    </row>
    <row r="3312" spans="32:47" x14ac:dyDescent="0.25">
      <c r="AF3312">
        <v>3302</v>
      </c>
      <c r="AG3312">
        <v>1</v>
      </c>
      <c r="AH3312">
        <v>1</v>
      </c>
      <c r="AI3312">
        <v>1</v>
      </c>
      <c r="AJ3312">
        <v>1</v>
      </c>
      <c r="AK3312">
        <v>0.60602501701871536</v>
      </c>
      <c r="AL3312">
        <v>1</v>
      </c>
      <c r="AM3312">
        <v>0.72347368498899856</v>
      </c>
      <c r="AN3312">
        <v>0.48787040572830348</v>
      </c>
      <c r="AO3312">
        <v>0.25323483135580316</v>
      </c>
      <c r="AP3312">
        <v>0</v>
      </c>
      <c r="AQ3312">
        <v>1</v>
      </c>
      <c r="AR3312">
        <v>1</v>
      </c>
      <c r="AS3312">
        <v>0</v>
      </c>
      <c r="AT3312">
        <v>0.83981309504416046</v>
      </c>
      <c r="AU3312">
        <v>1</v>
      </c>
    </row>
    <row r="3313" spans="32:47" x14ac:dyDescent="0.25">
      <c r="AF3313">
        <v>3303</v>
      </c>
      <c r="AG3313">
        <v>1</v>
      </c>
      <c r="AH3313">
        <v>0.92272357543541672</v>
      </c>
      <c r="AI3313">
        <v>1</v>
      </c>
      <c r="AJ3313">
        <v>1</v>
      </c>
      <c r="AK3313">
        <v>1</v>
      </c>
      <c r="AL3313">
        <v>1</v>
      </c>
      <c r="AM3313">
        <v>1</v>
      </c>
      <c r="AN3313">
        <v>1</v>
      </c>
      <c r="AO3313">
        <v>1</v>
      </c>
      <c r="AP3313">
        <v>1</v>
      </c>
      <c r="AQ3313">
        <v>0.95196095796879188</v>
      </c>
      <c r="AR3313">
        <v>1</v>
      </c>
      <c r="AS3313">
        <v>0.65416109471299289</v>
      </c>
      <c r="AT3313">
        <v>0.74043227646869447</v>
      </c>
      <c r="AU3313">
        <v>1</v>
      </c>
    </row>
    <row r="3314" spans="32:47" x14ac:dyDescent="0.25">
      <c r="AF3314">
        <v>3304</v>
      </c>
      <c r="AG3314">
        <v>0.44662848905957825</v>
      </c>
      <c r="AH3314">
        <v>1</v>
      </c>
      <c r="AI3314">
        <v>0</v>
      </c>
      <c r="AJ3314">
        <v>1</v>
      </c>
      <c r="AK3314">
        <v>0.52552467925523805</v>
      </c>
      <c r="AL3314">
        <v>1</v>
      </c>
      <c r="AM3314">
        <v>1</v>
      </c>
      <c r="AN3314">
        <v>1</v>
      </c>
      <c r="AO3314">
        <v>1</v>
      </c>
      <c r="AP3314">
        <v>0.30386469824448031</v>
      </c>
      <c r="AQ3314">
        <v>0</v>
      </c>
      <c r="AR3314">
        <v>1</v>
      </c>
      <c r="AS3314">
        <v>0</v>
      </c>
      <c r="AT3314">
        <v>0.70233672503174649</v>
      </c>
      <c r="AU3314">
        <v>1</v>
      </c>
    </row>
    <row r="3315" spans="32:47" x14ac:dyDescent="0.25">
      <c r="AF3315">
        <v>3305</v>
      </c>
      <c r="AG3315">
        <v>1</v>
      </c>
      <c r="AH3315">
        <v>1</v>
      </c>
      <c r="AI3315">
        <v>1</v>
      </c>
      <c r="AJ3315">
        <v>1</v>
      </c>
      <c r="AK3315">
        <v>1</v>
      </c>
      <c r="AL3315">
        <v>1</v>
      </c>
      <c r="AM3315">
        <v>1</v>
      </c>
      <c r="AN3315">
        <v>0.2098019699288641</v>
      </c>
      <c r="AO3315">
        <v>0.48887435490638986</v>
      </c>
      <c r="AP3315">
        <v>0.37612002293603691</v>
      </c>
      <c r="AQ3315">
        <v>1</v>
      </c>
      <c r="AR3315">
        <v>0.18272322199059529</v>
      </c>
      <c r="AS3315">
        <v>5.5917714760712001E-2</v>
      </c>
      <c r="AT3315">
        <v>0.92053102908087081</v>
      </c>
      <c r="AU3315">
        <v>0</v>
      </c>
    </row>
    <row r="3316" spans="32:47" x14ac:dyDescent="0.25">
      <c r="AF3316">
        <v>3306</v>
      </c>
      <c r="AG3316">
        <v>1</v>
      </c>
      <c r="AH3316">
        <v>0.1267409104644425</v>
      </c>
      <c r="AI3316">
        <v>1</v>
      </c>
      <c r="AJ3316">
        <v>1</v>
      </c>
      <c r="AK3316">
        <v>1</v>
      </c>
      <c r="AL3316">
        <v>1</v>
      </c>
      <c r="AM3316">
        <v>1</v>
      </c>
      <c r="AN3316">
        <v>1</v>
      </c>
      <c r="AO3316">
        <v>0.33773380067917363</v>
      </c>
      <c r="AP3316">
        <v>0.6230364440341345</v>
      </c>
      <c r="AQ3316">
        <v>1</v>
      </c>
      <c r="AR3316">
        <v>1</v>
      </c>
      <c r="AS3316">
        <v>0</v>
      </c>
      <c r="AT3316">
        <v>0.68620882806603789</v>
      </c>
      <c r="AU3316">
        <v>1</v>
      </c>
    </row>
    <row r="3317" spans="32:47" x14ac:dyDescent="0.25">
      <c r="AF3317">
        <v>3307</v>
      </c>
      <c r="AG3317">
        <v>3.4965814930112702E-3</v>
      </c>
      <c r="AH3317">
        <v>1</v>
      </c>
      <c r="AI3317">
        <v>0.81413391014094461</v>
      </c>
      <c r="AJ3317">
        <v>1</v>
      </c>
      <c r="AK3317">
        <v>0.85444964224429454</v>
      </c>
      <c r="AL3317">
        <v>1</v>
      </c>
      <c r="AM3317">
        <v>0.60658933787189817</v>
      </c>
      <c r="AN3317">
        <v>0</v>
      </c>
      <c r="AO3317">
        <v>1</v>
      </c>
      <c r="AP3317">
        <v>1</v>
      </c>
      <c r="AQ3317">
        <v>1</v>
      </c>
      <c r="AR3317">
        <v>0.18986664645466766</v>
      </c>
      <c r="AS3317">
        <v>0</v>
      </c>
      <c r="AT3317">
        <v>0.8509122558397979</v>
      </c>
      <c r="AU3317">
        <v>3</v>
      </c>
    </row>
    <row r="3318" spans="32:47" x14ac:dyDescent="0.25">
      <c r="AF3318">
        <v>3308</v>
      </c>
      <c r="AG3318">
        <v>0</v>
      </c>
      <c r="AH3318">
        <v>1</v>
      </c>
      <c r="AI3318">
        <v>0.71828273636375317</v>
      </c>
      <c r="AJ3318">
        <v>0.27521700529565957</v>
      </c>
      <c r="AK3318">
        <v>0.16936329630299307</v>
      </c>
      <c r="AL3318">
        <v>1</v>
      </c>
      <c r="AM3318">
        <v>0.34463179394867527</v>
      </c>
      <c r="AN3318">
        <v>0.99663288827169683</v>
      </c>
      <c r="AO3318">
        <v>1</v>
      </c>
      <c r="AP3318">
        <v>1</v>
      </c>
      <c r="AQ3318">
        <v>1</v>
      </c>
      <c r="AR3318">
        <v>1</v>
      </c>
      <c r="AS3318">
        <v>0</v>
      </c>
      <c r="AT3318">
        <v>0.5640091942373483</v>
      </c>
      <c r="AU3318">
        <v>0</v>
      </c>
    </row>
    <row r="3319" spans="32:47" x14ac:dyDescent="0.25">
      <c r="AF3319">
        <v>3309</v>
      </c>
      <c r="AG3319">
        <v>0.58218910083134334</v>
      </c>
      <c r="AH3319">
        <v>0.72075196103339423</v>
      </c>
      <c r="AI3319">
        <v>1</v>
      </c>
      <c r="AJ3319">
        <v>1</v>
      </c>
      <c r="AK3319">
        <v>1</v>
      </c>
      <c r="AL3319">
        <v>0.78321566494681372</v>
      </c>
      <c r="AM3319">
        <v>1</v>
      </c>
      <c r="AN3319">
        <v>1</v>
      </c>
      <c r="AO3319">
        <v>0.66999857543681474</v>
      </c>
      <c r="AP3319">
        <v>1</v>
      </c>
      <c r="AQ3319">
        <v>5.1853412571896719E-2</v>
      </c>
      <c r="AR3319">
        <v>0</v>
      </c>
      <c r="AS3319">
        <v>8.5593247316747667E-4</v>
      </c>
      <c r="AT3319">
        <v>0.72054997600819548</v>
      </c>
      <c r="AU3319">
        <v>2</v>
      </c>
    </row>
    <row r="3320" spans="32:47" x14ac:dyDescent="0.25">
      <c r="AF3320">
        <v>3310</v>
      </c>
      <c r="AG3320">
        <v>1</v>
      </c>
      <c r="AH3320">
        <v>1</v>
      </c>
      <c r="AI3320">
        <v>1</v>
      </c>
      <c r="AJ3320">
        <v>1</v>
      </c>
      <c r="AK3320">
        <v>1</v>
      </c>
      <c r="AL3320">
        <v>1</v>
      </c>
      <c r="AM3320">
        <v>0</v>
      </c>
      <c r="AN3320">
        <v>0</v>
      </c>
      <c r="AO3320">
        <v>0</v>
      </c>
      <c r="AP3320">
        <v>1</v>
      </c>
      <c r="AQ3320">
        <v>0.51153524887413371</v>
      </c>
      <c r="AR3320">
        <v>5.9678533555040394E-2</v>
      </c>
      <c r="AS3320">
        <v>0.40848982218546248</v>
      </c>
      <c r="AT3320">
        <v>0.74137397051385401</v>
      </c>
      <c r="AU3320">
        <v>0</v>
      </c>
    </row>
    <row r="3321" spans="32:47" x14ac:dyDescent="0.25">
      <c r="AF3321">
        <v>3311</v>
      </c>
      <c r="AG3321">
        <v>1</v>
      </c>
      <c r="AH3321">
        <v>0.87923305564540244</v>
      </c>
      <c r="AI3321">
        <v>1</v>
      </c>
      <c r="AJ3321">
        <v>0</v>
      </c>
      <c r="AK3321">
        <v>0</v>
      </c>
      <c r="AL3321">
        <v>1</v>
      </c>
      <c r="AM3321">
        <v>0.21655424860528588</v>
      </c>
      <c r="AN3321">
        <v>1</v>
      </c>
      <c r="AO3321">
        <v>0.32036189027106349</v>
      </c>
      <c r="AP3321">
        <v>0</v>
      </c>
      <c r="AQ3321">
        <v>1</v>
      </c>
      <c r="AR3321">
        <v>1</v>
      </c>
      <c r="AS3321">
        <v>0</v>
      </c>
      <c r="AT3321">
        <v>0.93214558522439839</v>
      </c>
      <c r="AU3321">
        <v>1</v>
      </c>
    </row>
    <row r="3322" spans="32:47" x14ac:dyDescent="0.25">
      <c r="AF3322">
        <v>3312</v>
      </c>
      <c r="AG3322">
        <v>1</v>
      </c>
      <c r="AH3322">
        <v>0.72407495426887181</v>
      </c>
      <c r="AI3322">
        <v>0.72079588993825205</v>
      </c>
      <c r="AJ3322">
        <v>0.58043698209633776</v>
      </c>
      <c r="AK3322">
        <v>3.1415404171228498E-2</v>
      </c>
      <c r="AL3322">
        <v>1</v>
      </c>
      <c r="AM3322">
        <v>0.81658616619003421</v>
      </c>
      <c r="AN3322">
        <v>0.97567680550949465</v>
      </c>
      <c r="AO3322">
        <v>0.88350752133361921</v>
      </c>
      <c r="AP3322">
        <v>1</v>
      </c>
      <c r="AQ3322">
        <v>0</v>
      </c>
      <c r="AR3322">
        <v>1</v>
      </c>
      <c r="AS3322">
        <v>0.64079757025877671</v>
      </c>
      <c r="AT3322">
        <v>0.88465128232541967</v>
      </c>
      <c r="AU3322">
        <v>1</v>
      </c>
    </row>
    <row r="3323" spans="32:47" x14ac:dyDescent="0.25">
      <c r="AF3323">
        <v>3313</v>
      </c>
      <c r="AG3323">
        <v>1</v>
      </c>
      <c r="AH3323">
        <v>0.55173342927134528</v>
      </c>
      <c r="AI3323">
        <v>1</v>
      </c>
      <c r="AJ3323">
        <v>1</v>
      </c>
      <c r="AK3323">
        <v>1</v>
      </c>
      <c r="AL3323">
        <v>0.65473848410620117</v>
      </c>
      <c r="AM3323">
        <v>1</v>
      </c>
      <c r="AN3323">
        <v>1</v>
      </c>
      <c r="AO3323">
        <v>1</v>
      </c>
      <c r="AP3323">
        <v>1</v>
      </c>
      <c r="AQ3323">
        <v>0.96833573649176585</v>
      </c>
      <c r="AR3323">
        <v>1</v>
      </c>
      <c r="AS3323">
        <v>0</v>
      </c>
      <c r="AT3323">
        <v>0.80928238725181256</v>
      </c>
      <c r="AU3323">
        <v>0</v>
      </c>
    </row>
    <row r="3324" spans="32:47" x14ac:dyDescent="0.25">
      <c r="AF3324">
        <v>3314</v>
      </c>
      <c r="AG3324">
        <v>0.51933148247847005</v>
      </c>
      <c r="AH3324">
        <v>1</v>
      </c>
      <c r="AI3324">
        <v>1</v>
      </c>
      <c r="AJ3324">
        <v>1</v>
      </c>
      <c r="AK3324">
        <v>1</v>
      </c>
      <c r="AL3324">
        <v>1</v>
      </c>
      <c r="AM3324">
        <v>0</v>
      </c>
      <c r="AN3324">
        <v>1</v>
      </c>
      <c r="AO3324">
        <v>1</v>
      </c>
      <c r="AP3324">
        <v>1</v>
      </c>
      <c r="AQ3324">
        <v>1</v>
      </c>
      <c r="AR3324">
        <v>1</v>
      </c>
      <c r="AS3324">
        <v>0.17718720200381149</v>
      </c>
      <c r="AT3324">
        <v>0.73506030967046043</v>
      </c>
      <c r="AU3324">
        <v>1</v>
      </c>
    </row>
    <row r="3325" spans="32:47" x14ac:dyDescent="0.25">
      <c r="AF3325">
        <v>3315</v>
      </c>
      <c r="AG3325">
        <v>0.968000980282546</v>
      </c>
      <c r="AH3325">
        <v>1</v>
      </c>
      <c r="AI3325">
        <v>0.63716730204173322</v>
      </c>
      <c r="AJ3325">
        <v>1</v>
      </c>
      <c r="AK3325">
        <v>1</v>
      </c>
      <c r="AL3325">
        <v>1</v>
      </c>
      <c r="AM3325">
        <v>0</v>
      </c>
      <c r="AN3325">
        <v>0.62743775643438338</v>
      </c>
      <c r="AO3325">
        <v>7.7710523527881978E-2</v>
      </c>
      <c r="AP3325">
        <v>1</v>
      </c>
      <c r="AQ3325">
        <v>1</v>
      </c>
      <c r="AR3325">
        <v>0.34523427730352024</v>
      </c>
      <c r="AS3325">
        <v>0.71859760978658149</v>
      </c>
      <c r="AT3325">
        <v>0.76892762889857136</v>
      </c>
      <c r="AU3325">
        <v>1</v>
      </c>
    </row>
    <row r="3326" spans="32:47" x14ac:dyDescent="0.25">
      <c r="AF3326">
        <v>3316</v>
      </c>
      <c r="AG3326">
        <v>1</v>
      </c>
      <c r="AH3326">
        <v>1</v>
      </c>
      <c r="AI3326">
        <v>0.56929386443235053</v>
      </c>
      <c r="AJ3326">
        <v>1</v>
      </c>
      <c r="AK3326">
        <v>0.83536083844158004</v>
      </c>
      <c r="AL3326">
        <v>0.94557384677342882</v>
      </c>
      <c r="AM3326">
        <v>1</v>
      </c>
      <c r="AN3326">
        <v>0</v>
      </c>
      <c r="AO3326">
        <v>1</v>
      </c>
      <c r="AP3326">
        <v>1</v>
      </c>
      <c r="AQ3326">
        <v>0</v>
      </c>
      <c r="AR3326">
        <v>1</v>
      </c>
      <c r="AS3326">
        <v>0.51149693949851249</v>
      </c>
      <c r="AT3326">
        <v>0.99793365650976951</v>
      </c>
      <c r="AU3326">
        <v>2</v>
      </c>
    </row>
    <row r="3327" spans="32:47" x14ac:dyDescent="0.25">
      <c r="AF3327">
        <v>3317</v>
      </c>
      <c r="AG3327">
        <v>1</v>
      </c>
      <c r="AH3327">
        <v>0.75403625338445379</v>
      </c>
      <c r="AI3327">
        <v>1</v>
      </c>
      <c r="AJ3327">
        <v>0</v>
      </c>
      <c r="AK3327">
        <v>1</v>
      </c>
      <c r="AL3327">
        <v>0.14486520649249238</v>
      </c>
      <c r="AM3327">
        <v>1</v>
      </c>
      <c r="AN3327">
        <v>0</v>
      </c>
      <c r="AO3327">
        <v>0.72197574501527317</v>
      </c>
      <c r="AP3327">
        <v>0.15749534469514695</v>
      </c>
      <c r="AQ3327">
        <v>0.48380637427035256</v>
      </c>
      <c r="AR3327">
        <v>1</v>
      </c>
      <c r="AS3327">
        <v>0.29538007649274994</v>
      </c>
      <c r="AT3327">
        <v>0.52268766210263373</v>
      </c>
      <c r="AU3327">
        <v>0</v>
      </c>
    </row>
    <row r="3328" spans="32:47" x14ac:dyDescent="0.25">
      <c r="AF3328">
        <v>3318</v>
      </c>
      <c r="AG3328">
        <v>0</v>
      </c>
      <c r="AH3328">
        <v>0.91627492445409842</v>
      </c>
      <c r="AI3328">
        <v>0.81307452985868534</v>
      </c>
      <c r="AJ3328">
        <v>1</v>
      </c>
      <c r="AK3328">
        <v>0</v>
      </c>
      <c r="AL3328">
        <v>1</v>
      </c>
      <c r="AM3328">
        <v>1</v>
      </c>
      <c r="AN3328">
        <v>1</v>
      </c>
      <c r="AO3328">
        <v>0.87176511797297285</v>
      </c>
      <c r="AP3328">
        <v>0.71200272305624468</v>
      </c>
      <c r="AQ3328">
        <v>1</v>
      </c>
      <c r="AR3328">
        <v>1</v>
      </c>
      <c r="AS3328">
        <v>0.30579800718842309</v>
      </c>
      <c r="AT3328">
        <v>0.94522528742032985</v>
      </c>
      <c r="AU3328">
        <v>2</v>
      </c>
    </row>
    <row r="3329" spans="32:47" x14ac:dyDescent="0.25">
      <c r="AF3329">
        <v>3319</v>
      </c>
      <c r="AG3329">
        <v>1</v>
      </c>
      <c r="AH3329">
        <v>1</v>
      </c>
      <c r="AI3329">
        <v>1</v>
      </c>
      <c r="AJ3329">
        <v>1</v>
      </c>
      <c r="AK3329">
        <v>1</v>
      </c>
      <c r="AL3329">
        <v>0.48778568363389546</v>
      </c>
      <c r="AM3329">
        <v>0</v>
      </c>
      <c r="AN3329">
        <v>1</v>
      </c>
      <c r="AO3329">
        <v>1</v>
      </c>
      <c r="AP3329">
        <v>1</v>
      </c>
      <c r="AQ3329">
        <v>1</v>
      </c>
      <c r="AR3329">
        <v>1</v>
      </c>
      <c r="AS3329">
        <v>0</v>
      </c>
      <c r="AT3329">
        <v>0.68177335375404835</v>
      </c>
      <c r="AU3329">
        <v>0</v>
      </c>
    </row>
    <row r="3330" spans="32:47" x14ac:dyDescent="0.25">
      <c r="AF3330">
        <v>3320</v>
      </c>
      <c r="AG3330">
        <v>1</v>
      </c>
      <c r="AH3330">
        <v>1</v>
      </c>
      <c r="AI3330">
        <v>1</v>
      </c>
      <c r="AJ3330">
        <v>1</v>
      </c>
      <c r="AK3330">
        <v>1</v>
      </c>
      <c r="AL3330">
        <v>0.24652043023500786</v>
      </c>
      <c r="AM3330">
        <v>1</v>
      </c>
      <c r="AN3330">
        <v>4.4347138459289129E-2</v>
      </c>
      <c r="AO3330">
        <v>1</v>
      </c>
      <c r="AP3330">
        <v>1</v>
      </c>
      <c r="AQ3330">
        <v>1</v>
      </c>
      <c r="AR3330">
        <v>1</v>
      </c>
      <c r="AS3330">
        <v>0</v>
      </c>
      <c r="AT3330">
        <v>0.7471069591667675</v>
      </c>
      <c r="AU3330">
        <v>1</v>
      </c>
    </row>
    <row r="3331" spans="32:47" x14ac:dyDescent="0.25">
      <c r="AF3331">
        <v>3321</v>
      </c>
      <c r="AG3331">
        <v>1</v>
      </c>
      <c r="AH3331">
        <v>1</v>
      </c>
      <c r="AI3331">
        <v>0.3672851327693582</v>
      </c>
      <c r="AJ3331">
        <v>1</v>
      </c>
      <c r="AK3331">
        <v>8.389974814382449E-2</v>
      </c>
      <c r="AL3331">
        <v>0</v>
      </c>
      <c r="AM3331">
        <v>1</v>
      </c>
      <c r="AN3331">
        <v>9.8929629710900989E-3</v>
      </c>
      <c r="AO3331">
        <v>1</v>
      </c>
      <c r="AP3331">
        <v>1</v>
      </c>
      <c r="AQ3331">
        <v>0.62924160962211317</v>
      </c>
      <c r="AR3331">
        <v>1</v>
      </c>
      <c r="AS3331">
        <v>0.12769199530556496</v>
      </c>
      <c r="AT3331">
        <v>0.70711962357930891</v>
      </c>
      <c r="AU3331">
        <v>1</v>
      </c>
    </row>
    <row r="3332" spans="32:47" x14ac:dyDescent="0.25">
      <c r="AF3332">
        <v>3322</v>
      </c>
      <c r="AG3332">
        <v>1</v>
      </c>
      <c r="AH3332">
        <v>1</v>
      </c>
      <c r="AI3332">
        <v>1</v>
      </c>
      <c r="AJ3332">
        <v>1</v>
      </c>
      <c r="AK3332">
        <v>0.29249902671196443</v>
      </c>
      <c r="AL3332">
        <v>1</v>
      </c>
      <c r="AM3332">
        <v>1</v>
      </c>
      <c r="AN3332">
        <v>0.7624838532900603</v>
      </c>
      <c r="AO3332">
        <v>1</v>
      </c>
      <c r="AP3332">
        <v>0.29055458066807571</v>
      </c>
      <c r="AQ3332">
        <v>0.55753020189974145</v>
      </c>
      <c r="AR3332">
        <v>0.59125694367826176</v>
      </c>
      <c r="AS3332">
        <v>0.11484960674667187</v>
      </c>
      <c r="AT3332">
        <v>0.89375227985023331</v>
      </c>
      <c r="AU3332">
        <v>1</v>
      </c>
    </row>
    <row r="3333" spans="32:47" x14ac:dyDescent="0.25">
      <c r="AF3333">
        <v>3323</v>
      </c>
      <c r="AG3333">
        <v>1</v>
      </c>
      <c r="AH3333">
        <v>1</v>
      </c>
      <c r="AI3333">
        <v>1</v>
      </c>
      <c r="AJ3333">
        <v>0.89574252217765504</v>
      </c>
      <c r="AK3333">
        <v>1</v>
      </c>
      <c r="AL3333">
        <v>0</v>
      </c>
      <c r="AM3333">
        <v>1</v>
      </c>
      <c r="AN3333">
        <v>0</v>
      </c>
      <c r="AO3333">
        <v>0.98483901948905739</v>
      </c>
      <c r="AP3333">
        <v>1</v>
      </c>
      <c r="AQ3333">
        <v>1</v>
      </c>
      <c r="AR3333">
        <v>0.60680055231275598</v>
      </c>
      <c r="AS3333">
        <v>0.27957948951079742</v>
      </c>
      <c r="AT3333">
        <v>0.86780370038031829</v>
      </c>
      <c r="AU3333">
        <v>2</v>
      </c>
    </row>
    <row r="3334" spans="32:47" x14ac:dyDescent="0.25">
      <c r="AF3334">
        <v>3324</v>
      </c>
      <c r="AG3334">
        <v>0</v>
      </c>
      <c r="AH3334">
        <v>0.28424227018461223</v>
      </c>
      <c r="AI3334">
        <v>0.46253864925083399</v>
      </c>
      <c r="AJ3334">
        <v>1</v>
      </c>
      <c r="AK3334">
        <v>1</v>
      </c>
      <c r="AL3334">
        <v>1</v>
      </c>
      <c r="AM3334">
        <v>1</v>
      </c>
      <c r="AN3334">
        <v>1</v>
      </c>
      <c r="AO3334">
        <v>1</v>
      </c>
      <c r="AP3334">
        <v>1</v>
      </c>
      <c r="AQ3334">
        <v>1</v>
      </c>
      <c r="AR3334">
        <v>1</v>
      </c>
      <c r="AS3334">
        <v>0</v>
      </c>
      <c r="AT3334">
        <v>0.77928003480128483</v>
      </c>
      <c r="AU3334">
        <v>1</v>
      </c>
    </row>
    <row r="3335" spans="32:47" x14ac:dyDescent="0.25">
      <c r="AF3335">
        <v>3325</v>
      </c>
      <c r="AG3335">
        <v>0.51753539455615194</v>
      </c>
      <c r="AH3335">
        <v>0</v>
      </c>
      <c r="AI3335">
        <v>1</v>
      </c>
      <c r="AJ3335">
        <v>0.90304445865015925</v>
      </c>
      <c r="AK3335">
        <v>1</v>
      </c>
      <c r="AL3335">
        <v>0.87816541528469927</v>
      </c>
      <c r="AM3335">
        <v>0.56649624403038501</v>
      </c>
      <c r="AN3335">
        <v>1</v>
      </c>
      <c r="AO3335">
        <v>0.8051464439626822</v>
      </c>
      <c r="AP3335">
        <v>1</v>
      </c>
      <c r="AQ3335">
        <v>1</v>
      </c>
      <c r="AR3335">
        <v>0.97451173573109928</v>
      </c>
      <c r="AS3335">
        <v>0.73245928197648025</v>
      </c>
      <c r="AT3335">
        <v>0.87388198126848204</v>
      </c>
      <c r="AU3335">
        <v>2</v>
      </c>
    </row>
    <row r="3336" spans="32:47" x14ac:dyDescent="0.25">
      <c r="AF3336">
        <v>3326</v>
      </c>
      <c r="AG3336">
        <v>0.73535930603083544</v>
      </c>
      <c r="AH3336">
        <v>7.6221866568240718E-2</v>
      </c>
      <c r="AI3336">
        <v>0.86056865425569173</v>
      </c>
      <c r="AJ3336">
        <v>1</v>
      </c>
      <c r="AK3336">
        <v>0.56555243397475174</v>
      </c>
      <c r="AL3336">
        <v>1</v>
      </c>
      <c r="AM3336">
        <v>1</v>
      </c>
      <c r="AN3336">
        <v>0.8338708737691406</v>
      </c>
      <c r="AO3336">
        <v>0.3258078946288151</v>
      </c>
      <c r="AP3336">
        <v>0.38362734143940486</v>
      </c>
      <c r="AQ3336">
        <v>1</v>
      </c>
      <c r="AR3336">
        <v>0.9475573504560969</v>
      </c>
      <c r="AS3336">
        <v>3.5906427556377213E-2</v>
      </c>
      <c r="AT3336">
        <v>0.70752156812114375</v>
      </c>
      <c r="AU3336">
        <v>0</v>
      </c>
    </row>
    <row r="3337" spans="32:47" x14ac:dyDescent="0.25">
      <c r="AF3337">
        <v>3327</v>
      </c>
      <c r="AG3337">
        <v>1</v>
      </c>
      <c r="AH3337">
        <v>1</v>
      </c>
      <c r="AI3337">
        <v>0.78203236571355395</v>
      </c>
      <c r="AJ3337">
        <v>1</v>
      </c>
      <c r="AK3337">
        <v>1</v>
      </c>
      <c r="AL3337">
        <v>1</v>
      </c>
      <c r="AM3337">
        <v>0.43066771604677462</v>
      </c>
      <c r="AN3337">
        <v>1</v>
      </c>
      <c r="AO3337">
        <v>0</v>
      </c>
      <c r="AP3337">
        <v>0</v>
      </c>
      <c r="AQ3337">
        <v>1</v>
      </c>
      <c r="AR3337">
        <v>1</v>
      </c>
      <c r="AS3337">
        <v>0.46535748487498962</v>
      </c>
      <c r="AT3337">
        <v>0.33749377043923356</v>
      </c>
      <c r="AU3337">
        <v>0</v>
      </c>
    </row>
    <row r="3338" spans="32:47" x14ac:dyDescent="0.25">
      <c r="AF3338">
        <v>3328</v>
      </c>
      <c r="AG3338">
        <v>1</v>
      </c>
      <c r="AH3338">
        <v>1</v>
      </c>
      <c r="AI3338">
        <v>1</v>
      </c>
      <c r="AJ3338">
        <v>0.39404220162056541</v>
      </c>
      <c r="AK3338">
        <v>0.74558436554422858</v>
      </c>
      <c r="AL3338">
        <v>0.49052044887284862</v>
      </c>
      <c r="AM3338">
        <v>0</v>
      </c>
      <c r="AN3338">
        <v>0.80768261871567271</v>
      </c>
      <c r="AO3338">
        <v>0.45396252479428462</v>
      </c>
      <c r="AP3338">
        <v>0.45932389071963226</v>
      </c>
      <c r="AQ3338">
        <v>1</v>
      </c>
      <c r="AR3338">
        <v>0</v>
      </c>
      <c r="AS3338">
        <v>7.3215059020214773E-2</v>
      </c>
      <c r="AT3338">
        <v>0.74542195341228479</v>
      </c>
      <c r="AU3338">
        <v>1</v>
      </c>
    </row>
    <row r="3339" spans="32:47" x14ac:dyDescent="0.25">
      <c r="AF3339">
        <v>3329</v>
      </c>
      <c r="AG3339">
        <v>1</v>
      </c>
      <c r="AH3339">
        <v>0.69574228665026439</v>
      </c>
      <c r="AI3339">
        <v>1</v>
      </c>
      <c r="AJ3339">
        <v>1</v>
      </c>
      <c r="AK3339">
        <v>3.6564014688689984E-3</v>
      </c>
      <c r="AL3339">
        <v>1</v>
      </c>
      <c r="AM3339">
        <v>1</v>
      </c>
      <c r="AN3339">
        <v>0.69751228602282001</v>
      </c>
      <c r="AO3339">
        <v>0.62218695700285021</v>
      </c>
      <c r="AP3339">
        <v>6.7361892903253673E-2</v>
      </c>
      <c r="AQ3339">
        <v>1</v>
      </c>
      <c r="AR3339">
        <v>0.8817120897893479</v>
      </c>
      <c r="AS3339">
        <v>0</v>
      </c>
      <c r="AT3339">
        <v>0.86815412158500527</v>
      </c>
      <c r="AU3339">
        <v>0</v>
      </c>
    </row>
    <row r="3340" spans="32:47" x14ac:dyDescent="0.25">
      <c r="AF3340">
        <v>3330</v>
      </c>
      <c r="AG3340">
        <v>1</v>
      </c>
      <c r="AH3340">
        <v>0.53100512469947192</v>
      </c>
      <c r="AI3340">
        <v>0.69537270067502832</v>
      </c>
      <c r="AJ3340">
        <v>1</v>
      </c>
      <c r="AK3340">
        <v>0.48456837101243322</v>
      </c>
      <c r="AL3340">
        <v>0.10748762263538084</v>
      </c>
      <c r="AM3340">
        <v>1</v>
      </c>
      <c r="AN3340">
        <v>0</v>
      </c>
      <c r="AO3340">
        <v>0</v>
      </c>
      <c r="AP3340">
        <v>1</v>
      </c>
      <c r="AQ3340">
        <v>1</v>
      </c>
      <c r="AR3340">
        <v>1</v>
      </c>
      <c r="AS3340">
        <v>0</v>
      </c>
      <c r="AT3340">
        <v>0.82761261242245288</v>
      </c>
      <c r="AU3340">
        <v>2</v>
      </c>
    </row>
    <row r="3341" spans="32:47" x14ac:dyDescent="0.25">
      <c r="AF3341">
        <v>3331</v>
      </c>
      <c r="AG3341">
        <v>1</v>
      </c>
      <c r="AH3341">
        <v>1</v>
      </c>
      <c r="AI3341">
        <v>1</v>
      </c>
      <c r="AJ3341">
        <v>1</v>
      </c>
      <c r="AK3341">
        <v>0.42391769049737055</v>
      </c>
      <c r="AL3341">
        <v>1</v>
      </c>
      <c r="AM3341">
        <v>1</v>
      </c>
      <c r="AN3341">
        <v>7.4884889195785832E-3</v>
      </c>
      <c r="AO3341">
        <v>1</v>
      </c>
      <c r="AP3341">
        <v>1</v>
      </c>
      <c r="AQ3341">
        <v>1</v>
      </c>
      <c r="AR3341">
        <v>1</v>
      </c>
      <c r="AS3341">
        <v>0</v>
      </c>
      <c r="AT3341">
        <v>0.70455862010846293</v>
      </c>
      <c r="AU3341">
        <v>0</v>
      </c>
    </row>
    <row r="3342" spans="32:47" x14ac:dyDescent="0.25">
      <c r="AF3342">
        <v>3332</v>
      </c>
      <c r="AG3342">
        <v>1</v>
      </c>
      <c r="AH3342">
        <v>1</v>
      </c>
      <c r="AI3342">
        <v>1</v>
      </c>
      <c r="AJ3342">
        <v>1</v>
      </c>
      <c r="AK3342">
        <v>0</v>
      </c>
      <c r="AL3342">
        <v>1</v>
      </c>
      <c r="AM3342">
        <v>0.83143237648055801</v>
      </c>
      <c r="AN3342">
        <v>0.3011070205752584</v>
      </c>
      <c r="AO3342">
        <v>1</v>
      </c>
      <c r="AP3342">
        <v>0.68539285918180415</v>
      </c>
      <c r="AQ3342">
        <v>1</v>
      </c>
      <c r="AR3342">
        <v>1</v>
      </c>
      <c r="AS3342">
        <v>0</v>
      </c>
      <c r="AT3342">
        <v>0.79676522828067642</v>
      </c>
      <c r="AU3342">
        <v>1</v>
      </c>
    </row>
    <row r="3343" spans="32:47" x14ac:dyDescent="0.25">
      <c r="AF3343">
        <v>3333</v>
      </c>
      <c r="AG3343">
        <v>1</v>
      </c>
      <c r="AH3343">
        <v>1</v>
      </c>
      <c r="AI3343">
        <v>1</v>
      </c>
      <c r="AJ3343">
        <v>0.24096612711800844</v>
      </c>
      <c r="AK3343">
        <v>1</v>
      </c>
      <c r="AL3343">
        <v>0.78693225506285669</v>
      </c>
      <c r="AM3343">
        <v>1</v>
      </c>
      <c r="AN3343">
        <v>0</v>
      </c>
      <c r="AO3343">
        <v>1</v>
      </c>
      <c r="AP3343">
        <v>0.19219869143407484</v>
      </c>
      <c r="AQ3343">
        <v>1</v>
      </c>
      <c r="AR3343">
        <v>1</v>
      </c>
      <c r="AS3343">
        <v>0.53317203422557213</v>
      </c>
      <c r="AT3343">
        <v>0.89137514525835482</v>
      </c>
      <c r="AU3343">
        <v>1</v>
      </c>
    </row>
    <row r="3344" spans="32:47" x14ac:dyDescent="0.25">
      <c r="AF3344">
        <v>3334</v>
      </c>
      <c r="AG3344">
        <v>0.88600167808580144</v>
      </c>
      <c r="AH3344">
        <v>1</v>
      </c>
      <c r="AI3344">
        <v>0.29151147075237765</v>
      </c>
      <c r="AJ3344">
        <v>1</v>
      </c>
      <c r="AK3344">
        <v>0.61633598796329503</v>
      </c>
      <c r="AL3344">
        <v>0.12514056031747411</v>
      </c>
      <c r="AM3344">
        <v>1</v>
      </c>
      <c r="AN3344">
        <v>1</v>
      </c>
      <c r="AO3344">
        <v>0.12748892595457922</v>
      </c>
      <c r="AP3344">
        <v>1</v>
      </c>
      <c r="AQ3344">
        <v>0.42712786351160809</v>
      </c>
      <c r="AR3344">
        <v>0.33959632011007462</v>
      </c>
      <c r="AS3344">
        <v>0</v>
      </c>
      <c r="AT3344">
        <v>0.94865781733882215</v>
      </c>
      <c r="AU3344">
        <v>3</v>
      </c>
    </row>
    <row r="3345" spans="32:47" x14ac:dyDescent="0.25">
      <c r="AF3345">
        <v>3335</v>
      </c>
      <c r="AG3345">
        <v>1</v>
      </c>
      <c r="AH3345">
        <v>1</v>
      </c>
      <c r="AI3345">
        <v>0.79009352983942538</v>
      </c>
      <c r="AJ3345">
        <v>0.18421733153688061</v>
      </c>
      <c r="AK3345">
        <v>1</v>
      </c>
      <c r="AL3345">
        <v>1</v>
      </c>
      <c r="AM3345">
        <v>0.5722881397438957</v>
      </c>
      <c r="AN3345">
        <v>1</v>
      </c>
      <c r="AO3345">
        <v>1</v>
      </c>
      <c r="AP3345">
        <v>0.73130472379806077</v>
      </c>
      <c r="AQ3345">
        <v>1</v>
      </c>
      <c r="AR3345">
        <v>0.60452041216664043</v>
      </c>
      <c r="AS3345">
        <v>0</v>
      </c>
      <c r="AT3345">
        <v>0.65502166563592379</v>
      </c>
      <c r="AU3345">
        <v>0</v>
      </c>
    </row>
    <row r="3346" spans="32:47" x14ac:dyDescent="0.25">
      <c r="AF3346">
        <v>3336</v>
      </c>
      <c r="AG3346">
        <v>0.84330117603225985</v>
      </c>
      <c r="AH3346">
        <v>0</v>
      </c>
      <c r="AI3346">
        <v>1</v>
      </c>
      <c r="AJ3346">
        <v>0.24739309572396451</v>
      </c>
      <c r="AK3346">
        <v>1</v>
      </c>
      <c r="AL3346">
        <v>1</v>
      </c>
      <c r="AM3346">
        <v>1</v>
      </c>
      <c r="AN3346">
        <v>0.39974538523153658</v>
      </c>
      <c r="AO3346">
        <v>0.53870337872722307</v>
      </c>
      <c r="AP3346">
        <v>1</v>
      </c>
      <c r="AQ3346">
        <v>1</v>
      </c>
      <c r="AR3346">
        <v>1</v>
      </c>
      <c r="AS3346">
        <v>0</v>
      </c>
      <c r="AT3346">
        <v>0.65034690871491885</v>
      </c>
      <c r="AU3346">
        <v>1</v>
      </c>
    </row>
    <row r="3347" spans="32:47" x14ac:dyDescent="0.25">
      <c r="AF3347">
        <v>3337</v>
      </c>
      <c r="AG3347">
        <v>4.4082753762796204E-2</v>
      </c>
      <c r="AH3347">
        <v>1</v>
      </c>
      <c r="AI3347">
        <v>0.70167140094253555</v>
      </c>
      <c r="AJ3347">
        <v>1</v>
      </c>
      <c r="AK3347">
        <v>3.5384155520249247E-2</v>
      </c>
      <c r="AL3347">
        <v>1</v>
      </c>
      <c r="AM3347">
        <v>1</v>
      </c>
      <c r="AN3347">
        <v>1</v>
      </c>
      <c r="AO3347">
        <v>1</v>
      </c>
      <c r="AP3347">
        <v>1</v>
      </c>
      <c r="AQ3347">
        <v>0.9652136616534942</v>
      </c>
      <c r="AR3347">
        <v>1</v>
      </c>
      <c r="AS3347">
        <v>0.12198115939827403</v>
      </c>
      <c r="AT3347">
        <v>0.44191809695786938</v>
      </c>
      <c r="AU3347">
        <v>3</v>
      </c>
    </row>
    <row r="3348" spans="32:47" x14ac:dyDescent="0.25">
      <c r="AF3348">
        <v>3338</v>
      </c>
      <c r="AG3348">
        <v>1</v>
      </c>
      <c r="AH3348">
        <v>0</v>
      </c>
      <c r="AI3348">
        <v>1</v>
      </c>
      <c r="AJ3348">
        <v>1</v>
      </c>
      <c r="AK3348">
        <v>1</v>
      </c>
      <c r="AL3348">
        <v>1</v>
      </c>
      <c r="AM3348">
        <v>0</v>
      </c>
      <c r="AN3348">
        <v>0.78941267361839096</v>
      </c>
      <c r="AO3348">
        <v>1</v>
      </c>
      <c r="AP3348">
        <v>0.31536864704121986</v>
      </c>
      <c r="AQ3348">
        <v>1</v>
      </c>
      <c r="AR3348">
        <v>1</v>
      </c>
      <c r="AS3348">
        <v>0</v>
      </c>
      <c r="AT3348">
        <v>0.871863770519829</v>
      </c>
      <c r="AU3348">
        <v>1</v>
      </c>
    </row>
    <row r="3349" spans="32:47" x14ac:dyDescent="0.25">
      <c r="AF3349">
        <v>3339</v>
      </c>
      <c r="AG3349">
        <v>0</v>
      </c>
      <c r="AH3349">
        <v>0.84672796354139535</v>
      </c>
      <c r="AI3349">
        <v>1</v>
      </c>
      <c r="AJ3349">
        <v>0.23019506107545265</v>
      </c>
      <c r="AK3349">
        <v>0.41290880054833495</v>
      </c>
      <c r="AL3349">
        <v>0.44214131944318069</v>
      </c>
      <c r="AM3349">
        <v>1</v>
      </c>
      <c r="AN3349">
        <v>1</v>
      </c>
      <c r="AO3349">
        <v>1</v>
      </c>
      <c r="AP3349">
        <v>0.36116168246160435</v>
      </c>
      <c r="AQ3349">
        <v>1</v>
      </c>
      <c r="AR3349">
        <v>0.48441148502611359</v>
      </c>
      <c r="AS3349">
        <v>0.10418583404891486</v>
      </c>
      <c r="AT3349">
        <v>0.73106086185807606</v>
      </c>
      <c r="AU3349">
        <v>2</v>
      </c>
    </row>
    <row r="3350" spans="32:47" x14ac:dyDescent="0.25">
      <c r="AF3350">
        <v>3340</v>
      </c>
      <c r="AG3350">
        <v>0.7923809240305526</v>
      </c>
      <c r="AH3350">
        <v>0.13175839643736253</v>
      </c>
      <c r="AI3350">
        <v>1</v>
      </c>
      <c r="AJ3350">
        <v>0</v>
      </c>
      <c r="AK3350">
        <v>1</v>
      </c>
      <c r="AL3350">
        <v>1</v>
      </c>
      <c r="AM3350">
        <v>1</v>
      </c>
      <c r="AN3350">
        <v>0.97379335203638018</v>
      </c>
      <c r="AO3350">
        <v>0.48718409904904547</v>
      </c>
      <c r="AP3350">
        <v>1</v>
      </c>
      <c r="AQ3350">
        <v>1</v>
      </c>
      <c r="AR3350">
        <v>1</v>
      </c>
      <c r="AS3350">
        <v>1</v>
      </c>
      <c r="AT3350">
        <v>0.62060729913622437</v>
      </c>
      <c r="AU3350">
        <v>1</v>
      </c>
    </row>
    <row r="3351" spans="32:47" x14ac:dyDescent="0.25">
      <c r="AF3351">
        <v>3341</v>
      </c>
      <c r="AG3351">
        <v>1</v>
      </c>
      <c r="AH3351">
        <v>1</v>
      </c>
      <c r="AI3351">
        <v>4.9280151898030103E-2</v>
      </c>
      <c r="AJ3351">
        <v>0</v>
      </c>
      <c r="AK3351">
        <v>1</v>
      </c>
      <c r="AL3351">
        <v>0.36084694807116952</v>
      </c>
      <c r="AM3351">
        <v>1</v>
      </c>
      <c r="AN3351">
        <v>1</v>
      </c>
      <c r="AO3351">
        <v>1</v>
      </c>
      <c r="AP3351">
        <v>0.83389710989215549</v>
      </c>
      <c r="AQ3351">
        <v>1</v>
      </c>
      <c r="AR3351">
        <v>1</v>
      </c>
      <c r="AS3351">
        <v>0</v>
      </c>
      <c r="AT3351">
        <v>0.77015522904524636</v>
      </c>
      <c r="AU3351">
        <v>1</v>
      </c>
    </row>
    <row r="3352" spans="32:47" x14ac:dyDescent="0.25">
      <c r="AF3352">
        <v>3342</v>
      </c>
      <c r="AG3352">
        <v>1</v>
      </c>
      <c r="AH3352">
        <v>1</v>
      </c>
      <c r="AI3352">
        <v>0.99553957975055507</v>
      </c>
      <c r="AJ3352">
        <v>1</v>
      </c>
      <c r="AK3352">
        <v>0.40280221613624412</v>
      </c>
      <c r="AL3352">
        <v>1</v>
      </c>
      <c r="AM3352">
        <v>1</v>
      </c>
      <c r="AN3352">
        <v>1</v>
      </c>
      <c r="AO3352">
        <v>0</v>
      </c>
      <c r="AP3352">
        <v>0</v>
      </c>
      <c r="AQ3352">
        <v>0.74731149167370559</v>
      </c>
      <c r="AR3352">
        <v>1</v>
      </c>
      <c r="AS3352">
        <v>0</v>
      </c>
      <c r="AT3352">
        <v>0.78218254678209287</v>
      </c>
      <c r="AU3352">
        <v>1</v>
      </c>
    </row>
    <row r="3353" spans="32:47" x14ac:dyDescent="0.25">
      <c r="AF3353">
        <v>3343</v>
      </c>
      <c r="AG3353">
        <v>1</v>
      </c>
      <c r="AH3353">
        <v>1</v>
      </c>
      <c r="AI3353">
        <v>1</v>
      </c>
      <c r="AJ3353">
        <v>0</v>
      </c>
      <c r="AK3353">
        <v>1</v>
      </c>
      <c r="AL3353">
        <v>1</v>
      </c>
      <c r="AM3353">
        <v>1</v>
      </c>
      <c r="AN3353">
        <v>1</v>
      </c>
      <c r="AO3353">
        <v>1</v>
      </c>
      <c r="AP3353">
        <v>1</v>
      </c>
      <c r="AQ3353">
        <v>0.34001662382215725</v>
      </c>
      <c r="AR3353">
        <v>0.80157057497173456</v>
      </c>
      <c r="AS3353">
        <v>0</v>
      </c>
      <c r="AT3353">
        <v>0.87254699991624451</v>
      </c>
      <c r="AU3353">
        <v>0</v>
      </c>
    </row>
    <row r="3354" spans="32:47" x14ac:dyDescent="0.25">
      <c r="AF3354">
        <v>3344</v>
      </c>
      <c r="AG3354">
        <v>0.93327127147424638</v>
      </c>
      <c r="AH3354">
        <v>1</v>
      </c>
      <c r="AI3354">
        <v>0.21380974995859545</v>
      </c>
      <c r="AJ3354">
        <v>1</v>
      </c>
      <c r="AK3354">
        <v>1</v>
      </c>
      <c r="AL3354">
        <v>1</v>
      </c>
      <c r="AM3354">
        <v>0.30797913312468855</v>
      </c>
      <c r="AN3354">
        <v>1</v>
      </c>
      <c r="AO3354">
        <v>1</v>
      </c>
      <c r="AP3354">
        <v>1</v>
      </c>
      <c r="AQ3354">
        <v>1</v>
      </c>
      <c r="AR3354">
        <v>0</v>
      </c>
      <c r="AS3354">
        <v>0</v>
      </c>
      <c r="AT3354">
        <v>0.64962764597082856</v>
      </c>
      <c r="AU3354">
        <v>1</v>
      </c>
    </row>
    <row r="3355" spans="32:47" x14ac:dyDescent="0.25">
      <c r="AF3355">
        <v>3345</v>
      </c>
      <c r="AG3355">
        <v>0.15793859989864886</v>
      </c>
      <c r="AH3355">
        <v>1</v>
      </c>
      <c r="AI3355">
        <v>1</v>
      </c>
      <c r="AJ3355">
        <v>0.20938228438681109</v>
      </c>
      <c r="AK3355">
        <v>1</v>
      </c>
      <c r="AL3355">
        <v>0.19748546727811725</v>
      </c>
      <c r="AM3355">
        <v>1</v>
      </c>
      <c r="AN3355">
        <v>1</v>
      </c>
      <c r="AO3355">
        <v>1</v>
      </c>
      <c r="AP3355">
        <v>0.4625276190270069</v>
      </c>
      <c r="AQ3355">
        <v>1</v>
      </c>
      <c r="AR3355">
        <v>1</v>
      </c>
      <c r="AS3355">
        <v>0.3743900683087607</v>
      </c>
      <c r="AT3355">
        <v>0.69922658044877561</v>
      </c>
      <c r="AU3355">
        <v>0</v>
      </c>
    </row>
    <row r="3356" spans="32:47" x14ac:dyDescent="0.25">
      <c r="AF3356">
        <v>3346</v>
      </c>
      <c r="AG3356">
        <v>0.97119193420334227</v>
      </c>
      <c r="AH3356">
        <v>1</v>
      </c>
      <c r="AI3356">
        <v>0.26067603484308721</v>
      </c>
      <c r="AJ3356">
        <v>0.3403129475491975</v>
      </c>
      <c r="AK3356">
        <v>1</v>
      </c>
      <c r="AL3356">
        <v>1</v>
      </c>
      <c r="AM3356">
        <v>1</v>
      </c>
      <c r="AN3356">
        <v>1</v>
      </c>
      <c r="AO3356">
        <v>1</v>
      </c>
      <c r="AP3356">
        <v>0.92625833243824496</v>
      </c>
      <c r="AQ3356">
        <v>0.21021057458298553</v>
      </c>
      <c r="AR3356">
        <v>1</v>
      </c>
      <c r="AS3356">
        <v>0</v>
      </c>
      <c r="AT3356">
        <v>0.66273191038661472</v>
      </c>
      <c r="AU3356">
        <v>0</v>
      </c>
    </row>
    <row r="3357" spans="32:47" x14ac:dyDescent="0.25">
      <c r="AF3357">
        <v>3347</v>
      </c>
      <c r="AG3357">
        <v>0</v>
      </c>
      <c r="AH3357">
        <v>1</v>
      </c>
      <c r="AI3357">
        <v>1</v>
      </c>
      <c r="AJ3357">
        <v>0</v>
      </c>
      <c r="AK3357">
        <v>1</v>
      </c>
      <c r="AL3357">
        <v>1</v>
      </c>
      <c r="AM3357">
        <v>1</v>
      </c>
      <c r="AN3357">
        <v>0.96145246960781328</v>
      </c>
      <c r="AO3357">
        <v>0.46089238772304575</v>
      </c>
      <c r="AP3357">
        <v>0.34980826655420616</v>
      </c>
      <c r="AQ3357">
        <v>0.43923013391249699</v>
      </c>
      <c r="AR3357">
        <v>0</v>
      </c>
      <c r="AS3357">
        <v>0</v>
      </c>
      <c r="AT3357">
        <v>0.52356378382730873</v>
      </c>
      <c r="AU3357">
        <v>0</v>
      </c>
    </row>
    <row r="3358" spans="32:47" x14ac:dyDescent="0.25">
      <c r="AF3358">
        <v>3348</v>
      </c>
      <c r="AG3358">
        <v>1</v>
      </c>
      <c r="AH3358">
        <v>1</v>
      </c>
      <c r="AI3358">
        <v>1</v>
      </c>
      <c r="AJ3358">
        <v>1</v>
      </c>
      <c r="AK3358">
        <v>1</v>
      </c>
      <c r="AL3358">
        <v>0</v>
      </c>
      <c r="AM3358">
        <v>0.92312953881886528</v>
      </c>
      <c r="AN3358">
        <v>0.54847062245079869</v>
      </c>
      <c r="AO3358">
        <v>0.50732349372798735</v>
      </c>
      <c r="AP3358">
        <v>0.4387951842875355</v>
      </c>
      <c r="AQ3358">
        <v>1</v>
      </c>
      <c r="AR3358">
        <v>0</v>
      </c>
      <c r="AS3358">
        <v>0.45407729462919327</v>
      </c>
      <c r="AT3358">
        <v>0.8294555638370994</v>
      </c>
      <c r="AU3358">
        <v>2</v>
      </c>
    </row>
    <row r="3359" spans="32:47" x14ac:dyDescent="0.25">
      <c r="AF3359">
        <v>3349</v>
      </c>
      <c r="AG3359">
        <v>1</v>
      </c>
      <c r="AH3359">
        <v>1</v>
      </c>
      <c r="AI3359">
        <v>1</v>
      </c>
      <c r="AJ3359">
        <v>0.80294845435516138</v>
      </c>
      <c r="AK3359">
        <v>1</v>
      </c>
      <c r="AL3359">
        <v>0</v>
      </c>
      <c r="AM3359">
        <v>0.48736734282565231</v>
      </c>
      <c r="AN3359">
        <v>0.2937541696392732</v>
      </c>
      <c r="AO3359">
        <v>0.89921476051895299</v>
      </c>
      <c r="AP3359">
        <v>1</v>
      </c>
      <c r="AQ3359">
        <v>1</v>
      </c>
      <c r="AR3359">
        <v>1</v>
      </c>
      <c r="AS3359">
        <v>0.30450719352055816</v>
      </c>
      <c r="AT3359">
        <v>0.74116869218087733</v>
      </c>
      <c r="AU3359">
        <v>0</v>
      </c>
    </row>
    <row r="3360" spans="32:47" x14ac:dyDescent="0.25">
      <c r="AF3360">
        <v>3350</v>
      </c>
      <c r="AG3360">
        <v>0</v>
      </c>
      <c r="AH3360">
        <v>1</v>
      </c>
      <c r="AI3360">
        <v>1</v>
      </c>
      <c r="AJ3360">
        <v>0</v>
      </c>
      <c r="AK3360">
        <v>0.5887187110917782</v>
      </c>
      <c r="AL3360">
        <v>0.98830610847265532</v>
      </c>
      <c r="AM3360">
        <v>0.86447440669308562</v>
      </c>
      <c r="AN3360">
        <v>1</v>
      </c>
      <c r="AO3360">
        <v>1</v>
      </c>
      <c r="AP3360">
        <v>1</v>
      </c>
      <c r="AQ3360">
        <v>1</v>
      </c>
      <c r="AR3360">
        <v>1</v>
      </c>
      <c r="AS3360">
        <v>0.39448786334035124</v>
      </c>
      <c r="AT3360">
        <v>0.73127305355325278</v>
      </c>
      <c r="AU3360">
        <v>1</v>
      </c>
    </row>
    <row r="3361" spans="32:47" x14ac:dyDescent="0.25">
      <c r="AF3361">
        <v>3351</v>
      </c>
      <c r="AG3361">
        <v>1</v>
      </c>
      <c r="AH3361">
        <v>1</v>
      </c>
      <c r="AI3361">
        <v>0.73839400159481405</v>
      </c>
      <c r="AJ3361">
        <v>0</v>
      </c>
      <c r="AK3361">
        <v>0.76420254114782438</v>
      </c>
      <c r="AL3361">
        <v>1</v>
      </c>
      <c r="AM3361">
        <v>0.47166884862799047</v>
      </c>
      <c r="AN3361">
        <v>1</v>
      </c>
      <c r="AO3361">
        <v>0.37264625272291596</v>
      </c>
      <c r="AP3361">
        <v>0</v>
      </c>
      <c r="AQ3361">
        <v>0.8715658598256899</v>
      </c>
      <c r="AR3361">
        <v>0</v>
      </c>
      <c r="AS3361">
        <v>0.60252409759414149</v>
      </c>
      <c r="AT3361">
        <v>0.72125306060385797</v>
      </c>
      <c r="AU3361">
        <v>0</v>
      </c>
    </row>
    <row r="3362" spans="32:47" x14ac:dyDescent="0.25">
      <c r="AF3362">
        <v>3352</v>
      </c>
      <c r="AG3362">
        <v>0.54672789466736327</v>
      </c>
      <c r="AH3362">
        <v>1</v>
      </c>
      <c r="AI3362">
        <v>0.71506708428416699</v>
      </c>
      <c r="AJ3362">
        <v>1</v>
      </c>
      <c r="AK3362">
        <v>1</v>
      </c>
      <c r="AL3362">
        <v>1</v>
      </c>
      <c r="AM3362">
        <v>0.36445233843199187</v>
      </c>
      <c r="AN3362">
        <v>1</v>
      </c>
      <c r="AO3362">
        <v>1</v>
      </c>
      <c r="AP3362">
        <v>1</v>
      </c>
      <c r="AQ3362">
        <v>1</v>
      </c>
      <c r="AR3362">
        <v>0.36756000825299717</v>
      </c>
      <c r="AS3362">
        <v>0</v>
      </c>
      <c r="AT3362">
        <v>0.89923567517426528</v>
      </c>
      <c r="AU3362">
        <v>0</v>
      </c>
    </row>
    <row r="3363" spans="32:47" x14ac:dyDescent="0.25">
      <c r="AF3363">
        <v>3353</v>
      </c>
      <c r="AG3363">
        <v>1</v>
      </c>
      <c r="AH3363">
        <v>9.7459533729696499E-2</v>
      </c>
      <c r="AI3363">
        <v>1</v>
      </c>
      <c r="AJ3363">
        <v>0.2533231232385636</v>
      </c>
      <c r="AK3363">
        <v>0.2075874999274909</v>
      </c>
      <c r="AL3363">
        <v>1</v>
      </c>
      <c r="AM3363">
        <v>0.7344597921793109</v>
      </c>
      <c r="AN3363">
        <v>1</v>
      </c>
      <c r="AO3363">
        <v>0.63670204644295159</v>
      </c>
      <c r="AP3363">
        <v>1</v>
      </c>
      <c r="AQ3363">
        <v>1</v>
      </c>
      <c r="AR3363">
        <v>1</v>
      </c>
      <c r="AS3363">
        <v>0</v>
      </c>
      <c r="AT3363">
        <v>0.90398250399597946</v>
      </c>
      <c r="AU3363">
        <v>0</v>
      </c>
    </row>
    <row r="3364" spans="32:47" x14ac:dyDescent="0.25">
      <c r="AF3364">
        <v>3354</v>
      </c>
      <c r="AG3364">
        <v>1</v>
      </c>
      <c r="AH3364">
        <v>0.52175408061287143</v>
      </c>
      <c r="AI3364">
        <v>1</v>
      </c>
      <c r="AJ3364">
        <v>1</v>
      </c>
      <c r="AK3364">
        <v>0</v>
      </c>
      <c r="AL3364">
        <v>0.49174099489997997</v>
      </c>
      <c r="AM3364">
        <v>1</v>
      </c>
      <c r="AN3364">
        <v>0.89456476101012439</v>
      </c>
      <c r="AO3364">
        <v>1</v>
      </c>
      <c r="AP3364">
        <v>0.34422057975438469</v>
      </c>
      <c r="AQ3364">
        <v>1</v>
      </c>
      <c r="AR3364">
        <v>0.40387548372382298</v>
      </c>
      <c r="AS3364">
        <v>0</v>
      </c>
      <c r="AT3364">
        <v>0.90696101463714784</v>
      </c>
      <c r="AU3364">
        <v>1</v>
      </c>
    </row>
    <row r="3365" spans="32:47" x14ac:dyDescent="0.25">
      <c r="AF3365">
        <v>3355</v>
      </c>
      <c r="AG3365">
        <v>1</v>
      </c>
      <c r="AH3365">
        <v>1</v>
      </c>
      <c r="AI3365">
        <v>1</v>
      </c>
      <c r="AJ3365">
        <v>0.57616389045191074</v>
      </c>
      <c r="AK3365">
        <v>1</v>
      </c>
      <c r="AL3365">
        <v>1</v>
      </c>
      <c r="AM3365">
        <v>1</v>
      </c>
      <c r="AN3365">
        <v>1</v>
      </c>
      <c r="AO3365">
        <v>4.4440320426898931E-2</v>
      </c>
      <c r="AP3365">
        <v>0.77730625890234806</v>
      </c>
      <c r="AQ3365">
        <v>0</v>
      </c>
      <c r="AR3365">
        <v>0</v>
      </c>
      <c r="AS3365">
        <v>0</v>
      </c>
      <c r="AT3365">
        <v>0.77814948713801213</v>
      </c>
      <c r="AU3365">
        <v>1</v>
      </c>
    </row>
    <row r="3366" spans="32:47" x14ac:dyDescent="0.25">
      <c r="AF3366">
        <v>3356</v>
      </c>
      <c r="AG3366">
        <v>1</v>
      </c>
      <c r="AH3366">
        <v>1</v>
      </c>
      <c r="AI3366">
        <v>0.25641287729588164</v>
      </c>
      <c r="AJ3366">
        <v>0.99603142389120569</v>
      </c>
      <c r="AK3366">
        <v>1</v>
      </c>
      <c r="AL3366">
        <v>1</v>
      </c>
      <c r="AM3366">
        <v>1</v>
      </c>
      <c r="AN3366">
        <v>0.84448101772690165</v>
      </c>
      <c r="AO3366">
        <v>0</v>
      </c>
      <c r="AP3366">
        <v>1</v>
      </c>
      <c r="AQ3366">
        <v>0.73959561666827844</v>
      </c>
      <c r="AR3366">
        <v>1</v>
      </c>
      <c r="AS3366">
        <v>0</v>
      </c>
      <c r="AT3366">
        <v>0.89630011011733135</v>
      </c>
      <c r="AU3366">
        <v>1</v>
      </c>
    </row>
    <row r="3367" spans="32:47" x14ac:dyDescent="0.25">
      <c r="AF3367">
        <v>3357</v>
      </c>
      <c r="AG3367">
        <v>1</v>
      </c>
      <c r="AH3367">
        <v>1</v>
      </c>
      <c r="AI3367">
        <v>0</v>
      </c>
      <c r="AJ3367">
        <v>1</v>
      </c>
      <c r="AK3367">
        <v>0.81523655177865761</v>
      </c>
      <c r="AL3367">
        <v>0.79355339618802345</v>
      </c>
      <c r="AM3367">
        <v>0.41894435586859358</v>
      </c>
      <c r="AN3367">
        <v>1</v>
      </c>
      <c r="AO3367">
        <v>1</v>
      </c>
      <c r="AP3367">
        <v>1</v>
      </c>
      <c r="AQ3367">
        <v>1</v>
      </c>
      <c r="AR3367">
        <v>0.87946044723174699</v>
      </c>
      <c r="AS3367">
        <v>2.9368911652718745E-2</v>
      </c>
      <c r="AT3367">
        <v>0.61417788299777754</v>
      </c>
      <c r="AU3367">
        <v>1</v>
      </c>
    </row>
    <row r="3368" spans="32:47" x14ac:dyDescent="0.25">
      <c r="AF3368">
        <v>3358</v>
      </c>
      <c r="AG3368">
        <v>1</v>
      </c>
      <c r="AH3368">
        <v>1</v>
      </c>
      <c r="AI3368">
        <v>1</v>
      </c>
      <c r="AJ3368">
        <v>1</v>
      </c>
      <c r="AK3368">
        <v>1</v>
      </c>
      <c r="AL3368">
        <v>0.89711638308654074</v>
      </c>
      <c r="AM3368">
        <v>0.74407726968943722</v>
      </c>
      <c r="AN3368">
        <v>1</v>
      </c>
      <c r="AO3368">
        <v>1</v>
      </c>
      <c r="AP3368">
        <v>1</v>
      </c>
      <c r="AQ3368">
        <v>1</v>
      </c>
      <c r="AR3368">
        <v>1</v>
      </c>
      <c r="AS3368">
        <v>0</v>
      </c>
      <c r="AT3368">
        <v>0.66419896443479309</v>
      </c>
      <c r="AU3368">
        <v>0</v>
      </c>
    </row>
    <row r="3369" spans="32:47" x14ac:dyDescent="0.25">
      <c r="AF3369">
        <v>3359</v>
      </c>
      <c r="AG3369">
        <v>0.14956243315030024</v>
      </c>
      <c r="AH3369">
        <v>1</v>
      </c>
      <c r="AI3369">
        <v>0.37673769646719468</v>
      </c>
      <c r="AJ3369">
        <v>0</v>
      </c>
      <c r="AK3369">
        <v>0.51886987671628781</v>
      </c>
      <c r="AL3369">
        <v>1</v>
      </c>
      <c r="AM3369">
        <v>0.3309517511816305</v>
      </c>
      <c r="AN3369">
        <v>1</v>
      </c>
      <c r="AO3369">
        <v>1</v>
      </c>
      <c r="AP3369">
        <v>0.75641666380327099</v>
      </c>
      <c r="AQ3369">
        <v>0.94514121968289444</v>
      </c>
      <c r="AR3369">
        <v>1</v>
      </c>
      <c r="AS3369">
        <v>0</v>
      </c>
      <c r="AT3369">
        <v>0.91305757861916126</v>
      </c>
      <c r="AU3369">
        <v>0</v>
      </c>
    </row>
    <row r="3370" spans="32:47" x14ac:dyDescent="0.25">
      <c r="AF3370">
        <v>3360</v>
      </c>
      <c r="AG3370">
        <v>9.5224149470947941E-2</v>
      </c>
      <c r="AH3370">
        <v>0.92923014874343479</v>
      </c>
      <c r="AI3370">
        <v>0</v>
      </c>
      <c r="AJ3370">
        <v>1</v>
      </c>
      <c r="AK3370">
        <v>1</v>
      </c>
      <c r="AL3370">
        <v>1</v>
      </c>
      <c r="AM3370">
        <v>1</v>
      </c>
      <c r="AN3370">
        <v>0</v>
      </c>
      <c r="AO3370">
        <v>0.20738526961261716</v>
      </c>
      <c r="AP3370">
        <v>1</v>
      </c>
      <c r="AQ3370">
        <v>0.85604850611465133</v>
      </c>
      <c r="AR3370">
        <v>0.31765367490715429</v>
      </c>
      <c r="AS3370">
        <v>4.867280475203491E-3</v>
      </c>
      <c r="AT3370">
        <v>0.91877369762399097</v>
      </c>
      <c r="AU3370">
        <v>0</v>
      </c>
    </row>
    <row r="3371" spans="32:47" x14ac:dyDescent="0.25">
      <c r="AF3371">
        <v>3361</v>
      </c>
      <c r="AG3371">
        <v>0.18546446662320146</v>
      </c>
      <c r="AH3371">
        <v>0.87411264945252953</v>
      </c>
      <c r="AI3371">
        <v>0.84784036162971221</v>
      </c>
      <c r="AJ3371">
        <v>1</v>
      </c>
      <c r="AK3371">
        <v>1</v>
      </c>
      <c r="AL3371">
        <v>0</v>
      </c>
      <c r="AM3371">
        <v>1</v>
      </c>
      <c r="AN3371">
        <v>1</v>
      </c>
      <c r="AO3371">
        <v>1</v>
      </c>
      <c r="AP3371">
        <v>1</v>
      </c>
      <c r="AQ3371">
        <v>1</v>
      </c>
      <c r="AR3371">
        <v>1</v>
      </c>
      <c r="AS3371">
        <v>0</v>
      </c>
      <c r="AT3371">
        <v>0.8181547126027896</v>
      </c>
      <c r="AU3371">
        <v>0</v>
      </c>
    </row>
    <row r="3372" spans="32:47" x14ac:dyDescent="0.25">
      <c r="AF3372">
        <v>3362</v>
      </c>
      <c r="AG3372">
        <v>0.30323192242870012</v>
      </c>
      <c r="AH3372">
        <v>1</v>
      </c>
      <c r="AI3372">
        <v>1</v>
      </c>
      <c r="AJ3372">
        <v>1</v>
      </c>
      <c r="AK3372">
        <v>1</v>
      </c>
      <c r="AL3372">
        <v>0.40643495539940583</v>
      </c>
      <c r="AM3372">
        <v>0.79121231047094864</v>
      </c>
      <c r="AN3372">
        <v>0.82261952055705478</v>
      </c>
      <c r="AO3372">
        <v>0.89969115468654004</v>
      </c>
      <c r="AP3372">
        <v>1</v>
      </c>
      <c r="AQ3372">
        <v>0.98474256383706238</v>
      </c>
      <c r="AR3372">
        <v>1</v>
      </c>
      <c r="AS3372">
        <v>0</v>
      </c>
      <c r="AT3372">
        <v>0.63646560454510281</v>
      </c>
      <c r="AU3372">
        <v>0</v>
      </c>
    </row>
    <row r="3373" spans="32:47" x14ac:dyDescent="0.25">
      <c r="AF3373">
        <v>3363</v>
      </c>
      <c r="AG3373">
        <v>1</v>
      </c>
      <c r="AH3373">
        <v>1</v>
      </c>
      <c r="AI3373">
        <v>0</v>
      </c>
      <c r="AJ3373">
        <v>6.6386056723422376E-2</v>
      </c>
      <c r="AK3373">
        <v>4.4368895698073993E-2</v>
      </c>
      <c r="AL3373">
        <v>0</v>
      </c>
      <c r="AM3373">
        <v>1</v>
      </c>
      <c r="AN3373">
        <v>2.7169941771951985E-2</v>
      </c>
      <c r="AO3373">
        <v>1</v>
      </c>
      <c r="AP3373">
        <v>1</v>
      </c>
      <c r="AQ3373">
        <v>1</v>
      </c>
      <c r="AR3373">
        <v>0.58101866457605689</v>
      </c>
      <c r="AS3373">
        <v>0</v>
      </c>
      <c r="AT3373">
        <v>1</v>
      </c>
      <c r="AU3373">
        <v>4</v>
      </c>
    </row>
    <row r="3374" spans="32:47" x14ac:dyDescent="0.25">
      <c r="AF3374">
        <v>3364</v>
      </c>
      <c r="AG3374">
        <v>1</v>
      </c>
      <c r="AH3374">
        <v>1</v>
      </c>
      <c r="AI3374">
        <v>1</v>
      </c>
      <c r="AJ3374">
        <v>1</v>
      </c>
      <c r="AK3374">
        <v>1</v>
      </c>
      <c r="AL3374">
        <v>0.14704714906886995</v>
      </c>
      <c r="AM3374">
        <v>1</v>
      </c>
      <c r="AN3374">
        <v>0.26057817631578561</v>
      </c>
      <c r="AO3374">
        <v>0</v>
      </c>
      <c r="AP3374">
        <v>1</v>
      </c>
      <c r="AQ3374">
        <v>0.20245058931056217</v>
      </c>
      <c r="AR3374">
        <v>0.66683689965124826</v>
      </c>
      <c r="AS3374">
        <v>0.13422251594820409</v>
      </c>
      <c r="AT3374">
        <v>0.68149869159455667</v>
      </c>
      <c r="AU3374">
        <v>1</v>
      </c>
    </row>
    <row r="3375" spans="32:47" x14ac:dyDescent="0.25">
      <c r="AF3375">
        <v>3365</v>
      </c>
      <c r="AG3375">
        <v>1</v>
      </c>
      <c r="AH3375">
        <v>1</v>
      </c>
      <c r="AI3375">
        <v>0.82026035303128841</v>
      </c>
      <c r="AJ3375">
        <v>0</v>
      </c>
      <c r="AK3375">
        <v>1</v>
      </c>
      <c r="AL3375">
        <v>0.79283623808441916</v>
      </c>
      <c r="AM3375">
        <v>1</v>
      </c>
      <c r="AN3375">
        <v>1</v>
      </c>
      <c r="AO3375">
        <v>0.13418433908033572</v>
      </c>
      <c r="AP3375">
        <v>0</v>
      </c>
      <c r="AQ3375">
        <v>1</v>
      </c>
      <c r="AR3375">
        <v>1</v>
      </c>
      <c r="AS3375">
        <v>1</v>
      </c>
      <c r="AT3375">
        <v>0.65513260148586039</v>
      </c>
      <c r="AU3375">
        <v>1</v>
      </c>
    </row>
    <row r="3376" spans="32:47" x14ac:dyDescent="0.25">
      <c r="AF3376">
        <v>3366</v>
      </c>
      <c r="AG3376">
        <v>0.5149564670904393</v>
      </c>
      <c r="AH3376">
        <v>1</v>
      </c>
      <c r="AI3376">
        <v>1</v>
      </c>
      <c r="AJ3376">
        <v>0.41128973615777797</v>
      </c>
      <c r="AK3376">
        <v>1</v>
      </c>
      <c r="AL3376">
        <v>1</v>
      </c>
      <c r="AM3376">
        <v>1</v>
      </c>
      <c r="AN3376">
        <v>0.1217652081695926</v>
      </c>
      <c r="AO3376">
        <v>1</v>
      </c>
      <c r="AP3376">
        <v>1</v>
      </c>
      <c r="AQ3376">
        <v>0.78507008659920152</v>
      </c>
      <c r="AR3376">
        <v>1</v>
      </c>
      <c r="AS3376">
        <v>0.76156555790188463</v>
      </c>
      <c r="AT3376">
        <v>0.89203904134008882</v>
      </c>
      <c r="AU3376">
        <v>0</v>
      </c>
    </row>
    <row r="3377" spans="32:47" x14ac:dyDescent="0.25">
      <c r="AF3377">
        <v>3367</v>
      </c>
      <c r="AG3377">
        <v>1</v>
      </c>
      <c r="AH3377">
        <v>1</v>
      </c>
      <c r="AI3377">
        <v>1</v>
      </c>
      <c r="AJ3377">
        <v>1</v>
      </c>
      <c r="AK3377">
        <v>1</v>
      </c>
      <c r="AL3377">
        <v>1</v>
      </c>
      <c r="AM3377">
        <v>1</v>
      </c>
      <c r="AN3377">
        <v>1</v>
      </c>
      <c r="AO3377">
        <v>0.92310371675509184</v>
      </c>
      <c r="AP3377">
        <v>1</v>
      </c>
      <c r="AQ3377">
        <v>1</v>
      </c>
      <c r="AR3377">
        <v>0.97448672726586083</v>
      </c>
      <c r="AS3377">
        <v>1</v>
      </c>
      <c r="AT3377">
        <v>0.77506807122663801</v>
      </c>
      <c r="AU3377">
        <v>1</v>
      </c>
    </row>
    <row r="3378" spans="32:47" x14ac:dyDescent="0.25">
      <c r="AF3378">
        <v>3368</v>
      </c>
      <c r="AG3378">
        <v>1</v>
      </c>
      <c r="AH3378">
        <v>1</v>
      </c>
      <c r="AI3378">
        <v>1</v>
      </c>
      <c r="AJ3378">
        <v>0.80765382183138479</v>
      </c>
      <c r="AK3378">
        <v>0.17825050781797355</v>
      </c>
      <c r="AL3378">
        <v>0.76669739700203843</v>
      </c>
      <c r="AM3378">
        <v>0</v>
      </c>
      <c r="AN3378">
        <v>1</v>
      </c>
      <c r="AO3378">
        <v>1</v>
      </c>
      <c r="AP3378">
        <v>1</v>
      </c>
      <c r="AQ3378">
        <v>0.22960961272353111</v>
      </c>
      <c r="AR3378">
        <v>1</v>
      </c>
      <c r="AS3378">
        <v>0</v>
      </c>
      <c r="AT3378">
        <v>0.8886603387107368</v>
      </c>
      <c r="AU3378">
        <v>0</v>
      </c>
    </row>
    <row r="3379" spans="32:47" x14ac:dyDescent="0.25">
      <c r="AF3379">
        <v>3369</v>
      </c>
      <c r="AG3379">
        <v>1</v>
      </c>
      <c r="AH3379">
        <v>1</v>
      </c>
      <c r="AI3379">
        <v>1</v>
      </c>
      <c r="AJ3379">
        <v>1</v>
      </c>
      <c r="AK3379">
        <v>1</v>
      </c>
      <c r="AL3379">
        <v>0.67449902327037614</v>
      </c>
      <c r="AM3379">
        <v>0.15031353939740522</v>
      </c>
      <c r="AN3379">
        <v>1</v>
      </c>
      <c r="AO3379">
        <v>0.9326128484790388</v>
      </c>
      <c r="AP3379">
        <v>1</v>
      </c>
      <c r="AQ3379">
        <v>1</v>
      </c>
      <c r="AR3379">
        <v>0</v>
      </c>
      <c r="AS3379">
        <v>0.1425286029058043</v>
      </c>
      <c r="AT3379">
        <v>0.94388482904903692</v>
      </c>
      <c r="AU3379">
        <v>0</v>
      </c>
    </row>
    <row r="3380" spans="32:47" x14ac:dyDescent="0.25">
      <c r="AF3380">
        <v>3370</v>
      </c>
      <c r="AG3380">
        <v>1</v>
      </c>
      <c r="AH3380">
        <v>1</v>
      </c>
      <c r="AI3380">
        <v>0.5700066611452419</v>
      </c>
      <c r="AJ3380">
        <v>1</v>
      </c>
      <c r="AK3380">
        <v>1</v>
      </c>
      <c r="AL3380">
        <v>1</v>
      </c>
      <c r="AM3380">
        <v>1</v>
      </c>
      <c r="AN3380">
        <v>1</v>
      </c>
      <c r="AO3380">
        <v>0.76905171442752662</v>
      </c>
      <c r="AP3380">
        <v>0.2224748889451392</v>
      </c>
      <c r="AQ3380">
        <v>0.61515958573024065</v>
      </c>
      <c r="AR3380">
        <v>1</v>
      </c>
      <c r="AS3380">
        <v>0.27579138502672623</v>
      </c>
      <c r="AT3380">
        <v>0.78037871735637743</v>
      </c>
      <c r="AU3380">
        <v>1</v>
      </c>
    </row>
    <row r="3381" spans="32:47" x14ac:dyDescent="0.25">
      <c r="AF3381">
        <v>3371</v>
      </c>
      <c r="AG3381">
        <v>1</v>
      </c>
      <c r="AH3381">
        <v>1</v>
      </c>
      <c r="AI3381">
        <v>1</v>
      </c>
      <c r="AJ3381">
        <v>1</v>
      </c>
      <c r="AK3381">
        <v>1</v>
      </c>
      <c r="AL3381">
        <v>0.32517407798392622</v>
      </c>
      <c r="AM3381">
        <v>0</v>
      </c>
      <c r="AN3381">
        <v>0.63347343124816335</v>
      </c>
      <c r="AO3381">
        <v>1</v>
      </c>
      <c r="AP3381">
        <v>1</v>
      </c>
      <c r="AQ3381">
        <v>1</v>
      </c>
      <c r="AR3381">
        <v>1</v>
      </c>
      <c r="AS3381">
        <v>0</v>
      </c>
      <c r="AT3381">
        <v>0.70057752094020642</v>
      </c>
      <c r="AU3381">
        <v>0</v>
      </c>
    </row>
    <row r="3382" spans="32:47" x14ac:dyDescent="0.25">
      <c r="AF3382">
        <v>3372</v>
      </c>
      <c r="AG3382">
        <v>0.86271552466801482</v>
      </c>
      <c r="AH3382">
        <v>0.13299921708026627</v>
      </c>
      <c r="AI3382">
        <v>0.48705353637459697</v>
      </c>
      <c r="AJ3382">
        <v>0.42199056778723992</v>
      </c>
      <c r="AK3382">
        <v>1</v>
      </c>
      <c r="AL3382">
        <v>1</v>
      </c>
      <c r="AM3382">
        <v>1</v>
      </c>
      <c r="AN3382">
        <v>0.39915830789616469</v>
      </c>
      <c r="AO3382">
        <v>0.60582650402332849</v>
      </c>
      <c r="AP3382">
        <v>1</v>
      </c>
      <c r="AQ3382">
        <v>1</v>
      </c>
      <c r="AR3382">
        <v>1</v>
      </c>
      <c r="AS3382">
        <v>0</v>
      </c>
      <c r="AT3382">
        <v>0.83246825242389955</v>
      </c>
      <c r="AU3382">
        <v>0</v>
      </c>
    </row>
    <row r="3383" spans="32:47" x14ac:dyDescent="0.25">
      <c r="AF3383">
        <v>3373</v>
      </c>
      <c r="AG3383">
        <v>1</v>
      </c>
      <c r="AH3383">
        <v>0.81230681217415879</v>
      </c>
      <c r="AI3383">
        <v>1</v>
      </c>
      <c r="AJ3383">
        <v>0.32409557951201956</v>
      </c>
      <c r="AK3383">
        <v>0</v>
      </c>
      <c r="AL3383">
        <v>1</v>
      </c>
      <c r="AM3383">
        <v>1</v>
      </c>
      <c r="AN3383">
        <v>0.62406231256412159</v>
      </c>
      <c r="AO3383">
        <v>0.63538150945969396</v>
      </c>
      <c r="AP3383">
        <v>1</v>
      </c>
      <c r="AQ3383">
        <v>1</v>
      </c>
      <c r="AR3383">
        <v>1</v>
      </c>
      <c r="AS3383">
        <v>0.11443215973075337</v>
      </c>
      <c r="AT3383">
        <v>0.86885315085087877</v>
      </c>
      <c r="AU3383">
        <v>0</v>
      </c>
    </row>
    <row r="3384" spans="32:47" x14ac:dyDescent="0.25">
      <c r="AF3384">
        <v>3374</v>
      </c>
      <c r="AG3384">
        <v>0.56088919857575092</v>
      </c>
      <c r="AH3384">
        <v>0.19033861549100298</v>
      </c>
      <c r="AI3384">
        <v>1</v>
      </c>
      <c r="AJ3384">
        <v>0</v>
      </c>
      <c r="AK3384">
        <v>1</v>
      </c>
      <c r="AL3384">
        <v>1</v>
      </c>
      <c r="AM3384">
        <v>1</v>
      </c>
      <c r="AN3384">
        <v>0.4903784607731429</v>
      </c>
      <c r="AO3384">
        <v>0.21274543671534046</v>
      </c>
      <c r="AP3384">
        <v>1</v>
      </c>
      <c r="AQ3384">
        <v>1</v>
      </c>
      <c r="AR3384">
        <v>1</v>
      </c>
      <c r="AS3384">
        <v>0.71213733985261507</v>
      </c>
      <c r="AT3384">
        <v>0.81368549132950074</v>
      </c>
      <c r="AU3384">
        <v>0</v>
      </c>
    </row>
    <row r="3385" spans="32:47" x14ac:dyDescent="0.25">
      <c r="AF3385">
        <v>3375</v>
      </c>
      <c r="AG3385">
        <v>1</v>
      </c>
      <c r="AH3385">
        <v>1</v>
      </c>
      <c r="AI3385">
        <v>1</v>
      </c>
      <c r="AJ3385">
        <v>1</v>
      </c>
      <c r="AK3385">
        <v>1</v>
      </c>
      <c r="AL3385">
        <v>1</v>
      </c>
      <c r="AM3385">
        <v>0.7382108769858361</v>
      </c>
      <c r="AN3385">
        <v>0.39130963985911466</v>
      </c>
      <c r="AO3385">
        <v>1</v>
      </c>
      <c r="AP3385">
        <v>0.49566639616081842</v>
      </c>
      <c r="AQ3385">
        <v>0.44063098186694938</v>
      </c>
      <c r="AR3385">
        <v>1</v>
      </c>
      <c r="AS3385">
        <v>0</v>
      </c>
      <c r="AT3385">
        <v>0.66891444720880433</v>
      </c>
      <c r="AU3385">
        <v>3</v>
      </c>
    </row>
    <row r="3386" spans="32:47" x14ac:dyDescent="0.25">
      <c r="AF3386">
        <v>3376</v>
      </c>
      <c r="AG3386">
        <v>0.73659662867946951</v>
      </c>
      <c r="AH3386">
        <v>3.0901527074092883E-2</v>
      </c>
      <c r="AI3386">
        <v>1</v>
      </c>
      <c r="AJ3386">
        <v>1</v>
      </c>
      <c r="AK3386">
        <v>1</v>
      </c>
      <c r="AL3386">
        <v>1</v>
      </c>
      <c r="AM3386">
        <v>0.2167257435029305</v>
      </c>
      <c r="AN3386">
        <v>1</v>
      </c>
      <c r="AO3386">
        <v>1</v>
      </c>
      <c r="AP3386">
        <v>1</v>
      </c>
      <c r="AQ3386">
        <v>0</v>
      </c>
      <c r="AR3386">
        <v>0.57050790746448443</v>
      </c>
      <c r="AS3386">
        <v>0</v>
      </c>
      <c r="AT3386">
        <v>0.83179787932486471</v>
      </c>
      <c r="AU3386">
        <v>0</v>
      </c>
    </row>
    <row r="3387" spans="32:47" x14ac:dyDescent="0.25">
      <c r="AF3387">
        <v>3377</v>
      </c>
      <c r="AG3387">
        <v>0</v>
      </c>
      <c r="AH3387">
        <v>1</v>
      </c>
      <c r="AI3387">
        <v>1</v>
      </c>
      <c r="AJ3387">
        <v>1</v>
      </c>
      <c r="AK3387">
        <v>1</v>
      </c>
      <c r="AL3387">
        <v>0.7266648215683138</v>
      </c>
      <c r="AM3387">
        <v>1</v>
      </c>
      <c r="AN3387">
        <v>1</v>
      </c>
      <c r="AO3387">
        <v>0</v>
      </c>
      <c r="AP3387">
        <v>1</v>
      </c>
      <c r="AQ3387">
        <v>0.46754906969654259</v>
      </c>
      <c r="AR3387">
        <v>0.84584484422403849</v>
      </c>
      <c r="AS3387">
        <v>0.52521047913028118</v>
      </c>
      <c r="AT3387">
        <v>0.74851703055903451</v>
      </c>
      <c r="AU3387">
        <v>1</v>
      </c>
    </row>
    <row r="3388" spans="32:47" x14ac:dyDescent="0.25">
      <c r="AF3388">
        <v>3378</v>
      </c>
      <c r="AG3388">
        <v>0.26562241957107025</v>
      </c>
      <c r="AH3388">
        <v>2.5623809251036227E-2</v>
      </c>
      <c r="AI3388">
        <v>1</v>
      </c>
      <c r="AJ3388">
        <v>1</v>
      </c>
      <c r="AK3388">
        <v>0</v>
      </c>
      <c r="AL3388">
        <v>0.3903910976793365</v>
      </c>
      <c r="AM3388">
        <v>1</v>
      </c>
      <c r="AN3388">
        <v>1</v>
      </c>
      <c r="AO3388">
        <v>1</v>
      </c>
      <c r="AP3388">
        <v>0.79301010719181275</v>
      </c>
      <c r="AQ3388">
        <v>0.59987447763778623</v>
      </c>
      <c r="AR3388">
        <v>0</v>
      </c>
      <c r="AS3388">
        <v>0</v>
      </c>
      <c r="AT3388">
        <v>0.95264611567786417</v>
      </c>
      <c r="AU3388">
        <v>0</v>
      </c>
    </row>
    <row r="3389" spans="32:47" x14ac:dyDescent="0.25">
      <c r="AF3389">
        <v>3379</v>
      </c>
      <c r="AG3389">
        <v>1</v>
      </c>
      <c r="AH3389">
        <v>1</v>
      </c>
      <c r="AI3389">
        <v>1</v>
      </c>
      <c r="AJ3389">
        <v>1</v>
      </c>
      <c r="AK3389">
        <v>1</v>
      </c>
      <c r="AL3389">
        <v>0.76643201525924576</v>
      </c>
      <c r="AM3389">
        <v>1</v>
      </c>
      <c r="AN3389">
        <v>1</v>
      </c>
      <c r="AO3389">
        <v>1</v>
      </c>
      <c r="AP3389">
        <v>1</v>
      </c>
      <c r="AQ3389">
        <v>1</v>
      </c>
      <c r="AR3389">
        <v>1</v>
      </c>
      <c r="AS3389">
        <v>0</v>
      </c>
      <c r="AT3389">
        <v>0.68653085855378415</v>
      </c>
      <c r="AU3389">
        <v>3</v>
      </c>
    </row>
    <row r="3390" spans="32:47" x14ac:dyDescent="0.25">
      <c r="AF3390">
        <v>3380</v>
      </c>
      <c r="AG3390">
        <v>0.59163614342222925</v>
      </c>
      <c r="AH3390">
        <v>1</v>
      </c>
      <c r="AI3390">
        <v>1</v>
      </c>
      <c r="AJ3390">
        <v>0.26503780719043185</v>
      </c>
      <c r="AK3390">
        <v>1</v>
      </c>
      <c r="AL3390">
        <v>0.18179744668692971</v>
      </c>
      <c r="AM3390">
        <v>0.83396139740803088</v>
      </c>
      <c r="AN3390">
        <v>0.66280292223828219</v>
      </c>
      <c r="AO3390">
        <v>1</v>
      </c>
      <c r="AP3390">
        <v>0.93800332744215287</v>
      </c>
      <c r="AQ3390">
        <v>0.17719705265529531</v>
      </c>
      <c r="AR3390">
        <v>0.9672325143706515</v>
      </c>
      <c r="AS3390">
        <v>0.60257736015604069</v>
      </c>
      <c r="AT3390">
        <v>0.9645666172772196</v>
      </c>
      <c r="AU3390">
        <v>1</v>
      </c>
    </row>
    <row r="3391" spans="32:47" x14ac:dyDescent="0.25">
      <c r="AF3391">
        <v>3381</v>
      </c>
      <c r="AG3391">
        <v>1</v>
      </c>
      <c r="AH3391">
        <v>1</v>
      </c>
      <c r="AI3391">
        <v>1</v>
      </c>
      <c r="AJ3391">
        <v>1</v>
      </c>
      <c r="AK3391">
        <v>0.66956004541064051</v>
      </c>
      <c r="AL3391">
        <v>0.59559320010691108</v>
      </c>
      <c r="AM3391">
        <v>1</v>
      </c>
      <c r="AN3391">
        <v>3.6102003643229123E-2</v>
      </c>
      <c r="AO3391">
        <v>0.32504023921622621</v>
      </c>
      <c r="AP3391">
        <v>1</v>
      </c>
      <c r="AQ3391">
        <v>1</v>
      </c>
      <c r="AR3391">
        <v>0.4560659385139344</v>
      </c>
      <c r="AS3391">
        <v>0</v>
      </c>
      <c r="AT3391">
        <v>0.85050555500160019</v>
      </c>
      <c r="AU3391">
        <v>1</v>
      </c>
    </row>
    <row r="3392" spans="32:47" x14ac:dyDescent="0.25">
      <c r="AF3392">
        <v>3382</v>
      </c>
      <c r="AG3392">
        <v>1</v>
      </c>
      <c r="AH3392">
        <v>1</v>
      </c>
      <c r="AI3392">
        <v>1</v>
      </c>
      <c r="AJ3392">
        <v>0.815764172199124</v>
      </c>
      <c r="AK3392">
        <v>1</v>
      </c>
      <c r="AL3392">
        <v>1</v>
      </c>
      <c r="AM3392">
        <v>0.63813844941896314</v>
      </c>
      <c r="AN3392">
        <v>1</v>
      </c>
      <c r="AO3392">
        <v>1</v>
      </c>
      <c r="AP3392">
        <v>1</v>
      </c>
      <c r="AQ3392">
        <v>1</v>
      </c>
      <c r="AR3392">
        <v>1</v>
      </c>
      <c r="AS3392">
        <v>0.35550854038264068</v>
      </c>
      <c r="AT3392">
        <v>0.80460228748196549</v>
      </c>
      <c r="AU3392">
        <v>1</v>
      </c>
    </row>
    <row r="3393" spans="32:47" x14ac:dyDescent="0.25">
      <c r="AF3393">
        <v>3383</v>
      </c>
      <c r="AG3393">
        <v>0.90964857673938126</v>
      </c>
      <c r="AH3393">
        <v>0.56119967027786644</v>
      </c>
      <c r="AI3393">
        <v>0.77822958910227524</v>
      </c>
      <c r="AJ3393">
        <v>1</v>
      </c>
      <c r="AK3393">
        <v>1</v>
      </c>
      <c r="AL3393">
        <v>0.51211507758174168</v>
      </c>
      <c r="AM3393">
        <v>1</v>
      </c>
      <c r="AN3393">
        <v>0.88411883043731754</v>
      </c>
      <c r="AO3393">
        <v>1</v>
      </c>
      <c r="AP3393">
        <v>1</v>
      </c>
      <c r="AQ3393">
        <v>1</v>
      </c>
      <c r="AR3393">
        <v>0</v>
      </c>
      <c r="AS3393">
        <v>0</v>
      </c>
      <c r="AT3393">
        <v>0.99050639868011836</v>
      </c>
      <c r="AU3393">
        <v>0</v>
      </c>
    </row>
    <row r="3394" spans="32:47" x14ac:dyDescent="0.25">
      <c r="AF3394">
        <v>3384</v>
      </c>
      <c r="AG3394">
        <v>0.82364985256102841</v>
      </c>
      <c r="AH3394">
        <v>1</v>
      </c>
      <c r="AI3394">
        <v>1</v>
      </c>
      <c r="AJ3394">
        <v>6.9509592986044783E-2</v>
      </c>
      <c r="AK3394">
        <v>1</v>
      </c>
      <c r="AL3394">
        <v>1</v>
      </c>
      <c r="AM3394">
        <v>0</v>
      </c>
      <c r="AN3394">
        <v>1</v>
      </c>
      <c r="AO3394">
        <v>1</v>
      </c>
      <c r="AP3394">
        <v>1</v>
      </c>
      <c r="AQ3394">
        <v>1</v>
      </c>
      <c r="AR3394">
        <v>1</v>
      </c>
      <c r="AS3394">
        <v>0</v>
      </c>
      <c r="AT3394">
        <v>0.80756969501458553</v>
      </c>
      <c r="AU3394">
        <v>1</v>
      </c>
    </row>
    <row r="3395" spans="32:47" x14ac:dyDescent="0.25">
      <c r="AF3395">
        <v>3385</v>
      </c>
      <c r="AG3395">
        <v>0.27824993050214081</v>
      </c>
      <c r="AH3395">
        <v>1</v>
      </c>
      <c r="AI3395">
        <v>1</v>
      </c>
      <c r="AJ3395">
        <v>7.2336694191714443E-2</v>
      </c>
      <c r="AK3395">
        <v>1</v>
      </c>
      <c r="AL3395">
        <v>1</v>
      </c>
      <c r="AM3395">
        <v>1</v>
      </c>
      <c r="AN3395">
        <v>1</v>
      </c>
      <c r="AO3395">
        <v>3.5664587980136276E-3</v>
      </c>
      <c r="AP3395">
        <v>1</v>
      </c>
      <c r="AQ3395">
        <v>1</v>
      </c>
      <c r="AR3395">
        <v>1</v>
      </c>
      <c r="AS3395">
        <v>0</v>
      </c>
      <c r="AT3395">
        <v>0.63481470120011041</v>
      </c>
      <c r="AU3395">
        <v>0</v>
      </c>
    </row>
    <row r="3396" spans="32:47" x14ac:dyDescent="0.25">
      <c r="AF3396">
        <v>3386</v>
      </c>
      <c r="AG3396">
        <v>0.24350823207585623</v>
      </c>
      <c r="AH3396">
        <v>1</v>
      </c>
      <c r="AI3396">
        <v>0.46646136312530517</v>
      </c>
      <c r="AJ3396">
        <v>2.0808083785959754E-2</v>
      </c>
      <c r="AK3396">
        <v>1</v>
      </c>
      <c r="AL3396">
        <v>1</v>
      </c>
      <c r="AM3396">
        <v>1</v>
      </c>
      <c r="AN3396">
        <v>0.68216717959430462</v>
      </c>
      <c r="AO3396">
        <v>1</v>
      </c>
      <c r="AP3396">
        <v>1</v>
      </c>
      <c r="AQ3396">
        <v>0</v>
      </c>
      <c r="AR3396">
        <v>0.69165121986236866</v>
      </c>
      <c r="AS3396">
        <v>0</v>
      </c>
      <c r="AT3396">
        <v>0.58319798852917049</v>
      </c>
      <c r="AU3396">
        <v>2</v>
      </c>
    </row>
    <row r="3397" spans="32:47" x14ac:dyDescent="0.25">
      <c r="AF3397">
        <v>3387</v>
      </c>
      <c r="AG3397">
        <v>0.9158205349381352</v>
      </c>
      <c r="AH3397">
        <v>0.42911884295322772</v>
      </c>
      <c r="AI3397">
        <v>1</v>
      </c>
      <c r="AJ3397">
        <v>1</v>
      </c>
      <c r="AK3397">
        <v>0.18671616441133665</v>
      </c>
      <c r="AL3397">
        <v>1</v>
      </c>
      <c r="AM3397">
        <v>1</v>
      </c>
      <c r="AN3397">
        <v>0.83670651442732757</v>
      </c>
      <c r="AO3397">
        <v>0.20229489240373369</v>
      </c>
      <c r="AP3397">
        <v>1</v>
      </c>
      <c r="AQ3397">
        <v>1</v>
      </c>
      <c r="AR3397">
        <v>1</v>
      </c>
      <c r="AS3397">
        <v>0</v>
      </c>
      <c r="AT3397">
        <v>0.84807439701287202</v>
      </c>
      <c r="AU3397">
        <v>0</v>
      </c>
    </row>
    <row r="3398" spans="32:47" x14ac:dyDescent="0.25">
      <c r="AF3398">
        <v>3388</v>
      </c>
      <c r="AG3398">
        <v>0.50856732332096966</v>
      </c>
      <c r="AH3398">
        <v>0</v>
      </c>
      <c r="AI3398">
        <v>1</v>
      </c>
      <c r="AJ3398">
        <v>1</v>
      </c>
      <c r="AK3398">
        <v>1</v>
      </c>
      <c r="AL3398">
        <v>0.95870346082471469</v>
      </c>
      <c r="AM3398">
        <v>7.5126058417334857E-2</v>
      </c>
      <c r="AN3398">
        <v>1</v>
      </c>
      <c r="AO3398">
        <v>0.68386588499585443</v>
      </c>
      <c r="AP3398">
        <v>1</v>
      </c>
      <c r="AQ3398">
        <v>1</v>
      </c>
      <c r="AR3398">
        <v>0.74540686603934103</v>
      </c>
      <c r="AS3398">
        <v>0</v>
      </c>
      <c r="AT3398">
        <v>0.9217878105359476</v>
      </c>
      <c r="AU3398">
        <v>3</v>
      </c>
    </row>
    <row r="3399" spans="32:47" x14ac:dyDescent="0.25">
      <c r="AF3399">
        <v>3389</v>
      </c>
      <c r="AG3399">
        <v>0.82031236243605121</v>
      </c>
      <c r="AH3399">
        <v>1</v>
      </c>
      <c r="AI3399">
        <v>1</v>
      </c>
      <c r="AJ3399">
        <v>1</v>
      </c>
      <c r="AK3399">
        <v>1</v>
      </c>
      <c r="AL3399">
        <v>0.7489871887747237</v>
      </c>
      <c r="AM3399">
        <v>0.81280416476558104</v>
      </c>
      <c r="AN3399">
        <v>0.53947773026025503</v>
      </c>
      <c r="AO3399">
        <v>1</v>
      </c>
      <c r="AP3399">
        <v>0.30874851620765476</v>
      </c>
      <c r="AQ3399">
        <v>1</v>
      </c>
      <c r="AR3399">
        <v>1</v>
      </c>
      <c r="AS3399">
        <v>0.18926588776676292</v>
      </c>
      <c r="AT3399">
        <v>0.66548243589334077</v>
      </c>
      <c r="AU3399">
        <v>1</v>
      </c>
    </row>
    <row r="3400" spans="32:47" x14ac:dyDescent="0.25">
      <c r="AF3400">
        <v>3390</v>
      </c>
      <c r="AG3400">
        <v>1</v>
      </c>
      <c r="AH3400">
        <v>0.88290388686410937</v>
      </c>
      <c r="AI3400">
        <v>0.27961644905102029</v>
      </c>
      <c r="AJ3400">
        <v>1</v>
      </c>
      <c r="AK3400">
        <v>1</v>
      </c>
      <c r="AL3400">
        <v>1</v>
      </c>
      <c r="AM3400">
        <v>1</v>
      </c>
      <c r="AN3400">
        <v>1</v>
      </c>
      <c r="AO3400">
        <v>0.64760774190217485</v>
      </c>
      <c r="AP3400">
        <v>1</v>
      </c>
      <c r="AQ3400">
        <v>0</v>
      </c>
      <c r="AR3400">
        <v>0.96011868300035619</v>
      </c>
      <c r="AS3400">
        <v>1</v>
      </c>
      <c r="AT3400">
        <v>0.89063715921762343</v>
      </c>
      <c r="AU3400">
        <v>0</v>
      </c>
    </row>
    <row r="3401" spans="32:47" x14ac:dyDescent="0.25">
      <c r="AF3401">
        <v>3391</v>
      </c>
      <c r="AG3401">
        <v>1</v>
      </c>
      <c r="AH3401">
        <v>1</v>
      </c>
      <c r="AI3401">
        <v>0.44541917821803628</v>
      </c>
      <c r="AJ3401">
        <v>0</v>
      </c>
      <c r="AK3401">
        <v>0</v>
      </c>
      <c r="AL3401">
        <v>1</v>
      </c>
      <c r="AM3401">
        <v>0.93512852784765377</v>
      </c>
      <c r="AN3401">
        <v>0.94495504894087301</v>
      </c>
      <c r="AO3401">
        <v>1</v>
      </c>
      <c r="AP3401">
        <v>1</v>
      </c>
      <c r="AQ3401">
        <v>1</v>
      </c>
      <c r="AR3401">
        <v>1</v>
      </c>
      <c r="AS3401">
        <v>1</v>
      </c>
      <c r="AT3401">
        <v>0.78760506220130821</v>
      </c>
      <c r="AU3401">
        <v>1</v>
      </c>
    </row>
    <row r="3402" spans="32:47" x14ac:dyDescent="0.25">
      <c r="AF3402">
        <v>3392</v>
      </c>
      <c r="AG3402">
        <v>0.71348707554974566</v>
      </c>
      <c r="AH3402">
        <v>1</v>
      </c>
      <c r="AI3402">
        <v>1</v>
      </c>
      <c r="AJ3402">
        <v>0</v>
      </c>
      <c r="AK3402">
        <v>1</v>
      </c>
      <c r="AL3402">
        <v>1</v>
      </c>
      <c r="AM3402">
        <v>1</v>
      </c>
      <c r="AN3402">
        <v>1</v>
      </c>
      <c r="AO3402">
        <v>1</v>
      </c>
      <c r="AP3402">
        <v>0</v>
      </c>
      <c r="AQ3402">
        <v>1</v>
      </c>
      <c r="AR3402">
        <v>1</v>
      </c>
      <c r="AS3402">
        <v>0.29677233308466383</v>
      </c>
      <c r="AT3402">
        <v>0.64733099103347103</v>
      </c>
      <c r="AU3402">
        <v>2</v>
      </c>
    </row>
    <row r="3403" spans="32:47" x14ac:dyDescent="0.25">
      <c r="AF3403">
        <v>3393</v>
      </c>
      <c r="AG3403">
        <v>0</v>
      </c>
      <c r="AH3403">
        <v>1</v>
      </c>
      <c r="AI3403">
        <v>1</v>
      </c>
      <c r="AJ3403">
        <v>1</v>
      </c>
      <c r="AK3403">
        <v>0</v>
      </c>
      <c r="AL3403">
        <v>0.53563393444298224</v>
      </c>
      <c r="AM3403">
        <v>1</v>
      </c>
      <c r="AN3403">
        <v>1</v>
      </c>
      <c r="AO3403">
        <v>0.46154128864994465</v>
      </c>
      <c r="AP3403">
        <v>1</v>
      </c>
      <c r="AQ3403">
        <v>1</v>
      </c>
      <c r="AR3403">
        <v>1</v>
      </c>
      <c r="AS3403">
        <v>0</v>
      </c>
      <c r="AT3403">
        <v>0.71117759384986334</v>
      </c>
      <c r="AU3403">
        <v>0</v>
      </c>
    </row>
    <row r="3404" spans="32:47" x14ac:dyDescent="0.25">
      <c r="AF3404">
        <v>3394</v>
      </c>
      <c r="AG3404">
        <v>1</v>
      </c>
      <c r="AH3404">
        <v>1</v>
      </c>
      <c r="AI3404">
        <v>1</v>
      </c>
      <c r="AJ3404">
        <v>1</v>
      </c>
      <c r="AK3404">
        <v>0.4335954993678775</v>
      </c>
      <c r="AL3404">
        <v>1</v>
      </c>
      <c r="AM3404">
        <v>0.84822857334778923</v>
      </c>
      <c r="AN3404">
        <v>1</v>
      </c>
      <c r="AO3404">
        <v>0</v>
      </c>
      <c r="AP3404">
        <v>1</v>
      </c>
      <c r="AQ3404">
        <v>1</v>
      </c>
      <c r="AR3404">
        <v>0.37634429191835339</v>
      </c>
      <c r="AS3404">
        <v>0</v>
      </c>
      <c r="AT3404">
        <v>0.61882448445709359</v>
      </c>
      <c r="AU3404">
        <v>1</v>
      </c>
    </row>
    <row r="3405" spans="32:47" x14ac:dyDescent="0.25">
      <c r="AF3405">
        <v>3395</v>
      </c>
      <c r="AG3405">
        <v>0.50845772971567182</v>
      </c>
      <c r="AH3405">
        <v>1</v>
      </c>
      <c r="AI3405">
        <v>0.51932045561801299</v>
      </c>
      <c r="AJ3405">
        <v>0.25557248428134094</v>
      </c>
      <c r="AK3405">
        <v>1</v>
      </c>
      <c r="AL3405">
        <v>0.6096402925771448</v>
      </c>
      <c r="AM3405">
        <v>1</v>
      </c>
      <c r="AN3405">
        <v>1</v>
      </c>
      <c r="AO3405">
        <v>0</v>
      </c>
      <c r="AP3405">
        <v>1</v>
      </c>
      <c r="AQ3405">
        <v>0.67786762875960749</v>
      </c>
      <c r="AR3405">
        <v>1</v>
      </c>
      <c r="AS3405">
        <v>0</v>
      </c>
      <c r="AT3405">
        <v>1</v>
      </c>
      <c r="AU3405">
        <v>0</v>
      </c>
    </row>
    <row r="3406" spans="32:47" x14ac:dyDescent="0.25">
      <c r="AF3406">
        <v>3396</v>
      </c>
      <c r="AG3406">
        <v>1</v>
      </c>
      <c r="AH3406">
        <v>0</v>
      </c>
      <c r="AI3406">
        <v>0.75538417212162801</v>
      </c>
      <c r="AJ3406">
        <v>1</v>
      </c>
      <c r="AK3406">
        <v>1</v>
      </c>
      <c r="AL3406">
        <v>0</v>
      </c>
      <c r="AM3406">
        <v>0.52820219244923439</v>
      </c>
      <c r="AN3406">
        <v>1</v>
      </c>
      <c r="AO3406">
        <v>1</v>
      </c>
      <c r="AP3406">
        <v>1</v>
      </c>
      <c r="AQ3406">
        <v>1</v>
      </c>
      <c r="AR3406">
        <v>0</v>
      </c>
      <c r="AS3406">
        <v>0</v>
      </c>
      <c r="AT3406">
        <v>0.69085427866279858</v>
      </c>
      <c r="AU3406">
        <v>0</v>
      </c>
    </row>
    <row r="3407" spans="32:47" x14ac:dyDescent="0.25">
      <c r="AF3407">
        <v>3397</v>
      </c>
      <c r="AG3407">
        <v>1</v>
      </c>
      <c r="AH3407">
        <v>1</v>
      </c>
      <c r="AI3407">
        <v>7.6594859722629938E-3</v>
      </c>
      <c r="AJ3407">
        <v>1.0304544281098059E-3</v>
      </c>
      <c r="AK3407">
        <v>1</v>
      </c>
      <c r="AL3407">
        <v>1</v>
      </c>
      <c r="AM3407">
        <v>0.85404528707154137</v>
      </c>
      <c r="AN3407">
        <v>1</v>
      </c>
      <c r="AO3407">
        <v>1</v>
      </c>
      <c r="AP3407">
        <v>1</v>
      </c>
      <c r="AQ3407">
        <v>1</v>
      </c>
      <c r="AR3407">
        <v>0.4897890970875573</v>
      </c>
      <c r="AS3407">
        <v>0</v>
      </c>
      <c r="AT3407">
        <v>0.84278706699643247</v>
      </c>
      <c r="AU3407">
        <v>0</v>
      </c>
    </row>
    <row r="3408" spans="32:47" x14ac:dyDescent="0.25">
      <c r="AF3408">
        <v>3398</v>
      </c>
      <c r="AG3408">
        <v>1</v>
      </c>
      <c r="AH3408">
        <v>1</v>
      </c>
      <c r="AI3408">
        <v>1</v>
      </c>
      <c r="AJ3408">
        <v>1</v>
      </c>
      <c r="AK3408">
        <v>1</v>
      </c>
      <c r="AL3408">
        <v>0.40907881346550617</v>
      </c>
      <c r="AM3408">
        <v>1</v>
      </c>
      <c r="AN3408">
        <v>0.1998177217638811</v>
      </c>
      <c r="AO3408">
        <v>1</v>
      </c>
      <c r="AP3408">
        <v>0</v>
      </c>
      <c r="AQ3408">
        <v>1</v>
      </c>
      <c r="AR3408">
        <v>1</v>
      </c>
      <c r="AS3408">
        <v>0</v>
      </c>
      <c r="AT3408">
        <v>0.85572524622219459</v>
      </c>
      <c r="AU3408">
        <v>4</v>
      </c>
    </row>
    <row r="3409" spans="32:47" x14ac:dyDescent="0.25">
      <c r="AF3409">
        <v>3399</v>
      </c>
      <c r="AG3409">
        <v>0</v>
      </c>
      <c r="AH3409">
        <v>0.8970297233962421</v>
      </c>
      <c r="AI3409">
        <v>1</v>
      </c>
      <c r="AJ3409">
        <v>1</v>
      </c>
      <c r="AK3409">
        <v>1</v>
      </c>
      <c r="AL3409">
        <v>1</v>
      </c>
      <c r="AM3409">
        <v>0.45083446456274323</v>
      </c>
      <c r="AN3409">
        <v>1</v>
      </c>
      <c r="AO3409">
        <v>1</v>
      </c>
      <c r="AP3409">
        <v>0.60883472193616461</v>
      </c>
      <c r="AQ3409">
        <v>0.95703679008511244</v>
      </c>
      <c r="AR3409">
        <v>0.84063626741032837</v>
      </c>
      <c r="AS3409">
        <v>0</v>
      </c>
      <c r="AT3409">
        <v>0.7041710335740976</v>
      </c>
      <c r="AU3409">
        <v>1</v>
      </c>
    </row>
    <row r="3410" spans="32:47" x14ac:dyDescent="0.25">
      <c r="AF3410">
        <v>3400</v>
      </c>
      <c r="AG3410">
        <v>1</v>
      </c>
      <c r="AH3410">
        <v>0.38121649528563595</v>
      </c>
      <c r="AI3410">
        <v>9.0258674946521608E-2</v>
      </c>
      <c r="AJ3410">
        <v>0.80382714305063319</v>
      </c>
      <c r="AK3410">
        <v>1</v>
      </c>
      <c r="AL3410">
        <v>0</v>
      </c>
      <c r="AM3410">
        <v>0.42889419519938643</v>
      </c>
      <c r="AN3410">
        <v>0.75464203522677697</v>
      </c>
      <c r="AO3410">
        <v>1</v>
      </c>
      <c r="AP3410">
        <v>1</v>
      </c>
      <c r="AQ3410">
        <v>1</v>
      </c>
      <c r="AR3410">
        <v>0.72011292120934678</v>
      </c>
      <c r="AS3410">
        <v>0.13190271487884833</v>
      </c>
      <c r="AT3410">
        <v>0.53281149177924469</v>
      </c>
      <c r="AU3410">
        <v>1</v>
      </c>
    </row>
    <row r="3411" spans="32:47" x14ac:dyDescent="0.25">
      <c r="AF3411">
        <v>3401</v>
      </c>
      <c r="AG3411">
        <v>1</v>
      </c>
      <c r="AH3411">
        <v>1</v>
      </c>
      <c r="AI3411">
        <v>1</v>
      </c>
      <c r="AJ3411">
        <v>0.70032336422639974</v>
      </c>
      <c r="AK3411">
        <v>1</v>
      </c>
      <c r="AL3411">
        <v>1</v>
      </c>
      <c r="AM3411">
        <v>0.14424167713525915</v>
      </c>
      <c r="AN3411">
        <v>1</v>
      </c>
      <c r="AO3411">
        <v>1</v>
      </c>
      <c r="AP3411">
        <v>0.54355929855885354</v>
      </c>
      <c r="AQ3411">
        <v>1</v>
      </c>
      <c r="AR3411">
        <v>0.73501261725534517</v>
      </c>
      <c r="AS3411">
        <v>0</v>
      </c>
      <c r="AT3411">
        <v>0.78118668942246183</v>
      </c>
      <c r="AU3411">
        <v>0</v>
      </c>
    </row>
    <row r="3412" spans="32:47" x14ac:dyDescent="0.25">
      <c r="AF3412">
        <v>3402</v>
      </c>
      <c r="AG3412">
        <v>0.78335607158688592</v>
      </c>
      <c r="AH3412">
        <v>0</v>
      </c>
      <c r="AI3412">
        <v>1</v>
      </c>
      <c r="AJ3412">
        <v>1</v>
      </c>
      <c r="AK3412">
        <v>0.6481282279799474</v>
      </c>
      <c r="AL3412">
        <v>0.52413074710154128</v>
      </c>
      <c r="AM3412">
        <v>1</v>
      </c>
      <c r="AN3412">
        <v>1</v>
      </c>
      <c r="AO3412">
        <v>1</v>
      </c>
      <c r="AP3412">
        <v>2.1813353755269126E-2</v>
      </c>
      <c r="AQ3412">
        <v>1</v>
      </c>
      <c r="AR3412">
        <v>1</v>
      </c>
      <c r="AS3412">
        <v>0.68898789578276098</v>
      </c>
      <c r="AT3412">
        <v>0.97606166373666814</v>
      </c>
      <c r="AU3412">
        <v>0</v>
      </c>
    </row>
    <row r="3413" spans="32:47" x14ac:dyDescent="0.25">
      <c r="AF3413">
        <v>3403</v>
      </c>
      <c r="AG3413">
        <v>1</v>
      </c>
      <c r="AH3413">
        <v>0.35445228459944439</v>
      </c>
      <c r="AI3413">
        <v>1</v>
      </c>
      <c r="AJ3413">
        <v>0.71801682956962998</v>
      </c>
      <c r="AK3413">
        <v>1</v>
      </c>
      <c r="AL3413">
        <v>1</v>
      </c>
      <c r="AM3413">
        <v>1</v>
      </c>
      <c r="AN3413">
        <v>1</v>
      </c>
      <c r="AO3413">
        <v>1</v>
      </c>
      <c r="AP3413">
        <v>1</v>
      </c>
      <c r="AQ3413">
        <v>1</v>
      </c>
      <c r="AR3413">
        <v>0.55734574166783735</v>
      </c>
      <c r="AS3413">
        <v>0</v>
      </c>
      <c r="AT3413">
        <v>0.5319287206316391</v>
      </c>
      <c r="AU3413">
        <v>0</v>
      </c>
    </row>
    <row r="3414" spans="32:47" x14ac:dyDescent="0.25">
      <c r="AF3414">
        <v>3404</v>
      </c>
      <c r="AG3414">
        <v>1</v>
      </c>
      <c r="AH3414">
        <v>0</v>
      </c>
      <c r="AI3414">
        <v>1</v>
      </c>
      <c r="AJ3414">
        <v>0.75926581512467239</v>
      </c>
      <c r="AK3414">
        <v>0.57679630579256014</v>
      </c>
      <c r="AL3414">
        <v>0</v>
      </c>
      <c r="AM3414">
        <v>1</v>
      </c>
      <c r="AN3414">
        <v>1</v>
      </c>
      <c r="AO3414">
        <v>0</v>
      </c>
      <c r="AP3414">
        <v>1</v>
      </c>
      <c r="AQ3414">
        <v>1</v>
      </c>
      <c r="AR3414">
        <v>1</v>
      </c>
      <c r="AS3414">
        <v>0</v>
      </c>
      <c r="AT3414">
        <v>0.88619939513727364</v>
      </c>
      <c r="AU3414">
        <v>1</v>
      </c>
    </row>
    <row r="3415" spans="32:47" x14ac:dyDescent="0.25">
      <c r="AF3415">
        <v>3405</v>
      </c>
      <c r="AG3415">
        <v>0.65493515626909471</v>
      </c>
      <c r="AH3415">
        <v>0.22064512252265039</v>
      </c>
      <c r="AI3415">
        <v>1</v>
      </c>
      <c r="AJ3415">
        <v>0.30093604348197306</v>
      </c>
      <c r="AK3415">
        <v>0.4966684814466017</v>
      </c>
      <c r="AL3415">
        <v>0</v>
      </c>
      <c r="AM3415">
        <v>1</v>
      </c>
      <c r="AN3415">
        <v>1</v>
      </c>
      <c r="AO3415">
        <v>1</v>
      </c>
      <c r="AP3415">
        <v>0</v>
      </c>
      <c r="AQ3415">
        <v>1</v>
      </c>
      <c r="AR3415">
        <v>0.91648623604147184</v>
      </c>
      <c r="AS3415">
        <v>1</v>
      </c>
      <c r="AT3415">
        <v>0.86221823486543747</v>
      </c>
      <c r="AU3415">
        <v>2</v>
      </c>
    </row>
    <row r="3416" spans="32:47" x14ac:dyDescent="0.25">
      <c r="AF3416">
        <v>3406</v>
      </c>
      <c r="AG3416">
        <v>0.60589897150742711</v>
      </c>
      <c r="AH3416">
        <v>1</v>
      </c>
      <c r="AI3416">
        <v>0</v>
      </c>
      <c r="AJ3416">
        <v>1</v>
      </c>
      <c r="AK3416">
        <v>1</v>
      </c>
      <c r="AL3416">
        <v>1</v>
      </c>
      <c r="AM3416">
        <v>0.43211528807413774</v>
      </c>
      <c r="AN3416">
        <v>1</v>
      </c>
      <c r="AO3416">
        <v>1</v>
      </c>
      <c r="AP3416">
        <v>0</v>
      </c>
      <c r="AQ3416">
        <v>1</v>
      </c>
      <c r="AR3416">
        <v>1</v>
      </c>
      <c r="AS3416">
        <v>0.22494643166118616</v>
      </c>
      <c r="AT3416">
        <v>0.5985379169467232</v>
      </c>
      <c r="AU3416">
        <v>0</v>
      </c>
    </row>
    <row r="3417" spans="32:47" x14ac:dyDescent="0.25">
      <c r="AF3417">
        <v>3407</v>
      </c>
      <c r="AG3417">
        <v>0</v>
      </c>
      <c r="AH3417">
        <v>0.82465860291527604</v>
      </c>
      <c r="AI3417">
        <v>1</v>
      </c>
      <c r="AJ3417">
        <v>1</v>
      </c>
      <c r="AK3417">
        <v>1</v>
      </c>
      <c r="AL3417">
        <v>0</v>
      </c>
      <c r="AM3417">
        <v>0.98275059731179593</v>
      </c>
      <c r="AN3417">
        <v>1</v>
      </c>
      <c r="AO3417">
        <v>1</v>
      </c>
      <c r="AP3417">
        <v>1</v>
      </c>
      <c r="AQ3417">
        <v>1</v>
      </c>
      <c r="AR3417">
        <v>1</v>
      </c>
      <c r="AS3417">
        <v>0.2825253003092873</v>
      </c>
      <c r="AT3417">
        <v>0.76750117908508997</v>
      </c>
      <c r="AU3417">
        <v>1</v>
      </c>
    </row>
    <row r="3418" spans="32:47" x14ac:dyDescent="0.25">
      <c r="AF3418">
        <v>3408</v>
      </c>
      <c r="AG3418">
        <v>1</v>
      </c>
      <c r="AH3418">
        <v>1</v>
      </c>
      <c r="AI3418">
        <v>1</v>
      </c>
      <c r="AJ3418">
        <v>1</v>
      </c>
      <c r="AK3418">
        <v>0</v>
      </c>
      <c r="AL3418">
        <v>1</v>
      </c>
      <c r="AM3418">
        <v>1</v>
      </c>
      <c r="AN3418">
        <v>1</v>
      </c>
      <c r="AO3418">
        <v>0</v>
      </c>
      <c r="AP3418">
        <v>1</v>
      </c>
      <c r="AQ3418">
        <v>1</v>
      </c>
      <c r="AR3418">
        <v>1</v>
      </c>
      <c r="AS3418">
        <v>0.27027468846157016</v>
      </c>
      <c r="AT3418">
        <v>0.86375512554330591</v>
      </c>
      <c r="AU3418">
        <v>1</v>
      </c>
    </row>
    <row r="3419" spans="32:47" x14ac:dyDescent="0.25">
      <c r="AF3419">
        <v>3409</v>
      </c>
      <c r="AG3419">
        <v>0.12614470993679378</v>
      </c>
      <c r="AH3419">
        <v>1</v>
      </c>
      <c r="AI3419">
        <v>0.89995017934392485</v>
      </c>
      <c r="AJ3419">
        <v>1</v>
      </c>
      <c r="AK3419">
        <v>1</v>
      </c>
      <c r="AL3419">
        <v>0</v>
      </c>
      <c r="AM3419">
        <v>0</v>
      </c>
      <c r="AN3419">
        <v>1</v>
      </c>
      <c r="AO3419">
        <v>0.37283990016561197</v>
      </c>
      <c r="AP3419">
        <v>0.73362011916493253</v>
      </c>
      <c r="AQ3419">
        <v>0.83205317284470459</v>
      </c>
      <c r="AR3419">
        <v>0.57178994353847468</v>
      </c>
      <c r="AS3419">
        <v>0.71007592833648814</v>
      </c>
      <c r="AT3419">
        <v>0.7593653712499997</v>
      </c>
      <c r="AU3419">
        <v>1</v>
      </c>
    </row>
    <row r="3420" spans="32:47" x14ac:dyDescent="0.25">
      <c r="AF3420">
        <v>3410</v>
      </c>
      <c r="AG3420">
        <v>0.52702633148991507</v>
      </c>
      <c r="AH3420">
        <v>1</v>
      </c>
      <c r="AI3420">
        <v>1</v>
      </c>
      <c r="AJ3420">
        <v>1</v>
      </c>
      <c r="AK3420">
        <v>1</v>
      </c>
      <c r="AL3420">
        <v>1</v>
      </c>
      <c r="AM3420">
        <v>0.68245950607947192</v>
      </c>
      <c r="AN3420">
        <v>0</v>
      </c>
      <c r="AO3420">
        <v>1</v>
      </c>
      <c r="AP3420">
        <v>1</v>
      </c>
      <c r="AQ3420">
        <v>1</v>
      </c>
      <c r="AR3420">
        <v>1</v>
      </c>
      <c r="AS3420">
        <v>0</v>
      </c>
      <c r="AT3420">
        <v>0.89147109507544409</v>
      </c>
      <c r="AU3420">
        <v>1</v>
      </c>
    </row>
    <row r="3421" spans="32:47" x14ac:dyDescent="0.25">
      <c r="AF3421">
        <v>3411</v>
      </c>
      <c r="AG3421">
        <v>0.19728879762143123</v>
      </c>
      <c r="AH3421">
        <v>1</v>
      </c>
      <c r="AI3421">
        <v>0.6484571407176366</v>
      </c>
      <c r="AJ3421">
        <v>0.72741733603033931</v>
      </c>
      <c r="AK3421">
        <v>1</v>
      </c>
      <c r="AL3421">
        <v>0.25205390877696726</v>
      </c>
      <c r="AM3421">
        <v>1</v>
      </c>
      <c r="AN3421">
        <v>1</v>
      </c>
      <c r="AO3421">
        <v>1</v>
      </c>
      <c r="AP3421">
        <v>0</v>
      </c>
      <c r="AQ3421">
        <v>0.48417639637070048</v>
      </c>
      <c r="AR3421">
        <v>1</v>
      </c>
      <c r="AS3421">
        <v>1</v>
      </c>
      <c r="AT3421">
        <v>0.87056260508876249</v>
      </c>
      <c r="AU3421">
        <v>0</v>
      </c>
    </row>
    <row r="3422" spans="32:47" x14ac:dyDescent="0.25">
      <c r="AF3422">
        <v>3412</v>
      </c>
      <c r="AG3422">
        <v>1</v>
      </c>
      <c r="AH3422">
        <v>1</v>
      </c>
      <c r="AI3422">
        <v>1</v>
      </c>
      <c r="AJ3422">
        <v>0.48355480951310409</v>
      </c>
      <c r="AK3422">
        <v>1</v>
      </c>
      <c r="AL3422">
        <v>0.84534874407230143</v>
      </c>
      <c r="AM3422">
        <v>1</v>
      </c>
      <c r="AN3422">
        <v>1</v>
      </c>
      <c r="AO3422">
        <v>1</v>
      </c>
      <c r="AP3422">
        <v>1</v>
      </c>
      <c r="AQ3422">
        <v>1</v>
      </c>
      <c r="AR3422">
        <v>1</v>
      </c>
      <c r="AS3422">
        <v>4.3830939119808524E-2</v>
      </c>
      <c r="AT3422">
        <v>0.8957274177084974</v>
      </c>
      <c r="AU3422">
        <v>1</v>
      </c>
    </row>
    <row r="3423" spans="32:47" x14ac:dyDescent="0.25">
      <c r="AF3423">
        <v>3413</v>
      </c>
      <c r="AG3423">
        <v>0</v>
      </c>
      <c r="AH3423">
        <v>1</v>
      </c>
      <c r="AI3423">
        <v>0.62153660447051329</v>
      </c>
      <c r="AJ3423">
        <v>0.39254219564439458</v>
      </c>
      <c r="AK3423">
        <v>1</v>
      </c>
      <c r="AL3423">
        <v>0.92772525102724712</v>
      </c>
      <c r="AM3423">
        <v>1</v>
      </c>
      <c r="AN3423">
        <v>1</v>
      </c>
      <c r="AO3423">
        <v>1</v>
      </c>
      <c r="AP3423">
        <v>0.52914156161521886</v>
      </c>
      <c r="AQ3423">
        <v>1</v>
      </c>
      <c r="AR3423">
        <v>6.5827266644309046E-2</v>
      </c>
      <c r="AS3423">
        <v>0.12492790691964817</v>
      </c>
      <c r="AT3423">
        <v>0.86702577929614089</v>
      </c>
      <c r="AU3423">
        <v>1</v>
      </c>
    </row>
    <row r="3424" spans="32:47" x14ac:dyDescent="0.25">
      <c r="AF3424">
        <v>3414</v>
      </c>
      <c r="AG3424">
        <v>1</v>
      </c>
      <c r="AH3424">
        <v>1</v>
      </c>
      <c r="AI3424">
        <v>0</v>
      </c>
      <c r="AJ3424">
        <v>1</v>
      </c>
      <c r="AK3424">
        <v>1</v>
      </c>
      <c r="AL3424">
        <v>1</v>
      </c>
      <c r="AM3424">
        <v>1</v>
      </c>
      <c r="AN3424">
        <v>1</v>
      </c>
      <c r="AO3424">
        <v>1</v>
      </c>
      <c r="AP3424">
        <v>1</v>
      </c>
      <c r="AQ3424">
        <v>1</v>
      </c>
      <c r="AR3424">
        <v>0.17930565423645725</v>
      </c>
      <c r="AS3424">
        <v>0.13190090475602059</v>
      </c>
      <c r="AT3424">
        <v>0.89558867556003097</v>
      </c>
      <c r="AU3424">
        <v>0</v>
      </c>
    </row>
    <row r="3425" spans="32:47" x14ac:dyDescent="0.25">
      <c r="AF3425">
        <v>3415</v>
      </c>
      <c r="AG3425">
        <v>1</v>
      </c>
      <c r="AH3425">
        <v>0.29619288947807426</v>
      </c>
      <c r="AI3425">
        <v>1</v>
      </c>
      <c r="AJ3425">
        <v>0.1505789665071158</v>
      </c>
      <c r="AK3425">
        <v>0.94176294483951362</v>
      </c>
      <c r="AL3425">
        <v>0.4345460897173325</v>
      </c>
      <c r="AM3425">
        <v>1</v>
      </c>
      <c r="AN3425">
        <v>1</v>
      </c>
      <c r="AO3425">
        <v>0.54535917452570482</v>
      </c>
      <c r="AP3425">
        <v>1</v>
      </c>
      <c r="AQ3425">
        <v>1</v>
      </c>
      <c r="AR3425">
        <v>1</v>
      </c>
      <c r="AS3425">
        <v>0</v>
      </c>
      <c r="AT3425">
        <v>0.79111860551076385</v>
      </c>
      <c r="AU3425">
        <v>0</v>
      </c>
    </row>
    <row r="3426" spans="32:47" x14ac:dyDescent="0.25">
      <c r="AF3426">
        <v>3416</v>
      </c>
      <c r="AG3426">
        <v>1</v>
      </c>
      <c r="AH3426">
        <v>0.11834120703965059</v>
      </c>
      <c r="AI3426">
        <v>1</v>
      </c>
      <c r="AJ3426">
        <v>1</v>
      </c>
      <c r="AK3426">
        <v>1</v>
      </c>
      <c r="AL3426">
        <v>1</v>
      </c>
      <c r="AM3426">
        <v>0.99122251923061766</v>
      </c>
      <c r="AN3426">
        <v>1</v>
      </c>
      <c r="AO3426">
        <v>1</v>
      </c>
      <c r="AP3426">
        <v>0</v>
      </c>
      <c r="AQ3426">
        <v>0</v>
      </c>
      <c r="AR3426">
        <v>1</v>
      </c>
      <c r="AS3426">
        <v>0.25536815811428826</v>
      </c>
      <c r="AT3426">
        <v>0.89748657174852564</v>
      </c>
      <c r="AU3426">
        <v>0</v>
      </c>
    </row>
    <row r="3427" spans="32:47" x14ac:dyDescent="0.25">
      <c r="AF3427">
        <v>3417</v>
      </c>
      <c r="AG3427">
        <v>1</v>
      </c>
      <c r="AH3427">
        <v>0.22653887289925478</v>
      </c>
      <c r="AI3427">
        <v>1</v>
      </c>
      <c r="AJ3427">
        <v>0.30736501719487325</v>
      </c>
      <c r="AK3427">
        <v>0</v>
      </c>
      <c r="AL3427">
        <v>1</v>
      </c>
      <c r="AM3427">
        <v>1</v>
      </c>
      <c r="AN3427">
        <v>1</v>
      </c>
      <c r="AO3427">
        <v>0.14566041973084792</v>
      </c>
      <c r="AP3427">
        <v>0.24585024735020969</v>
      </c>
      <c r="AQ3427">
        <v>1</v>
      </c>
      <c r="AR3427">
        <v>0.93215516192867653</v>
      </c>
      <c r="AS3427">
        <v>0</v>
      </c>
      <c r="AT3427">
        <v>0.89406186671778465</v>
      </c>
      <c r="AU3427">
        <v>0</v>
      </c>
    </row>
    <row r="3428" spans="32:47" x14ac:dyDescent="0.25">
      <c r="AF3428">
        <v>3418</v>
      </c>
      <c r="AG3428">
        <v>0.69791241222147593</v>
      </c>
      <c r="AH3428">
        <v>1</v>
      </c>
      <c r="AI3428">
        <v>0</v>
      </c>
      <c r="AJ3428">
        <v>0.19894860989321994</v>
      </c>
      <c r="AK3428">
        <v>0.77732836544554074</v>
      </c>
      <c r="AL3428">
        <v>0</v>
      </c>
      <c r="AM3428">
        <v>1</v>
      </c>
      <c r="AN3428">
        <v>0.10920848675103174</v>
      </c>
      <c r="AO3428">
        <v>1</v>
      </c>
      <c r="AP3428">
        <v>1</v>
      </c>
      <c r="AQ3428">
        <v>0.20089316842180172</v>
      </c>
      <c r="AR3428">
        <v>1</v>
      </c>
      <c r="AS3428">
        <v>3.5366281314758628E-2</v>
      </c>
      <c r="AT3428">
        <v>0.8437358887976375</v>
      </c>
      <c r="AU3428">
        <v>0</v>
      </c>
    </row>
    <row r="3429" spans="32:47" x14ac:dyDescent="0.25">
      <c r="AF3429">
        <v>3419</v>
      </c>
      <c r="AG3429">
        <v>0</v>
      </c>
      <c r="AH3429">
        <v>1</v>
      </c>
      <c r="AI3429">
        <v>1</v>
      </c>
      <c r="AJ3429">
        <v>0.65824807329166413</v>
      </c>
      <c r="AK3429">
        <v>1</v>
      </c>
      <c r="AL3429">
        <v>1</v>
      </c>
      <c r="AM3429">
        <v>1</v>
      </c>
      <c r="AN3429">
        <v>0.2467378733168927</v>
      </c>
      <c r="AO3429">
        <v>0.68808286145479847</v>
      </c>
      <c r="AP3429">
        <v>0.22683557493737974</v>
      </c>
      <c r="AQ3429">
        <v>0.29146192287177353</v>
      </c>
      <c r="AR3429">
        <v>1</v>
      </c>
      <c r="AS3429">
        <v>1</v>
      </c>
      <c r="AT3429">
        <v>0.75815600134772787</v>
      </c>
      <c r="AU3429">
        <v>2</v>
      </c>
    </row>
    <row r="3430" spans="32:47" x14ac:dyDescent="0.25">
      <c r="AF3430">
        <v>3420</v>
      </c>
      <c r="AG3430">
        <v>1</v>
      </c>
      <c r="AH3430">
        <v>1</v>
      </c>
      <c r="AI3430">
        <v>0</v>
      </c>
      <c r="AJ3430">
        <v>1</v>
      </c>
      <c r="AK3430">
        <v>1</v>
      </c>
      <c r="AL3430">
        <v>1</v>
      </c>
      <c r="AM3430">
        <v>1</v>
      </c>
      <c r="AN3430">
        <v>1</v>
      </c>
      <c r="AO3430">
        <v>1</v>
      </c>
      <c r="AP3430">
        <v>1</v>
      </c>
      <c r="AQ3430">
        <v>0</v>
      </c>
      <c r="AR3430">
        <v>0.21647869646568002</v>
      </c>
      <c r="AS3430">
        <v>0.18505789180058091</v>
      </c>
      <c r="AT3430">
        <v>1</v>
      </c>
      <c r="AU3430">
        <v>1</v>
      </c>
    </row>
    <row r="3431" spans="32:47" x14ac:dyDescent="0.25">
      <c r="AF3431">
        <v>3421</v>
      </c>
      <c r="AG3431">
        <v>1</v>
      </c>
      <c r="AH3431">
        <v>0.76694574345362654</v>
      </c>
      <c r="AI3431">
        <v>1</v>
      </c>
      <c r="AJ3431">
        <v>0</v>
      </c>
      <c r="AK3431">
        <v>1</v>
      </c>
      <c r="AL3431">
        <v>0.28613754193793284</v>
      </c>
      <c r="AM3431">
        <v>0.83081381913061414</v>
      </c>
      <c r="AN3431">
        <v>2.3101362275830921E-2</v>
      </c>
      <c r="AO3431">
        <v>1</v>
      </c>
      <c r="AP3431">
        <v>1</v>
      </c>
      <c r="AQ3431">
        <v>1</v>
      </c>
      <c r="AR3431">
        <v>1</v>
      </c>
      <c r="AS3431">
        <v>0.54599745956088996</v>
      </c>
      <c r="AT3431">
        <v>0.95540966010004225</v>
      </c>
      <c r="AU3431">
        <v>1</v>
      </c>
    </row>
    <row r="3432" spans="32:47" x14ac:dyDescent="0.25">
      <c r="AF3432">
        <v>3422</v>
      </c>
      <c r="AG3432">
        <v>1</v>
      </c>
      <c r="AH3432">
        <v>1</v>
      </c>
      <c r="AI3432">
        <v>5.9005529124518827E-2</v>
      </c>
      <c r="AJ3432">
        <v>1</v>
      </c>
      <c r="AK3432">
        <v>0.81041897466592117</v>
      </c>
      <c r="AL3432">
        <v>1</v>
      </c>
      <c r="AM3432">
        <v>1</v>
      </c>
      <c r="AN3432">
        <v>1</v>
      </c>
      <c r="AO3432">
        <v>0.2475627427843089</v>
      </c>
      <c r="AP3432">
        <v>1</v>
      </c>
      <c r="AQ3432">
        <v>0.65354019951919329</v>
      </c>
      <c r="AR3432">
        <v>0.47882895143876308</v>
      </c>
      <c r="AS3432">
        <v>0</v>
      </c>
      <c r="AT3432">
        <v>1</v>
      </c>
      <c r="AU3432">
        <v>0</v>
      </c>
    </row>
    <row r="3433" spans="32:47" x14ac:dyDescent="0.25">
      <c r="AF3433">
        <v>3423</v>
      </c>
      <c r="AG3433">
        <v>1</v>
      </c>
      <c r="AH3433">
        <v>1</v>
      </c>
      <c r="AI3433">
        <v>1</v>
      </c>
      <c r="AJ3433">
        <v>0</v>
      </c>
      <c r="AK3433">
        <v>1</v>
      </c>
      <c r="AL3433">
        <v>0.3508865623145539</v>
      </c>
      <c r="AM3433">
        <v>9.6467603671631111E-2</v>
      </c>
      <c r="AN3433">
        <v>0.88617773454719895</v>
      </c>
      <c r="AO3433">
        <v>1</v>
      </c>
      <c r="AP3433">
        <v>1</v>
      </c>
      <c r="AQ3433">
        <v>0.3161551024764776</v>
      </c>
      <c r="AR3433">
        <v>0</v>
      </c>
      <c r="AS3433">
        <v>0.74201871817433951</v>
      </c>
      <c r="AT3433">
        <v>0.64361767804326664</v>
      </c>
      <c r="AU3433">
        <v>0</v>
      </c>
    </row>
    <row r="3434" spans="32:47" x14ac:dyDescent="0.25">
      <c r="AF3434">
        <v>3424</v>
      </c>
      <c r="AG3434">
        <v>0.51633658563960416</v>
      </c>
      <c r="AH3434">
        <v>0</v>
      </c>
      <c r="AI3434">
        <v>1</v>
      </c>
      <c r="AJ3434">
        <v>0.14645619932149809</v>
      </c>
      <c r="AK3434">
        <v>0</v>
      </c>
      <c r="AL3434">
        <v>0.58441401841288709</v>
      </c>
      <c r="AM3434">
        <v>0.97310401417334724</v>
      </c>
      <c r="AN3434">
        <v>1</v>
      </c>
      <c r="AO3434">
        <v>0.39918763139794466</v>
      </c>
      <c r="AP3434">
        <v>0.69928605925322762</v>
      </c>
      <c r="AQ3434">
        <v>1</v>
      </c>
      <c r="AR3434">
        <v>1</v>
      </c>
      <c r="AS3434">
        <v>0.13678444507475493</v>
      </c>
      <c r="AT3434">
        <v>0.45482926094383863</v>
      </c>
      <c r="AU3434">
        <v>1</v>
      </c>
    </row>
    <row r="3435" spans="32:47" x14ac:dyDescent="0.25">
      <c r="AF3435">
        <v>3425</v>
      </c>
      <c r="AG3435">
        <v>1</v>
      </c>
      <c r="AH3435">
        <v>1</v>
      </c>
      <c r="AI3435">
        <v>0.62758797107568587</v>
      </c>
      <c r="AJ3435">
        <v>1</v>
      </c>
      <c r="AK3435">
        <v>0.94717784968815977</v>
      </c>
      <c r="AL3435">
        <v>1</v>
      </c>
      <c r="AM3435">
        <v>1</v>
      </c>
      <c r="AN3435">
        <v>1</v>
      </c>
      <c r="AO3435">
        <v>1</v>
      </c>
      <c r="AP3435">
        <v>1</v>
      </c>
      <c r="AQ3435">
        <v>1</v>
      </c>
      <c r="AR3435">
        <v>1</v>
      </c>
      <c r="AS3435">
        <v>0</v>
      </c>
      <c r="AT3435">
        <v>0.87619705583267504</v>
      </c>
      <c r="AU3435">
        <v>1</v>
      </c>
    </row>
    <row r="3436" spans="32:47" x14ac:dyDescent="0.25">
      <c r="AF3436">
        <v>3426</v>
      </c>
      <c r="AG3436">
        <v>1</v>
      </c>
      <c r="AH3436">
        <v>1</v>
      </c>
      <c r="AI3436">
        <v>0.37221305868579002</v>
      </c>
      <c r="AJ3436">
        <v>0.39955986873101212</v>
      </c>
      <c r="AK3436">
        <v>1</v>
      </c>
      <c r="AL3436">
        <v>1</v>
      </c>
      <c r="AM3436">
        <v>1</v>
      </c>
      <c r="AN3436">
        <v>0</v>
      </c>
      <c r="AO3436">
        <v>0.53860450431723927</v>
      </c>
      <c r="AP3436">
        <v>1</v>
      </c>
      <c r="AQ3436">
        <v>1</v>
      </c>
      <c r="AR3436">
        <v>1</v>
      </c>
      <c r="AS3436">
        <v>0.15889960744220111</v>
      </c>
      <c r="AT3436">
        <v>0.97678000331540948</v>
      </c>
      <c r="AU3436">
        <v>0</v>
      </c>
    </row>
    <row r="3437" spans="32:47" x14ac:dyDescent="0.25">
      <c r="AF3437">
        <v>3427</v>
      </c>
      <c r="AG3437">
        <v>1</v>
      </c>
      <c r="AH3437">
        <v>0</v>
      </c>
      <c r="AI3437">
        <v>0.54632353953169399</v>
      </c>
      <c r="AJ3437">
        <v>1</v>
      </c>
      <c r="AK3437">
        <v>1</v>
      </c>
      <c r="AL3437">
        <v>1</v>
      </c>
      <c r="AM3437">
        <v>1</v>
      </c>
      <c r="AN3437">
        <v>0.83526210693643432</v>
      </c>
      <c r="AO3437">
        <v>1</v>
      </c>
      <c r="AP3437">
        <v>0.21087528711124773</v>
      </c>
      <c r="AQ3437">
        <v>1</v>
      </c>
      <c r="AR3437">
        <v>1</v>
      </c>
      <c r="AS3437">
        <v>1</v>
      </c>
      <c r="AT3437">
        <v>0.68241315657208745</v>
      </c>
      <c r="AU3437">
        <v>0</v>
      </c>
    </row>
    <row r="3438" spans="32:47" x14ac:dyDescent="0.25">
      <c r="AF3438">
        <v>3428</v>
      </c>
      <c r="AG3438">
        <v>0.97301200704180613</v>
      </c>
      <c r="AH3438">
        <v>1</v>
      </c>
      <c r="AI3438">
        <v>1</v>
      </c>
      <c r="AJ3438">
        <v>0.57833145757152427</v>
      </c>
      <c r="AK3438">
        <v>1</v>
      </c>
      <c r="AL3438">
        <v>0.56685588220376915</v>
      </c>
      <c r="AM3438">
        <v>1</v>
      </c>
      <c r="AN3438">
        <v>1</v>
      </c>
      <c r="AO3438">
        <v>0.25162775495312723</v>
      </c>
      <c r="AP3438">
        <v>0.2899102609442179</v>
      </c>
      <c r="AQ3438">
        <v>1</v>
      </c>
      <c r="AR3438">
        <v>1</v>
      </c>
      <c r="AS3438">
        <v>0</v>
      </c>
      <c r="AT3438">
        <v>0.80146638441022344</v>
      </c>
      <c r="AU3438">
        <v>1</v>
      </c>
    </row>
    <row r="3439" spans="32:47" x14ac:dyDescent="0.25">
      <c r="AF3439">
        <v>3429</v>
      </c>
      <c r="AG3439">
        <v>1</v>
      </c>
      <c r="AH3439">
        <v>0</v>
      </c>
      <c r="AI3439">
        <v>1</v>
      </c>
      <c r="AJ3439">
        <v>1</v>
      </c>
      <c r="AK3439">
        <v>1</v>
      </c>
      <c r="AL3439">
        <v>0.79817812600279769</v>
      </c>
      <c r="AM3439">
        <v>1</v>
      </c>
      <c r="AN3439">
        <v>0</v>
      </c>
      <c r="AO3439">
        <v>0.88030561707346355</v>
      </c>
      <c r="AP3439">
        <v>4.0772429527292375E-2</v>
      </c>
      <c r="AQ3439">
        <v>1</v>
      </c>
      <c r="AR3439">
        <v>1</v>
      </c>
      <c r="AS3439">
        <v>0.29895281291429721</v>
      </c>
      <c r="AT3439">
        <v>0.62130765327840898</v>
      </c>
      <c r="AU3439">
        <v>3</v>
      </c>
    </row>
    <row r="3440" spans="32:47" x14ac:dyDescent="0.25">
      <c r="AF3440">
        <v>3430</v>
      </c>
      <c r="AG3440">
        <v>0.3184591194501169</v>
      </c>
      <c r="AH3440">
        <v>1</v>
      </c>
      <c r="AI3440">
        <v>0.6155795755177913</v>
      </c>
      <c r="AJ3440">
        <v>1</v>
      </c>
      <c r="AK3440">
        <v>6.3950863285196738E-2</v>
      </c>
      <c r="AL3440">
        <v>1</v>
      </c>
      <c r="AM3440">
        <v>1</v>
      </c>
      <c r="AN3440">
        <v>1</v>
      </c>
      <c r="AO3440">
        <v>1</v>
      </c>
      <c r="AP3440">
        <v>1</v>
      </c>
      <c r="AQ3440">
        <v>1</v>
      </c>
      <c r="AR3440">
        <v>1</v>
      </c>
      <c r="AS3440">
        <v>0.24626201411099888</v>
      </c>
      <c r="AT3440">
        <v>0.74501442207182578</v>
      </c>
      <c r="AU3440">
        <v>0</v>
      </c>
    </row>
    <row r="3441" spans="32:47" x14ac:dyDescent="0.25">
      <c r="AF3441">
        <v>3431</v>
      </c>
      <c r="AG3441">
        <v>1</v>
      </c>
      <c r="AH3441">
        <v>1</v>
      </c>
      <c r="AI3441">
        <v>1</v>
      </c>
      <c r="AJ3441">
        <v>1</v>
      </c>
      <c r="AK3441">
        <v>0.71803988183795986</v>
      </c>
      <c r="AL3441">
        <v>1</v>
      </c>
      <c r="AM3441">
        <v>0</v>
      </c>
      <c r="AN3441">
        <v>0.21306262905319831</v>
      </c>
      <c r="AO3441">
        <v>0.75823046110259995</v>
      </c>
      <c r="AP3441">
        <v>1</v>
      </c>
      <c r="AQ3441">
        <v>0.74742914295929952</v>
      </c>
      <c r="AR3441">
        <v>1</v>
      </c>
      <c r="AS3441">
        <v>6.373520402285654E-2</v>
      </c>
      <c r="AT3441">
        <v>0.79993020168115703</v>
      </c>
      <c r="AU3441">
        <v>1</v>
      </c>
    </row>
    <row r="3442" spans="32:47" x14ac:dyDescent="0.25">
      <c r="AF3442">
        <v>3432</v>
      </c>
      <c r="AG3442">
        <v>1</v>
      </c>
      <c r="AH3442">
        <v>1</v>
      </c>
      <c r="AI3442">
        <v>0.38244296564563784</v>
      </c>
      <c r="AJ3442">
        <v>1</v>
      </c>
      <c r="AK3442">
        <v>1</v>
      </c>
      <c r="AL3442">
        <v>1</v>
      </c>
      <c r="AM3442">
        <v>0.35198005708732505</v>
      </c>
      <c r="AN3442">
        <v>1</v>
      </c>
      <c r="AO3442">
        <v>0.57106970475991448</v>
      </c>
      <c r="AP3442">
        <v>1</v>
      </c>
      <c r="AQ3442">
        <v>0.7861711162416517</v>
      </c>
      <c r="AR3442">
        <v>0.96180410142199346</v>
      </c>
      <c r="AS3442">
        <v>0</v>
      </c>
      <c r="AT3442">
        <v>0.77288941221450425</v>
      </c>
      <c r="AU3442">
        <v>0</v>
      </c>
    </row>
    <row r="3443" spans="32:47" x14ac:dyDescent="0.25">
      <c r="AF3443">
        <v>3433</v>
      </c>
      <c r="AG3443">
        <v>1</v>
      </c>
      <c r="AH3443">
        <v>1</v>
      </c>
      <c r="AI3443">
        <v>1</v>
      </c>
      <c r="AJ3443">
        <v>1</v>
      </c>
      <c r="AK3443">
        <v>1</v>
      </c>
      <c r="AL3443">
        <v>0</v>
      </c>
      <c r="AM3443">
        <v>0.49514396228140312</v>
      </c>
      <c r="AN3443">
        <v>1</v>
      </c>
      <c r="AO3443">
        <v>1</v>
      </c>
      <c r="AP3443">
        <v>0</v>
      </c>
      <c r="AQ3443">
        <v>1</v>
      </c>
      <c r="AR3443">
        <v>0.73648456544282037</v>
      </c>
      <c r="AS3443">
        <v>0</v>
      </c>
      <c r="AT3443">
        <v>1</v>
      </c>
      <c r="AU3443">
        <v>1</v>
      </c>
    </row>
    <row r="3444" spans="32:47" x14ac:dyDescent="0.25">
      <c r="AF3444">
        <v>3434</v>
      </c>
      <c r="AG3444">
        <v>0.4808699131944224</v>
      </c>
      <c r="AH3444">
        <v>1</v>
      </c>
      <c r="AI3444">
        <v>1</v>
      </c>
      <c r="AJ3444">
        <v>1</v>
      </c>
      <c r="AK3444">
        <v>1</v>
      </c>
      <c r="AL3444">
        <v>0.40639371608049257</v>
      </c>
      <c r="AM3444">
        <v>0</v>
      </c>
      <c r="AN3444">
        <v>0</v>
      </c>
      <c r="AO3444">
        <v>1</v>
      </c>
      <c r="AP3444">
        <v>0.28770516051548428</v>
      </c>
      <c r="AQ3444">
        <v>1</v>
      </c>
      <c r="AR3444">
        <v>0.78029375226047237</v>
      </c>
      <c r="AS3444">
        <v>0</v>
      </c>
      <c r="AT3444">
        <v>0.94515753514886902</v>
      </c>
      <c r="AU3444">
        <v>0</v>
      </c>
    </row>
    <row r="3445" spans="32:47" x14ac:dyDescent="0.25">
      <c r="AF3445">
        <v>3435</v>
      </c>
      <c r="AG3445">
        <v>1</v>
      </c>
      <c r="AH3445">
        <v>0.74558524878479404</v>
      </c>
      <c r="AI3445">
        <v>1</v>
      </c>
      <c r="AJ3445">
        <v>1</v>
      </c>
      <c r="AK3445">
        <v>1</v>
      </c>
      <c r="AL3445">
        <v>0.34456778807483107</v>
      </c>
      <c r="AM3445">
        <v>1</v>
      </c>
      <c r="AN3445">
        <v>1</v>
      </c>
      <c r="AO3445">
        <v>0</v>
      </c>
      <c r="AP3445">
        <v>1</v>
      </c>
      <c r="AQ3445">
        <v>4.2043376874062229E-3</v>
      </c>
      <c r="AR3445">
        <v>1</v>
      </c>
      <c r="AS3445">
        <v>1</v>
      </c>
      <c r="AT3445">
        <v>1</v>
      </c>
      <c r="AU3445">
        <v>0</v>
      </c>
    </row>
    <row r="3446" spans="32:47" x14ac:dyDescent="0.25">
      <c r="AF3446">
        <v>3436</v>
      </c>
      <c r="AG3446">
        <v>1</v>
      </c>
      <c r="AH3446">
        <v>0.25660592407699107</v>
      </c>
      <c r="AI3446">
        <v>0.66911468343154878</v>
      </c>
      <c r="AJ3446">
        <v>0.22988108337231097</v>
      </c>
      <c r="AK3446">
        <v>0</v>
      </c>
      <c r="AL3446">
        <v>0.28619911714340562</v>
      </c>
      <c r="AM3446">
        <v>1</v>
      </c>
      <c r="AN3446">
        <v>0.90750100464896188</v>
      </c>
      <c r="AO3446">
        <v>1</v>
      </c>
      <c r="AP3446">
        <v>1</v>
      </c>
      <c r="AQ3446">
        <v>1</v>
      </c>
      <c r="AR3446">
        <v>0.2392328812674086</v>
      </c>
      <c r="AS3446">
        <v>0</v>
      </c>
      <c r="AT3446">
        <v>0.78324881531977919</v>
      </c>
      <c r="AU3446">
        <v>0</v>
      </c>
    </row>
    <row r="3447" spans="32:47" x14ac:dyDescent="0.25">
      <c r="AF3447">
        <v>3437</v>
      </c>
      <c r="AG3447">
        <v>1</v>
      </c>
      <c r="AH3447">
        <v>1</v>
      </c>
      <c r="AI3447">
        <v>1</v>
      </c>
      <c r="AJ3447">
        <v>0.3058402054196146</v>
      </c>
      <c r="AK3447">
        <v>1</v>
      </c>
      <c r="AL3447">
        <v>1</v>
      </c>
      <c r="AM3447">
        <v>0</v>
      </c>
      <c r="AN3447">
        <v>1</v>
      </c>
      <c r="AO3447">
        <v>1</v>
      </c>
      <c r="AP3447">
        <v>1</v>
      </c>
      <c r="AQ3447">
        <v>0.77695583737853058</v>
      </c>
      <c r="AR3447">
        <v>1</v>
      </c>
      <c r="AS3447">
        <v>0</v>
      </c>
      <c r="AT3447">
        <v>0.83917541369237247</v>
      </c>
      <c r="AU3447">
        <v>2</v>
      </c>
    </row>
    <row r="3448" spans="32:47" x14ac:dyDescent="0.25">
      <c r="AF3448">
        <v>3438</v>
      </c>
      <c r="AG3448">
        <v>1</v>
      </c>
      <c r="AH3448">
        <v>0.72602577285007486</v>
      </c>
      <c r="AI3448">
        <v>0.77372683074222992</v>
      </c>
      <c r="AJ3448">
        <v>0.25939096464110967</v>
      </c>
      <c r="AK3448">
        <v>0.60837415719124111</v>
      </c>
      <c r="AL3448">
        <v>1</v>
      </c>
      <c r="AM3448">
        <v>0.73173476672931315</v>
      </c>
      <c r="AN3448">
        <v>1</v>
      </c>
      <c r="AO3448">
        <v>0</v>
      </c>
      <c r="AP3448">
        <v>0.1561631299567037</v>
      </c>
      <c r="AQ3448">
        <v>1</v>
      </c>
      <c r="AR3448">
        <v>1</v>
      </c>
      <c r="AS3448">
        <v>0.36034870360211546</v>
      </c>
      <c r="AT3448">
        <v>0.76860625532713689</v>
      </c>
      <c r="AU3448">
        <v>0</v>
      </c>
    </row>
    <row r="3449" spans="32:47" x14ac:dyDescent="0.25">
      <c r="AF3449">
        <v>3439</v>
      </c>
      <c r="AG3449">
        <v>0</v>
      </c>
      <c r="AH3449">
        <v>1</v>
      </c>
      <c r="AI3449">
        <v>0.88206509276008749</v>
      </c>
      <c r="AJ3449">
        <v>1</v>
      </c>
      <c r="AK3449">
        <v>0.40420503659228296</v>
      </c>
      <c r="AL3449">
        <v>0</v>
      </c>
      <c r="AM3449">
        <v>0</v>
      </c>
      <c r="AN3449">
        <v>1</v>
      </c>
      <c r="AO3449">
        <v>0.46818277395044183</v>
      </c>
      <c r="AP3449">
        <v>1</v>
      </c>
      <c r="AQ3449">
        <v>0.50144466438990398</v>
      </c>
      <c r="AR3449">
        <v>1</v>
      </c>
      <c r="AS3449">
        <v>0.52200490637624175</v>
      </c>
      <c r="AT3449">
        <v>0.77371277420710582</v>
      </c>
      <c r="AU3449">
        <v>1</v>
      </c>
    </row>
    <row r="3450" spans="32:47" x14ac:dyDescent="0.25">
      <c r="AF3450">
        <v>3440</v>
      </c>
      <c r="AG3450">
        <v>0.75236044753851716</v>
      </c>
      <c r="AH3450">
        <v>1</v>
      </c>
      <c r="AI3450">
        <v>0.79025217519900315</v>
      </c>
      <c r="AJ3450">
        <v>1</v>
      </c>
      <c r="AK3450">
        <v>1</v>
      </c>
      <c r="AL3450">
        <v>1</v>
      </c>
      <c r="AM3450">
        <v>1</v>
      </c>
      <c r="AN3450">
        <v>0.59371204754983586</v>
      </c>
      <c r="AO3450">
        <v>0</v>
      </c>
      <c r="AP3450">
        <v>0.79218904943521806</v>
      </c>
      <c r="AQ3450">
        <v>1</v>
      </c>
      <c r="AR3450">
        <v>0.85423959374466285</v>
      </c>
      <c r="AS3450">
        <v>0</v>
      </c>
      <c r="AT3450">
        <v>0.711835223335748</v>
      </c>
      <c r="AU3450">
        <v>0</v>
      </c>
    </row>
    <row r="3451" spans="32:47" x14ac:dyDescent="0.25">
      <c r="AF3451">
        <v>3441</v>
      </c>
      <c r="AG3451">
        <v>1</v>
      </c>
      <c r="AH3451">
        <v>1</v>
      </c>
      <c r="AI3451">
        <v>1</v>
      </c>
      <c r="AJ3451">
        <v>1</v>
      </c>
      <c r="AK3451">
        <v>0.17573418715478656</v>
      </c>
      <c r="AL3451">
        <v>1</v>
      </c>
      <c r="AM3451">
        <v>1</v>
      </c>
      <c r="AN3451">
        <v>0</v>
      </c>
      <c r="AO3451">
        <v>1</v>
      </c>
      <c r="AP3451">
        <v>0</v>
      </c>
      <c r="AQ3451">
        <v>0</v>
      </c>
      <c r="AR3451">
        <v>1</v>
      </c>
      <c r="AS3451">
        <v>0</v>
      </c>
      <c r="AT3451">
        <v>0.89966335775221429</v>
      </c>
      <c r="AU3451">
        <v>2</v>
      </c>
    </row>
    <row r="3452" spans="32:47" x14ac:dyDescent="0.25">
      <c r="AF3452">
        <v>3442</v>
      </c>
      <c r="AG3452">
        <v>0.31846633917185468</v>
      </c>
      <c r="AH3452">
        <v>1</v>
      </c>
      <c r="AI3452">
        <v>1</v>
      </c>
      <c r="AJ3452">
        <v>1</v>
      </c>
      <c r="AK3452">
        <v>1</v>
      </c>
      <c r="AL3452">
        <v>0.5684010067716978</v>
      </c>
      <c r="AM3452">
        <v>0.93753580291494498</v>
      </c>
      <c r="AN3452">
        <v>0</v>
      </c>
      <c r="AO3452">
        <v>1</v>
      </c>
      <c r="AP3452">
        <v>1</v>
      </c>
      <c r="AQ3452">
        <v>1</v>
      </c>
      <c r="AR3452">
        <v>1</v>
      </c>
      <c r="AS3452">
        <v>7.102804964421422E-2</v>
      </c>
      <c r="AT3452">
        <v>0.93774359320463418</v>
      </c>
      <c r="AU3452">
        <v>0</v>
      </c>
    </row>
    <row r="3453" spans="32:47" x14ac:dyDescent="0.25">
      <c r="AF3453">
        <v>3443</v>
      </c>
      <c r="AG3453">
        <v>0</v>
      </c>
      <c r="AH3453">
        <v>0.33736744835706695</v>
      </c>
      <c r="AI3453">
        <v>1</v>
      </c>
      <c r="AJ3453">
        <v>8.3949245902961891E-2</v>
      </c>
      <c r="AK3453">
        <v>0.66824717628239139</v>
      </c>
      <c r="AL3453">
        <v>0</v>
      </c>
      <c r="AM3453">
        <v>0.99332724569713693</v>
      </c>
      <c r="AN3453">
        <v>1</v>
      </c>
      <c r="AO3453">
        <v>1</v>
      </c>
      <c r="AP3453">
        <v>0</v>
      </c>
      <c r="AQ3453">
        <v>1</v>
      </c>
      <c r="AR3453">
        <v>1</v>
      </c>
      <c r="AS3453">
        <v>0</v>
      </c>
      <c r="AT3453">
        <v>0.87759141880538061</v>
      </c>
      <c r="AU3453">
        <v>0</v>
      </c>
    </row>
    <row r="3454" spans="32:47" x14ac:dyDescent="0.25">
      <c r="AF3454">
        <v>3444</v>
      </c>
      <c r="AG3454">
        <v>1</v>
      </c>
      <c r="AH3454">
        <v>1</v>
      </c>
      <c r="AI3454">
        <v>1</v>
      </c>
      <c r="AJ3454">
        <v>1</v>
      </c>
      <c r="AK3454">
        <v>1</v>
      </c>
      <c r="AL3454">
        <v>1</v>
      </c>
      <c r="AM3454">
        <v>0</v>
      </c>
      <c r="AN3454">
        <v>1</v>
      </c>
      <c r="AO3454">
        <v>0.74799734084711722</v>
      </c>
      <c r="AP3454">
        <v>0.6265879844004596</v>
      </c>
      <c r="AQ3454">
        <v>0.44321052078400197</v>
      </c>
      <c r="AR3454">
        <v>0.2895567246544693</v>
      </c>
      <c r="AS3454">
        <v>0</v>
      </c>
      <c r="AT3454">
        <v>0.62571805732782004</v>
      </c>
      <c r="AU3454">
        <v>0</v>
      </c>
    </row>
    <row r="3455" spans="32:47" x14ac:dyDescent="0.25">
      <c r="AF3455">
        <v>3445</v>
      </c>
      <c r="AG3455">
        <v>1</v>
      </c>
      <c r="AH3455">
        <v>0.36180467487663137</v>
      </c>
      <c r="AI3455">
        <v>1</v>
      </c>
      <c r="AJ3455">
        <v>1</v>
      </c>
      <c r="AK3455">
        <v>1</v>
      </c>
      <c r="AL3455">
        <v>5.9187053094259076E-2</v>
      </c>
      <c r="AM3455">
        <v>1</v>
      </c>
      <c r="AN3455">
        <v>1</v>
      </c>
      <c r="AO3455">
        <v>1</v>
      </c>
      <c r="AP3455">
        <v>0.8608075543182373</v>
      </c>
      <c r="AQ3455">
        <v>0.76687443525806887</v>
      </c>
      <c r="AR3455">
        <v>1</v>
      </c>
      <c r="AS3455">
        <v>0</v>
      </c>
      <c r="AT3455">
        <v>0.74209320162746284</v>
      </c>
      <c r="AU3455">
        <v>1</v>
      </c>
    </row>
    <row r="3456" spans="32:47" x14ac:dyDescent="0.25">
      <c r="AF3456">
        <v>3446</v>
      </c>
      <c r="AG3456">
        <v>1</v>
      </c>
      <c r="AH3456">
        <v>1</v>
      </c>
      <c r="AI3456">
        <v>1</v>
      </c>
      <c r="AJ3456">
        <v>1</v>
      </c>
      <c r="AK3456">
        <v>1</v>
      </c>
      <c r="AL3456">
        <v>1</v>
      </c>
      <c r="AM3456">
        <v>1</v>
      </c>
      <c r="AN3456">
        <v>0.69552313925129472</v>
      </c>
      <c r="AO3456">
        <v>1</v>
      </c>
      <c r="AP3456">
        <v>1</v>
      </c>
      <c r="AQ3456">
        <v>1</v>
      </c>
      <c r="AR3456">
        <v>1</v>
      </c>
      <c r="AS3456">
        <v>0.59364982093055529</v>
      </c>
      <c r="AT3456">
        <v>0.61020306107448175</v>
      </c>
      <c r="AU3456">
        <v>2</v>
      </c>
    </row>
    <row r="3457" spans="32:47" x14ac:dyDescent="0.25">
      <c r="AF3457">
        <v>3447</v>
      </c>
      <c r="AG3457">
        <v>1</v>
      </c>
      <c r="AH3457">
        <v>0.89159737224924485</v>
      </c>
      <c r="AI3457">
        <v>1</v>
      </c>
      <c r="AJ3457">
        <v>0.57420491492788039</v>
      </c>
      <c r="AK3457">
        <v>0</v>
      </c>
      <c r="AL3457">
        <v>1</v>
      </c>
      <c r="AM3457">
        <v>1</v>
      </c>
      <c r="AN3457">
        <v>1</v>
      </c>
      <c r="AO3457">
        <v>1</v>
      </c>
      <c r="AP3457">
        <v>1</v>
      </c>
      <c r="AQ3457">
        <v>1</v>
      </c>
      <c r="AR3457">
        <v>0</v>
      </c>
      <c r="AS3457">
        <v>0</v>
      </c>
      <c r="AT3457">
        <v>0.93974516181626488</v>
      </c>
      <c r="AU3457">
        <v>0</v>
      </c>
    </row>
    <row r="3458" spans="32:47" x14ac:dyDescent="0.25">
      <c r="AF3458">
        <v>3448</v>
      </c>
      <c r="AG3458">
        <v>0</v>
      </c>
      <c r="AH3458">
        <v>1</v>
      </c>
      <c r="AI3458">
        <v>0.88125750151859039</v>
      </c>
      <c r="AJ3458">
        <v>0</v>
      </c>
      <c r="AK3458">
        <v>1</v>
      </c>
      <c r="AL3458">
        <v>1</v>
      </c>
      <c r="AM3458">
        <v>1</v>
      </c>
      <c r="AN3458">
        <v>1</v>
      </c>
      <c r="AO3458">
        <v>1</v>
      </c>
      <c r="AP3458">
        <v>1</v>
      </c>
      <c r="AQ3458">
        <v>0.21374513126284</v>
      </c>
      <c r="AR3458">
        <v>0.2771143990124279</v>
      </c>
      <c r="AS3458">
        <v>0</v>
      </c>
      <c r="AT3458">
        <v>0.79900085700901902</v>
      </c>
      <c r="AU3458">
        <v>0</v>
      </c>
    </row>
    <row r="3459" spans="32:47" x14ac:dyDescent="0.25">
      <c r="AF3459">
        <v>3449</v>
      </c>
      <c r="AG3459">
        <v>1</v>
      </c>
      <c r="AH3459">
        <v>1</v>
      </c>
      <c r="AI3459">
        <v>1</v>
      </c>
      <c r="AJ3459">
        <v>1</v>
      </c>
      <c r="AK3459">
        <v>0.74111747489904145</v>
      </c>
      <c r="AL3459">
        <v>1</v>
      </c>
      <c r="AM3459">
        <v>1</v>
      </c>
      <c r="AN3459">
        <v>1</v>
      </c>
      <c r="AO3459">
        <v>1</v>
      </c>
      <c r="AP3459">
        <v>1</v>
      </c>
      <c r="AQ3459">
        <v>1</v>
      </c>
      <c r="AR3459">
        <v>0</v>
      </c>
      <c r="AS3459">
        <v>0.12461562748672629</v>
      </c>
      <c r="AT3459">
        <v>0.81240622615379887</v>
      </c>
      <c r="AU3459">
        <v>1</v>
      </c>
    </row>
    <row r="3460" spans="32:47" x14ac:dyDescent="0.25">
      <c r="AF3460">
        <v>3450</v>
      </c>
      <c r="AG3460">
        <v>0.99586428366573299</v>
      </c>
      <c r="AH3460">
        <v>1</v>
      </c>
      <c r="AI3460">
        <v>1</v>
      </c>
      <c r="AJ3460">
        <v>1</v>
      </c>
      <c r="AK3460">
        <v>1</v>
      </c>
      <c r="AL3460">
        <v>1</v>
      </c>
      <c r="AM3460">
        <v>1</v>
      </c>
      <c r="AN3460">
        <v>1</v>
      </c>
      <c r="AO3460">
        <v>0.42327838892088038</v>
      </c>
      <c r="AP3460">
        <v>1</v>
      </c>
      <c r="AQ3460">
        <v>1</v>
      </c>
      <c r="AR3460">
        <v>0.72734035392791307</v>
      </c>
      <c r="AS3460">
        <v>0</v>
      </c>
      <c r="AT3460">
        <v>0.48397957844843481</v>
      </c>
      <c r="AU3460">
        <v>1</v>
      </c>
    </row>
    <row r="3461" spans="32:47" x14ac:dyDescent="0.25">
      <c r="AF3461">
        <v>3451</v>
      </c>
      <c r="AG3461">
        <v>1</v>
      </c>
      <c r="AH3461">
        <v>1</v>
      </c>
      <c r="AI3461">
        <v>0.58896011540327309</v>
      </c>
      <c r="AJ3461">
        <v>0.85014362121388942</v>
      </c>
      <c r="AK3461">
        <v>1</v>
      </c>
      <c r="AL3461">
        <v>0.85743357154788102</v>
      </c>
      <c r="AM3461">
        <v>0.73362384643382206</v>
      </c>
      <c r="AN3461">
        <v>0.73505756790250265</v>
      </c>
      <c r="AO3461">
        <v>0.29637242521081741</v>
      </c>
      <c r="AP3461">
        <v>1</v>
      </c>
      <c r="AQ3461">
        <v>1</v>
      </c>
      <c r="AR3461">
        <v>1</v>
      </c>
      <c r="AS3461">
        <v>0</v>
      </c>
      <c r="AT3461">
        <v>0.68854152504472321</v>
      </c>
      <c r="AU3461">
        <v>1</v>
      </c>
    </row>
    <row r="3462" spans="32:47" x14ac:dyDescent="0.25">
      <c r="AF3462">
        <v>3452</v>
      </c>
      <c r="AG3462">
        <v>0.77527979276759829</v>
      </c>
      <c r="AH3462">
        <v>1</v>
      </c>
      <c r="AI3462">
        <v>0</v>
      </c>
      <c r="AJ3462">
        <v>1</v>
      </c>
      <c r="AK3462">
        <v>0.13322532094800058</v>
      </c>
      <c r="AL3462">
        <v>0.77094608076755933</v>
      </c>
      <c r="AM3462">
        <v>0</v>
      </c>
      <c r="AN3462">
        <v>0.12631579138331056</v>
      </c>
      <c r="AO3462">
        <v>1</v>
      </c>
      <c r="AP3462">
        <v>3.8297922955544274E-2</v>
      </c>
      <c r="AQ3462">
        <v>1</v>
      </c>
      <c r="AR3462">
        <v>1</v>
      </c>
      <c r="AS3462">
        <v>0</v>
      </c>
      <c r="AT3462">
        <v>0.91501475054117265</v>
      </c>
      <c r="AU3462">
        <v>1</v>
      </c>
    </row>
    <row r="3463" spans="32:47" x14ac:dyDescent="0.25">
      <c r="AF3463">
        <v>3453</v>
      </c>
      <c r="AG3463">
        <v>1</v>
      </c>
      <c r="AH3463">
        <v>1</v>
      </c>
      <c r="AI3463">
        <v>0</v>
      </c>
      <c r="AJ3463">
        <v>0</v>
      </c>
      <c r="AK3463">
        <v>1</v>
      </c>
      <c r="AL3463">
        <v>1</v>
      </c>
      <c r="AM3463">
        <v>0</v>
      </c>
      <c r="AN3463">
        <v>1</v>
      </c>
      <c r="AO3463">
        <v>0.6184627240067736</v>
      </c>
      <c r="AP3463">
        <v>1</v>
      </c>
      <c r="AQ3463">
        <v>0.62042328250439216</v>
      </c>
      <c r="AR3463">
        <v>0.97890827378808265</v>
      </c>
      <c r="AS3463">
        <v>0</v>
      </c>
      <c r="AT3463">
        <v>0.72850174172643867</v>
      </c>
      <c r="AU3463">
        <v>1</v>
      </c>
    </row>
    <row r="3464" spans="32:47" x14ac:dyDescent="0.25">
      <c r="AF3464">
        <v>3454</v>
      </c>
      <c r="AG3464">
        <v>1</v>
      </c>
      <c r="AH3464">
        <v>1</v>
      </c>
      <c r="AI3464">
        <v>1</v>
      </c>
      <c r="AJ3464">
        <v>1</v>
      </c>
      <c r="AK3464">
        <v>0.7683028122015868</v>
      </c>
      <c r="AL3464">
        <v>1</v>
      </c>
      <c r="AM3464">
        <v>0.85477895822330008</v>
      </c>
      <c r="AN3464">
        <v>1</v>
      </c>
      <c r="AO3464">
        <v>0</v>
      </c>
      <c r="AP3464">
        <v>0.79172206287682545</v>
      </c>
      <c r="AQ3464">
        <v>1</v>
      </c>
      <c r="AR3464">
        <v>1</v>
      </c>
      <c r="AS3464">
        <v>0.49956289579225294</v>
      </c>
      <c r="AT3464">
        <v>0.82349997771320205</v>
      </c>
      <c r="AU3464">
        <v>1</v>
      </c>
    </row>
    <row r="3465" spans="32:47" x14ac:dyDescent="0.25">
      <c r="AF3465">
        <v>3455</v>
      </c>
      <c r="AG3465">
        <v>0.32637487115871699</v>
      </c>
      <c r="AH3465">
        <v>1</v>
      </c>
      <c r="AI3465">
        <v>1</v>
      </c>
      <c r="AJ3465">
        <v>1</v>
      </c>
      <c r="AK3465">
        <v>0.62351376015266724</v>
      </c>
      <c r="AL3465">
        <v>1</v>
      </c>
      <c r="AM3465">
        <v>0.84491290770552774</v>
      </c>
      <c r="AN3465">
        <v>0.24613679129364638</v>
      </c>
      <c r="AO3465">
        <v>1</v>
      </c>
      <c r="AP3465">
        <v>0.6082186570192496</v>
      </c>
      <c r="AQ3465">
        <v>1</v>
      </c>
      <c r="AR3465">
        <v>1</v>
      </c>
      <c r="AS3465">
        <v>0</v>
      </c>
      <c r="AT3465">
        <v>0.94236926932100362</v>
      </c>
      <c r="AU3465">
        <v>2</v>
      </c>
    </row>
    <row r="3466" spans="32:47" x14ac:dyDescent="0.25">
      <c r="AF3466">
        <v>3456</v>
      </c>
      <c r="AG3466">
        <v>1</v>
      </c>
      <c r="AH3466">
        <v>1</v>
      </c>
      <c r="AI3466">
        <v>1</v>
      </c>
      <c r="AJ3466">
        <v>1</v>
      </c>
      <c r="AK3466">
        <v>1</v>
      </c>
      <c r="AL3466">
        <v>1</v>
      </c>
      <c r="AM3466">
        <v>1</v>
      </c>
      <c r="AN3466">
        <v>1</v>
      </c>
      <c r="AO3466">
        <v>0.98748359114397322</v>
      </c>
      <c r="AP3466">
        <v>1</v>
      </c>
      <c r="AQ3466">
        <v>1</v>
      </c>
      <c r="AR3466">
        <v>1</v>
      </c>
      <c r="AS3466">
        <v>0.26773059312038261</v>
      </c>
      <c r="AT3466">
        <v>0.86554816626397058</v>
      </c>
      <c r="AU3466">
        <v>3</v>
      </c>
    </row>
    <row r="3467" spans="32:47" x14ac:dyDescent="0.25">
      <c r="AF3467">
        <v>3457</v>
      </c>
      <c r="AG3467">
        <v>1</v>
      </c>
      <c r="AH3467">
        <v>1</v>
      </c>
      <c r="AI3467">
        <v>1</v>
      </c>
      <c r="AJ3467">
        <v>1</v>
      </c>
      <c r="AK3467">
        <v>1</v>
      </c>
      <c r="AL3467">
        <v>1</v>
      </c>
      <c r="AM3467">
        <v>1</v>
      </c>
      <c r="AN3467">
        <v>1</v>
      </c>
      <c r="AO3467">
        <v>0</v>
      </c>
      <c r="AP3467">
        <v>0.78822351042570871</v>
      </c>
      <c r="AQ3467">
        <v>0</v>
      </c>
      <c r="AR3467">
        <v>1</v>
      </c>
      <c r="AS3467">
        <v>0</v>
      </c>
      <c r="AT3467">
        <v>0.84744502815767986</v>
      </c>
      <c r="AU3467">
        <v>0</v>
      </c>
    </row>
    <row r="3468" spans="32:47" x14ac:dyDescent="0.25">
      <c r="AF3468">
        <v>3458</v>
      </c>
      <c r="AG3468">
        <v>1</v>
      </c>
      <c r="AH3468">
        <v>1</v>
      </c>
      <c r="AI3468">
        <v>0.60491072796937639</v>
      </c>
      <c r="AJ3468">
        <v>1</v>
      </c>
      <c r="AK3468">
        <v>0.7758628335502562</v>
      </c>
      <c r="AL3468">
        <v>1</v>
      </c>
      <c r="AM3468">
        <v>0.59241158752199896</v>
      </c>
      <c r="AN3468">
        <v>0.53491764214836179</v>
      </c>
      <c r="AO3468">
        <v>0</v>
      </c>
      <c r="AP3468">
        <v>0</v>
      </c>
      <c r="AQ3468">
        <v>0</v>
      </c>
      <c r="AR3468">
        <v>1</v>
      </c>
      <c r="AS3468">
        <v>0.14816754081332492</v>
      </c>
      <c r="AT3468">
        <v>0.79975967122545255</v>
      </c>
      <c r="AU3468">
        <v>0</v>
      </c>
    </row>
    <row r="3469" spans="32:47" x14ac:dyDescent="0.25">
      <c r="AF3469">
        <v>3459</v>
      </c>
      <c r="AG3469">
        <v>1</v>
      </c>
      <c r="AH3469">
        <v>1</v>
      </c>
      <c r="AI3469">
        <v>1</v>
      </c>
      <c r="AJ3469">
        <v>0.73106527023216283</v>
      </c>
      <c r="AK3469">
        <v>0.32627345067251762</v>
      </c>
      <c r="AL3469">
        <v>1</v>
      </c>
      <c r="AM3469">
        <v>1</v>
      </c>
      <c r="AN3469">
        <v>1</v>
      </c>
      <c r="AO3469">
        <v>1</v>
      </c>
      <c r="AP3469">
        <v>1</v>
      </c>
      <c r="AQ3469">
        <v>1</v>
      </c>
      <c r="AR3469">
        <v>1</v>
      </c>
      <c r="AS3469">
        <v>0</v>
      </c>
      <c r="AT3469">
        <v>0.5620010208797781</v>
      </c>
      <c r="AU3469">
        <v>2</v>
      </c>
    </row>
    <row r="3470" spans="32:47" x14ac:dyDescent="0.25">
      <c r="AF3470">
        <v>3460</v>
      </c>
      <c r="AG3470">
        <v>1</v>
      </c>
      <c r="AH3470">
        <v>0</v>
      </c>
      <c r="AI3470">
        <v>1</v>
      </c>
      <c r="AJ3470">
        <v>1</v>
      </c>
      <c r="AK3470">
        <v>1</v>
      </c>
      <c r="AL3470">
        <v>0.7178056026556684</v>
      </c>
      <c r="AM3470">
        <v>1</v>
      </c>
      <c r="AN3470">
        <v>1</v>
      </c>
      <c r="AO3470">
        <v>1</v>
      </c>
      <c r="AP3470">
        <v>1</v>
      </c>
      <c r="AQ3470">
        <v>0.32793184206408721</v>
      </c>
      <c r="AR3470">
        <v>1</v>
      </c>
      <c r="AS3470">
        <v>0.21426743647081761</v>
      </c>
      <c r="AT3470">
        <v>0.74656671618262138</v>
      </c>
      <c r="AU3470">
        <v>3</v>
      </c>
    </row>
    <row r="3471" spans="32:47" x14ac:dyDescent="0.25">
      <c r="AF3471">
        <v>3461</v>
      </c>
      <c r="AG3471">
        <v>0</v>
      </c>
      <c r="AH3471">
        <v>0.38107723436197766</v>
      </c>
      <c r="AI3471">
        <v>1</v>
      </c>
      <c r="AJ3471">
        <v>0.44944623138920481</v>
      </c>
      <c r="AK3471">
        <v>1</v>
      </c>
      <c r="AL3471">
        <v>1</v>
      </c>
      <c r="AM3471">
        <v>0.34757055327011793</v>
      </c>
      <c r="AN3471">
        <v>0.148683390260445</v>
      </c>
      <c r="AO3471">
        <v>1</v>
      </c>
      <c r="AP3471">
        <v>4.6579522694012283E-2</v>
      </c>
      <c r="AQ3471">
        <v>0</v>
      </c>
      <c r="AR3471">
        <v>0.72652746635585863</v>
      </c>
      <c r="AS3471">
        <v>0.16939382453405885</v>
      </c>
      <c r="AT3471">
        <v>0.76297994029745286</v>
      </c>
      <c r="AU3471">
        <v>1</v>
      </c>
    </row>
    <row r="3472" spans="32:47" x14ac:dyDescent="0.25">
      <c r="AF3472">
        <v>3462</v>
      </c>
      <c r="AG3472">
        <v>0.96376949470727746</v>
      </c>
      <c r="AH3472">
        <v>0.66750901002602148</v>
      </c>
      <c r="AI3472">
        <v>1</v>
      </c>
      <c r="AJ3472">
        <v>1</v>
      </c>
      <c r="AK3472">
        <v>1</v>
      </c>
      <c r="AL3472">
        <v>1</v>
      </c>
      <c r="AM3472">
        <v>0</v>
      </c>
      <c r="AN3472">
        <v>1</v>
      </c>
      <c r="AO3472">
        <v>0.34330662690481406</v>
      </c>
      <c r="AP3472">
        <v>1</v>
      </c>
      <c r="AQ3472">
        <v>1</v>
      </c>
      <c r="AR3472">
        <v>1</v>
      </c>
      <c r="AS3472">
        <v>0</v>
      </c>
      <c r="AT3472">
        <v>0.66984434902571521</v>
      </c>
      <c r="AU3472">
        <v>1</v>
      </c>
    </row>
    <row r="3473" spans="32:47" x14ac:dyDescent="0.25">
      <c r="AF3473">
        <v>3463</v>
      </c>
      <c r="AG3473">
        <v>1</v>
      </c>
      <c r="AH3473">
        <v>1</v>
      </c>
      <c r="AI3473">
        <v>0</v>
      </c>
      <c r="AJ3473">
        <v>0.13976455054944381</v>
      </c>
      <c r="AK3473">
        <v>0.12408851350436077</v>
      </c>
      <c r="AL3473">
        <v>1</v>
      </c>
      <c r="AM3473">
        <v>0.75697288902912052</v>
      </c>
      <c r="AN3473">
        <v>1</v>
      </c>
      <c r="AO3473">
        <v>0.66932965958088364</v>
      </c>
      <c r="AP3473">
        <v>1</v>
      </c>
      <c r="AQ3473">
        <v>1</v>
      </c>
      <c r="AR3473">
        <v>1</v>
      </c>
      <c r="AS3473">
        <v>0</v>
      </c>
      <c r="AT3473">
        <v>0.67752876996406763</v>
      </c>
      <c r="AU3473">
        <v>1</v>
      </c>
    </row>
    <row r="3474" spans="32:47" x14ac:dyDescent="0.25">
      <c r="AF3474">
        <v>3464</v>
      </c>
      <c r="AG3474">
        <v>0</v>
      </c>
      <c r="AH3474">
        <v>1</v>
      </c>
      <c r="AI3474">
        <v>1</v>
      </c>
      <c r="AJ3474">
        <v>0.81883340013519046</v>
      </c>
      <c r="AK3474">
        <v>1</v>
      </c>
      <c r="AL3474">
        <v>1</v>
      </c>
      <c r="AM3474">
        <v>0.29463685000049616</v>
      </c>
      <c r="AN3474">
        <v>0.53281429754602982</v>
      </c>
      <c r="AO3474">
        <v>0.18993347084906417</v>
      </c>
      <c r="AP3474">
        <v>0.92163725735031954</v>
      </c>
      <c r="AQ3474">
        <v>0</v>
      </c>
      <c r="AR3474">
        <v>0.65465620993880647</v>
      </c>
      <c r="AS3474">
        <v>0.43449512472919499</v>
      </c>
      <c r="AT3474">
        <v>0.72677585881722495</v>
      </c>
      <c r="AU3474">
        <v>0</v>
      </c>
    </row>
    <row r="3475" spans="32:47" x14ac:dyDescent="0.25">
      <c r="AF3475">
        <v>3465</v>
      </c>
      <c r="AG3475">
        <v>1</v>
      </c>
      <c r="AH3475">
        <v>1</v>
      </c>
      <c r="AI3475">
        <v>0.7023508788139049</v>
      </c>
      <c r="AJ3475">
        <v>0.95219078077328356</v>
      </c>
      <c r="AK3475">
        <v>0</v>
      </c>
      <c r="AL3475">
        <v>1</v>
      </c>
      <c r="AM3475">
        <v>0.44171911625556776</v>
      </c>
      <c r="AN3475">
        <v>1</v>
      </c>
      <c r="AO3475">
        <v>1</v>
      </c>
      <c r="AP3475">
        <v>1</v>
      </c>
      <c r="AQ3475">
        <v>1</v>
      </c>
      <c r="AR3475">
        <v>1</v>
      </c>
      <c r="AS3475">
        <v>1</v>
      </c>
      <c r="AT3475">
        <v>0.74476342985389776</v>
      </c>
      <c r="AU3475">
        <v>0</v>
      </c>
    </row>
    <row r="3476" spans="32:47" x14ac:dyDescent="0.25">
      <c r="AF3476">
        <v>3466</v>
      </c>
      <c r="AG3476">
        <v>1</v>
      </c>
      <c r="AH3476">
        <v>0.95404614899858387</v>
      </c>
      <c r="AI3476">
        <v>0.8258008546639054</v>
      </c>
      <c r="AJ3476">
        <v>0</v>
      </c>
      <c r="AK3476">
        <v>1</v>
      </c>
      <c r="AL3476">
        <v>0.29118167238242071</v>
      </c>
      <c r="AM3476">
        <v>1</v>
      </c>
      <c r="AN3476">
        <v>0.67169163202737348</v>
      </c>
      <c r="AO3476">
        <v>0.79143895779949769</v>
      </c>
      <c r="AP3476">
        <v>1</v>
      </c>
      <c r="AQ3476">
        <v>1</v>
      </c>
      <c r="AR3476">
        <v>1</v>
      </c>
      <c r="AS3476">
        <v>0</v>
      </c>
      <c r="AT3476">
        <v>0.79907046007710092</v>
      </c>
      <c r="AU3476">
        <v>1</v>
      </c>
    </row>
    <row r="3477" spans="32:47" x14ac:dyDescent="0.25">
      <c r="AF3477">
        <v>3467</v>
      </c>
      <c r="AG3477">
        <v>1</v>
      </c>
      <c r="AH3477">
        <v>1</v>
      </c>
      <c r="AI3477">
        <v>0.34984515177042808</v>
      </c>
      <c r="AJ3477">
        <v>1</v>
      </c>
      <c r="AK3477">
        <v>1</v>
      </c>
      <c r="AL3477">
        <v>1</v>
      </c>
      <c r="AM3477">
        <v>0</v>
      </c>
      <c r="AN3477">
        <v>0.76140768148334537</v>
      </c>
      <c r="AO3477">
        <v>1</v>
      </c>
      <c r="AP3477">
        <v>1</v>
      </c>
      <c r="AQ3477">
        <v>1</v>
      </c>
      <c r="AR3477">
        <v>1</v>
      </c>
      <c r="AS3477">
        <v>1</v>
      </c>
      <c r="AT3477">
        <v>0.70364415542683434</v>
      </c>
      <c r="AU3477">
        <v>0</v>
      </c>
    </row>
    <row r="3478" spans="32:47" x14ac:dyDescent="0.25">
      <c r="AF3478">
        <v>3468</v>
      </c>
      <c r="AG3478">
        <v>0</v>
      </c>
      <c r="AH3478">
        <v>1</v>
      </c>
      <c r="AI3478">
        <v>1</v>
      </c>
      <c r="AJ3478">
        <v>0.91753933399037735</v>
      </c>
      <c r="AK3478">
        <v>0.86298783871555518</v>
      </c>
      <c r="AL3478">
        <v>1</v>
      </c>
      <c r="AM3478">
        <v>1</v>
      </c>
      <c r="AN3478">
        <v>1</v>
      </c>
      <c r="AO3478">
        <v>1</v>
      </c>
      <c r="AP3478">
        <v>1</v>
      </c>
      <c r="AQ3478">
        <v>7.4721713715795585E-2</v>
      </c>
      <c r="AR3478">
        <v>1</v>
      </c>
      <c r="AS3478">
        <v>0</v>
      </c>
      <c r="AT3478">
        <v>0.68065197612794848</v>
      </c>
      <c r="AU3478">
        <v>1</v>
      </c>
    </row>
    <row r="3479" spans="32:47" x14ac:dyDescent="0.25">
      <c r="AF3479">
        <v>3469</v>
      </c>
      <c r="AG3479">
        <v>1</v>
      </c>
      <c r="AH3479">
        <v>1</v>
      </c>
      <c r="AI3479">
        <v>0.61954738295800427</v>
      </c>
      <c r="AJ3479">
        <v>1</v>
      </c>
      <c r="AK3479">
        <v>1</v>
      </c>
      <c r="AL3479">
        <v>0.42314345889632626</v>
      </c>
      <c r="AM3479">
        <v>0.23914469850945264</v>
      </c>
      <c r="AN3479">
        <v>0.8445884005446832</v>
      </c>
      <c r="AO3479">
        <v>1</v>
      </c>
      <c r="AP3479">
        <v>1</v>
      </c>
      <c r="AQ3479">
        <v>0.43189713419778852</v>
      </c>
      <c r="AR3479">
        <v>1</v>
      </c>
      <c r="AS3479">
        <v>0</v>
      </c>
      <c r="AT3479">
        <v>0.87326907146006838</v>
      </c>
      <c r="AU3479">
        <v>1</v>
      </c>
    </row>
    <row r="3480" spans="32:47" x14ac:dyDescent="0.25">
      <c r="AF3480">
        <v>3470</v>
      </c>
      <c r="AG3480">
        <v>1</v>
      </c>
      <c r="AH3480">
        <v>0.79684951022552142</v>
      </c>
      <c r="AI3480">
        <v>1</v>
      </c>
      <c r="AJ3480">
        <v>1</v>
      </c>
      <c r="AK3480">
        <v>1</v>
      </c>
      <c r="AL3480">
        <v>1</v>
      </c>
      <c r="AM3480">
        <v>0.85209585088300477</v>
      </c>
      <c r="AN3480">
        <v>1</v>
      </c>
      <c r="AO3480">
        <v>0</v>
      </c>
      <c r="AP3480">
        <v>1</v>
      </c>
      <c r="AQ3480">
        <v>0.88634631874156189</v>
      </c>
      <c r="AR3480">
        <v>1</v>
      </c>
      <c r="AS3480">
        <v>0</v>
      </c>
      <c r="AT3480">
        <v>0.89156755446147395</v>
      </c>
      <c r="AU3480">
        <v>0</v>
      </c>
    </row>
    <row r="3481" spans="32:47" x14ac:dyDescent="0.25">
      <c r="AF3481">
        <v>3471</v>
      </c>
      <c r="AG3481">
        <v>0</v>
      </c>
      <c r="AH3481">
        <v>1</v>
      </c>
      <c r="AI3481">
        <v>1</v>
      </c>
      <c r="AJ3481">
        <v>1</v>
      </c>
      <c r="AK3481">
        <v>0.54103560115172222</v>
      </c>
      <c r="AL3481">
        <v>1</v>
      </c>
      <c r="AM3481">
        <v>1</v>
      </c>
      <c r="AN3481">
        <v>0.171305264951849</v>
      </c>
      <c r="AO3481">
        <v>1</v>
      </c>
      <c r="AP3481">
        <v>1</v>
      </c>
      <c r="AQ3481">
        <v>0.8456658511167916</v>
      </c>
      <c r="AR3481">
        <v>0.80090106288022778</v>
      </c>
      <c r="AS3481">
        <v>0</v>
      </c>
      <c r="AT3481">
        <v>0.67495498883859684</v>
      </c>
      <c r="AU3481">
        <v>3</v>
      </c>
    </row>
    <row r="3482" spans="32:47" x14ac:dyDescent="0.25">
      <c r="AF3482">
        <v>3472</v>
      </c>
      <c r="AG3482">
        <v>1</v>
      </c>
      <c r="AH3482">
        <v>1</v>
      </c>
      <c r="AI3482">
        <v>1</v>
      </c>
      <c r="AJ3482">
        <v>1</v>
      </c>
      <c r="AK3482">
        <v>2.2123628662572423E-2</v>
      </c>
      <c r="AL3482">
        <v>0.21103000732400687</v>
      </c>
      <c r="AM3482">
        <v>1</v>
      </c>
      <c r="AN3482">
        <v>0.14808091673048987</v>
      </c>
      <c r="AO3482">
        <v>0.66075247082020117</v>
      </c>
      <c r="AP3482">
        <v>1</v>
      </c>
      <c r="AQ3482">
        <v>1</v>
      </c>
      <c r="AR3482">
        <v>1</v>
      </c>
      <c r="AS3482">
        <v>0</v>
      </c>
      <c r="AT3482">
        <v>0.99585969998472934</v>
      </c>
      <c r="AU3482">
        <v>2</v>
      </c>
    </row>
    <row r="3483" spans="32:47" x14ac:dyDescent="0.25">
      <c r="AF3483">
        <v>3473</v>
      </c>
      <c r="AG3483">
        <v>0</v>
      </c>
      <c r="AH3483">
        <v>1</v>
      </c>
      <c r="AI3483">
        <v>1</v>
      </c>
      <c r="AJ3483">
        <v>1</v>
      </c>
      <c r="AK3483">
        <v>1</v>
      </c>
      <c r="AL3483">
        <v>1</v>
      </c>
      <c r="AM3483">
        <v>1</v>
      </c>
      <c r="AN3483">
        <v>1</v>
      </c>
      <c r="AO3483">
        <v>1</v>
      </c>
      <c r="AP3483">
        <v>1</v>
      </c>
      <c r="AQ3483">
        <v>0</v>
      </c>
      <c r="AR3483">
        <v>1</v>
      </c>
      <c r="AS3483">
        <v>0</v>
      </c>
      <c r="AT3483">
        <v>0.86445502779978389</v>
      </c>
      <c r="AU3483">
        <v>3</v>
      </c>
    </row>
    <row r="3484" spans="32:47" x14ac:dyDescent="0.25">
      <c r="AF3484">
        <v>3474</v>
      </c>
      <c r="AG3484">
        <v>1</v>
      </c>
      <c r="AH3484">
        <v>1</v>
      </c>
      <c r="AI3484">
        <v>1</v>
      </c>
      <c r="AJ3484">
        <v>0</v>
      </c>
      <c r="AK3484">
        <v>0.58631686887242873</v>
      </c>
      <c r="AL3484">
        <v>0.35625266817417772</v>
      </c>
      <c r="AM3484">
        <v>1</v>
      </c>
      <c r="AN3484">
        <v>1</v>
      </c>
      <c r="AO3484">
        <v>1</v>
      </c>
      <c r="AP3484">
        <v>1</v>
      </c>
      <c r="AQ3484">
        <v>0.57860007600635677</v>
      </c>
      <c r="AR3484">
        <v>1</v>
      </c>
      <c r="AS3484">
        <v>0.35662562598618902</v>
      </c>
      <c r="AT3484">
        <v>0.83317661759701134</v>
      </c>
      <c r="AU3484">
        <v>1</v>
      </c>
    </row>
    <row r="3485" spans="32:47" x14ac:dyDescent="0.25">
      <c r="AF3485">
        <v>3475</v>
      </c>
      <c r="AG3485">
        <v>0.57723148183797623</v>
      </c>
      <c r="AH3485">
        <v>0.91743282751122024</v>
      </c>
      <c r="AI3485">
        <v>1</v>
      </c>
      <c r="AJ3485">
        <v>0</v>
      </c>
      <c r="AK3485">
        <v>1</v>
      </c>
      <c r="AL3485">
        <v>1</v>
      </c>
      <c r="AM3485">
        <v>0.5842885078095752</v>
      </c>
      <c r="AN3485">
        <v>1</v>
      </c>
      <c r="AO3485">
        <v>1</v>
      </c>
      <c r="AP3485">
        <v>0.92401916619729163</v>
      </c>
      <c r="AQ3485">
        <v>1</v>
      </c>
      <c r="AR3485">
        <v>1</v>
      </c>
      <c r="AS3485">
        <v>0.44026554755504138</v>
      </c>
      <c r="AT3485">
        <v>0.83281030391984023</v>
      </c>
      <c r="AU3485">
        <v>1</v>
      </c>
    </row>
    <row r="3486" spans="32:47" x14ac:dyDescent="0.25">
      <c r="AF3486">
        <v>3476</v>
      </c>
      <c r="AG3486">
        <v>0.91144221142026405</v>
      </c>
      <c r="AH3486">
        <v>0</v>
      </c>
      <c r="AI3486">
        <v>1</v>
      </c>
      <c r="AJ3486">
        <v>0.44973959177950745</v>
      </c>
      <c r="AK3486">
        <v>0.26902471643129944</v>
      </c>
      <c r="AL3486">
        <v>0.61810653466260801</v>
      </c>
      <c r="AM3486">
        <v>1</v>
      </c>
      <c r="AN3486">
        <v>1</v>
      </c>
      <c r="AO3486">
        <v>1</v>
      </c>
      <c r="AP3486">
        <v>1</v>
      </c>
      <c r="AQ3486">
        <v>0.26711061486712423</v>
      </c>
      <c r="AR3486">
        <v>1</v>
      </c>
      <c r="AS3486">
        <v>0</v>
      </c>
      <c r="AT3486">
        <v>0.85743024168154924</v>
      </c>
      <c r="AU3486">
        <v>0</v>
      </c>
    </row>
    <row r="3487" spans="32:47" x14ac:dyDescent="0.25">
      <c r="AF3487">
        <v>3477</v>
      </c>
      <c r="AG3487">
        <v>1</v>
      </c>
      <c r="AH3487">
        <v>1</v>
      </c>
      <c r="AI3487">
        <v>0.74804830015871693</v>
      </c>
      <c r="AJ3487">
        <v>1</v>
      </c>
      <c r="AK3487">
        <v>0.77072245086991087</v>
      </c>
      <c r="AL3487">
        <v>1</v>
      </c>
      <c r="AM3487">
        <v>1</v>
      </c>
      <c r="AN3487">
        <v>1</v>
      </c>
      <c r="AO3487">
        <v>1</v>
      </c>
      <c r="AP3487">
        <v>1</v>
      </c>
      <c r="AQ3487">
        <v>0.91254647256888954</v>
      </c>
      <c r="AR3487">
        <v>0.39049332114964563</v>
      </c>
      <c r="AS3487">
        <v>0</v>
      </c>
      <c r="AT3487">
        <v>0.83285519367652827</v>
      </c>
      <c r="AU3487">
        <v>0</v>
      </c>
    </row>
    <row r="3488" spans="32:47" x14ac:dyDescent="0.25">
      <c r="AF3488">
        <v>3478</v>
      </c>
      <c r="AG3488">
        <v>1</v>
      </c>
      <c r="AH3488">
        <v>1</v>
      </c>
      <c r="AI3488">
        <v>1</v>
      </c>
      <c r="AJ3488">
        <v>1</v>
      </c>
      <c r="AK3488">
        <v>1</v>
      </c>
      <c r="AL3488">
        <v>1</v>
      </c>
      <c r="AM3488">
        <v>1</v>
      </c>
      <c r="AN3488">
        <v>1</v>
      </c>
      <c r="AO3488">
        <v>1</v>
      </c>
      <c r="AP3488">
        <v>1</v>
      </c>
      <c r="AQ3488">
        <v>0</v>
      </c>
      <c r="AR3488">
        <v>1</v>
      </c>
      <c r="AS3488">
        <v>0</v>
      </c>
      <c r="AT3488">
        <v>0.70425195837393806</v>
      </c>
      <c r="AU3488">
        <v>1</v>
      </c>
    </row>
    <row r="3489" spans="32:47" x14ac:dyDescent="0.25">
      <c r="AF3489">
        <v>3479</v>
      </c>
      <c r="AG3489">
        <v>1</v>
      </c>
      <c r="AH3489">
        <v>1</v>
      </c>
      <c r="AI3489">
        <v>0.50084195396583153</v>
      </c>
      <c r="AJ3489">
        <v>0</v>
      </c>
      <c r="AK3489">
        <v>0.88022996616763849</v>
      </c>
      <c r="AL3489">
        <v>1</v>
      </c>
      <c r="AM3489">
        <v>0.28801341070357012</v>
      </c>
      <c r="AN3489">
        <v>1</v>
      </c>
      <c r="AO3489">
        <v>1</v>
      </c>
      <c r="AP3489">
        <v>1</v>
      </c>
      <c r="AQ3489">
        <v>0.70829272588477277</v>
      </c>
      <c r="AR3489">
        <v>1.6768072760896757E-2</v>
      </c>
      <c r="AS3489">
        <v>0</v>
      </c>
      <c r="AT3489">
        <v>0.6741423552466137</v>
      </c>
      <c r="AU3489">
        <v>1</v>
      </c>
    </row>
    <row r="3490" spans="32:47" x14ac:dyDescent="0.25">
      <c r="AF3490">
        <v>3480</v>
      </c>
      <c r="AG3490">
        <v>1</v>
      </c>
      <c r="AH3490">
        <v>1</v>
      </c>
      <c r="AI3490">
        <v>0.44919422156911631</v>
      </c>
      <c r="AJ3490">
        <v>1</v>
      </c>
      <c r="AK3490">
        <v>1</v>
      </c>
      <c r="AL3490">
        <v>1</v>
      </c>
      <c r="AM3490">
        <v>1</v>
      </c>
      <c r="AN3490">
        <v>1</v>
      </c>
      <c r="AO3490">
        <v>1</v>
      </c>
      <c r="AP3490">
        <v>1</v>
      </c>
      <c r="AQ3490">
        <v>0.41362542199397773</v>
      </c>
      <c r="AR3490">
        <v>0.54535358536644885</v>
      </c>
      <c r="AS3490">
        <v>0</v>
      </c>
      <c r="AT3490">
        <v>0.8435241891512143</v>
      </c>
      <c r="AU3490">
        <v>3</v>
      </c>
    </row>
    <row r="3491" spans="32:47" x14ac:dyDescent="0.25">
      <c r="AF3491">
        <v>3481</v>
      </c>
      <c r="AG3491">
        <v>0.89382707494904379</v>
      </c>
      <c r="AH3491">
        <v>1</v>
      </c>
      <c r="AI3491">
        <v>0.16662908777183358</v>
      </c>
      <c r="AJ3491">
        <v>1</v>
      </c>
      <c r="AK3491">
        <v>1</v>
      </c>
      <c r="AL3491">
        <v>1</v>
      </c>
      <c r="AM3491">
        <v>1</v>
      </c>
      <c r="AN3491">
        <v>0</v>
      </c>
      <c r="AO3491">
        <v>1</v>
      </c>
      <c r="AP3491">
        <v>0.96583236899741387</v>
      </c>
      <c r="AQ3491">
        <v>0.22045572965798782</v>
      </c>
      <c r="AR3491">
        <v>1</v>
      </c>
      <c r="AS3491">
        <v>0</v>
      </c>
      <c r="AT3491">
        <v>0.80977605888297088</v>
      </c>
      <c r="AU3491">
        <v>0</v>
      </c>
    </row>
    <row r="3492" spans="32:47" x14ac:dyDescent="0.25">
      <c r="AF3492">
        <v>3482</v>
      </c>
      <c r="AG3492">
        <v>1</v>
      </c>
      <c r="AH3492">
        <v>1</v>
      </c>
      <c r="AI3492">
        <v>1</v>
      </c>
      <c r="AJ3492">
        <v>1</v>
      </c>
      <c r="AK3492">
        <v>1</v>
      </c>
      <c r="AL3492">
        <v>1</v>
      </c>
      <c r="AM3492">
        <v>1</v>
      </c>
      <c r="AN3492">
        <v>1</v>
      </c>
      <c r="AO3492">
        <v>1</v>
      </c>
      <c r="AP3492">
        <v>1</v>
      </c>
      <c r="AQ3492">
        <v>0.5127990162771312</v>
      </c>
      <c r="AR3492">
        <v>1</v>
      </c>
      <c r="AS3492">
        <v>0</v>
      </c>
      <c r="AT3492">
        <v>0.76125025436025406</v>
      </c>
      <c r="AU3492">
        <v>1</v>
      </c>
    </row>
    <row r="3493" spans="32:47" x14ac:dyDescent="0.25">
      <c r="AF3493">
        <v>3483</v>
      </c>
      <c r="AG3493">
        <v>0.84849573916782839</v>
      </c>
      <c r="AH3493">
        <v>1</v>
      </c>
      <c r="AI3493">
        <v>1</v>
      </c>
      <c r="AJ3493">
        <v>0.48439059518520178</v>
      </c>
      <c r="AK3493">
        <v>1</v>
      </c>
      <c r="AL3493">
        <v>1</v>
      </c>
      <c r="AM3493">
        <v>1</v>
      </c>
      <c r="AN3493">
        <v>1</v>
      </c>
      <c r="AO3493">
        <v>1</v>
      </c>
      <c r="AP3493">
        <v>1</v>
      </c>
      <c r="AQ3493">
        <v>1</v>
      </c>
      <c r="AR3493">
        <v>0.79397570444510368</v>
      </c>
      <c r="AS3493">
        <v>0.7200441924752311</v>
      </c>
      <c r="AT3493">
        <v>0.97295045312105322</v>
      </c>
      <c r="AU3493">
        <v>2</v>
      </c>
    </row>
    <row r="3494" spans="32:47" x14ac:dyDescent="0.25">
      <c r="AF3494">
        <v>3484</v>
      </c>
      <c r="AG3494">
        <v>1</v>
      </c>
      <c r="AH3494">
        <v>9.6082078843859817E-2</v>
      </c>
      <c r="AI3494">
        <v>0.40360220855138557</v>
      </c>
      <c r="AJ3494">
        <v>1</v>
      </c>
      <c r="AK3494">
        <v>1</v>
      </c>
      <c r="AL3494">
        <v>0.11849023301450264</v>
      </c>
      <c r="AM3494">
        <v>0.61142520354887009</v>
      </c>
      <c r="AN3494">
        <v>0.65904355897228306</v>
      </c>
      <c r="AO3494">
        <v>1</v>
      </c>
      <c r="AP3494">
        <v>1</v>
      </c>
      <c r="AQ3494">
        <v>1</v>
      </c>
      <c r="AR3494">
        <v>1</v>
      </c>
      <c r="AS3494">
        <v>0</v>
      </c>
      <c r="AT3494">
        <v>0.99758461717400959</v>
      </c>
      <c r="AU3494">
        <v>0</v>
      </c>
    </row>
    <row r="3495" spans="32:47" x14ac:dyDescent="0.25">
      <c r="AF3495">
        <v>3485</v>
      </c>
      <c r="AG3495">
        <v>1</v>
      </c>
      <c r="AH3495">
        <v>0.8543327935395999</v>
      </c>
      <c r="AI3495">
        <v>1</v>
      </c>
      <c r="AJ3495">
        <v>0.19717196744362203</v>
      </c>
      <c r="AK3495">
        <v>1</v>
      </c>
      <c r="AL3495">
        <v>0.9879274994806716</v>
      </c>
      <c r="AM3495">
        <v>0</v>
      </c>
      <c r="AN3495">
        <v>1</v>
      </c>
      <c r="AO3495">
        <v>0</v>
      </c>
      <c r="AP3495">
        <v>1</v>
      </c>
      <c r="AQ3495">
        <v>0.65585184374188732</v>
      </c>
      <c r="AR3495">
        <v>1</v>
      </c>
      <c r="AS3495">
        <v>0</v>
      </c>
      <c r="AT3495">
        <v>0.74704935252810001</v>
      </c>
      <c r="AU3495">
        <v>2</v>
      </c>
    </row>
    <row r="3496" spans="32:47" x14ac:dyDescent="0.25">
      <c r="AF3496">
        <v>3486</v>
      </c>
      <c r="AG3496">
        <v>0.59274536404559663</v>
      </c>
      <c r="AH3496">
        <v>1</v>
      </c>
      <c r="AI3496">
        <v>1</v>
      </c>
      <c r="AJ3496">
        <v>1</v>
      </c>
      <c r="AK3496">
        <v>1</v>
      </c>
      <c r="AL3496">
        <v>1</v>
      </c>
      <c r="AM3496">
        <v>1</v>
      </c>
      <c r="AN3496">
        <v>0.114974609237951</v>
      </c>
      <c r="AO3496">
        <v>0.38369121739669937</v>
      </c>
      <c r="AP3496">
        <v>1</v>
      </c>
      <c r="AQ3496">
        <v>1</v>
      </c>
      <c r="AR3496">
        <v>0.78765771860273692</v>
      </c>
      <c r="AS3496">
        <v>0.80961540835813783</v>
      </c>
      <c r="AT3496">
        <v>0.68615767547457274</v>
      </c>
      <c r="AU3496">
        <v>0</v>
      </c>
    </row>
    <row r="3497" spans="32:47" x14ac:dyDescent="0.25">
      <c r="AF3497">
        <v>3487</v>
      </c>
      <c r="AG3497">
        <v>1</v>
      </c>
      <c r="AH3497">
        <v>1</v>
      </c>
      <c r="AI3497">
        <v>0.68316045395711689</v>
      </c>
      <c r="AJ3497">
        <v>1</v>
      </c>
      <c r="AK3497">
        <v>0.26104778009034962</v>
      </c>
      <c r="AL3497">
        <v>1</v>
      </c>
      <c r="AM3497">
        <v>1</v>
      </c>
      <c r="AN3497">
        <v>1</v>
      </c>
      <c r="AO3497">
        <v>1</v>
      </c>
      <c r="AP3497">
        <v>0.79547584673010507</v>
      </c>
      <c r="AQ3497">
        <v>1</v>
      </c>
      <c r="AR3497">
        <v>0.45876819286011949</v>
      </c>
      <c r="AS3497">
        <v>0</v>
      </c>
      <c r="AT3497">
        <v>0.86423302328029461</v>
      </c>
      <c r="AU3497">
        <v>1</v>
      </c>
    </row>
    <row r="3498" spans="32:47" x14ac:dyDescent="0.25">
      <c r="AF3498">
        <v>3488</v>
      </c>
      <c r="AG3498">
        <v>0.9261758486243179</v>
      </c>
      <c r="AH3498">
        <v>1</v>
      </c>
      <c r="AI3498">
        <v>1</v>
      </c>
      <c r="AJ3498">
        <v>1</v>
      </c>
      <c r="AK3498">
        <v>0.82214482416325596</v>
      </c>
      <c r="AL3498">
        <v>1</v>
      </c>
      <c r="AM3498">
        <v>0.94331779145854411</v>
      </c>
      <c r="AN3498">
        <v>0.21754670045254076</v>
      </c>
      <c r="AO3498">
        <v>1</v>
      </c>
      <c r="AP3498">
        <v>1</v>
      </c>
      <c r="AQ3498">
        <v>1</v>
      </c>
      <c r="AR3498">
        <v>1</v>
      </c>
      <c r="AS3498">
        <v>0</v>
      </c>
      <c r="AT3498">
        <v>0.52466017441720025</v>
      </c>
      <c r="AU3498">
        <v>0</v>
      </c>
    </row>
    <row r="3499" spans="32:47" x14ac:dyDescent="0.25">
      <c r="AF3499">
        <v>3489</v>
      </c>
      <c r="AG3499">
        <v>0</v>
      </c>
      <c r="AH3499">
        <v>1</v>
      </c>
      <c r="AI3499">
        <v>1</v>
      </c>
      <c r="AJ3499">
        <v>0.80561303274516827</v>
      </c>
      <c r="AK3499">
        <v>0.10502308869575744</v>
      </c>
      <c r="AL3499">
        <v>0.12623085156665184</v>
      </c>
      <c r="AM3499">
        <v>0.33675060747449487</v>
      </c>
      <c r="AN3499">
        <v>0</v>
      </c>
      <c r="AO3499">
        <v>1</v>
      </c>
      <c r="AP3499">
        <v>0</v>
      </c>
      <c r="AQ3499">
        <v>0.70884672264801341</v>
      </c>
      <c r="AR3499">
        <v>1</v>
      </c>
      <c r="AS3499">
        <v>0</v>
      </c>
      <c r="AT3499">
        <v>0.78854605225809893</v>
      </c>
      <c r="AU3499">
        <v>1</v>
      </c>
    </row>
    <row r="3500" spans="32:47" x14ac:dyDescent="0.25">
      <c r="AF3500">
        <v>3490</v>
      </c>
      <c r="AG3500">
        <v>0.68484502547700332</v>
      </c>
      <c r="AH3500">
        <v>1</v>
      </c>
      <c r="AI3500">
        <v>0.55729433114550286</v>
      </c>
      <c r="AJ3500">
        <v>1</v>
      </c>
      <c r="AK3500">
        <v>1</v>
      </c>
      <c r="AL3500">
        <v>0.40491781149733774</v>
      </c>
      <c r="AM3500">
        <v>1</v>
      </c>
      <c r="AN3500">
        <v>0</v>
      </c>
      <c r="AO3500">
        <v>0</v>
      </c>
      <c r="AP3500">
        <v>1</v>
      </c>
      <c r="AQ3500">
        <v>0.27578076192706552</v>
      </c>
      <c r="AR3500">
        <v>1</v>
      </c>
      <c r="AS3500">
        <v>0</v>
      </c>
      <c r="AT3500">
        <v>0.54516610298636659</v>
      </c>
      <c r="AU3500">
        <v>0</v>
      </c>
    </row>
    <row r="3501" spans="32:47" x14ac:dyDescent="0.25">
      <c r="AF3501">
        <v>3491</v>
      </c>
      <c r="AG3501">
        <v>1</v>
      </c>
      <c r="AH3501">
        <v>1</v>
      </c>
      <c r="AI3501">
        <v>1</v>
      </c>
      <c r="AJ3501">
        <v>1</v>
      </c>
      <c r="AK3501">
        <v>0.81735344538596577</v>
      </c>
      <c r="AL3501">
        <v>1</v>
      </c>
      <c r="AM3501">
        <v>1</v>
      </c>
      <c r="AN3501">
        <v>1</v>
      </c>
      <c r="AO3501">
        <v>0.44317038708710849</v>
      </c>
      <c r="AP3501">
        <v>1</v>
      </c>
      <c r="AQ3501">
        <v>0.97236992702310088</v>
      </c>
      <c r="AR3501">
        <v>0.91563339658610099</v>
      </c>
      <c r="AS3501">
        <v>0</v>
      </c>
      <c r="AT3501">
        <v>0.75869586295246905</v>
      </c>
      <c r="AU3501">
        <v>0</v>
      </c>
    </row>
    <row r="3502" spans="32:47" x14ac:dyDescent="0.25">
      <c r="AF3502">
        <v>3492</v>
      </c>
      <c r="AG3502">
        <v>1</v>
      </c>
      <c r="AH3502">
        <v>1</v>
      </c>
      <c r="AI3502">
        <v>1</v>
      </c>
      <c r="AJ3502">
        <v>1</v>
      </c>
      <c r="AK3502">
        <v>1</v>
      </c>
      <c r="AL3502">
        <v>0.50283063619256907</v>
      </c>
      <c r="AM3502">
        <v>5.0746114767764902E-2</v>
      </c>
      <c r="AN3502">
        <v>0</v>
      </c>
      <c r="AO3502">
        <v>1</v>
      </c>
      <c r="AP3502">
        <v>1</v>
      </c>
      <c r="AQ3502">
        <v>1</v>
      </c>
      <c r="AR3502">
        <v>1</v>
      </c>
      <c r="AS3502">
        <v>0</v>
      </c>
      <c r="AT3502">
        <v>0.87290992096310871</v>
      </c>
      <c r="AU3502">
        <v>1</v>
      </c>
    </row>
    <row r="3503" spans="32:47" x14ac:dyDescent="0.25">
      <c r="AF3503">
        <v>3493</v>
      </c>
      <c r="AG3503">
        <v>0.90337096387872495</v>
      </c>
      <c r="AH3503">
        <v>2.3113466600729486E-4</v>
      </c>
      <c r="AI3503">
        <v>0.58267139054852679</v>
      </c>
      <c r="AJ3503">
        <v>3.632189463217704E-2</v>
      </c>
      <c r="AK3503">
        <v>0.64519546944986006</v>
      </c>
      <c r="AL3503">
        <v>1</v>
      </c>
      <c r="AM3503">
        <v>0.56030798136165572</v>
      </c>
      <c r="AN3503">
        <v>1</v>
      </c>
      <c r="AO3503">
        <v>1</v>
      </c>
      <c r="AP3503">
        <v>1</v>
      </c>
      <c r="AQ3503">
        <v>1</v>
      </c>
      <c r="AR3503">
        <v>0.76694765624814598</v>
      </c>
      <c r="AS3503">
        <v>3.451756617118184E-4</v>
      </c>
      <c r="AT3503">
        <v>0.82899190919337817</v>
      </c>
      <c r="AU3503">
        <v>0</v>
      </c>
    </row>
    <row r="3504" spans="32:47" x14ac:dyDescent="0.25">
      <c r="AF3504">
        <v>3494</v>
      </c>
      <c r="AG3504">
        <v>1</v>
      </c>
      <c r="AH3504">
        <v>1</v>
      </c>
      <c r="AI3504">
        <v>1</v>
      </c>
      <c r="AJ3504">
        <v>1</v>
      </c>
      <c r="AK3504">
        <v>1</v>
      </c>
      <c r="AL3504">
        <v>0.69666109801037235</v>
      </c>
      <c r="AM3504">
        <v>1</v>
      </c>
      <c r="AN3504">
        <v>0.8636732056641655</v>
      </c>
      <c r="AO3504">
        <v>1</v>
      </c>
      <c r="AP3504">
        <v>1</v>
      </c>
      <c r="AQ3504">
        <v>1</v>
      </c>
      <c r="AR3504">
        <v>0.61034759087488055</v>
      </c>
      <c r="AS3504">
        <v>0.26790395812179973</v>
      </c>
      <c r="AT3504">
        <v>0.88112330079313494</v>
      </c>
      <c r="AU3504">
        <v>2</v>
      </c>
    </row>
    <row r="3505" spans="32:47" x14ac:dyDescent="0.25">
      <c r="AF3505">
        <v>3495</v>
      </c>
      <c r="AG3505">
        <v>1</v>
      </c>
      <c r="AH3505">
        <v>1</v>
      </c>
      <c r="AI3505">
        <v>1</v>
      </c>
      <c r="AJ3505">
        <v>1</v>
      </c>
      <c r="AK3505">
        <v>1</v>
      </c>
      <c r="AL3505">
        <v>1</v>
      </c>
      <c r="AM3505">
        <v>1</v>
      </c>
      <c r="AN3505">
        <v>0</v>
      </c>
      <c r="AO3505">
        <v>0.57115595597230517</v>
      </c>
      <c r="AP3505">
        <v>1</v>
      </c>
      <c r="AQ3505">
        <v>1</v>
      </c>
      <c r="AR3505">
        <v>1</v>
      </c>
      <c r="AS3505">
        <v>0.11711218715111803</v>
      </c>
      <c r="AT3505">
        <v>0.67341748463362294</v>
      </c>
      <c r="AU3505">
        <v>0</v>
      </c>
    </row>
    <row r="3506" spans="32:47" x14ac:dyDescent="0.25">
      <c r="AF3506">
        <v>3496</v>
      </c>
      <c r="AG3506">
        <v>0.95169899520119694</v>
      </c>
      <c r="AH3506">
        <v>1</v>
      </c>
      <c r="AI3506">
        <v>0.77404958205724761</v>
      </c>
      <c r="AJ3506">
        <v>1</v>
      </c>
      <c r="AK3506">
        <v>1</v>
      </c>
      <c r="AL3506">
        <v>0.77109573477282534</v>
      </c>
      <c r="AM3506">
        <v>1</v>
      </c>
      <c r="AN3506">
        <v>1</v>
      </c>
      <c r="AO3506">
        <v>1</v>
      </c>
      <c r="AP3506">
        <v>1</v>
      </c>
      <c r="AQ3506">
        <v>0</v>
      </c>
      <c r="AR3506">
        <v>1</v>
      </c>
      <c r="AS3506">
        <v>0.18131986200070618</v>
      </c>
      <c r="AT3506">
        <v>1</v>
      </c>
      <c r="AU3506">
        <v>2</v>
      </c>
    </row>
    <row r="3507" spans="32:47" x14ac:dyDescent="0.25">
      <c r="AF3507">
        <v>3497</v>
      </c>
      <c r="AG3507">
        <v>0.61564063125279644</v>
      </c>
      <c r="AH3507">
        <v>1</v>
      </c>
      <c r="AI3507">
        <v>1</v>
      </c>
      <c r="AJ3507">
        <v>1</v>
      </c>
      <c r="AK3507">
        <v>1</v>
      </c>
      <c r="AL3507">
        <v>1</v>
      </c>
      <c r="AM3507">
        <v>1</v>
      </c>
      <c r="AN3507">
        <v>0</v>
      </c>
      <c r="AO3507">
        <v>1</v>
      </c>
      <c r="AP3507">
        <v>0.65124666808180576</v>
      </c>
      <c r="AQ3507">
        <v>0</v>
      </c>
      <c r="AR3507">
        <v>0.76315603737889282</v>
      </c>
      <c r="AS3507">
        <v>0</v>
      </c>
      <c r="AT3507">
        <v>0.83337168153072383</v>
      </c>
      <c r="AU3507">
        <v>1</v>
      </c>
    </row>
    <row r="3508" spans="32:47" x14ac:dyDescent="0.25">
      <c r="AF3508">
        <v>3498</v>
      </c>
      <c r="AG3508">
        <v>0.67518552448018454</v>
      </c>
      <c r="AH3508">
        <v>1</v>
      </c>
      <c r="AI3508">
        <v>1</v>
      </c>
      <c r="AJ3508">
        <v>0</v>
      </c>
      <c r="AK3508">
        <v>1</v>
      </c>
      <c r="AL3508">
        <v>0.29399908944542402</v>
      </c>
      <c r="AM3508">
        <v>1</v>
      </c>
      <c r="AN3508">
        <v>1</v>
      </c>
      <c r="AO3508">
        <v>0.94388018068178403</v>
      </c>
      <c r="AP3508">
        <v>0.69049229574879822</v>
      </c>
      <c r="AQ3508">
        <v>1</v>
      </c>
      <c r="AR3508">
        <v>0.38242698699492217</v>
      </c>
      <c r="AS3508">
        <v>0</v>
      </c>
      <c r="AT3508">
        <v>0.82339635065727634</v>
      </c>
      <c r="AU3508">
        <v>2</v>
      </c>
    </row>
    <row r="3509" spans="32:47" x14ac:dyDescent="0.25">
      <c r="AF3509">
        <v>3499</v>
      </c>
      <c r="AG3509">
        <v>1</v>
      </c>
      <c r="AH3509">
        <v>0.8036500185909452</v>
      </c>
      <c r="AI3509">
        <v>1</v>
      </c>
      <c r="AJ3509">
        <v>1</v>
      </c>
      <c r="AK3509">
        <v>1</v>
      </c>
      <c r="AL3509">
        <v>1</v>
      </c>
      <c r="AM3509">
        <v>1</v>
      </c>
      <c r="AN3509">
        <v>0.82163016285583934</v>
      </c>
      <c r="AO3509">
        <v>1</v>
      </c>
      <c r="AP3509">
        <v>1</v>
      </c>
      <c r="AQ3509">
        <v>0.96082109105676261</v>
      </c>
      <c r="AR3509">
        <v>1</v>
      </c>
      <c r="AS3509">
        <v>0</v>
      </c>
      <c r="AT3509">
        <v>0.95827653880439589</v>
      </c>
      <c r="AU3509">
        <v>0</v>
      </c>
    </row>
    <row r="3510" spans="32:47" x14ac:dyDescent="0.25">
      <c r="AF3510">
        <v>3500</v>
      </c>
      <c r="AG3510">
        <v>1</v>
      </c>
      <c r="AH3510">
        <v>0</v>
      </c>
      <c r="AI3510">
        <v>1</v>
      </c>
      <c r="AJ3510">
        <v>1</v>
      </c>
      <c r="AK3510">
        <v>1</v>
      </c>
      <c r="AL3510">
        <v>1</v>
      </c>
      <c r="AM3510">
        <v>0.81105048126154278</v>
      </c>
      <c r="AN3510">
        <v>0.90653775836413375</v>
      </c>
      <c r="AO3510">
        <v>0.80296705257157253</v>
      </c>
      <c r="AP3510">
        <v>1</v>
      </c>
      <c r="AQ3510">
        <v>3.1488885763489328E-2</v>
      </c>
      <c r="AR3510">
        <v>1</v>
      </c>
      <c r="AS3510">
        <v>0</v>
      </c>
      <c r="AT3510">
        <v>0.74848913421658225</v>
      </c>
      <c r="AU3510">
        <v>4</v>
      </c>
    </row>
    <row r="3511" spans="32:47" x14ac:dyDescent="0.25">
      <c r="AF3511">
        <v>3501</v>
      </c>
      <c r="AG3511">
        <v>0.71025538341294325</v>
      </c>
      <c r="AH3511">
        <v>1</v>
      </c>
      <c r="AI3511">
        <v>1</v>
      </c>
      <c r="AJ3511">
        <v>1</v>
      </c>
      <c r="AK3511">
        <v>1</v>
      </c>
      <c r="AL3511">
        <v>0.59761572067582169</v>
      </c>
      <c r="AM3511">
        <v>1</v>
      </c>
      <c r="AN3511">
        <v>1</v>
      </c>
      <c r="AO3511">
        <v>1</v>
      </c>
      <c r="AP3511">
        <v>1</v>
      </c>
      <c r="AQ3511">
        <v>1</v>
      </c>
      <c r="AR3511">
        <v>1</v>
      </c>
      <c r="AS3511">
        <v>0.19162203935317643</v>
      </c>
      <c r="AT3511">
        <v>0.81520742606511176</v>
      </c>
      <c r="AU3511">
        <v>0</v>
      </c>
    </row>
    <row r="3512" spans="32:47" x14ac:dyDescent="0.25">
      <c r="AF3512">
        <v>3502</v>
      </c>
      <c r="AG3512">
        <v>1</v>
      </c>
      <c r="AH3512">
        <v>0</v>
      </c>
      <c r="AI3512">
        <v>1</v>
      </c>
      <c r="AJ3512">
        <v>0.788664778238793</v>
      </c>
      <c r="AK3512">
        <v>0.15412019066500379</v>
      </c>
      <c r="AL3512">
        <v>1</v>
      </c>
      <c r="AM3512">
        <v>0.47102650073511831</v>
      </c>
      <c r="AN3512">
        <v>0.6129407820211078</v>
      </c>
      <c r="AO3512">
        <v>1</v>
      </c>
      <c r="AP3512">
        <v>0.53961405923473649</v>
      </c>
      <c r="AQ3512">
        <v>1</v>
      </c>
      <c r="AR3512">
        <v>0.23752343563119799</v>
      </c>
      <c r="AS3512">
        <v>0</v>
      </c>
      <c r="AT3512">
        <v>0.86142263813913089</v>
      </c>
      <c r="AU3512">
        <v>0</v>
      </c>
    </row>
    <row r="3513" spans="32:47" x14ac:dyDescent="0.25">
      <c r="AF3513">
        <v>3503</v>
      </c>
      <c r="AG3513">
        <v>1</v>
      </c>
      <c r="AH3513">
        <v>1</v>
      </c>
      <c r="AI3513">
        <v>0.94016165682396313</v>
      </c>
      <c r="AJ3513">
        <v>1</v>
      </c>
      <c r="AK3513">
        <v>1</v>
      </c>
      <c r="AL3513">
        <v>1</v>
      </c>
      <c r="AM3513">
        <v>1</v>
      </c>
      <c r="AN3513">
        <v>1</v>
      </c>
      <c r="AO3513">
        <v>1.0240807639153597E-2</v>
      </c>
      <c r="AP3513">
        <v>1</v>
      </c>
      <c r="AQ3513">
        <v>1</v>
      </c>
      <c r="AR3513">
        <v>0</v>
      </c>
      <c r="AS3513">
        <v>0</v>
      </c>
      <c r="AT3513">
        <v>0.78102446862068653</v>
      </c>
      <c r="AU3513">
        <v>3</v>
      </c>
    </row>
    <row r="3514" spans="32:47" x14ac:dyDescent="0.25">
      <c r="AF3514">
        <v>3504</v>
      </c>
      <c r="AG3514">
        <v>1</v>
      </c>
      <c r="AH3514">
        <v>1</v>
      </c>
      <c r="AI3514">
        <v>1</v>
      </c>
      <c r="AJ3514">
        <v>1</v>
      </c>
      <c r="AK3514">
        <v>1</v>
      </c>
      <c r="AL3514">
        <v>0.14526500177234994</v>
      </c>
      <c r="AM3514">
        <v>1</v>
      </c>
      <c r="AN3514">
        <v>1</v>
      </c>
      <c r="AO3514">
        <v>1</v>
      </c>
      <c r="AP3514">
        <v>1</v>
      </c>
      <c r="AQ3514">
        <v>1</v>
      </c>
      <c r="AR3514">
        <v>0.43393432874173382</v>
      </c>
      <c r="AS3514">
        <v>0</v>
      </c>
      <c r="AT3514">
        <v>0.95891137823962036</v>
      </c>
      <c r="AU3514">
        <v>0</v>
      </c>
    </row>
    <row r="3515" spans="32:47" x14ac:dyDescent="0.25">
      <c r="AF3515">
        <v>3505</v>
      </c>
      <c r="AG3515">
        <v>0.66568242530821964</v>
      </c>
      <c r="AH3515">
        <v>1</v>
      </c>
      <c r="AI3515">
        <v>0.81246446671068573</v>
      </c>
      <c r="AJ3515">
        <v>1</v>
      </c>
      <c r="AK3515">
        <v>0.3133349744187604</v>
      </c>
      <c r="AL3515">
        <v>1</v>
      </c>
      <c r="AM3515">
        <v>1</v>
      </c>
      <c r="AN3515">
        <v>1</v>
      </c>
      <c r="AO3515">
        <v>0</v>
      </c>
      <c r="AP3515">
        <v>0.24572834632366017</v>
      </c>
      <c r="AQ3515">
        <v>1</v>
      </c>
      <c r="AR3515">
        <v>0.61247252072362535</v>
      </c>
      <c r="AS3515">
        <v>0</v>
      </c>
      <c r="AT3515">
        <v>0.75279962008403156</v>
      </c>
      <c r="AU3515">
        <v>1</v>
      </c>
    </row>
    <row r="3516" spans="32:47" x14ac:dyDescent="0.25">
      <c r="AF3516">
        <v>3506</v>
      </c>
      <c r="AG3516">
        <v>1</v>
      </c>
      <c r="AH3516">
        <v>1</v>
      </c>
      <c r="AI3516">
        <v>0.55696567880588721</v>
      </c>
      <c r="AJ3516">
        <v>0</v>
      </c>
      <c r="AK3516">
        <v>1</v>
      </c>
      <c r="AL3516">
        <v>0</v>
      </c>
      <c r="AM3516">
        <v>0.53387629321490926</v>
      </c>
      <c r="AN3516">
        <v>1</v>
      </c>
      <c r="AO3516">
        <v>1</v>
      </c>
      <c r="AP3516">
        <v>1</v>
      </c>
      <c r="AQ3516">
        <v>1</v>
      </c>
      <c r="AR3516">
        <v>1</v>
      </c>
      <c r="AS3516">
        <v>0.59712971255371927</v>
      </c>
      <c r="AT3516">
        <v>0.67150856685832272</v>
      </c>
      <c r="AU3516">
        <v>1</v>
      </c>
    </row>
    <row r="3517" spans="32:47" x14ac:dyDescent="0.25">
      <c r="AF3517">
        <v>3507</v>
      </c>
      <c r="AG3517">
        <v>1</v>
      </c>
      <c r="AH3517">
        <v>0.55529092261713231</v>
      </c>
      <c r="AI3517">
        <v>1</v>
      </c>
      <c r="AJ3517">
        <v>1</v>
      </c>
      <c r="AK3517">
        <v>1</v>
      </c>
      <c r="AL3517">
        <v>2.5934408628139258E-2</v>
      </c>
      <c r="AM3517">
        <v>0</v>
      </c>
      <c r="AN3517">
        <v>1</v>
      </c>
      <c r="AO3517">
        <v>1</v>
      </c>
      <c r="AP3517">
        <v>0.69744605607035826</v>
      </c>
      <c r="AQ3517">
        <v>1</v>
      </c>
      <c r="AR3517">
        <v>0.36565364592599742</v>
      </c>
      <c r="AS3517">
        <v>0</v>
      </c>
      <c r="AT3517">
        <v>0.83652181463174147</v>
      </c>
      <c r="AU3517">
        <v>1</v>
      </c>
    </row>
    <row r="3518" spans="32:47" x14ac:dyDescent="0.25">
      <c r="AF3518">
        <v>3508</v>
      </c>
      <c r="AG3518">
        <v>0.59883143668881644</v>
      </c>
      <c r="AH3518">
        <v>1</v>
      </c>
      <c r="AI3518">
        <v>1</v>
      </c>
      <c r="AJ3518">
        <v>1</v>
      </c>
      <c r="AK3518">
        <v>0.93037831092430767</v>
      </c>
      <c r="AL3518">
        <v>0.26117843082514203</v>
      </c>
      <c r="AM3518">
        <v>1</v>
      </c>
      <c r="AN3518">
        <v>0.18847986230544084</v>
      </c>
      <c r="AO3518">
        <v>1</v>
      </c>
      <c r="AP3518">
        <v>1</v>
      </c>
      <c r="AQ3518">
        <v>1</v>
      </c>
      <c r="AR3518">
        <v>0</v>
      </c>
      <c r="AS3518">
        <v>0</v>
      </c>
      <c r="AT3518">
        <v>0.69475697393872782</v>
      </c>
      <c r="AU3518">
        <v>0</v>
      </c>
    </row>
    <row r="3519" spans="32:47" x14ac:dyDescent="0.25">
      <c r="AF3519">
        <v>3509</v>
      </c>
      <c r="AG3519">
        <v>1</v>
      </c>
      <c r="AH3519">
        <v>0</v>
      </c>
      <c r="AI3519">
        <v>1</v>
      </c>
      <c r="AJ3519">
        <v>1</v>
      </c>
      <c r="AK3519">
        <v>1</v>
      </c>
      <c r="AL3519">
        <v>1</v>
      </c>
      <c r="AM3519">
        <v>0</v>
      </c>
      <c r="AN3519">
        <v>0.24246115618077438</v>
      </c>
      <c r="AO3519">
        <v>1</v>
      </c>
      <c r="AP3519">
        <v>1</v>
      </c>
      <c r="AQ3519">
        <v>1</v>
      </c>
      <c r="AR3519">
        <v>1</v>
      </c>
      <c r="AS3519">
        <v>0.63509706625852902</v>
      </c>
      <c r="AT3519">
        <v>0.86851923481167748</v>
      </c>
      <c r="AU3519">
        <v>1</v>
      </c>
    </row>
    <row r="3520" spans="32:47" x14ac:dyDescent="0.25">
      <c r="AF3520">
        <v>3510</v>
      </c>
      <c r="AG3520">
        <v>0.97834800598127092</v>
      </c>
      <c r="AH3520">
        <v>0.56135499478244</v>
      </c>
      <c r="AI3520">
        <v>0.1276855541364057</v>
      </c>
      <c r="AJ3520">
        <v>1</v>
      </c>
      <c r="AK3520">
        <v>1</v>
      </c>
      <c r="AL3520">
        <v>0.91981203620695551</v>
      </c>
      <c r="AM3520">
        <v>0.34612776784178417</v>
      </c>
      <c r="AN3520">
        <v>1</v>
      </c>
      <c r="AO3520">
        <v>1</v>
      </c>
      <c r="AP3520">
        <v>1</v>
      </c>
      <c r="AQ3520">
        <v>1</v>
      </c>
      <c r="AR3520">
        <v>1</v>
      </c>
      <c r="AS3520">
        <v>1.9876158157374799E-2</v>
      </c>
      <c r="AT3520">
        <v>0.59706237410166862</v>
      </c>
      <c r="AU3520">
        <v>2</v>
      </c>
    </row>
    <row r="3521" spans="32:47" x14ac:dyDescent="0.25">
      <c r="AF3521">
        <v>3511</v>
      </c>
      <c r="AG3521">
        <v>0.55498700129593936</v>
      </c>
      <c r="AH3521">
        <v>1</v>
      </c>
      <c r="AI3521">
        <v>1</v>
      </c>
      <c r="AJ3521">
        <v>1</v>
      </c>
      <c r="AK3521">
        <v>0.7076089532842631</v>
      </c>
      <c r="AL3521">
        <v>0.32686402534212294</v>
      </c>
      <c r="AM3521">
        <v>1</v>
      </c>
      <c r="AN3521">
        <v>1</v>
      </c>
      <c r="AO3521">
        <v>1</v>
      </c>
      <c r="AP3521">
        <v>1</v>
      </c>
      <c r="AQ3521">
        <v>0.35511888122515906</v>
      </c>
      <c r="AR3521">
        <v>1</v>
      </c>
      <c r="AS3521">
        <v>0</v>
      </c>
      <c r="AT3521">
        <v>0.77981249864577162</v>
      </c>
      <c r="AU3521">
        <v>1</v>
      </c>
    </row>
    <row r="3522" spans="32:47" x14ac:dyDescent="0.25">
      <c r="AF3522">
        <v>3512</v>
      </c>
      <c r="AG3522">
        <v>1</v>
      </c>
      <c r="AH3522">
        <v>0.24078124805730891</v>
      </c>
      <c r="AI3522">
        <v>0</v>
      </c>
      <c r="AJ3522">
        <v>1</v>
      </c>
      <c r="AK3522">
        <v>0</v>
      </c>
      <c r="AL3522">
        <v>1</v>
      </c>
      <c r="AM3522">
        <v>1</v>
      </c>
      <c r="AN3522">
        <v>1</v>
      </c>
      <c r="AO3522">
        <v>0.83980731233847716</v>
      </c>
      <c r="AP3522">
        <v>1</v>
      </c>
      <c r="AQ3522">
        <v>1</v>
      </c>
      <c r="AR3522">
        <v>1</v>
      </c>
      <c r="AS3522">
        <v>0</v>
      </c>
      <c r="AT3522">
        <v>0.92243741534991996</v>
      </c>
      <c r="AU3522">
        <v>1</v>
      </c>
    </row>
    <row r="3523" spans="32:47" x14ac:dyDescent="0.25">
      <c r="AF3523">
        <v>3513</v>
      </c>
      <c r="AG3523">
        <v>1</v>
      </c>
      <c r="AH3523">
        <v>0.91298177683451542</v>
      </c>
      <c r="AI3523">
        <v>0</v>
      </c>
      <c r="AJ3523">
        <v>1</v>
      </c>
      <c r="AK3523">
        <v>1</v>
      </c>
      <c r="AL3523">
        <v>1</v>
      </c>
      <c r="AM3523">
        <v>0.81037555593713717</v>
      </c>
      <c r="AN3523">
        <v>1</v>
      </c>
      <c r="AO3523">
        <v>1</v>
      </c>
      <c r="AP3523">
        <v>1</v>
      </c>
      <c r="AQ3523">
        <v>1</v>
      </c>
      <c r="AR3523">
        <v>1</v>
      </c>
      <c r="AS3523">
        <v>0.3558183711840332</v>
      </c>
      <c r="AT3523">
        <v>0.76730223099752137</v>
      </c>
      <c r="AU3523">
        <v>1</v>
      </c>
    </row>
    <row r="3524" spans="32:47" x14ac:dyDescent="0.25">
      <c r="AF3524">
        <v>3514</v>
      </c>
      <c r="AG3524">
        <v>0.37251564789720204</v>
      </c>
      <c r="AH3524">
        <v>0</v>
      </c>
      <c r="AI3524">
        <v>0.41997345203426739</v>
      </c>
      <c r="AJ3524">
        <v>1</v>
      </c>
      <c r="AK3524">
        <v>1</v>
      </c>
      <c r="AL3524">
        <v>0.84801394955138676</v>
      </c>
      <c r="AM3524">
        <v>0.38369624291203031</v>
      </c>
      <c r="AN3524">
        <v>1</v>
      </c>
      <c r="AO3524">
        <v>0.31281503245966935</v>
      </c>
      <c r="AP3524">
        <v>1</v>
      </c>
      <c r="AQ3524">
        <v>0.7828136443238084</v>
      </c>
      <c r="AR3524">
        <v>0.1640427238810169</v>
      </c>
      <c r="AS3524">
        <v>0</v>
      </c>
      <c r="AT3524">
        <v>0.50375839215320573</v>
      </c>
      <c r="AU3524">
        <v>0</v>
      </c>
    </row>
    <row r="3525" spans="32:47" x14ac:dyDescent="0.25">
      <c r="AF3525">
        <v>3515</v>
      </c>
      <c r="AG3525">
        <v>1</v>
      </c>
      <c r="AH3525">
        <v>1</v>
      </c>
      <c r="AI3525">
        <v>1</v>
      </c>
      <c r="AJ3525">
        <v>1</v>
      </c>
      <c r="AK3525">
        <v>0.23285815648869762</v>
      </c>
      <c r="AL3525">
        <v>1.4648557931892962E-2</v>
      </c>
      <c r="AM3525">
        <v>0.51440748581550111</v>
      </c>
      <c r="AN3525">
        <v>1</v>
      </c>
      <c r="AO3525">
        <v>1</v>
      </c>
      <c r="AP3525">
        <v>1</v>
      </c>
      <c r="AQ3525">
        <v>0.28938870242661019</v>
      </c>
      <c r="AR3525">
        <v>0.24189498647319851</v>
      </c>
      <c r="AS3525">
        <v>0</v>
      </c>
      <c r="AT3525">
        <v>0.78123462437737767</v>
      </c>
      <c r="AU3525">
        <v>1</v>
      </c>
    </row>
    <row r="3526" spans="32:47" x14ac:dyDescent="0.25">
      <c r="AF3526">
        <v>3516</v>
      </c>
      <c r="AG3526">
        <v>1</v>
      </c>
      <c r="AH3526">
        <v>0.84960320561263614</v>
      </c>
      <c r="AI3526">
        <v>0.65709944393376885</v>
      </c>
      <c r="AJ3526">
        <v>1</v>
      </c>
      <c r="AK3526">
        <v>1</v>
      </c>
      <c r="AL3526">
        <v>0.87567928545443763</v>
      </c>
      <c r="AM3526">
        <v>1</v>
      </c>
      <c r="AN3526">
        <v>0.6703228219644628</v>
      </c>
      <c r="AO3526">
        <v>1</v>
      </c>
      <c r="AP3526">
        <v>0.76474774054874994</v>
      </c>
      <c r="AQ3526">
        <v>0.99509390750463356</v>
      </c>
      <c r="AR3526">
        <v>1</v>
      </c>
      <c r="AS3526">
        <v>0.36388700922439704</v>
      </c>
      <c r="AT3526">
        <v>0.88017891643609536</v>
      </c>
      <c r="AU3526">
        <v>4</v>
      </c>
    </row>
    <row r="3527" spans="32:47" x14ac:dyDescent="0.25">
      <c r="AF3527">
        <v>3517</v>
      </c>
      <c r="AG3527">
        <v>1</v>
      </c>
      <c r="AH3527">
        <v>1</v>
      </c>
      <c r="AI3527">
        <v>1</v>
      </c>
      <c r="AJ3527">
        <v>1</v>
      </c>
      <c r="AK3527">
        <v>1</v>
      </c>
      <c r="AL3527">
        <v>1</v>
      </c>
      <c r="AM3527">
        <v>0.92824121662828651</v>
      </c>
      <c r="AN3527">
        <v>1</v>
      </c>
      <c r="AO3527">
        <v>1</v>
      </c>
      <c r="AP3527">
        <v>1</v>
      </c>
      <c r="AQ3527">
        <v>1</v>
      </c>
      <c r="AR3527">
        <v>0</v>
      </c>
      <c r="AS3527">
        <v>0.16995420777745876</v>
      </c>
      <c r="AT3527">
        <v>0.7240515320839509</v>
      </c>
      <c r="AU3527">
        <v>1</v>
      </c>
    </row>
    <row r="3528" spans="32:47" x14ac:dyDescent="0.25">
      <c r="AF3528">
        <v>3518</v>
      </c>
      <c r="AG3528">
        <v>1</v>
      </c>
      <c r="AH3528">
        <v>0.62987068341655161</v>
      </c>
      <c r="AI3528">
        <v>1</v>
      </c>
      <c r="AJ3528">
        <v>1</v>
      </c>
      <c r="AK3528">
        <v>0.60948712861793486</v>
      </c>
      <c r="AL3528">
        <v>0.78023326727585907</v>
      </c>
      <c r="AM3528">
        <v>0</v>
      </c>
      <c r="AN3528">
        <v>1</v>
      </c>
      <c r="AO3528">
        <v>1</v>
      </c>
      <c r="AP3528">
        <v>1</v>
      </c>
      <c r="AQ3528">
        <v>1</v>
      </c>
      <c r="AR3528">
        <v>1</v>
      </c>
      <c r="AS3528">
        <v>0.78148596300067563</v>
      </c>
      <c r="AT3528">
        <v>0.68893088144670822</v>
      </c>
      <c r="AU3528">
        <v>0</v>
      </c>
    </row>
    <row r="3529" spans="32:47" x14ac:dyDescent="0.25">
      <c r="AF3529">
        <v>3519</v>
      </c>
      <c r="AG3529">
        <v>0</v>
      </c>
      <c r="AH3529">
        <v>1</v>
      </c>
      <c r="AI3529">
        <v>1</v>
      </c>
      <c r="AJ3529">
        <v>1</v>
      </c>
      <c r="AK3529">
        <v>0.80915499955576264</v>
      </c>
      <c r="AL3529">
        <v>0.40549275484687919</v>
      </c>
      <c r="AM3529">
        <v>1</v>
      </c>
      <c r="AN3529">
        <v>1</v>
      </c>
      <c r="AO3529">
        <v>1</v>
      </c>
      <c r="AP3529">
        <v>0</v>
      </c>
      <c r="AQ3529">
        <v>0.26439552660061355</v>
      </c>
      <c r="AR3529">
        <v>0.91374662831203168</v>
      </c>
      <c r="AS3529">
        <v>0</v>
      </c>
      <c r="AT3529">
        <v>0.84685049205755314</v>
      </c>
      <c r="AU3529">
        <v>1</v>
      </c>
    </row>
    <row r="3530" spans="32:47" x14ac:dyDescent="0.25">
      <c r="AF3530">
        <v>3520</v>
      </c>
      <c r="AG3530">
        <v>7.9187074225281387E-2</v>
      </c>
      <c r="AH3530">
        <v>0.85208902826421506</v>
      </c>
      <c r="AI3530">
        <v>0.36727740361323324</v>
      </c>
      <c r="AJ3530">
        <v>0.55376821202614035</v>
      </c>
      <c r="AK3530">
        <v>1</v>
      </c>
      <c r="AL3530">
        <v>0.7680223171300895</v>
      </c>
      <c r="AM3530">
        <v>1</v>
      </c>
      <c r="AN3530">
        <v>1</v>
      </c>
      <c r="AO3530">
        <v>1</v>
      </c>
      <c r="AP3530">
        <v>1</v>
      </c>
      <c r="AQ3530">
        <v>1</v>
      </c>
      <c r="AR3530">
        <v>1</v>
      </c>
      <c r="AS3530">
        <v>0.26274367533821325</v>
      </c>
      <c r="AT3530">
        <v>0.69741170692206955</v>
      </c>
      <c r="AU3530">
        <v>1</v>
      </c>
    </row>
    <row r="3531" spans="32:47" x14ac:dyDescent="0.25">
      <c r="AF3531">
        <v>3521</v>
      </c>
      <c r="AG3531">
        <v>1</v>
      </c>
      <c r="AH3531">
        <v>0</v>
      </c>
      <c r="AI3531">
        <v>1</v>
      </c>
      <c r="AJ3531">
        <v>0</v>
      </c>
      <c r="AK3531">
        <v>1</v>
      </c>
      <c r="AL3531">
        <v>1</v>
      </c>
      <c r="AM3531">
        <v>0.92570595591959937</v>
      </c>
      <c r="AN3531">
        <v>1</v>
      </c>
      <c r="AO3531">
        <v>0.72846376165180116</v>
      </c>
      <c r="AP3531">
        <v>1</v>
      </c>
      <c r="AQ3531">
        <v>0.7262728815224061</v>
      </c>
      <c r="AR3531">
        <v>1</v>
      </c>
      <c r="AS3531">
        <v>0</v>
      </c>
      <c r="AT3531">
        <v>0.73868121650470231</v>
      </c>
      <c r="AU3531">
        <v>2</v>
      </c>
    </row>
    <row r="3532" spans="32:47" x14ac:dyDescent="0.25">
      <c r="AF3532">
        <v>3522</v>
      </c>
      <c r="AG3532">
        <v>1</v>
      </c>
      <c r="AH3532">
        <v>0</v>
      </c>
      <c r="AI3532">
        <v>1</v>
      </c>
      <c r="AJ3532">
        <v>1</v>
      </c>
      <c r="AK3532">
        <v>1</v>
      </c>
      <c r="AL3532">
        <v>1</v>
      </c>
      <c r="AM3532">
        <v>1</v>
      </c>
      <c r="AN3532">
        <v>0</v>
      </c>
      <c r="AO3532">
        <v>0</v>
      </c>
      <c r="AP3532">
        <v>1</v>
      </c>
      <c r="AQ3532">
        <v>1</v>
      </c>
      <c r="AR3532">
        <v>1</v>
      </c>
      <c r="AS3532">
        <v>0</v>
      </c>
      <c r="AT3532">
        <v>0.90110505451039613</v>
      </c>
      <c r="AU3532">
        <v>1</v>
      </c>
    </row>
    <row r="3533" spans="32:47" x14ac:dyDescent="0.25">
      <c r="AF3533">
        <v>3523</v>
      </c>
      <c r="AG3533">
        <v>1</v>
      </c>
      <c r="AH3533">
        <v>0.87719931937837303</v>
      </c>
      <c r="AI3533">
        <v>1</v>
      </c>
      <c r="AJ3533">
        <v>0</v>
      </c>
      <c r="AK3533">
        <v>1</v>
      </c>
      <c r="AL3533">
        <v>1</v>
      </c>
      <c r="AM3533">
        <v>1</v>
      </c>
      <c r="AN3533">
        <v>1</v>
      </c>
      <c r="AO3533">
        <v>0</v>
      </c>
      <c r="AP3533">
        <v>1</v>
      </c>
      <c r="AQ3533">
        <v>1</v>
      </c>
      <c r="AR3533">
        <v>0.62194449248026129</v>
      </c>
      <c r="AS3533">
        <v>0.40836943406247883</v>
      </c>
      <c r="AT3533">
        <v>0.73894621532415172</v>
      </c>
      <c r="AU3533">
        <v>1</v>
      </c>
    </row>
    <row r="3534" spans="32:47" x14ac:dyDescent="0.25">
      <c r="AF3534">
        <v>3524</v>
      </c>
      <c r="AG3534">
        <v>1</v>
      </c>
      <c r="AH3534">
        <v>1</v>
      </c>
      <c r="AI3534">
        <v>0.11948560891370665</v>
      </c>
      <c r="AJ3534">
        <v>1</v>
      </c>
      <c r="AK3534">
        <v>2.5461516294472537E-2</v>
      </c>
      <c r="AL3534">
        <v>0.24491042972683014</v>
      </c>
      <c r="AM3534">
        <v>1</v>
      </c>
      <c r="AN3534">
        <v>1</v>
      </c>
      <c r="AO3534">
        <v>0.13529582172147153</v>
      </c>
      <c r="AP3534">
        <v>1</v>
      </c>
      <c r="AQ3534">
        <v>1</v>
      </c>
      <c r="AR3534">
        <v>1</v>
      </c>
      <c r="AS3534">
        <v>0</v>
      </c>
      <c r="AT3534">
        <v>0.86827991124890802</v>
      </c>
      <c r="AU3534">
        <v>0</v>
      </c>
    </row>
    <row r="3535" spans="32:47" x14ac:dyDescent="0.25">
      <c r="AF3535">
        <v>3525</v>
      </c>
      <c r="AG3535">
        <v>1</v>
      </c>
      <c r="AH3535">
        <v>1</v>
      </c>
      <c r="AI3535">
        <v>1</v>
      </c>
      <c r="AJ3535">
        <v>1</v>
      </c>
      <c r="AK3535">
        <v>0.94040813018692726</v>
      </c>
      <c r="AL3535">
        <v>0.62453114331292459</v>
      </c>
      <c r="AM3535">
        <v>1</v>
      </c>
      <c r="AN3535">
        <v>5.7542164489155591E-2</v>
      </c>
      <c r="AO3535">
        <v>1</v>
      </c>
      <c r="AP3535">
        <v>1</v>
      </c>
      <c r="AQ3535">
        <v>1</v>
      </c>
      <c r="AR3535">
        <v>1</v>
      </c>
      <c r="AS3535">
        <v>0</v>
      </c>
      <c r="AT3535">
        <v>0.92097788532493774</v>
      </c>
      <c r="AU3535">
        <v>0</v>
      </c>
    </row>
    <row r="3536" spans="32:47" x14ac:dyDescent="0.25">
      <c r="AF3536">
        <v>3526</v>
      </c>
      <c r="AG3536">
        <v>0.30755559187603088</v>
      </c>
      <c r="AH3536">
        <v>1</v>
      </c>
      <c r="AI3536">
        <v>0.58656870953446716</v>
      </c>
      <c r="AJ3536">
        <v>1</v>
      </c>
      <c r="AK3536">
        <v>0.9371888314666238</v>
      </c>
      <c r="AL3536">
        <v>1</v>
      </c>
      <c r="AM3536">
        <v>1</v>
      </c>
      <c r="AN3536">
        <v>0.30006252174878739</v>
      </c>
      <c r="AO3536">
        <v>1</v>
      </c>
      <c r="AP3536">
        <v>1</v>
      </c>
      <c r="AQ3536">
        <v>1</v>
      </c>
      <c r="AR3536">
        <v>1</v>
      </c>
      <c r="AS3536">
        <v>0.12980152602588835</v>
      </c>
      <c r="AT3536">
        <v>0.88332919538330468</v>
      </c>
      <c r="AU3536">
        <v>0</v>
      </c>
    </row>
    <row r="3537" spans="32:47" x14ac:dyDescent="0.25">
      <c r="AF3537">
        <v>3527</v>
      </c>
      <c r="AG3537">
        <v>1</v>
      </c>
      <c r="AH3537">
        <v>1</v>
      </c>
      <c r="AI3537">
        <v>0.36693503017346712</v>
      </c>
      <c r="AJ3537">
        <v>1</v>
      </c>
      <c r="AK3537">
        <v>0</v>
      </c>
      <c r="AL3537">
        <v>1</v>
      </c>
      <c r="AM3537">
        <v>1</v>
      </c>
      <c r="AN3537">
        <v>0</v>
      </c>
      <c r="AO3537">
        <v>1</v>
      </c>
      <c r="AP3537">
        <v>0</v>
      </c>
      <c r="AQ3537">
        <v>0.65073364344959073</v>
      </c>
      <c r="AR3537">
        <v>1</v>
      </c>
      <c r="AS3537">
        <v>0.37099069653753153</v>
      </c>
      <c r="AT3537">
        <v>0.84071934015884009</v>
      </c>
      <c r="AU3537">
        <v>0</v>
      </c>
    </row>
    <row r="3538" spans="32:47" x14ac:dyDescent="0.25">
      <c r="AF3538">
        <v>3528</v>
      </c>
      <c r="AG3538">
        <v>1</v>
      </c>
      <c r="AH3538">
        <v>0.9326078388686645</v>
      </c>
      <c r="AI3538">
        <v>0.68535599133047653</v>
      </c>
      <c r="AJ3538">
        <v>8.3837069277069534E-2</v>
      </c>
      <c r="AK3538">
        <v>1</v>
      </c>
      <c r="AL3538">
        <v>1</v>
      </c>
      <c r="AM3538">
        <v>1</v>
      </c>
      <c r="AN3538">
        <v>1</v>
      </c>
      <c r="AO3538">
        <v>1</v>
      </c>
      <c r="AP3538">
        <v>1</v>
      </c>
      <c r="AQ3538">
        <v>0.40648802742459034</v>
      </c>
      <c r="AR3538">
        <v>1</v>
      </c>
      <c r="AS3538">
        <v>0</v>
      </c>
      <c r="AT3538">
        <v>0.65083523747329408</v>
      </c>
      <c r="AU3538">
        <v>2</v>
      </c>
    </row>
    <row r="3539" spans="32:47" x14ac:dyDescent="0.25">
      <c r="AF3539">
        <v>3529</v>
      </c>
      <c r="AG3539">
        <v>1</v>
      </c>
      <c r="AH3539">
        <v>0.49430857048355392</v>
      </c>
      <c r="AI3539">
        <v>1</v>
      </c>
      <c r="AJ3539">
        <v>1</v>
      </c>
      <c r="AK3539">
        <v>5.9226740626693371E-2</v>
      </c>
      <c r="AL3539">
        <v>1</v>
      </c>
      <c r="AM3539">
        <v>1</v>
      </c>
      <c r="AN3539">
        <v>1</v>
      </c>
      <c r="AO3539">
        <v>0.84520074083678387</v>
      </c>
      <c r="AP3539">
        <v>1</v>
      </c>
      <c r="AQ3539">
        <v>0</v>
      </c>
      <c r="AR3539">
        <v>0.6910386263207916</v>
      </c>
      <c r="AS3539">
        <v>0.95742901201689767</v>
      </c>
      <c r="AT3539">
        <v>0.84536143297127009</v>
      </c>
      <c r="AU3539">
        <v>0</v>
      </c>
    </row>
    <row r="3540" spans="32:47" x14ac:dyDescent="0.25">
      <c r="AF3540">
        <v>3530</v>
      </c>
      <c r="AG3540">
        <v>0.11061414143524974</v>
      </c>
      <c r="AH3540">
        <v>1</v>
      </c>
      <c r="AI3540">
        <v>1</v>
      </c>
      <c r="AJ3540">
        <v>0.44282698403452136</v>
      </c>
      <c r="AK3540">
        <v>1</v>
      </c>
      <c r="AL3540">
        <v>1</v>
      </c>
      <c r="AM3540">
        <v>1</v>
      </c>
      <c r="AN3540">
        <v>0.88008393372776128</v>
      </c>
      <c r="AO3540">
        <v>0.87267123743804409</v>
      </c>
      <c r="AP3540">
        <v>1</v>
      </c>
      <c r="AQ3540">
        <v>1</v>
      </c>
      <c r="AR3540">
        <v>1</v>
      </c>
      <c r="AS3540">
        <v>0</v>
      </c>
      <c r="AT3540">
        <v>0.83228649425620138</v>
      </c>
      <c r="AU3540">
        <v>0</v>
      </c>
    </row>
    <row r="3541" spans="32:47" x14ac:dyDescent="0.25">
      <c r="AF3541">
        <v>3531</v>
      </c>
      <c r="AG3541">
        <v>0.48205766726506782</v>
      </c>
      <c r="AH3541">
        <v>1</v>
      </c>
      <c r="AI3541">
        <v>0.35171100595964105</v>
      </c>
      <c r="AJ3541">
        <v>0.54903888791256272</v>
      </c>
      <c r="AK3541">
        <v>1</v>
      </c>
      <c r="AL3541">
        <v>1</v>
      </c>
      <c r="AM3541">
        <v>0.62111488105508594</v>
      </c>
      <c r="AN3541">
        <v>0.92739107927134745</v>
      </c>
      <c r="AO3541">
        <v>0.98443870579988768</v>
      </c>
      <c r="AP3541">
        <v>1</v>
      </c>
      <c r="AQ3541">
        <v>1</v>
      </c>
      <c r="AR3541">
        <v>1</v>
      </c>
      <c r="AS3541">
        <v>0</v>
      </c>
      <c r="AT3541">
        <v>0.88891796068962559</v>
      </c>
      <c r="AU3541">
        <v>0</v>
      </c>
    </row>
    <row r="3542" spans="32:47" x14ac:dyDescent="0.25">
      <c r="AF3542">
        <v>3532</v>
      </c>
      <c r="AG3542">
        <v>1</v>
      </c>
      <c r="AH3542">
        <v>1</v>
      </c>
      <c r="AI3542">
        <v>1</v>
      </c>
      <c r="AJ3542">
        <v>1</v>
      </c>
      <c r="AK3542">
        <v>0</v>
      </c>
      <c r="AL3542">
        <v>0.36367153970059007</v>
      </c>
      <c r="AM3542">
        <v>1</v>
      </c>
      <c r="AN3542">
        <v>0</v>
      </c>
      <c r="AO3542">
        <v>0.99078340889536776</v>
      </c>
      <c r="AP3542">
        <v>1</v>
      </c>
      <c r="AQ3542">
        <v>0</v>
      </c>
      <c r="AR3542">
        <v>1</v>
      </c>
      <c r="AS3542">
        <v>3.3967925491461139E-2</v>
      </c>
      <c r="AT3542">
        <v>0.56367456411202488</v>
      </c>
      <c r="AU3542">
        <v>1</v>
      </c>
    </row>
    <row r="3543" spans="32:47" x14ac:dyDescent="0.25">
      <c r="AF3543">
        <v>3533</v>
      </c>
      <c r="AG3543">
        <v>1</v>
      </c>
      <c r="AH3543">
        <v>1</v>
      </c>
      <c r="AI3543">
        <v>1</v>
      </c>
      <c r="AJ3543">
        <v>1</v>
      </c>
      <c r="AK3543">
        <v>1</v>
      </c>
      <c r="AL3543">
        <v>0.15262800624429171</v>
      </c>
      <c r="AM3543">
        <v>0.82561908687292151</v>
      </c>
      <c r="AN3543">
        <v>1</v>
      </c>
      <c r="AO3543">
        <v>1</v>
      </c>
      <c r="AP3543">
        <v>0.41866652676957705</v>
      </c>
      <c r="AQ3543">
        <v>1</v>
      </c>
      <c r="AR3543">
        <v>0.7078081114624154</v>
      </c>
      <c r="AS3543">
        <v>0</v>
      </c>
      <c r="AT3543">
        <v>0.81188193202024317</v>
      </c>
      <c r="AU3543">
        <v>0</v>
      </c>
    </row>
    <row r="3544" spans="32:47" x14ac:dyDescent="0.25">
      <c r="AF3544">
        <v>3534</v>
      </c>
      <c r="AG3544">
        <v>0</v>
      </c>
      <c r="AH3544">
        <v>1</v>
      </c>
      <c r="AI3544">
        <v>0</v>
      </c>
      <c r="AJ3544">
        <v>1</v>
      </c>
      <c r="AK3544">
        <v>1</v>
      </c>
      <c r="AL3544">
        <v>1</v>
      </c>
      <c r="AM3544">
        <v>0.82566905875958785</v>
      </c>
      <c r="AN3544">
        <v>0.36756881151649717</v>
      </c>
      <c r="AO3544">
        <v>1</v>
      </c>
      <c r="AP3544">
        <v>1</v>
      </c>
      <c r="AQ3544">
        <v>1</v>
      </c>
      <c r="AR3544">
        <v>1</v>
      </c>
      <c r="AS3544">
        <v>0</v>
      </c>
      <c r="AT3544">
        <v>0.98223383257664698</v>
      </c>
      <c r="AU3544">
        <v>1</v>
      </c>
    </row>
    <row r="3545" spans="32:47" x14ac:dyDescent="0.25">
      <c r="AF3545">
        <v>3535</v>
      </c>
      <c r="AG3545">
        <v>0.18051409485891665</v>
      </c>
      <c r="AH3545">
        <v>8.1198242145806687E-3</v>
      </c>
      <c r="AI3545">
        <v>1</v>
      </c>
      <c r="AJ3545">
        <v>0.80152572033863789</v>
      </c>
      <c r="AK3545">
        <v>1</v>
      </c>
      <c r="AL3545">
        <v>1</v>
      </c>
      <c r="AM3545">
        <v>0.91629379557989232</v>
      </c>
      <c r="AN3545">
        <v>1</v>
      </c>
      <c r="AO3545">
        <v>1</v>
      </c>
      <c r="AP3545">
        <v>1</v>
      </c>
      <c r="AQ3545">
        <v>0.15273730202000782</v>
      </c>
      <c r="AR3545">
        <v>1</v>
      </c>
      <c r="AS3545">
        <v>0</v>
      </c>
      <c r="AT3545">
        <v>0.68423100917124469</v>
      </c>
      <c r="AU3545">
        <v>0</v>
      </c>
    </row>
    <row r="3546" spans="32:47" x14ac:dyDescent="0.25">
      <c r="AF3546">
        <v>3536</v>
      </c>
      <c r="AG3546">
        <v>1</v>
      </c>
      <c r="AH3546">
        <v>1</v>
      </c>
      <c r="AI3546">
        <v>1</v>
      </c>
      <c r="AJ3546">
        <v>1</v>
      </c>
      <c r="AK3546">
        <v>1</v>
      </c>
      <c r="AL3546">
        <v>0.64192237238360883</v>
      </c>
      <c r="AM3546">
        <v>1</v>
      </c>
      <c r="AN3546">
        <v>1</v>
      </c>
      <c r="AO3546">
        <v>1</v>
      </c>
      <c r="AP3546">
        <v>1</v>
      </c>
      <c r="AQ3546">
        <v>0.44372292733241919</v>
      </c>
      <c r="AR3546">
        <v>0.95436923149522512</v>
      </c>
      <c r="AS3546">
        <v>0</v>
      </c>
      <c r="AT3546">
        <v>1</v>
      </c>
      <c r="AU3546">
        <v>1</v>
      </c>
    </row>
    <row r="3547" spans="32:47" x14ac:dyDescent="0.25">
      <c r="AF3547">
        <v>3537</v>
      </c>
      <c r="AG3547">
        <v>1</v>
      </c>
      <c r="AH3547">
        <v>1</v>
      </c>
      <c r="AI3547">
        <v>1</v>
      </c>
      <c r="AJ3547">
        <v>0.1879391072994622</v>
      </c>
      <c r="AK3547">
        <v>1</v>
      </c>
      <c r="AL3547">
        <v>1</v>
      </c>
      <c r="AM3547">
        <v>0.16507522729924887</v>
      </c>
      <c r="AN3547">
        <v>0.72325852875444741</v>
      </c>
      <c r="AO3547">
        <v>0.75516924013378839</v>
      </c>
      <c r="AP3547">
        <v>1</v>
      </c>
      <c r="AQ3547">
        <v>1</v>
      </c>
      <c r="AR3547">
        <v>1</v>
      </c>
      <c r="AS3547">
        <v>9.8453383026935626E-2</v>
      </c>
      <c r="AT3547">
        <v>0.91366881931546284</v>
      </c>
      <c r="AU3547">
        <v>1</v>
      </c>
    </row>
    <row r="3548" spans="32:47" x14ac:dyDescent="0.25">
      <c r="AF3548">
        <v>3538</v>
      </c>
      <c r="AG3548">
        <v>0.88013078684279233</v>
      </c>
      <c r="AH3548">
        <v>1</v>
      </c>
      <c r="AI3548">
        <v>0</v>
      </c>
      <c r="AJ3548">
        <v>0.27598768640503596</v>
      </c>
      <c r="AK3548">
        <v>1</v>
      </c>
      <c r="AL3548">
        <v>1</v>
      </c>
      <c r="AM3548">
        <v>1</v>
      </c>
      <c r="AN3548">
        <v>1</v>
      </c>
      <c r="AO3548">
        <v>0</v>
      </c>
      <c r="AP3548">
        <v>1</v>
      </c>
      <c r="AQ3548">
        <v>1</v>
      </c>
      <c r="AR3548">
        <v>1</v>
      </c>
      <c r="AS3548">
        <v>0.16691745934240904</v>
      </c>
      <c r="AT3548">
        <v>0.85428866852833951</v>
      </c>
      <c r="AU3548">
        <v>0</v>
      </c>
    </row>
    <row r="3549" spans="32:47" x14ac:dyDescent="0.25">
      <c r="AF3549">
        <v>3539</v>
      </c>
      <c r="AG3549">
        <v>1</v>
      </c>
      <c r="AH3549">
        <v>0.4897936987529517</v>
      </c>
      <c r="AI3549">
        <v>1</v>
      </c>
      <c r="AJ3549">
        <v>1</v>
      </c>
      <c r="AK3549">
        <v>1</v>
      </c>
      <c r="AL3549">
        <v>1</v>
      </c>
      <c r="AM3549">
        <v>1</v>
      </c>
      <c r="AN3549">
        <v>1</v>
      </c>
      <c r="AO3549">
        <v>1</v>
      </c>
      <c r="AP3549">
        <v>0</v>
      </c>
      <c r="AQ3549">
        <v>1</v>
      </c>
      <c r="AR3549">
        <v>0.28944565553777674</v>
      </c>
      <c r="AS3549">
        <v>0</v>
      </c>
      <c r="AT3549">
        <v>0.87129711535695875</v>
      </c>
      <c r="AU3549">
        <v>0</v>
      </c>
    </row>
    <row r="3550" spans="32:47" x14ac:dyDescent="0.25">
      <c r="AF3550">
        <v>3540</v>
      </c>
      <c r="AG3550">
        <v>0.63339151123598703</v>
      </c>
      <c r="AH3550">
        <v>0.91703215500534241</v>
      </c>
      <c r="AI3550">
        <v>0</v>
      </c>
      <c r="AJ3550">
        <v>1</v>
      </c>
      <c r="AK3550">
        <v>0</v>
      </c>
      <c r="AL3550">
        <v>1</v>
      </c>
      <c r="AM3550">
        <v>0.59802223139676269</v>
      </c>
      <c r="AN3550">
        <v>1</v>
      </c>
      <c r="AO3550">
        <v>0.597484561377981</v>
      </c>
      <c r="AP3550">
        <v>1</v>
      </c>
      <c r="AQ3550">
        <v>0.29301394083086052</v>
      </c>
      <c r="AR3550">
        <v>0</v>
      </c>
      <c r="AS3550">
        <v>0.20692146175955009</v>
      </c>
      <c r="AT3550">
        <v>0.74713524282195887</v>
      </c>
      <c r="AU3550">
        <v>0</v>
      </c>
    </row>
    <row r="3551" spans="32:47" x14ac:dyDescent="0.25">
      <c r="AF3551">
        <v>3541</v>
      </c>
      <c r="AG3551">
        <v>0.89281809193761874</v>
      </c>
      <c r="AH3551">
        <v>1</v>
      </c>
      <c r="AI3551">
        <v>1</v>
      </c>
      <c r="AJ3551">
        <v>1</v>
      </c>
      <c r="AK3551">
        <v>0.44076397571048037</v>
      </c>
      <c r="AL3551">
        <v>0.67695409100318404</v>
      </c>
      <c r="AM3551">
        <v>1</v>
      </c>
      <c r="AN3551">
        <v>1</v>
      </c>
      <c r="AO3551">
        <v>1</v>
      </c>
      <c r="AP3551">
        <v>1</v>
      </c>
      <c r="AQ3551">
        <v>0</v>
      </c>
      <c r="AR3551">
        <v>0.52554001313265253</v>
      </c>
      <c r="AS3551">
        <v>0.58885865781039393</v>
      </c>
      <c r="AT3551">
        <v>0.67200784277952708</v>
      </c>
      <c r="AU3551">
        <v>2</v>
      </c>
    </row>
    <row r="3552" spans="32:47" x14ac:dyDescent="0.25">
      <c r="AF3552">
        <v>3542</v>
      </c>
      <c r="AG3552">
        <v>1</v>
      </c>
      <c r="AH3552">
        <v>1</v>
      </c>
      <c r="AI3552">
        <v>0.37368256381793591</v>
      </c>
      <c r="AJ3552">
        <v>1</v>
      </c>
      <c r="AK3552">
        <v>1</v>
      </c>
      <c r="AL3552">
        <v>1</v>
      </c>
      <c r="AM3552">
        <v>1</v>
      </c>
      <c r="AN3552">
        <v>1</v>
      </c>
      <c r="AO3552">
        <v>1</v>
      </c>
      <c r="AP3552">
        <v>0.36550759443813269</v>
      </c>
      <c r="AQ3552">
        <v>0.95374336329671983</v>
      </c>
      <c r="AR3552">
        <v>0.82290146320414237</v>
      </c>
      <c r="AS3552">
        <v>6.6864344746136339E-2</v>
      </c>
      <c r="AT3552">
        <v>0.70537355890503939</v>
      </c>
      <c r="AU3552">
        <v>1</v>
      </c>
    </row>
    <row r="3553" spans="32:47" x14ac:dyDescent="0.25">
      <c r="AF3553">
        <v>3543</v>
      </c>
      <c r="AG3553">
        <v>1</v>
      </c>
      <c r="AH3553">
        <v>0.46193190757497049</v>
      </c>
      <c r="AI3553">
        <v>0.6126754363431246</v>
      </c>
      <c r="AJ3553">
        <v>1</v>
      </c>
      <c r="AK3553">
        <v>0.97713960501278052</v>
      </c>
      <c r="AL3553">
        <v>1</v>
      </c>
      <c r="AM3553">
        <v>0.91278145957814205</v>
      </c>
      <c r="AN3553">
        <v>1</v>
      </c>
      <c r="AO3553">
        <v>1</v>
      </c>
      <c r="AP3553">
        <v>1</v>
      </c>
      <c r="AQ3553">
        <v>1</v>
      </c>
      <c r="AR3553">
        <v>1</v>
      </c>
      <c r="AS3553">
        <v>0</v>
      </c>
      <c r="AT3553">
        <v>0.71292669237364081</v>
      </c>
      <c r="AU3553">
        <v>1</v>
      </c>
    </row>
    <row r="3554" spans="32:47" x14ac:dyDescent="0.25">
      <c r="AF3554">
        <v>3544</v>
      </c>
      <c r="AG3554">
        <v>0.97345943247355826</v>
      </c>
      <c r="AH3554">
        <v>1</v>
      </c>
      <c r="AI3554">
        <v>1</v>
      </c>
      <c r="AJ3554">
        <v>1</v>
      </c>
      <c r="AK3554">
        <v>1</v>
      </c>
      <c r="AL3554">
        <v>1</v>
      </c>
      <c r="AM3554">
        <v>0.85885170266344846</v>
      </c>
      <c r="AN3554">
        <v>0.21244533947948743</v>
      </c>
      <c r="AO3554">
        <v>0.64874238183426014</v>
      </c>
      <c r="AP3554">
        <v>0.9562215227680656</v>
      </c>
      <c r="AQ3554">
        <v>0.58256372061950967</v>
      </c>
      <c r="AR3554">
        <v>1</v>
      </c>
      <c r="AS3554">
        <v>0.45150349221535913</v>
      </c>
      <c r="AT3554">
        <v>0.63233439962918658</v>
      </c>
      <c r="AU3554">
        <v>0</v>
      </c>
    </row>
    <row r="3555" spans="32:47" x14ac:dyDescent="0.25">
      <c r="AF3555">
        <v>3545</v>
      </c>
      <c r="AG3555">
        <v>1</v>
      </c>
      <c r="AH3555">
        <v>1</v>
      </c>
      <c r="AI3555">
        <v>1</v>
      </c>
      <c r="AJ3555">
        <v>0.91468478295476718</v>
      </c>
      <c r="AK3555">
        <v>1</v>
      </c>
      <c r="AL3555">
        <v>1</v>
      </c>
      <c r="AM3555">
        <v>1</v>
      </c>
      <c r="AN3555">
        <v>1</v>
      </c>
      <c r="AO3555">
        <v>0.44692126018514194</v>
      </c>
      <c r="AP3555">
        <v>1</v>
      </c>
      <c r="AQ3555">
        <v>0.76584269226538404</v>
      </c>
      <c r="AR3555">
        <v>1</v>
      </c>
      <c r="AS3555">
        <v>0.18017379945283005</v>
      </c>
      <c r="AT3555">
        <v>0.75519871872561517</v>
      </c>
      <c r="AU3555">
        <v>0</v>
      </c>
    </row>
    <row r="3556" spans="32:47" x14ac:dyDescent="0.25">
      <c r="AF3556">
        <v>3546</v>
      </c>
      <c r="AG3556">
        <v>0</v>
      </c>
      <c r="AH3556">
        <v>1</v>
      </c>
      <c r="AI3556">
        <v>0.47662523735362489</v>
      </c>
      <c r="AJ3556">
        <v>1</v>
      </c>
      <c r="AK3556">
        <v>0</v>
      </c>
      <c r="AL3556">
        <v>0</v>
      </c>
      <c r="AM3556">
        <v>1</v>
      </c>
      <c r="AN3556">
        <v>1</v>
      </c>
      <c r="AO3556">
        <v>0.25714022713170076</v>
      </c>
      <c r="AP3556">
        <v>1</v>
      </c>
      <c r="AQ3556">
        <v>0.64732800060155571</v>
      </c>
      <c r="AR3556">
        <v>1</v>
      </c>
      <c r="AS3556">
        <v>0</v>
      </c>
      <c r="AT3556">
        <v>0.67155688780655742</v>
      </c>
      <c r="AU3556">
        <v>1</v>
      </c>
    </row>
    <row r="3557" spans="32:47" x14ac:dyDescent="0.25">
      <c r="AF3557">
        <v>3547</v>
      </c>
      <c r="AG3557">
        <v>0</v>
      </c>
      <c r="AH3557">
        <v>1</v>
      </c>
      <c r="AI3557">
        <v>1</v>
      </c>
      <c r="AJ3557">
        <v>0.5287723447234991</v>
      </c>
      <c r="AK3557">
        <v>1</v>
      </c>
      <c r="AL3557">
        <v>1</v>
      </c>
      <c r="AM3557">
        <v>1</v>
      </c>
      <c r="AN3557">
        <v>0.62335175288899336</v>
      </c>
      <c r="AO3557">
        <v>0</v>
      </c>
      <c r="AP3557">
        <v>0.59437826503656854</v>
      </c>
      <c r="AQ3557">
        <v>0</v>
      </c>
      <c r="AR3557">
        <v>1</v>
      </c>
      <c r="AS3557">
        <v>7.8479051357604589E-3</v>
      </c>
      <c r="AT3557">
        <v>0.9784579510890643</v>
      </c>
      <c r="AU3557">
        <v>0</v>
      </c>
    </row>
    <row r="3558" spans="32:47" x14ac:dyDescent="0.25">
      <c r="AF3558">
        <v>3548</v>
      </c>
      <c r="AG3558">
        <v>1</v>
      </c>
      <c r="AH3558">
        <v>1</v>
      </c>
      <c r="AI3558">
        <v>1</v>
      </c>
      <c r="AJ3558">
        <v>1</v>
      </c>
      <c r="AK3558">
        <v>1</v>
      </c>
      <c r="AL3558">
        <v>1</v>
      </c>
      <c r="AM3558">
        <v>1</v>
      </c>
      <c r="AN3558">
        <v>0.57855366017845944</v>
      </c>
      <c r="AO3558">
        <v>0.78770401382450173</v>
      </c>
      <c r="AP3558">
        <v>0.49261047410160946</v>
      </c>
      <c r="AQ3558">
        <v>1</v>
      </c>
      <c r="AR3558">
        <v>1</v>
      </c>
      <c r="AS3558">
        <v>6.4626645302679767E-2</v>
      </c>
      <c r="AT3558">
        <v>0.9996136603735416</v>
      </c>
      <c r="AU3558">
        <v>1</v>
      </c>
    </row>
    <row r="3559" spans="32:47" x14ac:dyDescent="0.25">
      <c r="AF3559">
        <v>3549</v>
      </c>
      <c r="AG3559">
        <v>1</v>
      </c>
      <c r="AH3559">
        <v>0.45703858882552595</v>
      </c>
      <c r="AI3559">
        <v>1</v>
      </c>
      <c r="AJ3559">
        <v>1</v>
      </c>
      <c r="AK3559">
        <v>1</v>
      </c>
      <c r="AL3559">
        <v>1</v>
      </c>
      <c r="AM3559">
        <v>0.6289128523546218</v>
      </c>
      <c r="AN3559">
        <v>1</v>
      </c>
      <c r="AO3559">
        <v>0</v>
      </c>
      <c r="AP3559">
        <v>1</v>
      </c>
      <c r="AQ3559">
        <v>1</v>
      </c>
      <c r="AR3559">
        <v>0.80336088913017811</v>
      </c>
      <c r="AS3559">
        <v>0.52452406136580976</v>
      </c>
      <c r="AT3559">
        <v>0.8669606135602943</v>
      </c>
      <c r="AU3559">
        <v>2</v>
      </c>
    </row>
    <row r="3560" spans="32:47" x14ac:dyDescent="0.25">
      <c r="AF3560">
        <v>3550</v>
      </c>
      <c r="AG3560">
        <v>2.1219835057103585E-2</v>
      </c>
      <c r="AH3560">
        <v>3.4020940540358424E-2</v>
      </c>
      <c r="AI3560">
        <v>1</v>
      </c>
      <c r="AJ3560">
        <v>1</v>
      </c>
      <c r="AK3560">
        <v>0.87699290000666463</v>
      </c>
      <c r="AL3560">
        <v>1</v>
      </c>
      <c r="AM3560">
        <v>1</v>
      </c>
      <c r="AN3560">
        <v>1</v>
      </c>
      <c r="AO3560">
        <v>1</v>
      </c>
      <c r="AP3560">
        <v>1</v>
      </c>
      <c r="AQ3560">
        <v>0.8396629374418505</v>
      </c>
      <c r="AR3560">
        <v>1</v>
      </c>
      <c r="AS3560">
        <v>0</v>
      </c>
      <c r="AT3560">
        <v>0.70846749561986722</v>
      </c>
      <c r="AU3560">
        <v>1</v>
      </c>
    </row>
    <row r="3561" spans="32:47" x14ac:dyDescent="0.25">
      <c r="AF3561">
        <v>3551</v>
      </c>
      <c r="AG3561">
        <v>0.33174032233599121</v>
      </c>
      <c r="AH3561">
        <v>1</v>
      </c>
      <c r="AI3561">
        <v>1.7225940707336827E-2</v>
      </c>
      <c r="AJ3561">
        <v>0</v>
      </c>
      <c r="AK3561">
        <v>1</v>
      </c>
      <c r="AL3561">
        <v>1</v>
      </c>
      <c r="AM3561">
        <v>1</v>
      </c>
      <c r="AN3561">
        <v>1</v>
      </c>
      <c r="AO3561">
        <v>1</v>
      </c>
      <c r="AP3561">
        <v>1</v>
      </c>
      <c r="AQ3561">
        <v>1</v>
      </c>
      <c r="AR3561">
        <v>1</v>
      </c>
      <c r="AS3561">
        <v>0.52449797610766369</v>
      </c>
      <c r="AT3561">
        <v>0.73340958315388327</v>
      </c>
      <c r="AU3561">
        <v>3</v>
      </c>
    </row>
    <row r="3562" spans="32:47" x14ac:dyDescent="0.25">
      <c r="AF3562">
        <v>3552</v>
      </c>
      <c r="AG3562">
        <v>1</v>
      </c>
      <c r="AH3562">
        <v>1</v>
      </c>
      <c r="AI3562">
        <v>1</v>
      </c>
      <c r="AJ3562">
        <v>1</v>
      </c>
      <c r="AK3562">
        <v>1</v>
      </c>
      <c r="AL3562">
        <v>1</v>
      </c>
      <c r="AM3562">
        <v>1</v>
      </c>
      <c r="AN3562">
        <v>1</v>
      </c>
      <c r="AO3562">
        <v>1</v>
      </c>
      <c r="AP3562">
        <v>1</v>
      </c>
      <c r="AQ3562">
        <v>0</v>
      </c>
      <c r="AR3562">
        <v>5.6017980942288562E-2</v>
      </c>
      <c r="AS3562">
        <v>0.86678601361411223</v>
      </c>
      <c r="AT3562">
        <v>0.73299886445424756</v>
      </c>
      <c r="AU3562">
        <v>2</v>
      </c>
    </row>
    <row r="3563" spans="32:47" x14ac:dyDescent="0.25">
      <c r="AF3563">
        <v>3553</v>
      </c>
      <c r="AG3563">
        <v>1</v>
      </c>
      <c r="AH3563">
        <v>0</v>
      </c>
      <c r="AI3563">
        <v>1</v>
      </c>
      <c r="AJ3563">
        <v>0.9658394187608792</v>
      </c>
      <c r="AK3563">
        <v>0</v>
      </c>
      <c r="AL3563">
        <v>1</v>
      </c>
      <c r="AM3563">
        <v>0.54689745374015464</v>
      </c>
      <c r="AN3563">
        <v>1</v>
      </c>
      <c r="AO3563">
        <v>1</v>
      </c>
      <c r="AP3563">
        <v>8.4678379765987744E-2</v>
      </c>
      <c r="AQ3563">
        <v>0.64749771256999034</v>
      </c>
      <c r="AR3563">
        <v>1</v>
      </c>
      <c r="AS3563">
        <v>0</v>
      </c>
      <c r="AT3563">
        <v>1</v>
      </c>
      <c r="AU3563">
        <v>1</v>
      </c>
    </row>
    <row r="3564" spans="32:47" x14ac:dyDescent="0.25">
      <c r="AF3564">
        <v>3554</v>
      </c>
      <c r="AG3564">
        <v>0.15835247174935271</v>
      </c>
      <c r="AH3564">
        <v>0.74683575230301358</v>
      </c>
      <c r="AI3564">
        <v>0.43359137656619667</v>
      </c>
      <c r="AJ3564">
        <v>1</v>
      </c>
      <c r="AK3564">
        <v>1</v>
      </c>
      <c r="AL3564">
        <v>1</v>
      </c>
      <c r="AM3564">
        <v>1</v>
      </c>
      <c r="AN3564">
        <v>0.81542200421362421</v>
      </c>
      <c r="AO3564">
        <v>1</v>
      </c>
      <c r="AP3564">
        <v>0.66481483182161027</v>
      </c>
      <c r="AQ3564">
        <v>0.63543050173369309</v>
      </c>
      <c r="AR3564">
        <v>1</v>
      </c>
      <c r="AS3564">
        <v>0</v>
      </c>
      <c r="AT3564">
        <v>0.93373325021928721</v>
      </c>
      <c r="AU3564">
        <v>1</v>
      </c>
    </row>
    <row r="3565" spans="32:47" x14ac:dyDescent="0.25">
      <c r="AF3565">
        <v>3555</v>
      </c>
      <c r="AG3565">
        <v>1</v>
      </c>
      <c r="AH3565">
        <v>7.6099384175644699E-2</v>
      </c>
      <c r="AI3565">
        <v>0.528752020195703</v>
      </c>
      <c r="AJ3565">
        <v>0.14536333502522514</v>
      </c>
      <c r="AK3565">
        <v>1</v>
      </c>
      <c r="AL3565">
        <v>1</v>
      </c>
      <c r="AM3565">
        <v>1</v>
      </c>
      <c r="AN3565">
        <v>0</v>
      </c>
      <c r="AO3565">
        <v>1</v>
      </c>
      <c r="AP3565">
        <v>1</v>
      </c>
      <c r="AQ3565">
        <v>1</v>
      </c>
      <c r="AR3565">
        <v>1</v>
      </c>
      <c r="AS3565">
        <v>0</v>
      </c>
      <c r="AT3565">
        <v>0.94611125709927535</v>
      </c>
      <c r="AU3565">
        <v>0</v>
      </c>
    </row>
    <row r="3566" spans="32:47" x14ac:dyDescent="0.25">
      <c r="AF3566">
        <v>3556</v>
      </c>
      <c r="AG3566">
        <v>1</v>
      </c>
      <c r="AH3566">
        <v>0.71249287131390049</v>
      </c>
      <c r="AI3566">
        <v>0.66360540519681599</v>
      </c>
      <c r="AJ3566">
        <v>1</v>
      </c>
      <c r="AK3566">
        <v>1</v>
      </c>
      <c r="AL3566">
        <v>0</v>
      </c>
      <c r="AM3566">
        <v>1</v>
      </c>
      <c r="AN3566">
        <v>1</v>
      </c>
      <c r="AO3566">
        <v>1</v>
      </c>
      <c r="AP3566">
        <v>0.56477060618800023</v>
      </c>
      <c r="AQ3566">
        <v>0.86396081964121552</v>
      </c>
      <c r="AR3566">
        <v>1</v>
      </c>
      <c r="AS3566">
        <v>0.18452092330165518</v>
      </c>
      <c r="AT3566">
        <v>0.49566131810062047</v>
      </c>
      <c r="AU3566">
        <v>3</v>
      </c>
    </row>
    <row r="3567" spans="32:47" x14ac:dyDescent="0.25">
      <c r="AF3567">
        <v>3557</v>
      </c>
      <c r="AG3567">
        <v>0.56151990793366546</v>
      </c>
      <c r="AH3567">
        <v>1</v>
      </c>
      <c r="AI3567">
        <v>0</v>
      </c>
      <c r="AJ3567">
        <v>1</v>
      </c>
      <c r="AK3567">
        <v>1</v>
      </c>
      <c r="AL3567">
        <v>0.94287963889437376</v>
      </c>
      <c r="AM3567">
        <v>0</v>
      </c>
      <c r="AN3567">
        <v>0.99436046200665462</v>
      </c>
      <c r="AO3567">
        <v>1</v>
      </c>
      <c r="AP3567">
        <v>0.42236312459769371</v>
      </c>
      <c r="AQ3567">
        <v>1</v>
      </c>
      <c r="AR3567">
        <v>0.34707544650952893</v>
      </c>
      <c r="AS3567">
        <v>0</v>
      </c>
      <c r="AT3567">
        <v>0.85453957149672022</v>
      </c>
      <c r="AU3567">
        <v>1</v>
      </c>
    </row>
    <row r="3568" spans="32:47" x14ac:dyDescent="0.25">
      <c r="AF3568">
        <v>3558</v>
      </c>
      <c r="AG3568">
        <v>1</v>
      </c>
      <c r="AH3568">
        <v>1</v>
      </c>
      <c r="AI3568">
        <v>1</v>
      </c>
      <c r="AJ3568">
        <v>1</v>
      </c>
      <c r="AK3568">
        <v>1</v>
      </c>
      <c r="AL3568">
        <v>0.59875179886948904</v>
      </c>
      <c r="AM3568">
        <v>1</v>
      </c>
      <c r="AN3568">
        <v>1</v>
      </c>
      <c r="AO3568">
        <v>0.23738226829688452</v>
      </c>
      <c r="AP3568">
        <v>1</v>
      </c>
      <c r="AQ3568">
        <v>0.10738384375023695</v>
      </c>
      <c r="AR3568">
        <v>1</v>
      </c>
      <c r="AS3568">
        <v>0</v>
      </c>
      <c r="AT3568">
        <v>0.84673051336464833</v>
      </c>
      <c r="AU3568">
        <v>2</v>
      </c>
    </row>
    <row r="3569" spans="32:47" x14ac:dyDescent="0.25">
      <c r="AF3569">
        <v>3559</v>
      </c>
      <c r="AG3569">
        <v>1</v>
      </c>
      <c r="AH3569">
        <v>0.99706281459293677</v>
      </c>
      <c r="AI3569">
        <v>0</v>
      </c>
      <c r="AJ3569">
        <v>0.7881282452915912</v>
      </c>
      <c r="AK3569">
        <v>1</v>
      </c>
      <c r="AL3569">
        <v>1</v>
      </c>
      <c r="AM3569">
        <v>1</v>
      </c>
      <c r="AN3569">
        <v>1</v>
      </c>
      <c r="AO3569">
        <v>0.90380905836961267</v>
      </c>
      <c r="AP3569">
        <v>0</v>
      </c>
      <c r="AQ3569">
        <v>0</v>
      </c>
      <c r="AR3569">
        <v>1</v>
      </c>
      <c r="AS3569">
        <v>3.3515802068699661E-2</v>
      </c>
      <c r="AT3569">
        <v>0.71829132182666733</v>
      </c>
      <c r="AU3569">
        <v>0</v>
      </c>
    </row>
    <row r="3570" spans="32:47" x14ac:dyDescent="0.25">
      <c r="AF3570">
        <v>3560</v>
      </c>
      <c r="AG3570">
        <v>0.63669374953291658</v>
      </c>
      <c r="AH3570">
        <v>1</v>
      </c>
      <c r="AI3570">
        <v>1</v>
      </c>
      <c r="AJ3570">
        <v>1</v>
      </c>
      <c r="AK3570">
        <v>1</v>
      </c>
      <c r="AL3570">
        <v>1</v>
      </c>
      <c r="AM3570">
        <v>0.5055320601165858</v>
      </c>
      <c r="AN3570">
        <v>0</v>
      </c>
      <c r="AO3570">
        <v>0.72853811686873082</v>
      </c>
      <c r="AP3570">
        <v>1</v>
      </c>
      <c r="AQ3570">
        <v>1</v>
      </c>
      <c r="AR3570">
        <v>0.76765574200943509</v>
      </c>
      <c r="AS3570">
        <v>0</v>
      </c>
      <c r="AT3570">
        <v>0.83045358804356761</v>
      </c>
      <c r="AU3570">
        <v>1</v>
      </c>
    </row>
    <row r="3571" spans="32:47" x14ac:dyDescent="0.25">
      <c r="AF3571">
        <v>3561</v>
      </c>
      <c r="AG3571">
        <v>1</v>
      </c>
      <c r="AH3571">
        <v>1</v>
      </c>
      <c r="AI3571">
        <v>1</v>
      </c>
      <c r="AJ3571">
        <v>1</v>
      </c>
      <c r="AK3571">
        <v>1</v>
      </c>
      <c r="AL3571">
        <v>1</v>
      </c>
      <c r="AM3571">
        <v>0</v>
      </c>
      <c r="AN3571">
        <v>1</v>
      </c>
      <c r="AO3571">
        <v>1</v>
      </c>
      <c r="AP3571">
        <v>0.57371664399726152</v>
      </c>
      <c r="AQ3571">
        <v>1</v>
      </c>
      <c r="AR3571">
        <v>0.42028349950147281</v>
      </c>
      <c r="AS3571">
        <v>0</v>
      </c>
      <c r="AT3571">
        <v>0.78001776303711656</v>
      </c>
      <c r="AU3571">
        <v>1</v>
      </c>
    </row>
    <row r="3572" spans="32:47" x14ac:dyDescent="0.25">
      <c r="AF3572">
        <v>3562</v>
      </c>
      <c r="AG3572">
        <v>1</v>
      </c>
      <c r="AH3572">
        <v>1</v>
      </c>
      <c r="AI3572">
        <v>1</v>
      </c>
      <c r="AJ3572">
        <v>1</v>
      </c>
      <c r="AK3572">
        <v>1</v>
      </c>
      <c r="AL3572">
        <v>0</v>
      </c>
      <c r="AM3572">
        <v>1</v>
      </c>
      <c r="AN3572">
        <v>1</v>
      </c>
      <c r="AO3572">
        <v>0</v>
      </c>
      <c r="AP3572">
        <v>0.20831914322620687</v>
      </c>
      <c r="AQ3572">
        <v>1</v>
      </c>
      <c r="AR3572">
        <v>1</v>
      </c>
      <c r="AS3572">
        <v>0.22234307321195956</v>
      </c>
      <c r="AT3572">
        <v>0.81166023965271139</v>
      </c>
      <c r="AU3572">
        <v>0</v>
      </c>
    </row>
    <row r="3573" spans="32:47" x14ac:dyDescent="0.25">
      <c r="AF3573">
        <v>3563</v>
      </c>
      <c r="AG3573">
        <v>1</v>
      </c>
      <c r="AH3573">
        <v>0.73340857737899312</v>
      </c>
      <c r="AI3573">
        <v>1</v>
      </c>
      <c r="AJ3573">
        <v>1</v>
      </c>
      <c r="AK3573">
        <v>0.1146069792476708</v>
      </c>
      <c r="AL3573">
        <v>0.15148359783779597</v>
      </c>
      <c r="AM3573">
        <v>3.2265737816135606E-2</v>
      </c>
      <c r="AN3573">
        <v>0.71747724184012529</v>
      </c>
      <c r="AO3573">
        <v>0.69883142439405976</v>
      </c>
      <c r="AP3573">
        <v>0.60578997322215489</v>
      </c>
      <c r="AQ3573">
        <v>1</v>
      </c>
      <c r="AR3573">
        <v>0.65973009349803646</v>
      </c>
      <c r="AS3573">
        <v>0</v>
      </c>
      <c r="AT3573">
        <v>0.87792766453195537</v>
      </c>
      <c r="AU3573">
        <v>2</v>
      </c>
    </row>
    <row r="3574" spans="32:47" x14ac:dyDescent="0.25">
      <c r="AF3574">
        <v>3564</v>
      </c>
      <c r="AG3574">
        <v>1</v>
      </c>
      <c r="AH3574">
        <v>1</v>
      </c>
      <c r="AI3574">
        <v>0</v>
      </c>
      <c r="AJ3574">
        <v>1</v>
      </c>
      <c r="AK3574">
        <v>1</v>
      </c>
      <c r="AL3574">
        <v>0.50648025861495016</v>
      </c>
      <c r="AM3574">
        <v>0.28985746995092465</v>
      </c>
      <c r="AN3574">
        <v>1</v>
      </c>
      <c r="AO3574">
        <v>0.59707264852622755</v>
      </c>
      <c r="AP3574">
        <v>1</v>
      </c>
      <c r="AQ3574">
        <v>1</v>
      </c>
      <c r="AR3574">
        <v>1</v>
      </c>
      <c r="AS3574">
        <v>0</v>
      </c>
      <c r="AT3574">
        <v>0.77383625059384986</v>
      </c>
      <c r="AU3574">
        <v>0</v>
      </c>
    </row>
    <row r="3575" spans="32:47" x14ac:dyDescent="0.25">
      <c r="AF3575">
        <v>3565</v>
      </c>
      <c r="AG3575">
        <v>1</v>
      </c>
      <c r="AH3575">
        <v>1</v>
      </c>
      <c r="AI3575">
        <v>0.147946850897795</v>
      </c>
      <c r="AJ3575">
        <v>1</v>
      </c>
      <c r="AK3575">
        <v>0</v>
      </c>
      <c r="AL3575">
        <v>0.49188899922010021</v>
      </c>
      <c r="AM3575">
        <v>1</v>
      </c>
      <c r="AN3575">
        <v>1</v>
      </c>
      <c r="AO3575">
        <v>1</v>
      </c>
      <c r="AP3575">
        <v>1</v>
      </c>
      <c r="AQ3575">
        <v>0.71705732253782728</v>
      </c>
      <c r="AR3575">
        <v>1</v>
      </c>
      <c r="AS3575">
        <v>0</v>
      </c>
      <c r="AT3575">
        <v>0.73565585671127487</v>
      </c>
      <c r="AU3575">
        <v>2</v>
      </c>
    </row>
    <row r="3576" spans="32:47" x14ac:dyDescent="0.25">
      <c r="AF3576">
        <v>3566</v>
      </c>
      <c r="AG3576">
        <v>1</v>
      </c>
      <c r="AH3576">
        <v>1</v>
      </c>
      <c r="AI3576">
        <v>1</v>
      </c>
      <c r="AJ3576">
        <v>1</v>
      </c>
      <c r="AK3576">
        <v>1</v>
      </c>
      <c r="AL3576">
        <v>0</v>
      </c>
      <c r="AM3576">
        <v>1</v>
      </c>
      <c r="AN3576">
        <v>1</v>
      </c>
      <c r="AO3576">
        <v>1</v>
      </c>
      <c r="AP3576">
        <v>1</v>
      </c>
      <c r="AQ3576">
        <v>1</v>
      </c>
      <c r="AR3576">
        <v>0.91197777681513648</v>
      </c>
      <c r="AS3576">
        <v>0</v>
      </c>
      <c r="AT3576">
        <v>0.6939849755907358</v>
      </c>
      <c r="AU3576">
        <v>0</v>
      </c>
    </row>
    <row r="3577" spans="32:47" x14ac:dyDescent="0.25">
      <c r="AF3577">
        <v>3567</v>
      </c>
      <c r="AG3577">
        <v>1</v>
      </c>
      <c r="AH3577">
        <v>1</v>
      </c>
      <c r="AI3577">
        <v>1</v>
      </c>
      <c r="AJ3577">
        <v>1</v>
      </c>
      <c r="AK3577">
        <v>1</v>
      </c>
      <c r="AL3577">
        <v>1</v>
      </c>
      <c r="AM3577">
        <v>1</v>
      </c>
      <c r="AN3577">
        <v>1</v>
      </c>
      <c r="AO3577">
        <v>0.79198145716654833</v>
      </c>
      <c r="AP3577">
        <v>1</v>
      </c>
      <c r="AQ3577">
        <v>0.9297464100879248</v>
      </c>
      <c r="AR3577">
        <v>0</v>
      </c>
      <c r="AS3577">
        <v>0</v>
      </c>
      <c r="AT3577">
        <v>0.59280397447712374</v>
      </c>
      <c r="AU3577">
        <v>1</v>
      </c>
    </row>
    <row r="3578" spans="32:47" x14ac:dyDescent="0.25">
      <c r="AF3578">
        <v>3568</v>
      </c>
      <c r="AG3578">
        <v>1</v>
      </c>
      <c r="AH3578">
        <v>1</v>
      </c>
      <c r="AI3578">
        <v>0</v>
      </c>
      <c r="AJ3578">
        <v>8.5263683887509004E-2</v>
      </c>
      <c r="AK3578">
        <v>1</v>
      </c>
      <c r="AL3578">
        <v>0.8925951542655336</v>
      </c>
      <c r="AM3578">
        <v>1</v>
      </c>
      <c r="AN3578">
        <v>0.77527021960192921</v>
      </c>
      <c r="AO3578">
        <v>1</v>
      </c>
      <c r="AP3578">
        <v>0.91795804850182561</v>
      </c>
      <c r="AQ3578">
        <v>1</v>
      </c>
      <c r="AR3578">
        <v>0.44350620095158982</v>
      </c>
      <c r="AS3578">
        <v>0</v>
      </c>
      <c r="AT3578">
        <v>0.99864564208947326</v>
      </c>
      <c r="AU3578">
        <v>1</v>
      </c>
    </row>
    <row r="3579" spans="32:47" x14ac:dyDescent="0.25">
      <c r="AF3579">
        <v>3569</v>
      </c>
      <c r="AG3579">
        <v>1</v>
      </c>
      <c r="AH3579">
        <v>0</v>
      </c>
      <c r="AI3579">
        <v>1</v>
      </c>
      <c r="AJ3579">
        <v>0.8191801709821448</v>
      </c>
      <c r="AK3579">
        <v>1</v>
      </c>
      <c r="AL3579">
        <v>1</v>
      </c>
      <c r="AM3579">
        <v>1</v>
      </c>
      <c r="AN3579">
        <v>1</v>
      </c>
      <c r="AO3579">
        <v>1</v>
      </c>
      <c r="AP3579">
        <v>0.98956330415357141</v>
      </c>
      <c r="AQ3579">
        <v>0.73348367556536687</v>
      </c>
      <c r="AR3579">
        <v>1</v>
      </c>
      <c r="AS3579">
        <v>0</v>
      </c>
      <c r="AT3579">
        <v>0.43003305216361321</v>
      </c>
      <c r="AU3579">
        <v>1</v>
      </c>
    </row>
    <row r="3580" spans="32:47" x14ac:dyDescent="0.25">
      <c r="AF3580">
        <v>3570</v>
      </c>
      <c r="AG3580">
        <v>1</v>
      </c>
      <c r="AH3580">
        <v>1</v>
      </c>
      <c r="AI3580">
        <v>0</v>
      </c>
      <c r="AJ3580">
        <v>1</v>
      </c>
      <c r="AK3580">
        <v>4.2659047673711736E-3</v>
      </c>
      <c r="AL3580">
        <v>1</v>
      </c>
      <c r="AM3580">
        <v>1</v>
      </c>
      <c r="AN3580">
        <v>0.95217838090860407</v>
      </c>
      <c r="AO3580">
        <v>1</v>
      </c>
      <c r="AP3580">
        <v>1</v>
      </c>
      <c r="AQ3580">
        <v>1</v>
      </c>
      <c r="AR3580">
        <v>1</v>
      </c>
      <c r="AS3580">
        <v>0</v>
      </c>
      <c r="AT3580">
        <v>0.74962335316008211</v>
      </c>
      <c r="AU3580">
        <v>0</v>
      </c>
    </row>
    <row r="3581" spans="32:47" x14ac:dyDescent="0.25">
      <c r="AF3581">
        <v>3571</v>
      </c>
      <c r="AG3581">
        <v>1</v>
      </c>
      <c r="AH3581">
        <v>0.50581904696004387</v>
      </c>
      <c r="AI3581">
        <v>0</v>
      </c>
      <c r="AJ3581">
        <v>1</v>
      </c>
      <c r="AK3581">
        <v>2.808212232963753E-2</v>
      </c>
      <c r="AL3581">
        <v>1</v>
      </c>
      <c r="AM3581">
        <v>1</v>
      </c>
      <c r="AN3581">
        <v>1</v>
      </c>
      <c r="AO3581">
        <v>3.1117585769728371E-2</v>
      </c>
      <c r="AP3581">
        <v>1</v>
      </c>
      <c r="AQ3581">
        <v>0</v>
      </c>
      <c r="AR3581">
        <v>1</v>
      </c>
      <c r="AS3581">
        <v>0.10091882704516812</v>
      </c>
      <c r="AT3581">
        <v>0.64232718857202187</v>
      </c>
      <c r="AU3581">
        <v>1</v>
      </c>
    </row>
    <row r="3582" spans="32:47" x14ac:dyDescent="0.25">
      <c r="AF3582">
        <v>3572</v>
      </c>
      <c r="AG3582">
        <v>7.5756521276836727E-2</v>
      </c>
      <c r="AH3582">
        <v>0.80701245392239274</v>
      </c>
      <c r="AI3582">
        <v>1</v>
      </c>
      <c r="AJ3582">
        <v>1</v>
      </c>
      <c r="AK3582">
        <v>1</v>
      </c>
      <c r="AL3582">
        <v>1</v>
      </c>
      <c r="AM3582">
        <v>1</v>
      </c>
      <c r="AN3582">
        <v>1</v>
      </c>
      <c r="AO3582">
        <v>0.94892701695813841</v>
      </c>
      <c r="AP3582">
        <v>1</v>
      </c>
      <c r="AQ3582">
        <v>0</v>
      </c>
      <c r="AR3582">
        <v>1</v>
      </c>
      <c r="AS3582">
        <v>0</v>
      </c>
      <c r="AT3582">
        <v>0.84650911714489752</v>
      </c>
      <c r="AU3582">
        <v>0</v>
      </c>
    </row>
    <row r="3583" spans="32:47" x14ac:dyDescent="0.25">
      <c r="AF3583">
        <v>3573</v>
      </c>
      <c r="AG3583">
        <v>0.26429473288402322</v>
      </c>
      <c r="AH3583">
        <v>1</v>
      </c>
      <c r="AI3583">
        <v>0.77109018466275769</v>
      </c>
      <c r="AJ3583">
        <v>1</v>
      </c>
      <c r="AK3583">
        <v>1</v>
      </c>
      <c r="AL3583">
        <v>1</v>
      </c>
      <c r="AM3583">
        <v>0</v>
      </c>
      <c r="AN3583">
        <v>1</v>
      </c>
      <c r="AO3583">
        <v>1</v>
      </c>
      <c r="AP3583">
        <v>1</v>
      </c>
      <c r="AQ3583">
        <v>1</v>
      </c>
      <c r="AR3583">
        <v>0.88205673799905437</v>
      </c>
      <c r="AS3583">
        <v>0</v>
      </c>
      <c r="AT3583">
        <v>0.92997410831734151</v>
      </c>
      <c r="AU3583">
        <v>1</v>
      </c>
    </row>
    <row r="3584" spans="32:47" x14ac:dyDescent="0.25">
      <c r="AF3584">
        <v>3574</v>
      </c>
      <c r="AG3584">
        <v>0.77064459466313451</v>
      </c>
      <c r="AH3584">
        <v>1</v>
      </c>
      <c r="AI3584">
        <v>0.61013477681755768</v>
      </c>
      <c r="AJ3584">
        <v>0</v>
      </c>
      <c r="AK3584">
        <v>1</v>
      </c>
      <c r="AL3584">
        <v>1</v>
      </c>
      <c r="AM3584">
        <v>0.11630538071650305</v>
      </c>
      <c r="AN3584">
        <v>1</v>
      </c>
      <c r="AO3584">
        <v>0.16963108610264802</v>
      </c>
      <c r="AP3584">
        <v>1</v>
      </c>
      <c r="AQ3584">
        <v>1</v>
      </c>
      <c r="AR3584">
        <v>0.92764945540998711</v>
      </c>
      <c r="AS3584">
        <v>0</v>
      </c>
      <c r="AT3584">
        <v>0.81288858600983827</v>
      </c>
      <c r="AU3584">
        <v>0</v>
      </c>
    </row>
    <row r="3585" spans="32:47" x14ac:dyDescent="0.25">
      <c r="AF3585">
        <v>3575</v>
      </c>
      <c r="AG3585">
        <v>1</v>
      </c>
      <c r="AH3585">
        <v>1</v>
      </c>
      <c r="AI3585">
        <v>1</v>
      </c>
      <c r="AJ3585">
        <v>1</v>
      </c>
      <c r="AK3585">
        <v>0.75533270794262686</v>
      </c>
      <c r="AL3585">
        <v>0</v>
      </c>
      <c r="AM3585">
        <v>0.18066530269683309</v>
      </c>
      <c r="AN3585">
        <v>0</v>
      </c>
      <c r="AO3585">
        <v>0.94790533989362302</v>
      </c>
      <c r="AP3585">
        <v>1</v>
      </c>
      <c r="AQ3585">
        <v>1</v>
      </c>
      <c r="AR3585">
        <v>1</v>
      </c>
      <c r="AS3585">
        <v>1.8822408202169988E-2</v>
      </c>
      <c r="AT3585">
        <v>0.54727083374833851</v>
      </c>
      <c r="AU3585">
        <v>0</v>
      </c>
    </row>
    <row r="3586" spans="32:47" x14ac:dyDescent="0.25">
      <c r="AF3586">
        <v>3576</v>
      </c>
      <c r="AG3586">
        <v>0.41856887724603559</v>
      </c>
      <c r="AH3586">
        <v>0.229802424780116</v>
      </c>
      <c r="AI3586">
        <v>1</v>
      </c>
      <c r="AJ3586">
        <v>1</v>
      </c>
      <c r="AK3586">
        <v>0.39944422715920919</v>
      </c>
      <c r="AL3586">
        <v>1</v>
      </c>
      <c r="AM3586">
        <v>0.42260121101689069</v>
      </c>
      <c r="AN3586">
        <v>0.62101905810484292</v>
      </c>
      <c r="AO3586">
        <v>1</v>
      </c>
      <c r="AP3586">
        <v>0.90575769316074584</v>
      </c>
      <c r="AQ3586">
        <v>1</v>
      </c>
      <c r="AR3586">
        <v>0.87564267367880322</v>
      </c>
      <c r="AS3586">
        <v>0.10160078362917245</v>
      </c>
      <c r="AT3586">
        <v>0.636818484755449</v>
      </c>
      <c r="AU3586">
        <v>2</v>
      </c>
    </row>
    <row r="3587" spans="32:47" x14ac:dyDescent="0.25">
      <c r="AF3587">
        <v>3577</v>
      </c>
      <c r="AG3587">
        <v>1</v>
      </c>
      <c r="AH3587">
        <v>0.47647313557847937</v>
      </c>
      <c r="AI3587">
        <v>1</v>
      </c>
      <c r="AJ3587">
        <v>0.10336420118692331</v>
      </c>
      <c r="AK3587">
        <v>1</v>
      </c>
      <c r="AL3587">
        <v>1</v>
      </c>
      <c r="AM3587">
        <v>0.61288178120289116</v>
      </c>
      <c r="AN3587">
        <v>0.4009012010142361</v>
      </c>
      <c r="AO3587">
        <v>1</v>
      </c>
      <c r="AP3587">
        <v>1</v>
      </c>
      <c r="AQ3587">
        <v>0.11924278835843628</v>
      </c>
      <c r="AR3587">
        <v>1</v>
      </c>
      <c r="AS3587">
        <v>0</v>
      </c>
      <c r="AT3587">
        <v>0.98175887294589659</v>
      </c>
      <c r="AU3587">
        <v>0</v>
      </c>
    </row>
    <row r="3588" spans="32:47" x14ac:dyDescent="0.25">
      <c r="AF3588">
        <v>3578</v>
      </c>
      <c r="AG3588">
        <v>1</v>
      </c>
      <c r="AH3588">
        <v>1</v>
      </c>
      <c r="AI3588">
        <v>1</v>
      </c>
      <c r="AJ3588">
        <v>0.23381313666711018</v>
      </c>
      <c r="AK3588">
        <v>0.82751989303271267</v>
      </c>
      <c r="AL3588">
        <v>1</v>
      </c>
      <c r="AM3588">
        <v>1</v>
      </c>
      <c r="AN3588">
        <v>1</v>
      </c>
      <c r="AO3588">
        <v>1</v>
      </c>
      <c r="AP3588">
        <v>0.88673311894367102</v>
      </c>
      <c r="AQ3588">
        <v>0.46197846925012226</v>
      </c>
      <c r="AR3588">
        <v>1</v>
      </c>
      <c r="AS3588">
        <v>0.91730818921519863</v>
      </c>
      <c r="AT3588">
        <v>1</v>
      </c>
      <c r="AU3588">
        <v>3</v>
      </c>
    </row>
    <row r="3589" spans="32:47" x14ac:dyDescent="0.25">
      <c r="AF3589">
        <v>3579</v>
      </c>
      <c r="AG3589">
        <v>1</v>
      </c>
      <c r="AH3589">
        <v>0.73687097869826956</v>
      </c>
      <c r="AI3589">
        <v>0</v>
      </c>
      <c r="AJ3589">
        <v>0.11700511741922431</v>
      </c>
      <c r="AK3589">
        <v>1</v>
      </c>
      <c r="AL3589">
        <v>1</v>
      </c>
      <c r="AM3589">
        <v>1</v>
      </c>
      <c r="AN3589">
        <v>0.50272366622905995</v>
      </c>
      <c r="AO3589">
        <v>1</v>
      </c>
      <c r="AP3589">
        <v>1</v>
      </c>
      <c r="AQ3589">
        <v>1</v>
      </c>
      <c r="AR3589">
        <v>0.21552832260720373</v>
      </c>
      <c r="AS3589">
        <v>0</v>
      </c>
      <c r="AT3589">
        <v>0.61579971973045111</v>
      </c>
      <c r="AU3589">
        <v>1</v>
      </c>
    </row>
    <row r="3590" spans="32:47" x14ac:dyDescent="0.25">
      <c r="AF3590">
        <v>3580</v>
      </c>
      <c r="AG3590">
        <v>1</v>
      </c>
      <c r="AH3590">
        <v>1</v>
      </c>
      <c r="AI3590">
        <v>1</v>
      </c>
      <c r="AJ3590">
        <v>1</v>
      </c>
      <c r="AK3590">
        <v>0.3256851136405115</v>
      </c>
      <c r="AL3590">
        <v>1</v>
      </c>
      <c r="AM3590">
        <v>0.60791719049560811</v>
      </c>
      <c r="AN3590">
        <v>0.90607884287789109</v>
      </c>
      <c r="AO3590">
        <v>0.27212254375190242</v>
      </c>
      <c r="AP3590">
        <v>1</v>
      </c>
      <c r="AQ3590">
        <v>0.83769692528270145</v>
      </c>
      <c r="AR3590">
        <v>1</v>
      </c>
      <c r="AS3590">
        <v>0</v>
      </c>
      <c r="AT3590">
        <v>0.57135799049534552</v>
      </c>
      <c r="AU3590">
        <v>1</v>
      </c>
    </row>
    <row r="3591" spans="32:47" x14ac:dyDescent="0.25">
      <c r="AF3591">
        <v>3581</v>
      </c>
      <c r="AG3591">
        <v>1</v>
      </c>
      <c r="AH3591">
        <v>1</v>
      </c>
      <c r="AI3591">
        <v>1</v>
      </c>
      <c r="AJ3591">
        <v>1</v>
      </c>
      <c r="AK3591">
        <v>1</v>
      </c>
      <c r="AL3591">
        <v>1</v>
      </c>
      <c r="AM3591">
        <v>0.92599910984919853</v>
      </c>
      <c r="AN3591">
        <v>1</v>
      </c>
      <c r="AO3591">
        <v>1</v>
      </c>
      <c r="AP3591">
        <v>1</v>
      </c>
      <c r="AQ3591">
        <v>1</v>
      </c>
      <c r="AR3591">
        <v>0</v>
      </c>
      <c r="AS3591">
        <v>0.97944938532042825</v>
      </c>
      <c r="AT3591">
        <v>0.69002898409679592</v>
      </c>
      <c r="AU3591">
        <v>0</v>
      </c>
    </row>
    <row r="3592" spans="32:47" x14ac:dyDescent="0.25">
      <c r="AF3592">
        <v>3582</v>
      </c>
      <c r="AG3592">
        <v>1</v>
      </c>
      <c r="AH3592">
        <v>1</v>
      </c>
      <c r="AI3592">
        <v>1</v>
      </c>
      <c r="AJ3592">
        <v>1</v>
      </c>
      <c r="AK3592">
        <v>1</v>
      </c>
      <c r="AL3592">
        <v>1</v>
      </c>
      <c r="AM3592">
        <v>0</v>
      </c>
      <c r="AN3592">
        <v>1</v>
      </c>
      <c r="AO3592">
        <v>0.24166300368184845</v>
      </c>
      <c r="AP3592">
        <v>0</v>
      </c>
      <c r="AQ3592">
        <v>0.66762316902434882</v>
      </c>
      <c r="AR3592">
        <v>8.7439903436696179E-2</v>
      </c>
      <c r="AS3592">
        <v>0</v>
      </c>
      <c r="AT3592">
        <v>0.63720894705441189</v>
      </c>
      <c r="AU3592">
        <v>2</v>
      </c>
    </row>
    <row r="3593" spans="32:47" x14ac:dyDescent="0.25">
      <c r="AF3593">
        <v>3583</v>
      </c>
      <c r="AG3593">
        <v>0.53589035868794932</v>
      </c>
      <c r="AH3593">
        <v>1</v>
      </c>
      <c r="AI3593">
        <v>1</v>
      </c>
      <c r="AJ3593">
        <v>1</v>
      </c>
      <c r="AK3593">
        <v>1</v>
      </c>
      <c r="AL3593">
        <v>0.8187495143019381</v>
      </c>
      <c r="AM3593">
        <v>0.5759077814889737</v>
      </c>
      <c r="AN3593">
        <v>1</v>
      </c>
      <c r="AO3593">
        <v>1</v>
      </c>
      <c r="AP3593">
        <v>0</v>
      </c>
      <c r="AQ3593">
        <v>0</v>
      </c>
      <c r="AR3593">
        <v>0.11139235452790144</v>
      </c>
      <c r="AS3593">
        <v>0</v>
      </c>
      <c r="AT3593">
        <v>0.8519091694838844</v>
      </c>
      <c r="AU3593">
        <v>0</v>
      </c>
    </row>
    <row r="3594" spans="32:47" x14ac:dyDescent="0.25">
      <c r="AF3594">
        <v>3584</v>
      </c>
      <c r="AG3594">
        <v>1</v>
      </c>
      <c r="AH3594">
        <v>0.79469822949067748</v>
      </c>
      <c r="AI3594">
        <v>0.39746675227070227</v>
      </c>
      <c r="AJ3594">
        <v>1</v>
      </c>
      <c r="AK3594">
        <v>1</v>
      </c>
      <c r="AL3594">
        <v>0.31205579507004588</v>
      </c>
      <c r="AM3594">
        <v>0</v>
      </c>
      <c r="AN3594">
        <v>1</v>
      </c>
      <c r="AO3594">
        <v>9.67519854469477E-2</v>
      </c>
      <c r="AP3594">
        <v>1</v>
      </c>
      <c r="AQ3594">
        <v>0.32854123216408576</v>
      </c>
      <c r="AR3594">
        <v>1</v>
      </c>
      <c r="AS3594">
        <v>0</v>
      </c>
      <c r="AT3594">
        <v>0.85252926611975044</v>
      </c>
      <c r="AU3594">
        <v>5</v>
      </c>
    </row>
    <row r="3595" spans="32:47" x14ac:dyDescent="0.25">
      <c r="AF3595">
        <v>3585</v>
      </c>
      <c r="AG3595">
        <v>0.81105731994607444</v>
      </c>
      <c r="AH3595">
        <v>0.94862263398603575</v>
      </c>
      <c r="AI3595">
        <v>1</v>
      </c>
      <c r="AJ3595">
        <v>1</v>
      </c>
      <c r="AK3595">
        <v>1</v>
      </c>
      <c r="AL3595">
        <v>1</v>
      </c>
      <c r="AM3595">
        <v>1</v>
      </c>
      <c r="AN3595">
        <v>1</v>
      </c>
      <c r="AO3595">
        <v>1</v>
      </c>
      <c r="AP3595">
        <v>1</v>
      </c>
      <c r="AQ3595">
        <v>1</v>
      </c>
      <c r="AR3595">
        <v>1</v>
      </c>
      <c r="AS3595">
        <v>0.24259571968897006</v>
      </c>
      <c r="AT3595">
        <v>0.56660838584518869</v>
      </c>
      <c r="AU3595">
        <v>2</v>
      </c>
    </row>
    <row r="3596" spans="32:47" x14ac:dyDescent="0.25">
      <c r="AF3596">
        <v>3586</v>
      </c>
      <c r="AG3596">
        <v>1</v>
      </c>
      <c r="AH3596">
        <v>1</v>
      </c>
      <c r="AI3596">
        <v>1</v>
      </c>
      <c r="AJ3596">
        <v>1</v>
      </c>
      <c r="AK3596">
        <v>0.78616162964153191</v>
      </c>
      <c r="AL3596">
        <v>1</v>
      </c>
      <c r="AM3596">
        <v>1</v>
      </c>
      <c r="AN3596">
        <v>1</v>
      </c>
      <c r="AO3596">
        <v>1</v>
      </c>
      <c r="AP3596">
        <v>1</v>
      </c>
      <c r="AQ3596">
        <v>1</v>
      </c>
      <c r="AR3596">
        <v>1</v>
      </c>
      <c r="AS3596">
        <v>0.3942330312136384</v>
      </c>
      <c r="AT3596">
        <v>0.7179375492708322</v>
      </c>
      <c r="AU3596">
        <v>0</v>
      </c>
    </row>
    <row r="3597" spans="32:47" x14ac:dyDescent="0.25">
      <c r="AF3597">
        <v>3587</v>
      </c>
      <c r="AG3597">
        <v>1</v>
      </c>
      <c r="AH3597">
        <v>1</v>
      </c>
      <c r="AI3597">
        <v>1</v>
      </c>
      <c r="AJ3597">
        <v>0.11892353083312628</v>
      </c>
      <c r="AK3597">
        <v>1</v>
      </c>
      <c r="AL3597">
        <v>1</v>
      </c>
      <c r="AM3597">
        <v>1</v>
      </c>
      <c r="AN3597">
        <v>1</v>
      </c>
      <c r="AO3597">
        <v>0</v>
      </c>
      <c r="AP3597">
        <v>1</v>
      </c>
      <c r="AQ3597">
        <v>0.65685776642373339</v>
      </c>
      <c r="AR3597">
        <v>1</v>
      </c>
      <c r="AS3597">
        <v>0.14660643088524619</v>
      </c>
      <c r="AT3597">
        <v>0.74498848389931449</v>
      </c>
      <c r="AU3597">
        <v>1</v>
      </c>
    </row>
    <row r="3598" spans="32:47" x14ac:dyDescent="0.25">
      <c r="AF3598">
        <v>3588</v>
      </c>
      <c r="AG3598">
        <v>1</v>
      </c>
      <c r="AH3598">
        <v>1</v>
      </c>
      <c r="AI3598">
        <v>1</v>
      </c>
      <c r="AJ3598">
        <v>0.69626561866219461</v>
      </c>
      <c r="AK3598">
        <v>0.97953155954183457</v>
      </c>
      <c r="AL3598">
        <v>1</v>
      </c>
      <c r="AM3598">
        <v>0</v>
      </c>
      <c r="AN3598">
        <v>0.65577958857020058</v>
      </c>
      <c r="AO3598">
        <v>0.92328478261503433</v>
      </c>
      <c r="AP3598">
        <v>1</v>
      </c>
      <c r="AQ3598">
        <v>1</v>
      </c>
      <c r="AR3598">
        <v>1</v>
      </c>
      <c r="AS3598">
        <v>0.30033958198820926</v>
      </c>
      <c r="AT3598">
        <v>0.3274983200876318</v>
      </c>
      <c r="AU3598">
        <v>0</v>
      </c>
    </row>
    <row r="3599" spans="32:47" x14ac:dyDescent="0.25">
      <c r="AF3599">
        <v>3589</v>
      </c>
      <c r="AG3599">
        <v>1</v>
      </c>
      <c r="AH3599">
        <v>1</v>
      </c>
      <c r="AI3599">
        <v>1</v>
      </c>
      <c r="AJ3599">
        <v>0.28948820709192657</v>
      </c>
      <c r="AK3599">
        <v>1</v>
      </c>
      <c r="AL3599">
        <v>1</v>
      </c>
      <c r="AM3599">
        <v>1</v>
      </c>
      <c r="AN3599">
        <v>1</v>
      </c>
      <c r="AO3599">
        <v>1</v>
      </c>
      <c r="AP3599">
        <v>1</v>
      </c>
      <c r="AQ3599">
        <v>1</v>
      </c>
      <c r="AR3599">
        <v>1</v>
      </c>
      <c r="AS3599">
        <v>0</v>
      </c>
      <c r="AT3599">
        <v>0.84568042726110837</v>
      </c>
      <c r="AU3599">
        <v>2</v>
      </c>
    </row>
    <row r="3600" spans="32:47" x14ac:dyDescent="0.25">
      <c r="AF3600">
        <v>3590</v>
      </c>
      <c r="AG3600">
        <v>0.28958580642680437</v>
      </c>
      <c r="AH3600">
        <v>0.35189599742365579</v>
      </c>
      <c r="AI3600">
        <v>0.70194725313523387</v>
      </c>
      <c r="AJ3600">
        <v>1</v>
      </c>
      <c r="AK3600">
        <v>0.35260436688235308</v>
      </c>
      <c r="AL3600">
        <v>1</v>
      </c>
      <c r="AM3600">
        <v>0</v>
      </c>
      <c r="AN3600">
        <v>1</v>
      </c>
      <c r="AO3600">
        <v>0.85544840607714534</v>
      </c>
      <c r="AP3600">
        <v>1</v>
      </c>
      <c r="AQ3600">
        <v>0.28602834987686948</v>
      </c>
      <c r="AR3600">
        <v>1</v>
      </c>
      <c r="AS3600">
        <v>0.17427590994824035</v>
      </c>
      <c r="AT3600">
        <v>0.86918214222062251</v>
      </c>
      <c r="AU3600">
        <v>0</v>
      </c>
    </row>
    <row r="3601" spans="32:47" x14ac:dyDescent="0.25">
      <c r="AF3601">
        <v>3591</v>
      </c>
      <c r="AG3601">
        <v>1</v>
      </c>
      <c r="AH3601">
        <v>1</v>
      </c>
      <c r="AI3601">
        <v>1</v>
      </c>
      <c r="AJ3601">
        <v>0</v>
      </c>
      <c r="AK3601">
        <v>0.47750975952329744</v>
      </c>
      <c r="AL3601">
        <v>0.14325085255380449</v>
      </c>
      <c r="AM3601">
        <v>1</v>
      </c>
      <c r="AN3601">
        <v>1</v>
      </c>
      <c r="AO3601">
        <v>1</v>
      </c>
      <c r="AP3601">
        <v>1</v>
      </c>
      <c r="AQ3601">
        <v>1</v>
      </c>
      <c r="AR3601">
        <v>0.98885603393981936</v>
      </c>
      <c r="AS3601">
        <v>0</v>
      </c>
      <c r="AT3601">
        <v>0.7818377580326441</v>
      </c>
      <c r="AU3601">
        <v>2</v>
      </c>
    </row>
    <row r="3602" spans="32:47" x14ac:dyDescent="0.25">
      <c r="AF3602">
        <v>3592</v>
      </c>
      <c r="AG3602">
        <v>1</v>
      </c>
      <c r="AH3602">
        <v>0</v>
      </c>
      <c r="AI3602">
        <v>1</v>
      </c>
      <c r="AJ3602">
        <v>0.73457164101176509</v>
      </c>
      <c r="AK3602">
        <v>0.38891689725607004</v>
      </c>
      <c r="AL3602">
        <v>1</v>
      </c>
      <c r="AM3602">
        <v>1</v>
      </c>
      <c r="AN3602">
        <v>1</v>
      </c>
      <c r="AO3602">
        <v>0.75144163376244255</v>
      </c>
      <c r="AP3602">
        <v>1</v>
      </c>
      <c r="AQ3602">
        <v>1</v>
      </c>
      <c r="AR3602">
        <v>1</v>
      </c>
      <c r="AS3602">
        <v>0</v>
      </c>
      <c r="AT3602">
        <v>0.77899421975768113</v>
      </c>
      <c r="AU3602">
        <v>0</v>
      </c>
    </row>
    <row r="3603" spans="32:47" x14ac:dyDescent="0.25">
      <c r="AF3603">
        <v>3593</v>
      </c>
      <c r="AG3603">
        <v>1</v>
      </c>
      <c r="AH3603">
        <v>1</v>
      </c>
      <c r="AI3603">
        <v>0.11733056435003809</v>
      </c>
      <c r="AJ3603">
        <v>1</v>
      </c>
      <c r="AK3603">
        <v>1</v>
      </c>
      <c r="AL3603">
        <v>0.79928567218885294</v>
      </c>
      <c r="AM3603">
        <v>0.30110859471601398</v>
      </c>
      <c r="AN3603">
        <v>0</v>
      </c>
      <c r="AO3603">
        <v>1</v>
      </c>
      <c r="AP3603">
        <v>1</v>
      </c>
      <c r="AQ3603">
        <v>0.20149562264705309</v>
      </c>
      <c r="AR3603">
        <v>0.8545370342779337</v>
      </c>
      <c r="AS3603">
        <v>0.99158223924847944</v>
      </c>
      <c r="AT3603">
        <v>0.84048803536333416</v>
      </c>
      <c r="AU3603">
        <v>2</v>
      </c>
    </row>
    <row r="3604" spans="32:47" x14ac:dyDescent="0.25">
      <c r="AF3604">
        <v>3594</v>
      </c>
      <c r="AG3604">
        <v>0.71525372235332574</v>
      </c>
      <c r="AH3604">
        <v>0.76136089421379438</v>
      </c>
      <c r="AI3604">
        <v>1</v>
      </c>
      <c r="AJ3604">
        <v>1</v>
      </c>
      <c r="AK3604">
        <v>0.64494959939427998</v>
      </c>
      <c r="AL3604">
        <v>1</v>
      </c>
      <c r="AM3604">
        <v>1</v>
      </c>
      <c r="AN3604">
        <v>0.81303765836844011</v>
      </c>
      <c r="AO3604">
        <v>1</v>
      </c>
      <c r="AP3604">
        <v>0.70578166513657759</v>
      </c>
      <c r="AQ3604">
        <v>1</v>
      </c>
      <c r="AR3604">
        <v>1</v>
      </c>
      <c r="AS3604">
        <v>0</v>
      </c>
      <c r="AT3604">
        <v>0.62898693459400701</v>
      </c>
      <c r="AU3604">
        <v>0</v>
      </c>
    </row>
    <row r="3605" spans="32:47" x14ac:dyDescent="0.25">
      <c r="AF3605">
        <v>3595</v>
      </c>
      <c r="AG3605">
        <v>0.56765716141624933</v>
      </c>
      <c r="AH3605">
        <v>1</v>
      </c>
      <c r="AI3605">
        <v>1</v>
      </c>
      <c r="AJ3605">
        <v>1</v>
      </c>
      <c r="AK3605">
        <v>1</v>
      </c>
      <c r="AL3605">
        <v>1</v>
      </c>
      <c r="AM3605">
        <v>1</v>
      </c>
      <c r="AN3605">
        <v>1</v>
      </c>
      <c r="AO3605">
        <v>1</v>
      </c>
      <c r="AP3605">
        <v>0.62721671503635246</v>
      </c>
      <c r="AQ3605">
        <v>0</v>
      </c>
      <c r="AR3605">
        <v>1</v>
      </c>
      <c r="AS3605">
        <v>0</v>
      </c>
      <c r="AT3605">
        <v>0.78850514309429753</v>
      </c>
      <c r="AU3605">
        <v>0</v>
      </c>
    </row>
    <row r="3606" spans="32:47" x14ac:dyDescent="0.25">
      <c r="AF3606">
        <v>3596</v>
      </c>
      <c r="AG3606">
        <v>1</v>
      </c>
      <c r="AH3606">
        <v>1</v>
      </c>
      <c r="AI3606">
        <v>1</v>
      </c>
      <c r="AJ3606">
        <v>0.80709029788073772</v>
      </c>
      <c r="AK3606">
        <v>0.76306972286880825</v>
      </c>
      <c r="AL3606">
        <v>0.85503522708556068</v>
      </c>
      <c r="AM3606">
        <v>0.90502696257810322</v>
      </c>
      <c r="AN3606">
        <v>1</v>
      </c>
      <c r="AO3606">
        <v>0.54845092483446933</v>
      </c>
      <c r="AP3606">
        <v>3.5419290869838499E-2</v>
      </c>
      <c r="AQ3606">
        <v>0.10265388821523326</v>
      </c>
      <c r="AR3606">
        <v>1</v>
      </c>
      <c r="AS3606">
        <v>0</v>
      </c>
      <c r="AT3606">
        <v>0.74871621629528617</v>
      </c>
      <c r="AU3606">
        <v>0</v>
      </c>
    </row>
    <row r="3607" spans="32:47" x14ac:dyDescent="0.25">
      <c r="AF3607">
        <v>3597</v>
      </c>
      <c r="AG3607">
        <v>0.46657515563527985</v>
      </c>
      <c r="AH3607">
        <v>1</v>
      </c>
      <c r="AI3607">
        <v>0.13081509038226702</v>
      </c>
      <c r="AJ3607">
        <v>1</v>
      </c>
      <c r="AK3607">
        <v>0.40452301275452612</v>
      </c>
      <c r="AL3607">
        <v>0</v>
      </c>
      <c r="AM3607">
        <v>1</v>
      </c>
      <c r="AN3607">
        <v>0</v>
      </c>
      <c r="AO3607">
        <v>0.21724846385768615</v>
      </c>
      <c r="AP3607">
        <v>1</v>
      </c>
      <c r="AQ3607">
        <v>1</v>
      </c>
      <c r="AR3607">
        <v>0.76064521168905963</v>
      </c>
      <c r="AS3607">
        <v>0</v>
      </c>
      <c r="AT3607">
        <v>0.84509941886297957</v>
      </c>
      <c r="AU3607">
        <v>1</v>
      </c>
    </row>
    <row r="3608" spans="32:47" x14ac:dyDescent="0.25">
      <c r="AF3608">
        <v>3598</v>
      </c>
      <c r="AG3608">
        <v>1</v>
      </c>
      <c r="AH3608">
        <v>1</v>
      </c>
      <c r="AI3608">
        <v>0.7917176504690302</v>
      </c>
      <c r="AJ3608">
        <v>1</v>
      </c>
      <c r="AK3608">
        <v>1</v>
      </c>
      <c r="AL3608">
        <v>1</v>
      </c>
      <c r="AM3608">
        <v>0.28974017808134028</v>
      </c>
      <c r="AN3608">
        <v>1</v>
      </c>
      <c r="AO3608">
        <v>1</v>
      </c>
      <c r="AP3608">
        <v>0.86637350643028299</v>
      </c>
      <c r="AQ3608">
        <v>1</v>
      </c>
      <c r="AR3608">
        <v>0.41170056679261652</v>
      </c>
      <c r="AS3608">
        <v>0</v>
      </c>
      <c r="AT3608">
        <v>0.91359956945507537</v>
      </c>
      <c r="AU3608">
        <v>0</v>
      </c>
    </row>
    <row r="3609" spans="32:47" x14ac:dyDescent="0.25">
      <c r="AF3609">
        <v>3599</v>
      </c>
      <c r="AG3609">
        <v>0.18910626909412037</v>
      </c>
      <c r="AH3609">
        <v>1</v>
      </c>
      <c r="AI3609">
        <v>0.96959286174364201</v>
      </c>
      <c r="AJ3609">
        <v>1</v>
      </c>
      <c r="AK3609">
        <v>0.91997524811520104</v>
      </c>
      <c r="AL3609">
        <v>1</v>
      </c>
      <c r="AM3609">
        <v>1</v>
      </c>
      <c r="AN3609">
        <v>1</v>
      </c>
      <c r="AO3609">
        <v>1</v>
      </c>
      <c r="AP3609">
        <v>1</v>
      </c>
      <c r="AQ3609">
        <v>1</v>
      </c>
      <c r="AR3609">
        <v>1</v>
      </c>
      <c r="AS3609">
        <v>7.4115938903442813E-2</v>
      </c>
      <c r="AT3609">
        <v>0.58435692239988501</v>
      </c>
      <c r="AU3609">
        <v>1</v>
      </c>
    </row>
    <row r="3610" spans="32:47" x14ac:dyDescent="0.25">
      <c r="AF3610">
        <v>3600</v>
      </c>
      <c r="AG3610">
        <v>0</v>
      </c>
      <c r="AH3610">
        <v>0.58691144222549541</v>
      </c>
      <c r="AI3610">
        <v>1</v>
      </c>
      <c r="AJ3610">
        <v>1</v>
      </c>
      <c r="AK3610">
        <v>1</v>
      </c>
      <c r="AL3610">
        <v>1</v>
      </c>
      <c r="AM3610">
        <v>1</v>
      </c>
      <c r="AN3610">
        <v>0.50365800757149815</v>
      </c>
      <c r="AO3610">
        <v>1</v>
      </c>
      <c r="AP3610">
        <v>0.43920812290537381</v>
      </c>
      <c r="AQ3610">
        <v>0.20118822771692066</v>
      </c>
      <c r="AR3610">
        <v>1</v>
      </c>
      <c r="AS3610">
        <v>0.49894397894522335</v>
      </c>
      <c r="AT3610">
        <v>0.52916429483256788</v>
      </c>
      <c r="AU3610">
        <v>1</v>
      </c>
    </row>
    <row r="3611" spans="32:47" x14ac:dyDescent="0.25">
      <c r="AF3611">
        <v>3601</v>
      </c>
      <c r="AG3611">
        <v>1</v>
      </c>
      <c r="AH3611">
        <v>1</v>
      </c>
      <c r="AI3611">
        <v>1</v>
      </c>
      <c r="AJ3611">
        <v>1</v>
      </c>
      <c r="AK3611">
        <v>1</v>
      </c>
      <c r="AL3611">
        <v>1</v>
      </c>
      <c r="AM3611">
        <v>0.66095568712532238</v>
      </c>
      <c r="AN3611">
        <v>1</v>
      </c>
      <c r="AO3611">
        <v>1</v>
      </c>
      <c r="AP3611">
        <v>0.15850610289846606</v>
      </c>
      <c r="AQ3611">
        <v>0.3109663340190309</v>
      </c>
      <c r="AR3611">
        <v>1</v>
      </c>
      <c r="AS3611">
        <v>0</v>
      </c>
      <c r="AT3611">
        <v>0.77691222907716573</v>
      </c>
      <c r="AU3611">
        <v>1</v>
      </c>
    </row>
    <row r="3612" spans="32:47" x14ac:dyDescent="0.25">
      <c r="AF3612">
        <v>3602</v>
      </c>
      <c r="AG3612">
        <v>1</v>
      </c>
      <c r="AH3612">
        <v>0.80051267506158708</v>
      </c>
      <c r="AI3612">
        <v>0.17293236514101848</v>
      </c>
      <c r="AJ3612">
        <v>0.36266663285253647</v>
      </c>
      <c r="AK3612">
        <v>1</v>
      </c>
      <c r="AL3612">
        <v>1</v>
      </c>
      <c r="AM3612">
        <v>1.8737626991717281E-2</v>
      </c>
      <c r="AN3612">
        <v>0.83417951201995644</v>
      </c>
      <c r="AO3612">
        <v>1</v>
      </c>
      <c r="AP3612">
        <v>0.28491813816494427</v>
      </c>
      <c r="AQ3612">
        <v>1</v>
      </c>
      <c r="AR3612">
        <v>0.25386615852837546</v>
      </c>
      <c r="AS3612">
        <v>0</v>
      </c>
      <c r="AT3612">
        <v>0.7409590769272093</v>
      </c>
      <c r="AU3612">
        <v>0</v>
      </c>
    </row>
    <row r="3613" spans="32:47" x14ac:dyDescent="0.25">
      <c r="AF3613">
        <v>3603</v>
      </c>
      <c r="AG3613">
        <v>1</v>
      </c>
      <c r="AH3613">
        <v>0.11536353941820769</v>
      </c>
      <c r="AI3613">
        <v>1</v>
      </c>
      <c r="AJ3613">
        <v>1</v>
      </c>
      <c r="AK3613">
        <v>1</v>
      </c>
      <c r="AL3613">
        <v>0.14969239560644684</v>
      </c>
      <c r="AM3613">
        <v>1</v>
      </c>
      <c r="AN3613">
        <v>0.88410678282408273</v>
      </c>
      <c r="AO3613">
        <v>1</v>
      </c>
      <c r="AP3613">
        <v>0.63654552732576475</v>
      </c>
      <c r="AQ3613">
        <v>1</v>
      </c>
      <c r="AR3613">
        <v>1</v>
      </c>
      <c r="AS3613">
        <v>0.53594670050323101</v>
      </c>
      <c r="AT3613">
        <v>0.91755118025905347</v>
      </c>
      <c r="AU3613">
        <v>2</v>
      </c>
    </row>
    <row r="3614" spans="32:47" x14ac:dyDescent="0.25">
      <c r="AF3614">
        <v>3604</v>
      </c>
      <c r="AG3614">
        <v>0.62791344737296084</v>
      </c>
      <c r="AH3614">
        <v>1</v>
      </c>
      <c r="AI3614">
        <v>1</v>
      </c>
      <c r="AJ3614">
        <v>1</v>
      </c>
      <c r="AK3614">
        <v>0</v>
      </c>
      <c r="AL3614">
        <v>1</v>
      </c>
      <c r="AM3614">
        <v>0.65004129312540992</v>
      </c>
      <c r="AN3614">
        <v>0.61303314205560455</v>
      </c>
      <c r="AO3614">
        <v>1</v>
      </c>
      <c r="AP3614">
        <v>0</v>
      </c>
      <c r="AQ3614">
        <v>0</v>
      </c>
      <c r="AR3614">
        <v>0.96737618477603859</v>
      </c>
      <c r="AS3614">
        <v>0.2125075605341408</v>
      </c>
      <c r="AT3614">
        <v>0.78552215788971902</v>
      </c>
      <c r="AU3614">
        <v>0</v>
      </c>
    </row>
    <row r="3615" spans="32:47" x14ac:dyDescent="0.25">
      <c r="AF3615">
        <v>3605</v>
      </c>
      <c r="AG3615">
        <v>1</v>
      </c>
      <c r="AH3615">
        <v>1</v>
      </c>
      <c r="AI3615">
        <v>1</v>
      </c>
      <c r="AJ3615">
        <v>0.43746999292391897</v>
      </c>
      <c r="AK3615">
        <v>0</v>
      </c>
      <c r="AL3615">
        <v>0.58721830163995037</v>
      </c>
      <c r="AM3615">
        <v>1</v>
      </c>
      <c r="AN3615">
        <v>0.71092036015104365</v>
      </c>
      <c r="AO3615">
        <v>0</v>
      </c>
      <c r="AP3615">
        <v>1</v>
      </c>
      <c r="AQ3615">
        <v>1</v>
      </c>
      <c r="AR3615">
        <v>7.0889858686460944E-2</v>
      </c>
      <c r="AS3615">
        <v>3.4383695980068296E-2</v>
      </c>
      <c r="AT3615">
        <v>1</v>
      </c>
      <c r="AU3615">
        <v>0</v>
      </c>
    </row>
    <row r="3616" spans="32:47" x14ac:dyDescent="0.25">
      <c r="AF3616">
        <v>3606</v>
      </c>
      <c r="AG3616">
        <v>1</v>
      </c>
      <c r="AH3616">
        <v>0.47858937192618861</v>
      </c>
      <c r="AI3616">
        <v>1</v>
      </c>
      <c r="AJ3616">
        <v>1</v>
      </c>
      <c r="AK3616">
        <v>1</v>
      </c>
      <c r="AL3616">
        <v>1</v>
      </c>
      <c r="AM3616">
        <v>0.36223466875737592</v>
      </c>
      <c r="AN3616">
        <v>1</v>
      </c>
      <c r="AO3616">
        <v>0.64264733969515264</v>
      </c>
      <c r="AP3616">
        <v>1</v>
      </c>
      <c r="AQ3616">
        <v>0.52730649030975962</v>
      </c>
      <c r="AR3616">
        <v>9.1600179422042155E-2</v>
      </c>
      <c r="AS3616">
        <v>0.11153303961304294</v>
      </c>
      <c r="AT3616">
        <v>0.95161387905885531</v>
      </c>
      <c r="AU3616">
        <v>0</v>
      </c>
    </row>
    <row r="3617" spans="32:47" x14ac:dyDescent="0.25">
      <c r="AF3617">
        <v>3607</v>
      </c>
      <c r="AG3617">
        <v>0.82157482812908711</v>
      </c>
      <c r="AH3617">
        <v>1</v>
      </c>
      <c r="AI3617">
        <v>1</v>
      </c>
      <c r="AJ3617">
        <v>1</v>
      </c>
      <c r="AK3617">
        <v>1</v>
      </c>
      <c r="AL3617">
        <v>1</v>
      </c>
      <c r="AM3617">
        <v>1</v>
      </c>
      <c r="AN3617">
        <v>0.91977093111434505</v>
      </c>
      <c r="AO3617">
        <v>1</v>
      </c>
      <c r="AP3617">
        <v>0.70926072096805115</v>
      </c>
      <c r="AQ3617">
        <v>0.12690849705904839</v>
      </c>
      <c r="AR3617">
        <v>1</v>
      </c>
      <c r="AS3617">
        <v>0.27133967040063001</v>
      </c>
      <c r="AT3617">
        <v>0.63136629996668192</v>
      </c>
      <c r="AU3617">
        <v>0</v>
      </c>
    </row>
    <row r="3618" spans="32:47" x14ac:dyDescent="0.25">
      <c r="AF3618">
        <v>3608</v>
      </c>
      <c r="AG3618">
        <v>1</v>
      </c>
      <c r="AH3618">
        <v>0</v>
      </c>
      <c r="AI3618">
        <v>1</v>
      </c>
      <c r="AJ3618">
        <v>1</v>
      </c>
      <c r="AK3618">
        <v>1</v>
      </c>
      <c r="AL3618">
        <v>1</v>
      </c>
      <c r="AM3618">
        <v>1</v>
      </c>
      <c r="AN3618">
        <v>1</v>
      </c>
      <c r="AO3618">
        <v>1</v>
      </c>
      <c r="AP3618">
        <v>1</v>
      </c>
      <c r="AQ3618">
        <v>1</v>
      </c>
      <c r="AR3618">
        <v>1</v>
      </c>
      <c r="AS3618">
        <v>1</v>
      </c>
      <c r="AT3618">
        <v>0.90481910703319834</v>
      </c>
      <c r="AU3618">
        <v>0</v>
      </c>
    </row>
    <row r="3619" spans="32:47" x14ac:dyDescent="0.25">
      <c r="AF3619">
        <v>3609</v>
      </c>
      <c r="AG3619">
        <v>0.88668503598385162</v>
      </c>
      <c r="AH3619">
        <v>0.90870834826481384</v>
      </c>
      <c r="AI3619">
        <v>0.28794036955655283</v>
      </c>
      <c r="AJ3619">
        <v>0</v>
      </c>
      <c r="AK3619">
        <v>0.25063555772090518</v>
      </c>
      <c r="AL3619">
        <v>1</v>
      </c>
      <c r="AM3619">
        <v>1</v>
      </c>
      <c r="AN3619">
        <v>1</v>
      </c>
      <c r="AO3619">
        <v>1</v>
      </c>
      <c r="AP3619">
        <v>1</v>
      </c>
      <c r="AQ3619">
        <v>0.2609089160898293</v>
      </c>
      <c r="AR3619">
        <v>0.53919401859527549</v>
      </c>
      <c r="AS3619">
        <v>0</v>
      </c>
      <c r="AT3619">
        <v>0.78550364880416745</v>
      </c>
      <c r="AU3619">
        <v>0</v>
      </c>
    </row>
    <row r="3620" spans="32:47" x14ac:dyDescent="0.25">
      <c r="AF3620">
        <v>3610</v>
      </c>
      <c r="AG3620">
        <v>0.50648884900452218</v>
      </c>
      <c r="AH3620">
        <v>0.7542062069340838</v>
      </c>
      <c r="AI3620">
        <v>0.97976435535970419</v>
      </c>
      <c r="AJ3620">
        <v>1</v>
      </c>
      <c r="AK3620">
        <v>1</v>
      </c>
      <c r="AL3620">
        <v>0.20252275726646379</v>
      </c>
      <c r="AM3620">
        <v>1</v>
      </c>
      <c r="AN3620">
        <v>1</v>
      </c>
      <c r="AO3620">
        <v>0.43192158943153725</v>
      </c>
      <c r="AP3620">
        <v>1</v>
      </c>
      <c r="AQ3620">
        <v>1</v>
      </c>
      <c r="AR3620">
        <v>0.52663369625600265</v>
      </c>
      <c r="AS3620">
        <v>0.62578712174048023</v>
      </c>
      <c r="AT3620">
        <v>0.63923787489684525</v>
      </c>
      <c r="AU3620">
        <v>0</v>
      </c>
    </row>
    <row r="3621" spans="32:47" x14ac:dyDescent="0.25">
      <c r="AF3621">
        <v>3611</v>
      </c>
      <c r="AG3621">
        <v>1</v>
      </c>
      <c r="AH3621">
        <v>0.56366354699535548</v>
      </c>
      <c r="AI3621">
        <v>1</v>
      </c>
      <c r="AJ3621">
        <v>1</v>
      </c>
      <c r="AK3621">
        <v>1</v>
      </c>
      <c r="AL3621">
        <v>0.40289806532261235</v>
      </c>
      <c r="AM3621">
        <v>1</v>
      </c>
      <c r="AN3621">
        <v>1</v>
      </c>
      <c r="AO3621">
        <v>0.32747814959972554</v>
      </c>
      <c r="AP3621">
        <v>7.1822140628008194E-2</v>
      </c>
      <c r="AQ3621">
        <v>0.73577438285841101</v>
      </c>
      <c r="AR3621">
        <v>0.72339573358406217</v>
      </c>
      <c r="AS3621">
        <v>0.5336762210877608</v>
      </c>
      <c r="AT3621">
        <v>0.82077026752861093</v>
      </c>
      <c r="AU3621">
        <v>4</v>
      </c>
    </row>
    <row r="3622" spans="32:47" x14ac:dyDescent="0.25">
      <c r="AF3622">
        <v>3612</v>
      </c>
      <c r="AG3622">
        <v>0.46925835688260475</v>
      </c>
      <c r="AH3622">
        <v>0</v>
      </c>
      <c r="AI3622">
        <v>1</v>
      </c>
      <c r="AJ3622">
        <v>1</v>
      </c>
      <c r="AK3622">
        <v>0.30410153055591732</v>
      </c>
      <c r="AL3622">
        <v>1</v>
      </c>
      <c r="AM3622">
        <v>0.55037851863697496</v>
      </c>
      <c r="AN3622">
        <v>1</v>
      </c>
      <c r="AO3622">
        <v>0.48323992818186523</v>
      </c>
      <c r="AP3622">
        <v>0.66098673930279006</v>
      </c>
      <c r="AQ3622">
        <v>0.32369536702171897</v>
      </c>
      <c r="AR3622">
        <v>1</v>
      </c>
      <c r="AS3622">
        <v>0</v>
      </c>
      <c r="AT3622">
        <v>0.66555137125239383</v>
      </c>
      <c r="AU3622">
        <v>2</v>
      </c>
    </row>
    <row r="3623" spans="32:47" x14ac:dyDescent="0.25">
      <c r="AF3623">
        <v>3613</v>
      </c>
      <c r="AG3623">
        <v>0.7304936686038761</v>
      </c>
      <c r="AH3623">
        <v>1</v>
      </c>
      <c r="AI3623">
        <v>1</v>
      </c>
      <c r="AJ3623">
        <v>1</v>
      </c>
      <c r="AK3623">
        <v>1</v>
      </c>
      <c r="AL3623">
        <v>1</v>
      </c>
      <c r="AM3623">
        <v>0.58899101979993917</v>
      </c>
      <c r="AN3623">
        <v>1</v>
      </c>
      <c r="AO3623">
        <v>1</v>
      </c>
      <c r="AP3623">
        <v>1</v>
      </c>
      <c r="AQ3623">
        <v>1</v>
      </c>
      <c r="AR3623">
        <v>0</v>
      </c>
      <c r="AS3623">
        <v>0</v>
      </c>
      <c r="AT3623">
        <v>0.83015328672001287</v>
      </c>
      <c r="AU3623">
        <v>0</v>
      </c>
    </row>
    <row r="3624" spans="32:47" x14ac:dyDescent="0.25">
      <c r="AF3624">
        <v>3614</v>
      </c>
      <c r="AG3624">
        <v>0</v>
      </c>
      <c r="AH3624">
        <v>1</v>
      </c>
      <c r="AI3624">
        <v>1</v>
      </c>
      <c r="AJ3624">
        <v>1</v>
      </c>
      <c r="AK3624">
        <v>0.25802151723379912</v>
      </c>
      <c r="AL3624">
        <v>1</v>
      </c>
      <c r="AM3624">
        <v>2.2305470056674114E-2</v>
      </c>
      <c r="AN3624">
        <v>0.48687218116843256</v>
      </c>
      <c r="AO3624">
        <v>1</v>
      </c>
      <c r="AP3624">
        <v>0.3671495183950737</v>
      </c>
      <c r="AQ3624">
        <v>1</v>
      </c>
      <c r="AR3624">
        <v>9.3378367742022211E-2</v>
      </c>
      <c r="AS3624">
        <v>0.16186110891360458</v>
      </c>
      <c r="AT3624">
        <v>0.91360817348324597</v>
      </c>
      <c r="AU3624">
        <v>3</v>
      </c>
    </row>
    <row r="3625" spans="32:47" x14ac:dyDescent="0.25">
      <c r="AF3625">
        <v>3615</v>
      </c>
      <c r="AG3625">
        <v>1</v>
      </c>
      <c r="AH3625">
        <v>1</v>
      </c>
      <c r="AI3625">
        <v>0.92830531243816949</v>
      </c>
      <c r="AJ3625">
        <v>1</v>
      </c>
      <c r="AK3625">
        <v>1</v>
      </c>
      <c r="AL3625">
        <v>4.3182102790645632E-2</v>
      </c>
      <c r="AM3625">
        <v>0.7212437444451949</v>
      </c>
      <c r="AN3625">
        <v>1</v>
      </c>
      <c r="AO3625">
        <v>1</v>
      </c>
      <c r="AP3625">
        <v>0.80045324723605227</v>
      </c>
      <c r="AQ3625">
        <v>0</v>
      </c>
      <c r="AR3625">
        <v>0.88603319060817853</v>
      </c>
      <c r="AS3625">
        <v>0.17478043543392671</v>
      </c>
      <c r="AT3625">
        <v>0.76420395295466581</v>
      </c>
      <c r="AU3625">
        <v>0</v>
      </c>
    </row>
    <row r="3626" spans="32:47" x14ac:dyDescent="0.25">
      <c r="AF3626">
        <v>3616</v>
      </c>
      <c r="AG3626">
        <v>1</v>
      </c>
      <c r="AH3626">
        <v>1</v>
      </c>
      <c r="AI3626">
        <v>1</v>
      </c>
      <c r="AJ3626">
        <v>2.3683462884703962E-2</v>
      </c>
      <c r="AK3626">
        <v>1</v>
      </c>
      <c r="AL3626">
        <v>0.52788127809423413</v>
      </c>
      <c r="AM3626">
        <v>1</v>
      </c>
      <c r="AN3626">
        <v>0</v>
      </c>
      <c r="AO3626">
        <v>0.39608719119472274</v>
      </c>
      <c r="AP3626">
        <v>0.84127704957274785</v>
      </c>
      <c r="AQ3626">
        <v>0.10575015107072734</v>
      </c>
      <c r="AR3626">
        <v>1</v>
      </c>
      <c r="AS3626">
        <v>0.32091024666841539</v>
      </c>
      <c r="AT3626">
        <v>0.79037896204428437</v>
      </c>
      <c r="AU3626">
        <v>1</v>
      </c>
    </row>
    <row r="3627" spans="32:47" x14ac:dyDescent="0.25">
      <c r="AF3627">
        <v>3617</v>
      </c>
      <c r="AG3627">
        <v>0.36617827319048135</v>
      </c>
      <c r="AH3627">
        <v>0.12653197414458969</v>
      </c>
      <c r="AI3627">
        <v>0.61335466307519382</v>
      </c>
      <c r="AJ3627">
        <v>1</v>
      </c>
      <c r="AK3627">
        <v>1</v>
      </c>
      <c r="AL3627">
        <v>1</v>
      </c>
      <c r="AM3627">
        <v>1</v>
      </c>
      <c r="AN3627">
        <v>1</v>
      </c>
      <c r="AO3627">
        <v>0.40125330474184012</v>
      </c>
      <c r="AP3627">
        <v>1</v>
      </c>
      <c r="AQ3627">
        <v>0.61872764284683701</v>
      </c>
      <c r="AR3627">
        <v>0.10392541806011708</v>
      </c>
      <c r="AS3627">
        <v>0</v>
      </c>
      <c r="AT3627">
        <v>0.72340812412842515</v>
      </c>
      <c r="AU3627">
        <v>1</v>
      </c>
    </row>
    <row r="3628" spans="32:47" x14ac:dyDescent="0.25">
      <c r="AF3628">
        <v>3618</v>
      </c>
      <c r="AG3628">
        <v>0.28127409287046778</v>
      </c>
      <c r="AH3628">
        <v>1</v>
      </c>
      <c r="AI3628">
        <v>0.82879331034764037</v>
      </c>
      <c r="AJ3628">
        <v>1</v>
      </c>
      <c r="AK3628">
        <v>0.71506997059529365</v>
      </c>
      <c r="AL3628">
        <v>1</v>
      </c>
      <c r="AM3628">
        <v>1</v>
      </c>
      <c r="AN3628">
        <v>0.65252748221105472</v>
      </c>
      <c r="AO3628">
        <v>0.33429240667052607</v>
      </c>
      <c r="AP3628">
        <v>1</v>
      </c>
      <c r="AQ3628">
        <v>1</v>
      </c>
      <c r="AR3628">
        <v>1</v>
      </c>
      <c r="AS3628">
        <v>0</v>
      </c>
      <c r="AT3628">
        <v>0.9631879777122091</v>
      </c>
      <c r="AU3628">
        <v>0</v>
      </c>
    </row>
    <row r="3629" spans="32:47" x14ac:dyDescent="0.25">
      <c r="AF3629">
        <v>3619</v>
      </c>
      <c r="AG3629">
        <v>1</v>
      </c>
      <c r="AH3629">
        <v>1</v>
      </c>
      <c r="AI3629">
        <v>0</v>
      </c>
      <c r="AJ3629">
        <v>1</v>
      </c>
      <c r="AK3629">
        <v>0.95031568753526496</v>
      </c>
      <c r="AL3629">
        <v>0.1407918863510228</v>
      </c>
      <c r="AM3629">
        <v>6.2587831850020939E-2</v>
      </c>
      <c r="AN3629">
        <v>0.98780965338829119</v>
      </c>
      <c r="AO3629">
        <v>0.49815857607706371</v>
      </c>
      <c r="AP3629">
        <v>1</v>
      </c>
      <c r="AQ3629">
        <v>0</v>
      </c>
      <c r="AR3629">
        <v>1</v>
      </c>
      <c r="AS3629">
        <v>1.1098489769445282E-3</v>
      </c>
      <c r="AT3629">
        <v>0.82638204584906061</v>
      </c>
      <c r="AU3629">
        <v>0</v>
      </c>
    </row>
    <row r="3630" spans="32:47" x14ac:dyDescent="0.25">
      <c r="AF3630">
        <v>3620</v>
      </c>
      <c r="AG3630">
        <v>0.26919629501513087</v>
      </c>
      <c r="AH3630">
        <v>1</v>
      </c>
      <c r="AI3630">
        <v>1</v>
      </c>
      <c r="AJ3630">
        <v>1</v>
      </c>
      <c r="AK3630">
        <v>0.72925494487853648</v>
      </c>
      <c r="AL3630">
        <v>0.22536878190270121</v>
      </c>
      <c r="AM3630">
        <v>0</v>
      </c>
      <c r="AN3630">
        <v>1</v>
      </c>
      <c r="AO3630">
        <v>0.76141254410273784</v>
      </c>
      <c r="AP3630">
        <v>0</v>
      </c>
      <c r="AQ3630">
        <v>1</v>
      </c>
      <c r="AR3630">
        <v>1</v>
      </c>
      <c r="AS3630">
        <v>0</v>
      </c>
      <c r="AT3630">
        <v>0.88146290173680342</v>
      </c>
      <c r="AU3630">
        <v>0</v>
      </c>
    </row>
    <row r="3631" spans="32:47" x14ac:dyDescent="0.25">
      <c r="AF3631">
        <v>3621</v>
      </c>
      <c r="AG3631">
        <v>1</v>
      </c>
      <c r="AH3631">
        <v>1</v>
      </c>
      <c r="AI3631">
        <v>1</v>
      </c>
      <c r="AJ3631">
        <v>0.55238177819919654</v>
      </c>
      <c r="AK3631">
        <v>8.5768687069620708E-2</v>
      </c>
      <c r="AL3631">
        <v>1</v>
      </c>
      <c r="AM3631">
        <v>1</v>
      </c>
      <c r="AN3631">
        <v>1</v>
      </c>
      <c r="AO3631">
        <v>1</v>
      </c>
      <c r="AP3631">
        <v>1</v>
      </c>
      <c r="AQ3631">
        <v>0.49139541388164315</v>
      </c>
      <c r="AR3631">
        <v>1</v>
      </c>
      <c r="AS3631">
        <v>0</v>
      </c>
      <c r="AT3631">
        <v>0.86186699770189257</v>
      </c>
      <c r="AU3631">
        <v>0</v>
      </c>
    </row>
    <row r="3632" spans="32:47" x14ac:dyDescent="0.25">
      <c r="AF3632">
        <v>3622</v>
      </c>
      <c r="AG3632">
        <v>1</v>
      </c>
      <c r="AH3632">
        <v>1</v>
      </c>
      <c r="AI3632">
        <v>1</v>
      </c>
      <c r="AJ3632">
        <v>1</v>
      </c>
      <c r="AK3632">
        <v>1</v>
      </c>
      <c r="AL3632">
        <v>1</v>
      </c>
      <c r="AM3632">
        <v>0.83124821370931323</v>
      </c>
      <c r="AN3632">
        <v>1</v>
      </c>
      <c r="AO3632">
        <v>1</v>
      </c>
      <c r="AP3632">
        <v>1</v>
      </c>
      <c r="AQ3632">
        <v>1</v>
      </c>
      <c r="AR3632">
        <v>0</v>
      </c>
      <c r="AS3632">
        <v>0</v>
      </c>
      <c r="AT3632">
        <v>0.63124930981617611</v>
      </c>
      <c r="AU3632">
        <v>0</v>
      </c>
    </row>
    <row r="3633" spans="32:47" x14ac:dyDescent="0.25">
      <c r="AF3633">
        <v>3623</v>
      </c>
      <c r="AG3633">
        <v>0.50733848287904215</v>
      </c>
      <c r="AH3633">
        <v>0.77117529758262593</v>
      </c>
      <c r="AI3633">
        <v>1</v>
      </c>
      <c r="AJ3633">
        <v>1</v>
      </c>
      <c r="AK3633">
        <v>0.94437894889579765</v>
      </c>
      <c r="AL3633">
        <v>0.46862937337791666</v>
      </c>
      <c r="AM3633">
        <v>1</v>
      </c>
      <c r="AN3633">
        <v>1</v>
      </c>
      <c r="AO3633">
        <v>1</v>
      </c>
      <c r="AP3633">
        <v>0.65376551310375008</v>
      </c>
      <c r="AQ3633">
        <v>0.82393035043933194</v>
      </c>
      <c r="AR3633">
        <v>1</v>
      </c>
      <c r="AS3633">
        <v>0</v>
      </c>
      <c r="AT3633">
        <v>0.80182390612161758</v>
      </c>
      <c r="AU3633">
        <v>1</v>
      </c>
    </row>
    <row r="3634" spans="32:47" x14ac:dyDescent="0.25">
      <c r="AF3634">
        <v>3624</v>
      </c>
      <c r="AG3634">
        <v>0.23925424707962403</v>
      </c>
      <c r="AH3634">
        <v>1</v>
      </c>
      <c r="AI3634">
        <v>1</v>
      </c>
      <c r="AJ3634">
        <v>0.5655140111775836</v>
      </c>
      <c r="AK3634">
        <v>1</v>
      </c>
      <c r="AL3634">
        <v>1</v>
      </c>
      <c r="AM3634">
        <v>1</v>
      </c>
      <c r="AN3634">
        <v>1</v>
      </c>
      <c r="AO3634">
        <v>1</v>
      </c>
      <c r="AP3634">
        <v>1</v>
      </c>
      <c r="AQ3634">
        <v>0.88811215779763486</v>
      </c>
      <c r="AR3634">
        <v>0.26380094157502754</v>
      </c>
      <c r="AS3634">
        <v>0.21387533692998864</v>
      </c>
      <c r="AT3634">
        <v>0.87219297697086662</v>
      </c>
      <c r="AU3634">
        <v>2</v>
      </c>
    </row>
    <row r="3635" spans="32:47" x14ac:dyDescent="0.25">
      <c r="AF3635">
        <v>3625</v>
      </c>
      <c r="AG3635">
        <v>0.43516257329305985</v>
      </c>
      <c r="AH3635">
        <v>1</v>
      </c>
      <c r="AI3635">
        <v>1</v>
      </c>
      <c r="AJ3635">
        <v>1</v>
      </c>
      <c r="AK3635">
        <v>0.30644329537068599</v>
      </c>
      <c r="AL3635">
        <v>1</v>
      </c>
      <c r="AM3635">
        <v>1</v>
      </c>
      <c r="AN3635">
        <v>1</v>
      </c>
      <c r="AO3635">
        <v>0.3801252021815647</v>
      </c>
      <c r="AP3635">
        <v>1</v>
      </c>
      <c r="AQ3635">
        <v>1</v>
      </c>
      <c r="AR3635">
        <v>1</v>
      </c>
      <c r="AS3635">
        <v>0</v>
      </c>
      <c r="AT3635">
        <v>0.79596790908819881</v>
      </c>
      <c r="AU3635">
        <v>2</v>
      </c>
    </row>
    <row r="3636" spans="32:47" x14ac:dyDescent="0.25">
      <c r="AF3636">
        <v>3626</v>
      </c>
      <c r="AG3636">
        <v>0</v>
      </c>
      <c r="AH3636">
        <v>1</v>
      </c>
      <c r="AI3636">
        <v>0.48168388418919</v>
      </c>
      <c r="AJ3636">
        <v>0.7652339918056289</v>
      </c>
      <c r="AK3636">
        <v>0.68671898742749982</v>
      </c>
      <c r="AL3636">
        <v>0</v>
      </c>
      <c r="AM3636">
        <v>1</v>
      </c>
      <c r="AN3636">
        <v>1</v>
      </c>
      <c r="AO3636">
        <v>1</v>
      </c>
      <c r="AP3636">
        <v>1</v>
      </c>
      <c r="AQ3636">
        <v>1</v>
      </c>
      <c r="AR3636">
        <v>1</v>
      </c>
      <c r="AS3636">
        <v>1</v>
      </c>
      <c r="AT3636">
        <v>0.77846319559167776</v>
      </c>
      <c r="AU3636">
        <v>0</v>
      </c>
    </row>
    <row r="3637" spans="32:47" x14ac:dyDescent="0.25">
      <c r="AF3637">
        <v>3627</v>
      </c>
      <c r="AG3637">
        <v>1</v>
      </c>
      <c r="AH3637">
        <v>1</v>
      </c>
      <c r="AI3637">
        <v>7.9320521458172268E-4</v>
      </c>
      <c r="AJ3637">
        <v>0.31345959641475929</v>
      </c>
      <c r="AK3637">
        <v>1</v>
      </c>
      <c r="AL3637">
        <v>0.51396847781094646</v>
      </c>
      <c r="AM3637">
        <v>0.84214421959275632</v>
      </c>
      <c r="AN3637">
        <v>1</v>
      </c>
      <c r="AO3637">
        <v>1</v>
      </c>
      <c r="AP3637">
        <v>1</v>
      </c>
      <c r="AQ3637">
        <v>1</v>
      </c>
      <c r="AR3637">
        <v>1</v>
      </c>
      <c r="AS3637">
        <v>0.75777506861171184</v>
      </c>
      <c r="AT3637">
        <v>0.96605276520310568</v>
      </c>
      <c r="AU3637">
        <v>1</v>
      </c>
    </row>
    <row r="3638" spans="32:47" x14ac:dyDescent="0.25">
      <c r="AF3638">
        <v>3628</v>
      </c>
      <c r="AG3638">
        <v>1</v>
      </c>
      <c r="AH3638">
        <v>1</v>
      </c>
      <c r="AI3638">
        <v>0.94853185610578117</v>
      </c>
      <c r="AJ3638">
        <v>1</v>
      </c>
      <c r="AK3638">
        <v>0</v>
      </c>
      <c r="AL3638">
        <v>0.17310275664567598</v>
      </c>
      <c r="AM3638">
        <v>0.99073669359166805</v>
      </c>
      <c r="AN3638">
        <v>1</v>
      </c>
      <c r="AO3638">
        <v>1</v>
      </c>
      <c r="AP3638">
        <v>1</v>
      </c>
      <c r="AQ3638">
        <v>1</v>
      </c>
      <c r="AR3638">
        <v>1</v>
      </c>
      <c r="AS3638">
        <v>0</v>
      </c>
      <c r="AT3638">
        <v>0.96133149734780765</v>
      </c>
      <c r="AU3638">
        <v>0</v>
      </c>
    </row>
    <row r="3639" spans="32:47" x14ac:dyDescent="0.25">
      <c r="AF3639">
        <v>3629</v>
      </c>
      <c r="AG3639">
        <v>0.73886155802662667</v>
      </c>
      <c r="AH3639">
        <v>1</v>
      </c>
      <c r="AI3639">
        <v>1</v>
      </c>
      <c r="AJ3639">
        <v>1</v>
      </c>
      <c r="AK3639">
        <v>1</v>
      </c>
      <c r="AL3639">
        <v>1</v>
      </c>
      <c r="AM3639">
        <v>1</v>
      </c>
      <c r="AN3639">
        <v>1</v>
      </c>
      <c r="AO3639">
        <v>1</v>
      </c>
      <c r="AP3639">
        <v>0.50924415117638533</v>
      </c>
      <c r="AQ3639">
        <v>1</v>
      </c>
      <c r="AR3639">
        <v>1</v>
      </c>
      <c r="AS3639">
        <v>0</v>
      </c>
      <c r="AT3639">
        <v>0.40792201690484248</v>
      </c>
      <c r="AU3639">
        <v>0</v>
      </c>
    </row>
    <row r="3640" spans="32:47" x14ac:dyDescent="0.25">
      <c r="AF3640">
        <v>3630</v>
      </c>
      <c r="AG3640">
        <v>1</v>
      </c>
      <c r="AH3640">
        <v>1</v>
      </c>
      <c r="AI3640">
        <v>1</v>
      </c>
      <c r="AJ3640">
        <v>0.91713936006732788</v>
      </c>
      <c r="AK3640">
        <v>0.98760884939603721</v>
      </c>
      <c r="AL3640">
        <v>1</v>
      </c>
      <c r="AM3640">
        <v>1</v>
      </c>
      <c r="AN3640">
        <v>1</v>
      </c>
      <c r="AO3640">
        <v>1</v>
      </c>
      <c r="AP3640">
        <v>1</v>
      </c>
      <c r="AQ3640">
        <v>1</v>
      </c>
      <c r="AR3640">
        <v>0.17308290802212734</v>
      </c>
      <c r="AS3640">
        <v>0</v>
      </c>
      <c r="AT3640">
        <v>0.85923648987446632</v>
      </c>
      <c r="AU3640">
        <v>0</v>
      </c>
    </row>
    <row r="3641" spans="32:47" x14ac:dyDescent="0.25">
      <c r="AF3641">
        <v>3631</v>
      </c>
      <c r="AG3641">
        <v>1</v>
      </c>
      <c r="AH3641">
        <v>1</v>
      </c>
      <c r="AI3641">
        <v>0.7074577411338161</v>
      </c>
      <c r="AJ3641">
        <v>1</v>
      </c>
      <c r="AK3641">
        <v>1</v>
      </c>
      <c r="AL3641">
        <v>1</v>
      </c>
      <c r="AM3641">
        <v>1</v>
      </c>
      <c r="AN3641">
        <v>1</v>
      </c>
      <c r="AO3641">
        <v>1</v>
      </c>
      <c r="AP3641">
        <v>1</v>
      </c>
      <c r="AQ3641">
        <v>0.23381767684356117</v>
      </c>
      <c r="AR3641">
        <v>0.39656289618329948</v>
      </c>
      <c r="AS3641">
        <v>0</v>
      </c>
      <c r="AT3641">
        <v>0.79647796365900092</v>
      </c>
      <c r="AU3641">
        <v>1</v>
      </c>
    </row>
    <row r="3642" spans="32:47" x14ac:dyDescent="0.25">
      <c r="AF3642">
        <v>3632</v>
      </c>
      <c r="AG3642">
        <v>0.34565848783935388</v>
      </c>
      <c r="AH3642">
        <v>0</v>
      </c>
      <c r="AI3642">
        <v>1</v>
      </c>
      <c r="AJ3642">
        <v>1</v>
      </c>
      <c r="AK3642">
        <v>1</v>
      </c>
      <c r="AL3642">
        <v>1</v>
      </c>
      <c r="AM3642">
        <v>1</v>
      </c>
      <c r="AN3642">
        <v>1</v>
      </c>
      <c r="AO3642">
        <v>2.5961044991223994E-2</v>
      </c>
      <c r="AP3642">
        <v>0.61681279842835668</v>
      </c>
      <c r="AQ3642">
        <v>1</v>
      </c>
      <c r="AR3642">
        <v>0.95724235634477206</v>
      </c>
      <c r="AS3642">
        <v>0.31351155615407006</v>
      </c>
      <c r="AT3642">
        <v>0.82432885810374823</v>
      </c>
      <c r="AU3642">
        <v>0</v>
      </c>
    </row>
    <row r="3643" spans="32:47" x14ac:dyDescent="0.25">
      <c r="AF3643">
        <v>3633</v>
      </c>
      <c r="AG3643">
        <v>1</v>
      </c>
      <c r="AH3643">
        <v>1</v>
      </c>
      <c r="AI3643">
        <v>1</v>
      </c>
      <c r="AJ3643">
        <v>1</v>
      </c>
      <c r="AK3643">
        <v>0.37094517259726173</v>
      </c>
      <c r="AL3643">
        <v>1</v>
      </c>
      <c r="AM3643">
        <v>1</v>
      </c>
      <c r="AN3643">
        <v>1</v>
      </c>
      <c r="AO3643">
        <v>1</v>
      </c>
      <c r="AP3643">
        <v>1</v>
      </c>
      <c r="AQ3643">
        <v>1</v>
      </c>
      <c r="AR3643">
        <v>6.1282709194675856E-2</v>
      </c>
      <c r="AS3643">
        <v>0.8821249664242421</v>
      </c>
      <c r="AT3643">
        <v>0.88755682126901192</v>
      </c>
      <c r="AU3643">
        <v>1</v>
      </c>
    </row>
    <row r="3644" spans="32:47" x14ac:dyDescent="0.25">
      <c r="AF3644">
        <v>3634</v>
      </c>
      <c r="AG3644">
        <v>0.74258389457545781</v>
      </c>
      <c r="AH3644">
        <v>1</v>
      </c>
      <c r="AI3644">
        <v>0</v>
      </c>
      <c r="AJ3644">
        <v>1</v>
      </c>
      <c r="AK3644">
        <v>1</v>
      </c>
      <c r="AL3644">
        <v>1</v>
      </c>
      <c r="AM3644">
        <v>0.71405437850790476</v>
      </c>
      <c r="AN3644">
        <v>1</v>
      </c>
      <c r="AO3644">
        <v>1</v>
      </c>
      <c r="AP3644">
        <v>0.58453139646688568</v>
      </c>
      <c r="AQ3644">
        <v>0</v>
      </c>
      <c r="AR3644">
        <v>0.39088770292672109</v>
      </c>
      <c r="AS3644">
        <v>1</v>
      </c>
      <c r="AT3644">
        <v>0.7002844939312749</v>
      </c>
      <c r="AU3644">
        <v>1</v>
      </c>
    </row>
    <row r="3645" spans="32:47" x14ac:dyDescent="0.25">
      <c r="AF3645">
        <v>3635</v>
      </c>
      <c r="AG3645">
        <v>0.96943823821329134</v>
      </c>
      <c r="AH3645">
        <v>1</v>
      </c>
      <c r="AI3645">
        <v>1</v>
      </c>
      <c r="AJ3645">
        <v>0.82480101349259105</v>
      </c>
      <c r="AK3645">
        <v>1</v>
      </c>
      <c r="AL3645">
        <v>1</v>
      </c>
      <c r="AM3645">
        <v>1</v>
      </c>
      <c r="AN3645">
        <v>1</v>
      </c>
      <c r="AO3645">
        <v>0.96105232843959432</v>
      </c>
      <c r="AP3645">
        <v>1</v>
      </c>
      <c r="AQ3645">
        <v>1</v>
      </c>
      <c r="AR3645">
        <v>0.74604948953633388</v>
      </c>
      <c r="AS3645">
        <v>0.25557045957694136</v>
      </c>
      <c r="AT3645">
        <v>0.76871322844301471</v>
      </c>
      <c r="AU3645">
        <v>0</v>
      </c>
    </row>
    <row r="3646" spans="32:47" x14ac:dyDescent="0.25">
      <c r="AF3646">
        <v>3636</v>
      </c>
      <c r="AG3646">
        <v>0.9594190641195558</v>
      </c>
      <c r="AH3646">
        <v>1</v>
      </c>
      <c r="AI3646">
        <v>1</v>
      </c>
      <c r="AJ3646">
        <v>1</v>
      </c>
      <c r="AK3646">
        <v>1</v>
      </c>
      <c r="AL3646">
        <v>1</v>
      </c>
      <c r="AM3646">
        <v>0.36898179935158093</v>
      </c>
      <c r="AN3646">
        <v>0</v>
      </c>
      <c r="AO3646">
        <v>1</v>
      </c>
      <c r="AP3646">
        <v>1</v>
      </c>
      <c r="AQ3646">
        <v>0</v>
      </c>
      <c r="AR3646">
        <v>1</v>
      </c>
      <c r="AS3646">
        <v>0.40092562621242495</v>
      </c>
      <c r="AT3646">
        <v>0.87808000628678173</v>
      </c>
      <c r="AU3646">
        <v>2</v>
      </c>
    </row>
    <row r="3647" spans="32:47" x14ac:dyDescent="0.25">
      <c r="AF3647">
        <v>3637</v>
      </c>
      <c r="AG3647">
        <v>0</v>
      </c>
      <c r="AH3647">
        <v>1</v>
      </c>
      <c r="AI3647">
        <v>1</v>
      </c>
      <c r="AJ3647">
        <v>0.37354442049133163</v>
      </c>
      <c r="AK3647">
        <v>1</v>
      </c>
      <c r="AL3647">
        <v>1</v>
      </c>
      <c r="AM3647">
        <v>0.75265471986236776</v>
      </c>
      <c r="AN3647">
        <v>0.53087622519360012</v>
      </c>
      <c r="AO3647">
        <v>1</v>
      </c>
      <c r="AP3647">
        <v>0</v>
      </c>
      <c r="AQ3647">
        <v>0.51180657463167634</v>
      </c>
      <c r="AR3647">
        <v>0</v>
      </c>
      <c r="AS3647">
        <v>0</v>
      </c>
      <c r="AT3647">
        <v>0.81394617562252014</v>
      </c>
      <c r="AU3647">
        <v>1</v>
      </c>
    </row>
    <row r="3648" spans="32:47" x14ac:dyDescent="0.25">
      <c r="AF3648">
        <v>3638</v>
      </c>
      <c r="AG3648">
        <v>1</v>
      </c>
      <c r="AH3648">
        <v>0.59051933163287429</v>
      </c>
      <c r="AI3648">
        <v>0.57346135563632072</v>
      </c>
      <c r="AJ3648">
        <v>0.81632925143761292</v>
      </c>
      <c r="AK3648">
        <v>0.21532339508895906</v>
      </c>
      <c r="AL3648">
        <v>1</v>
      </c>
      <c r="AM3648">
        <v>1</v>
      </c>
      <c r="AN3648">
        <v>1</v>
      </c>
      <c r="AO3648">
        <v>1</v>
      </c>
      <c r="AP3648">
        <v>0</v>
      </c>
      <c r="AQ3648">
        <v>1</v>
      </c>
      <c r="AR3648">
        <v>3.0067546476916066E-2</v>
      </c>
      <c r="AS3648">
        <v>0</v>
      </c>
      <c r="AT3648">
        <v>0.96394745918108016</v>
      </c>
      <c r="AU3648">
        <v>3</v>
      </c>
    </row>
    <row r="3649" spans="32:47" x14ac:dyDescent="0.25">
      <c r="AF3649">
        <v>3639</v>
      </c>
      <c r="AG3649">
        <v>1</v>
      </c>
      <c r="AH3649">
        <v>1</v>
      </c>
      <c r="AI3649">
        <v>1</v>
      </c>
      <c r="AJ3649">
        <v>1</v>
      </c>
      <c r="AK3649">
        <v>0</v>
      </c>
      <c r="AL3649">
        <v>0.45398560410006517</v>
      </c>
      <c r="AM3649">
        <v>1</v>
      </c>
      <c r="AN3649">
        <v>0.86942621422161703</v>
      </c>
      <c r="AO3649">
        <v>0</v>
      </c>
      <c r="AP3649">
        <v>1</v>
      </c>
      <c r="AQ3649">
        <v>1</v>
      </c>
      <c r="AR3649">
        <v>0.18055870024123108</v>
      </c>
      <c r="AS3649">
        <v>0.18533003991779556</v>
      </c>
      <c r="AT3649">
        <v>0.51584949335577734</v>
      </c>
      <c r="AU3649">
        <v>2</v>
      </c>
    </row>
    <row r="3650" spans="32:47" x14ac:dyDescent="0.25">
      <c r="AF3650">
        <v>3640</v>
      </c>
      <c r="AG3650">
        <v>1</v>
      </c>
      <c r="AH3650">
        <v>1.1290830700610448E-2</v>
      </c>
      <c r="AI3650">
        <v>0.84451545569379138</v>
      </c>
      <c r="AJ3650">
        <v>1</v>
      </c>
      <c r="AK3650">
        <v>1</v>
      </c>
      <c r="AL3650">
        <v>1</v>
      </c>
      <c r="AM3650">
        <v>0.16591092393073562</v>
      </c>
      <c r="AN3650">
        <v>1</v>
      </c>
      <c r="AO3650">
        <v>0.29379938243388704</v>
      </c>
      <c r="AP3650">
        <v>7.7558536105977016E-2</v>
      </c>
      <c r="AQ3650">
        <v>1</v>
      </c>
      <c r="AR3650">
        <v>1</v>
      </c>
      <c r="AS3650">
        <v>1</v>
      </c>
      <c r="AT3650">
        <v>0.74708497446530331</v>
      </c>
      <c r="AU3650">
        <v>1</v>
      </c>
    </row>
    <row r="3651" spans="32:47" x14ac:dyDescent="0.25">
      <c r="AF3651">
        <v>3641</v>
      </c>
      <c r="AG3651">
        <v>0.80693457887724851</v>
      </c>
      <c r="AH3651">
        <v>0.29033898484911852</v>
      </c>
      <c r="AI3651">
        <v>0.9326479218014414</v>
      </c>
      <c r="AJ3651">
        <v>1</v>
      </c>
      <c r="AK3651">
        <v>1</v>
      </c>
      <c r="AL3651">
        <v>0.50454866230696405</v>
      </c>
      <c r="AM3651">
        <v>0</v>
      </c>
      <c r="AN3651">
        <v>1</v>
      </c>
      <c r="AO3651">
        <v>1</v>
      </c>
      <c r="AP3651">
        <v>0.18551219952285231</v>
      </c>
      <c r="AQ3651">
        <v>1</v>
      </c>
      <c r="AR3651">
        <v>1</v>
      </c>
      <c r="AS3651">
        <v>0.21031912925607157</v>
      </c>
      <c r="AT3651">
        <v>0.7396402186397758</v>
      </c>
      <c r="AU3651">
        <v>3</v>
      </c>
    </row>
    <row r="3652" spans="32:47" x14ac:dyDescent="0.25">
      <c r="AF3652">
        <v>3642</v>
      </c>
      <c r="AG3652">
        <v>0</v>
      </c>
      <c r="AH3652">
        <v>1</v>
      </c>
      <c r="AI3652">
        <v>0.79622334998472777</v>
      </c>
      <c r="AJ3652">
        <v>1</v>
      </c>
      <c r="AK3652">
        <v>1</v>
      </c>
      <c r="AL3652">
        <v>1</v>
      </c>
      <c r="AM3652">
        <v>0.66148935345254067</v>
      </c>
      <c r="AN3652">
        <v>0.30516995057968738</v>
      </c>
      <c r="AO3652">
        <v>1</v>
      </c>
      <c r="AP3652">
        <v>0.92310717277606247</v>
      </c>
      <c r="AQ3652">
        <v>0.87335324566520289</v>
      </c>
      <c r="AR3652">
        <v>1</v>
      </c>
      <c r="AS3652">
        <v>0</v>
      </c>
      <c r="AT3652">
        <v>0.72601554651301325</v>
      </c>
      <c r="AU3652">
        <v>0</v>
      </c>
    </row>
    <row r="3653" spans="32:47" x14ac:dyDescent="0.25">
      <c r="AF3653">
        <v>3643</v>
      </c>
      <c r="AG3653">
        <v>1</v>
      </c>
      <c r="AH3653">
        <v>1</v>
      </c>
      <c r="AI3653">
        <v>1</v>
      </c>
      <c r="AJ3653">
        <v>1</v>
      </c>
      <c r="AK3653">
        <v>1</v>
      </c>
      <c r="AL3653">
        <v>1</v>
      </c>
      <c r="AM3653">
        <v>1</v>
      </c>
      <c r="AN3653">
        <v>1</v>
      </c>
      <c r="AO3653">
        <v>0.82488475010250117</v>
      </c>
      <c r="AP3653">
        <v>0.31114523530507748</v>
      </c>
      <c r="AQ3653">
        <v>1</v>
      </c>
      <c r="AR3653">
        <v>1</v>
      </c>
      <c r="AS3653">
        <v>0</v>
      </c>
      <c r="AT3653">
        <v>0.66213667563321021</v>
      </c>
      <c r="AU3653">
        <v>0</v>
      </c>
    </row>
    <row r="3654" spans="32:47" x14ac:dyDescent="0.25">
      <c r="AF3654">
        <v>3644</v>
      </c>
      <c r="AG3654">
        <v>0.7955681962041361</v>
      </c>
      <c r="AH3654">
        <v>0</v>
      </c>
      <c r="AI3654">
        <v>1</v>
      </c>
      <c r="AJ3654">
        <v>0</v>
      </c>
      <c r="AK3654">
        <v>1</v>
      </c>
      <c r="AL3654">
        <v>0.28429249298763654</v>
      </c>
      <c r="AM3654">
        <v>1</v>
      </c>
      <c r="AN3654">
        <v>0.2537581575257542</v>
      </c>
      <c r="AO3654">
        <v>0.49519592466313045</v>
      </c>
      <c r="AP3654">
        <v>1</v>
      </c>
      <c r="AQ3654">
        <v>1</v>
      </c>
      <c r="AR3654">
        <v>1</v>
      </c>
      <c r="AS3654">
        <v>0</v>
      </c>
      <c r="AT3654">
        <v>0.91882716153021937</v>
      </c>
      <c r="AU3654">
        <v>2</v>
      </c>
    </row>
    <row r="3655" spans="32:47" x14ac:dyDescent="0.25">
      <c r="AF3655">
        <v>3645</v>
      </c>
      <c r="AG3655">
        <v>1</v>
      </c>
      <c r="AH3655">
        <v>0.8546368120395138</v>
      </c>
      <c r="AI3655">
        <v>1</v>
      </c>
      <c r="AJ3655">
        <v>1</v>
      </c>
      <c r="AK3655">
        <v>1</v>
      </c>
      <c r="AL3655">
        <v>0.73368092482657332</v>
      </c>
      <c r="AM3655">
        <v>1</v>
      </c>
      <c r="AN3655">
        <v>1</v>
      </c>
      <c r="AO3655">
        <v>1</v>
      </c>
      <c r="AP3655">
        <v>1</v>
      </c>
      <c r="AQ3655">
        <v>1</v>
      </c>
      <c r="AR3655">
        <v>1</v>
      </c>
      <c r="AS3655">
        <v>0</v>
      </c>
      <c r="AT3655">
        <v>0.56510944855826017</v>
      </c>
      <c r="AU3655">
        <v>0</v>
      </c>
    </row>
    <row r="3656" spans="32:47" x14ac:dyDescent="0.25">
      <c r="AF3656">
        <v>3646</v>
      </c>
      <c r="AG3656">
        <v>0.90409956184345408</v>
      </c>
      <c r="AH3656">
        <v>0.18246554170816257</v>
      </c>
      <c r="AI3656">
        <v>1</v>
      </c>
      <c r="AJ3656">
        <v>0.48259712181364495</v>
      </c>
      <c r="AK3656">
        <v>1</v>
      </c>
      <c r="AL3656">
        <v>1</v>
      </c>
      <c r="AM3656">
        <v>0.92563484922110573</v>
      </c>
      <c r="AN3656">
        <v>0</v>
      </c>
      <c r="AO3656">
        <v>0.8102135434193769</v>
      </c>
      <c r="AP3656">
        <v>0.14159018967292203</v>
      </c>
      <c r="AQ3656">
        <v>0.3974295641137966</v>
      </c>
      <c r="AR3656">
        <v>1</v>
      </c>
      <c r="AS3656">
        <v>0.16762864191793295</v>
      </c>
      <c r="AT3656">
        <v>0.84464337364660835</v>
      </c>
      <c r="AU3656">
        <v>1</v>
      </c>
    </row>
    <row r="3657" spans="32:47" x14ac:dyDescent="0.25">
      <c r="AF3657">
        <v>3647</v>
      </c>
      <c r="AG3657">
        <v>0.15687280294045078</v>
      </c>
      <c r="AH3657">
        <v>0.47752329273550587</v>
      </c>
      <c r="AI3657">
        <v>1</v>
      </c>
      <c r="AJ3657">
        <v>1</v>
      </c>
      <c r="AK3657">
        <v>1</v>
      </c>
      <c r="AL3657">
        <v>0</v>
      </c>
      <c r="AM3657">
        <v>1</v>
      </c>
      <c r="AN3657">
        <v>1</v>
      </c>
      <c r="AO3657">
        <v>1</v>
      </c>
      <c r="AP3657">
        <v>0.26343399505065229</v>
      </c>
      <c r="AQ3657">
        <v>1</v>
      </c>
      <c r="AR3657">
        <v>1</v>
      </c>
      <c r="AS3657">
        <v>0.85686250717351087</v>
      </c>
      <c r="AT3657">
        <v>0.68618729346276708</v>
      </c>
      <c r="AU3657">
        <v>0</v>
      </c>
    </row>
    <row r="3658" spans="32:47" x14ac:dyDescent="0.25">
      <c r="AF3658">
        <v>3648</v>
      </c>
      <c r="AG3658">
        <v>1</v>
      </c>
      <c r="AH3658">
        <v>1</v>
      </c>
      <c r="AI3658">
        <v>1</v>
      </c>
      <c r="AJ3658">
        <v>1</v>
      </c>
      <c r="AK3658">
        <v>0.84125783261556686</v>
      </c>
      <c r="AL3658">
        <v>0</v>
      </c>
      <c r="AM3658">
        <v>0.28056179573961287</v>
      </c>
      <c r="AN3658">
        <v>1</v>
      </c>
      <c r="AO3658">
        <v>1</v>
      </c>
      <c r="AP3658">
        <v>1</v>
      </c>
      <c r="AQ3658">
        <v>1</v>
      </c>
      <c r="AR3658">
        <v>1</v>
      </c>
      <c r="AS3658">
        <v>0</v>
      </c>
      <c r="AT3658">
        <v>0.69626521175722866</v>
      </c>
      <c r="AU3658">
        <v>0</v>
      </c>
    </row>
    <row r="3659" spans="32:47" x14ac:dyDescent="0.25">
      <c r="AF3659">
        <v>3649</v>
      </c>
      <c r="AG3659">
        <v>0</v>
      </c>
      <c r="AH3659">
        <v>1</v>
      </c>
      <c r="AI3659">
        <v>1</v>
      </c>
      <c r="AJ3659">
        <v>0.50566056416622207</v>
      </c>
      <c r="AK3659">
        <v>1</v>
      </c>
      <c r="AL3659">
        <v>1</v>
      </c>
      <c r="AM3659">
        <v>1</v>
      </c>
      <c r="AN3659">
        <v>0.94153833419864719</v>
      </c>
      <c r="AO3659">
        <v>1</v>
      </c>
      <c r="AP3659">
        <v>1</v>
      </c>
      <c r="AQ3659">
        <v>1</v>
      </c>
      <c r="AR3659">
        <v>1</v>
      </c>
      <c r="AS3659">
        <v>0</v>
      </c>
      <c r="AT3659">
        <v>0.94317449261896846</v>
      </c>
      <c r="AU3659">
        <v>1</v>
      </c>
    </row>
    <row r="3660" spans="32:47" x14ac:dyDescent="0.25">
      <c r="AF3660">
        <v>3650</v>
      </c>
      <c r="AG3660">
        <v>0.15581353283496649</v>
      </c>
      <c r="AH3660">
        <v>0.60348817246735309</v>
      </c>
      <c r="AI3660">
        <v>0</v>
      </c>
      <c r="AJ3660">
        <v>1</v>
      </c>
      <c r="AK3660">
        <v>1</v>
      </c>
      <c r="AL3660">
        <v>0</v>
      </c>
      <c r="AM3660">
        <v>0.5382269731433611</v>
      </c>
      <c r="AN3660">
        <v>1</v>
      </c>
      <c r="AO3660">
        <v>0.93613605256468868</v>
      </c>
      <c r="AP3660">
        <v>0.63798492613803381</v>
      </c>
      <c r="AQ3660">
        <v>1</v>
      </c>
      <c r="AR3660">
        <v>0.92922995590878044</v>
      </c>
      <c r="AS3660">
        <v>0.27289317272680497</v>
      </c>
      <c r="AT3660">
        <v>0.53390978532002076</v>
      </c>
      <c r="AU3660">
        <v>1</v>
      </c>
    </row>
    <row r="3661" spans="32:47" x14ac:dyDescent="0.25">
      <c r="AF3661">
        <v>3651</v>
      </c>
      <c r="AG3661">
        <v>1</v>
      </c>
      <c r="AH3661">
        <v>8.445845923857373E-2</v>
      </c>
      <c r="AI3661">
        <v>1</v>
      </c>
      <c r="AJ3661">
        <v>0</v>
      </c>
      <c r="AK3661">
        <v>0.32810449655423118</v>
      </c>
      <c r="AL3661">
        <v>1</v>
      </c>
      <c r="AM3661">
        <v>0.25022100630303612</v>
      </c>
      <c r="AN3661">
        <v>0.66020730511668413</v>
      </c>
      <c r="AO3661">
        <v>0.27293303322876455</v>
      </c>
      <c r="AP3661">
        <v>0.53621199461298186</v>
      </c>
      <c r="AQ3661">
        <v>0</v>
      </c>
      <c r="AR3661">
        <v>0</v>
      </c>
      <c r="AS3661">
        <v>8.31452625662355E-2</v>
      </c>
      <c r="AT3661">
        <v>0.89994509158327485</v>
      </c>
      <c r="AU3661">
        <v>0</v>
      </c>
    </row>
    <row r="3662" spans="32:47" x14ac:dyDescent="0.25">
      <c r="AF3662">
        <v>3652</v>
      </c>
      <c r="AG3662">
        <v>1</v>
      </c>
      <c r="AH3662">
        <v>1</v>
      </c>
      <c r="AI3662">
        <v>1</v>
      </c>
      <c r="AJ3662">
        <v>0.52721476273945878</v>
      </c>
      <c r="AK3662">
        <v>1</v>
      </c>
      <c r="AL3662">
        <v>0.93197455988386835</v>
      </c>
      <c r="AM3662">
        <v>1</v>
      </c>
      <c r="AN3662">
        <v>0</v>
      </c>
      <c r="AO3662">
        <v>1</v>
      </c>
      <c r="AP3662">
        <v>0.57682543454857005</v>
      </c>
      <c r="AQ3662">
        <v>1</v>
      </c>
      <c r="AR3662">
        <v>1</v>
      </c>
      <c r="AS3662">
        <v>0</v>
      </c>
      <c r="AT3662">
        <v>0.84791164361941151</v>
      </c>
      <c r="AU3662">
        <v>0</v>
      </c>
    </row>
    <row r="3663" spans="32:47" x14ac:dyDescent="0.25">
      <c r="AF3663">
        <v>3653</v>
      </c>
      <c r="AG3663">
        <v>0.25620357540479277</v>
      </c>
      <c r="AH3663">
        <v>1</v>
      </c>
      <c r="AI3663">
        <v>1</v>
      </c>
      <c r="AJ3663">
        <v>1</v>
      </c>
      <c r="AK3663">
        <v>0.34174462707385594</v>
      </c>
      <c r="AL3663">
        <v>0</v>
      </c>
      <c r="AM3663">
        <v>1</v>
      </c>
      <c r="AN3663">
        <v>1</v>
      </c>
      <c r="AO3663">
        <v>1</v>
      </c>
      <c r="AP3663">
        <v>5.8847343011885024E-2</v>
      </c>
      <c r="AQ3663">
        <v>0.51376333552131348</v>
      </c>
      <c r="AR3663">
        <v>1</v>
      </c>
      <c r="AS3663">
        <v>0</v>
      </c>
      <c r="AT3663">
        <v>0.92829397889984411</v>
      </c>
      <c r="AU3663">
        <v>0</v>
      </c>
    </row>
    <row r="3664" spans="32:47" x14ac:dyDescent="0.25">
      <c r="AF3664">
        <v>3654</v>
      </c>
      <c r="AG3664">
        <v>1</v>
      </c>
      <c r="AH3664">
        <v>1</v>
      </c>
      <c r="AI3664">
        <v>1</v>
      </c>
      <c r="AJ3664">
        <v>1</v>
      </c>
      <c r="AK3664">
        <v>0.35294086383979567</v>
      </c>
      <c r="AL3664">
        <v>1</v>
      </c>
      <c r="AM3664">
        <v>0.9009868719283165</v>
      </c>
      <c r="AN3664">
        <v>0.69154904731558708</v>
      </c>
      <c r="AO3664">
        <v>1</v>
      </c>
      <c r="AP3664">
        <v>1</v>
      </c>
      <c r="AQ3664">
        <v>0.98493204800664291</v>
      </c>
      <c r="AR3664">
        <v>0.42808404404246586</v>
      </c>
      <c r="AS3664">
        <v>0</v>
      </c>
      <c r="AT3664">
        <v>0.69453156649616266</v>
      </c>
      <c r="AU3664">
        <v>0</v>
      </c>
    </row>
    <row r="3665" spans="32:47" x14ac:dyDescent="0.25">
      <c r="AF3665">
        <v>3655</v>
      </c>
      <c r="AG3665">
        <v>1</v>
      </c>
      <c r="AH3665">
        <v>1</v>
      </c>
      <c r="AI3665">
        <v>1</v>
      </c>
      <c r="AJ3665">
        <v>1</v>
      </c>
      <c r="AK3665">
        <v>1</v>
      </c>
      <c r="AL3665">
        <v>1</v>
      </c>
      <c r="AM3665">
        <v>1</v>
      </c>
      <c r="AN3665">
        <v>1</v>
      </c>
      <c r="AO3665">
        <v>1</v>
      </c>
      <c r="AP3665">
        <v>0.30906152806405329</v>
      </c>
      <c r="AQ3665">
        <v>0</v>
      </c>
      <c r="AR3665">
        <v>1</v>
      </c>
      <c r="AS3665">
        <v>0</v>
      </c>
      <c r="AT3665">
        <v>1</v>
      </c>
      <c r="AU3665">
        <v>0</v>
      </c>
    </row>
    <row r="3666" spans="32:47" x14ac:dyDescent="0.25">
      <c r="AF3666">
        <v>3656</v>
      </c>
      <c r="AG3666">
        <v>0.90194884800603758</v>
      </c>
      <c r="AH3666">
        <v>1</v>
      </c>
      <c r="AI3666">
        <v>0.97039203012583686</v>
      </c>
      <c r="AJ3666">
        <v>1</v>
      </c>
      <c r="AK3666">
        <v>1</v>
      </c>
      <c r="AL3666">
        <v>1</v>
      </c>
      <c r="AM3666">
        <v>1</v>
      </c>
      <c r="AN3666">
        <v>1</v>
      </c>
      <c r="AO3666">
        <v>1</v>
      </c>
      <c r="AP3666">
        <v>1</v>
      </c>
      <c r="AQ3666">
        <v>1</v>
      </c>
      <c r="AR3666">
        <v>0.5707525550918241</v>
      </c>
      <c r="AS3666">
        <v>0.66559994575436576</v>
      </c>
      <c r="AT3666">
        <v>0.85241636298646695</v>
      </c>
      <c r="AU3666">
        <v>0</v>
      </c>
    </row>
    <row r="3667" spans="32:47" x14ac:dyDescent="0.25">
      <c r="AF3667">
        <v>3657</v>
      </c>
      <c r="AG3667">
        <v>0.34135669642038863</v>
      </c>
      <c r="AH3667">
        <v>1</v>
      </c>
      <c r="AI3667">
        <v>1</v>
      </c>
      <c r="AJ3667">
        <v>0.57018248219610546</v>
      </c>
      <c r="AK3667">
        <v>0.65289453709204193</v>
      </c>
      <c r="AL3667">
        <v>0.54611675586832764</v>
      </c>
      <c r="AM3667">
        <v>0.34617821706248625</v>
      </c>
      <c r="AN3667">
        <v>0.25789972035037806</v>
      </c>
      <c r="AO3667">
        <v>1</v>
      </c>
      <c r="AP3667">
        <v>0.53119423318510661</v>
      </c>
      <c r="AQ3667">
        <v>1</v>
      </c>
      <c r="AR3667">
        <v>0.84102364497108106</v>
      </c>
      <c r="AS3667">
        <v>0</v>
      </c>
      <c r="AT3667">
        <v>0.41671954844799214</v>
      </c>
      <c r="AU3667">
        <v>0</v>
      </c>
    </row>
    <row r="3668" spans="32:47" x14ac:dyDescent="0.25">
      <c r="AF3668">
        <v>3658</v>
      </c>
      <c r="AG3668">
        <v>1</v>
      </c>
      <c r="AH3668">
        <v>1</v>
      </c>
      <c r="AI3668">
        <v>1</v>
      </c>
      <c r="AJ3668">
        <v>0.36637321076341323</v>
      </c>
      <c r="AK3668">
        <v>0.65326716984160271</v>
      </c>
      <c r="AL3668">
        <v>1</v>
      </c>
      <c r="AM3668">
        <v>1</v>
      </c>
      <c r="AN3668">
        <v>0</v>
      </c>
      <c r="AO3668">
        <v>1</v>
      </c>
      <c r="AP3668">
        <v>1</v>
      </c>
      <c r="AQ3668">
        <v>0.55204343140042811</v>
      </c>
      <c r="AR3668">
        <v>1</v>
      </c>
      <c r="AS3668">
        <v>0</v>
      </c>
      <c r="AT3668">
        <v>0.74264227128470051</v>
      </c>
      <c r="AU3668">
        <v>1</v>
      </c>
    </row>
    <row r="3669" spans="32:47" x14ac:dyDescent="0.25">
      <c r="AF3669">
        <v>3659</v>
      </c>
      <c r="AG3669">
        <v>0.40070190470343675</v>
      </c>
      <c r="AH3669">
        <v>1</v>
      </c>
      <c r="AI3669">
        <v>0</v>
      </c>
      <c r="AJ3669">
        <v>1</v>
      </c>
      <c r="AK3669">
        <v>0.90934169392693875</v>
      </c>
      <c r="AL3669">
        <v>1</v>
      </c>
      <c r="AM3669">
        <v>0</v>
      </c>
      <c r="AN3669">
        <v>1</v>
      </c>
      <c r="AO3669">
        <v>0.98171758087458627</v>
      </c>
      <c r="AP3669">
        <v>1</v>
      </c>
      <c r="AQ3669">
        <v>0.46684638919202065</v>
      </c>
      <c r="AR3669">
        <v>1</v>
      </c>
      <c r="AS3669">
        <v>0</v>
      </c>
      <c r="AT3669">
        <v>0.81340332621601263</v>
      </c>
      <c r="AU3669">
        <v>2</v>
      </c>
    </row>
    <row r="3670" spans="32:47" x14ac:dyDescent="0.25">
      <c r="AF3670">
        <v>3660</v>
      </c>
      <c r="AG3670">
        <v>1</v>
      </c>
      <c r="AH3670">
        <v>8.7605131497704339E-2</v>
      </c>
      <c r="AI3670">
        <v>1</v>
      </c>
      <c r="AJ3670">
        <v>1</v>
      </c>
      <c r="AK3670">
        <v>1</v>
      </c>
      <c r="AL3670">
        <v>1</v>
      </c>
      <c r="AM3670">
        <v>0.97176924758992578</v>
      </c>
      <c r="AN3670">
        <v>1</v>
      </c>
      <c r="AO3670">
        <v>1</v>
      </c>
      <c r="AP3670">
        <v>1</v>
      </c>
      <c r="AQ3670">
        <v>0.95699836117128145</v>
      </c>
      <c r="AR3670">
        <v>0.68469655152030984</v>
      </c>
      <c r="AS3670">
        <v>3.8043781420613716E-2</v>
      </c>
      <c r="AT3670">
        <v>0.95229817123546212</v>
      </c>
      <c r="AU3670">
        <v>0</v>
      </c>
    </row>
    <row r="3671" spans="32:47" x14ac:dyDescent="0.25">
      <c r="AF3671">
        <v>3661</v>
      </c>
      <c r="AG3671">
        <v>0.8556689584992484</v>
      </c>
      <c r="AH3671">
        <v>0</v>
      </c>
      <c r="AI3671">
        <v>1</v>
      </c>
      <c r="AJ3671">
        <v>0.3455253695996362</v>
      </c>
      <c r="AK3671">
        <v>0.73548241327291419</v>
      </c>
      <c r="AL3671">
        <v>1</v>
      </c>
      <c r="AM3671">
        <v>0</v>
      </c>
      <c r="AN3671">
        <v>1</v>
      </c>
      <c r="AO3671">
        <v>0.35657361885993549</v>
      </c>
      <c r="AP3671">
        <v>1</v>
      </c>
      <c r="AQ3671">
        <v>1</v>
      </c>
      <c r="AR3671">
        <v>1</v>
      </c>
      <c r="AS3671">
        <v>8.8764265875309528E-2</v>
      </c>
      <c r="AT3671">
        <v>0.79324750038159275</v>
      </c>
      <c r="AU3671">
        <v>0</v>
      </c>
    </row>
    <row r="3672" spans="32:47" x14ac:dyDescent="0.25">
      <c r="AF3672">
        <v>3662</v>
      </c>
      <c r="AG3672">
        <v>0.62484312513580309</v>
      </c>
      <c r="AH3672">
        <v>1</v>
      </c>
      <c r="AI3672">
        <v>1</v>
      </c>
      <c r="AJ3672">
        <v>1</v>
      </c>
      <c r="AK3672">
        <v>0.6312427470855313</v>
      </c>
      <c r="AL3672">
        <v>1</v>
      </c>
      <c r="AM3672">
        <v>0</v>
      </c>
      <c r="AN3672">
        <v>0.72416717913673045</v>
      </c>
      <c r="AO3672">
        <v>1</v>
      </c>
      <c r="AP3672">
        <v>1</v>
      </c>
      <c r="AQ3672">
        <v>1</v>
      </c>
      <c r="AR3672">
        <v>0.74432305137076671</v>
      </c>
      <c r="AS3672">
        <v>0.11360522946169142</v>
      </c>
      <c r="AT3672">
        <v>0.79653515584827861</v>
      </c>
      <c r="AU3672">
        <v>1</v>
      </c>
    </row>
    <row r="3673" spans="32:47" x14ac:dyDescent="0.25">
      <c r="AF3673">
        <v>3663</v>
      </c>
      <c r="AG3673">
        <v>0.42173750947944016</v>
      </c>
      <c r="AH3673">
        <v>1</v>
      </c>
      <c r="AI3673">
        <v>1</v>
      </c>
      <c r="AJ3673">
        <v>1</v>
      </c>
      <c r="AK3673">
        <v>1</v>
      </c>
      <c r="AL3673">
        <v>1</v>
      </c>
      <c r="AM3673">
        <v>1</v>
      </c>
      <c r="AN3673">
        <v>0.8498226902966346</v>
      </c>
      <c r="AO3673">
        <v>1</v>
      </c>
      <c r="AP3673">
        <v>1</v>
      </c>
      <c r="AQ3673">
        <v>0.30657849498214396</v>
      </c>
      <c r="AR3673">
        <v>0.47807961846856706</v>
      </c>
      <c r="AS3673">
        <v>0.13298933147452771</v>
      </c>
      <c r="AT3673">
        <v>0.80900567278103686</v>
      </c>
      <c r="AU3673">
        <v>3</v>
      </c>
    </row>
    <row r="3674" spans="32:47" x14ac:dyDescent="0.25">
      <c r="AF3674">
        <v>3664</v>
      </c>
      <c r="AG3674">
        <v>0.47833998516791559</v>
      </c>
      <c r="AH3674">
        <v>1</v>
      </c>
      <c r="AI3674">
        <v>0</v>
      </c>
      <c r="AJ3674">
        <v>1</v>
      </c>
      <c r="AK3674">
        <v>0.43638338145965172</v>
      </c>
      <c r="AL3674">
        <v>0.22065895596194121</v>
      </c>
      <c r="AM3674">
        <v>0.78006198027428431</v>
      </c>
      <c r="AN3674">
        <v>1</v>
      </c>
      <c r="AO3674">
        <v>1</v>
      </c>
      <c r="AP3674">
        <v>1</v>
      </c>
      <c r="AQ3674">
        <v>0.4478119208436207</v>
      </c>
      <c r="AR3674">
        <v>1</v>
      </c>
      <c r="AS3674">
        <v>0</v>
      </c>
      <c r="AT3674">
        <v>0.72040084173826324</v>
      </c>
      <c r="AU3674">
        <v>2</v>
      </c>
    </row>
    <row r="3675" spans="32:47" x14ac:dyDescent="0.25">
      <c r="AF3675">
        <v>3665</v>
      </c>
      <c r="AG3675">
        <v>1</v>
      </c>
      <c r="AH3675">
        <v>1</v>
      </c>
      <c r="AI3675">
        <v>1</v>
      </c>
      <c r="AJ3675">
        <v>1</v>
      </c>
      <c r="AK3675">
        <v>1</v>
      </c>
      <c r="AL3675">
        <v>0.21371625591345947</v>
      </c>
      <c r="AM3675">
        <v>1</v>
      </c>
      <c r="AN3675">
        <v>1</v>
      </c>
      <c r="AO3675">
        <v>0</v>
      </c>
      <c r="AP3675">
        <v>0.92947645472116658</v>
      </c>
      <c r="AQ3675">
        <v>1</v>
      </c>
      <c r="AR3675">
        <v>1</v>
      </c>
      <c r="AS3675">
        <v>0</v>
      </c>
      <c r="AT3675">
        <v>0.71167851671973592</v>
      </c>
      <c r="AU3675">
        <v>0</v>
      </c>
    </row>
    <row r="3676" spans="32:47" x14ac:dyDescent="0.25">
      <c r="AF3676">
        <v>3666</v>
      </c>
      <c r="AG3676">
        <v>1</v>
      </c>
      <c r="AH3676">
        <v>0</v>
      </c>
      <c r="AI3676">
        <v>1</v>
      </c>
      <c r="AJ3676">
        <v>1</v>
      </c>
      <c r="AK3676">
        <v>1</v>
      </c>
      <c r="AL3676">
        <v>8.4329861787652283E-2</v>
      </c>
      <c r="AM3676">
        <v>1</v>
      </c>
      <c r="AN3676">
        <v>1</v>
      </c>
      <c r="AO3676">
        <v>0.71894172604758444</v>
      </c>
      <c r="AP3676">
        <v>1</v>
      </c>
      <c r="AQ3676">
        <v>0</v>
      </c>
      <c r="AR3676">
        <v>1</v>
      </c>
      <c r="AS3676">
        <v>0</v>
      </c>
      <c r="AT3676">
        <v>0.92204204556314528</v>
      </c>
      <c r="AU3676">
        <v>0</v>
      </c>
    </row>
    <row r="3677" spans="32:47" x14ac:dyDescent="0.25">
      <c r="AF3677">
        <v>3667</v>
      </c>
      <c r="AG3677">
        <v>0.86261714117098298</v>
      </c>
      <c r="AH3677">
        <v>1</v>
      </c>
      <c r="AI3677">
        <v>0.18939824141641787</v>
      </c>
      <c r="AJ3677">
        <v>1</v>
      </c>
      <c r="AK3677">
        <v>1</v>
      </c>
      <c r="AL3677">
        <v>1</v>
      </c>
      <c r="AM3677">
        <v>0.68111272519238431</v>
      </c>
      <c r="AN3677">
        <v>1</v>
      </c>
      <c r="AO3677">
        <v>0.88404747324554289</v>
      </c>
      <c r="AP3677">
        <v>1</v>
      </c>
      <c r="AQ3677">
        <v>1</v>
      </c>
      <c r="AR3677">
        <v>1</v>
      </c>
      <c r="AS3677">
        <v>0</v>
      </c>
      <c r="AT3677">
        <v>0.87688489061176667</v>
      </c>
      <c r="AU3677">
        <v>0</v>
      </c>
    </row>
    <row r="3678" spans="32:47" x14ac:dyDescent="0.25">
      <c r="AF3678">
        <v>3668</v>
      </c>
      <c r="AG3678">
        <v>0.963286617144824</v>
      </c>
      <c r="AH3678">
        <v>1</v>
      </c>
      <c r="AI3678">
        <v>1</v>
      </c>
      <c r="AJ3678">
        <v>1</v>
      </c>
      <c r="AK3678">
        <v>0.70397087009792636</v>
      </c>
      <c r="AL3678">
        <v>0.81785068897321855</v>
      </c>
      <c r="AM3678">
        <v>0.86842100706980419</v>
      </c>
      <c r="AN3678">
        <v>1</v>
      </c>
      <c r="AO3678">
        <v>1</v>
      </c>
      <c r="AP3678">
        <v>0.21298498745830241</v>
      </c>
      <c r="AQ3678">
        <v>0.95095083583631401</v>
      </c>
      <c r="AR3678">
        <v>1</v>
      </c>
      <c r="AS3678">
        <v>0</v>
      </c>
      <c r="AT3678">
        <v>0.72351691815348296</v>
      </c>
      <c r="AU3678">
        <v>0</v>
      </c>
    </row>
    <row r="3679" spans="32:47" x14ac:dyDescent="0.25">
      <c r="AF3679">
        <v>3669</v>
      </c>
      <c r="AG3679">
        <v>0.90515462723570017</v>
      </c>
      <c r="AH3679">
        <v>1</v>
      </c>
      <c r="AI3679">
        <v>1</v>
      </c>
      <c r="AJ3679">
        <v>1</v>
      </c>
      <c r="AK3679">
        <v>0.55493575663351824</v>
      </c>
      <c r="AL3679">
        <v>1</v>
      </c>
      <c r="AM3679">
        <v>1</v>
      </c>
      <c r="AN3679">
        <v>1</v>
      </c>
      <c r="AO3679">
        <v>1</v>
      </c>
      <c r="AP3679">
        <v>1</v>
      </c>
      <c r="AQ3679">
        <v>1</v>
      </c>
      <c r="AR3679">
        <v>1</v>
      </c>
      <c r="AS3679">
        <v>0</v>
      </c>
      <c r="AT3679">
        <v>0.65780750245461084</v>
      </c>
      <c r="AU3679">
        <v>1</v>
      </c>
    </row>
    <row r="3680" spans="32:47" x14ac:dyDescent="0.25">
      <c r="AF3680">
        <v>3670</v>
      </c>
      <c r="AG3680">
        <v>1</v>
      </c>
      <c r="AH3680">
        <v>0.92433952235868289</v>
      </c>
      <c r="AI3680">
        <v>1</v>
      </c>
      <c r="AJ3680">
        <v>0.93617174256578439</v>
      </c>
      <c r="AK3680">
        <v>1</v>
      </c>
      <c r="AL3680">
        <v>1</v>
      </c>
      <c r="AM3680">
        <v>0</v>
      </c>
      <c r="AN3680">
        <v>1</v>
      </c>
      <c r="AO3680">
        <v>1</v>
      </c>
      <c r="AP3680">
        <v>1</v>
      </c>
      <c r="AQ3680">
        <v>1</v>
      </c>
      <c r="AR3680">
        <v>1</v>
      </c>
      <c r="AS3680">
        <v>0</v>
      </c>
      <c r="AT3680">
        <v>1</v>
      </c>
      <c r="AU3680">
        <v>0</v>
      </c>
    </row>
    <row r="3681" spans="32:47" x14ac:dyDescent="0.25">
      <c r="AF3681">
        <v>3671</v>
      </c>
      <c r="AG3681">
        <v>1</v>
      </c>
      <c r="AH3681">
        <v>1</v>
      </c>
      <c r="AI3681">
        <v>1</v>
      </c>
      <c r="AJ3681">
        <v>1</v>
      </c>
      <c r="AK3681">
        <v>0.63435704352366062</v>
      </c>
      <c r="AL3681">
        <v>0.63509602746101634</v>
      </c>
      <c r="AM3681">
        <v>1</v>
      </c>
      <c r="AN3681">
        <v>0.46197321304404587</v>
      </c>
      <c r="AO3681">
        <v>1</v>
      </c>
      <c r="AP3681">
        <v>1</v>
      </c>
      <c r="AQ3681">
        <v>1</v>
      </c>
      <c r="AR3681">
        <v>1</v>
      </c>
      <c r="AS3681">
        <v>0.61531950870266883</v>
      </c>
      <c r="AT3681">
        <v>0.8149233678208101</v>
      </c>
      <c r="AU3681">
        <v>0</v>
      </c>
    </row>
    <row r="3682" spans="32:47" x14ac:dyDescent="0.25">
      <c r="AF3682">
        <v>3672</v>
      </c>
      <c r="AG3682">
        <v>1</v>
      </c>
      <c r="AH3682">
        <v>1</v>
      </c>
      <c r="AI3682">
        <v>0.96591406807044311</v>
      </c>
      <c r="AJ3682">
        <v>1</v>
      </c>
      <c r="AK3682">
        <v>0</v>
      </c>
      <c r="AL3682">
        <v>1</v>
      </c>
      <c r="AM3682">
        <v>1</v>
      </c>
      <c r="AN3682">
        <v>1</v>
      </c>
      <c r="AO3682">
        <v>1</v>
      </c>
      <c r="AP3682">
        <v>1</v>
      </c>
      <c r="AQ3682">
        <v>0.49842090018670809</v>
      </c>
      <c r="AR3682">
        <v>0.10825755883800617</v>
      </c>
      <c r="AS3682">
        <v>0.3205577126936987</v>
      </c>
      <c r="AT3682">
        <v>0.72538358186864393</v>
      </c>
      <c r="AU3682">
        <v>0</v>
      </c>
    </row>
    <row r="3683" spans="32:47" x14ac:dyDescent="0.25">
      <c r="AF3683">
        <v>3673</v>
      </c>
      <c r="AG3683">
        <v>0.44204117668907145</v>
      </c>
      <c r="AH3683">
        <v>0.6466748746469031</v>
      </c>
      <c r="AI3683">
        <v>1</v>
      </c>
      <c r="AJ3683">
        <v>0.49505967645988375</v>
      </c>
      <c r="AK3683">
        <v>1</v>
      </c>
      <c r="AL3683">
        <v>1</v>
      </c>
      <c r="AM3683">
        <v>0.84746498162172845</v>
      </c>
      <c r="AN3683">
        <v>1</v>
      </c>
      <c r="AO3683">
        <v>0.94951683038889312</v>
      </c>
      <c r="AP3683">
        <v>1</v>
      </c>
      <c r="AQ3683">
        <v>0.66276381965605347</v>
      </c>
      <c r="AR3683">
        <v>1</v>
      </c>
      <c r="AS3683">
        <v>0</v>
      </c>
      <c r="AT3683">
        <v>0.9397065783041324</v>
      </c>
      <c r="AU3683">
        <v>0</v>
      </c>
    </row>
    <row r="3684" spans="32:47" x14ac:dyDescent="0.25">
      <c r="AF3684">
        <v>3674</v>
      </c>
      <c r="AG3684">
        <v>1</v>
      </c>
      <c r="AH3684">
        <v>0</v>
      </c>
      <c r="AI3684">
        <v>0.85655596326109995</v>
      </c>
      <c r="AJ3684">
        <v>0.40375043624905327</v>
      </c>
      <c r="AK3684">
        <v>0</v>
      </c>
      <c r="AL3684">
        <v>0.58331098693597594</v>
      </c>
      <c r="AM3684">
        <v>1</v>
      </c>
      <c r="AN3684">
        <v>2.8068725583697444E-2</v>
      </c>
      <c r="AO3684">
        <v>1</v>
      </c>
      <c r="AP3684">
        <v>1</v>
      </c>
      <c r="AQ3684">
        <v>0.71405373009692996</v>
      </c>
      <c r="AR3684">
        <v>1</v>
      </c>
      <c r="AS3684">
        <v>0</v>
      </c>
      <c r="AT3684">
        <v>0.81848095445967461</v>
      </c>
      <c r="AU3684">
        <v>1</v>
      </c>
    </row>
    <row r="3685" spans="32:47" x14ac:dyDescent="0.25">
      <c r="AF3685">
        <v>3675</v>
      </c>
      <c r="AG3685">
        <v>1</v>
      </c>
      <c r="AH3685">
        <v>1</v>
      </c>
      <c r="AI3685">
        <v>1</v>
      </c>
      <c r="AJ3685">
        <v>0.68875574369352155</v>
      </c>
      <c r="AK3685">
        <v>1</v>
      </c>
      <c r="AL3685">
        <v>1</v>
      </c>
      <c r="AM3685">
        <v>0.50013965019611684</v>
      </c>
      <c r="AN3685">
        <v>1</v>
      </c>
      <c r="AO3685">
        <v>1</v>
      </c>
      <c r="AP3685">
        <v>1</v>
      </c>
      <c r="AQ3685">
        <v>1</v>
      </c>
      <c r="AR3685">
        <v>1</v>
      </c>
      <c r="AS3685">
        <v>0</v>
      </c>
      <c r="AT3685">
        <v>0.73537794861993167</v>
      </c>
      <c r="AU3685">
        <v>1</v>
      </c>
    </row>
    <row r="3686" spans="32:47" x14ac:dyDescent="0.25">
      <c r="AF3686">
        <v>3676</v>
      </c>
      <c r="AG3686">
        <v>0.59140855791432134</v>
      </c>
      <c r="AH3686">
        <v>1</v>
      </c>
      <c r="AI3686">
        <v>0.73100798433968583</v>
      </c>
      <c r="AJ3686">
        <v>1</v>
      </c>
      <c r="AK3686">
        <v>0.3947788675058907</v>
      </c>
      <c r="AL3686">
        <v>1</v>
      </c>
      <c r="AM3686">
        <v>0</v>
      </c>
      <c r="AN3686">
        <v>1</v>
      </c>
      <c r="AO3686">
        <v>1</v>
      </c>
      <c r="AP3686">
        <v>1</v>
      </c>
      <c r="AQ3686">
        <v>1</v>
      </c>
      <c r="AR3686">
        <v>1</v>
      </c>
      <c r="AS3686">
        <v>0.26422807305484197</v>
      </c>
      <c r="AT3686">
        <v>0.8105066113569056</v>
      </c>
      <c r="AU3686">
        <v>1</v>
      </c>
    </row>
    <row r="3687" spans="32:47" x14ac:dyDescent="0.25">
      <c r="AF3687">
        <v>3677</v>
      </c>
      <c r="AG3687">
        <v>1</v>
      </c>
      <c r="AH3687">
        <v>1</v>
      </c>
      <c r="AI3687">
        <v>1</v>
      </c>
      <c r="AJ3687">
        <v>1</v>
      </c>
      <c r="AK3687">
        <v>1</v>
      </c>
      <c r="AL3687">
        <v>0</v>
      </c>
      <c r="AM3687">
        <v>0.79966186473921552</v>
      </c>
      <c r="AN3687">
        <v>1</v>
      </c>
      <c r="AO3687">
        <v>0</v>
      </c>
      <c r="AP3687">
        <v>1</v>
      </c>
      <c r="AQ3687">
        <v>0</v>
      </c>
      <c r="AR3687">
        <v>0.64220056752157928</v>
      </c>
      <c r="AS3687">
        <v>6.0430853307739847E-2</v>
      </c>
      <c r="AT3687">
        <v>0.79561395487311126</v>
      </c>
      <c r="AU3687">
        <v>1</v>
      </c>
    </row>
    <row r="3688" spans="32:47" x14ac:dyDescent="0.25">
      <c r="AF3688">
        <v>3678</v>
      </c>
      <c r="AG3688">
        <v>1</v>
      </c>
      <c r="AH3688">
        <v>1</v>
      </c>
      <c r="AI3688">
        <v>1</v>
      </c>
      <c r="AJ3688">
        <v>1</v>
      </c>
      <c r="AK3688">
        <v>0.17700862285522406</v>
      </c>
      <c r="AL3688">
        <v>1</v>
      </c>
      <c r="AM3688">
        <v>1</v>
      </c>
      <c r="AN3688">
        <v>0.34623768985775605</v>
      </c>
      <c r="AO3688">
        <v>0.9029417632899519</v>
      </c>
      <c r="AP3688">
        <v>6.5303711957371446E-2</v>
      </c>
      <c r="AQ3688">
        <v>1</v>
      </c>
      <c r="AR3688">
        <v>1</v>
      </c>
      <c r="AS3688">
        <v>0</v>
      </c>
      <c r="AT3688">
        <v>0.78292884253876838</v>
      </c>
      <c r="AU3688">
        <v>2</v>
      </c>
    </row>
    <row r="3689" spans="32:47" x14ac:dyDescent="0.25">
      <c r="AF3689">
        <v>3679</v>
      </c>
      <c r="AG3689">
        <v>0.75616215129412012</v>
      </c>
      <c r="AH3689">
        <v>1</v>
      </c>
      <c r="AI3689">
        <v>1</v>
      </c>
      <c r="AJ3689">
        <v>0.98132963614746893</v>
      </c>
      <c r="AK3689">
        <v>0.57867114768352268</v>
      </c>
      <c r="AL3689">
        <v>0</v>
      </c>
      <c r="AM3689">
        <v>0.74384437514456825</v>
      </c>
      <c r="AN3689">
        <v>0.79278856174266454</v>
      </c>
      <c r="AO3689">
        <v>1</v>
      </c>
      <c r="AP3689">
        <v>1</v>
      </c>
      <c r="AQ3689">
        <v>0.83490641434691493</v>
      </c>
      <c r="AR3689">
        <v>0</v>
      </c>
      <c r="AS3689">
        <v>0</v>
      </c>
      <c r="AT3689">
        <v>0.74408112607738053</v>
      </c>
      <c r="AU3689">
        <v>2</v>
      </c>
    </row>
    <row r="3690" spans="32:47" x14ac:dyDescent="0.25">
      <c r="AF3690">
        <v>3680</v>
      </c>
      <c r="AG3690">
        <v>0.23180369453761923</v>
      </c>
      <c r="AH3690">
        <v>0</v>
      </c>
      <c r="AI3690">
        <v>0.39718287953878789</v>
      </c>
      <c r="AJ3690">
        <v>1</v>
      </c>
      <c r="AK3690">
        <v>1</v>
      </c>
      <c r="AL3690">
        <v>1</v>
      </c>
      <c r="AM3690">
        <v>0</v>
      </c>
      <c r="AN3690">
        <v>0.45172894734846081</v>
      </c>
      <c r="AO3690">
        <v>0.96313964705720234</v>
      </c>
      <c r="AP3690">
        <v>1</v>
      </c>
      <c r="AQ3690">
        <v>0.15965140264452202</v>
      </c>
      <c r="AR3690">
        <v>1</v>
      </c>
      <c r="AS3690">
        <v>0</v>
      </c>
      <c r="AT3690">
        <v>0.83042154583604755</v>
      </c>
      <c r="AU3690">
        <v>0</v>
      </c>
    </row>
    <row r="3691" spans="32:47" x14ac:dyDescent="0.25">
      <c r="AF3691">
        <v>3681</v>
      </c>
      <c r="AG3691">
        <v>1</v>
      </c>
      <c r="AH3691">
        <v>1</v>
      </c>
      <c r="AI3691">
        <v>1</v>
      </c>
      <c r="AJ3691">
        <v>1</v>
      </c>
      <c r="AK3691">
        <v>1</v>
      </c>
      <c r="AL3691">
        <v>1</v>
      </c>
      <c r="AM3691">
        <v>0</v>
      </c>
      <c r="AN3691">
        <v>0</v>
      </c>
      <c r="AO3691">
        <v>1</v>
      </c>
      <c r="AP3691">
        <v>1</v>
      </c>
      <c r="AQ3691">
        <v>1</v>
      </c>
      <c r="AR3691">
        <v>1</v>
      </c>
      <c r="AS3691">
        <v>0</v>
      </c>
      <c r="AT3691">
        <v>0.72904313756487882</v>
      </c>
      <c r="AU3691">
        <v>1</v>
      </c>
    </row>
    <row r="3692" spans="32:47" x14ac:dyDescent="0.25">
      <c r="AF3692">
        <v>3682</v>
      </c>
      <c r="AG3692">
        <v>0.11845417811996266</v>
      </c>
      <c r="AH3692">
        <v>1</v>
      </c>
      <c r="AI3692">
        <v>0.65136384901322142</v>
      </c>
      <c r="AJ3692">
        <v>1</v>
      </c>
      <c r="AK3692">
        <v>0.54187121527924786</v>
      </c>
      <c r="AL3692">
        <v>1</v>
      </c>
      <c r="AM3692">
        <v>1</v>
      </c>
      <c r="AN3692">
        <v>1</v>
      </c>
      <c r="AO3692">
        <v>1</v>
      </c>
      <c r="AP3692">
        <v>1</v>
      </c>
      <c r="AQ3692">
        <v>1</v>
      </c>
      <c r="AR3692">
        <v>1</v>
      </c>
      <c r="AS3692">
        <v>2.9025607416891339E-2</v>
      </c>
      <c r="AT3692">
        <v>0.79281125849932954</v>
      </c>
      <c r="AU3692">
        <v>0</v>
      </c>
    </row>
    <row r="3693" spans="32:47" x14ac:dyDescent="0.25">
      <c r="AF3693">
        <v>3683</v>
      </c>
      <c r="AG3693">
        <v>1</v>
      </c>
      <c r="AH3693">
        <v>1</v>
      </c>
      <c r="AI3693">
        <v>0.69191505223481664</v>
      </c>
      <c r="AJ3693">
        <v>1</v>
      </c>
      <c r="AK3693">
        <v>1</v>
      </c>
      <c r="AL3693">
        <v>1</v>
      </c>
      <c r="AM3693">
        <v>1</v>
      </c>
      <c r="AN3693">
        <v>1</v>
      </c>
      <c r="AO3693">
        <v>1</v>
      </c>
      <c r="AP3693">
        <v>1</v>
      </c>
      <c r="AQ3693">
        <v>1</v>
      </c>
      <c r="AR3693">
        <v>1</v>
      </c>
      <c r="AS3693">
        <v>0.15685340057896083</v>
      </c>
      <c r="AT3693">
        <v>0.9436473709487273</v>
      </c>
      <c r="AU3693">
        <v>0</v>
      </c>
    </row>
    <row r="3694" spans="32:47" x14ac:dyDescent="0.25">
      <c r="AF3694">
        <v>3684</v>
      </c>
      <c r="AG3694">
        <v>1</v>
      </c>
      <c r="AH3694">
        <v>0.65468624522873142</v>
      </c>
      <c r="AI3694">
        <v>0.34348245193940519</v>
      </c>
      <c r="AJ3694">
        <v>0</v>
      </c>
      <c r="AK3694">
        <v>1</v>
      </c>
      <c r="AL3694">
        <v>1</v>
      </c>
      <c r="AM3694">
        <v>0</v>
      </c>
      <c r="AN3694">
        <v>1</v>
      </c>
      <c r="AO3694">
        <v>1</v>
      </c>
      <c r="AP3694">
        <v>1</v>
      </c>
      <c r="AQ3694">
        <v>0.36378110046134682</v>
      </c>
      <c r="AR3694">
        <v>0.67462863793362859</v>
      </c>
      <c r="AS3694">
        <v>0</v>
      </c>
      <c r="AT3694">
        <v>0.79060241208921667</v>
      </c>
      <c r="AU3694">
        <v>2</v>
      </c>
    </row>
    <row r="3695" spans="32:47" x14ac:dyDescent="0.25">
      <c r="AF3695">
        <v>3685</v>
      </c>
      <c r="AG3695">
        <v>8.7318969664920587E-2</v>
      </c>
      <c r="AH3695">
        <v>1</v>
      </c>
      <c r="AI3695">
        <v>1</v>
      </c>
      <c r="AJ3695">
        <v>1</v>
      </c>
      <c r="AK3695">
        <v>1</v>
      </c>
      <c r="AL3695">
        <v>1</v>
      </c>
      <c r="AM3695">
        <v>0.78419186439855215</v>
      </c>
      <c r="AN3695">
        <v>1</v>
      </c>
      <c r="AO3695">
        <v>0.76042295285199846</v>
      </c>
      <c r="AP3695">
        <v>2.7937356730915547E-2</v>
      </c>
      <c r="AQ3695">
        <v>1</v>
      </c>
      <c r="AR3695">
        <v>1</v>
      </c>
      <c r="AS3695">
        <v>0.47296568784392246</v>
      </c>
      <c r="AT3695">
        <v>0.83915182866703497</v>
      </c>
      <c r="AU3695">
        <v>1</v>
      </c>
    </row>
    <row r="3696" spans="32:47" x14ac:dyDescent="0.25">
      <c r="AF3696">
        <v>3686</v>
      </c>
      <c r="AG3696">
        <v>1</v>
      </c>
      <c r="AH3696">
        <v>0.42129703477517716</v>
      </c>
      <c r="AI3696">
        <v>1</v>
      </c>
      <c r="AJ3696">
        <v>0</v>
      </c>
      <c r="AK3696">
        <v>0.66181483093391913</v>
      </c>
      <c r="AL3696">
        <v>1</v>
      </c>
      <c r="AM3696">
        <v>0.62082334107723114</v>
      </c>
      <c r="AN3696">
        <v>0.53788466435470317</v>
      </c>
      <c r="AO3696">
        <v>1</v>
      </c>
      <c r="AP3696">
        <v>0.39441316306892399</v>
      </c>
      <c r="AQ3696">
        <v>1</v>
      </c>
      <c r="AR3696">
        <v>1</v>
      </c>
      <c r="AS3696">
        <v>0</v>
      </c>
      <c r="AT3696">
        <v>0.91732135773421108</v>
      </c>
      <c r="AU3696">
        <v>1</v>
      </c>
    </row>
    <row r="3697" spans="32:47" x14ac:dyDescent="0.25">
      <c r="AF3697">
        <v>3687</v>
      </c>
      <c r="AG3697">
        <v>0.99312306967218433</v>
      </c>
      <c r="AH3697">
        <v>1</v>
      </c>
      <c r="AI3697">
        <v>1</v>
      </c>
      <c r="AJ3697">
        <v>1</v>
      </c>
      <c r="AK3697">
        <v>0.49817868304366597</v>
      </c>
      <c r="AL3697">
        <v>1</v>
      </c>
      <c r="AM3697">
        <v>1</v>
      </c>
      <c r="AN3697">
        <v>1</v>
      </c>
      <c r="AO3697">
        <v>1</v>
      </c>
      <c r="AP3697">
        <v>1</v>
      </c>
      <c r="AQ3697">
        <v>1</v>
      </c>
      <c r="AR3697">
        <v>1</v>
      </c>
      <c r="AS3697">
        <v>0.31686616900908354</v>
      </c>
      <c r="AT3697">
        <v>0.78456774170941845</v>
      </c>
      <c r="AU3697">
        <v>0</v>
      </c>
    </row>
    <row r="3698" spans="32:47" x14ac:dyDescent="0.25">
      <c r="AF3698">
        <v>3688</v>
      </c>
      <c r="AG3698">
        <v>0.32307827563824004</v>
      </c>
      <c r="AH3698">
        <v>1</v>
      </c>
      <c r="AI3698">
        <v>0</v>
      </c>
      <c r="AJ3698">
        <v>0.10931775507197017</v>
      </c>
      <c r="AK3698">
        <v>1</v>
      </c>
      <c r="AL3698">
        <v>0.51599231966174552</v>
      </c>
      <c r="AM3698">
        <v>0.40512516261749681</v>
      </c>
      <c r="AN3698">
        <v>0.3722590607139864</v>
      </c>
      <c r="AO3698">
        <v>0.72075332309880957</v>
      </c>
      <c r="AP3698">
        <v>1</v>
      </c>
      <c r="AQ3698">
        <v>1</v>
      </c>
      <c r="AR3698">
        <v>0.68548636511883576</v>
      </c>
      <c r="AS3698">
        <v>0.11111281368745646</v>
      </c>
      <c r="AT3698">
        <v>0.72097306865353572</v>
      </c>
      <c r="AU3698">
        <v>1</v>
      </c>
    </row>
    <row r="3699" spans="32:47" x14ac:dyDescent="0.25">
      <c r="AF3699">
        <v>3689</v>
      </c>
      <c r="AG3699">
        <v>0.76304545110131938</v>
      </c>
      <c r="AH3699">
        <v>1</v>
      </c>
      <c r="AI3699">
        <v>1</v>
      </c>
      <c r="AJ3699">
        <v>1</v>
      </c>
      <c r="AK3699">
        <v>1</v>
      </c>
      <c r="AL3699">
        <v>0</v>
      </c>
      <c r="AM3699">
        <v>1</v>
      </c>
      <c r="AN3699">
        <v>1</v>
      </c>
      <c r="AO3699">
        <v>0.82282844009896505</v>
      </c>
      <c r="AP3699">
        <v>1</v>
      </c>
      <c r="AQ3699">
        <v>1</v>
      </c>
      <c r="AR3699">
        <v>1</v>
      </c>
      <c r="AS3699">
        <v>0</v>
      </c>
      <c r="AT3699">
        <v>1</v>
      </c>
      <c r="AU3699">
        <v>2</v>
      </c>
    </row>
    <row r="3700" spans="32:47" x14ac:dyDescent="0.25">
      <c r="AF3700">
        <v>3690</v>
      </c>
      <c r="AG3700">
        <v>0</v>
      </c>
      <c r="AH3700">
        <v>0.80731029951311939</v>
      </c>
      <c r="AI3700">
        <v>0.72877522198823208</v>
      </c>
      <c r="AJ3700">
        <v>1</v>
      </c>
      <c r="AK3700">
        <v>1</v>
      </c>
      <c r="AL3700">
        <v>0</v>
      </c>
      <c r="AM3700">
        <v>1</v>
      </c>
      <c r="AN3700">
        <v>0.8321987290685009</v>
      </c>
      <c r="AO3700">
        <v>1</v>
      </c>
      <c r="AP3700">
        <v>0</v>
      </c>
      <c r="AQ3700">
        <v>1</v>
      </c>
      <c r="AR3700">
        <v>1.2733388789309819E-2</v>
      </c>
      <c r="AS3700">
        <v>0.46414842743885648</v>
      </c>
      <c r="AT3700">
        <v>0.62184664219600305</v>
      </c>
      <c r="AU3700">
        <v>0</v>
      </c>
    </row>
    <row r="3701" spans="32:47" x14ac:dyDescent="0.25">
      <c r="AF3701">
        <v>3691</v>
      </c>
      <c r="AG3701">
        <v>1</v>
      </c>
      <c r="AH3701">
        <v>0</v>
      </c>
      <c r="AI3701">
        <v>1</v>
      </c>
      <c r="AJ3701">
        <v>1</v>
      </c>
      <c r="AK3701">
        <v>0.63695850409872479</v>
      </c>
      <c r="AL3701">
        <v>0.39660663258327988</v>
      </c>
      <c r="AM3701">
        <v>0.91196470483578929</v>
      </c>
      <c r="AN3701">
        <v>0.65343942627453455</v>
      </c>
      <c r="AO3701">
        <v>1</v>
      </c>
      <c r="AP3701">
        <v>1</v>
      </c>
      <c r="AQ3701">
        <v>0</v>
      </c>
      <c r="AR3701">
        <v>1</v>
      </c>
      <c r="AS3701">
        <v>0</v>
      </c>
      <c r="AT3701">
        <v>0.79380916308740013</v>
      </c>
      <c r="AU3701">
        <v>0</v>
      </c>
    </row>
    <row r="3702" spans="32:47" x14ac:dyDescent="0.25">
      <c r="AF3702">
        <v>3692</v>
      </c>
      <c r="AG3702">
        <v>1</v>
      </c>
      <c r="AH3702">
        <v>7.3051574461455202E-2</v>
      </c>
      <c r="AI3702">
        <v>1</v>
      </c>
      <c r="AJ3702">
        <v>1</v>
      </c>
      <c r="AK3702">
        <v>1</v>
      </c>
      <c r="AL3702">
        <v>0.39174308832152749</v>
      </c>
      <c r="AM3702">
        <v>0.24400397179406061</v>
      </c>
      <c r="AN3702">
        <v>1</v>
      </c>
      <c r="AO3702">
        <v>1</v>
      </c>
      <c r="AP3702">
        <v>0.96965474182422529</v>
      </c>
      <c r="AQ3702">
        <v>1</v>
      </c>
      <c r="AR3702">
        <v>0.71088838446913516</v>
      </c>
      <c r="AS3702">
        <v>5.080038145106594E-2</v>
      </c>
      <c r="AT3702">
        <v>0.76166720403813237</v>
      </c>
      <c r="AU3702">
        <v>1</v>
      </c>
    </row>
    <row r="3703" spans="32:47" x14ac:dyDescent="0.25">
      <c r="AF3703">
        <v>3693</v>
      </c>
      <c r="AG3703">
        <v>0.8188151005540989</v>
      </c>
      <c r="AH3703">
        <v>1</v>
      </c>
      <c r="AI3703">
        <v>0</v>
      </c>
      <c r="AJ3703">
        <v>1</v>
      </c>
      <c r="AK3703">
        <v>1</v>
      </c>
      <c r="AL3703">
        <v>0.96704874970770716</v>
      </c>
      <c r="AM3703">
        <v>0.43217414324082654</v>
      </c>
      <c r="AN3703">
        <v>1</v>
      </c>
      <c r="AO3703">
        <v>0.94243148034171709</v>
      </c>
      <c r="AP3703">
        <v>1</v>
      </c>
      <c r="AQ3703">
        <v>1</v>
      </c>
      <c r="AR3703">
        <v>0.98621354872527933</v>
      </c>
      <c r="AS3703">
        <v>0</v>
      </c>
      <c r="AT3703">
        <v>0.76964400119350729</v>
      </c>
      <c r="AU3703">
        <v>0</v>
      </c>
    </row>
    <row r="3704" spans="32:47" x14ac:dyDescent="0.25">
      <c r="AF3704">
        <v>3694</v>
      </c>
      <c r="AG3704">
        <v>1</v>
      </c>
      <c r="AH3704">
        <v>0.34749406740385375</v>
      </c>
      <c r="AI3704">
        <v>1</v>
      </c>
      <c r="AJ3704">
        <v>1</v>
      </c>
      <c r="AK3704">
        <v>0.55957816056005893</v>
      </c>
      <c r="AL3704">
        <v>0</v>
      </c>
      <c r="AM3704">
        <v>1</v>
      </c>
      <c r="AN3704">
        <v>1</v>
      </c>
      <c r="AO3704">
        <v>1</v>
      </c>
      <c r="AP3704">
        <v>1</v>
      </c>
      <c r="AQ3704">
        <v>1</v>
      </c>
      <c r="AR3704">
        <v>0.44003045483705427</v>
      </c>
      <c r="AS3704">
        <v>0</v>
      </c>
      <c r="AT3704">
        <v>0.87701467212352568</v>
      </c>
      <c r="AU3704">
        <v>1</v>
      </c>
    </row>
    <row r="3705" spans="32:47" x14ac:dyDescent="0.25">
      <c r="AF3705">
        <v>3695</v>
      </c>
      <c r="AG3705">
        <v>1</v>
      </c>
      <c r="AH3705">
        <v>0</v>
      </c>
      <c r="AI3705">
        <v>1</v>
      </c>
      <c r="AJ3705">
        <v>0.1933649988238661</v>
      </c>
      <c r="AK3705">
        <v>1</v>
      </c>
      <c r="AL3705">
        <v>1</v>
      </c>
      <c r="AM3705">
        <v>1</v>
      </c>
      <c r="AN3705">
        <v>0.94052072183765101</v>
      </c>
      <c r="AO3705">
        <v>1</v>
      </c>
      <c r="AP3705">
        <v>1</v>
      </c>
      <c r="AQ3705">
        <v>1</v>
      </c>
      <c r="AR3705">
        <v>0.15147045735460368</v>
      </c>
      <c r="AS3705">
        <v>0</v>
      </c>
      <c r="AT3705">
        <v>0.6970514465446348</v>
      </c>
      <c r="AU3705">
        <v>0</v>
      </c>
    </row>
    <row r="3706" spans="32:47" x14ac:dyDescent="0.25">
      <c r="AF3706">
        <v>3696</v>
      </c>
      <c r="AG3706">
        <v>1</v>
      </c>
      <c r="AH3706">
        <v>1</v>
      </c>
      <c r="AI3706">
        <v>1</v>
      </c>
      <c r="AJ3706">
        <v>1</v>
      </c>
      <c r="AK3706">
        <v>1</v>
      </c>
      <c r="AL3706">
        <v>1</v>
      </c>
      <c r="AM3706">
        <v>1</v>
      </c>
      <c r="AN3706">
        <v>1</v>
      </c>
      <c r="AO3706">
        <v>1</v>
      </c>
      <c r="AP3706">
        <v>0.33044173122846499</v>
      </c>
      <c r="AQ3706">
        <v>0.93348931108848776</v>
      </c>
      <c r="AR3706">
        <v>1</v>
      </c>
      <c r="AS3706">
        <v>5.6713036215496102E-2</v>
      </c>
      <c r="AT3706">
        <v>0.84634046043007805</v>
      </c>
      <c r="AU3706">
        <v>0</v>
      </c>
    </row>
    <row r="3707" spans="32:47" x14ac:dyDescent="0.25">
      <c r="AF3707">
        <v>3697</v>
      </c>
      <c r="AG3707">
        <v>0.70609059527956675</v>
      </c>
      <c r="AH3707">
        <v>1</v>
      </c>
      <c r="AI3707">
        <v>1</v>
      </c>
      <c r="AJ3707">
        <v>1</v>
      </c>
      <c r="AK3707">
        <v>1</v>
      </c>
      <c r="AL3707">
        <v>1</v>
      </c>
      <c r="AM3707">
        <v>1</v>
      </c>
      <c r="AN3707">
        <v>0</v>
      </c>
      <c r="AO3707">
        <v>1</v>
      </c>
      <c r="AP3707">
        <v>1</v>
      </c>
      <c r="AQ3707">
        <v>0.77265177820518149</v>
      </c>
      <c r="AR3707">
        <v>3.0528189320560364E-2</v>
      </c>
      <c r="AS3707">
        <v>0.37939347934055451</v>
      </c>
      <c r="AT3707">
        <v>0.76813070191840294</v>
      </c>
      <c r="AU3707">
        <v>0</v>
      </c>
    </row>
    <row r="3708" spans="32:47" x14ac:dyDescent="0.25">
      <c r="AF3708">
        <v>3698</v>
      </c>
      <c r="AG3708">
        <v>0.36555760652587316</v>
      </c>
      <c r="AH3708">
        <v>1</v>
      </c>
      <c r="AI3708">
        <v>1</v>
      </c>
      <c r="AJ3708">
        <v>1</v>
      </c>
      <c r="AK3708">
        <v>0.79874295995367928</v>
      </c>
      <c r="AL3708">
        <v>0</v>
      </c>
      <c r="AM3708">
        <v>1</v>
      </c>
      <c r="AN3708">
        <v>1</v>
      </c>
      <c r="AO3708">
        <v>1</v>
      </c>
      <c r="AP3708">
        <v>0.58099547804721952</v>
      </c>
      <c r="AQ3708">
        <v>0.26434905174707335</v>
      </c>
      <c r="AR3708">
        <v>1</v>
      </c>
      <c r="AS3708">
        <v>0.50911435896494128</v>
      </c>
      <c r="AT3708">
        <v>0.76098406050642886</v>
      </c>
      <c r="AU3708">
        <v>1</v>
      </c>
    </row>
    <row r="3709" spans="32:47" x14ac:dyDescent="0.25">
      <c r="AF3709">
        <v>3699</v>
      </c>
      <c r="AG3709">
        <v>1</v>
      </c>
      <c r="AH3709">
        <v>1</v>
      </c>
      <c r="AI3709">
        <v>1</v>
      </c>
      <c r="AJ3709">
        <v>1</v>
      </c>
      <c r="AK3709">
        <v>1</v>
      </c>
      <c r="AL3709">
        <v>0</v>
      </c>
      <c r="AM3709">
        <v>0</v>
      </c>
      <c r="AN3709">
        <v>0.23060399694617034</v>
      </c>
      <c r="AO3709">
        <v>1</v>
      </c>
      <c r="AP3709">
        <v>1</v>
      </c>
      <c r="AQ3709">
        <v>1</v>
      </c>
      <c r="AR3709">
        <v>1</v>
      </c>
      <c r="AS3709">
        <v>0</v>
      </c>
      <c r="AT3709">
        <v>0.71557768852793224</v>
      </c>
      <c r="AU3709">
        <v>1</v>
      </c>
    </row>
    <row r="3710" spans="32:47" x14ac:dyDescent="0.25">
      <c r="AF3710">
        <v>3700</v>
      </c>
      <c r="AG3710">
        <v>1</v>
      </c>
      <c r="AH3710">
        <v>1</v>
      </c>
      <c r="AI3710">
        <v>0.99299895636819024</v>
      </c>
      <c r="AJ3710">
        <v>0.6709933487281281</v>
      </c>
      <c r="AK3710">
        <v>0</v>
      </c>
      <c r="AL3710">
        <v>0</v>
      </c>
      <c r="AM3710">
        <v>0</v>
      </c>
      <c r="AN3710">
        <v>0</v>
      </c>
      <c r="AO3710">
        <v>0</v>
      </c>
      <c r="AP3710">
        <v>1</v>
      </c>
      <c r="AQ3710">
        <v>4.5917565973407667E-2</v>
      </c>
      <c r="AR3710">
        <v>1</v>
      </c>
      <c r="AS3710">
        <v>0.85335909869803195</v>
      </c>
      <c r="AT3710">
        <v>0.88527204188913322</v>
      </c>
      <c r="AU3710">
        <v>0</v>
      </c>
    </row>
    <row r="3711" spans="32:47" x14ac:dyDescent="0.25">
      <c r="AF3711">
        <v>3701</v>
      </c>
      <c r="AG3711">
        <v>1</v>
      </c>
      <c r="AH3711">
        <v>0.42711727972424079</v>
      </c>
      <c r="AI3711">
        <v>0.62374318320672173</v>
      </c>
      <c r="AJ3711">
        <v>1</v>
      </c>
      <c r="AK3711">
        <v>1</v>
      </c>
      <c r="AL3711">
        <v>0.64420089663399271</v>
      </c>
      <c r="AM3711">
        <v>0.73845609348932006</v>
      </c>
      <c r="AN3711">
        <v>1</v>
      </c>
      <c r="AO3711">
        <v>0.96354845712388248</v>
      </c>
      <c r="AP3711">
        <v>1</v>
      </c>
      <c r="AQ3711">
        <v>1</v>
      </c>
      <c r="AR3711">
        <v>0</v>
      </c>
      <c r="AS3711">
        <v>0</v>
      </c>
      <c r="AT3711">
        <v>0.95682312087977162</v>
      </c>
      <c r="AU3711">
        <v>1</v>
      </c>
    </row>
    <row r="3712" spans="32:47" x14ac:dyDescent="0.25">
      <c r="AF3712">
        <v>3702</v>
      </c>
      <c r="AG3712">
        <v>0.99908312083378759</v>
      </c>
      <c r="AH3712">
        <v>1</v>
      </c>
      <c r="AI3712">
        <v>1</v>
      </c>
      <c r="AJ3712">
        <v>0.88464274245852725</v>
      </c>
      <c r="AK3712">
        <v>0.47281991980238552</v>
      </c>
      <c r="AL3712">
        <v>1</v>
      </c>
      <c r="AM3712">
        <v>0.96591447088740678</v>
      </c>
      <c r="AN3712">
        <v>1</v>
      </c>
      <c r="AO3712">
        <v>0.98395956102079551</v>
      </c>
      <c r="AP3712">
        <v>0.85333950255716773</v>
      </c>
      <c r="AQ3712">
        <v>1</v>
      </c>
      <c r="AR3712">
        <v>0.86166958886502887</v>
      </c>
      <c r="AS3712">
        <v>0</v>
      </c>
      <c r="AT3712">
        <v>0.95296457234649656</v>
      </c>
      <c r="AU3712">
        <v>2</v>
      </c>
    </row>
    <row r="3713" spans="32:47" x14ac:dyDescent="0.25">
      <c r="AF3713">
        <v>3703</v>
      </c>
      <c r="AG3713">
        <v>1</v>
      </c>
      <c r="AH3713">
        <v>1</v>
      </c>
      <c r="AI3713">
        <v>0.85664228019619082</v>
      </c>
      <c r="AJ3713">
        <v>1</v>
      </c>
      <c r="AK3713">
        <v>0.44866773150762684</v>
      </c>
      <c r="AL3713">
        <v>1</v>
      </c>
      <c r="AM3713">
        <v>0</v>
      </c>
      <c r="AN3713">
        <v>1</v>
      </c>
      <c r="AO3713">
        <v>2.7337915762715662E-2</v>
      </c>
      <c r="AP3713">
        <v>1</v>
      </c>
      <c r="AQ3713">
        <v>1</v>
      </c>
      <c r="AR3713">
        <v>1</v>
      </c>
      <c r="AS3713">
        <v>0</v>
      </c>
      <c r="AT3713">
        <v>0.88888124724920226</v>
      </c>
      <c r="AU3713">
        <v>3</v>
      </c>
    </row>
    <row r="3714" spans="32:47" x14ac:dyDescent="0.25">
      <c r="AF3714">
        <v>3704</v>
      </c>
      <c r="AG3714">
        <v>0.25556000162478376</v>
      </c>
      <c r="AH3714">
        <v>0</v>
      </c>
      <c r="AI3714">
        <v>1</v>
      </c>
      <c r="AJ3714">
        <v>0</v>
      </c>
      <c r="AK3714">
        <v>1</v>
      </c>
      <c r="AL3714">
        <v>1</v>
      </c>
      <c r="AM3714">
        <v>1</v>
      </c>
      <c r="AN3714">
        <v>0.14713831486756868</v>
      </c>
      <c r="AO3714">
        <v>1</v>
      </c>
      <c r="AP3714">
        <v>0.48913335582361589</v>
      </c>
      <c r="AQ3714">
        <v>1</v>
      </c>
      <c r="AR3714">
        <v>1</v>
      </c>
      <c r="AS3714">
        <v>0</v>
      </c>
      <c r="AT3714">
        <v>0.65600174514107146</v>
      </c>
      <c r="AU3714">
        <v>0</v>
      </c>
    </row>
    <row r="3715" spans="32:47" x14ac:dyDescent="0.25">
      <c r="AF3715">
        <v>3705</v>
      </c>
      <c r="AG3715">
        <v>0</v>
      </c>
      <c r="AH3715">
        <v>1</v>
      </c>
      <c r="AI3715">
        <v>0.15596365390158626</v>
      </c>
      <c r="AJ3715">
        <v>1</v>
      </c>
      <c r="AK3715">
        <v>3.2663325409709114E-2</v>
      </c>
      <c r="AL3715">
        <v>0.85639638967501619</v>
      </c>
      <c r="AM3715">
        <v>0.52947712074444186</v>
      </c>
      <c r="AN3715">
        <v>1</v>
      </c>
      <c r="AO3715">
        <v>0.56456624592998805</v>
      </c>
      <c r="AP3715">
        <v>0.22025776364945718</v>
      </c>
      <c r="AQ3715">
        <v>0.92841145311322182</v>
      </c>
      <c r="AR3715">
        <v>1</v>
      </c>
      <c r="AS3715">
        <v>0</v>
      </c>
      <c r="AT3715">
        <v>0.69445398973148753</v>
      </c>
      <c r="AU3715">
        <v>1</v>
      </c>
    </row>
    <row r="3716" spans="32:47" x14ac:dyDescent="0.25">
      <c r="AF3716">
        <v>3706</v>
      </c>
      <c r="AG3716">
        <v>0.42342088827882113</v>
      </c>
      <c r="AH3716">
        <v>1</v>
      </c>
      <c r="AI3716">
        <v>1</v>
      </c>
      <c r="AJ3716">
        <v>1</v>
      </c>
      <c r="AK3716">
        <v>1</v>
      </c>
      <c r="AL3716">
        <v>1</v>
      </c>
      <c r="AM3716">
        <v>0.77727872115980479</v>
      </c>
      <c r="AN3716">
        <v>0</v>
      </c>
      <c r="AO3716">
        <v>0.53485772150646271</v>
      </c>
      <c r="AP3716">
        <v>0.56038295039310937</v>
      </c>
      <c r="AQ3716">
        <v>1</v>
      </c>
      <c r="AR3716">
        <v>0</v>
      </c>
      <c r="AS3716">
        <v>0.18539094746379955</v>
      </c>
      <c r="AT3716">
        <v>1</v>
      </c>
      <c r="AU3716">
        <v>1</v>
      </c>
    </row>
    <row r="3717" spans="32:47" x14ac:dyDescent="0.25">
      <c r="AF3717">
        <v>3707</v>
      </c>
      <c r="AG3717">
        <v>1</v>
      </c>
      <c r="AH3717">
        <v>1</v>
      </c>
      <c r="AI3717">
        <v>1</v>
      </c>
      <c r="AJ3717">
        <v>1</v>
      </c>
      <c r="AK3717">
        <v>0.35871181934447621</v>
      </c>
      <c r="AL3717">
        <v>0.20388233318614463</v>
      </c>
      <c r="AM3717">
        <v>8.4619796662140756E-2</v>
      </c>
      <c r="AN3717">
        <v>0.22583298328766344</v>
      </c>
      <c r="AO3717">
        <v>1</v>
      </c>
      <c r="AP3717">
        <v>0.79853641838018385</v>
      </c>
      <c r="AQ3717">
        <v>1</v>
      </c>
      <c r="AR3717">
        <v>1</v>
      </c>
      <c r="AS3717">
        <v>0.34312043104461432</v>
      </c>
      <c r="AT3717">
        <v>0.99109395195531491</v>
      </c>
      <c r="AU3717">
        <v>1</v>
      </c>
    </row>
    <row r="3718" spans="32:47" x14ac:dyDescent="0.25">
      <c r="AF3718">
        <v>3708</v>
      </c>
      <c r="AG3718">
        <v>1</v>
      </c>
      <c r="AH3718">
        <v>1</v>
      </c>
      <c r="AI3718">
        <v>0</v>
      </c>
      <c r="AJ3718">
        <v>1</v>
      </c>
      <c r="AK3718">
        <v>0.88997197291610064</v>
      </c>
      <c r="AL3718">
        <v>1</v>
      </c>
      <c r="AM3718">
        <v>1</v>
      </c>
      <c r="AN3718">
        <v>1</v>
      </c>
      <c r="AO3718">
        <v>1</v>
      </c>
      <c r="AP3718">
        <v>1</v>
      </c>
      <c r="AQ3718">
        <v>0.94028972216522866</v>
      </c>
      <c r="AR3718">
        <v>1</v>
      </c>
      <c r="AS3718">
        <v>0.10341548832436656</v>
      </c>
      <c r="AT3718">
        <v>0.79917130027477046</v>
      </c>
      <c r="AU3718">
        <v>0</v>
      </c>
    </row>
    <row r="3719" spans="32:47" x14ac:dyDescent="0.25">
      <c r="AF3719">
        <v>3709</v>
      </c>
      <c r="AG3719">
        <v>6.6642684778226768E-2</v>
      </c>
      <c r="AH3719">
        <v>0.51849982601327482</v>
      </c>
      <c r="AI3719">
        <v>0.97344262411089377</v>
      </c>
      <c r="AJ3719">
        <v>1</v>
      </c>
      <c r="AK3719">
        <v>0.98788856292841021</v>
      </c>
      <c r="AL3719">
        <v>0</v>
      </c>
      <c r="AM3719">
        <v>0.65133401352631481</v>
      </c>
      <c r="AN3719">
        <v>1</v>
      </c>
      <c r="AO3719">
        <v>1</v>
      </c>
      <c r="AP3719">
        <v>1</v>
      </c>
      <c r="AQ3719">
        <v>1</v>
      </c>
      <c r="AR3719">
        <v>1</v>
      </c>
      <c r="AS3719">
        <v>0.7272055518448225</v>
      </c>
      <c r="AT3719">
        <v>1</v>
      </c>
      <c r="AU3719">
        <v>1</v>
      </c>
    </row>
    <row r="3720" spans="32:47" x14ac:dyDescent="0.25">
      <c r="AF3720">
        <v>3710</v>
      </c>
      <c r="AG3720">
        <v>0</v>
      </c>
      <c r="AH3720">
        <v>0.98539149724248476</v>
      </c>
      <c r="AI3720">
        <v>0</v>
      </c>
      <c r="AJ3720">
        <v>1</v>
      </c>
      <c r="AK3720">
        <v>0.56889351974396341</v>
      </c>
      <c r="AL3720">
        <v>1</v>
      </c>
      <c r="AM3720">
        <v>1</v>
      </c>
      <c r="AN3720">
        <v>9.9840246184847339E-2</v>
      </c>
      <c r="AO3720">
        <v>1</v>
      </c>
      <c r="AP3720">
        <v>1</v>
      </c>
      <c r="AQ3720">
        <v>1</v>
      </c>
      <c r="AR3720">
        <v>1</v>
      </c>
      <c r="AS3720">
        <v>0</v>
      </c>
      <c r="AT3720">
        <v>0.79383217679248563</v>
      </c>
      <c r="AU3720">
        <v>2</v>
      </c>
    </row>
    <row r="3721" spans="32:47" x14ac:dyDescent="0.25">
      <c r="AF3721">
        <v>3711</v>
      </c>
      <c r="AG3721">
        <v>1</v>
      </c>
      <c r="AH3721">
        <v>0.55175438757318518</v>
      </c>
      <c r="AI3721">
        <v>1</v>
      </c>
      <c r="AJ3721">
        <v>0.56676803099495976</v>
      </c>
      <c r="AK3721">
        <v>0.93199387028172143</v>
      </c>
      <c r="AL3721">
        <v>1</v>
      </c>
      <c r="AM3721">
        <v>0</v>
      </c>
      <c r="AN3721">
        <v>1</v>
      </c>
      <c r="AO3721">
        <v>0</v>
      </c>
      <c r="AP3721">
        <v>1</v>
      </c>
      <c r="AQ3721">
        <v>1</v>
      </c>
      <c r="AR3721">
        <v>1</v>
      </c>
      <c r="AS3721">
        <v>0</v>
      </c>
      <c r="AT3721">
        <v>0.70573668121190802</v>
      </c>
      <c r="AU3721">
        <v>0</v>
      </c>
    </row>
    <row r="3722" spans="32:47" x14ac:dyDescent="0.25">
      <c r="AF3722">
        <v>3712</v>
      </c>
      <c r="AG3722">
        <v>1</v>
      </c>
      <c r="AH3722">
        <v>1</v>
      </c>
      <c r="AI3722">
        <v>0.39750458543881728</v>
      </c>
      <c r="AJ3722">
        <v>8.3510218103765507E-2</v>
      </c>
      <c r="AK3722">
        <v>1</v>
      </c>
      <c r="AL3722">
        <v>0.61138050088945117</v>
      </c>
      <c r="AM3722">
        <v>1</v>
      </c>
      <c r="AN3722">
        <v>1</v>
      </c>
      <c r="AO3722">
        <v>1</v>
      </c>
      <c r="AP3722">
        <v>0</v>
      </c>
      <c r="AQ3722">
        <v>0.19278721601246313</v>
      </c>
      <c r="AR3722">
        <v>1</v>
      </c>
      <c r="AS3722">
        <v>0</v>
      </c>
      <c r="AT3722">
        <v>0.91703128071839934</v>
      </c>
      <c r="AU3722">
        <v>1</v>
      </c>
    </row>
    <row r="3723" spans="32:47" x14ac:dyDescent="0.25">
      <c r="AF3723">
        <v>3713</v>
      </c>
      <c r="AG3723">
        <v>0.7766970243981397</v>
      </c>
      <c r="AH3723">
        <v>0</v>
      </c>
      <c r="AI3723">
        <v>0.10064706322338034</v>
      </c>
      <c r="AJ3723">
        <v>0.84693658965043139</v>
      </c>
      <c r="AK3723">
        <v>0.98198058037063851</v>
      </c>
      <c r="AL3723">
        <v>1</v>
      </c>
      <c r="AM3723">
        <v>1</v>
      </c>
      <c r="AN3723">
        <v>0.9234231644764922</v>
      </c>
      <c r="AO3723">
        <v>1</v>
      </c>
      <c r="AP3723">
        <v>1</v>
      </c>
      <c r="AQ3723">
        <v>1</v>
      </c>
      <c r="AR3723">
        <v>1</v>
      </c>
      <c r="AS3723">
        <v>0</v>
      </c>
      <c r="AT3723">
        <v>0.80771005160407694</v>
      </c>
      <c r="AU3723">
        <v>0</v>
      </c>
    </row>
    <row r="3724" spans="32:47" x14ac:dyDescent="0.25">
      <c r="AF3724">
        <v>3714</v>
      </c>
      <c r="AG3724">
        <v>1</v>
      </c>
      <c r="AH3724">
        <v>0</v>
      </c>
      <c r="AI3724">
        <v>1</v>
      </c>
      <c r="AJ3724">
        <v>0.21290966116309087</v>
      </c>
      <c r="AK3724">
        <v>1</v>
      </c>
      <c r="AL3724">
        <v>1</v>
      </c>
      <c r="AM3724">
        <v>0.80955768934725181</v>
      </c>
      <c r="AN3724">
        <v>1</v>
      </c>
      <c r="AO3724">
        <v>0.27491168999598209</v>
      </c>
      <c r="AP3724">
        <v>0.25165081856680299</v>
      </c>
      <c r="AQ3724">
        <v>1</v>
      </c>
      <c r="AR3724">
        <v>0.37836936614293071</v>
      </c>
      <c r="AS3724">
        <v>0</v>
      </c>
      <c r="AT3724">
        <v>0.90659642006625019</v>
      </c>
      <c r="AU3724">
        <v>2</v>
      </c>
    </row>
    <row r="3725" spans="32:47" x14ac:dyDescent="0.25">
      <c r="AF3725">
        <v>3715</v>
      </c>
      <c r="AG3725">
        <v>1</v>
      </c>
      <c r="AH3725">
        <v>1</v>
      </c>
      <c r="AI3725">
        <v>1</v>
      </c>
      <c r="AJ3725">
        <v>0.94297445748476705</v>
      </c>
      <c r="AK3725">
        <v>0.66469231567715459</v>
      </c>
      <c r="AL3725">
        <v>0.48379446126248998</v>
      </c>
      <c r="AM3725">
        <v>1</v>
      </c>
      <c r="AN3725">
        <v>1</v>
      </c>
      <c r="AO3725">
        <v>0.66681121648070985</v>
      </c>
      <c r="AP3725">
        <v>0.70532755199899599</v>
      </c>
      <c r="AQ3725">
        <v>0.66595673030824398</v>
      </c>
      <c r="AR3725">
        <v>1</v>
      </c>
      <c r="AS3725">
        <v>0</v>
      </c>
      <c r="AT3725">
        <v>0.8655420346122773</v>
      </c>
      <c r="AU3725">
        <v>0</v>
      </c>
    </row>
    <row r="3726" spans="32:47" x14ac:dyDescent="0.25">
      <c r="AF3726">
        <v>3716</v>
      </c>
      <c r="AG3726">
        <v>1</v>
      </c>
      <c r="AH3726">
        <v>1</v>
      </c>
      <c r="AI3726">
        <v>0.65201525311427</v>
      </c>
      <c r="AJ3726">
        <v>0.6343080685660728</v>
      </c>
      <c r="AK3726">
        <v>1</v>
      </c>
      <c r="AL3726">
        <v>1</v>
      </c>
      <c r="AM3726">
        <v>1</v>
      </c>
      <c r="AN3726">
        <v>1</v>
      </c>
      <c r="AO3726">
        <v>1</v>
      </c>
      <c r="AP3726">
        <v>1</v>
      </c>
      <c r="AQ3726">
        <v>1</v>
      </c>
      <c r="AR3726">
        <v>1</v>
      </c>
      <c r="AS3726">
        <v>0</v>
      </c>
      <c r="AT3726">
        <v>0.83789368703395639</v>
      </c>
      <c r="AU3726">
        <v>0</v>
      </c>
    </row>
    <row r="3727" spans="32:47" x14ac:dyDescent="0.25">
      <c r="AF3727">
        <v>3717</v>
      </c>
      <c r="AG3727">
        <v>1</v>
      </c>
      <c r="AH3727">
        <v>1</v>
      </c>
      <c r="AI3727">
        <v>1</v>
      </c>
      <c r="AJ3727">
        <v>0.35231182242593301</v>
      </c>
      <c r="AK3727">
        <v>1</v>
      </c>
      <c r="AL3727">
        <v>0.55441634590994604</v>
      </c>
      <c r="AM3727">
        <v>1</v>
      </c>
      <c r="AN3727">
        <v>0.32709860640569521</v>
      </c>
      <c r="AO3727">
        <v>1</v>
      </c>
      <c r="AP3727">
        <v>0</v>
      </c>
      <c r="AQ3727">
        <v>1</v>
      </c>
      <c r="AR3727">
        <v>1</v>
      </c>
      <c r="AS3727">
        <v>0.2284560016165155</v>
      </c>
      <c r="AT3727">
        <v>0.75784265026370423</v>
      </c>
      <c r="AU3727">
        <v>3</v>
      </c>
    </row>
    <row r="3728" spans="32:47" x14ac:dyDescent="0.25">
      <c r="AF3728">
        <v>3718</v>
      </c>
      <c r="AG3728">
        <v>1</v>
      </c>
      <c r="AH3728">
        <v>1</v>
      </c>
      <c r="AI3728">
        <v>1</v>
      </c>
      <c r="AJ3728">
        <v>1</v>
      </c>
      <c r="AK3728">
        <v>0.25261232932426803</v>
      </c>
      <c r="AL3728">
        <v>0.99725314052484459</v>
      </c>
      <c r="AM3728">
        <v>1</v>
      </c>
      <c r="AN3728">
        <v>1</v>
      </c>
      <c r="AO3728">
        <v>1</v>
      </c>
      <c r="AP3728">
        <v>0.1697420696598842</v>
      </c>
      <c r="AQ3728">
        <v>1</v>
      </c>
      <c r="AR3728">
        <v>0.61360709656841095</v>
      </c>
      <c r="AS3728">
        <v>0.18765434450469912</v>
      </c>
      <c r="AT3728">
        <v>0.99389634585490028</v>
      </c>
      <c r="AU3728">
        <v>1</v>
      </c>
    </row>
    <row r="3729" spans="32:47" x14ac:dyDescent="0.25">
      <c r="AF3729">
        <v>3719</v>
      </c>
      <c r="AG3729">
        <v>1</v>
      </c>
      <c r="AH3729">
        <v>0.22811851064034272</v>
      </c>
      <c r="AI3729">
        <v>0.91735267903793771</v>
      </c>
      <c r="AJ3729">
        <v>1</v>
      </c>
      <c r="AK3729">
        <v>9.174300778085448E-2</v>
      </c>
      <c r="AL3729">
        <v>1</v>
      </c>
      <c r="AM3729">
        <v>1</v>
      </c>
      <c r="AN3729">
        <v>1</v>
      </c>
      <c r="AO3729">
        <v>1</v>
      </c>
      <c r="AP3729">
        <v>1</v>
      </c>
      <c r="AQ3729">
        <v>0.95300557113854056</v>
      </c>
      <c r="AR3729">
        <v>0</v>
      </c>
      <c r="AS3729">
        <v>0</v>
      </c>
      <c r="AT3729">
        <v>0.79941515303200927</v>
      </c>
      <c r="AU3729">
        <v>2</v>
      </c>
    </row>
    <row r="3730" spans="32:47" x14ac:dyDescent="0.25">
      <c r="AF3730">
        <v>3720</v>
      </c>
      <c r="AG3730">
        <v>0</v>
      </c>
      <c r="AH3730">
        <v>1</v>
      </c>
      <c r="AI3730">
        <v>1</v>
      </c>
      <c r="AJ3730">
        <v>1</v>
      </c>
      <c r="AK3730">
        <v>1</v>
      </c>
      <c r="AL3730">
        <v>1</v>
      </c>
      <c r="AM3730">
        <v>1</v>
      </c>
      <c r="AN3730">
        <v>1</v>
      </c>
      <c r="AO3730">
        <v>1</v>
      </c>
      <c r="AP3730">
        <v>0</v>
      </c>
      <c r="AQ3730">
        <v>0.40724154904019089</v>
      </c>
      <c r="AR3730">
        <v>1</v>
      </c>
      <c r="AS3730">
        <v>0.13456978966297034</v>
      </c>
      <c r="AT3730">
        <v>0.97153552833983237</v>
      </c>
      <c r="AU3730">
        <v>1</v>
      </c>
    </row>
    <row r="3731" spans="32:47" x14ac:dyDescent="0.25">
      <c r="AF3731">
        <v>3721</v>
      </c>
      <c r="AG3731">
        <v>0.9209953957092254</v>
      </c>
      <c r="AH3731">
        <v>1</v>
      </c>
      <c r="AI3731">
        <v>1</v>
      </c>
      <c r="AJ3731">
        <v>1</v>
      </c>
      <c r="AK3731">
        <v>1</v>
      </c>
      <c r="AL3731">
        <v>1</v>
      </c>
      <c r="AM3731">
        <v>1</v>
      </c>
      <c r="AN3731">
        <v>0.84887177470556063</v>
      </c>
      <c r="AO3731">
        <v>1</v>
      </c>
      <c r="AP3731">
        <v>0.19957188698096998</v>
      </c>
      <c r="AQ3731">
        <v>1</v>
      </c>
      <c r="AR3731">
        <v>1</v>
      </c>
      <c r="AS3731">
        <v>5.1242585556587249E-2</v>
      </c>
      <c r="AT3731">
        <v>0.8707125287372236</v>
      </c>
      <c r="AU3731">
        <v>1</v>
      </c>
    </row>
    <row r="3732" spans="32:47" x14ac:dyDescent="0.25">
      <c r="AF3732">
        <v>3722</v>
      </c>
      <c r="AG3732">
        <v>0.2047396021659933</v>
      </c>
      <c r="AH3732">
        <v>1</v>
      </c>
      <c r="AI3732">
        <v>1</v>
      </c>
      <c r="AJ3732">
        <v>1</v>
      </c>
      <c r="AK3732">
        <v>1</v>
      </c>
      <c r="AL3732">
        <v>0.17070244546606167</v>
      </c>
      <c r="AM3732">
        <v>0.85044442940359721</v>
      </c>
      <c r="AN3732">
        <v>1</v>
      </c>
      <c r="AO3732">
        <v>8.3404626323317646E-2</v>
      </c>
      <c r="AP3732">
        <v>0.64538079007639504</v>
      </c>
      <c r="AQ3732">
        <v>1</v>
      </c>
      <c r="AR3732">
        <v>0.7731782623858664</v>
      </c>
      <c r="AS3732">
        <v>0</v>
      </c>
      <c r="AT3732">
        <v>0.7743838867990297</v>
      </c>
      <c r="AU3732">
        <v>0</v>
      </c>
    </row>
    <row r="3733" spans="32:47" x14ac:dyDescent="0.25">
      <c r="AF3733">
        <v>3723</v>
      </c>
      <c r="AG3733">
        <v>1</v>
      </c>
      <c r="AH3733">
        <v>1</v>
      </c>
      <c r="AI3733">
        <v>1</v>
      </c>
      <c r="AJ3733">
        <v>0</v>
      </c>
      <c r="AK3733">
        <v>5.5959941739744071E-2</v>
      </c>
      <c r="AL3733">
        <v>1</v>
      </c>
      <c r="AM3733">
        <v>0</v>
      </c>
      <c r="AN3733">
        <v>0.4587988522731804</v>
      </c>
      <c r="AO3733">
        <v>1</v>
      </c>
      <c r="AP3733">
        <v>1</v>
      </c>
      <c r="AQ3733">
        <v>1</v>
      </c>
      <c r="AR3733">
        <v>0.78216882329035153</v>
      </c>
      <c r="AS3733">
        <v>0</v>
      </c>
      <c r="AT3733">
        <v>0.77069395805295626</v>
      </c>
      <c r="AU3733">
        <v>1</v>
      </c>
    </row>
    <row r="3734" spans="32:47" x14ac:dyDescent="0.25">
      <c r="AF3734">
        <v>3724</v>
      </c>
      <c r="AG3734">
        <v>0.89915571668966399</v>
      </c>
      <c r="AH3734">
        <v>1</v>
      </c>
      <c r="AI3734">
        <v>1</v>
      </c>
      <c r="AJ3734">
        <v>1</v>
      </c>
      <c r="AK3734">
        <v>1</v>
      </c>
      <c r="AL3734">
        <v>0.92134807071609737</v>
      </c>
      <c r="AM3734">
        <v>1</v>
      </c>
      <c r="AN3734">
        <v>0.39209659942759073</v>
      </c>
      <c r="AO3734">
        <v>0.30318550513475201</v>
      </c>
      <c r="AP3734">
        <v>1</v>
      </c>
      <c r="AQ3734">
        <v>1</v>
      </c>
      <c r="AR3734">
        <v>0.99962805765455653</v>
      </c>
      <c r="AS3734">
        <v>0</v>
      </c>
      <c r="AT3734">
        <v>0.60948351163360093</v>
      </c>
      <c r="AU3734">
        <v>1</v>
      </c>
    </row>
    <row r="3735" spans="32:47" x14ac:dyDescent="0.25">
      <c r="AF3735">
        <v>3725</v>
      </c>
      <c r="AG3735">
        <v>1</v>
      </c>
      <c r="AH3735">
        <v>1</v>
      </c>
      <c r="AI3735">
        <v>0.99815492345594736</v>
      </c>
      <c r="AJ3735">
        <v>1</v>
      </c>
      <c r="AK3735">
        <v>1</v>
      </c>
      <c r="AL3735">
        <v>1</v>
      </c>
      <c r="AM3735">
        <v>1</v>
      </c>
      <c r="AN3735">
        <v>1</v>
      </c>
      <c r="AO3735">
        <v>1</v>
      </c>
      <c r="AP3735">
        <v>1</v>
      </c>
      <c r="AQ3735">
        <v>1</v>
      </c>
      <c r="AR3735">
        <v>1</v>
      </c>
      <c r="AS3735">
        <v>3.8914054397017547E-2</v>
      </c>
      <c r="AT3735">
        <v>0.78269570279676681</v>
      </c>
      <c r="AU3735">
        <v>0</v>
      </c>
    </row>
    <row r="3736" spans="32:47" x14ac:dyDescent="0.25">
      <c r="AF3736">
        <v>3726</v>
      </c>
      <c r="AG3736">
        <v>1</v>
      </c>
      <c r="AH3736">
        <v>1</v>
      </c>
      <c r="AI3736">
        <v>1</v>
      </c>
      <c r="AJ3736">
        <v>0</v>
      </c>
      <c r="AK3736">
        <v>1</v>
      </c>
      <c r="AL3736">
        <v>0.21941804752617219</v>
      </c>
      <c r="AM3736">
        <v>1</v>
      </c>
      <c r="AN3736">
        <v>1</v>
      </c>
      <c r="AO3736">
        <v>1</v>
      </c>
      <c r="AP3736">
        <v>0</v>
      </c>
      <c r="AQ3736">
        <v>1</v>
      </c>
      <c r="AR3736">
        <v>0</v>
      </c>
      <c r="AS3736">
        <v>0.24037746762613615</v>
      </c>
      <c r="AT3736">
        <v>0.91427352275116902</v>
      </c>
      <c r="AU3736">
        <v>0</v>
      </c>
    </row>
    <row r="3737" spans="32:47" x14ac:dyDescent="0.25">
      <c r="AF3737">
        <v>3727</v>
      </c>
      <c r="AG3737">
        <v>0.77084300144211271</v>
      </c>
      <c r="AH3737">
        <v>1</v>
      </c>
      <c r="AI3737">
        <v>0.88338249972260996</v>
      </c>
      <c r="AJ3737">
        <v>1</v>
      </c>
      <c r="AK3737">
        <v>1</v>
      </c>
      <c r="AL3737">
        <v>1</v>
      </c>
      <c r="AM3737">
        <v>1</v>
      </c>
      <c r="AN3737">
        <v>1</v>
      </c>
      <c r="AO3737">
        <v>1</v>
      </c>
      <c r="AP3737">
        <v>1</v>
      </c>
      <c r="AQ3737">
        <v>1</v>
      </c>
      <c r="AR3737">
        <v>0.6593268158122233</v>
      </c>
      <c r="AS3737">
        <v>0</v>
      </c>
      <c r="AT3737">
        <v>0.69079224341826062</v>
      </c>
      <c r="AU3737">
        <v>0</v>
      </c>
    </row>
    <row r="3738" spans="32:47" x14ac:dyDescent="0.25">
      <c r="AF3738">
        <v>3728</v>
      </c>
      <c r="AG3738">
        <v>0.4204204433734694</v>
      </c>
      <c r="AH3738">
        <v>1</v>
      </c>
      <c r="AI3738">
        <v>1</v>
      </c>
      <c r="AJ3738">
        <v>0</v>
      </c>
      <c r="AK3738">
        <v>1</v>
      </c>
      <c r="AL3738">
        <v>1</v>
      </c>
      <c r="AM3738">
        <v>1</v>
      </c>
      <c r="AN3738">
        <v>0.83634652855717806</v>
      </c>
      <c r="AO3738">
        <v>0.74411657170348922</v>
      </c>
      <c r="AP3738">
        <v>1</v>
      </c>
      <c r="AQ3738">
        <v>1</v>
      </c>
      <c r="AR3738">
        <v>1</v>
      </c>
      <c r="AS3738">
        <v>0</v>
      </c>
      <c r="AT3738">
        <v>0.83164763827856047</v>
      </c>
      <c r="AU3738">
        <v>0</v>
      </c>
    </row>
    <row r="3739" spans="32:47" x14ac:dyDescent="0.25">
      <c r="AF3739">
        <v>3729</v>
      </c>
      <c r="AG3739">
        <v>0.83163691789682603</v>
      </c>
      <c r="AH3739">
        <v>0.54819754202279525</v>
      </c>
      <c r="AI3739">
        <v>1</v>
      </c>
      <c r="AJ3739">
        <v>1</v>
      </c>
      <c r="AK3739">
        <v>1</v>
      </c>
      <c r="AL3739">
        <v>0.23979992772001424</v>
      </c>
      <c r="AM3739">
        <v>0.74195545272349617</v>
      </c>
      <c r="AN3739">
        <v>1</v>
      </c>
      <c r="AO3739">
        <v>1</v>
      </c>
      <c r="AP3739">
        <v>0</v>
      </c>
      <c r="AQ3739">
        <v>0</v>
      </c>
      <c r="AR3739">
        <v>1</v>
      </c>
      <c r="AS3739">
        <v>0</v>
      </c>
      <c r="AT3739">
        <v>0.82011940013352158</v>
      </c>
      <c r="AU3739">
        <v>0</v>
      </c>
    </row>
    <row r="3740" spans="32:47" x14ac:dyDescent="0.25">
      <c r="AF3740">
        <v>3730</v>
      </c>
      <c r="AG3740">
        <v>0.51333329148262907</v>
      </c>
      <c r="AH3740">
        <v>1</v>
      </c>
      <c r="AI3740">
        <v>1</v>
      </c>
      <c r="AJ3740">
        <v>1</v>
      </c>
      <c r="AK3740">
        <v>0.12664108405043673</v>
      </c>
      <c r="AL3740">
        <v>1</v>
      </c>
      <c r="AM3740">
        <v>1</v>
      </c>
      <c r="AN3740">
        <v>1</v>
      </c>
      <c r="AO3740">
        <v>1</v>
      </c>
      <c r="AP3740">
        <v>0.69917247462229082</v>
      </c>
      <c r="AQ3740">
        <v>1</v>
      </c>
      <c r="AR3740">
        <v>1</v>
      </c>
      <c r="AS3740">
        <v>0</v>
      </c>
      <c r="AT3740">
        <v>0.79295164163089649</v>
      </c>
      <c r="AU3740">
        <v>0</v>
      </c>
    </row>
    <row r="3741" spans="32:47" x14ac:dyDescent="0.25">
      <c r="AF3741">
        <v>3731</v>
      </c>
      <c r="AG3741">
        <v>0.96755662519600238</v>
      </c>
      <c r="AH3741">
        <v>1</v>
      </c>
      <c r="AI3741">
        <v>0.76420438317384853</v>
      </c>
      <c r="AJ3741">
        <v>1</v>
      </c>
      <c r="AK3741">
        <v>1</v>
      </c>
      <c r="AL3741">
        <v>0.42940207394446284</v>
      </c>
      <c r="AM3741">
        <v>1</v>
      </c>
      <c r="AN3741">
        <v>0.6888147368555374</v>
      </c>
      <c r="AO3741">
        <v>1</v>
      </c>
      <c r="AP3741">
        <v>1</v>
      </c>
      <c r="AQ3741">
        <v>1</v>
      </c>
      <c r="AR3741">
        <v>0</v>
      </c>
      <c r="AS3741">
        <v>0</v>
      </c>
      <c r="AT3741">
        <v>0.87948372227294058</v>
      </c>
      <c r="AU3741">
        <v>0</v>
      </c>
    </row>
    <row r="3742" spans="32:47" x14ac:dyDescent="0.25">
      <c r="AF3742">
        <v>3732</v>
      </c>
      <c r="AG3742">
        <v>1</v>
      </c>
      <c r="AH3742">
        <v>1</v>
      </c>
      <c r="AI3742">
        <v>1</v>
      </c>
      <c r="AJ3742">
        <v>1</v>
      </c>
      <c r="AK3742">
        <v>1</v>
      </c>
      <c r="AL3742">
        <v>1</v>
      </c>
      <c r="AM3742">
        <v>0</v>
      </c>
      <c r="AN3742">
        <v>5.527086989722222E-2</v>
      </c>
      <c r="AO3742">
        <v>0.13030824622231496</v>
      </c>
      <c r="AP3742">
        <v>0.87621523327998729</v>
      </c>
      <c r="AQ3742">
        <v>0.41995287437166551</v>
      </c>
      <c r="AR3742">
        <v>1</v>
      </c>
      <c r="AS3742">
        <v>0</v>
      </c>
      <c r="AT3742">
        <v>0.89879510906785698</v>
      </c>
      <c r="AU3742">
        <v>1</v>
      </c>
    </row>
    <row r="3743" spans="32:47" x14ac:dyDescent="0.25">
      <c r="AF3743">
        <v>3733</v>
      </c>
      <c r="AG3743">
        <v>1</v>
      </c>
      <c r="AH3743">
        <v>1</v>
      </c>
      <c r="AI3743">
        <v>1</v>
      </c>
      <c r="AJ3743">
        <v>1</v>
      </c>
      <c r="AK3743">
        <v>0.98771789318702607</v>
      </c>
      <c r="AL3743">
        <v>0.86571410280327354</v>
      </c>
      <c r="AM3743">
        <v>0.13180959075825446</v>
      </c>
      <c r="AN3743">
        <v>1</v>
      </c>
      <c r="AO3743">
        <v>1</v>
      </c>
      <c r="AP3743">
        <v>1</v>
      </c>
      <c r="AQ3743">
        <v>0.61021166143376226</v>
      </c>
      <c r="AR3743">
        <v>1</v>
      </c>
      <c r="AS3743">
        <v>0</v>
      </c>
      <c r="AT3743">
        <v>0.8310279467419206</v>
      </c>
      <c r="AU3743">
        <v>1</v>
      </c>
    </row>
    <row r="3744" spans="32:47" x14ac:dyDescent="0.25">
      <c r="AF3744">
        <v>3734</v>
      </c>
      <c r="AG3744">
        <v>1</v>
      </c>
      <c r="AH3744">
        <v>1</v>
      </c>
      <c r="AI3744">
        <v>0.63820594338246717</v>
      </c>
      <c r="AJ3744">
        <v>0</v>
      </c>
      <c r="AK3744">
        <v>1</v>
      </c>
      <c r="AL3744">
        <v>0.74394024729748098</v>
      </c>
      <c r="AM3744">
        <v>0.60857410337531848</v>
      </c>
      <c r="AN3744">
        <v>0.92808584436035391</v>
      </c>
      <c r="AO3744">
        <v>1</v>
      </c>
      <c r="AP3744">
        <v>1</v>
      </c>
      <c r="AQ3744">
        <v>1</v>
      </c>
      <c r="AR3744">
        <v>0</v>
      </c>
      <c r="AS3744">
        <v>0.34952060813661628</v>
      </c>
      <c r="AT3744">
        <v>0.89219192551610005</v>
      </c>
      <c r="AU3744">
        <v>1</v>
      </c>
    </row>
    <row r="3745" spans="32:47" x14ac:dyDescent="0.25">
      <c r="AF3745">
        <v>3735</v>
      </c>
      <c r="AG3745">
        <v>1</v>
      </c>
      <c r="AH3745">
        <v>1</v>
      </c>
      <c r="AI3745">
        <v>1</v>
      </c>
      <c r="AJ3745">
        <v>0.84942113302846944</v>
      </c>
      <c r="AK3745">
        <v>1</v>
      </c>
      <c r="AL3745">
        <v>0.16363692326121965</v>
      </c>
      <c r="AM3745">
        <v>0.92955262177283948</v>
      </c>
      <c r="AN3745">
        <v>1</v>
      </c>
      <c r="AO3745">
        <v>0.60444432527001479</v>
      </c>
      <c r="AP3745">
        <v>1</v>
      </c>
      <c r="AQ3745">
        <v>1</v>
      </c>
      <c r="AR3745">
        <v>0</v>
      </c>
      <c r="AS3745">
        <v>0</v>
      </c>
      <c r="AT3745">
        <v>0.86303415399655536</v>
      </c>
      <c r="AU3745">
        <v>0</v>
      </c>
    </row>
    <row r="3746" spans="32:47" x14ac:dyDescent="0.25">
      <c r="AF3746">
        <v>3736</v>
      </c>
      <c r="AG3746">
        <v>1</v>
      </c>
      <c r="AH3746">
        <v>1</v>
      </c>
      <c r="AI3746">
        <v>0.73222359288375893</v>
      </c>
      <c r="AJ3746">
        <v>1</v>
      </c>
      <c r="AK3746">
        <v>1</v>
      </c>
      <c r="AL3746">
        <v>1</v>
      </c>
      <c r="AM3746">
        <v>1</v>
      </c>
      <c r="AN3746">
        <v>1</v>
      </c>
      <c r="AO3746">
        <v>1</v>
      </c>
      <c r="AP3746">
        <v>1</v>
      </c>
      <c r="AQ3746">
        <v>0.26066954725538383</v>
      </c>
      <c r="AR3746">
        <v>1</v>
      </c>
      <c r="AS3746">
        <v>0</v>
      </c>
      <c r="AT3746">
        <v>0.91770906329734259</v>
      </c>
      <c r="AU3746">
        <v>1</v>
      </c>
    </row>
    <row r="3747" spans="32:47" x14ac:dyDescent="0.25">
      <c r="AF3747">
        <v>3737</v>
      </c>
      <c r="AG3747">
        <v>0.85755254400001213</v>
      </c>
      <c r="AH3747">
        <v>1</v>
      </c>
      <c r="AI3747">
        <v>1</v>
      </c>
      <c r="AJ3747">
        <v>1</v>
      </c>
      <c r="AK3747">
        <v>1</v>
      </c>
      <c r="AL3747">
        <v>1</v>
      </c>
      <c r="AM3747">
        <v>0.15825783937039123</v>
      </c>
      <c r="AN3747">
        <v>0.81102014994183025</v>
      </c>
      <c r="AO3747">
        <v>1.4005181169583618E-2</v>
      </c>
      <c r="AP3747">
        <v>0.88623509470926365</v>
      </c>
      <c r="AQ3747">
        <v>1</v>
      </c>
      <c r="AR3747">
        <v>0.59289001322664969</v>
      </c>
      <c r="AS3747">
        <v>0.53471087196365785</v>
      </c>
      <c r="AT3747">
        <v>0.85081040027817678</v>
      </c>
      <c r="AU3747">
        <v>0</v>
      </c>
    </row>
    <row r="3748" spans="32:47" x14ac:dyDescent="0.25">
      <c r="AF3748">
        <v>3738</v>
      </c>
      <c r="AG3748">
        <v>1</v>
      </c>
      <c r="AH3748">
        <v>1</v>
      </c>
      <c r="AI3748">
        <v>0.86375090702518542</v>
      </c>
      <c r="AJ3748">
        <v>1</v>
      </c>
      <c r="AK3748">
        <v>0.73884131269146414</v>
      </c>
      <c r="AL3748">
        <v>1</v>
      </c>
      <c r="AM3748">
        <v>0</v>
      </c>
      <c r="AN3748">
        <v>1</v>
      </c>
      <c r="AO3748">
        <v>1</v>
      </c>
      <c r="AP3748">
        <v>1</v>
      </c>
      <c r="AQ3748">
        <v>1</v>
      </c>
      <c r="AR3748">
        <v>1</v>
      </c>
      <c r="AS3748">
        <v>0</v>
      </c>
      <c r="AT3748">
        <v>0.90991090355033921</v>
      </c>
      <c r="AU3748">
        <v>1</v>
      </c>
    </row>
    <row r="3749" spans="32:47" x14ac:dyDescent="0.25">
      <c r="AF3749">
        <v>3739</v>
      </c>
      <c r="AG3749">
        <v>0.85598178486848597</v>
      </c>
      <c r="AH3749">
        <v>0.73059004359752833</v>
      </c>
      <c r="AI3749">
        <v>0.53541337424511792</v>
      </c>
      <c r="AJ3749">
        <v>1</v>
      </c>
      <c r="AK3749">
        <v>0.7168107362266446</v>
      </c>
      <c r="AL3749">
        <v>1</v>
      </c>
      <c r="AM3749">
        <v>1</v>
      </c>
      <c r="AN3749">
        <v>1</v>
      </c>
      <c r="AO3749">
        <v>1</v>
      </c>
      <c r="AP3749">
        <v>1</v>
      </c>
      <c r="AQ3749">
        <v>0</v>
      </c>
      <c r="AR3749">
        <v>0.91421904312887969</v>
      </c>
      <c r="AS3749">
        <v>0</v>
      </c>
      <c r="AT3749">
        <v>0.67356542588366286</v>
      </c>
      <c r="AU3749">
        <v>0</v>
      </c>
    </row>
    <row r="3750" spans="32:47" x14ac:dyDescent="0.25">
      <c r="AF3750">
        <v>3740</v>
      </c>
      <c r="AG3750">
        <v>0</v>
      </c>
      <c r="AH3750">
        <v>1</v>
      </c>
      <c r="AI3750">
        <v>0.63483570600041161</v>
      </c>
      <c r="AJ3750">
        <v>1</v>
      </c>
      <c r="AK3750">
        <v>0</v>
      </c>
      <c r="AL3750">
        <v>1</v>
      </c>
      <c r="AM3750">
        <v>0.91603843954315733</v>
      </c>
      <c r="AN3750">
        <v>1</v>
      </c>
      <c r="AO3750">
        <v>0.97216855600248286</v>
      </c>
      <c r="AP3750">
        <v>0.93696806317870318</v>
      </c>
      <c r="AQ3750">
        <v>1</v>
      </c>
      <c r="AR3750">
        <v>1</v>
      </c>
      <c r="AS3750">
        <v>0</v>
      </c>
      <c r="AT3750">
        <v>0.74920032192763153</v>
      </c>
      <c r="AU3750">
        <v>1</v>
      </c>
    </row>
    <row r="3751" spans="32:47" x14ac:dyDescent="0.25">
      <c r="AF3751">
        <v>3741</v>
      </c>
      <c r="AG3751">
        <v>1</v>
      </c>
      <c r="AH3751">
        <v>0.16427882890171272</v>
      </c>
      <c r="AI3751">
        <v>1</v>
      </c>
      <c r="AJ3751">
        <v>0.82058067960169867</v>
      </c>
      <c r="AK3751">
        <v>1</v>
      </c>
      <c r="AL3751">
        <v>0.43917940114139736</v>
      </c>
      <c r="AM3751">
        <v>0</v>
      </c>
      <c r="AN3751">
        <v>1</v>
      </c>
      <c r="AO3751">
        <v>1</v>
      </c>
      <c r="AP3751">
        <v>1</v>
      </c>
      <c r="AQ3751">
        <v>0.13680938763257774</v>
      </c>
      <c r="AR3751">
        <v>0.33073649166791225</v>
      </c>
      <c r="AS3751">
        <v>0</v>
      </c>
      <c r="AT3751">
        <v>0.90260293672582104</v>
      </c>
      <c r="AU3751">
        <v>0</v>
      </c>
    </row>
    <row r="3752" spans="32:47" x14ac:dyDescent="0.25">
      <c r="AF3752">
        <v>3742</v>
      </c>
      <c r="AG3752">
        <v>0.72077756580584984</v>
      </c>
      <c r="AH3752">
        <v>1</v>
      </c>
      <c r="AI3752">
        <v>1</v>
      </c>
      <c r="AJ3752">
        <v>0</v>
      </c>
      <c r="AK3752">
        <v>1</v>
      </c>
      <c r="AL3752">
        <v>0.86315294095426609</v>
      </c>
      <c r="AM3752">
        <v>1</v>
      </c>
      <c r="AN3752">
        <v>1</v>
      </c>
      <c r="AO3752">
        <v>1</v>
      </c>
      <c r="AP3752">
        <v>1</v>
      </c>
      <c r="AQ3752">
        <v>1</v>
      </c>
      <c r="AR3752">
        <v>1</v>
      </c>
      <c r="AS3752">
        <v>0</v>
      </c>
      <c r="AT3752">
        <v>0.88370025807338581</v>
      </c>
      <c r="AU3752">
        <v>1</v>
      </c>
    </row>
    <row r="3753" spans="32:47" x14ac:dyDescent="0.25">
      <c r="AF3753">
        <v>3743</v>
      </c>
      <c r="AG3753">
        <v>1</v>
      </c>
      <c r="AH3753">
        <v>1</v>
      </c>
      <c r="AI3753">
        <v>1</v>
      </c>
      <c r="AJ3753">
        <v>1</v>
      </c>
      <c r="AK3753">
        <v>1</v>
      </c>
      <c r="AL3753">
        <v>1</v>
      </c>
      <c r="AM3753">
        <v>1</v>
      </c>
      <c r="AN3753">
        <v>1</v>
      </c>
      <c r="AO3753">
        <v>1</v>
      </c>
      <c r="AP3753">
        <v>1</v>
      </c>
      <c r="AQ3753">
        <v>0.27692818046901568</v>
      </c>
      <c r="AR3753">
        <v>1</v>
      </c>
      <c r="AS3753">
        <v>0</v>
      </c>
      <c r="AT3753">
        <v>0.86500831688646618</v>
      </c>
      <c r="AU3753">
        <v>2</v>
      </c>
    </row>
    <row r="3754" spans="32:47" x14ac:dyDescent="0.25">
      <c r="AF3754">
        <v>3744</v>
      </c>
      <c r="AG3754">
        <v>1</v>
      </c>
      <c r="AH3754">
        <v>2.338015630422368E-2</v>
      </c>
      <c r="AI3754">
        <v>1</v>
      </c>
      <c r="AJ3754">
        <v>1</v>
      </c>
      <c r="AK3754">
        <v>1</v>
      </c>
      <c r="AL3754">
        <v>1</v>
      </c>
      <c r="AM3754">
        <v>0.75096954568547403</v>
      </c>
      <c r="AN3754">
        <v>0.35028088808899011</v>
      </c>
      <c r="AO3754">
        <v>0.99773030531917661</v>
      </c>
      <c r="AP3754">
        <v>1</v>
      </c>
      <c r="AQ3754">
        <v>0.50915705454293247</v>
      </c>
      <c r="AR3754">
        <v>0.78056381652347606</v>
      </c>
      <c r="AS3754">
        <v>0</v>
      </c>
      <c r="AT3754">
        <v>0.86644896052997844</v>
      </c>
      <c r="AU3754">
        <v>1</v>
      </c>
    </row>
    <row r="3755" spans="32:47" x14ac:dyDescent="0.25">
      <c r="AF3755">
        <v>3745</v>
      </c>
      <c r="AG3755">
        <v>1</v>
      </c>
      <c r="AH3755">
        <v>1</v>
      </c>
      <c r="AI3755">
        <v>0</v>
      </c>
      <c r="AJ3755">
        <v>1</v>
      </c>
      <c r="AK3755">
        <v>1</v>
      </c>
      <c r="AL3755">
        <v>1</v>
      </c>
      <c r="AM3755">
        <v>1</v>
      </c>
      <c r="AN3755">
        <v>0</v>
      </c>
      <c r="AO3755">
        <v>1</v>
      </c>
      <c r="AP3755">
        <v>1</v>
      </c>
      <c r="AQ3755">
        <v>1</v>
      </c>
      <c r="AR3755">
        <v>1</v>
      </c>
      <c r="AS3755">
        <v>0</v>
      </c>
      <c r="AT3755">
        <v>0.94436220932881065</v>
      </c>
      <c r="AU3755">
        <v>0</v>
      </c>
    </row>
    <row r="3756" spans="32:47" x14ac:dyDescent="0.25">
      <c r="AF3756">
        <v>3746</v>
      </c>
      <c r="AG3756">
        <v>1</v>
      </c>
      <c r="AH3756">
        <v>1</v>
      </c>
      <c r="AI3756">
        <v>1</v>
      </c>
      <c r="AJ3756">
        <v>1</v>
      </c>
      <c r="AK3756">
        <v>0.76454164150439485</v>
      </c>
      <c r="AL3756">
        <v>1</v>
      </c>
      <c r="AM3756">
        <v>1</v>
      </c>
      <c r="AN3756">
        <v>0</v>
      </c>
      <c r="AO3756">
        <v>1</v>
      </c>
      <c r="AP3756">
        <v>1</v>
      </c>
      <c r="AQ3756">
        <v>1</v>
      </c>
      <c r="AR3756">
        <v>0.96440258649559951</v>
      </c>
      <c r="AS3756">
        <v>0</v>
      </c>
      <c r="AT3756">
        <v>1</v>
      </c>
      <c r="AU3756">
        <v>0</v>
      </c>
    </row>
    <row r="3757" spans="32:47" x14ac:dyDescent="0.25">
      <c r="AF3757">
        <v>3747</v>
      </c>
      <c r="AG3757">
        <v>1</v>
      </c>
      <c r="AH3757">
        <v>1</v>
      </c>
      <c r="AI3757">
        <v>1</v>
      </c>
      <c r="AJ3757">
        <v>0.7553672529063381</v>
      </c>
      <c r="AK3757">
        <v>1</v>
      </c>
      <c r="AL3757">
        <v>1</v>
      </c>
      <c r="AM3757">
        <v>1</v>
      </c>
      <c r="AN3757">
        <v>1</v>
      </c>
      <c r="AO3757">
        <v>1</v>
      </c>
      <c r="AP3757">
        <v>1</v>
      </c>
      <c r="AQ3757">
        <v>1</v>
      </c>
      <c r="AR3757">
        <v>1</v>
      </c>
      <c r="AS3757">
        <v>0</v>
      </c>
      <c r="AT3757">
        <v>0.9366048422528428</v>
      </c>
      <c r="AU3757">
        <v>1</v>
      </c>
    </row>
    <row r="3758" spans="32:47" x14ac:dyDescent="0.25">
      <c r="AF3758">
        <v>3748</v>
      </c>
      <c r="AG3758">
        <v>1</v>
      </c>
      <c r="AH3758">
        <v>1</v>
      </c>
      <c r="AI3758">
        <v>1</v>
      </c>
      <c r="AJ3758">
        <v>1</v>
      </c>
      <c r="AK3758">
        <v>0.84471386120182412</v>
      </c>
      <c r="AL3758">
        <v>1</v>
      </c>
      <c r="AM3758">
        <v>1</v>
      </c>
      <c r="AN3758">
        <v>0.43210662092033381</v>
      </c>
      <c r="AO3758">
        <v>0.2506242294742454</v>
      </c>
      <c r="AP3758">
        <v>1</v>
      </c>
      <c r="AQ3758">
        <v>3.2722528879336701E-2</v>
      </c>
      <c r="AR3758">
        <v>1</v>
      </c>
      <c r="AS3758">
        <v>0</v>
      </c>
      <c r="AT3758">
        <v>0.73509023484113312</v>
      </c>
      <c r="AU3758">
        <v>0</v>
      </c>
    </row>
    <row r="3759" spans="32:47" x14ac:dyDescent="0.25">
      <c r="AF3759">
        <v>3749</v>
      </c>
      <c r="AG3759">
        <v>1</v>
      </c>
      <c r="AH3759">
        <v>0.68114613480819186</v>
      </c>
      <c r="AI3759">
        <v>1</v>
      </c>
      <c r="AJ3759">
        <v>0.92715206096787972</v>
      </c>
      <c r="AK3759">
        <v>1</v>
      </c>
      <c r="AL3759">
        <v>0.84896519176400032</v>
      </c>
      <c r="AM3759">
        <v>0.39695767156339451</v>
      </c>
      <c r="AN3759">
        <v>1</v>
      </c>
      <c r="AO3759">
        <v>0.34356448666197442</v>
      </c>
      <c r="AP3759">
        <v>0</v>
      </c>
      <c r="AQ3759">
        <v>1</v>
      </c>
      <c r="AR3759">
        <v>1</v>
      </c>
      <c r="AS3759">
        <v>0.17812151440521121</v>
      </c>
      <c r="AT3759">
        <v>0.81058460976637436</v>
      </c>
      <c r="AU3759">
        <v>2</v>
      </c>
    </row>
    <row r="3760" spans="32:47" x14ac:dyDescent="0.25">
      <c r="AF3760">
        <v>3750</v>
      </c>
      <c r="AG3760">
        <v>1</v>
      </c>
      <c r="AH3760">
        <v>0.91503250755106691</v>
      </c>
      <c r="AI3760">
        <v>0.55804959799335785</v>
      </c>
      <c r="AJ3760">
        <v>1</v>
      </c>
      <c r="AK3760">
        <v>0.82754484639947135</v>
      </c>
      <c r="AL3760">
        <v>1</v>
      </c>
      <c r="AM3760">
        <v>1</v>
      </c>
      <c r="AN3760">
        <v>0</v>
      </c>
      <c r="AO3760">
        <v>1</v>
      </c>
      <c r="AP3760">
        <v>1</v>
      </c>
      <c r="AQ3760">
        <v>0.1407979877173299</v>
      </c>
      <c r="AR3760">
        <v>1</v>
      </c>
      <c r="AS3760">
        <v>0</v>
      </c>
      <c r="AT3760">
        <v>1</v>
      </c>
      <c r="AU3760">
        <v>2</v>
      </c>
    </row>
    <row r="3761" spans="32:47" x14ac:dyDescent="0.25">
      <c r="AF3761">
        <v>3751</v>
      </c>
      <c r="AG3761">
        <v>1</v>
      </c>
      <c r="AH3761">
        <v>0.72849882644991992</v>
      </c>
      <c r="AI3761">
        <v>0.70264001836556178</v>
      </c>
      <c r="AJ3761">
        <v>1</v>
      </c>
      <c r="AK3761">
        <v>1</v>
      </c>
      <c r="AL3761">
        <v>1</v>
      </c>
      <c r="AM3761">
        <v>1</v>
      </c>
      <c r="AN3761">
        <v>1</v>
      </c>
      <c r="AO3761">
        <v>0.46258150897629091</v>
      </c>
      <c r="AP3761">
        <v>1</v>
      </c>
      <c r="AQ3761">
        <v>1</v>
      </c>
      <c r="AR3761">
        <v>0</v>
      </c>
      <c r="AS3761">
        <v>0</v>
      </c>
      <c r="AT3761">
        <v>0.72959773165047448</v>
      </c>
      <c r="AU3761">
        <v>0</v>
      </c>
    </row>
    <row r="3762" spans="32:47" x14ac:dyDescent="0.25">
      <c r="AF3762">
        <v>3752</v>
      </c>
      <c r="AG3762">
        <v>4.2609203329418727E-2</v>
      </c>
      <c r="AH3762">
        <v>1</v>
      </c>
      <c r="AI3762">
        <v>1</v>
      </c>
      <c r="AJ3762">
        <v>1</v>
      </c>
      <c r="AK3762">
        <v>1</v>
      </c>
      <c r="AL3762">
        <v>1</v>
      </c>
      <c r="AM3762">
        <v>1</v>
      </c>
      <c r="AN3762">
        <v>0.85575631382568151</v>
      </c>
      <c r="AO3762">
        <v>0.81871077478645016</v>
      </c>
      <c r="AP3762">
        <v>0.14962227976338321</v>
      </c>
      <c r="AQ3762">
        <v>0</v>
      </c>
      <c r="AR3762">
        <v>0</v>
      </c>
      <c r="AS3762">
        <v>0</v>
      </c>
      <c r="AT3762">
        <v>0.79005340868365959</v>
      </c>
      <c r="AU3762">
        <v>0</v>
      </c>
    </row>
    <row r="3763" spans="32:47" x14ac:dyDescent="0.25">
      <c r="AF3763">
        <v>3753</v>
      </c>
      <c r="AG3763">
        <v>1</v>
      </c>
      <c r="AH3763">
        <v>1</v>
      </c>
      <c r="AI3763">
        <v>1</v>
      </c>
      <c r="AJ3763">
        <v>1</v>
      </c>
      <c r="AK3763">
        <v>1</v>
      </c>
      <c r="AL3763">
        <v>1</v>
      </c>
      <c r="AM3763">
        <v>0.85863732917782576</v>
      </c>
      <c r="AN3763">
        <v>0</v>
      </c>
      <c r="AO3763">
        <v>1</v>
      </c>
      <c r="AP3763">
        <v>1</v>
      </c>
      <c r="AQ3763">
        <v>1</v>
      </c>
      <c r="AR3763">
        <v>0.88338494906366249</v>
      </c>
      <c r="AS3763">
        <v>0.177995869586933</v>
      </c>
      <c r="AT3763">
        <v>0.70864049827509357</v>
      </c>
      <c r="AU3763">
        <v>2</v>
      </c>
    </row>
    <row r="3764" spans="32:47" x14ac:dyDescent="0.25">
      <c r="AF3764">
        <v>3754</v>
      </c>
      <c r="AG3764">
        <v>1</v>
      </c>
      <c r="AH3764">
        <v>1</v>
      </c>
      <c r="AI3764">
        <v>1</v>
      </c>
      <c r="AJ3764">
        <v>0.34006647013059893</v>
      </c>
      <c r="AK3764">
        <v>1</v>
      </c>
      <c r="AL3764">
        <v>1</v>
      </c>
      <c r="AM3764">
        <v>1</v>
      </c>
      <c r="AN3764">
        <v>1</v>
      </c>
      <c r="AO3764">
        <v>1</v>
      </c>
      <c r="AP3764">
        <v>1</v>
      </c>
      <c r="AQ3764">
        <v>1</v>
      </c>
      <c r="AR3764">
        <v>2.3950251331458978E-3</v>
      </c>
      <c r="AS3764">
        <v>0</v>
      </c>
      <c r="AT3764">
        <v>0.81309210343813854</v>
      </c>
      <c r="AU3764">
        <v>0</v>
      </c>
    </row>
    <row r="3765" spans="32:47" x14ac:dyDescent="0.25">
      <c r="AF3765">
        <v>3755</v>
      </c>
      <c r="AG3765">
        <v>1</v>
      </c>
      <c r="AH3765">
        <v>0</v>
      </c>
      <c r="AI3765">
        <v>0.1767268457554183</v>
      </c>
      <c r="AJ3765">
        <v>0.29207765346970216</v>
      </c>
      <c r="AK3765">
        <v>1</v>
      </c>
      <c r="AL3765">
        <v>1</v>
      </c>
      <c r="AM3765">
        <v>1</v>
      </c>
      <c r="AN3765">
        <v>1</v>
      </c>
      <c r="AO3765">
        <v>0.45724431078124328</v>
      </c>
      <c r="AP3765">
        <v>1</v>
      </c>
      <c r="AQ3765">
        <v>1</v>
      </c>
      <c r="AR3765">
        <v>1</v>
      </c>
      <c r="AS3765">
        <v>0.69174318769998333</v>
      </c>
      <c r="AT3765">
        <v>0.69204284503911651</v>
      </c>
      <c r="AU3765">
        <v>1</v>
      </c>
    </row>
    <row r="3766" spans="32:47" x14ac:dyDescent="0.25">
      <c r="AF3766">
        <v>3756</v>
      </c>
      <c r="AG3766">
        <v>1</v>
      </c>
      <c r="AH3766">
        <v>1</v>
      </c>
      <c r="AI3766">
        <v>1</v>
      </c>
      <c r="AJ3766">
        <v>1</v>
      </c>
      <c r="AK3766">
        <v>0.28645348439491619</v>
      </c>
      <c r="AL3766">
        <v>1</v>
      </c>
      <c r="AM3766">
        <v>0.16269085922014651</v>
      </c>
      <c r="AN3766">
        <v>0.36165363426064895</v>
      </c>
      <c r="AO3766">
        <v>1</v>
      </c>
      <c r="AP3766">
        <v>1</v>
      </c>
      <c r="AQ3766">
        <v>0.83990364366982251</v>
      </c>
      <c r="AR3766">
        <v>1</v>
      </c>
      <c r="AS3766">
        <v>0</v>
      </c>
      <c r="AT3766">
        <v>0.68154986637882886</v>
      </c>
      <c r="AU3766">
        <v>0</v>
      </c>
    </row>
    <row r="3767" spans="32:47" x14ac:dyDescent="0.25">
      <c r="AF3767">
        <v>3757</v>
      </c>
      <c r="AG3767">
        <v>1</v>
      </c>
      <c r="AH3767">
        <v>0.12560177212643403</v>
      </c>
      <c r="AI3767">
        <v>1</v>
      </c>
      <c r="AJ3767">
        <v>1</v>
      </c>
      <c r="AK3767">
        <v>1</v>
      </c>
      <c r="AL3767">
        <v>0.3684893887414849</v>
      </c>
      <c r="AM3767">
        <v>1</v>
      </c>
      <c r="AN3767">
        <v>0.77468636587957829</v>
      </c>
      <c r="AO3767">
        <v>1</v>
      </c>
      <c r="AP3767">
        <v>0.8626349756105488</v>
      </c>
      <c r="AQ3767">
        <v>1</v>
      </c>
      <c r="AR3767">
        <v>1</v>
      </c>
      <c r="AS3767">
        <v>0</v>
      </c>
      <c r="AT3767">
        <v>1</v>
      </c>
      <c r="AU3767">
        <v>1</v>
      </c>
    </row>
    <row r="3768" spans="32:47" x14ac:dyDescent="0.25">
      <c r="AF3768">
        <v>3758</v>
      </c>
      <c r="AG3768">
        <v>1</v>
      </c>
      <c r="AH3768">
        <v>0.75893943131736052</v>
      </c>
      <c r="AI3768">
        <v>1</v>
      </c>
      <c r="AJ3768">
        <v>1</v>
      </c>
      <c r="AK3768">
        <v>1</v>
      </c>
      <c r="AL3768">
        <v>0.90370533668513719</v>
      </c>
      <c r="AM3768">
        <v>0</v>
      </c>
      <c r="AN3768">
        <v>0.19049693242179214</v>
      </c>
      <c r="AO3768">
        <v>1</v>
      </c>
      <c r="AP3768">
        <v>1</v>
      </c>
      <c r="AQ3768">
        <v>0.61892217344066014</v>
      </c>
      <c r="AR3768">
        <v>1</v>
      </c>
      <c r="AS3768">
        <v>0.22608795804778986</v>
      </c>
      <c r="AT3768">
        <v>0.66267830020200291</v>
      </c>
      <c r="AU3768">
        <v>1</v>
      </c>
    </row>
    <row r="3769" spans="32:47" x14ac:dyDescent="0.25">
      <c r="AF3769">
        <v>3759</v>
      </c>
      <c r="AG3769">
        <v>1</v>
      </c>
      <c r="AH3769">
        <v>1</v>
      </c>
      <c r="AI3769">
        <v>1</v>
      </c>
      <c r="AJ3769">
        <v>1</v>
      </c>
      <c r="AK3769">
        <v>1</v>
      </c>
      <c r="AL3769">
        <v>1</v>
      </c>
      <c r="AM3769">
        <v>1</v>
      </c>
      <c r="AN3769">
        <v>1</v>
      </c>
      <c r="AO3769">
        <v>2.7862471738869014E-2</v>
      </c>
      <c r="AP3769">
        <v>1</v>
      </c>
      <c r="AQ3769">
        <v>1</v>
      </c>
      <c r="AR3769">
        <v>1</v>
      </c>
      <c r="AS3769">
        <v>0</v>
      </c>
      <c r="AT3769">
        <v>0.43683388619486335</v>
      </c>
      <c r="AU3769">
        <v>1</v>
      </c>
    </row>
    <row r="3770" spans="32:47" x14ac:dyDescent="0.25">
      <c r="AF3770">
        <v>3760</v>
      </c>
      <c r="AG3770">
        <v>0</v>
      </c>
      <c r="AH3770">
        <v>0.51917832322292923</v>
      </c>
      <c r="AI3770">
        <v>1</v>
      </c>
      <c r="AJ3770">
        <v>1</v>
      </c>
      <c r="AK3770">
        <v>1</v>
      </c>
      <c r="AL3770">
        <v>1</v>
      </c>
      <c r="AM3770">
        <v>1</v>
      </c>
      <c r="AN3770">
        <v>1</v>
      </c>
      <c r="AO3770">
        <v>1</v>
      </c>
      <c r="AP3770">
        <v>1</v>
      </c>
      <c r="AQ3770">
        <v>0.4563927544443383</v>
      </c>
      <c r="AR3770">
        <v>1</v>
      </c>
      <c r="AS3770">
        <v>4.9904896529187684E-2</v>
      </c>
      <c r="AT3770">
        <v>0.85966289816151154</v>
      </c>
      <c r="AU3770">
        <v>0</v>
      </c>
    </row>
    <row r="3771" spans="32:47" x14ac:dyDescent="0.25">
      <c r="AF3771">
        <v>3761</v>
      </c>
      <c r="AG3771">
        <v>4.0614868995157115E-2</v>
      </c>
      <c r="AH3771">
        <v>1</v>
      </c>
      <c r="AI3771">
        <v>1</v>
      </c>
      <c r="AJ3771">
        <v>1</v>
      </c>
      <c r="AK3771">
        <v>1</v>
      </c>
      <c r="AL3771">
        <v>1</v>
      </c>
      <c r="AM3771">
        <v>0.12291038436336338</v>
      </c>
      <c r="AN3771">
        <v>0.74830124892774152</v>
      </c>
      <c r="AO3771">
        <v>1</v>
      </c>
      <c r="AP3771">
        <v>1</v>
      </c>
      <c r="AQ3771">
        <v>0.39377968820845127</v>
      </c>
      <c r="AR3771">
        <v>1</v>
      </c>
      <c r="AS3771">
        <v>0.7869987366453467</v>
      </c>
      <c r="AT3771">
        <v>0.63685766287839318</v>
      </c>
      <c r="AU3771">
        <v>1</v>
      </c>
    </row>
    <row r="3772" spans="32:47" x14ac:dyDescent="0.25">
      <c r="AF3772">
        <v>3762</v>
      </c>
      <c r="AG3772">
        <v>1</v>
      </c>
      <c r="AH3772">
        <v>1</v>
      </c>
      <c r="AI3772">
        <v>1</v>
      </c>
      <c r="AJ3772">
        <v>1</v>
      </c>
      <c r="AK3772">
        <v>1</v>
      </c>
      <c r="AL3772">
        <v>0.7587133284658194</v>
      </c>
      <c r="AM3772">
        <v>1</v>
      </c>
      <c r="AN3772">
        <v>1</v>
      </c>
      <c r="AO3772">
        <v>1</v>
      </c>
      <c r="AP3772">
        <v>1</v>
      </c>
      <c r="AQ3772">
        <v>1</v>
      </c>
      <c r="AR3772">
        <v>0.1734437863565437</v>
      </c>
      <c r="AS3772">
        <v>1</v>
      </c>
      <c r="AT3772">
        <v>0.5941893256966293</v>
      </c>
      <c r="AU3772">
        <v>0</v>
      </c>
    </row>
    <row r="3773" spans="32:47" x14ac:dyDescent="0.25">
      <c r="AF3773">
        <v>3763</v>
      </c>
      <c r="AG3773">
        <v>1</v>
      </c>
      <c r="AH3773">
        <v>1</v>
      </c>
      <c r="AI3773">
        <v>1</v>
      </c>
      <c r="AJ3773">
        <v>1</v>
      </c>
      <c r="AK3773">
        <v>1</v>
      </c>
      <c r="AL3773">
        <v>1</v>
      </c>
      <c r="AM3773">
        <v>1</v>
      </c>
      <c r="AN3773">
        <v>0.11870937397672547</v>
      </c>
      <c r="AO3773">
        <v>1</v>
      </c>
      <c r="AP3773">
        <v>1</v>
      </c>
      <c r="AQ3773">
        <v>0.96063626392909407</v>
      </c>
      <c r="AR3773">
        <v>0</v>
      </c>
      <c r="AS3773">
        <v>0</v>
      </c>
      <c r="AT3773">
        <v>0.76155729060334776</v>
      </c>
      <c r="AU3773">
        <v>1</v>
      </c>
    </row>
    <row r="3774" spans="32:47" x14ac:dyDescent="0.25">
      <c r="AF3774">
        <v>3764</v>
      </c>
      <c r="AG3774">
        <v>0</v>
      </c>
      <c r="AH3774">
        <v>0.84030417570751781</v>
      </c>
      <c r="AI3774">
        <v>0.62424389697233917</v>
      </c>
      <c r="AJ3774">
        <v>1</v>
      </c>
      <c r="AK3774">
        <v>1</v>
      </c>
      <c r="AL3774">
        <v>1</v>
      </c>
      <c r="AM3774">
        <v>1</v>
      </c>
      <c r="AN3774">
        <v>1</v>
      </c>
      <c r="AO3774">
        <v>0.44145648914976238</v>
      </c>
      <c r="AP3774">
        <v>1</v>
      </c>
      <c r="AQ3774">
        <v>1</v>
      </c>
      <c r="AR3774">
        <v>9.2601139176094291E-2</v>
      </c>
      <c r="AS3774">
        <v>7.3242591511318872E-2</v>
      </c>
      <c r="AT3774">
        <v>0.98144989478274658</v>
      </c>
      <c r="AU3774">
        <v>1</v>
      </c>
    </row>
    <row r="3775" spans="32:47" x14ac:dyDescent="0.25">
      <c r="AF3775">
        <v>3765</v>
      </c>
      <c r="AG3775">
        <v>1</v>
      </c>
      <c r="AH3775">
        <v>1</v>
      </c>
      <c r="AI3775">
        <v>1</v>
      </c>
      <c r="AJ3775">
        <v>0</v>
      </c>
      <c r="AK3775">
        <v>0.83575637352036969</v>
      </c>
      <c r="AL3775">
        <v>1</v>
      </c>
      <c r="AM3775">
        <v>1</v>
      </c>
      <c r="AN3775">
        <v>1</v>
      </c>
      <c r="AO3775">
        <v>1</v>
      </c>
      <c r="AP3775">
        <v>0</v>
      </c>
      <c r="AQ3775">
        <v>0</v>
      </c>
      <c r="AR3775">
        <v>1</v>
      </c>
      <c r="AS3775">
        <v>0</v>
      </c>
      <c r="AT3775">
        <v>0.73294507729093705</v>
      </c>
      <c r="AU3775">
        <v>1</v>
      </c>
    </row>
    <row r="3776" spans="32:47" x14ac:dyDescent="0.25">
      <c r="AF3776">
        <v>3766</v>
      </c>
      <c r="AG3776">
        <v>0.12191931733057924</v>
      </c>
      <c r="AH3776">
        <v>0</v>
      </c>
      <c r="AI3776">
        <v>1</v>
      </c>
      <c r="AJ3776">
        <v>0.73960894100043029</v>
      </c>
      <c r="AK3776">
        <v>1</v>
      </c>
      <c r="AL3776">
        <v>0.65172513484042915</v>
      </c>
      <c r="AM3776">
        <v>0.41564516173633409</v>
      </c>
      <c r="AN3776">
        <v>0.28258005386000618</v>
      </c>
      <c r="AO3776">
        <v>0.60928067240432326</v>
      </c>
      <c r="AP3776">
        <v>1</v>
      </c>
      <c r="AQ3776">
        <v>0.59013515493303814</v>
      </c>
      <c r="AR3776">
        <v>0.45964486716454095</v>
      </c>
      <c r="AS3776">
        <v>0</v>
      </c>
      <c r="AT3776">
        <v>0.89421106507622539</v>
      </c>
      <c r="AU3776">
        <v>0</v>
      </c>
    </row>
    <row r="3777" spans="32:47" x14ac:dyDescent="0.25">
      <c r="AF3777">
        <v>3767</v>
      </c>
      <c r="AG3777">
        <v>1</v>
      </c>
      <c r="AH3777">
        <v>1</v>
      </c>
      <c r="AI3777">
        <v>1</v>
      </c>
      <c r="AJ3777">
        <v>1</v>
      </c>
      <c r="AK3777">
        <v>0.63334715964611532</v>
      </c>
      <c r="AL3777">
        <v>1</v>
      </c>
      <c r="AM3777">
        <v>1</v>
      </c>
      <c r="AN3777">
        <v>1</v>
      </c>
      <c r="AO3777">
        <v>1</v>
      </c>
      <c r="AP3777">
        <v>1</v>
      </c>
      <c r="AQ3777">
        <v>1</v>
      </c>
      <c r="AR3777">
        <v>0.5647096367216774</v>
      </c>
      <c r="AS3777">
        <v>2.0841838131262544E-2</v>
      </c>
      <c r="AT3777">
        <v>1</v>
      </c>
      <c r="AU3777">
        <v>1</v>
      </c>
    </row>
    <row r="3778" spans="32:47" x14ac:dyDescent="0.25">
      <c r="AF3778">
        <v>3768</v>
      </c>
      <c r="AG3778">
        <v>1</v>
      </c>
      <c r="AH3778">
        <v>1</v>
      </c>
      <c r="AI3778">
        <v>0.61975086924611522</v>
      </c>
      <c r="AJ3778">
        <v>1</v>
      </c>
      <c r="AK3778">
        <v>1</v>
      </c>
      <c r="AL3778">
        <v>0.76801619793307807</v>
      </c>
      <c r="AM3778">
        <v>0.95461711148105211</v>
      </c>
      <c r="AN3778">
        <v>1</v>
      </c>
      <c r="AO3778">
        <v>1</v>
      </c>
      <c r="AP3778">
        <v>1</v>
      </c>
      <c r="AQ3778">
        <v>1</v>
      </c>
      <c r="AR3778">
        <v>0.87916588636195936</v>
      </c>
      <c r="AS3778">
        <v>0.52160583761942692</v>
      </c>
      <c r="AT3778">
        <v>0.9457257749215574</v>
      </c>
      <c r="AU3778">
        <v>0</v>
      </c>
    </row>
    <row r="3779" spans="32:47" x14ac:dyDescent="0.25">
      <c r="AF3779">
        <v>3769</v>
      </c>
      <c r="AG3779">
        <v>1</v>
      </c>
      <c r="AH3779">
        <v>1</v>
      </c>
      <c r="AI3779">
        <v>0.82751557269324205</v>
      </c>
      <c r="AJ3779">
        <v>0.28154629824033084</v>
      </c>
      <c r="AK3779">
        <v>1</v>
      </c>
      <c r="AL3779">
        <v>1</v>
      </c>
      <c r="AM3779">
        <v>0</v>
      </c>
      <c r="AN3779">
        <v>1</v>
      </c>
      <c r="AO3779">
        <v>1</v>
      </c>
      <c r="AP3779">
        <v>1</v>
      </c>
      <c r="AQ3779">
        <v>1</v>
      </c>
      <c r="AR3779">
        <v>1</v>
      </c>
      <c r="AS3779">
        <v>0</v>
      </c>
      <c r="AT3779">
        <v>0.93418968251199874</v>
      </c>
      <c r="AU3779">
        <v>2</v>
      </c>
    </row>
    <row r="3780" spans="32:47" x14ac:dyDescent="0.25">
      <c r="AF3780">
        <v>3770</v>
      </c>
      <c r="AG3780">
        <v>1</v>
      </c>
      <c r="AH3780">
        <v>1</v>
      </c>
      <c r="AI3780">
        <v>0.72618193009979981</v>
      </c>
      <c r="AJ3780">
        <v>0.32637264690905188</v>
      </c>
      <c r="AK3780">
        <v>1</v>
      </c>
      <c r="AL3780">
        <v>1</v>
      </c>
      <c r="AM3780">
        <v>0</v>
      </c>
      <c r="AN3780">
        <v>2.2084083370798674E-2</v>
      </c>
      <c r="AO3780">
        <v>0.9398687226355833</v>
      </c>
      <c r="AP3780">
        <v>2.2695056323784463E-2</v>
      </c>
      <c r="AQ3780">
        <v>1</v>
      </c>
      <c r="AR3780">
        <v>0</v>
      </c>
      <c r="AS3780">
        <v>0.53622006411235146</v>
      </c>
      <c r="AT3780">
        <v>0.85119239544011138</v>
      </c>
      <c r="AU3780">
        <v>3</v>
      </c>
    </row>
    <row r="3781" spans="32:47" x14ac:dyDescent="0.25">
      <c r="AF3781">
        <v>3771</v>
      </c>
      <c r="AG3781">
        <v>1</v>
      </c>
      <c r="AH3781">
        <v>0</v>
      </c>
      <c r="AI3781">
        <v>0.58313747431196628</v>
      </c>
      <c r="AJ3781">
        <v>0.3945655945671509</v>
      </c>
      <c r="AK3781">
        <v>1</v>
      </c>
      <c r="AL3781">
        <v>0</v>
      </c>
      <c r="AM3781">
        <v>1</v>
      </c>
      <c r="AN3781">
        <v>0.11326581031936521</v>
      </c>
      <c r="AO3781">
        <v>1</v>
      </c>
      <c r="AP3781">
        <v>1</v>
      </c>
      <c r="AQ3781">
        <v>0.27276942216946432</v>
      </c>
      <c r="AR3781">
        <v>1</v>
      </c>
      <c r="AS3781">
        <v>0</v>
      </c>
      <c r="AT3781">
        <v>0.54145576294245634</v>
      </c>
      <c r="AU3781">
        <v>0</v>
      </c>
    </row>
    <row r="3782" spans="32:47" x14ac:dyDescent="0.25">
      <c r="AF3782">
        <v>3772</v>
      </c>
      <c r="AG3782">
        <v>1</v>
      </c>
      <c r="AH3782">
        <v>1</v>
      </c>
      <c r="AI3782">
        <v>1</v>
      </c>
      <c r="AJ3782">
        <v>0</v>
      </c>
      <c r="AK3782">
        <v>0.74654579092044338</v>
      </c>
      <c r="AL3782">
        <v>1</v>
      </c>
      <c r="AM3782">
        <v>1</v>
      </c>
      <c r="AN3782">
        <v>0.83307086206520087</v>
      </c>
      <c r="AO3782">
        <v>0.56520631426853163</v>
      </c>
      <c r="AP3782">
        <v>1</v>
      </c>
      <c r="AQ3782">
        <v>0.17046040223552458</v>
      </c>
      <c r="AR3782">
        <v>1</v>
      </c>
      <c r="AS3782">
        <v>0</v>
      </c>
      <c r="AT3782">
        <v>0.69211074999794331</v>
      </c>
      <c r="AU3782">
        <v>0</v>
      </c>
    </row>
    <row r="3783" spans="32:47" x14ac:dyDescent="0.25">
      <c r="AF3783">
        <v>3773</v>
      </c>
      <c r="AG3783">
        <v>1</v>
      </c>
      <c r="AH3783">
        <v>1</v>
      </c>
      <c r="AI3783">
        <v>0.63105524750473352</v>
      </c>
      <c r="AJ3783">
        <v>0.98206100918274997</v>
      </c>
      <c r="AK3783">
        <v>1</v>
      </c>
      <c r="AL3783">
        <v>1</v>
      </c>
      <c r="AM3783">
        <v>0.14398830206787791</v>
      </c>
      <c r="AN3783">
        <v>1</v>
      </c>
      <c r="AO3783">
        <v>0.5958059081715571</v>
      </c>
      <c r="AP3783">
        <v>0.40871877574752413</v>
      </c>
      <c r="AQ3783">
        <v>1</v>
      </c>
      <c r="AR3783">
        <v>1</v>
      </c>
      <c r="AS3783">
        <v>0</v>
      </c>
      <c r="AT3783">
        <v>0.38285107876782942</v>
      </c>
      <c r="AU3783">
        <v>0</v>
      </c>
    </row>
    <row r="3784" spans="32:47" x14ac:dyDescent="0.25">
      <c r="AF3784">
        <v>3774</v>
      </c>
      <c r="AG3784">
        <v>0.73632424839513166</v>
      </c>
      <c r="AH3784">
        <v>1</v>
      </c>
      <c r="AI3784">
        <v>0.12461475422746697</v>
      </c>
      <c r="AJ3784">
        <v>1</v>
      </c>
      <c r="AK3784">
        <v>1</v>
      </c>
      <c r="AL3784">
        <v>1</v>
      </c>
      <c r="AM3784">
        <v>0.62087902468779399</v>
      </c>
      <c r="AN3784">
        <v>1</v>
      </c>
      <c r="AO3784">
        <v>1</v>
      </c>
      <c r="AP3784">
        <v>0.33924949024179613</v>
      </c>
      <c r="AQ3784">
        <v>1</v>
      </c>
      <c r="AR3784">
        <v>0.99372227922609568</v>
      </c>
      <c r="AS3784">
        <v>0</v>
      </c>
      <c r="AT3784">
        <v>0.84444535575764834</v>
      </c>
      <c r="AU3784">
        <v>0</v>
      </c>
    </row>
    <row r="3785" spans="32:47" x14ac:dyDescent="0.25">
      <c r="AF3785">
        <v>3775</v>
      </c>
      <c r="AG3785">
        <v>1</v>
      </c>
      <c r="AH3785">
        <v>0.17672207383657224</v>
      </c>
      <c r="AI3785">
        <v>1</v>
      </c>
      <c r="AJ3785">
        <v>1</v>
      </c>
      <c r="AK3785">
        <v>0.25932793717525315</v>
      </c>
      <c r="AL3785">
        <v>1</v>
      </c>
      <c r="AM3785">
        <v>1</v>
      </c>
      <c r="AN3785">
        <v>1</v>
      </c>
      <c r="AO3785">
        <v>1</v>
      </c>
      <c r="AP3785">
        <v>1</v>
      </c>
      <c r="AQ3785">
        <v>0.30475399304996242</v>
      </c>
      <c r="AR3785">
        <v>0</v>
      </c>
      <c r="AS3785">
        <v>0</v>
      </c>
      <c r="AT3785">
        <v>0.98288916727220588</v>
      </c>
      <c r="AU3785">
        <v>3</v>
      </c>
    </row>
    <row r="3786" spans="32:47" x14ac:dyDescent="0.25">
      <c r="AF3786">
        <v>3776</v>
      </c>
      <c r="AG3786">
        <v>1</v>
      </c>
      <c r="AH3786">
        <v>0.15205529410611365</v>
      </c>
      <c r="AI3786">
        <v>1</v>
      </c>
      <c r="AJ3786">
        <v>1</v>
      </c>
      <c r="AK3786">
        <v>0.97895144294166281</v>
      </c>
      <c r="AL3786">
        <v>1</v>
      </c>
      <c r="AM3786">
        <v>1</v>
      </c>
      <c r="AN3786">
        <v>1</v>
      </c>
      <c r="AO3786">
        <v>0.82457258705787051</v>
      </c>
      <c r="AP3786">
        <v>1</v>
      </c>
      <c r="AQ3786">
        <v>1</v>
      </c>
      <c r="AR3786">
        <v>0.51595471632613377</v>
      </c>
      <c r="AS3786">
        <v>9.50377076188752E-2</v>
      </c>
      <c r="AT3786">
        <v>0.64544026262592524</v>
      </c>
      <c r="AU3786">
        <v>1</v>
      </c>
    </row>
    <row r="3787" spans="32:47" x14ac:dyDescent="0.25">
      <c r="AF3787">
        <v>3777</v>
      </c>
      <c r="AG3787">
        <v>0.36812851431304516</v>
      </c>
      <c r="AH3787">
        <v>0.73035424719429487</v>
      </c>
      <c r="AI3787">
        <v>0.76989732561337254</v>
      </c>
      <c r="AJ3787">
        <v>1</v>
      </c>
      <c r="AK3787">
        <v>0.27147652898049507</v>
      </c>
      <c r="AL3787">
        <v>0.96107050039281605</v>
      </c>
      <c r="AM3787">
        <v>1</v>
      </c>
      <c r="AN3787">
        <v>1</v>
      </c>
      <c r="AO3787">
        <v>1</v>
      </c>
      <c r="AP3787">
        <v>1</v>
      </c>
      <c r="AQ3787">
        <v>0.17914387005148455</v>
      </c>
      <c r="AR3787">
        <v>0</v>
      </c>
      <c r="AS3787">
        <v>0</v>
      </c>
      <c r="AT3787">
        <v>0.95587027074112507</v>
      </c>
      <c r="AU3787">
        <v>3</v>
      </c>
    </row>
    <row r="3788" spans="32:47" x14ac:dyDescent="0.25">
      <c r="AF3788">
        <v>3778</v>
      </c>
      <c r="AG3788">
        <v>0.78027352312065268</v>
      </c>
      <c r="AH3788">
        <v>0</v>
      </c>
      <c r="AI3788">
        <v>0.28841330162662593</v>
      </c>
      <c r="AJ3788">
        <v>1</v>
      </c>
      <c r="AK3788">
        <v>0.4847134510390817</v>
      </c>
      <c r="AL3788">
        <v>1</v>
      </c>
      <c r="AM3788">
        <v>1</v>
      </c>
      <c r="AN3788">
        <v>0.73903241937284381</v>
      </c>
      <c r="AO3788">
        <v>0</v>
      </c>
      <c r="AP3788">
        <v>0.33733262905837863</v>
      </c>
      <c r="AQ3788">
        <v>1</v>
      </c>
      <c r="AR3788">
        <v>1</v>
      </c>
      <c r="AS3788">
        <v>0</v>
      </c>
      <c r="AT3788">
        <v>0.85962217171301292</v>
      </c>
      <c r="AU3788">
        <v>2</v>
      </c>
    </row>
    <row r="3789" spans="32:47" x14ac:dyDescent="0.25">
      <c r="AF3789">
        <v>3779</v>
      </c>
      <c r="AG3789">
        <v>1</v>
      </c>
      <c r="AH3789">
        <v>1</v>
      </c>
      <c r="AI3789">
        <v>1</v>
      </c>
      <c r="AJ3789">
        <v>1</v>
      </c>
      <c r="AK3789">
        <v>1</v>
      </c>
      <c r="AL3789">
        <v>1</v>
      </c>
      <c r="AM3789">
        <v>1</v>
      </c>
      <c r="AN3789">
        <v>0.76062811258311891</v>
      </c>
      <c r="AO3789">
        <v>0.90827555876773358</v>
      </c>
      <c r="AP3789">
        <v>1</v>
      </c>
      <c r="AQ3789">
        <v>1</v>
      </c>
      <c r="AR3789">
        <v>1</v>
      </c>
      <c r="AS3789">
        <v>0</v>
      </c>
      <c r="AT3789">
        <v>0.77794357273928594</v>
      </c>
      <c r="AU3789">
        <v>1</v>
      </c>
    </row>
    <row r="3790" spans="32:47" x14ac:dyDescent="0.25">
      <c r="AF3790">
        <v>3780</v>
      </c>
      <c r="AG3790">
        <v>0.82848247614029169</v>
      </c>
      <c r="AH3790">
        <v>0</v>
      </c>
      <c r="AI3790">
        <v>1</v>
      </c>
      <c r="AJ3790">
        <v>1</v>
      </c>
      <c r="AK3790">
        <v>1</v>
      </c>
      <c r="AL3790">
        <v>1</v>
      </c>
      <c r="AM3790">
        <v>0.67802171282833557</v>
      </c>
      <c r="AN3790">
        <v>0.56190356058106128</v>
      </c>
      <c r="AO3790">
        <v>1</v>
      </c>
      <c r="AP3790">
        <v>0.24754571813161508</v>
      </c>
      <c r="AQ3790">
        <v>1</v>
      </c>
      <c r="AR3790">
        <v>1</v>
      </c>
      <c r="AS3790">
        <v>0.26198777446951416</v>
      </c>
      <c r="AT3790">
        <v>0.73757690123455</v>
      </c>
      <c r="AU3790">
        <v>1</v>
      </c>
    </row>
    <row r="3791" spans="32:47" x14ac:dyDescent="0.25">
      <c r="AF3791">
        <v>3781</v>
      </c>
      <c r="AG3791">
        <v>6.0070444194876005E-2</v>
      </c>
      <c r="AH3791">
        <v>0.86920896754807997</v>
      </c>
      <c r="AI3791">
        <v>1</v>
      </c>
      <c r="AJ3791">
        <v>0.18532111760893411</v>
      </c>
      <c r="AK3791">
        <v>1</v>
      </c>
      <c r="AL3791">
        <v>1</v>
      </c>
      <c r="AM3791">
        <v>0.12184054573909604</v>
      </c>
      <c r="AN3791">
        <v>1</v>
      </c>
      <c r="AO3791">
        <v>0.92854829192438049</v>
      </c>
      <c r="AP3791">
        <v>1</v>
      </c>
      <c r="AQ3791">
        <v>0.39115688186284386</v>
      </c>
      <c r="AR3791">
        <v>1</v>
      </c>
      <c r="AS3791">
        <v>0</v>
      </c>
      <c r="AT3791">
        <v>0.97589127984388702</v>
      </c>
      <c r="AU3791">
        <v>0</v>
      </c>
    </row>
    <row r="3792" spans="32:47" x14ac:dyDescent="0.25">
      <c r="AF3792">
        <v>3782</v>
      </c>
      <c r="AG3792">
        <v>1</v>
      </c>
      <c r="AH3792">
        <v>1</v>
      </c>
      <c r="AI3792">
        <v>1</v>
      </c>
      <c r="AJ3792">
        <v>1</v>
      </c>
      <c r="AK3792">
        <v>1</v>
      </c>
      <c r="AL3792">
        <v>0.43866942079233318</v>
      </c>
      <c r="AM3792">
        <v>1</v>
      </c>
      <c r="AN3792">
        <v>1</v>
      </c>
      <c r="AO3792">
        <v>0.43767751528721421</v>
      </c>
      <c r="AP3792">
        <v>0.56881803694798894</v>
      </c>
      <c r="AQ3792">
        <v>1</v>
      </c>
      <c r="AR3792">
        <v>0</v>
      </c>
      <c r="AS3792">
        <v>0</v>
      </c>
      <c r="AT3792">
        <v>0.74303470178019282</v>
      </c>
      <c r="AU3792">
        <v>2</v>
      </c>
    </row>
    <row r="3793" spans="32:47" x14ac:dyDescent="0.25">
      <c r="AF3793">
        <v>3783</v>
      </c>
      <c r="AG3793">
        <v>0</v>
      </c>
      <c r="AH3793">
        <v>1</v>
      </c>
      <c r="AI3793">
        <v>0.75528721969209489</v>
      </c>
      <c r="AJ3793">
        <v>0.66619537569495146</v>
      </c>
      <c r="AK3793">
        <v>1</v>
      </c>
      <c r="AL3793">
        <v>1</v>
      </c>
      <c r="AM3793">
        <v>1</v>
      </c>
      <c r="AN3793">
        <v>1</v>
      </c>
      <c r="AO3793">
        <v>1</v>
      </c>
      <c r="AP3793">
        <v>1</v>
      </c>
      <c r="AQ3793">
        <v>1</v>
      </c>
      <c r="AR3793">
        <v>0.79998389758698218</v>
      </c>
      <c r="AS3793">
        <v>0</v>
      </c>
      <c r="AT3793">
        <v>0.80375836060335781</v>
      </c>
      <c r="AU3793">
        <v>1</v>
      </c>
    </row>
    <row r="3794" spans="32:47" x14ac:dyDescent="0.25">
      <c r="AF3794">
        <v>3784</v>
      </c>
      <c r="AG3794">
        <v>1</v>
      </c>
      <c r="AH3794">
        <v>1</v>
      </c>
      <c r="AI3794">
        <v>1</v>
      </c>
      <c r="AJ3794">
        <v>1</v>
      </c>
      <c r="AK3794">
        <v>0.47484923968037157</v>
      </c>
      <c r="AL3794">
        <v>1</v>
      </c>
      <c r="AM3794">
        <v>1</v>
      </c>
      <c r="AN3794">
        <v>1</v>
      </c>
      <c r="AO3794">
        <v>0.91138042408201725</v>
      </c>
      <c r="AP3794">
        <v>0</v>
      </c>
      <c r="AQ3794">
        <v>1</v>
      </c>
      <c r="AR3794">
        <v>1</v>
      </c>
      <c r="AS3794">
        <v>0.28508961311871966</v>
      </c>
      <c r="AT3794">
        <v>0.58758618719728295</v>
      </c>
      <c r="AU3794">
        <v>2</v>
      </c>
    </row>
    <row r="3795" spans="32:47" x14ac:dyDescent="0.25">
      <c r="AF3795">
        <v>3785</v>
      </c>
      <c r="AG3795">
        <v>1</v>
      </c>
      <c r="AH3795">
        <v>1</v>
      </c>
      <c r="AI3795">
        <v>1</v>
      </c>
      <c r="AJ3795">
        <v>0.74331415087629771</v>
      </c>
      <c r="AK3795">
        <v>1</v>
      </c>
      <c r="AL3795">
        <v>1</v>
      </c>
      <c r="AM3795">
        <v>0.31260877126905762</v>
      </c>
      <c r="AN3795">
        <v>1</v>
      </c>
      <c r="AO3795">
        <v>1</v>
      </c>
      <c r="AP3795">
        <v>0.96529889365352106</v>
      </c>
      <c r="AQ3795">
        <v>1</v>
      </c>
      <c r="AR3795">
        <v>1</v>
      </c>
      <c r="AS3795">
        <v>0</v>
      </c>
      <c r="AT3795">
        <v>0.98607055407618682</v>
      </c>
      <c r="AU3795">
        <v>2</v>
      </c>
    </row>
    <row r="3796" spans="32:47" x14ac:dyDescent="0.25">
      <c r="AF3796">
        <v>3786</v>
      </c>
      <c r="AG3796">
        <v>1</v>
      </c>
      <c r="AH3796">
        <v>1</v>
      </c>
      <c r="AI3796">
        <v>0.17938864847289346</v>
      </c>
      <c r="AJ3796">
        <v>1</v>
      </c>
      <c r="AK3796">
        <v>0.15507922111893066</v>
      </c>
      <c r="AL3796">
        <v>1</v>
      </c>
      <c r="AM3796">
        <v>1</v>
      </c>
      <c r="AN3796">
        <v>1</v>
      </c>
      <c r="AO3796">
        <v>0.31253607686279189</v>
      </c>
      <c r="AP3796">
        <v>0.62210786322881884</v>
      </c>
      <c r="AQ3796">
        <v>1</v>
      </c>
      <c r="AR3796">
        <v>1</v>
      </c>
      <c r="AS3796">
        <v>0.62108414083607688</v>
      </c>
      <c r="AT3796">
        <v>0.75729719740201074</v>
      </c>
      <c r="AU3796">
        <v>0</v>
      </c>
    </row>
    <row r="3797" spans="32:47" x14ac:dyDescent="0.25">
      <c r="AF3797">
        <v>3787</v>
      </c>
      <c r="AG3797">
        <v>0.17137218244099658</v>
      </c>
      <c r="AH3797">
        <v>0.610590216797261</v>
      </c>
      <c r="AI3797">
        <v>1</v>
      </c>
      <c r="AJ3797">
        <v>1</v>
      </c>
      <c r="AK3797">
        <v>1</v>
      </c>
      <c r="AL3797">
        <v>0.56788674636894332</v>
      </c>
      <c r="AM3797">
        <v>1</v>
      </c>
      <c r="AN3797">
        <v>1</v>
      </c>
      <c r="AO3797">
        <v>1</v>
      </c>
      <c r="AP3797">
        <v>1</v>
      </c>
      <c r="AQ3797">
        <v>1</v>
      </c>
      <c r="AR3797">
        <v>0.1239172141668537</v>
      </c>
      <c r="AS3797">
        <v>0</v>
      </c>
      <c r="AT3797">
        <v>0.87412731974847757</v>
      </c>
      <c r="AU3797">
        <v>1</v>
      </c>
    </row>
    <row r="3798" spans="32:47" x14ac:dyDescent="0.25">
      <c r="AF3798">
        <v>3788</v>
      </c>
      <c r="AG3798">
        <v>1</v>
      </c>
      <c r="AH3798">
        <v>0.23774126898102363</v>
      </c>
      <c r="AI3798">
        <v>1</v>
      </c>
      <c r="AJ3798">
        <v>1</v>
      </c>
      <c r="AK3798">
        <v>0.30894845260416098</v>
      </c>
      <c r="AL3798">
        <v>1</v>
      </c>
      <c r="AM3798">
        <v>1</v>
      </c>
      <c r="AN3798">
        <v>0.65214640496795317</v>
      </c>
      <c r="AO3798">
        <v>1</v>
      </c>
      <c r="AP3798">
        <v>0.80673009137300988</v>
      </c>
      <c r="AQ3798">
        <v>1</v>
      </c>
      <c r="AR3798">
        <v>0.74803908783219564</v>
      </c>
      <c r="AS3798">
        <v>0</v>
      </c>
      <c r="AT3798">
        <v>0.77401433234527217</v>
      </c>
      <c r="AU3798">
        <v>0</v>
      </c>
    </row>
    <row r="3799" spans="32:47" x14ac:dyDescent="0.25">
      <c r="AF3799">
        <v>3789</v>
      </c>
      <c r="AG3799">
        <v>1</v>
      </c>
      <c r="AH3799">
        <v>1</v>
      </c>
      <c r="AI3799">
        <v>0</v>
      </c>
      <c r="AJ3799">
        <v>1</v>
      </c>
      <c r="AK3799">
        <v>1</v>
      </c>
      <c r="AL3799">
        <v>1</v>
      </c>
      <c r="AM3799">
        <v>1</v>
      </c>
      <c r="AN3799">
        <v>0</v>
      </c>
      <c r="AO3799">
        <v>0.94407935734100945</v>
      </c>
      <c r="AP3799">
        <v>0.16042338787660665</v>
      </c>
      <c r="AQ3799">
        <v>1</v>
      </c>
      <c r="AR3799">
        <v>0.88287329077091625</v>
      </c>
      <c r="AS3799">
        <v>0</v>
      </c>
      <c r="AT3799">
        <v>0.79662118023847495</v>
      </c>
      <c r="AU3799">
        <v>0</v>
      </c>
    </row>
    <row r="3800" spans="32:47" x14ac:dyDescent="0.25">
      <c r="AF3800">
        <v>3790</v>
      </c>
      <c r="AG3800">
        <v>1</v>
      </c>
      <c r="AH3800">
        <v>1</v>
      </c>
      <c r="AI3800">
        <v>1</v>
      </c>
      <c r="AJ3800">
        <v>1</v>
      </c>
      <c r="AK3800">
        <v>0.619572519740623</v>
      </c>
      <c r="AL3800">
        <v>1</v>
      </c>
      <c r="AM3800">
        <v>0</v>
      </c>
      <c r="AN3800">
        <v>0</v>
      </c>
      <c r="AO3800">
        <v>0.68141954447152486</v>
      </c>
      <c r="AP3800">
        <v>1</v>
      </c>
      <c r="AQ3800">
        <v>0.59820504121598783</v>
      </c>
      <c r="AR3800">
        <v>0.16235734872175417</v>
      </c>
      <c r="AS3800">
        <v>6.2253460838352717E-2</v>
      </c>
      <c r="AT3800">
        <v>1</v>
      </c>
      <c r="AU3800">
        <v>0</v>
      </c>
    </row>
    <row r="3801" spans="32:47" x14ac:dyDescent="0.25">
      <c r="AF3801">
        <v>3791</v>
      </c>
      <c r="AG3801">
        <v>1</v>
      </c>
      <c r="AH3801">
        <v>0.7772177974711667</v>
      </c>
      <c r="AI3801">
        <v>1</v>
      </c>
      <c r="AJ3801">
        <v>0.30539772840687268</v>
      </c>
      <c r="AK3801">
        <v>1</v>
      </c>
      <c r="AL3801">
        <v>1</v>
      </c>
      <c r="AM3801">
        <v>1</v>
      </c>
      <c r="AN3801">
        <v>0</v>
      </c>
      <c r="AO3801">
        <v>0</v>
      </c>
      <c r="AP3801">
        <v>0.87757029004968634</v>
      </c>
      <c r="AQ3801">
        <v>0.73356220429413954</v>
      </c>
      <c r="AR3801">
        <v>1</v>
      </c>
      <c r="AS3801">
        <v>1</v>
      </c>
      <c r="AT3801">
        <v>0.86682177029662899</v>
      </c>
      <c r="AU3801">
        <v>1</v>
      </c>
    </row>
    <row r="3802" spans="32:47" x14ac:dyDescent="0.25">
      <c r="AF3802">
        <v>3792</v>
      </c>
      <c r="AG3802">
        <v>1</v>
      </c>
      <c r="AH3802">
        <v>1</v>
      </c>
      <c r="AI3802">
        <v>1</v>
      </c>
      <c r="AJ3802">
        <v>0.99750641627906589</v>
      </c>
      <c r="AK3802">
        <v>1</v>
      </c>
      <c r="AL3802">
        <v>1</v>
      </c>
      <c r="AM3802">
        <v>9.0715644050496549E-2</v>
      </c>
      <c r="AN3802">
        <v>1</v>
      </c>
      <c r="AO3802">
        <v>0.82189385286183092</v>
      </c>
      <c r="AP3802">
        <v>0.51834514226967232</v>
      </c>
      <c r="AQ3802">
        <v>0.34379429044177717</v>
      </c>
      <c r="AR3802">
        <v>1</v>
      </c>
      <c r="AS3802">
        <v>0</v>
      </c>
      <c r="AT3802">
        <v>0.77498004342391869</v>
      </c>
      <c r="AU3802">
        <v>0</v>
      </c>
    </row>
    <row r="3803" spans="32:47" x14ac:dyDescent="0.25">
      <c r="AF3803">
        <v>3793</v>
      </c>
      <c r="AG3803">
        <v>1</v>
      </c>
      <c r="AH3803">
        <v>1</v>
      </c>
      <c r="AI3803">
        <v>1</v>
      </c>
      <c r="AJ3803">
        <v>0.95789220344304338</v>
      </c>
      <c r="AK3803">
        <v>0</v>
      </c>
      <c r="AL3803">
        <v>1</v>
      </c>
      <c r="AM3803">
        <v>1</v>
      </c>
      <c r="AN3803">
        <v>1</v>
      </c>
      <c r="AO3803">
        <v>1</v>
      </c>
      <c r="AP3803">
        <v>1</v>
      </c>
      <c r="AQ3803">
        <v>0.85268186744118191</v>
      </c>
      <c r="AR3803">
        <v>0.77168824197607111</v>
      </c>
      <c r="AS3803">
        <v>0</v>
      </c>
      <c r="AT3803">
        <v>0.80501587039010425</v>
      </c>
      <c r="AU3803">
        <v>0</v>
      </c>
    </row>
    <row r="3804" spans="32:47" x14ac:dyDescent="0.25">
      <c r="AF3804">
        <v>3794</v>
      </c>
      <c r="AG3804">
        <v>1</v>
      </c>
      <c r="AH3804">
        <v>2.470508369437344E-2</v>
      </c>
      <c r="AI3804">
        <v>1</v>
      </c>
      <c r="AJ3804">
        <v>1</v>
      </c>
      <c r="AK3804">
        <v>1</v>
      </c>
      <c r="AL3804">
        <v>1</v>
      </c>
      <c r="AM3804">
        <v>0.67314860864421311</v>
      </c>
      <c r="AN3804">
        <v>1</v>
      </c>
      <c r="AO3804">
        <v>1</v>
      </c>
      <c r="AP3804">
        <v>9.9886530752795105E-2</v>
      </c>
      <c r="AQ3804">
        <v>1</v>
      </c>
      <c r="AR3804">
        <v>0.91175009717464428</v>
      </c>
      <c r="AS3804">
        <v>0</v>
      </c>
      <c r="AT3804">
        <v>0.58024034130650937</v>
      </c>
      <c r="AU3804">
        <v>1</v>
      </c>
    </row>
    <row r="3805" spans="32:47" x14ac:dyDescent="0.25">
      <c r="AF3805">
        <v>3795</v>
      </c>
      <c r="AG3805">
        <v>1</v>
      </c>
      <c r="AH3805">
        <v>1</v>
      </c>
      <c r="AI3805">
        <v>1</v>
      </c>
      <c r="AJ3805">
        <v>1</v>
      </c>
      <c r="AK3805">
        <v>1.2632878116780757E-2</v>
      </c>
      <c r="AL3805">
        <v>0.55074409703835647</v>
      </c>
      <c r="AM3805">
        <v>1</v>
      </c>
      <c r="AN3805">
        <v>1</v>
      </c>
      <c r="AO3805">
        <v>0</v>
      </c>
      <c r="AP3805">
        <v>0.99669913569420221</v>
      </c>
      <c r="AQ3805">
        <v>1</v>
      </c>
      <c r="AR3805">
        <v>1</v>
      </c>
      <c r="AS3805">
        <v>0.16556813209242519</v>
      </c>
      <c r="AT3805">
        <v>0.81224675069436314</v>
      </c>
      <c r="AU3805">
        <v>0</v>
      </c>
    </row>
    <row r="3806" spans="32:47" x14ac:dyDescent="0.25">
      <c r="AF3806">
        <v>3796</v>
      </c>
      <c r="AG3806">
        <v>1</v>
      </c>
      <c r="AH3806">
        <v>1</v>
      </c>
      <c r="AI3806">
        <v>1</v>
      </c>
      <c r="AJ3806">
        <v>1</v>
      </c>
      <c r="AK3806">
        <v>1</v>
      </c>
      <c r="AL3806">
        <v>1</v>
      </c>
      <c r="AM3806">
        <v>0</v>
      </c>
      <c r="AN3806">
        <v>1</v>
      </c>
      <c r="AO3806">
        <v>0.58415917835542741</v>
      </c>
      <c r="AP3806">
        <v>0</v>
      </c>
      <c r="AQ3806">
        <v>1</v>
      </c>
      <c r="AR3806">
        <v>0.90493355302849876</v>
      </c>
      <c r="AS3806">
        <v>0</v>
      </c>
      <c r="AT3806">
        <v>0.58506519305802829</v>
      </c>
      <c r="AU3806">
        <v>0</v>
      </c>
    </row>
    <row r="3807" spans="32:47" x14ac:dyDescent="0.25">
      <c r="AF3807">
        <v>3797</v>
      </c>
      <c r="AG3807">
        <v>0.11458741222140228</v>
      </c>
      <c r="AH3807">
        <v>0.88413351099110771</v>
      </c>
      <c r="AI3807">
        <v>1</v>
      </c>
      <c r="AJ3807">
        <v>0.42981577658016856</v>
      </c>
      <c r="AK3807">
        <v>1</v>
      </c>
      <c r="AL3807">
        <v>0.29775112468026538</v>
      </c>
      <c r="AM3807">
        <v>1</v>
      </c>
      <c r="AN3807">
        <v>1</v>
      </c>
      <c r="AO3807">
        <v>0</v>
      </c>
      <c r="AP3807">
        <v>1</v>
      </c>
      <c r="AQ3807">
        <v>1</v>
      </c>
      <c r="AR3807">
        <v>0.12054159694831</v>
      </c>
      <c r="AS3807">
        <v>0.16187218578774523</v>
      </c>
      <c r="AT3807">
        <v>0.85211675321639035</v>
      </c>
      <c r="AU3807">
        <v>0</v>
      </c>
    </row>
    <row r="3808" spans="32:47" x14ac:dyDescent="0.25">
      <c r="AF3808">
        <v>3798</v>
      </c>
      <c r="AG3808">
        <v>1</v>
      </c>
      <c r="AH3808">
        <v>0.68574226008656425</v>
      </c>
      <c r="AI3808">
        <v>0.29392438726532538</v>
      </c>
      <c r="AJ3808">
        <v>1</v>
      </c>
      <c r="AK3808">
        <v>0.27355070919527918</v>
      </c>
      <c r="AL3808">
        <v>0.79331104618831882</v>
      </c>
      <c r="AM3808">
        <v>0.31556499257543869</v>
      </c>
      <c r="AN3808">
        <v>1</v>
      </c>
      <c r="AO3808">
        <v>1</v>
      </c>
      <c r="AP3808">
        <v>1</v>
      </c>
      <c r="AQ3808">
        <v>0.63577742370349977</v>
      </c>
      <c r="AR3808">
        <v>0.96208896247797737</v>
      </c>
      <c r="AS3808">
        <v>8.6806611095756034E-2</v>
      </c>
      <c r="AT3808">
        <v>0.86713798362030148</v>
      </c>
      <c r="AU3808">
        <v>2</v>
      </c>
    </row>
    <row r="3809" spans="32:47" x14ac:dyDescent="0.25">
      <c r="AF3809">
        <v>3799</v>
      </c>
      <c r="AG3809">
        <v>1</v>
      </c>
      <c r="AH3809">
        <v>1</v>
      </c>
      <c r="AI3809">
        <v>1</v>
      </c>
      <c r="AJ3809">
        <v>0.75893048906849192</v>
      </c>
      <c r="AK3809">
        <v>1</v>
      </c>
      <c r="AL3809">
        <v>0.9218732718970083</v>
      </c>
      <c r="AM3809">
        <v>0</v>
      </c>
      <c r="AN3809">
        <v>0.86125005643055286</v>
      </c>
      <c r="AO3809">
        <v>1</v>
      </c>
      <c r="AP3809">
        <v>0.77171573040264307</v>
      </c>
      <c r="AQ3809">
        <v>0</v>
      </c>
      <c r="AR3809">
        <v>0.85738290764481551</v>
      </c>
      <c r="AS3809">
        <v>0</v>
      </c>
      <c r="AT3809">
        <v>0.74045875722575094</v>
      </c>
      <c r="AU3809">
        <v>4</v>
      </c>
    </row>
    <row r="3810" spans="32:47" x14ac:dyDescent="0.25">
      <c r="AF3810">
        <v>3800</v>
      </c>
      <c r="AG3810">
        <v>1</v>
      </c>
      <c r="AH3810">
        <v>0.98688717086406541</v>
      </c>
      <c r="AI3810">
        <v>0</v>
      </c>
      <c r="AJ3810">
        <v>0.98594506966910556</v>
      </c>
      <c r="AK3810">
        <v>0.35649479029727388</v>
      </c>
      <c r="AL3810">
        <v>1</v>
      </c>
      <c r="AM3810">
        <v>1</v>
      </c>
      <c r="AN3810">
        <v>1</v>
      </c>
      <c r="AO3810">
        <v>1</v>
      </c>
      <c r="AP3810">
        <v>0.16926687701409043</v>
      </c>
      <c r="AQ3810">
        <v>1</v>
      </c>
      <c r="AR3810">
        <v>1</v>
      </c>
      <c r="AS3810">
        <v>0</v>
      </c>
      <c r="AT3810">
        <v>1</v>
      </c>
      <c r="AU3810">
        <v>1</v>
      </c>
    </row>
    <row r="3811" spans="32:47" x14ac:dyDescent="0.25">
      <c r="AF3811">
        <v>3801</v>
      </c>
      <c r="AG3811">
        <v>0.38550914984948431</v>
      </c>
      <c r="AH3811">
        <v>1</v>
      </c>
      <c r="AI3811">
        <v>0.24129035741920704</v>
      </c>
      <c r="AJ3811">
        <v>1</v>
      </c>
      <c r="AK3811">
        <v>1</v>
      </c>
      <c r="AL3811">
        <v>0.94372259859810581</v>
      </c>
      <c r="AM3811">
        <v>1</v>
      </c>
      <c r="AN3811">
        <v>0.74028564619807335</v>
      </c>
      <c r="AO3811">
        <v>1</v>
      </c>
      <c r="AP3811">
        <v>1</v>
      </c>
      <c r="AQ3811">
        <v>0</v>
      </c>
      <c r="AR3811">
        <v>1</v>
      </c>
      <c r="AS3811">
        <v>0</v>
      </c>
      <c r="AT3811">
        <v>0.66442863282126419</v>
      </c>
      <c r="AU3811">
        <v>1</v>
      </c>
    </row>
    <row r="3812" spans="32:47" x14ac:dyDescent="0.25">
      <c r="AF3812">
        <v>3802</v>
      </c>
      <c r="AG3812">
        <v>1</v>
      </c>
      <c r="AH3812">
        <v>1</v>
      </c>
      <c r="AI3812">
        <v>1</v>
      </c>
      <c r="AJ3812">
        <v>0.83358597527573386</v>
      </c>
      <c r="AK3812">
        <v>1</v>
      </c>
      <c r="AL3812">
        <v>1</v>
      </c>
      <c r="AM3812">
        <v>0.98912311972948841</v>
      </c>
      <c r="AN3812">
        <v>0</v>
      </c>
      <c r="AO3812">
        <v>1</v>
      </c>
      <c r="AP3812">
        <v>0.72628670233168502</v>
      </c>
      <c r="AQ3812">
        <v>1</v>
      </c>
      <c r="AR3812">
        <v>0.92087674010737475</v>
      </c>
      <c r="AS3812">
        <v>0.67805636334754038</v>
      </c>
      <c r="AT3812">
        <v>0.80187829296429136</v>
      </c>
      <c r="AU3812">
        <v>0</v>
      </c>
    </row>
    <row r="3813" spans="32:47" x14ac:dyDescent="0.25">
      <c r="AF3813">
        <v>3803</v>
      </c>
      <c r="AG3813">
        <v>1</v>
      </c>
      <c r="AH3813">
        <v>0</v>
      </c>
      <c r="AI3813">
        <v>0</v>
      </c>
      <c r="AJ3813">
        <v>1</v>
      </c>
      <c r="AK3813">
        <v>1</v>
      </c>
      <c r="AL3813">
        <v>0.76393429938422441</v>
      </c>
      <c r="AM3813">
        <v>0.7904781982445368</v>
      </c>
      <c r="AN3813">
        <v>1</v>
      </c>
      <c r="AO3813">
        <v>1</v>
      </c>
      <c r="AP3813">
        <v>0</v>
      </c>
      <c r="AQ3813">
        <v>0</v>
      </c>
      <c r="AR3813">
        <v>0.80143773663252016</v>
      </c>
      <c r="AS3813">
        <v>1</v>
      </c>
      <c r="AT3813">
        <v>0.95810124385633111</v>
      </c>
      <c r="AU3813">
        <v>0</v>
      </c>
    </row>
    <row r="3814" spans="32:47" x14ac:dyDescent="0.25">
      <c r="AF3814">
        <v>3804</v>
      </c>
      <c r="AG3814">
        <v>1</v>
      </c>
      <c r="AH3814">
        <v>1</v>
      </c>
      <c r="AI3814">
        <v>1</v>
      </c>
      <c r="AJ3814">
        <v>0.27824426436297167</v>
      </c>
      <c r="AK3814">
        <v>0.62315520178409289</v>
      </c>
      <c r="AL3814">
        <v>0</v>
      </c>
      <c r="AM3814">
        <v>1</v>
      </c>
      <c r="AN3814">
        <v>1</v>
      </c>
      <c r="AO3814">
        <v>0.80099602900130173</v>
      </c>
      <c r="AP3814">
        <v>1</v>
      </c>
      <c r="AQ3814">
        <v>6.7556336852915899E-2</v>
      </c>
      <c r="AR3814">
        <v>0.23566156932088966</v>
      </c>
      <c r="AS3814">
        <v>0.67184597642990407</v>
      </c>
      <c r="AT3814">
        <v>0.88137141516763473</v>
      </c>
      <c r="AU3814">
        <v>0</v>
      </c>
    </row>
    <row r="3815" spans="32:47" x14ac:dyDescent="0.25">
      <c r="AF3815">
        <v>3805</v>
      </c>
      <c r="AG3815">
        <v>0.28390847569924871</v>
      </c>
      <c r="AH3815">
        <v>1</v>
      </c>
      <c r="AI3815">
        <v>0.40753221947459445</v>
      </c>
      <c r="AJ3815">
        <v>1</v>
      </c>
      <c r="AK3815">
        <v>1</v>
      </c>
      <c r="AL3815">
        <v>0</v>
      </c>
      <c r="AM3815">
        <v>0.78258517555467177</v>
      </c>
      <c r="AN3815">
        <v>0</v>
      </c>
      <c r="AO3815">
        <v>0</v>
      </c>
      <c r="AP3815">
        <v>1</v>
      </c>
      <c r="AQ3815">
        <v>1</v>
      </c>
      <c r="AR3815">
        <v>0.56599730111314961</v>
      </c>
      <c r="AS3815">
        <v>0</v>
      </c>
      <c r="AT3815">
        <v>0.50919018024140139</v>
      </c>
      <c r="AU3815">
        <v>0</v>
      </c>
    </row>
    <row r="3816" spans="32:47" x14ac:dyDescent="0.25">
      <c r="AF3816">
        <v>3806</v>
      </c>
      <c r="AG3816">
        <v>1</v>
      </c>
      <c r="AH3816">
        <v>1</v>
      </c>
      <c r="AI3816">
        <v>0.31124281692304534</v>
      </c>
      <c r="AJ3816">
        <v>1</v>
      </c>
      <c r="AK3816">
        <v>1</v>
      </c>
      <c r="AL3816">
        <v>1</v>
      </c>
      <c r="AM3816">
        <v>1</v>
      </c>
      <c r="AN3816">
        <v>1</v>
      </c>
      <c r="AO3816">
        <v>0.84437753710177887</v>
      </c>
      <c r="AP3816">
        <v>0.7330792865161071</v>
      </c>
      <c r="AQ3816">
        <v>1</v>
      </c>
      <c r="AR3816">
        <v>1</v>
      </c>
      <c r="AS3816">
        <v>0</v>
      </c>
      <c r="AT3816">
        <v>0.66803202021736274</v>
      </c>
      <c r="AU3816">
        <v>1</v>
      </c>
    </row>
    <row r="3817" spans="32:47" x14ac:dyDescent="0.25">
      <c r="AF3817">
        <v>3807</v>
      </c>
      <c r="AG3817">
        <v>1</v>
      </c>
      <c r="AH3817">
        <v>1.3570976930298326E-2</v>
      </c>
      <c r="AI3817">
        <v>0.67063205243973623</v>
      </c>
      <c r="AJ3817">
        <v>0.51954375830367405</v>
      </c>
      <c r="AK3817">
        <v>0.1648528378533346</v>
      </c>
      <c r="AL3817">
        <v>1</v>
      </c>
      <c r="AM3817">
        <v>1</v>
      </c>
      <c r="AN3817">
        <v>1</v>
      </c>
      <c r="AO3817">
        <v>1</v>
      </c>
      <c r="AP3817">
        <v>1</v>
      </c>
      <c r="AQ3817">
        <v>1</v>
      </c>
      <c r="AR3817">
        <v>0.51247564877497009</v>
      </c>
      <c r="AS3817">
        <v>0</v>
      </c>
      <c r="AT3817">
        <v>0.64352312315686377</v>
      </c>
      <c r="AU3817">
        <v>0</v>
      </c>
    </row>
    <row r="3818" spans="32:47" x14ac:dyDescent="0.25">
      <c r="AF3818">
        <v>3808</v>
      </c>
      <c r="AG3818">
        <v>1</v>
      </c>
      <c r="AH3818">
        <v>1</v>
      </c>
      <c r="AI3818">
        <v>0</v>
      </c>
      <c r="AJ3818">
        <v>1</v>
      </c>
      <c r="AK3818">
        <v>1</v>
      </c>
      <c r="AL3818">
        <v>0.10624342325415152</v>
      </c>
      <c r="AM3818">
        <v>1</v>
      </c>
      <c r="AN3818">
        <v>0.12024898833929441</v>
      </c>
      <c r="AO3818">
        <v>1</v>
      </c>
      <c r="AP3818">
        <v>1</v>
      </c>
      <c r="AQ3818">
        <v>0</v>
      </c>
      <c r="AR3818">
        <v>0.91932840115154135</v>
      </c>
      <c r="AS3818">
        <v>0</v>
      </c>
      <c r="AT3818">
        <v>1</v>
      </c>
      <c r="AU3818">
        <v>0</v>
      </c>
    </row>
    <row r="3819" spans="32:47" x14ac:dyDescent="0.25">
      <c r="AF3819">
        <v>3809</v>
      </c>
      <c r="AG3819">
        <v>1</v>
      </c>
      <c r="AH3819">
        <v>0.60413099932234871</v>
      </c>
      <c r="AI3819">
        <v>0</v>
      </c>
      <c r="AJ3819">
        <v>0.91970452671933645</v>
      </c>
      <c r="AK3819">
        <v>0.21972995123665426</v>
      </c>
      <c r="AL3819">
        <v>1</v>
      </c>
      <c r="AM3819">
        <v>0</v>
      </c>
      <c r="AN3819">
        <v>0.58191283572499919</v>
      </c>
      <c r="AO3819">
        <v>1</v>
      </c>
      <c r="AP3819">
        <v>0.82912165043437136</v>
      </c>
      <c r="AQ3819">
        <v>5.8701798195155183E-2</v>
      </c>
      <c r="AR3819">
        <v>0.88281598691208918</v>
      </c>
      <c r="AS3819">
        <v>0</v>
      </c>
      <c r="AT3819">
        <v>0.80153510061605782</v>
      </c>
      <c r="AU3819">
        <v>1</v>
      </c>
    </row>
    <row r="3820" spans="32:47" x14ac:dyDescent="0.25">
      <c r="AF3820">
        <v>3810</v>
      </c>
      <c r="AG3820">
        <v>1</v>
      </c>
      <c r="AH3820">
        <v>0.98203747700894639</v>
      </c>
      <c r="AI3820">
        <v>0.35635953155841921</v>
      </c>
      <c r="AJ3820">
        <v>0</v>
      </c>
      <c r="AK3820">
        <v>0.4802561374047899</v>
      </c>
      <c r="AL3820">
        <v>1</v>
      </c>
      <c r="AM3820">
        <v>0.34817363342670199</v>
      </c>
      <c r="AN3820">
        <v>0.98563767512795519</v>
      </c>
      <c r="AO3820">
        <v>1</v>
      </c>
      <c r="AP3820">
        <v>1</v>
      </c>
      <c r="AQ3820">
        <v>1</v>
      </c>
      <c r="AR3820">
        <v>1</v>
      </c>
      <c r="AS3820">
        <v>0</v>
      </c>
      <c r="AT3820">
        <v>0.68118912455612279</v>
      </c>
      <c r="AU3820">
        <v>0</v>
      </c>
    </row>
    <row r="3821" spans="32:47" x14ac:dyDescent="0.25">
      <c r="AF3821">
        <v>3811</v>
      </c>
      <c r="AG3821">
        <v>0.70876586370967187</v>
      </c>
      <c r="AH3821">
        <v>0</v>
      </c>
      <c r="AI3821">
        <v>1</v>
      </c>
      <c r="AJ3821">
        <v>1</v>
      </c>
      <c r="AK3821">
        <v>1</v>
      </c>
      <c r="AL3821">
        <v>0.7193237935331126</v>
      </c>
      <c r="AM3821">
        <v>1</v>
      </c>
      <c r="AN3821">
        <v>1</v>
      </c>
      <c r="AO3821">
        <v>1</v>
      </c>
      <c r="AP3821">
        <v>1</v>
      </c>
      <c r="AQ3821">
        <v>1</v>
      </c>
      <c r="AR3821">
        <v>1</v>
      </c>
      <c r="AS3821">
        <v>4.9125342354302354E-2</v>
      </c>
      <c r="AT3821">
        <v>0.90486919333580607</v>
      </c>
      <c r="AU3821">
        <v>0</v>
      </c>
    </row>
    <row r="3822" spans="32:47" x14ac:dyDescent="0.25">
      <c r="AF3822">
        <v>3812</v>
      </c>
      <c r="AG3822">
        <v>1</v>
      </c>
      <c r="AH3822">
        <v>1</v>
      </c>
      <c r="AI3822">
        <v>1</v>
      </c>
      <c r="AJ3822">
        <v>1</v>
      </c>
      <c r="AK3822">
        <v>1</v>
      </c>
      <c r="AL3822">
        <v>1</v>
      </c>
      <c r="AM3822">
        <v>0.89685969342779925</v>
      </c>
      <c r="AN3822">
        <v>1</v>
      </c>
      <c r="AO3822">
        <v>0</v>
      </c>
      <c r="AP3822">
        <v>1</v>
      </c>
      <c r="AQ3822">
        <v>1</v>
      </c>
      <c r="AR3822">
        <v>1</v>
      </c>
      <c r="AS3822">
        <v>0.23132756606258528</v>
      </c>
      <c r="AT3822">
        <v>0.77830831505081532</v>
      </c>
      <c r="AU3822">
        <v>0</v>
      </c>
    </row>
    <row r="3823" spans="32:47" x14ac:dyDescent="0.25">
      <c r="AF3823">
        <v>3813</v>
      </c>
      <c r="AG3823">
        <v>1</v>
      </c>
      <c r="AH3823">
        <v>0.11045672822105448</v>
      </c>
      <c r="AI3823">
        <v>2.1608224256910506E-2</v>
      </c>
      <c r="AJ3823">
        <v>1</v>
      </c>
      <c r="AK3823">
        <v>0.8624753594734601</v>
      </c>
      <c r="AL3823">
        <v>0.50293556283480334</v>
      </c>
      <c r="AM3823">
        <v>1</v>
      </c>
      <c r="AN3823">
        <v>0.79732678133187884</v>
      </c>
      <c r="AO3823">
        <v>0.93274919104126941</v>
      </c>
      <c r="AP3823">
        <v>0.97467689596692986</v>
      </c>
      <c r="AQ3823">
        <v>0.50841355207934003</v>
      </c>
      <c r="AR3823">
        <v>0.18834169706279946</v>
      </c>
      <c r="AS3823">
        <v>0</v>
      </c>
      <c r="AT3823">
        <v>0.97336088571805512</v>
      </c>
      <c r="AU3823">
        <v>0</v>
      </c>
    </row>
    <row r="3824" spans="32:47" x14ac:dyDescent="0.25">
      <c r="AF3824">
        <v>3814</v>
      </c>
      <c r="AG3824">
        <v>1</v>
      </c>
      <c r="AH3824">
        <v>0.85675866449621807</v>
      </c>
      <c r="AI3824">
        <v>0.15796299441623682</v>
      </c>
      <c r="AJ3824">
        <v>1</v>
      </c>
      <c r="AK3824">
        <v>1</v>
      </c>
      <c r="AL3824">
        <v>1</v>
      </c>
      <c r="AM3824">
        <v>1</v>
      </c>
      <c r="AN3824">
        <v>1</v>
      </c>
      <c r="AO3824">
        <v>1</v>
      </c>
      <c r="AP3824">
        <v>0.74518565090974953</v>
      </c>
      <c r="AQ3824">
        <v>1</v>
      </c>
      <c r="AR3824">
        <v>1</v>
      </c>
      <c r="AS3824">
        <v>0</v>
      </c>
      <c r="AT3824">
        <v>0.77622424970837056</v>
      </c>
      <c r="AU3824">
        <v>1</v>
      </c>
    </row>
    <row r="3825" spans="32:47" x14ac:dyDescent="0.25">
      <c r="AF3825">
        <v>3815</v>
      </c>
      <c r="AG3825">
        <v>0.69703425531347862</v>
      </c>
      <c r="AH3825">
        <v>1</v>
      </c>
      <c r="AI3825">
        <v>1</v>
      </c>
      <c r="AJ3825">
        <v>1</v>
      </c>
      <c r="AK3825">
        <v>0.4898830196097767</v>
      </c>
      <c r="AL3825">
        <v>0.83511264866077306</v>
      </c>
      <c r="AM3825">
        <v>1</v>
      </c>
      <c r="AN3825">
        <v>1</v>
      </c>
      <c r="AO3825">
        <v>0.80973963683281913</v>
      </c>
      <c r="AP3825">
        <v>1</v>
      </c>
      <c r="AQ3825">
        <v>1</v>
      </c>
      <c r="AR3825">
        <v>1</v>
      </c>
      <c r="AS3825">
        <v>0</v>
      </c>
      <c r="AT3825">
        <v>0.90825371375474484</v>
      </c>
      <c r="AU3825">
        <v>0</v>
      </c>
    </row>
    <row r="3826" spans="32:47" x14ac:dyDescent="0.25">
      <c r="AF3826">
        <v>3816</v>
      </c>
      <c r="AG3826">
        <v>1</v>
      </c>
      <c r="AH3826">
        <v>1</v>
      </c>
      <c r="AI3826">
        <v>1</v>
      </c>
      <c r="AJ3826">
        <v>0.99169474104104061</v>
      </c>
      <c r="AK3826">
        <v>1</v>
      </c>
      <c r="AL3826">
        <v>1</v>
      </c>
      <c r="AM3826">
        <v>0.34919928239293269</v>
      </c>
      <c r="AN3826">
        <v>1</v>
      </c>
      <c r="AO3826">
        <v>1</v>
      </c>
      <c r="AP3826">
        <v>0.83295489171160297</v>
      </c>
      <c r="AQ3826">
        <v>1</v>
      </c>
      <c r="AR3826">
        <v>1</v>
      </c>
      <c r="AS3826">
        <v>0</v>
      </c>
      <c r="AT3826">
        <v>0.95942157737285616</v>
      </c>
      <c r="AU3826">
        <v>0</v>
      </c>
    </row>
    <row r="3827" spans="32:47" x14ac:dyDescent="0.25">
      <c r="AF3827">
        <v>3817</v>
      </c>
      <c r="AG3827">
        <v>1</v>
      </c>
      <c r="AH3827">
        <v>1</v>
      </c>
      <c r="AI3827">
        <v>1</v>
      </c>
      <c r="AJ3827">
        <v>0</v>
      </c>
      <c r="AK3827">
        <v>1</v>
      </c>
      <c r="AL3827">
        <v>1</v>
      </c>
      <c r="AM3827">
        <v>0</v>
      </c>
      <c r="AN3827">
        <v>1</v>
      </c>
      <c r="AO3827">
        <v>1</v>
      </c>
      <c r="AP3827">
        <v>0.31559377946400818</v>
      </c>
      <c r="AQ3827">
        <v>1</v>
      </c>
      <c r="AR3827">
        <v>4.359904811445308E-2</v>
      </c>
      <c r="AS3827">
        <v>0.24399710888059006</v>
      </c>
      <c r="AT3827">
        <v>0.61828390945120693</v>
      </c>
      <c r="AU3827">
        <v>0</v>
      </c>
    </row>
    <row r="3828" spans="32:47" x14ac:dyDescent="0.25">
      <c r="AF3828">
        <v>3818</v>
      </c>
      <c r="AG3828">
        <v>1</v>
      </c>
      <c r="AH3828">
        <v>1</v>
      </c>
      <c r="AI3828">
        <v>1</v>
      </c>
      <c r="AJ3828">
        <v>0</v>
      </c>
      <c r="AK3828">
        <v>0.69927936930499501</v>
      </c>
      <c r="AL3828">
        <v>0.63018150345742474</v>
      </c>
      <c r="AM3828">
        <v>0.35305354994136817</v>
      </c>
      <c r="AN3828">
        <v>1</v>
      </c>
      <c r="AO3828">
        <v>1</v>
      </c>
      <c r="AP3828">
        <v>1</v>
      </c>
      <c r="AQ3828">
        <v>1</v>
      </c>
      <c r="AR3828">
        <v>0.79742825631547021</v>
      </c>
      <c r="AS3828">
        <v>0</v>
      </c>
      <c r="AT3828">
        <v>0.97751656435051304</v>
      </c>
      <c r="AU3828">
        <v>0</v>
      </c>
    </row>
    <row r="3829" spans="32:47" x14ac:dyDescent="0.25">
      <c r="AF3829">
        <v>3819</v>
      </c>
      <c r="AG3829">
        <v>1</v>
      </c>
      <c r="AH3829">
        <v>0.19206241534136229</v>
      </c>
      <c r="AI3829">
        <v>1</v>
      </c>
      <c r="AJ3829">
        <v>0</v>
      </c>
      <c r="AK3829">
        <v>1</v>
      </c>
      <c r="AL3829">
        <v>1</v>
      </c>
      <c r="AM3829">
        <v>0.10345779543868341</v>
      </c>
      <c r="AN3829">
        <v>1</v>
      </c>
      <c r="AO3829">
        <v>1</v>
      </c>
      <c r="AP3829">
        <v>0</v>
      </c>
      <c r="AQ3829">
        <v>0</v>
      </c>
      <c r="AR3829">
        <v>0</v>
      </c>
      <c r="AS3829">
        <v>5.6190106613118384E-3</v>
      </c>
      <c r="AT3829">
        <v>0.40923917081112549</v>
      </c>
      <c r="AU3829">
        <v>1</v>
      </c>
    </row>
    <row r="3830" spans="32:47" x14ac:dyDescent="0.25">
      <c r="AF3830">
        <v>3820</v>
      </c>
      <c r="AG3830">
        <v>0.26721960732327482</v>
      </c>
      <c r="AH3830">
        <v>1</v>
      </c>
      <c r="AI3830">
        <v>0.5040082315021972</v>
      </c>
      <c r="AJ3830">
        <v>1</v>
      </c>
      <c r="AK3830">
        <v>1</v>
      </c>
      <c r="AL3830">
        <v>0.62403278862451161</v>
      </c>
      <c r="AM3830">
        <v>1</v>
      </c>
      <c r="AN3830">
        <v>1</v>
      </c>
      <c r="AO3830">
        <v>1</v>
      </c>
      <c r="AP3830">
        <v>1</v>
      </c>
      <c r="AQ3830">
        <v>1</v>
      </c>
      <c r="AR3830">
        <v>0.75661237836222073</v>
      </c>
      <c r="AS3830">
        <v>0</v>
      </c>
      <c r="AT3830">
        <v>0.71057610193035037</v>
      </c>
      <c r="AU3830">
        <v>4</v>
      </c>
    </row>
    <row r="3831" spans="32:47" x14ac:dyDescent="0.25">
      <c r="AF3831">
        <v>3821</v>
      </c>
      <c r="AG3831">
        <v>1</v>
      </c>
      <c r="AH3831">
        <v>1</v>
      </c>
      <c r="AI3831">
        <v>0.72048581203501183</v>
      </c>
      <c r="AJ3831">
        <v>1</v>
      </c>
      <c r="AK3831">
        <v>1</v>
      </c>
      <c r="AL3831">
        <v>1</v>
      </c>
      <c r="AM3831">
        <v>1</v>
      </c>
      <c r="AN3831">
        <v>1</v>
      </c>
      <c r="AO3831">
        <v>0.47021344005164184</v>
      </c>
      <c r="AP3831">
        <v>1</v>
      </c>
      <c r="AQ3831">
        <v>1</v>
      </c>
      <c r="AR3831">
        <v>0.70399509621042411</v>
      </c>
      <c r="AS3831">
        <v>6.478221184713015E-2</v>
      </c>
      <c r="AT3831">
        <v>0.85882772358412673</v>
      </c>
      <c r="AU3831">
        <v>0</v>
      </c>
    </row>
    <row r="3832" spans="32:47" x14ac:dyDescent="0.25">
      <c r="AF3832">
        <v>3822</v>
      </c>
      <c r="AG3832">
        <v>1</v>
      </c>
      <c r="AH3832">
        <v>1</v>
      </c>
      <c r="AI3832">
        <v>7.0752411299890225E-2</v>
      </c>
      <c r="AJ3832">
        <v>0.99282110325657413</v>
      </c>
      <c r="AK3832">
        <v>1</v>
      </c>
      <c r="AL3832">
        <v>1</v>
      </c>
      <c r="AM3832">
        <v>1</v>
      </c>
      <c r="AN3832">
        <v>0.78741407671271102</v>
      </c>
      <c r="AO3832">
        <v>1</v>
      </c>
      <c r="AP3832">
        <v>1</v>
      </c>
      <c r="AQ3832">
        <v>1</v>
      </c>
      <c r="AR3832">
        <v>1</v>
      </c>
      <c r="AS3832">
        <v>0.15346599373588105</v>
      </c>
      <c r="AT3832">
        <v>0.79070622780577959</v>
      </c>
      <c r="AU3832">
        <v>2</v>
      </c>
    </row>
    <row r="3833" spans="32:47" x14ac:dyDescent="0.25">
      <c r="AF3833">
        <v>3823</v>
      </c>
      <c r="AG3833">
        <v>1</v>
      </c>
      <c r="AH3833">
        <v>1</v>
      </c>
      <c r="AI3833">
        <v>1</v>
      </c>
      <c r="AJ3833">
        <v>0</v>
      </c>
      <c r="AK3833">
        <v>1</v>
      </c>
      <c r="AL3833">
        <v>0.2278602856892879</v>
      </c>
      <c r="AM3833">
        <v>1</v>
      </c>
      <c r="AN3833">
        <v>1</v>
      </c>
      <c r="AO3833">
        <v>1</v>
      </c>
      <c r="AP3833">
        <v>0.84312994263487895</v>
      </c>
      <c r="AQ3833">
        <v>1</v>
      </c>
      <c r="AR3833">
        <v>1</v>
      </c>
      <c r="AS3833">
        <v>0</v>
      </c>
      <c r="AT3833">
        <v>0.99550354556710385</v>
      </c>
      <c r="AU3833">
        <v>0</v>
      </c>
    </row>
    <row r="3834" spans="32:47" x14ac:dyDescent="0.25">
      <c r="AF3834">
        <v>3824</v>
      </c>
      <c r="AG3834">
        <v>1</v>
      </c>
      <c r="AH3834">
        <v>1</v>
      </c>
      <c r="AI3834">
        <v>1</v>
      </c>
      <c r="AJ3834">
        <v>1</v>
      </c>
      <c r="AK3834">
        <v>1</v>
      </c>
      <c r="AL3834">
        <v>1</v>
      </c>
      <c r="AM3834">
        <v>1</v>
      </c>
      <c r="AN3834">
        <v>0.7297959097493496</v>
      </c>
      <c r="AO3834">
        <v>0.79519586604146753</v>
      </c>
      <c r="AP3834">
        <v>1</v>
      </c>
      <c r="AQ3834">
        <v>1</v>
      </c>
      <c r="AR3834">
        <v>0.12187510528981933</v>
      </c>
      <c r="AS3834">
        <v>0</v>
      </c>
      <c r="AT3834">
        <v>0.78539019054141168</v>
      </c>
      <c r="AU3834">
        <v>0</v>
      </c>
    </row>
    <row r="3835" spans="32:47" x14ac:dyDescent="0.25">
      <c r="AF3835">
        <v>3825</v>
      </c>
      <c r="AG3835">
        <v>1</v>
      </c>
      <c r="AH3835">
        <v>0</v>
      </c>
      <c r="AI3835">
        <v>1</v>
      </c>
      <c r="AJ3835">
        <v>1</v>
      </c>
      <c r="AK3835">
        <v>0.76566874447786593</v>
      </c>
      <c r="AL3835">
        <v>1</v>
      </c>
      <c r="AM3835">
        <v>1</v>
      </c>
      <c r="AN3835">
        <v>0.31746218188040543</v>
      </c>
      <c r="AO3835">
        <v>1</v>
      </c>
      <c r="AP3835">
        <v>1</v>
      </c>
      <c r="AQ3835">
        <v>1</v>
      </c>
      <c r="AR3835">
        <v>1</v>
      </c>
      <c r="AS3835">
        <v>0</v>
      </c>
      <c r="AT3835">
        <v>0.98788361324759655</v>
      </c>
      <c r="AU3835">
        <v>0</v>
      </c>
    </row>
    <row r="3836" spans="32:47" x14ac:dyDescent="0.25">
      <c r="AF3836">
        <v>3826</v>
      </c>
      <c r="AG3836">
        <v>1</v>
      </c>
      <c r="AH3836">
        <v>1</v>
      </c>
      <c r="AI3836">
        <v>1</v>
      </c>
      <c r="AJ3836">
        <v>1</v>
      </c>
      <c r="AK3836">
        <v>0.28365315008164954</v>
      </c>
      <c r="AL3836">
        <v>1</v>
      </c>
      <c r="AM3836">
        <v>1</v>
      </c>
      <c r="AN3836">
        <v>1</v>
      </c>
      <c r="AO3836">
        <v>0.50003800218061467</v>
      </c>
      <c r="AP3836">
        <v>1</v>
      </c>
      <c r="AQ3836">
        <v>1</v>
      </c>
      <c r="AR3836">
        <v>0.94094864853128279</v>
      </c>
      <c r="AS3836">
        <v>0.13327079026437846</v>
      </c>
      <c r="AT3836">
        <v>0.71993822896640192</v>
      </c>
      <c r="AU3836">
        <v>1</v>
      </c>
    </row>
    <row r="3837" spans="32:47" x14ac:dyDescent="0.25">
      <c r="AF3837">
        <v>3827</v>
      </c>
      <c r="AG3837">
        <v>0</v>
      </c>
      <c r="AH3837">
        <v>0.52610847016356799</v>
      </c>
      <c r="AI3837">
        <v>1</v>
      </c>
      <c r="AJ3837">
        <v>1</v>
      </c>
      <c r="AK3837">
        <v>0.70790191791010948</v>
      </c>
      <c r="AL3837">
        <v>1</v>
      </c>
      <c r="AM3837">
        <v>1</v>
      </c>
      <c r="AN3837">
        <v>1</v>
      </c>
      <c r="AO3837">
        <v>1</v>
      </c>
      <c r="AP3837">
        <v>1</v>
      </c>
      <c r="AQ3837">
        <v>1</v>
      </c>
      <c r="AR3837">
        <v>0.76372561089350888</v>
      </c>
      <c r="AS3837">
        <v>0</v>
      </c>
      <c r="AT3837">
        <v>0.91191584376412149</v>
      </c>
      <c r="AU3837">
        <v>1</v>
      </c>
    </row>
    <row r="3838" spans="32:47" x14ac:dyDescent="0.25">
      <c r="AF3838">
        <v>3828</v>
      </c>
      <c r="AG3838">
        <v>0.92127563713532457</v>
      </c>
      <c r="AH3838">
        <v>0.98023024771074618</v>
      </c>
      <c r="AI3838">
        <v>1</v>
      </c>
      <c r="AJ3838">
        <v>0.51786505264123361</v>
      </c>
      <c r="AK3838">
        <v>1</v>
      </c>
      <c r="AL3838">
        <v>0.79286690527878823</v>
      </c>
      <c r="AM3838">
        <v>1</v>
      </c>
      <c r="AN3838">
        <v>1</v>
      </c>
      <c r="AO3838">
        <v>0.93731665563585309</v>
      </c>
      <c r="AP3838">
        <v>1</v>
      </c>
      <c r="AQ3838">
        <v>0.70746284102763946</v>
      </c>
      <c r="AR3838">
        <v>0.66752053039677017</v>
      </c>
      <c r="AS3838">
        <v>1</v>
      </c>
      <c r="AT3838">
        <v>0.86263906382449285</v>
      </c>
      <c r="AU3838">
        <v>0</v>
      </c>
    </row>
    <row r="3839" spans="32:47" x14ac:dyDescent="0.25">
      <c r="AF3839">
        <v>3829</v>
      </c>
      <c r="AG3839">
        <v>0</v>
      </c>
      <c r="AH3839">
        <v>1</v>
      </c>
      <c r="AI3839">
        <v>1</v>
      </c>
      <c r="AJ3839">
        <v>1</v>
      </c>
      <c r="AK3839">
        <v>0.63024774166255915</v>
      </c>
      <c r="AL3839">
        <v>0.67158854705364013</v>
      </c>
      <c r="AM3839">
        <v>1</v>
      </c>
      <c r="AN3839">
        <v>0</v>
      </c>
      <c r="AO3839">
        <v>0.16004895714553033</v>
      </c>
      <c r="AP3839">
        <v>1</v>
      </c>
      <c r="AQ3839">
        <v>1</v>
      </c>
      <c r="AR3839">
        <v>1</v>
      </c>
      <c r="AS3839">
        <v>0.31506189361361098</v>
      </c>
      <c r="AT3839">
        <v>0.83135964120012606</v>
      </c>
      <c r="AU3839">
        <v>0</v>
      </c>
    </row>
    <row r="3840" spans="32:47" x14ac:dyDescent="0.25">
      <c r="AF3840">
        <v>3830</v>
      </c>
      <c r="AG3840">
        <v>1</v>
      </c>
      <c r="AH3840">
        <v>1</v>
      </c>
      <c r="AI3840">
        <v>1</v>
      </c>
      <c r="AJ3840">
        <v>0.22543002946234386</v>
      </c>
      <c r="AK3840">
        <v>1</v>
      </c>
      <c r="AL3840">
        <v>1</v>
      </c>
      <c r="AM3840">
        <v>0.21578302946070307</v>
      </c>
      <c r="AN3840">
        <v>0</v>
      </c>
      <c r="AO3840">
        <v>1</v>
      </c>
      <c r="AP3840">
        <v>0.46115597334667863</v>
      </c>
      <c r="AQ3840">
        <v>1</v>
      </c>
      <c r="AR3840">
        <v>1</v>
      </c>
      <c r="AS3840">
        <v>0.24388415883637912</v>
      </c>
      <c r="AT3840">
        <v>0.82844615548253875</v>
      </c>
      <c r="AU3840">
        <v>0</v>
      </c>
    </row>
    <row r="3841" spans="32:47" x14ac:dyDescent="0.25">
      <c r="AF3841">
        <v>3831</v>
      </c>
      <c r="AG3841">
        <v>1</v>
      </c>
      <c r="AH3841">
        <v>1</v>
      </c>
      <c r="AI3841">
        <v>1</v>
      </c>
      <c r="AJ3841">
        <v>0.82740318327293305</v>
      </c>
      <c r="AK3841">
        <v>1</v>
      </c>
      <c r="AL3841">
        <v>1</v>
      </c>
      <c r="AM3841">
        <v>1</v>
      </c>
      <c r="AN3841">
        <v>1</v>
      </c>
      <c r="AO3841">
        <v>0.95546662898365564</v>
      </c>
      <c r="AP3841">
        <v>1</v>
      </c>
      <c r="AQ3841">
        <v>1</v>
      </c>
      <c r="AR3841">
        <v>0.66060829833957302</v>
      </c>
      <c r="AS3841">
        <v>0</v>
      </c>
      <c r="AT3841">
        <v>0.73909700243342713</v>
      </c>
      <c r="AU3841">
        <v>0</v>
      </c>
    </row>
    <row r="3842" spans="32:47" x14ac:dyDescent="0.25">
      <c r="AF3842">
        <v>3832</v>
      </c>
      <c r="AG3842">
        <v>0.59428441809629273</v>
      </c>
      <c r="AH3842">
        <v>1</v>
      </c>
      <c r="AI3842">
        <v>1</v>
      </c>
      <c r="AJ3842">
        <v>0.86608271459869379</v>
      </c>
      <c r="AK3842">
        <v>1</v>
      </c>
      <c r="AL3842">
        <v>1</v>
      </c>
      <c r="AM3842">
        <v>1</v>
      </c>
      <c r="AN3842">
        <v>0</v>
      </c>
      <c r="AO3842">
        <v>0.54596907220353996</v>
      </c>
      <c r="AP3842">
        <v>1</v>
      </c>
      <c r="AQ3842">
        <v>1</v>
      </c>
      <c r="AR3842">
        <v>0.57148599099309649</v>
      </c>
      <c r="AS3842">
        <v>0</v>
      </c>
      <c r="AT3842">
        <v>0.71507124865155713</v>
      </c>
      <c r="AU3842">
        <v>0</v>
      </c>
    </row>
    <row r="3843" spans="32:47" x14ac:dyDescent="0.25">
      <c r="AF3843">
        <v>3833</v>
      </c>
      <c r="AG3843">
        <v>1</v>
      </c>
      <c r="AH3843">
        <v>1</v>
      </c>
      <c r="AI3843">
        <v>1</v>
      </c>
      <c r="AJ3843">
        <v>0.94578379598509243</v>
      </c>
      <c r="AK3843">
        <v>1</v>
      </c>
      <c r="AL3843">
        <v>1</v>
      </c>
      <c r="AM3843">
        <v>1</v>
      </c>
      <c r="AN3843">
        <v>1</v>
      </c>
      <c r="AO3843">
        <v>1</v>
      </c>
      <c r="AP3843">
        <v>1</v>
      </c>
      <c r="AQ3843">
        <v>1</v>
      </c>
      <c r="AR3843">
        <v>1</v>
      </c>
      <c r="AS3843">
        <v>0</v>
      </c>
      <c r="AT3843">
        <v>0.75039309155309974</v>
      </c>
      <c r="AU3843">
        <v>2</v>
      </c>
    </row>
    <row r="3844" spans="32:47" x14ac:dyDescent="0.25">
      <c r="AF3844">
        <v>3834</v>
      </c>
      <c r="AG3844">
        <v>1</v>
      </c>
      <c r="AH3844">
        <v>0</v>
      </c>
      <c r="AI3844">
        <v>1</v>
      </c>
      <c r="AJ3844">
        <v>1</v>
      </c>
      <c r="AK3844">
        <v>0.90493344362837358</v>
      </c>
      <c r="AL3844">
        <v>1</v>
      </c>
      <c r="AM3844">
        <v>1</v>
      </c>
      <c r="AN3844">
        <v>1</v>
      </c>
      <c r="AO3844">
        <v>1</v>
      </c>
      <c r="AP3844">
        <v>1</v>
      </c>
      <c r="AQ3844">
        <v>1</v>
      </c>
      <c r="AR3844">
        <v>1</v>
      </c>
      <c r="AS3844">
        <v>0.11252366926540465</v>
      </c>
      <c r="AT3844">
        <v>0.85850869329322899</v>
      </c>
      <c r="AU3844">
        <v>1</v>
      </c>
    </row>
    <row r="3845" spans="32:47" x14ac:dyDescent="0.25">
      <c r="AF3845">
        <v>3835</v>
      </c>
      <c r="AG3845">
        <v>1</v>
      </c>
      <c r="AH3845">
        <v>1</v>
      </c>
      <c r="AI3845">
        <v>0.55585205735382437</v>
      </c>
      <c r="AJ3845">
        <v>1</v>
      </c>
      <c r="AK3845">
        <v>0.56103324671318167</v>
      </c>
      <c r="AL3845">
        <v>1</v>
      </c>
      <c r="AM3845">
        <v>1</v>
      </c>
      <c r="AN3845">
        <v>0.23748682406679314</v>
      </c>
      <c r="AO3845">
        <v>0.67532655081013215</v>
      </c>
      <c r="AP3845">
        <v>1</v>
      </c>
      <c r="AQ3845">
        <v>1</v>
      </c>
      <c r="AR3845">
        <v>1</v>
      </c>
      <c r="AS3845">
        <v>0.2173458441285484</v>
      </c>
      <c r="AT3845">
        <v>0.82894029948030745</v>
      </c>
      <c r="AU3845">
        <v>0</v>
      </c>
    </row>
    <row r="3846" spans="32:47" x14ac:dyDescent="0.25">
      <c r="AF3846">
        <v>3836</v>
      </c>
      <c r="AG3846">
        <v>0.49336200050381573</v>
      </c>
      <c r="AH3846">
        <v>0.97669174459640218</v>
      </c>
      <c r="AI3846">
        <v>1</v>
      </c>
      <c r="AJ3846">
        <v>0</v>
      </c>
      <c r="AK3846">
        <v>0</v>
      </c>
      <c r="AL3846">
        <v>1</v>
      </c>
      <c r="AM3846">
        <v>1</v>
      </c>
      <c r="AN3846">
        <v>1</v>
      </c>
      <c r="AO3846">
        <v>1</v>
      </c>
      <c r="AP3846">
        <v>1</v>
      </c>
      <c r="AQ3846">
        <v>0.80491874581518152</v>
      </c>
      <c r="AR3846">
        <v>1</v>
      </c>
      <c r="AS3846">
        <v>0</v>
      </c>
      <c r="AT3846">
        <v>0.85986375048786901</v>
      </c>
      <c r="AU3846">
        <v>1</v>
      </c>
    </row>
    <row r="3847" spans="32:47" x14ac:dyDescent="0.25">
      <c r="AF3847">
        <v>3837</v>
      </c>
      <c r="AG3847">
        <v>1</v>
      </c>
      <c r="AH3847">
        <v>0.57474651246021879</v>
      </c>
      <c r="AI3847">
        <v>1</v>
      </c>
      <c r="AJ3847">
        <v>1</v>
      </c>
      <c r="AK3847">
        <v>0.62787795636587918</v>
      </c>
      <c r="AL3847">
        <v>0.6416773767096553</v>
      </c>
      <c r="AM3847">
        <v>0.26813146759541856</v>
      </c>
      <c r="AN3847">
        <v>0</v>
      </c>
      <c r="AO3847">
        <v>1</v>
      </c>
      <c r="AP3847">
        <v>1</v>
      </c>
      <c r="AQ3847">
        <v>0.32326700418173765</v>
      </c>
      <c r="AR3847">
        <v>0.78543474451514828</v>
      </c>
      <c r="AS3847">
        <v>0.14300332927256629</v>
      </c>
      <c r="AT3847">
        <v>0.93756426961034811</v>
      </c>
      <c r="AU3847">
        <v>2</v>
      </c>
    </row>
    <row r="3848" spans="32:47" x14ac:dyDescent="0.25">
      <c r="AF3848">
        <v>3838</v>
      </c>
      <c r="AG3848">
        <v>0</v>
      </c>
      <c r="AH3848">
        <v>0.76862217939092914</v>
      </c>
      <c r="AI3848">
        <v>0.60705220044474117</v>
      </c>
      <c r="AJ3848">
        <v>1</v>
      </c>
      <c r="AK3848">
        <v>1</v>
      </c>
      <c r="AL3848">
        <v>0.61827372487944865</v>
      </c>
      <c r="AM3848">
        <v>1</v>
      </c>
      <c r="AN3848">
        <v>0.99609520985681987</v>
      </c>
      <c r="AO3848">
        <v>1</v>
      </c>
      <c r="AP3848">
        <v>0.30320465384917744</v>
      </c>
      <c r="AQ3848">
        <v>0.93659041580734381</v>
      </c>
      <c r="AR3848">
        <v>1</v>
      </c>
      <c r="AS3848">
        <v>0.2198559936028511</v>
      </c>
      <c r="AT3848">
        <v>0.66528132280060936</v>
      </c>
      <c r="AU3848">
        <v>1</v>
      </c>
    </row>
    <row r="3849" spans="32:47" x14ac:dyDescent="0.25">
      <c r="AF3849">
        <v>3839</v>
      </c>
      <c r="AG3849">
        <v>1</v>
      </c>
      <c r="AH3849">
        <v>1</v>
      </c>
      <c r="AI3849">
        <v>1</v>
      </c>
      <c r="AJ3849">
        <v>1</v>
      </c>
      <c r="AK3849">
        <v>0.22526848659805593</v>
      </c>
      <c r="AL3849">
        <v>1</v>
      </c>
      <c r="AM3849">
        <v>1</v>
      </c>
      <c r="AN3849">
        <v>1</v>
      </c>
      <c r="AO3849">
        <v>0.26706963698986025</v>
      </c>
      <c r="AP3849">
        <v>1</v>
      </c>
      <c r="AQ3849">
        <v>1</v>
      </c>
      <c r="AR3849">
        <v>0.96113728885252536</v>
      </c>
      <c r="AS3849">
        <v>0.74680987032667379</v>
      </c>
      <c r="AT3849">
        <v>0.83517280803345084</v>
      </c>
      <c r="AU3849">
        <v>3</v>
      </c>
    </row>
    <row r="3850" spans="32:47" x14ac:dyDescent="0.25">
      <c r="AF3850">
        <v>3840</v>
      </c>
      <c r="AG3850">
        <v>1</v>
      </c>
      <c r="AH3850">
        <v>1</v>
      </c>
      <c r="AI3850">
        <v>1</v>
      </c>
      <c r="AJ3850">
        <v>1</v>
      </c>
      <c r="AK3850">
        <v>1</v>
      </c>
      <c r="AL3850">
        <v>1</v>
      </c>
      <c r="AM3850">
        <v>1</v>
      </c>
      <c r="AN3850">
        <v>0.57940922234340708</v>
      </c>
      <c r="AO3850">
        <v>0.66485896770221486</v>
      </c>
      <c r="AP3850">
        <v>1</v>
      </c>
      <c r="AQ3850">
        <v>1</v>
      </c>
      <c r="AR3850">
        <v>0.38075422165650619</v>
      </c>
      <c r="AS3850">
        <v>0.18589063963665994</v>
      </c>
      <c r="AT3850">
        <v>0.92694121003378194</v>
      </c>
      <c r="AU3850">
        <v>1</v>
      </c>
    </row>
    <row r="3851" spans="32:47" x14ac:dyDescent="0.25">
      <c r="AF3851">
        <v>3841</v>
      </c>
      <c r="AG3851">
        <v>1</v>
      </c>
      <c r="AH3851">
        <v>1</v>
      </c>
      <c r="AI3851">
        <v>0.12103957241549412</v>
      </c>
      <c r="AJ3851">
        <v>1</v>
      </c>
      <c r="AK3851">
        <v>1</v>
      </c>
      <c r="AL3851">
        <v>0.47792762225993407</v>
      </c>
      <c r="AM3851">
        <v>1</v>
      </c>
      <c r="AN3851">
        <v>1</v>
      </c>
      <c r="AO3851">
        <v>1</v>
      </c>
      <c r="AP3851">
        <v>0.295833107005878</v>
      </c>
      <c r="AQ3851">
        <v>1</v>
      </c>
      <c r="AR3851">
        <v>0.77196469036237925</v>
      </c>
      <c r="AS3851">
        <v>1.3827923585874183E-3</v>
      </c>
      <c r="AT3851">
        <v>0.74217372774172408</v>
      </c>
      <c r="AU3851">
        <v>2</v>
      </c>
    </row>
    <row r="3852" spans="32:47" x14ac:dyDescent="0.25">
      <c r="AF3852">
        <v>3842</v>
      </c>
      <c r="AG3852">
        <v>1</v>
      </c>
      <c r="AH3852">
        <v>0</v>
      </c>
      <c r="AI3852">
        <v>0.26635774207886331</v>
      </c>
      <c r="AJ3852">
        <v>6.468388634093572E-2</v>
      </c>
      <c r="AK3852">
        <v>0.42771517730134001</v>
      </c>
      <c r="AL3852">
        <v>1</v>
      </c>
      <c r="AM3852">
        <v>1</v>
      </c>
      <c r="AN3852">
        <v>1</v>
      </c>
      <c r="AO3852">
        <v>1</v>
      </c>
      <c r="AP3852">
        <v>1</v>
      </c>
      <c r="AQ3852">
        <v>1</v>
      </c>
      <c r="AR3852">
        <v>1</v>
      </c>
      <c r="AS3852">
        <v>0</v>
      </c>
      <c r="AT3852">
        <v>0.7521292787889251</v>
      </c>
      <c r="AU3852">
        <v>0</v>
      </c>
    </row>
    <row r="3853" spans="32:47" x14ac:dyDescent="0.25">
      <c r="AF3853">
        <v>3843</v>
      </c>
      <c r="AG3853">
        <v>1</v>
      </c>
      <c r="AH3853">
        <v>1</v>
      </c>
      <c r="AI3853">
        <v>0.66227714579238839</v>
      </c>
      <c r="AJ3853">
        <v>1</v>
      </c>
      <c r="AK3853">
        <v>1</v>
      </c>
      <c r="AL3853">
        <v>1</v>
      </c>
      <c r="AM3853">
        <v>0.8648953814047291</v>
      </c>
      <c r="AN3853">
        <v>1</v>
      </c>
      <c r="AO3853">
        <v>1</v>
      </c>
      <c r="AP3853">
        <v>1</v>
      </c>
      <c r="AQ3853">
        <v>1</v>
      </c>
      <c r="AR3853">
        <v>1</v>
      </c>
      <c r="AS3853">
        <v>0</v>
      </c>
      <c r="AT3853">
        <v>0.9278241004473099</v>
      </c>
      <c r="AU3853">
        <v>2</v>
      </c>
    </row>
    <row r="3854" spans="32:47" x14ac:dyDescent="0.25">
      <c r="AF3854">
        <v>3844</v>
      </c>
      <c r="AG3854">
        <v>0.68930636390770461</v>
      </c>
      <c r="AH3854">
        <v>0.79502228859434709</v>
      </c>
      <c r="AI3854">
        <v>1</v>
      </c>
      <c r="AJ3854">
        <v>0.95640776318323328</v>
      </c>
      <c r="AK3854">
        <v>1</v>
      </c>
      <c r="AL3854">
        <v>1</v>
      </c>
      <c r="AM3854">
        <v>1</v>
      </c>
      <c r="AN3854">
        <v>0.95981956770523424</v>
      </c>
      <c r="AO3854">
        <v>0.49589587206064606</v>
      </c>
      <c r="AP3854">
        <v>1</v>
      </c>
      <c r="AQ3854">
        <v>1</v>
      </c>
      <c r="AR3854">
        <v>0.57003847428718624</v>
      </c>
      <c r="AS3854">
        <v>0</v>
      </c>
      <c r="AT3854">
        <v>0.73370079761783658</v>
      </c>
      <c r="AU3854">
        <v>0</v>
      </c>
    </row>
    <row r="3855" spans="32:47" x14ac:dyDescent="0.25">
      <c r="AF3855">
        <v>3845</v>
      </c>
      <c r="AG3855">
        <v>1</v>
      </c>
      <c r="AH3855">
        <v>0.51063524388986736</v>
      </c>
      <c r="AI3855">
        <v>0.89998726968370912</v>
      </c>
      <c r="AJ3855">
        <v>1</v>
      </c>
      <c r="AK3855">
        <v>1</v>
      </c>
      <c r="AL3855">
        <v>1</v>
      </c>
      <c r="AM3855">
        <v>0.27976768071769792</v>
      </c>
      <c r="AN3855">
        <v>0.94430255260193652</v>
      </c>
      <c r="AO3855">
        <v>1</v>
      </c>
      <c r="AP3855">
        <v>4.8586337858596965E-2</v>
      </c>
      <c r="AQ3855">
        <v>1</v>
      </c>
      <c r="AR3855">
        <v>1</v>
      </c>
      <c r="AS3855">
        <v>0</v>
      </c>
      <c r="AT3855">
        <v>0.68156649104147282</v>
      </c>
      <c r="AU3855">
        <v>1</v>
      </c>
    </row>
    <row r="3856" spans="32:47" x14ac:dyDescent="0.25">
      <c r="AF3856">
        <v>3846</v>
      </c>
      <c r="AG3856">
        <v>1</v>
      </c>
      <c r="AH3856">
        <v>1</v>
      </c>
      <c r="AI3856">
        <v>1</v>
      </c>
      <c r="AJ3856">
        <v>1</v>
      </c>
      <c r="AK3856">
        <v>0.63969984147139081</v>
      </c>
      <c r="AL3856">
        <v>1</v>
      </c>
      <c r="AM3856">
        <v>0.49465942901118859</v>
      </c>
      <c r="AN3856">
        <v>1</v>
      </c>
      <c r="AO3856">
        <v>1</v>
      </c>
      <c r="AP3856">
        <v>1</v>
      </c>
      <c r="AQ3856">
        <v>1</v>
      </c>
      <c r="AR3856">
        <v>1</v>
      </c>
      <c r="AS3856">
        <v>0.35228133448301024</v>
      </c>
      <c r="AT3856">
        <v>0.53040592133243769</v>
      </c>
      <c r="AU3856">
        <v>0</v>
      </c>
    </row>
    <row r="3857" spans="32:47" x14ac:dyDescent="0.25">
      <c r="AF3857">
        <v>3847</v>
      </c>
      <c r="AG3857">
        <v>1</v>
      </c>
      <c r="AH3857">
        <v>1</v>
      </c>
      <c r="AI3857">
        <v>1</v>
      </c>
      <c r="AJ3857">
        <v>0.15648707019621119</v>
      </c>
      <c r="AK3857">
        <v>1</v>
      </c>
      <c r="AL3857">
        <v>0</v>
      </c>
      <c r="AM3857">
        <v>0.94068677148700974</v>
      </c>
      <c r="AN3857">
        <v>1</v>
      </c>
      <c r="AO3857">
        <v>1</v>
      </c>
      <c r="AP3857">
        <v>0.46154124617051789</v>
      </c>
      <c r="AQ3857">
        <v>0</v>
      </c>
      <c r="AR3857">
        <v>2.9726135227622675E-2</v>
      </c>
      <c r="AS3857">
        <v>0</v>
      </c>
      <c r="AT3857">
        <v>0.63700706341805424</v>
      </c>
      <c r="AU3857">
        <v>2</v>
      </c>
    </row>
    <row r="3858" spans="32:47" x14ac:dyDescent="0.25">
      <c r="AF3858">
        <v>3848</v>
      </c>
      <c r="AG3858">
        <v>1</v>
      </c>
      <c r="AH3858">
        <v>0.52759040760611242</v>
      </c>
      <c r="AI3858">
        <v>1</v>
      </c>
      <c r="AJ3858">
        <v>1</v>
      </c>
      <c r="AK3858">
        <v>0.98893660312234954</v>
      </c>
      <c r="AL3858">
        <v>1</v>
      </c>
      <c r="AM3858">
        <v>0.50676980320619602</v>
      </c>
      <c r="AN3858">
        <v>1</v>
      </c>
      <c r="AO3858">
        <v>0</v>
      </c>
      <c r="AP3858">
        <v>1</v>
      </c>
      <c r="AQ3858">
        <v>1</v>
      </c>
      <c r="AR3858">
        <v>0</v>
      </c>
      <c r="AS3858">
        <v>0</v>
      </c>
      <c r="AT3858">
        <v>1</v>
      </c>
      <c r="AU3858">
        <v>1</v>
      </c>
    </row>
    <row r="3859" spans="32:47" x14ac:dyDescent="0.25">
      <c r="AF3859">
        <v>3849</v>
      </c>
      <c r="AG3859">
        <v>1</v>
      </c>
      <c r="AH3859">
        <v>1</v>
      </c>
      <c r="AI3859">
        <v>0.91238900664898059</v>
      </c>
      <c r="AJ3859">
        <v>0</v>
      </c>
      <c r="AK3859">
        <v>1</v>
      </c>
      <c r="AL3859">
        <v>1</v>
      </c>
      <c r="AM3859">
        <v>0.60576495125625962</v>
      </c>
      <c r="AN3859">
        <v>1</v>
      </c>
      <c r="AO3859">
        <v>0.30932927640800095</v>
      </c>
      <c r="AP3859">
        <v>1</v>
      </c>
      <c r="AQ3859">
        <v>1</v>
      </c>
      <c r="AR3859">
        <v>0.92120608608984766</v>
      </c>
      <c r="AS3859">
        <v>0</v>
      </c>
      <c r="AT3859">
        <v>0.83516690683890416</v>
      </c>
      <c r="AU3859">
        <v>0</v>
      </c>
    </row>
    <row r="3860" spans="32:47" x14ac:dyDescent="0.25">
      <c r="AF3860">
        <v>3850</v>
      </c>
      <c r="AG3860">
        <v>1</v>
      </c>
      <c r="AH3860">
        <v>1</v>
      </c>
      <c r="AI3860">
        <v>1</v>
      </c>
      <c r="AJ3860">
        <v>1</v>
      </c>
      <c r="AK3860">
        <v>1</v>
      </c>
      <c r="AL3860">
        <v>1</v>
      </c>
      <c r="AM3860">
        <v>1</v>
      </c>
      <c r="AN3860">
        <v>1</v>
      </c>
      <c r="AO3860">
        <v>1</v>
      </c>
      <c r="AP3860">
        <v>1</v>
      </c>
      <c r="AQ3860">
        <v>0</v>
      </c>
      <c r="AR3860">
        <v>0.46036762889801347</v>
      </c>
      <c r="AS3860">
        <v>0</v>
      </c>
      <c r="AT3860">
        <v>0.74615672343749029</v>
      </c>
      <c r="AU3860">
        <v>0</v>
      </c>
    </row>
    <row r="3861" spans="32:47" x14ac:dyDescent="0.25">
      <c r="AF3861">
        <v>3851</v>
      </c>
      <c r="AG3861">
        <v>0.67875979417764143</v>
      </c>
      <c r="AH3861">
        <v>1</v>
      </c>
      <c r="AI3861">
        <v>0.18814144304915023</v>
      </c>
      <c r="AJ3861">
        <v>1</v>
      </c>
      <c r="AK3861">
        <v>1</v>
      </c>
      <c r="AL3861">
        <v>0.87949362153352317</v>
      </c>
      <c r="AM3861">
        <v>1</v>
      </c>
      <c r="AN3861">
        <v>1</v>
      </c>
      <c r="AO3861">
        <v>1</v>
      </c>
      <c r="AP3861">
        <v>1</v>
      </c>
      <c r="AQ3861">
        <v>1</v>
      </c>
      <c r="AR3861">
        <v>0.99658943368934072</v>
      </c>
      <c r="AS3861">
        <v>0</v>
      </c>
      <c r="AT3861">
        <v>0.70057953565580011</v>
      </c>
      <c r="AU3861">
        <v>1</v>
      </c>
    </row>
    <row r="3862" spans="32:47" x14ac:dyDescent="0.25">
      <c r="AF3862">
        <v>3852</v>
      </c>
      <c r="AG3862">
        <v>0</v>
      </c>
      <c r="AH3862">
        <v>1</v>
      </c>
      <c r="AI3862">
        <v>1</v>
      </c>
      <c r="AJ3862">
        <v>0.38856707021041076</v>
      </c>
      <c r="AK3862">
        <v>0</v>
      </c>
      <c r="AL3862">
        <v>1</v>
      </c>
      <c r="AM3862">
        <v>0.84083011703736588</v>
      </c>
      <c r="AN3862">
        <v>0</v>
      </c>
      <c r="AO3862">
        <v>0.54188504136642834</v>
      </c>
      <c r="AP3862">
        <v>1</v>
      </c>
      <c r="AQ3862">
        <v>1</v>
      </c>
      <c r="AR3862">
        <v>1</v>
      </c>
      <c r="AS3862">
        <v>0.18183373319076171</v>
      </c>
      <c r="AT3862">
        <v>0.7534901840559467</v>
      </c>
      <c r="AU3862">
        <v>1</v>
      </c>
    </row>
    <row r="3863" spans="32:47" x14ac:dyDescent="0.25">
      <c r="AF3863">
        <v>3853</v>
      </c>
      <c r="AG3863">
        <v>0.24229893270591762</v>
      </c>
      <c r="AH3863">
        <v>1</v>
      </c>
      <c r="AI3863">
        <v>1</v>
      </c>
      <c r="AJ3863">
        <v>0.37877368306241505</v>
      </c>
      <c r="AK3863">
        <v>1</v>
      </c>
      <c r="AL3863">
        <v>0</v>
      </c>
      <c r="AM3863">
        <v>1</v>
      </c>
      <c r="AN3863">
        <v>1</v>
      </c>
      <c r="AO3863">
        <v>0</v>
      </c>
      <c r="AP3863">
        <v>0.68369161975997195</v>
      </c>
      <c r="AQ3863">
        <v>1</v>
      </c>
      <c r="AR3863">
        <v>0</v>
      </c>
      <c r="AS3863">
        <v>0.28558637565137979</v>
      </c>
      <c r="AT3863">
        <v>0.75165990872467292</v>
      </c>
      <c r="AU3863">
        <v>0</v>
      </c>
    </row>
    <row r="3864" spans="32:47" x14ac:dyDescent="0.25">
      <c r="AF3864">
        <v>3854</v>
      </c>
      <c r="AG3864">
        <v>1</v>
      </c>
      <c r="AH3864">
        <v>0.98214035777294029</v>
      </c>
      <c r="AI3864">
        <v>1</v>
      </c>
      <c r="AJ3864">
        <v>1</v>
      </c>
      <c r="AK3864">
        <v>0.31597632817189852</v>
      </c>
      <c r="AL3864">
        <v>0.13671239676017041</v>
      </c>
      <c r="AM3864">
        <v>1</v>
      </c>
      <c r="AN3864">
        <v>0.86757492138126358</v>
      </c>
      <c r="AO3864">
        <v>1</v>
      </c>
      <c r="AP3864">
        <v>1</v>
      </c>
      <c r="AQ3864">
        <v>0.44702423591418966</v>
      </c>
      <c r="AR3864">
        <v>0.46114330869398057</v>
      </c>
      <c r="AS3864">
        <v>0</v>
      </c>
      <c r="AT3864">
        <v>0.74102976391034536</v>
      </c>
      <c r="AU3864">
        <v>2</v>
      </c>
    </row>
    <row r="3865" spans="32:47" x14ac:dyDescent="0.25">
      <c r="AF3865">
        <v>3855</v>
      </c>
      <c r="AG3865">
        <v>0.26572636077429296</v>
      </c>
      <c r="AH3865">
        <v>0.24617983881762484</v>
      </c>
      <c r="AI3865">
        <v>0</v>
      </c>
      <c r="AJ3865">
        <v>1</v>
      </c>
      <c r="AK3865">
        <v>1</v>
      </c>
      <c r="AL3865">
        <v>1</v>
      </c>
      <c r="AM3865">
        <v>1</v>
      </c>
      <c r="AN3865">
        <v>1</v>
      </c>
      <c r="AO3865">
        <v>0.1666414193479189</v>
      </c>
      <c r="AP3865">
        <v>1</v>
      </c>
      <c r="AQ3865">
        <v>0.85732892357482338</v>
      </c>
      <c r="AR3865">
        <v>0.50374919564708232</v>
      </c>
      <c r="AS3865">
        <v>0.16772127123372879</v>
      </c>
      <c r="AT3865">
        <v>1</v>
      </c>
      <c r="AU3865">
        <v>0</v>
      </c>
    </row>
    <row r="3866" spans="32:47" x14ac:dyDescent="0.25">
      <c r="AF3866">
        <v>3856</v>
      </c>
      <c r="AG3866">
        <v>1</v>
      </c>
      <c r="AH3866">
        <v>1</v>
      </c>
      <c r="AI3866">
        <v>0.42029927702782105</v>
      </c>
      <c r="AJ3866">
        <v>1</v>
      </c>
      <c r="AK3866">
        <v>1</v>
      </c>
      <c r="AL3866">
        <v>1</v>
      </c>
      <c r="AM3866">
        <v>1</v>
      </c>
      <c r="AN3866">
        <v>1</v>
      </c>
      <c r="AO3866">
        <v>0.71124382897396576</v>
      </c>
      <c r="AP3866">
        <v>1</v>
      </c>
      <c r="AQ3866">
        <v>1</v>
      </c>
      <c r="AR3866">
        <v>0.12013978249043218</v>
      </c>
      <c r="AS3866">
        <v>0</v>
      </c>
      <c r="AT3866">
        <v>0.51206228622703409</v>
      </c>
      <c r="AU3866">
        <v>0</v>
      </c>
    </row>
    <row r="3867" spans="32:47" x14ac:dyDescent="0.25">
      <c r="AF3867">
        <v>3857</v>
      </c>
      <c r="AG3867">
        <v>1</v>
      </c>
      <c r="AH3867">
        <v>1</v>
      </c>
      <c r="AI3867">
        <v>0.56742483440029901</v>
      </c>
      <c r="AJ3867">
        <v>1</v>
      </c>
      <c r="AK3867">
        <v>1</v>
      </c>
      <c r="AL3867">
        <v>0.92227568908613955</v>
      </c>
      <c r="AM3867">
        <v>0.70853328326765841</v>
      </c>
      <c r="AN3867">
        <v>0.17862756423499143</v>
      </c>
      <c r="AO3867">
        <v>0</v>
      </c>
      <c r="AP3867">
        <v>0.21233177238055731</v>
      </c>
      <c r="AQ3867">
        <v>0.98060365727239207</v>
      </c>
      <c r="AR3867">
        <v>0</v>
      </c>
      <c r="AS3867">
        <v>1.1512428979087065E-2</v>
      </c>
      <c r="AT3867">
        <v>0.63965474390091892</v>
      </c>
      <c r="AU3867">
        <v>0</v>
      </c>
    </row>
    <row r="3868" spans="32:47" x14ac:dyDescent="0.25">
      <c r="AF3868">
        <v>3858</v>
      </c>
      <c r="AG3868">
        <v>0.23113229955385078</v>
      </c>
      <c r="AH3868">
        <v>1</v>
      </c>
      <c r="AI3868">
        <v>0.72358804210835515</v>
      </c>
      <c r="AJ3868">
        <v>1</v>
      </c>
      <c r="AK3868">
        <v>1</v>
      </c>
      <c r="AL3868">
        <v>0.50947615186887563</v>
      </c>
      <c r="AM3868">
        <v>1</v>
      </c>
      <c r="AN3868">
        <v>0.25139640617600245</v>
      </c>
      <c r="AO3868">
        <v>1</v>
      </c>
      <c r="AP3868">
        <v>1</v>
      </c>
      <c r="AQ3868">
        <v>1</v>
      </c>
      <c r="AR3868">
        <v>0.76099254866811306</v>
      </c>
      <c r="AS3868">
        <v>0</v>
      </c>
      <c r="AT3868">
        <v>1</v>
      </c>
      <c r="AU3868">
        <v>0</v>
      </c>
    </row>
    <row r="3869" spans="32:47" x14ac:dyDescent="0.25">
      <c r="AF3869">
        <v>3859</v>
      </c>
      <c r="AG3869">
        <v>1</v>
      </c>
      <c r="AH3869">
        <v>1</v>
      </c>
      <c r="AI3869">
        <v>0.91887006590907061</v>
      </c>
      <c r="AJ3869">
        <v>1</v>
      </c>
      <c r="AK3869">
        <v>0.15387569897598774</v>
      </c>
      <c r="AL3869">
        <v>0.59975572958428525</v>
      </c>
      <c r="AM3869">
        <v>0.24297781786017661</v>
      </c>
      <c r="AN3869">
        <v>0.43695120411223709</v>
      </c>
      <c r="AO3869">
        <v>1.449668037360728E-2</v>
      </c>
      <c r="AP3869">
        <v>0.75692195748847402</v>
      </c>
      <c r="AQ3869">
        <v>1</v>
      </c>
      <c r="AR3869">
        <v>0.32334473131730546</v>
      </c>
      <c r="AS3869">
        <v>0</v>
      </c>
      <c r="AT3869">
        <v>0.94258767421804257</v>
      </c>
      <c r="AU3869">
        <v>1</v>
      </c>
    </row>
    <row r="3870" spans="32:47" x14ac:dyDescent="0.25">
      <c r="AF3870">
        <v>3860</v>
      </c>
      <c r="AG3870">
        <v>0</v>
      </c>
      <c r="AH3870">
        <v>1</v>
      </c>
      <c r="AI3870">
        <v>1</v>
      </c>
      <c r="AJ3870">
        <v>1</v>
      </c>
      <c r="AK3870">
        <v>1</v>
      </c>
      <c r="AL3870">
        <v>1</v>
      </c>
      <c r="AM3870">
        <v>1</v>
      </c>
      <c r="AN3870">
        <v>0.38210840920087763</v>
      </c>
      <c r="AO3870">
        <v>1</v>
      </c>
      <c r="AP3870">
        <v>0.53454049392870906</v>
      </c>
      <c r="AQ3870">
        <v>0.15394413661512468</v>
      </c>
      <c r="AR3870">
        <v>1</v>
      </c>
      <c r="AS3870">
        <v>0.19952075903373562</v>
      </c>
      <c r="AT3870">
        <v>0.82649324793005374</v>
      </c>
      <c r="AU3870">
        <v>2</v>
      </c>
    </row>
    <row r="3871" spans="32:47" x14ac:dyDescent="0.25">
      <c r="AF3871">
        <v>3861</v>
      </c>
      <c r="AG3871">
        <v>1</v>
      </c>
      <c r="AH3871">
        <v>1</v>
      </c>
      <c r="AI3871">
        <v>0.56662669821408573</v>
      </c>
      <c r="AJ3871">
        <v>0.77365771396556127</v>
      </c>
      <c r="AK3871">
        <v>1</v>
      </c>
      <c r="AL3871">
        <v>0.53408245672108023</v>
      </c>
      <c r="AM3871">
        <v>0.38701082487668537</v>
      </c>
      <c r="AN3871">
        <v>1</v>
      </c>
      <c r="AO3871">
        <v>1</v>
      </c>
      <c r="AP3871">
        <v>1</v>
      </c>
      <c r="AQ3871">
        <v>1</v>
      </c>
      <c r="AR3871">
        <v>0.80749656053071261</v>
      </c>
      <c r="AS3871">
        <v>0</v>
      </c>
      <c r="AT3871">
        <v>0.86562625393066128</v>
      </c>
      <c r="AU3871">
        <v>1</v>
      </c>
    </row>
    <row r="3872" spans="32:47" x14ac:dyDescent="0.25">
      <c r="AF3872">
        <v>3862</v>
      </c>
      <c r="AG3872">
        <v>0.20074093572029303</v>
      </c>
      <c r="AH3872">
        <v>1</v>
      </c>
      <c r="AI3872">
        <v>1</v>
      </c>
      <c r="AJ3872">
        <v>1</v>
      </c>
      <c r="AK3872">
        <v>1</v>
      </c>
      <c r="AL3872">
        <v>1</v>
      </c>
      <c r="AM3872">
        <v>0.91015456552685792</v>
      </c>
      <c r="AN3872">
        <v>1</v>
      </c>
      <c r="AO3872">
        <v>1</v>
      </c>
      <c r="AP3872">
        <v>1</v>
      </c>
      <c r="AQ3872">
        <v>0</v>
      </c>
      <c r="AR3872">
        <v>1</v>
      </c>
      <c r="AS3872">
        <v>0</v>
      </c>
      <c r="AT3872">
        <v>0.79484281772024024</v>
      </c>
      <c r="AU3872">
        <v>1</v>
      </c>
    </row>
    <row r="3873" spans="32:47" x14ac:dyDescent="0.25">
      <c r="AF3873">
        <v>3863</v>
      </c>
      <c r="AG3873">
        <v>1</v>
      </c>
      <c r="AH3873">
        <v>1</v>
      </c>
      <c r="AI3873">
        <v>1</v>
      </c>
      <c r="AJ3873">
        <v>1</v>
      </c>
      <c r="AK3873">
        <v>1</v>
      </c>
      <c r="AL3873">
        <v>1</v>
      </c>
      <c r="AM3873">
        <v>0.46304474654443178</v>
      </c>
      <c r="AN3873">
        <v>0.88363034187087552</v>
      </c>
      <c r="AO3873">
        <v>0.87286478680640966</v>
      </c>
      <c r="AP3873">
        <v>1</v>
      </c>
      <c r="AQ3873">
        <v>0</v>
      </c>
      <c r="AR3873">
        <v>0.18784571801229649</v>
      </c>
      <c r="AS3873">
        <v>0.60666967522199899</v>
      </c>
      <c r="AT3873">
        <v>0.90367279014700053</v>
      </c>
      <c r="AU3873">
        <v>0</v>
      </c>
    </row>
    <row r="3874" spans="32:47" x14ac:dyDescent="0.25">
      <c r="AF3874">
        <v>3864</v>
      </c>
      <c r="AG3874">
        <v>1</v>
      </c>
      <c r="AH3874">
        <v>0.26371319363144202</v>
      </c>
      <c r="AI3874">
        <v>1</v>
      </c>
      <c r="AJ3874">
        <v>9.4082285791713127E-2</v>
      </c>
      <c r="AK3874">
        <v>1</v>
      </c>
      <c r="AL3874">
        <v>1</v>
      </c>
      <c r="AM3874">
        <v>0</v>
      </c>
      <c r="AN3874">
        <v>1</v>
      </c>
      <c r="AO3874">
        <v>1</v>
      </c>
      <c r="AP3874">
        <v>1</v>
      </c>
      <c r="AQ3874">
        <v>1</v>
      </c>
      <c r="AR3874">
        <v>0.94985081178193442</v>
      </c>
      <c r="AS3874">
        <v>3.7481012466624601E-2</v>
      </c>
      <c r="AT3874">
        <v>0.98022588812166023</v>
      </c>
      <c r="AU3874">
        <v>0</v>
      </c>
    </row>
    <row r="3875" spans="32:47" x14ac:dyDescent="0.25">
      <c r="AF3875">
        <v>3865</v>
      </c>
      <c r="AG3875">
        <v>1</v>
      </c>
      <c r="AH3875">
        <v>0</v>
      </c>
      <c r="AI3875">
        <v>1</v>
      </c>
      <c r="AJ3875">
        <v>1</v>
      </c>
      <c r="AK3875">
        <v>1</v>
      </c>
      <c r="AL3875">
        <v>0.84139822812843101</v>
      </c>
      <c r="AM3875">
        <v>0</v>
      </c>
      <c r="AN3875">
        <v>0</v>
      </c>
      <c r="AO3875">
        <v>1</v>
      </c>
      <c r="AP3875">
        <v>1</v>
      </c>
      <c r="AQ3875">
        <v>1</v>
      </c>
      <c r="AR3875">
        <v>1</v>
      </c>
      <c r="AS3875">
        <v>0.38503221006742805</v>
      </c>
      <c r="AT3875">
        <v>0.95650585895027063</v>
      </c>
      <c r="AU3875">
        <v>0</v>
      </c>
    </row>
    <row r="3876" spans="32:47" x14ac:dyDescent="0.25">
      <c r="AF3876">
        <v>3866</v>
      </c>
      <c r="AG3876">
        <v>1</v>
      </c>
      <c r="AH3876">
        <v>1</v>
      </c>
      <c r="AI3876">
        <v>0.88904771994144072</v>
      </c>
      <c r="AJ3876">
        <v>1</v>
      </c>
      <c r="AK3876">
        <v>1</v>
      </c>
      <c r="AL3876">
        <v>1</v>
      </c>
      <c r="AM3876">
        <v>1</v>
      </c>
      <c r="AN3876">
        <v>1</v>
      </c>
      <c r="AO3876">
        <v>1</v>
      </c>
      <c r="AP3876">
        <v>1</v>
      </c>
      <c r="AQ3876">
        <v>1</v>
      </c>
      <c r="AR3876">
        <v>0.65299082738971681</v>
      </c>
      <c r="AS3876">
        <v>0.61834104331337003</v>
      </c>
      <c r="AT3876">
        <v>0.74841458102533109</v>
      </c>
      <c r="AU3876">
        <v>1</v>
      </c>
    </row>
    <row r="3877" spans="32:47" x14ac:dyDescent="0.25">
      <c r="AF3877">
        <v>3867</v>
      </c>
      <c r="AG3877">
        <v>0.84302462874174744</v>
      </c>
      <c r="AH3877">
        <v>1</v>
      </c>
      <c r="AI3877">
        <v>0.63224432942238751</v>
      </c>
      <c r="AJ3877">
        <v>1</v>
      </c>
      <c r="AK3877">
        <v>0.49669564117357368</v>
      </c>
      <c r="AL3877">
        <v>0</v>
      </c>
      <c r="AM3877">
        <v>1</v>
      </c>
      <c r="AN3877">
        <v>1</v>
      </c>
      <c r="AO3877">
        <v>0.45309161530652392</v>
      </c>
      <c r="AP3877">
        <v>1</v>
      </c>
      <c r="AQ3877">
        <v>1</v>
      </c>
      <c r="AR3877">
        <v>1</v>
      </c>
      <c r="AS3877">
        <v>0</v>
      </c>
      <c r="AT3877">
        <v>0.75205898071682697</v>
      </c>
      <c r="AU3877">
        <v>4</v>
      </c>
    </row>
    <row r="3878" spans="32:47" x14ac:dyDescent="0.25">
      <c r="AF3878">
        <v>3868</v>
      </c>
      <c r="AG3878">
        <v>1</v>
      </c>
      <c r="AH3878">
        <v>1</v>
      </c>
      <c r="AI3878">
        <v>3.1943078546206496E-2</v>
      </c>
      <c r="AJ3878">
        <v>1</v>
      </c>
      <c r="AK3878">
        <v>1</v>
      </c>
      <c r="AL3878">
        <v>0.6605125595982827</v>
      </c>
      <c r="AM3878">
        <v>1</v>
      </c>
      <c r="AN3878">
        <v>1</v>
      </c>
      <c r="AO3878">
        <v>8.1448310545965796E-2</v>
      </c>
      <c r="AP3878">
        <v>5.9461452503455803E-2</v>
      </c>
      <c r="AQ3878">
        <v>0.50919818166512409</v>
      </c>
      <c r="AR3878">
        <v>1</v>
      </c>
      <c r="AS3878">
        <v>0</v>
      </c>
      <c r="AT3878">
        <v>0.92511733450804445</v>
      </c>
      <c r="AU3878">
        <v>2</v>
      </c>
    </row>
    <row r="3879" spans="32:47" x14ac:dyDescent="0.25">
      <c r="AF3879">
        <v>3869</v>
      </c>
      <c r="AG3879">
        <v>0.19477354001109262</v>
      </c>
      <c r="AH3879">
        <v>1</v>
      </c>
      <c r="AI3879">
        <v>1</v>
      </c>
      <c r="AJ3879">
        <v>1</v>
      </c>
      <c r="AK3879">
        <v>0.63792627106862887</v>
      </c>
      <c r="AL3879">
        <v>1</v>
      </c>
      <c r="AM3879">
        <v>1</v>
      </c>
      <c r="AN3879">
        <v>1</v>
      </c>
      <c r="AO3879">
        <v>1</v>
      </c>
      <c r="AP3879">
        <v>1</v>
      </c>
      <c r="AQ3879">
        <v>1</v>
      </c>
      <c r="AR3879">
        <v>0</v>
      </c>
      <c r="AS3879">
        <v>0</v>
      </c>
      <c r="AT3879">
        <v>0.79173707923391823</v>
      </c>
      <c r="AU3879">
        <v>0</v>
      </c>
    </row>
    <row r="3880" spans="32:47" x14ac:dyDescent="0.25">
      <c r="AF3880">
        <v>3870</v>
      </c>
      <c r="AG3880">
        <v>1</v>
      </c>
      <c r="AH3880">
        <v>0.21500595788087853</v>
      </c>
      <c r="AI3880">
        <v>0.82425391293321393</v>
      </c>
      <c r="AJ3880">
        <v>1</v>
      </c>
      <c r="AK3880">
        <v>1</v>
      </c>
      <c r="AL3880">
        <v>0.97147095685407592</v>
      </c>
      <c r="AM3880">
        <v>1</v>
      </c>
      <c r="AN3880">
        <v>1</v>
      </c>
      <c r="AO3880">
        <v>0.16151515296660363</v>
      </c>
      <c r="AP3880">
        <v>1</v>
      </c>
      <c r="AQ3880">
        <v>0.51763175156835739</v>
      </c>
      <c r="AR3880">
        <v>1</v>
      </c>
      <c r="AS3880">
        <v>0</v>
      </c>
      <c r="AT3880">
        <v>0.95271169796284239</v>
      </c>
      <c r="AU3880">
        <v>2</v>
      </c>
    </row>
    <row r="3881" spans="32:47" x14ac:dyDescent="0.25">
      <c r="AF3881">
        <v>3871</v>
      </c>
      <c r="AG3881">
        <v>1</v>
      </c>
      <c r="AH3881">
        <v>0.98800505077633716</v>
      </c>
      <c r="AI3881">
        <v>1</v>
      </c>
      <c r="AJ3881">
        <v>0.93364372442374588</v>
      </c>
      <c r="AK3881">
        <v>1</v>
      </c>
      <c r="AL3881">
        <v>0.20794187935534864</v>
      </c>
      <c r="AM3881">
        <v>0.98132906034011436</v>
      </c>
      <c r="AN3881">
        <v>0</v>
      </c>
      <c r="AO3881">
        <v>0.32168373145832446</v>
      </c>
      <c r="AP3881">
        <v>0</v>
      </c>
      <c r="AQ3881">
        <v>1</v>
      </c>
      <c r="AR3881">
        <v>0.14236055039110662</v>
      </c>
      <c r="AS3881">
        <v>0</v>
      </c>
      <c r="AT3881">
        <v>0.74586867770518583</v>
      </c>
      <c r="AU3881">
        <v>0</v>
      </c>
    </row>
    <row r="3882" spans="32:47" x14ac:dyDescent="0.25">
      <c r="AF3882">
        <v>3872</v>
      </c>
      <c r="AG3882">
        <v>0.3289406724054002</v>
      </c>
      <c r="AH3882">
        <v>0</v>
      </c>
      <c r="AI3882">
        <v>1</v>
      </c>
      <c r="AJ3882">
        <v>1</v>
      </c>
      <c r="AK3882">
        <v>1</v>
      </c>
      <c r="AL3882">
        <v>0.13035034933806552</v>
      </c>
      <c r="AM3882">
        <v>1</v>
      </c>
      <c r="AN3882">
        <v>0.21693655426521041</v>
      </c>
      <c r="AO3882">
        <v>1</v>
      </c>
      <c r="AP3882">
        <v>0.28387209811696645</v>
      </c>
      <c r="AQ3882">
        <v>1</v>
      </c>
      <c r="AR3882">
        <v>0.18378381230192439</v>
      </c>
      <c r="AS3882">
        <v>0</v>
      </c>
      <c r="AT3882">
        <v>0.59265343948948745</v>
      </c>
      <c r="AU3882">
        <v>0</v>
      </c>
    </row>
    <row r="3883" spans="32:47" x14ac:dyDescent="0.25">
      <c r="AF3883">
        <v>3873</v>
      </c>
      <c r="AG3883">
        <v>1</v>
      </c>
      <c r="AH3883">
        <v>1</v>
      </c>
      <c r="AI3883">
        <v>0.32060471040571309</v>
      </c>
      <c r="AJ3883">
        <v>1</v>
      </c>
      <c r="AK3883">
        <v>0.8709971039345199</v>
      </c>
      <c r="AL3883">
        <v>0</v>
      </c>
      <c r="AM3883">
        <v>1</v>
      </c>
      <c r="AN3883">
        <v>0.99990779072616154</v>
      </c>
      <c r="AO3883">
        <v>1</v>
      </c>
      <c r="AP3883">
        <v>0.72929192458034398</v>
      </c>
      <c r="AQ3883">
        <v>1</v>
      </c>
      <c r="AR3883">
        <v>1</v>
      </c>
      <c r="AS3883">
        <v>0.19073466323489782</v>
      </c>
      <c r="AT3883">
        <v>1</v>
      </c>
      <c r="AU3883">
        <v>0</v>
      </c>
    </row>
    <row r="3884" spans="32:47" x14ac:dyDescent="0.25">
      <c r="AF3884">
        <v>3874</v>
      </c>
      <c r="AG3884">
        <v>0.69118807362153145</v>
      </c>
      <c r="AH3884">
        <v>1</v>
      </c>
      <c r="AI3884">
        <v>1</v>
      </c>
      <c r="AJ3884">
        <v>1</v>
      </c>
      <c r="AK3884">
        <v>0.45656913228970464</v>
      </c>
      <c r="AL3884">
        <v>1</v>
      </c>
      <c r="AM3884">
        <v>1</v>
      </c>
      <c r="AN3884">
        <v>1</v>
      </c>
      <c r="AO3884">
        <v>1</v>
      </c>
      <c r="AP3884">
        <v>0.85718383047177693</v>
      </c>
      <c r="AQ3884">
        <v>1</v>
      </c>
      <c r="AR3884">
        <v>1</v>
      </c>
      <c r="AS3884">
        <v>0</v>
      </c>
      <c r="AT3884">
        <v>0.66150337682651394</v>
      </c>
      <c r="AU3884">
        <v>0</v>
      </c>
    </row>
    <row r="3885" spans="32:47" x14ac:dyDescent="0.25">
      <c r="AF3885">
        <v>3875</v>
      </c>
      <c r="AG3885">
        <v>1</v>
      </c>
      <c r="AH3885">
        <v>1</v>
      </c>
      <c r="AI3885">
        <v>0.86013487481015483</v>
      </c>
      <c r="AJ3885">
        <v>1</v>
      </c>
      <c r="AK3885">
        <v>1</v>
      </c>
      <c r="AL3885">
        <v>1</v>
      </c>
      <c r="AM3885">
        <v>0.60596210758916225</v>
      </c>
      <c r="AN3885">
        <v>1</v>
      </c>
      <c r="AO3885">
        <v>1</v>
      </c>
      <c r="AP3885">
        <v>1</v>
      </c>
      <c r="AQ3885">
        <v>1</v>
      </c>
      <c r="AR3885">
        <v>0</v>
      </c>
      <c r="AS3885">
        <v>0</v>
      </c>
      <c r="AT3885">
        <v>0.74463470177388069</v>
      </c>
      <c r="AU3885">
        <v>1</v>
      </c>
    </row>
    <row r="3886" spans="32:47" x14ac:dyDescent="0.25">
      <c r="AF3886">
        <v>3876</v>
      </c>
      <c r="AG3886">
        <v>0.60777166348857614</v>
      </c>
      <c r="AH3886">
        <v>0.89316235555270396</v>
      </c>
      <c r="AI3886">
        <v>1</v>
      </c>
      <c r="AJ3886">
        <v>0.76232446341261195</v>
      </c>
      <c r="AK3886">
        <v>1</v>
      </c>
      <c r="AL3886">
        <v>0.60759571829573056</v>
      </c>
      <c r="AM3886">
        <v>1</v>
      </c>
      <c r="AN3886">
        <v>0</v>
      </c>
      <c r="AO3886">
        <v>1</v>
      </c>
      <c r="AP3886">
        <v>1</v>
      </c>
      <c r="AQ3886">
        <v>1</v>
      </c>
      <c r="AR3886">
        <v>0</v>
      </c>
      <c r="AS3886">
        <v>0</v>
      </c>
      <c r="AT3886">
        <v>0.90019800402303796</v>
      </c>
      <c r="AU3886">
        <v>1</v>
      </c>
    </row>
    <row r="3887" spans="32:47" x14ac:dyDescent="0.25">
      <c r="AF3887">
        <v>3877</v>
      </c>
      <c r="AG3887">
        <v>0.72441230302009052</v>
      </c>
      <c r="AH3887">
        <v>1</v>
      </c>
      <c r="AI3887">
        <v>0</v>
      </c>
      <c r="AJ3887">
        <v>1</v>
      </c>
      <c r="AK3887">
        <v>1</v>
      </c>
      <c r="AL3887">
        <v>1</v>
      </c>
      <c r="AM3887">
        <v>0.88516287211795341</v>
      </c>
      <c r="AN3887">
        <v>1</v>
      </c>
      <c r="AO3887">
        <v>1</v>
      </c>
      <c r="AP3887">
        <v>1</v>
      </c>
      <c r="AQ3887">
        <v>0.33513124801126348</v>
      </c>
      <c r="AR3887">
        <v>0.94161708730732041</v>
      </c>
      <c r="AS3887">
        <v>0</v>
      </c>
      <c r="AT3887">
        <v>0.74413812637790777</v>
      </c>
      <c r="AU3887">
        <v>1</v>
      </c>
    </row>
    <row r="3888" spans="32:47" x14ac:dyDescent="0.25">
      <c r="AF3888">
        <v>3878</v>
      </c>
      <c r="AG3888">
        <v>0.23969845093750103</v>
      </c>
      <c r="AH3888">
        <v>1</v>
      </c>
      <c r="AI3888">
        <v>1</v>
      </c>
      <c r="AJ3888">
        <v>1</v>
      </c>
      <c r="AK3888">
        <v>1</v>
      </c>
      <c r="AL3888">
        <v>1.5066824316454586E-2</v>
      </c>
      <c r="AM3888">
        <v>1</v>
      </c>
      <c r="AN3888">
        <v>1</v>
      </c>
      <c r="AO3888">
        <v>1</v>
      </c>
      <c r="AP3888">
        <v>1</v>
      </c>
      <c r="AQ3888">
        <v>1</v>
      </c>
      <c r="AR3888">
        <v>1</v>
      </c>
      <c r="AS3888">
        <v>0</v>
      </c>
      <c r="AT3888">
        <v>0.77139603226237896</v>
      </c>
      <c r="AU3888">
        <v>1</v>
      </c>
    </row>
    <row r="3889" spans="32:47" x14ac:dyDescent="0.25">
      <c r="AF3889">
        <v>3879</v>
      </c>
      <c r="AG3889">
        <v>1</v>
      </c>
      <c r="AH3889">
        <v>1</v>
      </c>
      <c r="AI3889">
        <v>0.18101589616919461</v>
      </c>
      <c r="AJ3889">
        <v>0.29575625798364247</v>
      </c>
      <c r="AK3889">
        <v>1</v>
      </c>
      <c r="AL3889">
        <v>1</v>
      </c>
      <c r="AM3889">
        <v>0.4747588084595214</v>
      </c>
      <c r="AN3889">
        <v>0.64323989273473292</v>
      </c>
      <c r="AO3889">
        <v>1</v>
      </c>
      <c r="AP3889">
        <v>1</v>
      </c>
      <c r="AQ3889">
        <v>1</v>
      </c>
      <c r="AR3889">
        <v>1</v>
      </c>
      <c r="AS3889">
        <v>1</v>
      </c>
      <c r="AT3889">
        <v>0.85558783627641055</v>
      </c>
      <c r="AU3889">
        <v>2</v>
      </c>
    </row>
    <row r="3890" spans="32:47" x14ac:dyDescent="0.25">
      <c r="AF3890">
        <v>3880</v>
      </c>
      <c r="AG3890">
        <v>0.28840473107946663</v>
      </c>
      <c r="AH3890">
        <v>1</v>
      </c>
      <c r="AI3890">
        <v>1</v>
      </c>
      <c r="AJ3890">
        <v>1</v>
      </c>
      <c r="AK3890">
        <v>1</v>
      </c>
      <c r="AL3890">
        <v>1</v>
      </c>
      <c r="AM3890">
        <v>0.78304120105190855</v>
      </c>
      <c r="AN3890">
        <v>0.61290117766733487</v>
      </c>
      <c r="AO3890">
        <v>1</v>
      </c>
      <c r="AP3890">
        <v>1</v>
      </c>
      <c r="AQ3890">
        <v>1</v>
      </c>
      <c r="AR3890">
        <v>1</v>
      </c>
      <c r="AS3890">
        <v>6.0064338688001345E-2</v>
      </c>
      <c r="AT3890">
        <v>0.95784126363048006</v>
      </c>
      <c r="AU3890">
        <v>0</v>
      </c>
    </row>
    <row r="3891" spans="32:47" x14ac:dyDescent="0.25">
      <c r="AF3891">
        <v>3881</v>
      </c>
      <c r="AG3891">
        <v>1</v>
      </c>
      <c r="AH3891">
        <v>0.10918758631799262</v>
      </c>
      <c r="AI3891">
        <v>2.0270168613698786E-3</v>
      </c>
      <c r="AJ3891">
        <v>0.701402934188324</v>
      </c>
      <c r="AK3891">
        <v>0.93127499564082339</v>
      </c>
      <c r="AL3891">
        <v>0</v>
      </c>
      <c r="AM3891">
        <v>1</v>
      </c>
      <c r="AN3891">
        <v>0.38678372385226295</v>
      </c>
      <c r="AO3891">
        <v>1</v>
      </c>
      <c r="AP3891">
        <v>1</v>
      </c>
      <c r="AQ3891">
        <v>1</v>
      </c>
      <c r="AR3891">
        <v>0.51004815334242937</v>
      </c>
      <c r="AS3891">
        <v>0</v>
      </c>
      <c r="AT3891">
        <v>0.7288221113006218</v>
      </c>
      <c r="AU3891">
        <v>0</v>
      </c>
    </row>
    <row r="3892" spans="32:47" x14ac:dyDescent="0.25">
      <c r="AF3892">
        <v>3882</v>
      </c>
      <c r="AG3892">
        <v>0</v>
      </c>
      <c r="AH3892">
        <v>1</v>
      </c>
      <c r="AI3892">
        <v>1</v>
      </c>
      <c r="AJ3892">
        <v>0.83229808693601326</v>
      </c>
      <c r="AK3892">
        <v>1</v>
      </c>
      <c r="AL3892">
        <v>1</v>
      </c>
      <c r="AM3892">
        <v>1</v>
      </c>
      <c r="AN3892">
        <v>1</v>
      </c>
      <c r="AO3892">
        <v>0.78297532126695535</v>
      </c>
      <c r="AP3892">
        <v>1</v>
      </c>
      <c r="AQ3892">
        <v>1</v>
      </c>
      <c r="AR3892">
        <v>1</v>
      </c>
      <c r="AS3892">
        <v>0.52411713916221592</v>
      </c>
      <c r="AT3892">
        <v>0.85526211071290614</v>
      </c>
      <c r="AU3892">
        <v>1</v>
      </c>
    </row>
    <row r="3893" spans="32:47" x14ac:dyDescent="0.25">
      <c r="AF3893">
        <v>3883</v>
      </c>
      <c r="AG3893">
        <v>0</v>
      </c>
      <c r="AH3893">
        <v>1</v>
      </c>
      <c r="AI3893">
        <v>0.84139735040826635</v>
      </c>
      <c r="AJ3893">
        <v>1</v>
      </c>
      <c r="AK3893">
        <v>1</v>
      </c>
      <c r="AL3893">
        <v>1</v>
      </c>
      <c r="AM3893">
        <v>1</v>
      </c>
      <c r="AN3893">
        <v>1</v>
      </c>
      <c r="AO3893">
        <v>0.83941966235797738</v>
      </c>
      <c r="AP3893">
        <v>0.42133399861467619</v>
      </c>
      <c r="AQ3893">
        <v>1</v>
      </c>
      <c r="AR3893">
        <v>0.91584870647432493</v>
      </c>
      <c r="AS3893">
        <v>0.48355839780584398</v>
      </c>
      <c r="AT3893">
        <v>0.75508791929113273</v>
      </c>
      <c r="AU3893">
        <v>0</v>
      </c>
    </row>
    <row r="3894" spans="32:47" x14ac:dyDescent="0.25">
      <c r="AF3894">
        <v>3884</v>
      </c>
      <c r="AG3894">
        <v>0.32603905279721668</v>
      </c>
      <c r="AH3894">
        <v>1</v>
      </c>
      <c r="AI3894">
        <v>0.22332645189641381</v>
      </c>
      <c r="AJ3894">
        <v>1</v>
      </c>
      <c r="AK3894">
        <v>0.59100616111203219</v>
      </c>
      <c r="AL3894">
        <v>0.79385050061779716</v>
      </c>
      <c r="AM3894">
        <v>1</v>
      </c>
      <c r="AN3894">
        <v>1</v>
      </c>
      <c r="AO3894">
        <v>1</v>
      </c>
      <c r="AP3894">
        <v>1</v>
      </c>
      <c r="AQ3894">
        <v>0.81390636205833289</v>
      </c>
      <c r="AR3894">
        <v>1</v>
      </c>
      <c r="AS3894">
        <v>3.255062177260932E-3</v>
      </c>
      <c r="AT3894">
        <v>0.7184040514900778</v>
      </c>
      <c r="AU3894">
        <v>0</v>
      </c>
    </row>
    <row r="3895" spans="32:47" x14ac:dyDescent="0.25">
      <c r="AF3895">
        <v>3885</v>
      </c>
      <c r="AG3895">
        <v>1</v>
      </c>
      <c r="AH3895">
        <v>0.84415295762742715</v>
      </c>
      <c r="AI3895">
        <v>1</v>
      </c>
      <c r="AJ3895">
        <v>0.812398923234529</v>
      </c>
      <c r="AK3895">
        <v>0.95782404078260786</v>
      </c>
      <c r="AL3895">
        <v>1</v>
      </c>
      <c r="AM3895">
        <v>1</v>
      </c>
      <c r="AN3895">
        <v>1</v>
      </c>
      <c r="AO3895">
        <v>1</v>
      </c>
      <c r="AP3895">
        <v>1</v>
      </c>
      <c r="AQ3895">
        <v>1</v>
      </c>
      <c r="AR3895">
        <v>0.7185229264380929</v>
      </c>
      <c r="AS3895">
        <v>0.53094511420063251</v>
      </c>
      <c r="AT3895">
        <v>0.46834165702393749</v>
      </c>
      <c r="AU3895">
        <v>2</v>
      </c>
    </row>
    <row r="3896" spans="32:47" x14ac:dyDescent="0.25">
      <c r="AF3896">
        <v>3886</v>
      </c>
      <c r="AG3896">
        <v>0.47813089078948495</v>
      </c>
      <c r="AH3896">
        <v>1</v>
      </c>
      <c r="AI3896">
        <v>1</v>
      </c>
      <c r="AJ3896">
        <v>1</v>
      </c>
      <c r="AK3896">
        <v>0.44718605990994781</v>
      </c>
      <c r="AL3896">
        <v>0.9613824409541849</v>
      </c>
      <c r="AM3896">
        <v>1</v>
      </c>
      <c r="AN3896">
        <v>1</v>
      </c>
      <c r="AO3896">
        <v>0.29068616904623923</v>
      </c>
      <c r="AP3896">
        <v>0</v>
      </c>
      <c r="AQ3896">
        <v>0.33073396519127224</v>
      </c>
      <c r="AR3896">
        <v>0</v>
      </c>
      <c r="AS3896">
        <v>0</v>
      </c>
      <c r="AT3896">
        <v>0.81873790044953476</v>
      </c>
      <c r="AU3896">
        <v>0</v>
      </c>
    </row>
    <row r="3897" spans="32:47" x14ac:dyDescent="0.25">
      <c r="AF3897">
        <v>3887</v>
      </c>
      <c r="AG3897">
        <v>1</v>
      </c>
      <c r="AH3897">
        <v>1</v>
      </c>
      <c r="AI3897">
        <v>0</v>
      </c>
      <c r="AJ3897">
        <v>1</v>
      </c>
      <c r="AK3897">
        <v>0.71714572007148225</v>
      </c>
      <c r="AL3897">
        <v>1</v>
      </c>
      <c r="AM3897">
        <v>1</v>
      </c>
      <c r="AN3897">
        <v>1</v>
      </c>
      <c r="AO3897">
        <v>1</v>
      </c>
      <c r="AP3897">
        <v>1</v>
      </c>
      <c r="AQ3897">
        <v>0</v>
      </c>
      <c r="AR3897">
        <v>0.99032285227416827</v>
      </c>
      <c r="AS3897">
        <v>1</v>
      </c>
      <c r="AT3897">
        <v>0.90867407856423776</v>
      </c>
      <c r="AU3897">
        <v>1</v>
      </c>
    </row>
    <row r="3898" spans="32:47" x14ac:dyDescent="0.25">
      <c r="AF3898">
        <v>3888</v>
      </c>
      <c r="AG3898">
        <v>1</v>
      </c>
      <c r="AH3898">
        <v>0</v>
      </c>
      <c r="AI3898">
        <v>0.71558785236524158</v>
      </c>
      <c r="AJ3898">
        <v>1</v>
      </c>
      <c r="AK3898">
        <v>1</v>
      </c>
      <c r="AL3898">
        <v>1</v>
      </c>
      <c r="AM3898">
        <v>1</v>
      </c>
      <c r="AN3898">
        <v>0.33603068905640321</v>
      </c>
      <c r="AO3898">
        <v>1</v>
      </c>
      <c r="AP3898">
        <v>0.3231093194704191</v>
      </c>
      <c r="AQ3898">
        <v>1</v>
      </c>
      <c r="AR3898">
        <v>1</v>
      </c>
      <c r="AS3898">
        <v>0.12147348517910653</v>
      </c>
      <c r="AT3898">
        <v>0.70040254412543457</v>
      </c>
      <c r="AU3898">
        <v>1</v>
      </c>
    </row>
    <row r="3899" spans="32:47" x14ac:dyDescent="0.25">
      <c r="AF3899">
        <v>3889</v>
      </c>
      <c r="AG3899">
        <v>1</v>
      </c>
      <c r="AH3899">
        <v>0.64734870449995341</v>
      </c>
      <c r="AI3899">
        <v>0.615301794385408</v>
      </c>
      <c r="AJ3899">
        <v>0.92808119031033132</v>
      </c>
      <c r="AK3899">
        <v>1</v>
      </c>
      <c r="AL3899">
        <v>0.66976695920384377</v>
      </c>
      <c r="AM3899">
        <v>1</v>
      </c>
      <c r="AN3899">
        <v>1</v>
      </c>
      <c r="AO3899">
        <v>1</v>
      </c>
      <c r="AP3899">
        <v>1</v>
      </c>
      <c r="AQ3899">
        <v>1</v>
      </c>
      <c r="AR3899">
        <v>1</v>
      </c>
      <c r="AS3899">
        <v>0.19366265602964691</v>
      </c>
      <c r="AT3899">
        <v>0.79792719116119093</v>
      </c>
      <c r="AU3899">
        <v>0</v>
      </c>
    </row>
    <row r="3900" spans="32:47" x14ac:dyDescent="0.25">
      <c r="AF3900">
        <v>3890</v>
      </c>
      <c r="AG3900">
        <v>0.45917289995686</v>
      </c>
      <c r="AH3900">
        <v>1</v>
      </c>
      <c r="AI3900">
        <v>0.86278849618130127</v>
      </c>
      <c r="AJ3900">
        <v>1</v>
      </c>
      <c r="AK3900">
        <v>1</v>
      </c>
      <c r="AL3900">
        <v>0.61819509496441849</v>
      </c>
      <c r="AM3900">
        <v>0.85905601029756529</v>
      </c>
      <c r="AN3900">
        <v>0.32271304835129772</v>
      </c>
      <c r="AO3900">
        <v>1</v>
      </c>
      <c r="AP3900">
        <v>7.3927951239203399E-2</v>
      </c>
      <c r="AQ3900">
        <v>1</v>
      </c>
      <c r="AR3900">
        <v>1</v>
      </c>
      <c r="AS3900">
        <v>0</v>
      </c>
      <c r="AT3900">
        <v>0.60473440961359304</v>
      </c>
      <c r="AU3900">
        <v>0</v>
      </c>
    </row>
    <row r="3901" spans="32:47" x14ac:dyDescent="0.25">
      <c r="AF3901">
        <v>3891</v>
      </c>
      <c r="AG3901">
        <v>1</v>
      </c>
      <c r="AH3901">
        <v>1</v>
      </c>
      <c r="AI3901">
        <v>1</v>
      </c>
      <c r="AJ3901">
        <v>0.10408673631391138</v>
      </c>
      <c r="AK3901">
        <v>1</v>
      </c>
      <c r="AL3901">
        <v>0.85661786467680945</v>
      </c>
      <c r="AM3901">
        <v>1</v>
      </c>
      <c r="AN3901">
        <v>1</v>
      </c>
      <c r="AO3901">
        <v>1</v>
      </c>
      <c r="AP3901">
        <v>1</v>
      </c>
      <c r="AQ3901">
        <v>1</v>
      </c>
      <c r="AR3901">
        <v>0.17190815154683678</v>
      </c>
      <c r="AS3901">
        <v>0</v>
      </c>
      <c r="AT3901">
        <v>0.6849012120385265</v>
      </c>
      <c r="AU3901">
        <v>0</v>
      </c>
    </row>
    <row r="3902" spans="32:47" x14ac:dyDescent="0.25">
      <c r="AF3902">
        <v>3892</v>
      </c>
      <c r="AG3902">
        <v>1</v>
      </c>
      <c r="AH3902">
        <v>1</v>
      </c>
      <c r="AI3902">
        <v>1</v>
      </c>
      <c r="AJ3902">
        <v>1</v>
      </c>
      <c r="AK3902">
        <v>1</v>
      </c>
      <c r="AL3902">
        <v>1</v>
      </c>
      <c r="AM3902">
        <v>1</v>
      </c>
      <c r="AN3902">
        <v>1</v>
      </c>
      <c r="AO3902">
        <v>1</v>
      </c>
      <c r="AP3902">
        <v>1</v>
      </c>
      <c r="AQ3902">
        <v>0.23533131085447773</v>
      </c>
      <c r="AR3902">
        <v>1</v>
      </c>
      <c r="AS3902">
        <v>1.5518216459895484E-2</v>
      </c>
      <c r="AT3902">
        <v>0.47245075503116624</v>
      </c>
      <c r="AU3902">
        <v>0</v>
      </c>
    </row>
    <row r="3903" spans="32:47" x14ac:dyDescent="0.25">
      <c r="AF3903">
        <v>3893</v>
      </c>
      <c r="AG3903">
        <v>1</v>
      </c>
      <c r="AH3903">
        <v>0.11697064438495934</v>
      </c>
      <c r="AI3903">
        <v>1</v>
      </c>
      <c r="AJ3903">
        <v>1</v>
      </c>
      <c r="AK3903">
        <v>1</v>
      </c>
      <c r="AL3903">
        <v>1</v>
      </c>
      <c r="AM3903">
        <v>1</v>
      </c>
      <c r="AN3903">
        <v>1</v>
      </c>
      <c r="AO3903">
        <v>1</v>
      </c>
      <c r="AP3903">
        <v>1</v>
      </c>
      <c r="AQ3903">
        <v>1</v>
      </c>
      <c r="AR3903">
        <v>0.55489982006017069</v>
      </c>
      <c r="AS3903">
        <v>0</v>
      </c>
      <c r="AT3903">
        <v>0.64928057281025731</v>
      </c>
      <c r="AU3903">
        <v>1</v>
      </c>
    </row>
    <row r="3904" spans="32:47" x14ac:dyDescent="0.25">
      <c r="AF3904">
        <v>3894</v>
      </c>
      <c r="AG3904">
        <v>1</v>
      </c>
      <c r="AH3904">
        <v>1</v>
      </c>
      <c r="AI3904">
        <v>1</v>
      </c>
      <c r="AJ3904">
        <v>1</v>
      </c>
      <c r="AK3904">
        <v>1</v>
      </c>
      <c r="AL3904">
        <v>0</v>
      </c>
      <c r="AM3904">
        <v>1</v>
      </c>
      <c r="AN3904">
        <v>1</v>
      </c>
      <c r="AO3904">
        <v>1</v>
      </c>
      <c r="AP3904">
        <v>1</v>
      </c>
      <c r="AQ3904">
        <v>1</v>
      </c>
      <c r="AR3904">
        <v>1</v>
      </c>
      <c r="AS3904">
        <v>0</v>
      </c>
      <c r="AT3904">
        <v>0.80618911723212394</v>
      </c>
      <c r="AU3904">
        <v>0</v>
      </c>
    </row>
    <row r="3905" spans="32:47" x14ac:dyDescent="0.25">
      <c r="AF3905">
        <v>3895</v>
      </c>
      <c r="AG3905">
        <v>0</v>
      </c>
      <c r="AH3905">
        <v>1</v>
      </c>
      <c r="AI3905">
        <v>0</v>
      </c>
      <c r="AJ3905">
        <v>0.11768744711444015</v>
      </c>
      <c r="AK3905">
        <v>0.8864736327175764</v>
      </c>
      <c r="AL3905">
        <v>1</v>
      </c>
      <c r="AM3905">
        <v>1</v>
      </c>
      <c r="AN3905">
        <v>1</v>
      </c>
      <c r="AO3905">
        <v>0</v>
      </c>
      <c r="AP3905">
        <v>1</v>
      </c>
      <c r="AQ3905">
        <v>1</v>
      </c>
      <c r="AR3905">
        <v>1</v>
      </c>
      <c r="AS3905">
        <v>0.35286927226431242</v>
      </c>
      <c r="AT3905">
        <v>0.81056117726805255</v>
      </c>
      <c r="AU3905">
        <v>0</v>
      </c>
    </row>
    <row r="3906" spans="32:47" x14ac:dyDescent="0.25">
      <c r="AF3906">
        <v>3896</v>
      </c>
      <c r="AG3906">
        <v>1</v>
      </c>
      <c r="AH3906">
        <v>1</v>
      </c>
      <c r="AI3906">
        <v>0.81582413410257193</v>
      </c>
      <c r="AJ3906">
        <v>1</v>
      </c>
      <c r="AK3906">
        <v>1</v>
      </c>
      <c r="AL3906">
        <v>0.65497890383606616</v>
      </c>
      <c r="AM3906">
        <v>1</v>
      </c>
      <c r="AN3906">
        <v>8.7104398196031746E-2</v>
      </c>
      <c r="AO3906">
        <v>0.8726243849482368</v>
      </c>
      <c r="AP3906">
        <v>1</v>
      </c>
      <c r="AQ3906">
        <v>0.56101241117163836</v>
      </c>
      <c r="AR3906">
        <v>1</v>
      </c>
      <c r="AS3906">
        <v>0</v>
      </c>
      <c r="AT3906">
        <v>0.77222439841750434</v>
      </c>
      <c r="AU3906">
        <v>1</v>
      </c>
    </row>
    <row r="3907" spans="32:47" x14ac:dyDescent="0.25">
      <c r="AF3907">
        <v>3897</v>
      </c>
      <c r="AG3907">
        <v>0</v>
      </c>
      <c r="AH3907">
        <v>0</v>
      </c>
      <c r="AI3907">
        <v>1</v>
      </c>
      <c r="AJ3907">
        <v>1</v>
      </c>
      <c r="AK3907">
        <v>1</v>
      </c>
      <c r="AL3907">
        <v>0.11081858661394411</v>
      </c>
      <c r="AM3907">
        <v>3.0216294673370992E-2</v>
      </c>
      <c r="AN3907">
        <v>0.25425488196196966</v>
      </c>
      <c r="AO3907">
        <v>0.69903521946059</v>
      </c>
      <c r="AP3907">
        <v>1</v>
      </c>
      <c r="AQ3907">
        <v>1</v>
      </c>
      <c r="AR3907">
        <v>1</v>
      </c>
      <c r="AS3907">
        <v>7.0733441716349196E-2</v>
      </c>
      <c r="AT3907">
        <v>0.82393528310542574</v>
      </c>
      <c r="AU3907">
        <v>0</v>
      </c>
    </row>
    <row r="3908" spans="32:47" x14ac:dyDescent="0.25">
      <c r="AF3908">
        <v>3898</v>
      </c>
      <c r="AG3908">
        <v>0.40092710725824171</v>
      </c>
      <c r="AH3908">
        <v>1</v>
      </c>
      <c r="AI3908">
        <v>0.97812639744769247</v>
      </c>
      <c r="AJ3908">
        <v>1</v>
      </c>
      <c r="AK3908">
        <v>1</v>
      </c>
      <c r="AL3908">
        <v>1</v>
      </c>
      <c r="AM3908">
        <v>0.90758953127336894</v>
      </c>
      <c r="AN3908">
        <v>1</v>
      </c>
      <c r="AO3908">
        <v>1</v>
      </c>
      <c r="AP3908">
        <v>1</v>
      </c>
      <c r="AQ3908">
        <v>1</v>
      </c>
      <c r="AR3908">
        <v>0.11161910703254586</v>
      </c>
      <c r="AS3908">
        <v>0.21796834040625462</v>
      </c>
      <c r="AT3908">
        <v>0.67172299419419701</v>
      </c>
      <c r="AU3908">
        <v>1</v>
      </c>
    </row>
    <row r="3909" spans="32:47" x14ac:dyDescent="0.25">
      <c r="AF3909">
        <v>3899</v>
      </c>
      <c r="AG3909">
        <v>1</v>
      </c>
      <c r="AH3909">
        <v>1</v>
      </c>
      <c r="AI3909">
        <v>1</v>
      </c>
      <c r="AJ3909">
        <v>1</v>
      </c>
      <c r="AK3909">
        <v>0.82155131702283168</v>
      </c>
      <c r="AL3909">
        <v>1</v>
      </c>
      <c r="AM3909">
        <v>0.25645353787882824</v>
      </c>
      <c r="AN3909">
        <v>0.26775945212120272</v>
      </c>
      <c r="AO3909">
        <v>1</v>
      </c>
      <c r="AP3909">
        <v>1</v>
      </c>
      <c r="AQ3909">
        <v>1</v>
      </c>
      <c r="AR3909">
        <v>1</v>
      </c>
      <c r="AS3909">
        <v>0</v>
      </c>
      <c r="AT3909">
        <v>0.76082227355985954</v>
      </c>
      <c r="AU3909">
        <v>4</v>
      </c>
    </row>
    <row r="3910" spans="32:47" x14ac:dyDescent="0.25">
      <c r="AF3910">
        <v>3900</v>
      </c>
      <c r="AG3910">
        <v>0.92301985853062496</v>
      </c>
      <c r="AH3910">
        <v>1</v>
      </c>
      <c r="AI3910">
        <v>0.91008058829832028</v>
      </c>
      <c r="AJ3910">
        <v>1</v>
      </c>
      <c r="AK3910">
        <v>1</v>
      </c>
      <c r="AL3910">
        <v>1</v>
      </c>
      <c r="AM3910">
        <v>0.36162599219753777</v>
      </c>
      <c r="AN3910">
        <v>1</v>
      </c>
      <c r="AO3910">
        <v>1</v>
      </c>
      <c r="AP3910">
        <v>0.57145954202062588</v>
      </c>
      <c r="AQ3910">
        <v>0.69172695288458874</v>
      </c>
      <c r="AR3910">
        <v>1</v>
      </c>
      <c r="AS3910">
        <v>0.56243135795798038</v>
      </c>
      <c r="AT3910">
        <v>0.76478196907412155</v>
      </c>
      <c r="AU3910">
        <v>1</v>
      </c>
    </row>
    <row r="3911" spans="32:47" x14ac:dyDescent="0.25">
      <c r="AF3911">
        <v>3901</v>
      </c>
      <c r="AG3911">
        <v>5.1335360193925518E-2</v>
      </c>
      <c r="AH3911">
        <v>1</v>
      </c>
      <c r="AI3911">
        <v>1</v>
      </c>
      <c r="AJ3911">
        <v>1</v>
      </c>
      <c r="AK3911">
        <v>1</v>
      </c>
      <c r="AL3911">
        <v>0.24778443606701331</v>
      </c>
      <c r="AM3911">
        <v>9.9386717711534029E-3</v>
      </c>
      <c r="AN3911">
        <v>1</v>
      </c>
      <c r="AO3911">
        <v>1</v>
      </c>
      <c r="AP3911">
        <v>0.72470732554093931</v>
      </c>
      <c r="AQ3911">
        <v>1</v>
      </c>
      <c r="AR3911">
        <v>0.95863249657263472</v>
      </c>
      <c r="AS3911">
        <v>0.48312588747531632</v>
      </c>
      <c r="AT3911">
        <v>0.81615807443884303</v>
      </c>
      <c r="AU3911">
        <v>1</v>
      </c>
    </row>
    <row r="3912" spans="32:47" x14ac:dyDescent="0.25">
      <c r="AF3912">
        <v>3902</v>
      </c>
      <c r="AG3912">
        <v>1</v>
      </c>
      <c r="AH3912">
        <v>1</v>
      </c>
      <c r="AI3912">
        <v>1</v>
      </c>
      <c r="AJ3912">
        <v>1</v>
      </c>
      <c r="AK3912">
        <v>1</v>
      </c>
      <c r="AL3912">
        <v>1</v>
      </c>
      <c r="AM3912">
        <v>0</v>
      </c>
      <c r="AN3912">
        <v>0.92114089477939654</v>
      </c>
      <c r="AO3912">
        <v>1</v>
      </c>
      <c r="AP3912">
        <v>1</v>
      </c>
      <c r="AQ3912">
        <v>0.49624111289206968</v>
      </c>
      <c r="AR3912">
        <v>1</v>
      </c>
      <c r="AS3912">
        <v>0.10098634974383458</v>
      </c>
      <c r="AT3912">
        <v>0.752077276594594</v>
      </c>
      <c r="AU3912">
        <v>2</v>
      </c>
    </row>
    <row r="3913" spans="32:47" x14ac:dyDescent="0.25">
      <c r="AF3913">
        <v>3903</v>
      </c>
      <c r="AG3913">
        <v>1</v>
      </c>
      <c r="AH3913">
        <v>1</v>
      </c>
      <c r="AI3913">
        <v>0.60912325439412307</v>
      </c>
      <c r="AJ3913">
        <v>0.79161485813019683</v>
      </c>
      <c r="AK3913">
        <v>1</v>
      </c>
      <c r="AL3913">
        <v>1</v>
      </c>
      <c r="AM3913">
        <v>0.92723348278612383</v>
      </c>
      <c r="AN3913">
        <v>0.74829202492706359</v>
      </c>
      <c r="AO3913">
        <v>1</v>
      </c>
      <c r="AP3913">
        <v>0.3154431955004956</v>
      </c>
      <c r="AQ3913">
        <v>1</v>
      </c>
      <c r="AR3913">
        <v>1</v>
      </c>
      <c r="AS3913">
        <v>0</v>
      </c>
      <c r="AT3913">
        <v>0.79566497615439269</v>
      </c>
      <c r="AU3913">
        <v>1</v>
      </c>
    </row>
    <row r="3914" spans="32:47" x14ac:dyDescent="0.25">
      <c r="AF3914">
        <v>3904</v>
      </c>
      <c r="AG3914">
        <v>1</v>
      </c>
      <c r="AH3914">
        <v>1</v>
      </c>
      <c r="AI3914">
        <v>1</v>
      </c>
      <c r="AJ3914">
        <v>1</v>
      </c>
      <c r="AK3914">
        <v>0.57056186459122993</v>
      </c>
      <c r="AL3914">
        <v>0.19942545261583292</v>
      </c>
      <c r="AM3914">
        <v>0.99256546973253623</v>
      </c>
      <c r="AN3914">
        <v>7.8002646111980864E-3</v>
      </c>
      <c r="AO3914">
        <v>1</v>
      </c>
      <c r="AP3914">
        <v>1</v>
      </c>
      <c r="AQ3914">
        <v>1</v>
      </c>
      <c r="AR3914">
        <v>1</v>
      </c>
      <c r="AS3914">
        <v>0</v>
      </c>
      <c r="AT3914">
        <v>0.84038702587978609</v>
      </c>
      <c r="AU3914">
        <v>1</v>
      </c>
    </row>
    <row r="3915" spans="32:47" x14ac:dyDescent="0.25">
      <c r="AF3915">
        <v>3905</v>
      </c>
      <c r="AG3915">
        <v>1</v>
      </c>
      <c r="AH3915">
        <v>1</v>
      </c>
      <c r="AI3915">
        <v>1</v>
      </c>
      <c r="AJ3915">
        <v>0.42106863286244334</v>
      </c>
      <c r="AK3915">
        <v>0</v>
      </c>
      <c r="AL3915">
        <v>1</v>
      </c>
      <c r="AM3915">
        <v>1</v>
      </c>
      <c r="AN3915">
        <v>1</v>
      </c>
      <c r="AO3915">
        <v>1</v>
      </c>
      <c r="AP3915">
        <v>1</v>
      </c>
      <c r="AQ3915">
        <v>0.44089067578267227</v>
      </c>
      <c r="AR3915">
        <v>1</v>
      </c>
      <c r="AS3915">
        <v>0.3664139118115981</v>
      </c>
      <c r="AT3915">
        <v>0.71119503236566317</v>
      </c>
      <c r="AU3915">
        <v>1</v>
      </c>
    </row>
    <row r="3916" spans="32:47" x14ac:dyDescent="0.25">
      <c r="AF3916">
        <v>3906</v>
      </c>
      <c r="AG3916">
        <v>0.48238918371827177</v>
      </c>
      <c r="AH3916">
        <v>0.7600072575496597</v>
      </c>
      <c r="AI3916">
        <v>0.31038535225900798</v>
      </c>
      <c r="AJ3916">
        <v>0.13751640427920694</v>
      </c>
      <c r="AK3916">
        <v>1</v>
      </c>
      <c r="AL3916">
        <v>1</v>
      </c>
      <c r="AM3916">
        <v>1</v>
      </c>
      <c r="AN3916">
        <v>1</v>
      </c>
      <c r="AO3916">
        <v>1</v>
      </c>
      <c r="AP3916">
        <v>0.4856728911927935</v>
      </c>
      <c r="AQ3916">
        <v>0.620170138450582</v>
      </c>
      <c r="AR3916">
        <v>1</v>
      </c>
      <c r="AS3916">
        <v>0</v>
      </c>
      <c r="AT3916">
        <v>0.72391209192426509</v>
      </c>
      <c r="AU3916">
        <v>0</v>
      </c>
    </row>
    <row r="3917" spans="32:47" x14ac:dyDescent="0.25">
      <c r="AF3917">
        <v>3907</v>
      </c>
      <c r="AG3917">
        <v>0.25589764443899304</v>
      </c>
      <c r="AH3917">
        <v>0.80346269488758737</v>
      </c>
      <c r="AI3917">
        <v>3.0048269804542688E-2</v>
      </c>
      <c r="AJ3917">
        <v>1</v>
      </c>
      <c r="AK3917">
        <v>1</v>
      </c>
      <c r="AL3917">
        <v>1</v>
      </c>
      <c r="AM3917">
        <v>1</v>
      </c>
      <c r="AN3917">
        <v>1</v>
      </c>
      <c r="AO3917">
        <v>1</v>
      </c>
      <c r="AP3917">
        <v>0.40296440110743731</v>
      </c>
      <c r="AQ3917">
        <v>1</v>
      </c>
      <c r="AR3917">
        <v>0.47208604510618196</v>
      </c>
      <c r="AS3917">
        <v>0</v>
      </c>
      <c r="AT3917">
        <v>0.81769061243356511</v>
      </c>
      <c r="AU3917">
        <v>0</v>
      </c>
    </row>
    <row r="3918" spans="32:47" x14ac:dyDescent="0.25">
      <c r="AF3918">
        <v>3908</v>
      </c>
      <c r="AG3918">
        <v>0.75782880575688094</v>
      </c>
      <c r="AH3918">
        <v>1</v>
      </c>
      <c r="AI3918">
        <v>0.75129794316425458</v>
      </c>
      <c r="AJ3918">
        <v>1</v>
      </c>
      <c r="AK3918">
        <v>0</v>
      </c>
      <c r="AL3918">
        <v>0.96447469721776236</v>
      </c>
      <c r="AM3918">
        <v>0</v>
      </c>
      <c r="AN3918">
        <v>1</v>
      </c>
      <c r="AO3918">
        <v>1</v>
      </c>
      <c r="AP3918">
        <v>0.93304694662384136</v>
      </c>
      <c r="AQ3918">
        <v>1</v>
      </c>
      <c r="AR3918">
        <v>1</v>
      </c>
      <c r="AS3918">
        <v>0</v>
      </c>
      <c r="AT3918">
        <v>0.74353705921739799</v>
      </c>
      <c r="AU3918">
        <v>1</v>
      </c>
    </row>
    <row r="3919" spans="32:47" x14ac:dyDescent="0.25">
      <c r="AF3919">
        <v>3909</v>
      </c>
      <c r="AG3919">
        <v>1</v>
      </c>
      <c r="AH3919">
        <v>0.2061160669158458</v>
      </c>
      <c r="AI3919">
        <v>0.47010533125285292</v>
      </c>
      <c r="AJ3919">
        <v>1</v>
      </c>
      <c r="AK3919">
        <v>1</v>
      </c>
      <c r="AL3919">
        <v>1</v>
      </c>
      <c r="AM3919">
        <v>1</v>
      </c>
      <c r="AN3919">
        <v>1</v>
      </c>
      <c r="AO3919">
        <v>1</v>
      </c>
      <c r="AP3919">
        <v>0</v>
      </c>
      <c r="AQ3919">
        <v>1</v>
      </c>
      <c r="AR3919">
        <v>0.3864929178962484</v>
      </c>
      <c r="AS3919">
        <v>0</v>
      </c>
      <c r="AT3919">
        <v>0.88028287120844795</v>
      </c>
      <c r="AU3919">
        <v>0</v>
      </c>
    </row>
    <row r="3920" spans="32:47" x14ac:dyDescent="0.25">
      <c r="AF3920">
        <v>3910</v>
      </c>
      <c r="AG3920">
        <v>0.63078362034514524</v>
      </c>
      <c r="AH3920">
        <v>0.98642148505314253</v>
      </c>
      <c r="AI3920">
        <v>0.64348267909348755</v>
      </c>
      <c r="AJ3920">
        <v>1</v>
      </c>
      <c r="AK3920">
        <v>1</v>
      </c>
      <c r="AL3920">
        <v>1</v>
      </c>
      <c r="AM3920">
        <v>0.78935814147271521</v>
      </c>
      <c r="AN3920">
        <v>1</v>
      </c>
      <c r="AO3920">
        <v>0</v>
      </c>
      <c r="AP3920">
        <v>2.1157091334199293E-2</v>
      </c>
      <c r="AQ3920">
        <v>1</v>
      </c>
      <c r="AR3920">
        <v>0.85315712759432738</v>
      </c>
      <c r="AS3920">
        <v>0.41426751052002203</v>
      </c>
      <c r="AT3920">
        <v>0.98788256288286014</v>
      </c>
      <c r="AU3920">
        <v>3</v>
      </c>
    </row>
    <row r="3921" spans="32:47" x14ac:dyDescent="0.25">
      <c r="AF3921">
        <v>3911</v>
      </c>
      <c r="AG3921">
        <v>9.7888143453371504E-2</v>
      </c>
      <c r="AH3921">
        <v>0.29069302534610741</v>
      </c>
      <c r="AI3921">
        <v>1</v>
      </c>
      <c r="AJ3921">
        <v>1</v>
      </c>
      <c r="AK3921">
        <v>1</v>
      </c>
      <c r="AL3921">
        <v>1</v>
      </c>
      <c r="AM3921">
        <v>0.88572159057789135</v>
      </c>
      <c r="AN3921">
        <v>1.4695484546762365E-2</v>
      </c>
      <c r="AO3921">
        <v>0</v>
      </c>
      <c r="AP3921">
        <v>0.71646904907209963</v>
      </c>
      <c r="AQ3921">
        <v>0.11674557312799153</v>
      </c>
      <c r="AR3921">
        <v>1</v>
      </c>
      <c r="AS3921">
        <v>0.15768452546082348</v>
      </c>
      <c r="AT3921">
        <v>1</v>
      </c>
      <c r="AU3921">
        <v>0</v>
      </c>
    </row>
    <row r="3922" spans="32:47" x14ac:dyDescent="0.25">
      <c r="AF3922">
        <v>3912</v>
      </c>
      <c r="AG3922">
        <v>0.20052759967450495</v>
      </c>
      <c r="AH3922">
        <v>1</v>
      </c>
      <c r="AI3922">
        <v>0</v>
      </c>
      <c r="AJ3922">
        <v>1</v>
      </c>
      <c r="AK3922">
        <v>0.34346324124236427</v>
      </c>
      <c r="AL3922">
        <v>1</v>
      </c>
      <c r="AM3922">
        <v>1</v>
      </c>
      <c r="AN3922">
        <v>1</v>
      </c>
      <c r="AO3922">
        <v>1</v>
      </c>
      <c r="AP3922">
        <v>0.89199130559051898</v>
      </c>
      <c r="AQ3922">
        <v>1</v>
      </c>
      <c r="AR3922">
        <v>1</v>
      </c>
      <c r="AS3922">
        <v>0</v>
      </c>
      <c r="AT3922">
        <v>0.81730512523778864</v>
      </c>
      <c r="AU3922">
        <v>2</v>
      </c>
    </row>
    <row r="3923" spans="32:47" x14ac:dyDescent="0.25">
      <c r="AF3923">
        <v>3913</v>
      </c>
      <c r="AG3923">
        <v>0.21035187379147241</v>
      </c>
      <c r="AH3923">
        <v>1</v>
      </c>
      <c r="AI3923">
        <v>0.99077923067553431</v>
      </c>
      <c r="AJ3923">
        <v>0</v>
      </c>
      <c r="AK3923">
        <v>1</v>
      </c>
      <c r="AL3923">
        <v>0.20244899777244427</v>
      </c>
      <c r="AM3923">
        <v>1</v>
      </c>
      <c r="AN3923">
        <v>1</v>
      </c>
      <c r="AO3923">
        <v>1</v>
      </c>
      <c r="AP3923">
        <v>1</v>
      </c>
      <c r="AQ3923">
        <v>1</v>
      </c>
      <c r="AR3923">
        <v>1</v>
      </c>
      <c r="AS3923">
        <v>0.2828128142380944</v>
      </c>
      <c r="AT3923">
        <v>0.75188467044551532</v>
      </c>
      <c r="AU3923">
        <v>3</v>
      </c>
    </row>
    <row r="3924" spans="32:47" x14ac:dyDescent="0.25">
      <c r="AF3924">
        <v>3914</v>
      </c>
      <c r="AG3924">
        <v>0.22411792929333094</v>
      </c>
      <c r="AH3924">
        <v>8.1770903603942971E-2</v>
      </c>
      <c r="AI3924">
        <v>1</v>
      </c>
      <c r="AJ3924">
        <v>1</v>
      </c>
      <c r="AK3924">
        <v>1</v>
      </c>
      <c r="AL3924">
        <v>1</v>
      </c>
      <c r="AM3924">
        <v>0.64010480792973301</v>
      </c>
      <c r="AN3924">
        <v>1</v>
      </c>
      <c r="AO3924">
        <v>0.30301055407059418</v>
      </c>
      <c r="AP3924">
        <v>1</v>
      </c>
      <c r="AQ3924">
        <v>1</v>
      </c>
      <c r="AR3924">
        <v>0.18069976180014502</v>
      </c>
      <c r="AS3924">
        <v>0</v>
      </c>
      <c r="AT3924">
        <v>0.66167001652544088</v>
      </c>
      <c r="AU3924">
        <v>3</v>
      </c>
    </row>
    <row r="3925" spans="32:47" x14ac:dyDescent="0.25">
      <c r="AF3925">
        <v>3915</v>
      </c>
      <c r="AG3925">
        <v>1</v>
      </c>
      <c r="AH3925">
        <v>1</v>
      </c>
      <c r="AI3925">
        <v>0.68706195996374819</v>
      </c>
      <c r="AJ3925">
        <v>0.77642650833828764</v>
      </c>
      <c r="AK3925">
        <v>0.1504921105107285</v>
      </c>
      <c r="AL3925">
        <v>1</v>
      </c>
      <c r="AM3925">
        <v>1</v>
      </c>
      <c r="AN3925">
        <v>1.4642472623240938E-2</v>
      </c>
      <c r="AO3925">
        <v>1</v>
      </c>
      <c r="AP3925">
        <v>1</v>
      </c>
      <c r="AQ3925">
        <v>0</v>
      </c>
      <c r="AR3925">
        <v>0.24780501996781001</v>
      </c>
      <c r="AS3925">
        <v>0</v>
      </c>
      <c r="AT3925">
        <v>0.93077796082546993</v>
      </c>
      <c r="AU3925">
        <v>0</v>
      </c>
    </row>
    <row r="3926" spans="32:47" x14ac:dyDescent="0.25">
      <c r="AF3926">
        <v>3916</v>
      </c>
      <c r="AG3926">
        <v>1</v>
      </c>
      <c r="AH3926">
        <v>1</v>
      </c>
      <c r="AI3926">
        <v>1</v>
      </c>
      <c r="AJ3926">
        <v>1</v>
      </c>
      <c r="AK3926">
        <v>1</v>
      </c>
      <c r="AL3926">
        <v>1</v>
      </c>
      <c r="AM3926">
        <v>1</v>
      </c>
      <c r="AN3926">
        <v>0.33664032246099762</v>
      </c>
      <c r="AO3926">
        <v>1</v>
      </c>
      <c r="AP3926">
        <v>1</v>
      </c>
      <c r="AQ3926">
        <v>1</v>
      </c>
      <c r="AR3926">
        <v>1</v>
      </c>
      <c r="AS3926">
        <v>0.34563218176384303</v>
      </c>
      <c r="AT3926">
        <v>0.7860707552542221</v>
      </c>
      <c r="AU3926">
        <v>3</v>
      </c>
    </row>
    <row r="3927" spans="32:47" x14ac:dyDescent="0.25">
      <c r="AF3927">
        <v>3917</v>
      </c>
      <c r="AG3927">
        <v>0.75854402093752848</v>
      </c>
      <c r="AH3927">
        <v>1</v>
      </c>
      <c r="AI3927">
        <v>0.91964662842984846</v>
      </c>
      <c r="AJ3927">
        <v>1</v>
      </c>
      <c r="AK3927">
        <v>0.46822977663583926</v>
      </c>
      <c r="AL3927">
        <v>1</v>
      </c>
      <c r="AM3927">
        <v>1</v>
      </c>
      <c r="AN3927">
        <v>1</v>
      </c>
      <c r="AO3927">
        <v>1</v>
      </c>
      <c r="AP3927">
        <v>0.29268037068358088</v>
      </c>
      <c r="AQ3927">
        <v>0.21888211833502283</v>
      </c>
      <c r="AR3927">
        <v>0.55276730255554285</v>
      </c>
      <c r="AS3927">
        <v>0</v>
      </c>
      <c r="AT3927">
        <v>0.70905093191526847</v>
      </c>
      <c r="AU3927">
        <v>0</v>
      </c>
    </row>
    <row r="3928" spans="32:47" x14ac:dyDescent="0.25">
      <c r="AF3928">
        <v>3918</v>
      </c>
      <c r="AG3928">
        <v>1</v>
      </c>
      <c r="AH3928">
        <v>1</v>
      </c>
      <c r="AI3928">
        <v>1</v>
      </c>
      <c r="AJ3928">
        <v>0.98324501842847289</v>
      </c>
      <c r="AK3928">
        <v>1</v>
      </c>
      <c r="AL3928">
        <v>0.74270144306040797</v>
      </c>
      <c r="AM3928">
        <v>1</v>
      </c>
      <c r="AN3928">
        <v>1</v>
      </c>
      <c r="AO3928">
        <v>0.86103744060528697</v>
      </c>
      <c r="AP3928">
        <v>0.62617846416176159</v>
      </c>
      <c r="AQ3928">
        <v>0.27881344446335182</v>
      </c>
      <c r="AR3928">
        <v>1</v>
      </c>
      <c r="AS3928">
        <v>9.7169902335970684E-2</v>
      </c>
      <c r="AT3928">
        <v>0.78643918580840877</v>
      </c>
      <c r="AU3928">
        <v>2</v>
      </c>
    </row>
    <row r="3929" spans="32:47" x14ac:dyDescent="0.25">
      <c r="AF3929">
        <v>3919</v>
      </c>
      <c r="AG3929">
        <v>0.27154134373009703</v>
      </c>
      <c r="AH3929">
        <v>0.95932943959243333</v>
      </c>
      <c r="AI3929">
        <v>1</v>
      </c>
      <c r="AJ3929">
        <v>1</v>
      </c>
      <c r="AK3929">
        <v>1</v>
      </c>
      <c r="AL3929">
        <v>0</v>
      </c>
      <c r="AM3929">
        <v>1</v>
      </c>
      <c r="AN3929">
        <v>1</v>
      </c>
      <c r="AO3929">
        <v>1</v>
      </c>
      <c r="AP3929">
        <v>1</v>
      </c>
      <c r="AQ3929">
        <v>1</v>
      </c>
      <c r="AR3929">
        <v>1</v>
      </c>
      <c r="AS3929">
        <v>0.40861025549337127</v>
      </c>
      <c r="AT3929">
        <v>0.7865297432450461</v>
      </c>
      <c r="AU3929">
        <v>0</v>
      </c>
    </row>
    <row r="3930" spans="32:47" x14ac:dyDescent="0.25">
      <c r="AF3930">
        <v>3920</v>
      </c>
      <c r="AG3930">
        <v>1</v>
      </c>
      <c r="AH3930">
        <v>1</v>
      </c>
      <c r="AI3930">
        <v>0</v>
      </c>
      <c r="AJ3930">
        <v>0</v>
      </c>
      <c r="AK3930">
        <v>1</v>
      </c>
      <c r="AL3930">
        <v>1</v>
      </c>
      <c r="AM3930">
        <v>0.53131157725288025</v>
      </c>
      <c r="AN3930">
        <v>1</v>
      </c>
      <c r="AO3930">
        <v>1</v>
      </c>
      <c r="AP3930">
        <v>1</v>
      </c>
      <c r="AQ3930">
        <v>0.1746674127255877</v>
      </c>
      <c r="AR3930">
        <v>1</v>
      </c>
      <c r="AS3930">
        <v>0.77955009957546395</v>
      </c>
      <c r="AT3930">
        <v>0.92464670408678584</v>
      </c>
      <c r="AU3930">
        <v>0</v>
      </c>
    </row>
    <row r="3931" spans="32:47" x14ac:dyDescent="0.25">
      <c r="AF3931">
        <v>3921</v>
      </c>
      <c r="AG3931">
        <v>1</v>
      </c>
      <c r="AH3931">
        <v>0.46140703745524142</v>
      </c>
      <c r="AI3931">
        <v>0</v>
      </c>
      <c r="AJ3931">
        <v>1</v>
      </c>
      <c r="AK3931">
        <v>1</v>
      </c>
      <c r="AL3931">
        <v>1</v>
      </c>
      <c r="AM3931">
        <v>0.59048598700328803</v>
      </c>
      <c r="AN3931">
        <v>1</v>
      </c>
      <c r="AO3931">
        <v>1</v>
      </c>
      <c r="AP3931">
        <v>1</v>
      </c>
      <c r="AQ3931">
        <v>0.83229729278949283</v>
      </c>
      <c r="AR3931">
        <v>1</v>
      </c>
      <c r="AS3931">
        <v>0.10734506523107074</v>
      </c>
      <c r="AT3931">
        <v>0.81938453136318545</v>
      </c>
      <c r="AU3931">
        <v>0</v>
      </c>
    </row>
    <row r="3932" spans="32:47" x14ac:dyDescent="0.25">
      <c r="AF3932">
        <v>3922</v>
      </c>
      <c r="AG3932">
        <v>1</v>
      </c>
      <c r="AH3932">
        <v>1</v>
      </c>
      <c r="AI3932">
        <v>1</v>
      </c>
      <c r="AJ3932">
        <v>0.84461936985777963</v>
      </c>
      <c r="AK3932">
        <v>0.67269283682206504</v>
      </c>
      <c r="AL3932">
        <v>0.68156019670107826</v>
      </c>
      <c r="AM3932">
        <v>1</v>
      </c>
      <c r="AN3932">
        <v>1</v>
      </c>
      <c r="AO3932">
        <v>1</v>
      </c>
      <c r="AP3932">
        <v>1</v>
      </c>
      <c r="AQ3932">
        <v>0.47603323171448814</v>
      </c>
      <c r="AR3932">
        <v>0</v>
      </c>
      <c r="AS3932">
        <v>0.74043825659048579</v>
      </c>
      <c r="AT3932">
        <v>0.79824103165161953</v>
      </c>
      <c r="AU3932">
        <v>0</v>
      </c>
    </row>
    <row r="3933" spans="32:47" x14ac:dyDescent="0.25">
      <c r="AF3933">
        <v>3923</v>
      </c>
      <c r="AG3933">
        <v>1</v>
      </c>
      <c r="AH3933">
        <v>1</v>
      </c>
      <c r="AI3933">
        <v>0.31240439952859062</v>
      </c>
      <c r="AJ3933">
        <v>0.78564052650593419</v>
      </c>
      <c r="AK3933">
        <v>0</v>
      </c>
      <c r="AL3933">
        <v>1</v>
      </c>
      <c r="AM3933">
        <v>1</v>
      </c>
      <c r="AN3933">
        <v>0.70436970034009594</v>
      </c>
      <c r="AO3933">
        <v>9.0295130718732255E-2</v>
      </c>
      <c r="AP3933">
        <v>0.91496254193020099</v>
      </c>
      <c r="AQ3933">
        <v>1</v>
      </c>
      <c r="AR3933">
        <v>1</v>
      </c>
      <c r="AS3933">
        <v>0</v>
      </c>
      <c r="AT3933">
        <v>0.7493407205165219</v>
      </c>
      <c r="AU3933">
        <v>0</v>
      </c>
    </row>
    <row r="3934" spans="32:47" x14ac:dyDescent="0.25">
      <c r="AF3934">
        <v>3924</v>
      </c>
      <c r="AG3934">
        <v>0</v>
      </c>
      <c r="AH3934">
        <v>0.57606238177920333</v>
      </c>
      <c r="AI3934">
        <v>1</v>
      </c>
      <c r="AJ3934">
        <v>1</v>
      </c>
      <c r="AK3934">
        <v>1</v>
      </c>
      <c r="AL3934">
        <v>1</v>
      </c>
      <c r="AM3934">
        <v>1</v>
      </c>
      <c r="AN3934">
        <v>1</v>
      </c>
      <c r="AO3934">
        <v>1</v>
      </c>
      <c r="AP3934">
        <v>1</v>
      </c>
      <c r="AQ3934">
        <v>0</v>
      </c>
      <c r="AR3934">
        <v>0.35315069614866401</v>
      </c>
      <c r="AS3934">
        <v>0.62404537851797348</v>
      </c>
      <c r="AT3934">
        <v>0.38442508755311566</v>
      </c>
      <c r="AU3934">
        <v>1</v>
      </c>
    </row>
    <row r="3935" spans="32:47" x14ac:dyDescent="0.25">
      <c r="AF3935">
        <v>3925</v>
      </c>
      <c r="AG3935">
        <v>1</v>
      </c>
      <c r="AH3935">
        <v>1</v>
      </c>
      <c r="AI3935">
        <v>1</v>
      </c>
      <c r="AJ3935">
        <v>0.66063512494923393</v>
      </c>
      <c r="AK3935">
        <v>0.69163266747003238</v>
      </c>
      <c r="AL3935">
        <v>1</v>
      </c>
      <c r="AM3935">
        <v>1</v>
      </c>
      <c r="AN3935">
        <v>1</v>
      </c>
      <c r="AO3935">
        <v>0.52452217850732263</v>
      </c>
      <c r="AP3935">
        <v>0.66349124251569114</v>
      </c>
      <c r="AQ3935">
        <v>0.5536965658378904</v>
      </c>
      <c r="AR3935">
        <v>7.8304318475279758E-2</v>
      </c>
      <c r="AS3935">
        <v>1</v>
      </c>
      <c r="AT3935">
        <v>1</v>
      </c>
      <c r="AU3935">
        <v>0</v>
      </c>
    </row>
    <row r="3936" spans="32:47" x14ac:dyDescent="0.25">
      <c r="AF3936">
        <v>3926</v>
      </c>
      <c r="AG3936">
        <v>1</v>
      </c>
      <c r="AH3936">
        <v>1</v>
      </c>
      <c r="AI3936">
        <v>1</v>
      </c>
      <c r="AJ3936">
        <v>0.83620862524961315</v>
      </c>
      <c r="AK3936">
        <v>1</v>
      </c>
      <c r="AL3936">
        <v>1</v>
      </c>
      <c r="AM3936">
        <v>1</v>
      </c>
      <c r="AN3936">
        <v>0.81672041212333435</v>
      </c>
      <c r="AO3936">
        <v>1</v>
      </c>
      <c r="AP3936">
        <v>0.92465371651234174</v>
      </c>
      <c r="AQ3936">
        <v>0.70531468910266992</v>
      </c>
      <c r="AR3936">
        <v>0.68296608861888786</v>
      </c>
      <c r="AS3936">
        <v>0</v>
      </c>
      <c r="AT3936">
        <v>0.69591630961650697</v>
      </c>
      <c r="AU3936">
        <v>2</v>
      </c>
    </row>
    <row r="3937" spans="32:47" x14ac:dyDescent="0.25">
      <c r="AF3937">
        <v>3927</v>
      </c>
      <c r="AG3937">
        <v>1</v>
      </c>
      <c r="AH3937">
        <v>1</v>
      </c>
      <c r="AI3937">
        <v>1</v>
      </c>
      <c r="AJ3937">
        <v>1</v>
      </c>
      <c r="AK3937">
        <v>0.7092884370377438</v>
      </c>
      <c r="AL3937">
        <v>1</v>
      </c>
      <c r="AM3937">
        <v>1</v>
      </c>
      <c r="AN3937">
        <v>0.86786440384387409</v>
      </c>
      <c r="AO3937">
        <v>0</v>
      </c>
      <c r="AP3937">
        <v>1</v>
      </c>
      <c r="AQ3937">
        <v>0.97674162858068792</v>
      </c>
      <c r="AR3937">
        <v>1</v>
      </c>
      <c r="AS3937">
        <v>8.116021339716803E-2</v>
      </c>
      <c r="AT3937">
        <v>0.90650146023375511</v>
      </c>
      <c r="AU3937">
        <v>1</v>
      </c>
    </row>
    <row r="3938" spans="32:47" x14ac:dyDescent="0.25">
      <c r="AF3938">
        <v>3928</v>
      </c>
      <c r="AG3938">
        <v>1</v>
      </c>
      <c r="AH3938">
        <v>1</v>
      </c>
      <c r="AI3938">
        <v>1</v>
      </c>
      <c r="AJ3938">
        <v>1</v>
      </c>
      <c r="AK3938">
        <v>1</v>
      </c>
      <c r="AL3938">
        <v>1</v>
      </c>
      <c r="AM3938">
        <v>1</v>
      </c>
      <c r="AN3938">
        <v>5.6254415065913853E-3</v>
      </c>
      <c r="AO3938">
        <v>0.23438862580345207</v>
      </c>
      <c r="AP3938">
        <v>0.76256890120942356</v>
      </c>
      <c r="AQ3938">
        <v>0</v>
      </c>
      <c r="AR3938">
        <v>0.85461552441260968</v>
      </c>
      <c r="AS3938">
        <v>0</v>
      </c>
      <c r="AT3938">
        <v>0.6846631894447468</v>
      </c>
      <c r="AU3938">
        <v>0</v>
      </c>
    </row>
    <row r="3939" spans="32:47" x14ac:dyDescent="0.25">
      <c r="AF3939">
        <v>3929</v>
      </c>
      <c r="AG3939">
        <v>1</v>
      </c>
      <c r="AH3939">
        <v>1</v>
      </c>
      <c r="AI3939">
        <v>5.9995794704938758E-2</v>
      </c>
      <c r="AJ3939">
        <v>1</v>
      </c>
      <c r="AK3939">
        <v>0.80152033861410132</v>
      </c>
      <c r="AL3939">
        <v>0.85143762967830605</v>
      </c>
      <c r="AM3939">
        <v>1</v>
      </c>
      <c r="AN3939">
        <v>1</v>
      </c>
      <c r="AO3939">
        <v>0.20861659428555868</v>
      </c>
      <c r="AP3939">
        <v>1</v>
      </c>
      <c r="AQ3939">
        <v>1</v>
      </c>
      <c r="AR3939">
        <v>1</v>
      </c>
      <c r="AS3939">
        <v>0.32916883744765074</v>
      </c>
      <c r="AT3939">
        <v>0.48078738224388845</v>
      </c>
      <c r="AU3939">
        <v>0</v>
      </c>
    </row>
    <row r="3940" spans="32:47" x14ac:dyDescent="0.25">
      <c r="AF3940">
        <v>3930</v>
      </c>
      <c r="AG3940">
        <v>0</v>
      </c>
      <c r="AH3940">
        <v>0.85927950176898904</v>
      </c>
      <c r="AI3940">
        <v>1</v>
      </c>
      <c r="AJ3940">
        <v>1</v>
      </c>
      <c r="AK3940">
        <v>0.44531271397722921</v>
      </c>
      <c r="AL3940">
        <v>1</v>
      </c>
      <c r="AM3940">
        <v>1.6881894474452916E-2</v>
      </c>
      <c r="AN3940">
        <v>1</v>
      </c>
      <c r="AO3940">
        <v>1</v>
      </c>
      <c r="AP3940">
        <v>1</v>
      </c>
      <c r="AQ3940">
        <v>0</v>
      </c>
      <c r="AR3940">
        <v>0</v>
      </c>
      <c r="AS3940">
        <v>0.53447709998774018</v>
      </c>
      <c r="AT3940">
        <v>0.78891551320210629</v>
      </c>
      <c r="AU3940">
        <v>0</v>
      </c>
    </row>
    <row r="3941" spans="32:47" x14ac:dyDescent="0.25">
      <c r="AF3941">
        <v>3931</v>
      </c>
      <c r="AG3941">
        <v>0</v>
      </c>
      <c r="AH3941">
        <v>0.58312501503548575</v>
      </c>
      <c r="AI3941">
        <v>1</v>
      </c>
      <c r="AJ3941">
        <v>0.84788144803800003</v>
      </c>
      <c r="AK3941">
        <v>0.55098354132637573</v>
      </c>
      <c r="AL3941">
        <v>1</v>
      </c>
      <c r="AM3941">
        <v>1</v>
      </c>
      <c r="AN3941">
        <v>1</v>
      </c>
      <c r="AO3941">
        <v>0</v>
      </c>
      <c r="AP3941">
        <v>1</v>
      </c>
      <c r="AQ3941">
        <v>0.66035117308686797</v>
      </c>
      <c r="AR3941">
        <v>0.72051791498186857</v>
      </c>
      <c r="AS3941">
        <v>2.1340863626877156E-2</v>
      </c>
      <c r="AT3941">
        <v>0.75352176672813709</v>
      </c>
      <c r="AU3941">
        <v>1</v>
      </c>
    </row>
    <row r="3942" spans="32:47" x14ac:dyDescent="0.25">
      <c r="AF3942">
        <v>3932</v>
      </c>
      <c r="AG3942">
        <v>0.49615242740706422</v>
      </c>
      <c r="AH3942">
        <v>0.67177288373854283</v>
      </c>
      <c r="AI3942">
        <v>1</v>
      </c>
      <c r="AJ3942">
        <v>1</v>
      </c>
      <c r="AK3942">
        <v>1</v>
      </c>
      <c r="AL3942">
        <v>1</v>
      </c>
      <c r="AM3942">
        <v>3.663028277397614E-2</v>
      </c>
      <c r="AN3942">
        <v>1</v>
      </c>
      <c r="AO3942">
        <v>1</v>
      </c>
      <c r="AP3942">
        <v>1</v>
      </c>
      <c r="AQ3942">
        <v>0.99914144622040724</v>
      </c>
      <c r="AR3942">
        <v>0.46485249397899736</v>
      </c>
      <c r="AS3942">
        <v>0</v>
      </c>
      <c r="AT3942">
        <v>0.91591102593049745</v>
      </c>
      <c r="AU3942">
        <v>0</v>
      </c>
    </row>
    <row r="3943" spans="32:47" x14ac:dyDescent="0.25">
      <c r="AF3943">
        <v>3933</v>
      </c>
      <c r="AG3943">
        <v>1</v>
      </c>
      <c r="AH3943">
        <v>1</v>
      </c>
      <c r="AI3943">
        <v>1</v>
      </c>
      <c r="AJ3943">
        <v>1</v>
      </c>
      <c r="AK3943">
        <v>0.31382478588972346</v>
      </c>
      <c r="AL3943">
        <v>1</v>
      </c>
      <c r="AM3943">
        <v>1</v>
      </c>
      <c r="AN3943">
        <v>1</v>
      </c>
      <c r="AO3943">
        <v>1</v>
      </c>
      <c r="AP3943">
        <v>0.32973679020036678</v>
      </c>
      <c r="AQ3943">
        <v>1</v>
      </c>
      <c r="AR3943">
        <v>0.5146682307587922</v>
      </c>
      <c r="AS3943">
        <v>0.41136956013266873</v>
      </c>
      <c r="AT3943">
        <v>0.92537169766194527</v>
      </c>
      <c r="AU3943">
        <v>2</v>
      </c>
    </row>
    <row r="3944" spans="32:47" x14ac:dyDescent="0.25">
      <c r="AF3944">
        <v>3934</v>
      </c>
      <c r="AG3944">
        <v>1</v>
      </c>
      <c r="AH3944">
        <v>0</v>
      </c>
      <c r="AI3944">
        <v>1</v>
      </c>
      <c r="AJ3944">
        <v>1</v>
      </c>
      <c r="AK3944">
        <v>1</v>
      </c>
      <c r="AL3944">
        <v>0.73204375934777388</v>
      </c>
      <c r="AM3944">
        <v>1</v>
      </c>
      <c r="AN3944">
        <v>1</v>
      </c>
      <c r="AO3944">
        <v>1</v>
      </c>
      <c r="AP3944">
        <v>0.21771469268776034</v>
      </c>
      <c r="AQ3944">
        <v>0.8638936413153715</v>
      </c>
      <c r="AR3944">
        <v>1</v>
      </c>
      <c r="AS3944">
        <v>0.23787750954990419</v>
      </c>
      <c r="AT3944">
        <v>0.79729038664063656</v>
      </c>
      <c r="AU3944">
        <v>0</v>
      </c>
    </row>
    <row r="3945" spans="32:47" x14ac:dyDescent="0.25">
      <c r="AF3945">
        <v>3935</v>
      </c>
      <c r="AG3945">
        <v>0.183599655328679</v>
      </c>
      <c r="AH3945">
        <v>0.48607353007407383</v>
      </c>
      <c r="AI3945">
        <v>1</v>
      </c>
      <c r="AJ3945">
        <v>1</v>
      </c>
      <c r="AK3945">
        <v>1</v>
      </c>
      <c r="AL3945">
        <v>1</v>
      </c>
      <c r="AM3945">
        <v>0.77503286009549255</v>
      </c>
      <c r="AN3945">
        <v>0.23624537763351972</v>
      </c>
      <c r="AO3945">
        <v>0.71829057267677854</v>
      </c>
      <c r="AP3945">
        <v>1</v>
      </c>
      <c r="AQ3945">
        <v>1</v>
      </c>
      <c r="AR3945">
        <v>1</v>
      </c>
      <c r="AS3945">
        <v>0</v>
      </c>
      <c r="AT3945">
        <v>0.93095491722559842</v>
      </c>
      <c r="AU3945">
        <v>0</v>
      </c>
    </row>
    <row r="3946" spans="32:47" x14ac:dyDescent="0.25">
      <c r="AF3946">
        <v>3936</v>
      </c>
      <c r="AG3946">
        <v>0.56643482748862173</v>
      </c>
      <c r="AH3946">
        <v>0</v>
      </c>
      <c r="AI3946">
        <v>1</v>
      </c>
      <c r="AJ3946">
        <v>0.97384799763603946</v>
      </c>
      <c r="AK3946">
        <v>1</v>
      </c>
      <c r="AL3946">
        <v>1</v>
      </c>
      <c r="AM3946">
        <v>1</v>
      </c>
      <c r="AN3946">
        <v>1</v>
      </c>
      <c r="AO3946">
        <v>1</v>
      </c>
      <c r="AP3946">
        <v>0.62988263823964163</v>
      </c>
      <c r="AQ3946">
        <v>1</v>
      </c>
      <c r="AR3946">
        <v>1</v>
      </c>
      <c r="AS3946">
        <v>0</v>
      </c>
      <c r="AT3946">
        <v>0.64157794653942368</v>
      </c>
      <c r="AU3946">
        <v>0</v>
      </c>
    </row>
    <row r="3947" spans="32:47" x14ac:dyDescent="0.25">
      <c r="AF3947">
        <v>3937</v>
      </c>
      <c r="AG3947">
        <v>1</v>
      </c>
      <c r="AH3947">
        <v>1</v>
      </c>
      <c r="AI3947">
        <v>1</v>
      </c>
      <c r="AJ3947">
        <v>1</v>
      </c>
      <c r="AK3947">
        <v>1</v>
      </c>
      <c r="AL3947">
        <v>1</v>
      </c>
      <c r="AM3947">
        <v>1</v>
      </c>
      <c r="AN3947">
        <v>0.84826521830226764</v>
      </c>
      <c r="AO3947">
        <v>1</v>
      </c>
      <c r="AP3947">
        <v>1</v>
      </c>
      <c r="AQ3947">
        <v>1</v>
      </c>
      <c r="AR3947">
        <v>0.20335242310900339</v>
      </c>
      <c r="AS3947">
        <v>0</v>
      </c>
      <c r="AT3947">
        <v>0.66054087348536694</v>
      </c>
      <c r="AU3947">
        <v>0</v>
      </c>
    </row>
    <row r="3948" spans="32:47" x14ac:dyDescent="0.25">
      <c r="AF3948">
        <v>3938</v>
      </c>
      <c r="AG3948">
        <v>0.87254125061712506</v>
      </c>
      <c r="AH3948">
        <v>1</v>
      </c>
      <c r="AI3948">
        <v>0.89049950481937901</v>
      </c>
      <c r="AJ3948">
        <v>0</v>
      </c>
      <c r="AK3948">
        <v>1</v>
      </c>
      <c r="AL3948">
        <v>1</v>
      </c>
      <c r="AM3948">
        <v>0.97372364170892511</v>
      </c>
      <c r="AN3948">
        <v>1</v>
      </c>
      <c r="AO3948">
        <v>0.17495889548493626</v>
      </c>
      <c r="AP3948">
        <v>1</v>
      </c>
      <c r="AQ3948">
        <v>1</v>
      </c>
      <c r="AR3948">
        <v>1</v>
      </c>
      <c r="AS3948">
        <v>1</v>
      </c>
      <c r="AT3948">
        <v>0.6701103108666745</v>
      </c>
      <c r="AU3948">
        <v>0</v>
      </c>
    </row>
    <row r="3949" spans="32:47" x14ac:dyDescent="0.25">
      <c r="AF3949">
        <v>3939</v>
      </c>
      <c r="AG3949">
        <v>1</v>
      </c>
      <c r="AH3949">
        <v>1</v>
      </c>
      <c r="AI3949">
        <v>0.66147720102984042</v>
      </c>
      <c r="AJ3949">
        <v>1</v>
      </c>
      <c r="AK3949">
        <v>1</v>
      </c>
      <c r="AL3949">
        <v>0.53302982279589439</v>
      </c>
      <c r="AM3949">
        <v>1</v>
      </c>
      <c r="AN3949">
        <v>1</v>
      </c>
      <c r="AO3949">
        <v>1</v>
      </c>
      <c r="AP3949">
        <v>0.1773641401284089</v>
      </c>
      <c r="AQ3949">
        <v>1</v>
      </c>
      <c r="AR3949">
        <v>1</v>
      </c>
      <c r="AS3949">
        <v>0.1819315161626418</v>
      </c>
      <c r="AT3949">
        <v>0.8712964982013035</v>
      </c>
      <c r="AU3949">
        <v>1</v>
      </c>
    </row>
    <row r="3950" spans="32:47" x14ac:dyDescent="0.25">
      <c r="AF3950">
        <v>3940</v>
      </c>
      <c r="AG3950">
        <v>0.35936449483016342</v>
      </c>
      <c r="AH3950">
        <v>0.64625860590993922</v>
      </c>
      <c r="AI3950">
        <v>1</v>
      </c>
      <c r="AJ3950">
        <v>1</v>
      </c>
      <c r="AK3950">
        <v>1</v>
      </c>
      <c r="AL3950">
        <v>1</v>
      </c>
      <c r="AM3950">
        <v>1</v>
      </c>
      <c r="AN3950">
        <v>1</v>
      </c>
      <c r="AO3950">
        <v>1</v>
      </c>
      <c r="AP3950">
        <v>1</v>
      </c>
      <c r="AQ3950">
        <v>0.61061988633106623</v>
      </c>
      <c r="AR3950">
        <v>1</v>
      </c>
      <c r="AS3950">
        <v>0.5992469605079086</v>
      </c>
      <c r="AT3950">
        <v>0.96001592400262115</v>
      </c>
      <c r="AU3950">
        <v>0</v>
      </c>
    </row>
    <row r="3951" spans="32:47" x14ac:dyDescent="0.25">
      <c r="AF3951">
        <v>3941</v>
      </c>
      <c r="AG3951">
        <v>1</v>
      </c>
      <c r="AH3951">
        <v>6.2121233909108141E-2</v>
      </c>
      <c r="AI3951">
        <v>1</v>
      </c>
      <c r="AJ3951">
        <v>0</v>
      </c>
      <c r="AK3951">
        <v>1</v>
      </c>
      <c r="AL3951">
        <v>0</v>
      </c>
      <c r="AM3951">
        <v>0.24676748469491647</v>
      </c>
      <c r="AN3951">
        <v>0.1531388147798885</v>
      </c>
      <c r="AO3951">
        <v>1</v>
      </c>
      <c r="AP3951">
        <v>1</v>
      </c>
      <c r="AQ3951">
        <v>0</v>
      </c>
      <c r="AR3951">
        <v>1</v>
      </c>
      <c r="AS3951">
        <v>0.34768287714645602</v>
      </c>
      <c r="AT3951">
        <v>0.62511709926293901</v>
      </c>
      <c r="AU3951">
        <v>1</v>
      </c>
    </row>
    <row r="3952" spans="32:47" x14ac:dyDescent="0.25">
      <c r="AF3952">
        <v>3942</v>
      </c>
      <c r="AG3952">
        <v>0.81195012740265093</v>
      </c>
      <c r="AH3952">
        <v>0</v>
      </c>
      <c r="AI3952">
        <v>0</v>
      </c>
      <c r="AJ3952">
        <v>1</v>
      </c>
      <c r="AK3952">
        <v>0.25377743571270034</v>
      </c>
      <c r="AL3952">
        <v>0.51191624723869611</v>
      </c>
      <c r="AM3952">
        <v>0.97935520391700026</v>
      </c>
      <c r="AN3952">
        <v>1</v>
      </c>
      <c r="AO3952">
        <v>1</v>
      </c>
      <c r="AP3952">
        <v>1</v>
      </c>
      <c r="AQ3952">
        <v>0.98467453183475295</v>
      </c>
      <c r="AR3952">
        <v>0</v>
      </c>
      <c r="AS3952">
        <v>8.4868220292499311E-2</v>
      </c>
      <c r="AT3952">
        <v>0.82244210269673701</v>
      </c>
      <c r="AU3952">
        <v>0</v>
      </c>
    </row>
    <row r="3953" spans="32:47" x14ac:dyDescent="0.25">
      <c r="AF3953">
        <v>3943</v>
      </c>
      <c r="AG3953">
        <v>1</v>
      </c>
      <c r="AH3953">
        <v>1</v>
      </c>
      <c r="AI3953">
        <v>1</v>
      </c>
      <c r="AJ3953">
        <v>1</v>
      </c>
      <c r="AK3953">
        <v>1</v>
      </c>
      <c r="AL3953">
        <v>0.1487457792000593</v>
      </c>
      <c r="AM3953">
        <v>0.10158749095412091</v>
      </c>
      <c r="AN3953">
        <v>1</v>
      </c>
      <c r="AO3953">
        <v>0.96460351082253815</v>
      </c>
      <c r="AP3953">
        <v>1</v>
      </c>
      <c r="AQ3953">
        <v>1</v>
      </c>
      <c r="AR3953">
        <v>1</v>
      </c>
      <c r="AS3953">
        <v>0</v>
      </c>
      <c r="AT3953">
        <v>0.95746535221290174</v>
      </c>
      <c r="AU3953">
        <v>0</v>
      </c>
    </row>
    <row r="3954" spans="32:47" x14ac:dyDescent="0.25">
      <c r="AF3954">
        <v>3944</v>
      </c>
      <c r="AG3954">
        <v>6.1185463784157387E-2</v>
      </c>
      <c r="AH3954">
        <v>0.47009680501287221</v>
      </c>
      <c r="AI3954">
        <v>1</v>
      </c>
      <c r="AJ3954">
        <v>0.79780010376731902</v>
      </c>
      <c r="AK3954">
        <v>1</v>
      </c>
      <c r="AL3954">
        <v>1</v>
      </c>
      <c r="AM3954">
        <v>0.82177480709252715</v>
      </c>
      <c r="AN3954">
        <v>0.80835228291154282</v>
      </c>
      <c r="AO3954">
        <v>1</v>
      </c>
      <c r="AP3954">
        <v>1</v>
      </c>
      <c r="AQ3954">
        <v>0.80917360596528554</v>
      </c>
      <c r="AR3954">
        <v>1</v>
      </c>
      <c r="AS3954">
        <v>0</v>
      </c>
      <c r="AT3954">
        <v>0.80206472174653609</v>
      </c>
      <c r="AU3954">
        <v>0</v>
      </c>
    </row>
    <row r="3955" spans="32:47" x14ac:dyDescent="0.25">
      <c r="AF3955">
        <v>3945</v>
      </c>
      <c r="AG3955">
        <v>0.64516834405202972</v>
      </c>
      <c r="AH3955">
        <v>1</v>
      </c>
      <c r="AI3955">
        <v>1</v>
      </c>
      <c r="AJ3955">
        <v>0.72143663046032691</v>
      </c>
      <c r="AK3955">
        <v>0</v>
      </c>
      <c r="AL3955">
        <v>0.2032303217558365</v>
      </c>
      <c r="AM3955">
        <v>1</v>
      </c>
      <c r="AN3955">
        <v>0.34284118758002857</v>
      </c>
      <c r="AO3955">
        <v>1</v>
      </c>
      <c r="AP3955">
        <v>0</v>
      </c>
      <c r="AQ3955">
        <v>1</v>
      </c>
      <c r="AR3955">
        <v>1</v>
      </c>
      <c r="AS3955">
        <v>0</v>
      </c>
      <c r="AT3955">
        <v>0.88038291492306453</v>
      </c>
      <c r="AU3955">
        <v>1</v>
      </c>
    </row>
    <row r="3956" spans="32:47" x14ac:dyDescent="0.25">
      <c r="AF3956">
        <v>3946</v>
      </c>
      <c r="AG3956">
        <v>1</v>
      </c>
      <c r="AH3956">
        <v>1</v>
      </c>
      <c r="AI3956">
        <v>1</v>
      </c>
      <c r="AJ3956">
        <v>1</v>
      </c>
      <c r="AK3956">
        <v>1</v>
      </c>
      <c r="AL3956">
        <v>1</v>
      </c>
      <c r="AM3956">
        <v>0.99435877527186323</v>
      </c>
      <c r="AN3956">
        <v>1</v>
      </c>
      <c r="AO3956">
        <v>1</v>
      </c>
      <c r="AP3956">
        <v>1</v>
      </c>
      <c r="AQ3956">
        <v>1</v>
      </c>
      <c r="AR3956">
        <v>1</v>
      </c>
      <c r="AS3956">
        <v>0</v>
      </c>
      <c r="AT3956">
        <v>0.84374982869190362</v>
      </c>
      <c r="AU3956">
        <v>0</v>
      </c>
    </row>
    <row r="3957" spans="32:47" x14ac:dyDescent="0.25">
      <c r="AF3957">
        <v>3947</v>
      </c>
      <c r="AG3957">
        <v>1</v>
      </c>
      <c r="AH3957">
        <v>1</v>
      </c>
      <c r="AI3957">
        <v>1</v>
      </c>
      <c r="AJ3957">
        <v>1</v>
      </c>
      <c r="AK3957">
        <v>1</v>
      </c>
      <c r="AL3957">
        <v>0.62111914610019692</v>
      </c>
      <c r="AM3957">
        <v>0.23519488218692958</v>
      </c>
      <c r="AN3957">
        <v>0.95952313750979468</v>
      </c>
      <c r="AO3957">
        <v>1</v>
      </c>
      <c r="AP3957">
        <v>0.25839238811961202</v>
      </c>
      <c r="AQ3957">
        <v>1</v>
      </c>
      <c r="AR3957">
        <v>1</v>
      </c>
      <c r="AS3957">
        <v>0.15123012437881347</v>
      </c>
      <c r="AT3957">
        <v>0.6765329268101159</v>
      </c>
      <c r="AU3957">
        <v>2</v>
      </c>
    </row>
    <row r="3958" spans="32:47" x14ac:dyDescent="0.25">
      <c r="AF3958">
        <v>3948</v>
      </c>
      <c r="AG3958">
        <v>1</v>
      </c>
      <c r="AH3958">
        <v>0.19870630478336743</v>
      </c>
      <c r="AI3958">
        <v>1</v>
      </c>
      <c r="AJ3958">
        <v>1</v>
      </c>
      <c r="AK3958">
        <v>1</v>
      </c>
      <c r="AL3958">
        <v>0</v>
      </c>
      <c r="AM3958">
        <v>1</v>
      </c>
      <c r="AN3958">
        <v>0.29292563346872713</v>
      </c>
      <c r="AO3958">
        <v>1</v>
      </c>
      <c r="AP3958">
        <v>0</v>
      </c>
      <c r="AQ3958">
        <v>1</v>
      </c>
      <c r="AR3958">
        <v>1</v>
      </c>
      <c r="AS3958">
        <v>0.38227988230233501</v>
      </c>
      <c r="AT3958">
        <v>0.70297575679357316</v>
      </c>
      <c r="AU3958">
        <v>1</v>
      </c>
    </row>
    <row r="3959" spans="32:47" x14ac:dyDescent="0.25">
      <c r="AF3959">
        <v>3949</v>
      </c>
      <c r="AG3959">
        <v>6.0005368253182347E-2</v>
      </c>
      <c r="AH3959">
        <v>1</v>
      </c>
      <c r="AI3959">
        <v>1</v>
      </c>
      <c r="AJ3959">
        <v>0.13063599393475064</v>
      </c>
      <c r="AK3959">
        <v>1</v>
      </c>
      <c r="AL3959">
        <v>1</v>
      </c>
      <c r="AM3959">
        <v>1</v>
      </c>
      <c r="AN3959">
        <v>0.664361888197046</v>
      </c>
      <c r="AO3959">
        <v>1</v>
      </c>
      <c r="AP3959">
        <v>1</v>
      </c>
      <c r="AQ3959">
        <v>0.87554212290924627</v>
      </c>
      <c r="AR3959">
        <v>1</v>
      </c>
      <c r="AS3959">
        <v>0</v>
      </c>
      <c r="AT3959">
        <v>0.82240283785298962</v>
      </c>
      <c r="AU3959">
        <v>0</v>
      </c>
    </row>
    <row r="3960" spans="32:47" x14ac:dyDescent="0.25">
      <c r="AF3960">
        <v>3950</v>
      </c>
      <c r="AG3960">
        <v>1</v>
      </c>
      <c r="AH3960">
        <v>0.5619753696516584</v>
      </c>
      <c r="AI3960">
        <v>1</v>
      </c>
      <c r="AJ3960">
        <v>1</v>
      </c>
      <c r="AK3960">
        <v>0.6721321062455724</v>
      </c>
      <c r="AL3960">
        <v>1</v>
      </c>
      <c r="AM3960">
        <v>0.64799775014351679</v>
      </c>
      <c r="AN3960">
        <v>1</v>
      </c>
      <c r="AO3960">
        <v>1</v>
      </c>
      <c r="AP3960">
        <v>0.98121134762092677</v>
      </c>
      <c r="AQ3960">
        <v>1</v>
      </c>
      <c r="AR3960">
        <v>1</v>
      </c>
      <c r="AS3960">
        <v>0.41564028698364081</v>
      </c>
      <c r="AT3960">
        <v>0.89307189061135384</v>
      </c>
      <c r="AU3960">
        <v>0</v>
      </c>
    </row>
    <row r="3961" spans="32:47" x14ac:dyDescent="0.25">
      <c r="AF3961">
        <v>3951</v>
      </c>
      <c r="AG3961">
        <v>1</v>
      </c>
      <c r="AH3961">
        <v>1</v>
      </c>
      <c r="AI3961">
        <v>0.19978614550458471</v>
      </c>
      <c r="AJ3961">
        <v>0.43051246441076124</v>
      </c>
      <c r="AK3961">
        <v>1</v>
      </c>
      <c r="AL3961">
        <v>1</v>
      </c>
      <c r="AM3961">
        <v>0.27471848586297243</v>
      </c>
      <c r="AN3961">
        <v>1</v>
      </c>
      <c r="AO3961">
        <v>1</v>
      </c>
      <c r="AP3961">
        <v>1</v>
      </c>
      <c r="AQ3961">
        <v>0.79958436891295903</v>
      </c>
      <c r="AR3961">
        <v>1</v>
      </c>
      <c r="AS3961">
        <v>0</v>
      </c>
      <c r="AT3961">
        <v>0.88796016857728099</v>
      </c>
      <c r="AU3961">
        <v>3</v>
      </c>
    </row>
    <row r="3962" spans="32:47" x14ac:dyDescent="0.25">
      <c r="AF3962">
        <v>3952</v>
      </c>
      <c r="AG3962">
        <v>0.87578148087073537</v>
      </c>
      <c r="AH3962">
        <v>0</v>
      </c>
      <c r="AI3962">
        <v>1</v>
      </c>
      <c r="AJ3962">
        <v>1</v>
      </c>
      <c r="AK3962">
        <v>0</v>
      </c>
      <c r="AL3962">
        <v>1</v>
      </c>
      <c r="AM3962">
        <v>0.15295122371002612</v>
      </c>
      <c r="AN3962">
        <v>1</v>
      </c>
      <c r="AO3962">
        <v>0</v>
      </c>
      <c r="AP3962">
        <v>1</v>
      </c>
      <c r="AQ3962">
        <v>1</v>
      </c>
      <c r="AR3962">
        <v>1</v>
      </c>
      <c r="AS3962">
        <v>0</v>
      </c>
      <c r="AT3962">
        <v>0.77907766484775443</v>
      </c>
      <c r="AU3962">
        <v>3</v>
      </c>
    </row>
    <row r="3963" spans="32:47" x14ac:dyDescent="0.25">
      <c r="AF3963">
        <v>3953</v>
      </c>
      <c r="AG3963">
        <v>1</v>
      </c>
      <c r="AH3963">
        <v>1</v>
      </c>
      <c r="AI3963">
        <v>0.43131051801901776</v>
      </c>
      <c r="AJ3963">
        <v>1</v>
      </c>
      <c r="AK3963">
        <v>0</v>
      </c>
      <c r="AL3963">
        <v>5.4585283239915343E-2</v>
      </c>
      <c r="AM3963">
        <v>1</v>
      </c>
      <c r="AN3963">
        <v>1</v>
      </c>
      <c r="AO3963">
        <v>0.46436563689567267</v>
      </c>
      <c r="AP3963">
        <v>0.65048345038362199</v>
      </c>
      <c r="AQ3963">
        <v>1</v>
      </c>
      <c r="AR3963">
        <v>1</v>
      </c>
      <c r="AS3963">
        <v>0</v>
      </c>
      <c r="AT3963">
        <v>0.64225169722290232</v>
      </c>
      <c r="AU3963">
        <v>2</v>
      </c>
    </row>
    <row r="3964" spans="32:47" x14ac:dyDescent="0.25">
      <c r="AF3964">
        <v>3954</v>
      </c>
      <c r="AG3964">
        <v>0</v>
      </c>
      <c r="AH3964">
        <v>1</v>
      </c>
      <c r="AI3964">
        <v>1</v>
      </c>
      <c r="AJ3964">
        <v>0</v>
      </c>
      <c r="AK3964">
        <v>1</v>
      </c>
      <c r="AL3964">
        <v>0.41551931852712493</v>
      </c>
      <c r="AM3964">
        <v>0.20982054318442206</v>
      </c>
      <c r="AN3964">
        <v>1</v>
      </c>
      <c r="AO3964">
        <v>1</v>
      </c>
      <c r="AP3964">
        <v>1</v>
      </c>
      <c r="AQ3964">
        <v>1</v>
      </c>
      <c r="AR3964">
        <v>1</v>
      </c>
      <c r="AS3964">
        <v>0</v>
      </c>
      <c r="AT3964">
        <v>0.58299923463061143</v>
      </c>
      <c r="AU3964">
        <v>0</v>
      </c>
    </row>
    <row r="3965" spans="32:47" x14ac:dyDescent="0.25">
      <c r="AF3965">
        <v>3955</v>
      </c>
      <c r="AG3965">
        <v>0.87021859913206312</v>
      </c>
      <c r="AH3965">
        <v>1</v>
      </c>
      <c r="AI3965">
        <v>1</v>
      </c>
      <c r="AJ3965">
        <v>1</v>
      </c>
      <c r="AK3965">
        <v>1</v>
      </c>
      <c r="AL3965">
        <v>1</v>
      </c>
      <c r="AM3965">
        <v>0.26227333883669474</v>
      </c>
      <c r="AN3965">
        <v>1</v>
      </c>
      <c r="AO3965">
        <v>1</v>
      </c>
      <c r="AP3965">
        <v>1</v>
      </c>
      <c r="AQ3965">
        <v>0.44105346526509187</v>
      </c>
      <c r="AR3965">
        <v>1</v>
      </c>
      <c r="AS3965">
        <v>0</v>
      </c>
      <c r="AT3965">
        <v>0.58974719154429212</v>
      </c>
      <c r="AU3965">
        <v>2</v>
      </c>
    </row>
    <row r="3966" spans="32:47" x14ac:dyDescent="0.25">
      <c r="AF3966">
        <v>3956</v>
      </c>
      <c r="AG3966">
        <v>1</v>
      </c>
      <c r="AH3966">
        <v>1</v>
      </c>
      <c r="AI3966">
        <v>1</v>
      </c>
      <c r="AJ3966">
        <v>1</v>
      </c>
      <c r="AK3966">
        <v>0.23753685743154604</v>
      </c>
      <c r="AL3966">
        <v>0.86284202568688972</v>
      </c>
      <c r="AM3966">
        <v>1</v>
      </c>
      <c r="AN3966">
        <v>1</v>
      </c>
      <c r="AO3966">
        <v>1</v>
      </c>
      <c r="AP3966">
        <v>0.95728097244465327</v>
      </c>
      <c r="AQ3966">
        <v>0</v>
      </c>
      <c r="AR3966">
        <v>1</v>
      </c>
      <c r="AS3966">
        <v>1</v>
      </c>
      <c r="AT3966">
        <v>0.85855244691190646</v>
      </c>
      <c r="AU3966">
        <v>3</v>
      </c>
    </row>
    <row r="3967" spans="32:47" x14ac:dyDescent="0.25">
      <c r="AF3967">
        <v>3957</v>
      </c>
      <c r="AG3967">
        <v>1</v>
      </c>
      <c r="AH3967">
        <v>1</v>
      </c>
      <c r="AI3967">
        <v>0</v>
      </c>
      <c r="AJ3967">
        <v>1</v>
      </c>
      <c r="AK3967">
        <v>0</v>
      </c>
      <c r="AL3967">
        <v>1</v>
      </c>
      <c r="AM3967">
        <v>1</v>
      </c>
      <c r="AN3967">
        <v>1.6021587764572038E-2</v>
      </c>
      <c r="AO3967">
        <v>1</v>
      </c>
      <c r="AP3967">
        <v>7.0692960365352428E-2</v>
      </c>
      <c r="AQ3967">
        <v>1</v>
      </c>
      <c r="AR3967">
        <v>1</v>
      </c>
      <c r="AS3967">
        <v>0.54461178812292221</v>
      </c>
      <c r="AT3967">
        <v>0.53253332079979843</v>
      </c>
      <c r="AU3967">
        <v>1</v>
      </c>
    </row>
    <row r="3968" spans="32:47" x14ac:dyDescent="0.25">
      <c r="AF3968">
        <v>3958</v>
      </c>
      <c r="AG3968">
        <v>1</v>
      </c>
      <c r="AH3968">
        <v>5.8218558659323856E-2</v>
      </c>
      <c r="AI3968">
        <v>1</v>
      </c>
      <c r="AJ3968">
        <v>1</v>
      </c>
      <c r="AK3968">
        <v>0.60503737818644077</v>
      </c>
      <c r="AL3968">
        <v>0.98949698615057669</v>
      </c>
      <c r="AM3968">
        <v>1</v>
      </c>
      <c r="AN3968">
        <v>1</v>
      </c>
      <c r="AO3968">
        <v>0.77370704311397276</v>
      </c>
      <c r="AP3968">
        <v>0</v>
      </c>
      <c r="AQ3968">
        <v>0.94892704291584473</v>
      </c>
      <c r="AR3968">
        <v>0.81896132143470646</v>
      </c>
      <c r="AS3968">
        <v>0.39461479343896955</v>
      </c>
      <c r="AT3968">
        <v>0.81648579666284171</v>
      </c>
      <c r="AU3968">
        <v>1</v>
      </c>
    </row>
    <row r="3969" spans="32:47" x14ac:dyDescent="0.25">
      <c r="AF3969">
        <v>3959</v>
      </c>
      <c r="AG3969">
        <v>1</v>
      </c>
      <c r="AH3969">
        <v>1</v>
      </c>
      <c r="AI3969">
        <v>1</v>
      </c>
      <c r="AJ3969">
        <v>1</v>
      </c>
      <c r="AK3969">
        <v>1</v>
      </c>
      <c r="AL3969">
        <v>1</v>
      </c>
      <c r="AM3969">
        <v>0.4779567797325604</v>
      </c>
      <c r="AN3969">
        <v>1</v>
      </c>
      <c r="AO3969">
        <v>1</v>
      </c>
      <c r="AP3969">
        <v>1</v>
      </c>
      <c r="AQ3969">
        <v>1</v>
      </c>
      <c r="AR3969">
        <v>8.8617094676714442E-2</v>
      </c>
      <c r="AS3969">
        <v>0</v>
      </c>
      <c r="AT3969">
        <v>0.68342332387311555</v>
      </c>
      <c r="AU3969">
        <v>0</v>
      </c>
    </row>
    <row r="3970" spans="32:47" x14ac:dyDescent="0.25">
      <c r="AF3970">
        <v>3960</v>
      </c>
      <c r="AG3970">
        <v>1</v>
      </c>
      <c r="AH3970">
        <v>1</v>
      </c>
      <c r="AI3970">
        <v>0</v>
      </c>
      <c r="AJ3970">
        <v>1</v>
      </c>
      <c r="AK3970">
        <v>0</v>
      </c>
      <c r="AL3970">
        <v>1</v>
      </c>
      <c r="AM3970">
        <v>1</v>
      </c>
      <c r="AN3970">
        <v>1</v>
      </c>
      <c r="AO3970">
        <v>1</v>
      </c>
      <c r="AP3970">
        <v>1</v>
      </c>
      <c r="AQ3970">
        <v>1</v>
      </c>
      <c r="AR3970">
        <v>0.89532376115934198</v>
      </c>
      <c r="AS3970">
        <v>0</v>
      </c>
      <c r="AT3970">
        <v>0.82911614181933535</v>
      </c>
      <c r="AU3970">
        <v>0</v>
      </c>
    </row>
    <row r="3971" spans="32:47" x14ac:dyDescent="0.25">
      <c r="AF3971">
        <v>3961</v>
      </c>
      <c r="AG3971">
        <v>0.2465051804643853</v>
      </c>
      <c r="AH3971">
        <v>0.40176270937133396</v>
      </c>
      <c r="AI3971">
        <v>0</v>
      </c>
      <c r="AJ3971">
        <v>7.5849994585344874E-2</v>
      </c>
      <c r="AK3971">
        <v>1</v>
      </c>
      <c r="AL3971">
        <v>1</v>
      </c>
      <c r="AM3971">
        <v>0.66797541755917222</v>
      </c>
      <c r="AN3971">
        <v>1</v>
      </c>
      <c r="AO3971">
        <v>1</v>
      </c>
      <c r="AP3971">
        <v>1</v>
      </c>
      <c r="AQ3971">
        <v>1</v>
      </c>
      <c r="AR3971">
        <v>1</v>
      </c>
      <c r="AS3971">
        <v>0</v>
      </c>
      <c r="AT3971">
        <v>0.88947966028902314</v>
      </c>
      <c r="AU3971">
        <v>3</v>
      </c>
    </row>
    <row r="3972" spans="32:47" x14ac:dyDescent="0.25">
      <c r="AF3972">
        <v>3962</v>
      </c>
      <c r="AG3972">
        <v>1</v>
      </c>
      <c r="AH3972">
        <v>0</v>
      </c>
      <c r="AI3972">
        <v>1</v>
      </c>
      <c r="AJ3972">
        <v>0</v>
      </c>
      <c r="AK3972">
        <v>0.62167405464635761</v>
      </c>
      <c r="AL3972">
        <v>0.17948236744317303</v>
      </c>
      <c r="AM3972">
        <v>1</v>
      </c>
      <c r="AN3972">
        <v>1</v>
      </c>
      <c r="AO3972">
        <v>1</v>
      </c>
      <c r="AP3972">
        <v>1</v>
      </c>
      <c r="AQ3972">
        <v>1</v>
      </c>
      <c r="AR3972">
        <v>1</v>
      </c>
      <c r="AS3972">
        <v>0</v>
      </c>
      <c r="AT3972">
        <v>0.60622191508440137</v>
      </c>
      <c r="AU3972">
        <v>2</v>
      </c>
    </row>
    <row r="3973" spans="32:47" x14ac:dyDescent="0.25">
      <c r="AF3973">
        <v>3963</v>
      </c>
      <c r="AG3973">
        <v>0</v>
      </c>
      <c r="AH3973">
        <v>0.51698881750884795</v>
      </c>
      <c r="AI3973">
        <v>1</v>
      </c>
      <c r="AJ3973">
        <v>0</v>
      </c>
      <c r="AK3973">
        <v>1</v>
      </c>
      <c r="AL3973">
        <v>1</v>
      </c>
      <c r="AM3973">
        <v>1</v>
      </c>
      <c r="AN3973">
        <v>1</v>
      </c>
      <c r="AO3973">
        <v>1</v>
      </c>
      <c r="AP3973">
        <v>0</v>
      </c>
      <c r="AQ3973">
        <v>0.75651516326737089</v>
      </c>
      <c r="AR3973">
        <v>1</v>
      </c>
      <c r="AS3973">
        <v>0</v>
      </c>
      <c r="AT3973">
        <v>0.75571474482581236</v>
      </c>
      <c r="AU3973">
        <v>1</v>
      </c>
    </row>
    <row r="3974" spans="32:47" x14ac:dyDescent="0.25">
      <c r="AF3974">
        <v>3964</v>
      </c>
      <c r="AG3974">
        <v>1</v>
      </c>
      <c r="AH3974">
        <v>1</v>
      </c>
      <c r="AI3974">
        <v>1</v>
      </c>
      <c r="AJ3974">
        <v>1</v>
      </c>
      <c r="AK3974">
        <v>1</v>
      </c>
      <c r="AL3974">
        <v>0.58308042716186415</v>
      </c>
      <c r="AM3974">
        <v>0.87482836112288964</v>
      </c>
      <c r="AN3974">
        <v>0</v>
      </c>
      <c r="AO3974">
        <v>1</v>
      </c>
      <c r="AP3974">
        <v>0.85077129039141697</v>
      </c>
      <c r="AQ3974">
        <v>1</v>
      </c>
      <c r="AR3974">
        <v>0.75364717586349039</v>
      </c>
      <c r="AS3974">
        <v>0</v>
      </c>
      <c r="AT3974">
        <v>0.73641345837874717</v>
      </c>
      <c r="AU3974">
        <v>0</v>
      </c>
    </row>
    <row r="3975" spans="32:47" x14ac:dyDescent="0.25">
      <c r="AF3975">
        <v>3965</v>
      </c>
      <c r="AG3975">
        <v>0.77248543175852735</v>
      </c>
      <c r="AH3975">
        <v>0.45280557605188471</v>
      </c>
      <c r="AI3975">
        <v>1</v>
      </c>
      <c r="AJ3975">
        <v>1</v>
      </c>
      <c r="AK3975">
        <v>1</v>
      </c>
      <c r="AL3975">
        <v>0.62692866486904675</v>
      </c>
      <c r="AM3975">
        <v>1</v>
      </c>
      <c r="AN3975">
        <v>1</v>
      </c>
      <c r="AO3975">
        <v>1</v>
      </c>
      <c r="AP3975">
        <v>1</v>
      </c>
      <c r="AQ3975">
        <v>1</v>
      </c>
      <c r="AR3975">
        <v>3.1243061705965608E-2</v>
      </c>
      <c r="AS3975">
        <v>0.25537694905142416</v>
      </c>
      <c r="AT3975">
        <v>0.71700167486167832</v>
      </c>
      <c r="AU3975">
        <v>1</v>
      </c>
    </row>
    <row r="3976" spans="32:47" x14ac:dyDescent="0.25">
      <c r="AF3976">
        <v>3966</v>
      </c>
      <c r="AG3976">
        <v>0.59830085500265517</v>
      </c>
      <c r="AH3976">
        <v>1</v>
      </c>
      <c r="AI3976">
        <v>0.62736679741013379</v>
      </c>
      <c r="AJ3976">
        <v>1</v>
      </c>
      <c r="AK3976">
        <v>0.93284933871144593</v>
      </c>
      <c r="AL3976">
        <v>1</v>
      </c>
      <c r="AM3976">
        <v>0.72645923625461895</v>
      </c>
      <c r="AN3976">
        <v>1</v>
      </c>
      <c r="AO3976">
        <v>0.85732733342738354</v>
      </c>
      <c r="AP3976">
        <v>0.11047343933915404</v>
      </c>
      <c r="AQ3976">
        <v>1</v>
      </c>
      <c r="AR3976">
        <v>1</v>
      </c>
      <c r="AS3976">
        <v>0.46718225184867473</v>
      </c>
      <c r="AT3976">
        <v>0.78352041528998773</v>
      </c>
      <c r="AU3976">
        <v>1</v>
      </c>
    </row>
    <row r="3977" spans="32:47" x14ac:dyDescent="0.25">
      <c r="AF3977">
        <v>3967</v>
      </c>
      <c r="AG3977">
        <v>1</v>
      </c>
      <c r="AH3977">
        <v>0</v>
      </c>
      <c r="AI3977">
        <v>1</v>
      </c>
      <c r="AJ3977">
        <v>1</v>
      </c>
      <c r="AK3977">
        <v>0.15117413527613896</v>
      </c>
      <c r="AL3977">
        <v>1</v>
      </c>
      <c r="AM3977">
        <v>0.62074163341129596</v>
      </c>
      <c r="AN3977">
        <v>0.56823773457783255</v>
      </c>
      <c r="AO3977">
        <v>1</v>
      </c>
      <c r="AP3977">
        <v>1</v>
      </c>
      <c r="AQ3977">
        <v>0.67977515158636381</v>
      </c>
      <c r="AR3977">
        <v>0.94886561542713732</v>
      </c>
      <c r="AS3977">
        <v>0.41470109399092653</v>
      </c>
      <c r="AT3977">
        <v>0.97816729206964215</v>
      </c>
      <c r="AU3977">
        <v>0</v>
      </c>
    </row>
    <row r="3978" spans="32:47" x14ac:dyDescent="0.25">
      <c r="AF3978">
        <v>3968</v>
      </c>
      <c r="AG3978">
        <v>0.68110270015031638</v>
      </c>
      <c r="AH3978">
        <v>1</v>
      </c>
      <c r="AI3978">
        <v>1</v>
      </c>
      <c r="AJ3978">
        <v>1</v>
      </c>
      <c r="AK3978">
        <v>1</v>
      </c>
      <c r="AL3978">
        <v>0.34499648083947249</v>
      </c>
      <c r="AM3978">
        <v>1</v>
      </c>
      <c r="AN3978">
        <v>1</v>
      </c>
      <c r="AO3978">
        <v>0.24114520889900934</v>
      </c>
      <c r="AP3978">
        <v>0.60463415277415822</v>
      </c>
      <c r="AQ3978">
        <v>1</v>
      </c>
      <c r="AR3978">
        <v>1</v>
      </c>
      <c r="AS3978">
        <v>0</v>
      </c>
      <c r="AT3978">
        <v>0.74274680333292553</v>
      </c>
      <c r="AU3978">
        <v>0</v>
      </c>
    </row>
    <row r="3979" spans="32:47" x14ac:dyDescent="0.25">
      <c r="AF3979">
        <v>3969</v>
      </c>
      <c r="AG3979">
        <v>1</v>
      </c>
      <c r="AH3979">
        <v>0.21295139683284756</v>
      </c>
      <c r="AI3979">
        <v>1</v>
      </c>
      <c r="AJ3979">
        <v>1</v>
      </c>
      <c r="AK3979">
        <v>0.75711141339988608</v>
      </c>
      <c r="AL3979">
        <v>0.89745015717902177</v>
      </c>
      <c r="AM3979">
        <v>1</v>
      </c>
      <c r="AN3979">
        <v>0.19978619697165764</v>
      </c>
      <c r="AO3979">
        <v>0.51596359559892635</v>
      </c>
      <c r="AP3979">
        <v>0.87058195832252105</v>
      </c>
      <c r="AQ3979">
        <v>1</v>
      </c>
      <c r="AR3979">
        <v>1</v>
      </c>
      <c r="AS3979">
        <v>1.9630912147770305E-3</v>
      </c>
      <c r="AT3979">
        <v>0.79230365932716551</v>
      </c>
      <c r="AU3979">
        <v>0</v>
      </c>
    </row>
    <row r="3980" spans="32:47" x14ac:dyDescent="0.25">
      <c r="AF3980">
        <v>3970</v>
      </c>
      <c r="AG3980">
        <v>1</v>
      </c>
      <c r="AH3980">
        <v>1</v>
      </c>
      <c r="AI3980">
        <v>0.15422651353700559</v>
      </c>
      <c r="AJ3980">
        <v>1</v>
      </c>
      <c r="AK3980">
        <v>1</v>
      </c>
      <c r="AL3980">
        <v>1</v>
      </c>
      <c r="AM3980">
        <v>1</v>
      </c>
      <c r="AN3980">
        <v>1</v>
      </c>
      <c r="AO3980">
        <v>0.52217381846494393</v>
      </c>
      <c r="AP3980">
        <v>0</v>
      </c>
      <c r="AQ3980">
        <v>0.80837293151610845</v>
      </c>
      <c r="AR3980">
        <v>0.38587774338567771</v>
      </c>
      <c r="AS3980">
        <v>0.12770936557963949</v>
      </c>
      <c r="AT3980">
        <v>0.82229383446338777</v>
      </c>
      <c r="AU3980">
        <v>0</v>
      </c>
    </row>
    <row r="3981" spans="32:47" x14ac:dyDescent="0.25">
      <c r="AF3981">
        <v>3971</v>
      </c>
      <c r="AG3981">
        <v>1</v>
      </c>
      <c r="AH3981">
        <v>0.25644177573017907</v>
      </c>
      <c r="AI3981">
        <v>0.50280439664141252</v>
      </c>
      <c r="AJ3981">
        <v>6.7542255946076088E-2</v>
      </c>
      <c r="AK3981">
        <v>1</v>
      </c>
      <c r="AL3981">
        <v>0.18170228208182379</v>
      </c>
      <c r="AM3981">
        <v>0</v>
      </c>
      <c r="AN3981">
        <v>1</v>
      </c>
      <c r="AO3981">
        <v>0.27444215347034817</v>
      </c>
      <c r="AP3981">
        <v>0.30283362200204844</v>
      </c>
      <c r="AQ3981">
        <v>1</v>
      </c>
      <c r="AR3981">
        <v>1</v>
      </c>
      <c r="AS3981">
        <v>0</v>
      </c>
      <c r="AT3981">
        <v>0.85913381497525176</v>
      </c>
      <c r="AU3981">
        <v>1</v>
      </c>
    </row>
    <row r="3982" spans="32:47" x14ac:dyDescent="0.25">
      <c r="AF3982">
        <v>3972</v>
      </c>
      <c r="AG3982">
        <v>1</v>
      </c>
      <c r="AH3982">
        <v>0.12457671139054582</v>
      </c>
      <c r="AI3982">
        <v>0.5478572529306891</v>
      </c>
      <c r="AJ3982">
        <v>1</v>
      </c>
      <c r="AK3982">
        <v>1</v>
      </c>
      <c r="AL3982">
        <v>0.83307835601687352</v>
      </c>
      <c r="AM3982">
        <v>1</v>
      </c>
      <c r="AN3982">
        <v>1</v>
      </c>
      <c r="AO3982">
        <v>1</v>
      </c>
      <c r="AP3982">
        <v>0.69773566442980217</v>
      </c>
      <c r="AQ3982">
        <v>0.56167947884168823</v>
      </c>
      <c r="AR3982">
        <v>1</v>
      </c>
      <c r="AS3982">
        <v>1</v>
      </c>
      <c r="AT3982">
        <v>0.7931407717065343</v>
      </c>
      <c r="AU3982">
        <v>1</v>
      </c>
    </row>
    <row r="3983" spans="32:47" x14ac:dyDescent="0.25">
      <c r="AF3983">
        <v>3973</v>
      </c>
      <c r="AG3983">
        <v>1</v>
      </c>
      <c r="AH3983">
        <v>1</v>
      </c>
      <c r="AI3983">
        <v>1</v>
      </c>
      <c r="AJ3983">
        <v>1</v>
      </c>
      <c r="AK3983">
        <v>0.55562556273376218</v>
      </c>
      <c r="AL3983">
        <v>1</v>
      </c>
      <c r="AM3983">
        <v>1</v>
      </c>
      <c r="AN3983">
        <v>0</v>
      </c>
      <c r="AO3983">
        <v>1</v>
      </c>
      <c r="AP3983">
        <v>0.79854376633762336</v>
      </c>
      <c r="AQ3983">
        <v>0.56251009601692203</v>
      </c>
      <c r="AR3983">
        <v>1</v>
      </c>
      <c r="AS3983">
        <v>0</v>
      </c>
      <c r="AT3983">
        <v>1</v>
      </c>
      <c r="AU3983">
        <v>0</v>
      </c>
    </row>
    <row r="3984" spans="32:47" x14ac:dyDescent="0.25">
      <c r="AF3984">
        <v>3974</v>
      </c>
      <c r="AG3984">
        <v>1</v>
      </c>
      <c r="AH3984">
        <v>1</v>
      </c>
      <c r="AI3984">
        <v>0.12188681302734861</v>
      </c>
      <c r="AJ3984">
        <v>1</v>
      </c>
      <c r="AK3984">
        <v>0.15165126331609621</v>
      </c>
      <c r="AL3984">
        <v>1</v>
      </c>
      <c r="AM3984">
        <v>1</v>
      </c>
      <c r="AN3984">
        <v>1</v>
      </c>
      <c r="AO3984">
        <v>1</v>
      </c>
      <c r="AP3984">
        <v>1</v>
      </c>
      <c r="AQ3984">
        <v>1</v>
      </c>
      <c r="AR3984">
        <v>0.63478436772505031</v>
      </c>
      <c r="AS3984">
        <v>0</v>
      </c>
      <c r="AT3984">
        <v>0.94935619255838033</v>
      </c>
      <c r="AU3984">
        <v>2</v>
      </c>
    </row>
    <row r="3985" spans="32:47" x14ac:dyDescent="0.25">
      <c r="AF3985">
        <v>3975</v>
      </c>
      <c r="AG3985">
        <v>0.89300340972817316</v>
      </c>
      <c r="AH3985">
        <v>0</v>
      </c>
      <c r="AI3985">
        <v>1</v>
      </c>
      <c r="AJ3985">
        <v>1</v>
      </c>
      <c r="AK3985">
        <v>0.16752804305208208</v>
      </c>
      <c r="AL3985">
        <v>1</v>
      </c>
      <c r="AM3985">
        <v>1</v>
      </c>
      <c r="AN3985">
        <v>1</v>
      </c>
      <c r="AO3985">
        <v>0.18247005450830328</v>
      </c>
      <c r="AP3985">
        <v>1</v>
      </c>
      <c r="AQ3985">
        <v>1</v>
      </c>
      <c r="AR3985">
        <v>1</v>
      </c>
      <c r="AS3985">
        <v>0.60649221293081812</v>
      </c>
      <c r="AT3985">
        <v>0.86385315900665716</v>
      </c>
      <c r="AU3985">
        <v>0</v>
      </c>
    </row>
    <row r="3986" spans="32:47" x14ac:dyDescent="0.25">
      <c r="AF3986">
        <v>3976</v>
      </c>
      <c r="AG3986">
        <v>1</v>
      </c>
      <c r="AH3986">
        <v>1</v>
      </c>
      <c r="AI3986">
        <v>1</v>
      </c>
      <c r="AJ3986">
        <v>0.1588790877336578</v>
      </c>
      <c r="AK3986">
        <v>1</v>
      </c>
      <c r="AL3986">
        <v>0.58605498601730988</v>
      </c>
      <c r="AM3986">
        <v>1</v>
      </c>
      <c r="AN3986">
        <v>1</v>
      </c>
      <c r="AO3986">
        <v>0.65043905814357761</v>
      </c>
      <c r="AP3986">
        <v>1</v>
      </c>
      <c r="AQ3986">
        <v>1</v>
      </c>
      <c r="AR3986">
        <v>1</v>
      </c>
      <c r="AS3986">
        <v>0</v>
      </c>
      <c r="AT3986">
        <v>0.85226126588127105</v>
      </c>
      <c r="AU3986">
        <v>0</v>
      </c>
    </row>
    <row r="3987" spans="32:47" x14ac:dyDescent="0.25">
      <c r="AF3987">
        <v>3977</v>
      </c>
      <c r="AG3987">
        <v>1</v>
      </c>
      <c r="AH3987">
        <v>1</v>
      </c>
      <c r="AI3987">
        <v>1</v>
      </c>
      <c r="AJ3987">
        <v>1</v>
      </c>
      <c r="AK3987">
        <v>1</v>
      </c>
      <c r="AL3987">
        <v>1</v>
      </c>
      <c r="AM3987">
        <v>1</v>
      </c>
      <c r="AN3987">
        <v>1</v>
      </c>
      <c r="AO3987">
        <v>0.51538949538880841</v>
      </c>
      <c r="AP3987">
        <v>1</v>
      </c>
      <c r="AQ3987">
        <v>0.29421199882902632</v>
      </c>
      <c r="AR3987">
        <v>1</v>
      </c>
      <c r="AS3987">
        <v>0</v>
      </c>
      <c r="AT3987">
        <v>0.74219071906891632</v>
      </c>
      <c r="AU3987">
        <v>0</v>
      </c>
    </row>
    <row r="3988" spans="32:47" x14ac:dyDescent="0.25">
      <c r="AF3988">
        <v>3978</v>
      </c>
      <c r="AG3988">
        <v>1</v>
      </c>
      <c r="AH3988">
        <v>1</v>
      </c>
      <c r="AI3988">
        <v>1</v>
      </c>
      <c r="AJ3988">
        <v>0.41099268258719046</v>
      </c>
      <c r="AK3988">
        <v>1</v>
      </c>
      <c r="AL3988">
        <v>1</v>
      </c>
      <c r="AM3988">
        <v>1</v>
      </c>
      <c r="AN3988">
        <v>0.22426194591459916</v>
      </c>
      <c r="AO3988">
        <v>1</v>
      </c>
      <c r="AP3988">
        <v>1</v>
      </c>
      <c r="AQ3988">
        <v>1</v>
      </c>
      <c r="AR3988">
        <v>1</v>
      </c>
      <c r="AS3988">
        <v>0</v>
      </c>
      <c r="AT3988">
        <v>0.8610836378027994</v>
      </c>
      <c r="AU3988">
        <v>1</v>
      </c>
    </row>
    <row r="3989" spans="32:47" x14ac:dyDescent="0.25">
      <c r="AF3989">
        <v>3979</v>
      </c>
      <c r="AG3989">
        <v>0.38808578500339214</v>
      </c>
      <c r="AH3989">
        <v>1</v>
      </c>
      <c r="AI3989">
        <v>1</v>
      </c>
      <c r="AJ3989">
        <v>1</v>
      </c>
      <c r="AK3989">
        <v>1</v>
      </c>
      <c r="AL3989">
        <v>0.66926671478771216</v>
      </c>
      <c r="AM3989">
        <v>1</v>
      </c>
      <c r="AN3989">
        <v>0.79012641476794909</v>
      </c>
      <c r="AO3989">
        <v>1</v>
      </c>
      <c r="AP3989">
        <v>0.30547792104452159</v>
      </c>
      <c r="AQ3989">
        <v>1</v>
      </c>
      <c r="AR3989">
        <v>0.17044687629189162</v>
      </c>
      <c r="AS3989">
        <v>1</v>
      </c>
      <c r="AT3989">
        <v>0.62660442329981059</v>
      </c>
      <c r="AU3989">
        <v>0</v>
      </c>
    </row>
    <row r="3990" spans="32:47" x14ac:dyDescent="0.25">
      <c r="AF3990">
        <v>3980</v>
      </c>
      <c r="AG3990">
        <v>1</v>
      </c>
      <c r="AH3990">
        <v>1</v>
      </c>
      <c r="AI3990">
        <v>1</v>
      </c>
      <c r="AJ3990">
        <v>1</v>
      </c>
      <c r="AK3990">
        <v>0.30221855836768347</v>
      </c>
      <c r="AL3990">
        <v>0.39079401513299672</v>
      </c>
      <c r="AM3990">
        <v>1</v>
      </c>
      <c r="AN3990">
        <v>0.73110965540611017</v>
      </c>
      <c r="AO3990">
        <v>1</v>
      </c>
      <c r="AP3990">
        <v>0.67663953949640043</v>
      </c>
      <c r="AQ3990">
        <v>0</v>
      </c>
      <c r="AR3990">
        <v>0.62592942518700334</v>
      </c>
      <c r="AS3990">
        <v>0.65039351812165769</v>
      </c>
      <c r="AT3990">
        <v>0.86233051964733665</v>
      </c>
      <c r="AU3990">
        <v>0</v>
      </c>
    </row>
    <row r="3991" spans="32:47" x14ac:dyDescent="0.25">
      <c r="AF3991">
        <v>3981</v>
      </c>
      <c r="AG3991">
        <v>0</v>
      </c>
      <c r="AH3991">
        <v>1</v>
      </c>
      <c r="AI3991">
        <v>0.60679949313306414</v>
      </c>
      <c r="AJ3991">
        <v>1</v>
      </c>
      <c r="AK3991">
        <v>0.49530190151610087</v>
      </c>
      <c r="AL3991">
        <v>0.51811667751123125</v>
      </c>
      <c r="AM3991">
        <v>0.78321417420234107</v>
      </c>
      <c r="AN3991">
        <v>1</v>
      </c>
      <c r="AO3991">
        <v>1</v>
      </c>
      <c r="AP3991">
        <v>1</v>
      </c>
      <c r="AQ3991">
        <v>1</v>
      </c>
      <c r="AR3991">
        <v>1</v>
      </c>
      <c r="AS3991">
        <v>6.6321456266450696E-2</v>
      </c>
      <c r="AT3991">
        <v>0.83913680902205423</v>
      </c>
      <c r="AU3991">
        <v>1</v>
      </c>
    </row>
    <row r="3992" spans="32:47" x14ac:dyDescent="0.25">
      <c r="AF3992">
        <v>3982</v>
      </c>
      <c r="AG3992">
        <v>1</v>
      </c>
      <c r="AH3992">
        <v>0</v>
      </c>
      <c r="AI3992">
        <v>1</v>
      </c>
      <c r="AJ3992">
        <v>0.12699799444574941</v>
      </c>
      <c r="AK3992">
        <v>0.84935626569495071</v>
      </c>
      <c r="AL3992">
        <v>1</v>
      </c>
      <c r="AM3992">
        <v>1</v>
      </c>
      <c r="AN3992">
        <v>1</v>
      </c>
      <c r="AO3992">
        <v>0.40535112527456174</v>
      </c>
      <c r="AP3992">
        <v>1</v>
      </c>
      <c r="AQ3992">
        <v>0</v>
      </c>
      <c r="AR3992">
        <v>1</v>
      </c>
      <c r="AS3992">
        <v>0</v>
      </c>
      <c r="AT3992">
        <v>0.8719343258921346</v>
      </c>
      <c r="AU3992">
        <v>0</v>
      </c>
    </row>
    <row r="3993" spans="32:47" x14ac:dyDescent="0.25">
      <c r="AF3993">
        <v>3983</v>
      </c>
      <c r="AG3993">
        <v>0.51647310289709203</v>
      </c>
      <c r="AH3993">
        <v>0.368518232358578</v>
      </c>
      <c r="AI3993">
        <v>1</v>
      </c>
      <c r="AJ3993">
        <v>1</v>
      </c>
      <c r="AK3993">
        <v>0.80248562587075867</v>
      </c>
      <c r="AL3993">
        <v>1</v>
      </c>
      <c r="AM3993">
        <v>0.80146857378783731</v>
      </c>
      <c r="AN3993">
        <v>0.64788107232321168</v>
      </c>
      <c r="AO3993">
        <v>1</v>
      </c>
      <c r="AP3993">
        <v>1</v>
      </c>
      <c r="AQ3993">
        <v>0.92592524924087527</v>
      </c>
      <c r="AR3993">
        <v>1</v>
      </c>
      <c r="AS3993">
        <v>0</v>
      </c>
      <c r="AT3993">
        <v>0.76250846057269905</v>
      </c>
      <c r="AU3993">
        <v>1</v>
      </c>
    </row>
    <row r="3994" spans="32:47" x14ac:dyDescent="0.25">
      <c r="AF3994">
        <v>3984</v>
      </c>
      <c r="AG3994">
        <v>1</v>
      </c>
      <c r="AH3994">
        <v>1</v>
      </c>
      <c r="AI3994">
        <v>1</v>
      </c>
      <c r="AJ3994">
        <v>1</v>
      </c>
      <c r="AK3994">
        <v>1</v>
      </c>
      <c r="AL3994">
        <v>1</v>
      </c>
      <c r="AM3994">
        <v>1</v>
      </c>
      <c r="AN3994">
        <v>1</v>
      </c>
      <c r="AO3994">
        <v>1</v>
      </c>
      <c r="AP3994">
        <v>0.86671426025174203</v>
      </c>
      <c r="AQ3994">
        <v>1</v>
      </c>
      <c r="AR3994">
        <v>1</v>
      </c>
      <c r="AS3994">
        <v>0</v>
      </c>
      <c r="AT3994">
        <v>0.90479053230902373</v>
      </c>
      <c r="AU3994">
        <v>1</v>
      </c>
    </row>
    <row r="3995" spans="32:47" x14ac:dyDescent="0.25">
      <c r="AF3995">
        <v>3985</v>
      </c>
      <c r="AG3995">
        <v>1</v>
      </c>
      <c r="AH3995">
        <v>0.71439912262940197</v>
      </c>
      <c r="AI3995">
        <v>1</v>
      </c>
      <c r="AJ3995">
        <v>1</v>
      </c>
      <c r="AK3995">
        <v>0.84994747282748462</v>
      </c>
      <c r="AL3995">
        <v>1</v>
      </c>
      <c r="AM3995">
        <v>1</v>
      </c>
      <c r="AN3995">
        <v>1</v>
      </c>
      <c r="AO3995">
        <v>1</v>
      </c>
      <c r="AP3995">
        <v>1</v>
      </c>
      <c r="AQ3995">
        <v>1</v>
      </c>
      <c r="AR3995">
        <v>1</v>
      </c>
      <c r="AS3995">
        <v>0</v>
      </c>
      <c r="AT3995">
        <v>0.96956342980038368</v>
      </c>
      <c r="AU3995">
        <v>0</v>
      </c>
    </row>
    <row r="3996" spans="32:47" x14ac:dyDescent="0.25">
      <c r="AF3996">
        <v>3986</v>
      </c>
      <c r="AG3996">
        <v>1</v>
      </c>
      <c r="AH3996">
        <v>0.70620360835632057</v>
      </c>
      <c r="AI3996">
        <v>1</v>
      </c>
      <c r="AJ3996">
        <v>0.26212481665425003</v>
      </c>
      <c r="AK3996">
        <v>1</v>
      </c>
      <c r="AL3996">
        <v>1</v>
      </c>
      <c r="AM3996">
        <v>1</v>
      </c>
      <c r="AN3996">
        <v>1</v>
      </c>
      <c r="AO3996">
        <v>1</v>
      </c>
      <c r="AP3996">
        <v>1</v>
      </c>
      <c r="AQ3996">
        <v>0.47801811895478752</v>
      </c>
      <c r="AR3996">
        <v>1</v>
      </c>
      <c r="AS3996">
        <v>0</v>
      </c>
      <c r="AT3996">
        <v>0.70106964836392249</v>
      </c>
      <c r="AU3996">
        <v>3</v>
      </c>
    </row>
    <row r="3997" spans="32:47" x14ac:dyDescent="0.25">
      <c r="AF3997">
        <v>3987</v>
      </c>
      <c r="AG3997">
        <v>1</v>
      </c>
      <c r="AH3997">
        <v>1</v>
      </c>
      <c r="AI3997">
        <v>1</v>
      </c>
      <c r="AJ3997">
        <v>0.81090840930361685</v>
      </c>
      <c r="AK3997">
        <v>0.66384724192551314</v>
      </c>
      <c r="AL3997">
        <v>0.10458532348250932</v>
      </c>
      <c r="AM3997">
        <v>1</v>
      </c>
      <c r="AN3997">
        <v>0.48449362810131258</v>
      </c>
      <c r="AO3997">
        <v>1</v>
      </c>
      <c r="AP3997">
        <v>1</v>
      </c>
      <c r="AQ3997">
        <v>0.63398960357226319</v>
      </c>
      <c r="AR3997">
        <v>1</v>
      </c>
      <c r="AS3997">
        <v>0.59204917239478694</v>
      </c>
      <c r="AT3997">
        <v>0.73922207300805998</v>
      </c>
      <c r="AU3997">
        <v>3</v>
      </c>
    </row>
    <row r="3998" spans="32:47" x14ac:dyDescent="0.25">
      <c r="AF3998">
        <v>3988</v>
      </c>
      <c r="AG3998">
        <v>0.72258835528965948</v>
      </c>
      <c r="AH3998">
        <v>0.58540089039758769</v>
      </c>
      <c r="AI3998">
        <v>1</v>
      </c>
      <c r="AJ3998">
        <v>1</v>
      </c>
      <c r="AK3998">
        <v>0.93881814721586831</v>
      </c>
      <c r="AL3998">
        <v>1</v>
      </c>
      <c r="AM3998">
        <v>1</v>
      </c>
      <c r="AN3998">
        <v>1</v>
      </c>
      <c r="AO3998">
        <v>0.60194143314608184</v>
      </c>
      <c r="AP3998">
        <v>1</v>
      </c>
      <c r="AQ3998">
        <v>1</v>
      </c>
      <c r="AR3998">
        <v>1</v>
      </c>
      <c r="AS3998">
        <v>0</v>
      </c>
      <c r="AT3998">
        <v>0.69012629922335067</v>
      </c>
      <c r="AU3998">
        <v>2</v>
      </c>
    </row>
    <row r="3999" spans="32:47" x14ac:dyDescent="0.25">
      <c r="AF3999">
        <v>3989</v>
      </c>
      <c r="AG3999">
        <v>1</v>
      </c>
      <c r="AH3999">
        <v>0</v>
      </c>
      <c r="AI3999">
        <v>1</v>
      </c>
      <c r="AJ3999">
        <v>0.91941914834994043</v>
      </c>
      <c r="AK3999">
        <v>1</v>
      </c>
      <c r="AL3999">
        <v>0.45408552735413349</v>
      </c>
      <c r="AM3999">
        <v>0</v>
      </c>
      <c r="AN3999">
        <v>0.76072725482475601</v>
      </c>
      <c r="AO3999">
        <v>0.73472538429656808</v>
      </c>
      <c r="AP3999">
        <v>1</v>
      </c>
      <c r="AQ3999">
        <v>0.67178526465577304</v>
      </c>
      <c r="AR3999">
        <v>1</v>
      </c>
      <c r="AS3999">
        <v>0</v>
      </c>
      <c r="AT3999">
        <v>0.85431541159897739</v>
      </c>
      <c r="AU3999">
        <v>1</v>
      </c>
    </row>
    <row r="4000" spans="32:47" x14ac:dyDescent="0.25">
      <c r="AF4000">
        <v>3990</v>
      </c>
      <c r="AG4000">
        <v>1</v>
      </c>
      <c r="AH4000">
        <v>1</v>
      </c>
      <c r="AI4000">
        <v>1</v>
      </c>
      <c r="AJ4000">
        <v>1</v>
      </c>
      <c r="AK4000">
        <v>1</v>
      </c>
      <c r="AL4000">
        <v>1</v>
      </c>
      <c r="AM4000">
        <v>0.6590310949327578</v>
      </c>
      <c r="AN4000">
        <v>0.92778179226391533</v>
      </c>
      <c r="AO4000">
        <v>1</v>
      </c>
      <c r="AP4000">
        <v>1</v>
      </c>
      <c r="AQ4000">
        <v>0.55875787255257214</v>
      </c>
      <c r="AR4000">
        <v>1</v>
      </c>
      <c r="AS4000">
        <v>0</v>
      </c>
      <c r="AT4000">
        <v>1</v>
      </c>
      <c r="AU4000">
        <v>2</v>
      </c>
    </row>
    <row r="4001" spans="32:47" x14ac:dyDescent="0.25">
      <c r="AF4001">
        <v>3991</v>
      </c>
      <c r="AG4001">
        <v>1</v>
      </c>
      <c r="AH4001">
        <v>1</v>
      </c>
      <c r="AI4001">
        <v>7.371768891818882E-2</v>
      </c>
      <c r="AJ4001">
        <v>1</v>
      </c>
      <c r="AK4001">
        <v>0</v>
      </c>
      <c r="AL4001">
        <v>1</v>
      </c>
      <c r="AM4001">
        <v>1</v>
      </c>
      <c r="AN4001">
        <v>1</v>
      </c>
      <c r="AO4001">
        <v>0.90709503454660689</v>
      </c>
      <c r="AP4001">
        <v>1</v>
      </c>
      <c r="AQ4001">
        <v>0.69948771277753019</v>
      </c>
      <c r="AR4001">
        <v>1</v>
      </c>
      <c r="AS4001">
        <v>0</v>
      </c>
      <c r="AT4001">
        <v>0.81854041773781627</v>
      </c>
      <c r="AU4001">
        <v>2</v>
      </c>
    </row>
    <row r="4002" spans="32:47" x14ac:dyDescent="0.25">
      <c r="AF4002">
        <v>3992</v>
      </c>
      <c r="AG4002">
        <v>0.21086306804758234</v>
      </c>
      <c r="AH4002">
        <v>1</v>
      </c>
      <c r="AI4002">
        <v>1</v>
      </c>
      <c r="AJ4002">
        <v>1</v>
      </c>
      <c r="AK4002">
        <v>0.67672185361880111</v>
      </c>
      <c r="AL4002">
        <v>0.91938408069230115</v>
      </c>
      <c r="AM4002">
        <v>1</v>
      </c>
      <c r="AN4002">
        <v>1</v>
      </c>
      <c r="AO4002">
        <v>1</v>
      </c>
      <c r="AP4002">
        <v>0.41177466577139588</v>
      </c>
      <c r="AQ4002">
        <v>1</v>
      </c>
      <c r="AR4002">
        <v>1</v>
      </c>
      <c r="AS4002">
        <v>0</v>
      </c>
      <c r="AT4002">
        <v>0.80048865989201035</v>
      </c>
      <c r="AU4002">
        <v>0</v>
      </c>
    </row>
    <row r="4003" spans="32:47" x14ac:dyDescent="0.25">
      <c r="AF4003">
        <v>3993</v>
      </c>
      <c r="AG4003">
        <v>0.58645983154424508</v>
      </c>
      <c r="AH4003">
        <v>0</v>
      </c>
      <c r="AI4003">
        <v>1.1922355027045048E-2</v>
      </c>
      <c r="AJ4003">
        <v>1</v>
      </c>
      <c r="AK4003">
        <v>1</v>
      </c>
      <c r="AL4003">
        <v>0.45429850300157948</v>
      </c>
      <c r="AM4003">
        <v>0.98337388031946071</v>
      </c>
      <c r="AN4003">
        <v>1</v>
      </c>
      <c r="AO4003">
        <v>1</v>
      </c>
      <c r="AP4003">
        <v>0.13528917118885381</v>
      </c>
      <c r="AQ4003">
        <v>1</v>
      </c>
      <c r="AR4003">
        <v>1</v>
      </c>
      <c r="AS4003">
        <v>0</v>
      </c>
      <c r="AT4003">
        <v>0.95850065473300861</v>
      </c>
      <c r="AU4003">
        <v>0</v>
      </c>
    </row>
    <row r="4004" spans="32:47" x14ac:dyDescent="0.25">
      <c r="AF4004">
        <v>3994</v>
      </c>
      <c r="AG4004">
        <v>1</v>
      </c>
      <c r="AH4004">
        <v>1</v>
      </c>
      <c r="AI4004">
        <v>1</v>
      </c>
      <c r="AJ4004">
        <v>1</v>
      </c>
      <c r="AK4004">
        <v>0.18973598620598955</v>
      </c>
      <c r="AL4004">
        <v>1</v>
      </c>
      <c r="AM4004">
        <v>0.47391955937458868</v>
      </c>
      <c r="AN4004">
        <v>1</v>
      </c>
      <c r="AO4004">
        <v>0.69832167236260523</v>
      </c>
      <c r="AP4004">
        <v>0.58590023450467987</v>
      </c>
      <c r="AQ4004">
        <v>1</v>
      </c>
      <c r="AR4004">
        <v>1</v>
      </c>
      <c r="AS4004">
        <v>0</v>
      </c>
      <c r="AT4004">
        <v>0.90547414578749374</v>
      </c>
      <c r="AU4004">
        <v>2</v>
      </c>
    </row>
    <row r="4005" spans="32:47" x14ac:dyDescent="0.25">
      <c r="AF4005">
        <v>3995</v>
      </c>
      <c r="AG4005">
        <v>1</v>
      </c>
      <c r="AH4005">
        <v>1</v>
      </c>
      <c r="AI4005">
        <v>1</v>
      </c>
      <c r="AJ4005">
        <v>0.22599703887754002</v>
      </c>
      <c r="AK4005">
        <v>1</v>
      </c>
      <c r="AL4005">
        <v>1</v>
      </c>
      <c r="AM4005">
        <v>1</v>
      </c>
      <c r="AN4005">
        <v>0.68598260028985325</v>
      </c>
      <c r="AO4005">
        <v>1</v>
      </c>
      <c r="AP4005">
        <v>1</v>
      </c>
      <c r="AQ4005">
        <v>1</v>
      </c>
      <c r="AR4005">
        <v>1</v>
      </c>
      <c r="AS4005">
        <v>0.59145283968856321</v>
      </c>
      <c r="AT4005">
        <v>0.71646286575111706</v>
      </c>
      <c r="AU4005">
        <v>1</v>
      </c>
    </row>
    <row r="4006" spans="32:47" x14ac:dyDescent="0.25">
      <c r="AF4006">
        <v>3996</v>
      </c>
      <c r="AG4006">
        <v>0</v>
      </c>
      <c r="AH4006">
        <v>1</v>
      </c>
      <c r="AI4006">
        <v>1</v>
      </c>
      <c r="AJ4006">
        <v>1</v>
      </c>
      <c r="AK4006">
        <v>1</v>
      </c>
      <c r="AL4006">
        <v>0.93770377871284538</v>
      </c>
      <c r="AM4006">
        <v>1</v>
      </c>
      <c r="AN4006">
        <v>1</v>
      </c>
      <c r="AO4006">
        <v>1</v>
      </c>
      <c r="AP4006">
        <v>1</v>
      </c>
      <c r="AQ4006">
        <v>1</v>
      </c>
      <c r="AR4006">
        <v>1</v>
      </c>
      <c r="AS4006">
        <v>0</v>
      </c>
      <c r="AT4006">
        <v>0.82806573100073089</v>
      </c>
      <c r="AU4006">
        <v>0</v>
      </c>
    </row>
    <row r="4007" spans="32:47" x14ac:dyDescent="0.25">
      <c r="AF4007">
        <v>3997</v>
      </c>
      <c r="AG4007">
        <v>1</v>
      </c>
      <c r="AH4007">
        <v>1</v>
      </c>
      <c r="AI4007">
        <v>1</v>
      </c>
      <c r="AJ4007">
        <v>1</v>
      </c>
      <c r="AK4007">
        <v>1</v>
      </c>
      <c r="AL4007">
        <v>0.49884958198478369</v>
      </c>
      <c r="AM4007">
        <v>1</v>
      </c>
      <c r="AN4007">
        <v>0.23188073862383457</v>
      </c>
      <c r="AO4007">
        <v>0.36385087118348264</v>
      </c>
      <c r="AP4007">
        <v>1</v>
      </c>
      <c r="AQ4007">
        <v>0.47345937192464288</v>
      </c>
      <c r="AR4007">
        <v>0.59105953279011436</v>
      </c>
      <c r="AS4007">
        <v>0.34851892605975959</v>
      </c>
      <c r="AT4007">
        <v>0.78166637069616252</v>
      </c>
      <c r="AU4007">
        <v>1</v>
      </c>
    </row>
    <row r="4008" spans="32:47" x14ac:dyDescent="0.25">
      <c r="AF4008">
        <v>3998</v>
      </c>
      <c r="AG4008">
        <v>0.96833617946991113</v>
      </c>
      <c r="AH4008">
        <v>1</v>
      </c>
      <c r="AI4008">
        <v>1</v>
      </c>
      <c r="AJ4008">
        <v>0.46827571223160097</v>
      </c>
      <c r="AK4008">
        <v>0.94230203767801868</v>
      </c>
      <c r="AL4008">
        <v>6.1649013345352915E-2</v>
      </c>
      <c r="AM4008">
        <v>0.39951326577424734</v>
      </c>
      <c r="AN4008">
        <v>1</v>
      </c>
      <c r="AO4008">
        <v>9.5911069187180453E-2</v>
      </c>
      <c r="AP4008">
        <v>0.73788232677085741</v>
      </c>
      <c r="AQ4008">
        <v>0.92022539478639376</v>
      </c>
      <c r="AR4008">
        <v>1</v>
      </c>
      <c r="AS4008">
        <v>2.1270191924545104E-2</v>
      </c>
      <c r="AT4008">
        <v>0.89122080076715116</v>
      </c>
      <c r="AU4008">
        <v>1</v>
      </c>
    </row>
    <row r="4009" spans="32:47" x14ac:dyDescent="0.25">
      <c r="AF4009">
        <v>3999</v>
      </c>
      <c r="AG4009">
        <v>0</v>
      </c>
      <c r="AH4009">
        <v>0.86017303136135781</v>
      </c>
      <c r="AI4009">
        <v>0</v>
      </c>
      <c r="AJ4009">
        <v>1</v>
      </c>
      <c r="AK4009">
        <v>1.8097587633688347E-2</v>
      </c>
      <c r="AL4009">
        <v>0.20133506110093247</v>
      </c>
      <c r="AM4009">
        <v>1</v>
      </c>
      <c r="AN4009">
        <v>0.1771532187905846</v>
      </c>
      <c r="AO4009">
        <v>1</v>
      </c>
      <c r="AP4009">
        <v>1</v>
      </c>
      <c r="AQ4009">
        <v>0.3446481407188306</v>
      </c>
      <c r="AR4009">
        <v>1</v>
      </c>
      <c r="AS4009">
        <v>1.5344472094335699E-2</v>
      </c>
      <c r="AT4009">
        <v>0.79799303968964475</v>
      </c>
      <c r="AU4009">
        <v>1</v>
      </c>
    </row>
    <row r="4010" spans="32:47" x14ac:dyDescent="0.25">
      <c r="AF4010">
        <v>4000</v>
      </c>
      <c r="AG4010">
        <v>0.9486225390766424</v>
      </c>
      <c r="AH4010">
        <v>1</v>
      </c>
      <c r="AI4010">
        <v>1</v>
      </c>
      <c r="AJ4010">
        <v>1</v>
      </c>
      <c r="AK4010">
        <v>0</v>
      </c>
      <c r="AL4010">
        <v>1</v>
      </c>
      <c r="AM4010">
        <v>1</v>
      </c>
      <c r="AN4010">
        <v>0.60784451790236593</v>
      </c>
      <c r="AO4010">
        <v>1</v>
      </c>
      <c r="AP4010">
        <v>1</v>
      </c>
      <c r="AQ4010">
        <v>1</v>
      </c>
      <c r="AR4010">
        <v>0.77610045210049949</v>
      </c>
      <c r="AS4010">
        <v>6.743987544741098E-2</v>
      </c>
      <c r="AT4010">
        <v>0.86137452403323456</v>
      </c>
      <c r="AU4010">
        <v>3</v>
      </c>
    </row>
    <row r="4011" spans="32:47" x14ac:dyDescent="0.25">
      <c r="AF4011">
        <v>4001</v>
      </c>
      <c r="AG4011">
        <v>0.7817007688530383</v>
      </c>
      <c r="AH4011">
        <v>0.41895374527224966</v>
      </c>
      <c r="AI4011">
        <v>0.56821515501665532</v>
      </c>
      <c r="AJ4011">
        <v>1</v>
      </c>
      <c r="AK4011">
        <v>1</v>
      </c>
      <c r="AL4011">
        <v>1</v>
      </c>
      <c r="AM4011">
        <v>0</v>
      </c>
      <c r="AN4011">
        <v>1</v>
      </c>
      <c r="AO4011">
        <v>1</v>
      </c>
      <c r="AP4011">
        <v>0.22091579060126545</v>
      </c>
      <c r="AQ4011">
        <v>0</v>
      </c>
      <c r="AR4011">
        <v>0.51854682512555061</v>
      </c>
      <c r="AS4011">
        <v>0</v>
      </c>
      <c r="AT4011">
        <v>0.55375391414009467</v>
      </c>
      <c r="AU4011">
        <v>2</v>
      </c>
    </row>
    <row r="4012" spans="32:47" x14ac:dyDescent="0.25">
      <c r="AF4012">
        <v>4002</v>
      </c>
      <c r="AG4012">
        <v>0.97550465518255691</v>
      </c>
      <c r="AH4012">
        <v>1</v>
      </c>
      <c r="AI4012">
        <v>1</v>
      </c>
      <c r="AJ4012">
        <v>1</v>
      </c>
      <c r="AK4012">
        <v>0.7011542027783787</v>
      </c>
      <c r="AL4012">
        <v>0.52251205469850293</v>
      </c>
      <c r="AM4012">
        <v>1</v>
      </c>
      <c r="AN4012">
        <v>1</v>
      </c>
      <c r="AO4012">
        <v>1</v>
      </c>
      <c r="AP4012">
        <v>1</v>
      </c>
      <c r="AQ4012">
        <v>0.54469007610484066</v>
      </c>
      <c r="AR4012">
        <v>1</v>
      </c>
      <c r="AS4012">
        <v>0</v>
      </c>
      <c r="AT4012">
        <v>0.76428231561063287</v>
      </c>
      <c r="AU4012">
        <v>1</v>
      </c>
    </row>
    <row r="4013" spans="32:47" x14ac:dyDescent="0.25">
      <c r="AF4013">
        <v>4003</v>
      </c>
      <c r="AG4013">
        <v>1</v>
      </c>
      <c r="AH4013">
        <v>0.57255575877960452</v>
      </c>
      <c r="AI4013">
        <v>0.17414043719820196</v>
      </c>
      <c r="AJ4013">
        <v>0</v>
      </c>
      <c r="AK4013">
        <v>1</v>
      </c>
      <c r="AL4013">
        <v>1</v>
      </c>
      <c r="AM4013">
        <v>0</v>
      </c>
      <c r="AN4013">
        <v>0.58202560208413956</v>
      </c>
      <c r="AO4013">
        <v>1</v>
      </c>
      <c r="AP4013">
        <v>1</v>
      </c>
      <c r="AQ4013">
        <v>1</v>
      </c>
      <c r="AR4013">
        <v>0.82622831594597945</v>
      </c>
      <c r="AS4013">
        <v>0</v>
      </c>
      <c r="AT4013">
        <v>0.76789834557548853</v>
      </c>
      <c r="AU4013">
        <v>0</v>
      </c>
    </row>
    <row r="4014" spans="32:47" x14ac:dyDescent="0.25">
      <c r="AF4014">
        <v>4004</v>
      </c>
      <c r="AG4014">
        <v>1</v>
      </c>
      <c r="AH4014">
        <v>1</v>
      </c>
      <c r="AI4014">
        <v>1</v>
      </c>
      <c r="AJ4014">
        <v>1</v>
      </c>
      <c r="AK4014">
        <v>1</v>
      </c>
      <c r="AL4014">
        <v>0.54654454116268125</v>
      </c>
      <c r="AM4014">
        <v>1</v>
      </c>
      <c r="AN4014">
        <v>1</v>
      </c>
      <c r="AO4014">
        <v>0.4406831048213159</v>
      </c>
      <c r="AP4014">
        <v>1</v>
      </c>
      <c r="AQ4014">
        <v>1</v>
      </c>
      <c r="AR4014">
        <v>1</v>
      </c>
      <c r="AS4014">
        <v>0.20515773272528615</v>
      </c>
      <c r="AT4014">
        <v>0.75278763723930853</v>
      </c>
      <c r="AU4014">
        <v>1</v>
      </c>
    </row>
    <row r="4015" spans="32:47" x14ac:dyDescent="0.25">
      <c r="AF4015">
        <v>4005</v>
      </c>
      <c r="AG4015">
        <v>1</v>
      </c>
      <c r="AH4015">
        <v>1</v>
      </c>
      <c r="AI4015">
        <v>1</v>
      </c>
      <c r="AJ4015">
        <v>1</v>
      </c>
      <c r="AK4015">
        <v>1</v>
      </c>
      <c r="AL4015">
        <v>1</v>
      </c>
      <c r="AM4015">
        <v>1</v>
      </c>
      <c r="AN4015">
        <v>1</v>
      </c>
      <c r="AO4015">
        <v>1</v>
      </c>
      <c r="AP4015">
        <v>1</v>
      </c>
      <c r="AQ4015">
        <v>1</v>
      </c>
      <c r="AR4015">
        <v>0.46981811428732695</v>
      </c>
      <c r="AS4015">
        <v>0</v>
      </c>
      <c r="AT4015">
        <v>0.84681084526723494</v>
      </c>
      <c r="AU4015">
        <v>0</v>
      </c>
    </row>
    <row r="4016" spans="32:47" x14ac:dyDescent="0.25">
      <c r="AF4016">
        <v>4006</v>
      </c>
      <c r="AG4016">
        <v>1</v>
      </c>
      <c r="AH4016">
        <v>1</v>
      </c>
      <c r="AI4016">
        <v>8.3027245317944406E-2</v>
      </c>
      <c r="AJ4016">
        <v>0</v>
      </c>
      <c r="AK4016">
        <v>1</v>
      </c>
      <c r="AL4016">
        <v>0.62469538290048754</v>
      </c>
      <c r="AM4016">
        <v>0.41761301883736685</v>
      </c>
      <c r="AN4016">
        <v>0</v>
      </c>
      <c r="AO4016">
        <v>1</v>
      </c>
      <c r="AP4016">
        <v>1</v>
      </c>
      <c r="AQ4016">
        <v>0.4116585974957464</v>
      </c>
      <c r="AR4016">
        <v>1</v>
      </c>
      <c r="AS4016">
        <v>0</v>
      </c>
      <c r="AT4016">
        <v>0.81525350193278179</v>
      </c>
      <c r="AU4016">
        <v>2</v>
      </c>
    </row>
    <row r="4017" spans="32:47" x14ac:dyDescent="0.25">
      <c r="AF4017">
        <v>4007</v>
      </c>
      <c r="AG4017">
        <v>0.52237805108011193</v>
      </c>
      <c r="AH4017">
        <v>1</v>
      </c>
      <c r="AI4017">
        <v>1</v>
      </c>
      <c r="AJ4017">
        <v>1</v>
      </c>
      <c r="AK4017">
        <v>1</v>
      </c>
      <c r="AL4017">
        <v>0.5804260316217551</v>
      </c>
      <c r="AM4017">
        <v>1</v>
      </c>
      <c r="AN4017">
        <v>0.24508754045194608</v>
      </c>
      <c r="AO4017">
        <v>0.90179470415338681</v>
      </c>
      <c r="AP4017">
        <v>1</v>
      </c>
      <c r="AQ4017">
        <v>0.85798682658132752</v>
      </c>
      <c r="AR4017">
        <v>7.44847074191409E-2</v>
      </c>
      <c r="AS4017">
        <v>0</v>
      </c>
      <c r="AT4017">
        <v>0.77356063647126727</v>
      </c>
      <c r="AU4017">
        <v>1</v>
      </c>
    </row>
    <row r="4018" spans="32:47" x14ac:dyDescent="0.25">
      <c r="AF4018">
        <v>4008</v>
      </c>
      <c r="AG4018">
        <v>1</v>
      </c>
      <c r="AH4018">
        <v>0</v>
      </c>
      <c r="AI4018">
        <v>0.85546078005920145</v>
      </c>
      <c r="AJ4018">
        <v>0</v>
      </c>
      <c r="AK4018">
        <v>1</v>
      </c>
      <c r="AL4018">
        <v>0.90843481653670699</v>
      </c>
      <c r="AM4018">
        <v>0.23288779129014134</v>
      </c>
      <c r="AN4018">
        <v>1</v>
      </c>
      <c r="AO4018">
        <v>0.49217982313421088</v>
      </c>
      <c r="AP4018">
        <v>1</v>
      </c>
      <c r="AQ4018">
        <v>0.68516555742996088</v>
      </c>
      <c r="AR4018">
        <v>1</v>
      </c>
      <c r="AS4018">
        <v>0</v>
      </c>
      <c r="AT4018">
        <v>0.85852141463154308</v>
      </c>
      <c r="AU4018">
        <v>0</v>
      </c>
    </row>
    <row r="4019" spans="32:47" x14ac:dyDescent="0.25">
      <c r="AF4019">
        <v>4009</v>
      </c>
      <c r="AG4019">
        <v>0.78953487836265746</v>
      </c>
      <c r="AH4019">
        <v>1</v>
      </c>
      <c r="AI4019">
        <v>1</v>
      </c>
      <c r="AJ4019">
        <v>1</v>
      </c>
      <c r="AK4019">
        <v>1</v>
      </c>
      <c r="AL4019">
        <v>1</v>
      </c>
      <c r="AM4019">
        <v>0</v>
      </c>
      <c r="AN4019">
        <v>0</v>
      </c>
      <c r="AO4019">
        <v>1</v>
      </c>
      <c r="AP4019">
        <v>1</v>
      </c>
      <c r="AQ4019">
        <v>0.72947179141968566</v>
      </c>
      <c r="AR4019">
        <v>1</v>
      </c>
      <c r="AS4019">
        <v>0</v>
      </c>
      <c r="AT4019">
        <v>0.70568881229545732</v>
      </c>
      <c r="AU4019">
        <v>0</v>
      </c>
    </row>
    <row r="4020" spans="32:47" x14ac:dyDescent="0.25">
      <c r="AF4020">
        <v>4010</v>
      </c>
      <c r="AG4020">
        <v>0</v>
      </c>
      <c r="AH4020">
        <v>1</v>
      </c>
      <c r="AI4020">
        <v>1</v>
      </c>
      <c r="AJ4020">
        <v>0.8314327923753202</v>
      </c>
      <c r="AK4020">
        <v>0.82053827650229172</v>
      </c>
      <c r="AL4020">
        <v>1</v>
      </c>
      <c r="AM4020">
        <v>0.41243371797487094</v>
      </c>
      <c r="AN4020">
        <v>1</v>
      </c>
      <c r="AO4020">
        <v>1</v>
      </c>
      <c r="AP4020">
        <v>1</v>
      </c>
      <c r="AQ4020">
        <v>1</v>
      </c>
      <c r="AR4020">
        <v>1</v>
      </c>
      <c r="AS4020">
        <v>3.1994476567976354E-2</v>
      </c>
      <c r="AT4020">
        <v>0.47685915535036394</v>
      </c>
      <c r="AU4020">
        <v>0</v>
      </c>
    </row>
    <row r="4021" spans="32:47" x14ac:dyDescent="0.25">
      <c r="AF4021">
        <v>4011</v>
      </c>
      <c r="AG4021">
        <v>1</v>
      </c>
      <c r="AH4021">
        <v>1</v>
      </c>
      <c r="AI4021">
        <v>1</v>
      </c>
      <c r="AJ4021">
        <v>1</v>
      </c>
      <c r="AK4021">
        <v>1</v>
      </c>
      <c r="AL4021">
        <v>1</v>
      </c>
      <c r="AM4021">
        <v>1</v>
      </c>
      <c r="AN4021">
        <v>1</v>
      </c>
      <c r="AO4021">
        <v>1</v>
      </c>
      <c r="AP4021">
        <v>1</v>
      </c>
      <c r="AQ4021">
        <v>1</v>
      </c>
      <c r="AR4021">
        <v>1</v>
      </c>
      <c r="AS4021">
        <v>0</v>
      </c>
      <c r="AT4021">
        <v>0.71182417461659742</v>
      </c>
      <c r="AU4021">
        <v>1</v>
      </c>
    </row>
    <row r="4022" spans="32:47" x14ac:dyDescent="0.25">
      <c r="AF4022">
        <v>4012</v>
      </c>
      <c r="AG4022">
        <v>1</v>
      </c>
      <c r="AH4022">
        <v>1</v>
      </c>
      <c r="AI4022">
        <v>0.57280513916972975</v>
      </c>
      <c r="AJ4022">
        <v>0.48713675544398333</v>
      </c>
      <c r="AK4022">
        <v>1</v>
      </c>
      <c r="AL4022">
        <v>1</v>
      </c>
      <c r="AM4022">
        <v>1</v>
      </c>
      <c r="AN4022">
        <v>1</v>
      </c>
      <c r="AO4022">
        <v>0.92784588610399321</v>
      </c>
      <c r="AP4022">
        <v>1</v>
      </c>
      <c r="AQ4022">
        <v>1</v>
      </c>
      <c r="AR4022">
        <v>0.44921745067662294</v>
      </c>
      <c r="AS4022">
        <v>0</v>
      </c>
      <c r="AT4022">
        <v>0.85507803876975585</v>
      </c>
      <c r="AU4022">
        <v>0</v>
      </c>
    </row>
    <row r="4023" spans="32:47" x14ac:dyDescent="0.25">
      <c r="AF4023">
        <v>4013</v>
      </c>
      <c r="AG4023">
        <v>1</v>
      </c>
      <c r="AH4023">
        <v>1</v>
      </c>
      <c r="AI4023">
        <v>1.4923535875324535E-2</v>
      </c>
      <c r="AJ4023">
        <v>1</v>
      </c>
      <c r="AK4023">
        <v>1</v>
      </c>
      <c r="AL4023">
        <v>0.4413152827405914</v>
      </c>
      <c r="AM4023">
        <v>1</v>
      </c>
      <c r="AN4023">
        <v>1</v>
      </c>
      <c r="AO4023">
        <v>0</v>
      </c>
      <c r="AP4023">
        <v>1</v>
      </c>
      <c r="AQ4023">
        <v>1</v>
      </c>
      <c r="AR4023">
        <v>1</v>
      </c>
      <c r="AS4023">
        <v>0</v>
      </c>
      <c r="AT4023">
        <v>0.62279431072128733</v>
      </c>
      <c r="AU4023">
        <v>0</v>
      </c>
    </row>
    <row r="4024" spans="32:47" x14ac:dyDescent="0.25">
      <c r="AF4024">
        <v>4014</v>
      </c>
      <c r="AG4024">
        <v>0.7099220157594367</v>
      </c>
      <c r="AH4024">
        <v>1</v>
      </c>
      <c r="AI4024">
        <v>0.41062343640101795</v>
      </c>
      <c r="AJ4024">
        <v>1</v>
      </c>
      <c r="AK4024">
        <v>0</v>
      </c>
      <c r="AL4024">
        <v>1</v>
      </c>
      <c r="AM4024">
        <v>0.91399284746336396</v>
      </c>
      <c r="AN4024">
        <v>1</v>
      </c>
      <c r="AO4024">
        <v>0.1314324831548826</v>
      </c>
      <c r="AP4024">
        <v>1</v>
      </c>
      <c r="AQ4024">
        <v>1</v>
      </c>
      <c r="AR4024">
        <v>1</v>
      </c>
      <c r="AS4024">
        <v>0.28418336899703717</v>
      </c>
      <c r="AT4024">
        <v>0.82059938679959576</v>
      </c>
      <c r="AU4024">
        <v>2</v>
      </c>
    </row>
    <row r="4025" spans="32:47" x14ac:dyDescent="0.25">
      <c r="AF4025">
        <v>4015</v>
      </c>
      <c r="AG4025">
        <v>0</v>
      </c>
      <c r="AH4025">
        <v>0.81913032668308006</v>
      </c>
      <c r="AI4025">
        <v>0.18483676145396818</v>
      </c>
      <c r="AJ4025">
        <v>1</v>
      </c>
      <c r="AK4025">
        <v>1</v>
      </c>
      <c r="AL4025">
        <v>1</v>
      </c>
      <c r="AM4025">
        <v>1</v>
      </c>
      <c r="AN4025">
        <v>1</v>
      </c>
      <c r="AO4025">
        <v>1</v>
      </c>
      <c r="AP4025">
        <v>1</v>
      </c>
      <c r="AQ4025">
        <v>1</v>
      </c>
      <c r="AR4025">
        <v>1</v>
      </c>
      <c r="AS4025">
        <v>0</v>
      </c>
      <c r="AT4025">
        <v>0.83249635088820828</v>
      </c>
      <c r="AU4025">
        <v>2</v>
      </c>
    </row>
    <row r="4026" spans="32:47" x14ac:dyDescent="0.25">
      <c r="AF4026">
        <v>4016</v>
      </c>
      <c r="AG4026">
        <v>0.39837572854547387</v>
      </c>
      <c r="AH4026">
        <v>0.31973191267284812</v>
      </c>
      <c r="AI4026">
        <v>1</v>
      </c>
      <c r="AJ4026">
        <v>1</v>
      </c>
      <c r="AK4026">
        <v>1</v>
      </c>
      <c r="AL4026">
        <v>1</v>
      </c>
      <c r="AM4026">
        <v>1</v>
      </c>
      <c r="AN4026">
        <v>0.68362199781991118</v>
      </c>
      <c r="AO4026">
        <v>0.46533695005467357</v>
      </c>
      <c r="AP4026">
        <v>1</v>
      </c>
      <c r="AQ4026">
        <v>1</v>
      </c>
      <c r="AR4026">
        <v>1</v>
      </c>
      <c r="AS4026">
        <v>2.189563370085389E-2</v>
      </c>
      <c r="AT4026">
        <v>0.75263639887747413</v>
      </c>
      <c r="AU4026">
        <v>2</v>
      </c>
    </row>
    <row r="4027" spans="32:47" x14ac:dyDescent="0.25">
      <c r="AF4027">
        <v>4017</v>
      </c>
      <c r="AG4027">
        <v>1</v>
      </c>
      <c r="AH4027">
        <v>3.6720725336895806E-2</v>
      </c>
      <c r="AI4027">
        <v>1</v>
      </c>
      <c r="AJ4027">
        <v>1</v>
      </c>
      <c r="AK4027">
        <v>1</v>
      </c>
      <c r="AL4027">
        <v>0.48348312307522673</v>
      </c>
      <c r="AM4027">
        <v>1</v>
      </c>
      <c r="AN4027">
        <v>1</v>
      </c>
      <c r="AO4027">
        <v>0.88927536180005218</v>
      </c>
      <c r="AP4027">
        <v>1</v>
      </c>
      <c r="AQ4027">
        <v>1</v>
      </c>
      <c r="AR4027">
        <v>0.10511153022619715</v>
      </c>
      <c r="AS4027">
        <v>0</v>
      </c>
      <c r="AT4027">
        <v>0.6680257662391802</v>
      </c>
      <c r="AU4027">
        <v>1</v>
      </c>
    </row>
    <row r="4028" spans="32:47" x14ac:dyDescent="0.25">
      <c r="AF4028">
        <v>4018</v>
      </c>
      <c r="AG4028">
        <v>1</v>
      </c>
      <c r="AH4028">
        <v>1</v>
      </c>
      <c r="AI4028">
        <v>1</v>
      </c>
      <c r="AJ4028">
        <v>1</v>
      </c>
      <c r="AK4028">
        <v>1</v>
      </c>
      <c r="AL4028">
        <v>1</v>
      </c>
      <c r="AM4028">
        <v>1</v>
      </c>
      <c r="AN4028">
        <v>1</v>
      </c>
      <c r="AO4028">
        <v>1</v>
      </c>
      <c r="AP4028">
        <v>0.42371709506269617</v>
      </c>
      <c r="AQ4028">
        <v>1</v>
      </c>
      <c r="AR4028">
        <v>0.8187505731923832</v>
      </c>
      <c r="AS4028">
        <v>1</v>
      </c>
      <c r="AT4028">
        <v>0.79061382512118639</v>
      </c>
      <c r="AU4028">
        <v>1</v>
      </c>
    </row>
    <row r="4029" spans="32:47" x14ac:dyDescent="0.25">
      <c r="AF4029">
        <v>4019</v>
      </c>
      <c r="AG4029">
        <v>0</v>
      </c>
      <c r="AH4029">
        <v>0.53383039570871915</v>
      </c>
      <c r="AI4029">
        <v>0.12415394495661941</v>
      </c>
      <c r="AJ4029">
        <v>1</v>
      </c>
      <c r="AK4029">
        <v>1</v>
      </c>
      <c r="AL4029">
        <v>0.28054247758991552</v>
      </c>
      <c r="AM4029">
        <v>0.41968420252481836</v>
      </c>
      <c r="AN4029">
        <v>0.58742069746691528</v>
      </c>
      <c r="AO4029">
        <v>0.59413414422257727</v>
      </c>
      <c r="AP4029">
        <v>0</v>
      </c>
      <c r="AQ4029">
        <v>1</v>
      </c>
      <c r="AR4029">
        <v>1</v>
      </c>
      <c r="AS4029">
        <v>0</v>
      </c>
      <c r="AT4029">
        <v>0.94444121651750934</v>
      </c>
      <c r="AU4029">
        <v>0</v>
      </c>
    </row>
    <row r="4030" spans="32:47" x14ac:dyDescent="0.25">
      <c r="AF4030">
        <v>4020</v>
      </c>
      <c r="AG4030">
        <v>0</v>
      </c>
      <c r="AH4030">
        <v>1</v>
      </c>
      <c r="AI4030">
        <v>1</v>
      </c>
      <c r="AJ4030">
        <v>5.1947654953255554E-2</v>
      </c>
      <c r="AK4030">
        <v>0.91419180151968893</v>
      </c>
      <c r="AL4030">
        <v>1</v>
      </c>
      <c r="AM4030">
        <v>0.57585404177136235</v>
      </c>
      <c r="AN4030">
        <v>1</v>
      </c>
      <c r="AO4030">
        <v>1</v>
      </c>
      <c r="AP4030">
        <v>1</v>
      </c>
      <c r="AQ4030">
        <v>0.12875560524989851</v>
      </c>
      <c r="AR4030">
        <v>0.89754975501226353</v>
      </c>
      <c r="AS4030">
        <v>0.32915898639452457</v>
      </c>
      <c r="AT4030">
        <v>0.66539420935880289</v>
      </c>
      <c r="AU4030">
        <v>2</v>
      </c>
    </row>
    <row r="4031" spans="32:47" x14ac:dyDescent="0.25">
      <c r="AF4031">
        <v>4021</v>
      </c>
      <c r="AG4031">
        <v>1</v>
      </c>
      <c r="AH4031">
        <v>0.75564811907159835</v>
      </c>
      <c r="AI4031">
        <v>1</v>
      </c>
      <c r="AJ4031">
        <v>1</v>
      </c>
      <c r="AK4031">
        <v>0.67337126079139364</v>
      </c>
      <c r="AL4031">
        <v>1</v>
      </c>
      <c r="AM4031">
        <v>0.34814955742472048</v>
      </c>
      <c r="AN4031">
        <v>0.25396119692572205</v>
      </c>
      <c r="AO4031">
        <v>2.5253691612791347E-2</v>
      </c>
      <c r="AP4031">
        <v>1</v>
      </c>
      <c r="AQ4031">
        <v>1</v>
      </c>
      <c r="AR4031">
        <v>0.96142212173553188</v>
      </c>
      <c r="AS4031">
        <v>0</v>
      </c>
      <c r="AT4031">
        <v>0.78724165761537135</v>
      </c>
      <c r="AU4031">
        <v>0</v>
      </c>
    </row>
    <row r="4032" spans="32:47" x14ac:dyDescent="0.25">
      <c r="AF4032">
        <v>4022</v>
      </c>
      <c r="AG4032">
        <v>1</v>
      </c>
      <c r="AH4032">
        <v>0.55375011230457205</v>
      </c>
      <c r="AI4032">
        <v>0.26963866563399336</v>
      </c>
      <c r="AJ4032">
        <v>1</v>
      </c>
      <c r="AK4032">
        <v>1</v>
      </c>
      <c r="AL4032">
        <v>0.45743471638173411</v>
      </c>
      <c r="AM4032">
        <v>0.75246442630328425</v>
      </c>
      <c r="AN4032">
        <v>1</v>
      </c>
      <c r="AO4032">
        <v>0.49213772782774562</v>
      </c>
      <c r="AP4032">
        <v>0</v>
      </c>
      <c r="AQ4032">
        <v>1</v>
      </c>
      <c r="AR4032">
        <v>1</v>
      </c>
      <c r="AS4032">
        <v>0.25289494368456267</v>
      </c>
      <c r="AT4032">
        <v>0.9240001837810069</v>
      </c>
      <c r="AU4032">
        <v>1</v>
      </c>
    </row>
    <row r="4033" spans="32:47" x14ac:dyDescent="0.25">
      <c r="AF4033">
        <v>4023</v>
      </c>
      <c r="AG4033">
        <v>1</v>
      </c>
      <c r="AH4033">
        <v>1</v>
      </c>
      <c r="AI4033">
        <v>1</v>
      </c>
      <c r="AJ4033">
        <v>1</v>
      </c>
      <c r="AK4033">
        <v>0.92724009354095605</v>
      </c>
      <c r="AL4033">
        <v>1</v>
      </c>
      <c r="AM4033">
        <v>0</v>
      </c>
      <c r="AN4033">
        <v>1</v>
      </c>
      <c r="AO4033">
        <v>1</v>
      </c>
      <c r="AP4033">
        <v>0</v>
      </c>
      <c r="AQ4033">
        <v>1</v>
      </c>
      <c r="AR4033">
        <v>0.25495123901430727</v>
      </c>
      <c r="AS4033">
        <v>0</v>
      </c>
      <c r="AT4033">
        <v>0.68643177394092969</v>
      </c>
      <c r="AU4033">
        <v>3</v>
      </c>
    </row>
    <row r="4034" spans="32:47" x14ac:dyDescent="0.25">
      <c r="AF4034">
        <v>4024</v>
      </c>
      <c r="AG4034">
        <v>1</v>
      </c>
      <c r="AH4034">
        <v>1</v>
      </c>
      <c r="AI4034">
        <v>1</v>
      </c>
      <c r="AJ4034">
        <v>0.76640051909635076</v>
      </c>
      <c r="AK4034">
        <v>1</v>
      </c>
      <c r="AL4034">
        <v>0.63542053404186538</v>
      </c>
      <c r="AM4034">
        <v>1</v>
      </c>
      <c r="AN4034">
        <v>0.40553422153982777</v>
      </c>
      <c r="AO4034">
        <v>1</v>
      </c>
      <c r="AP4034">
        <v>0.61504557803099513</v>
      </c>
      <c r="AQ4034">
        <v>1</v>
      </c>
      <c r="AR4034">
        <v>1</v>
      </c>
      <c r="AS4034">
        <v>0</v>
      </c>
      <c r="AT4034">
        <v>0.63847960480301458</v>
      </c>
      <c r="AU4034">
        <v>0</v>
      </c>
    </row>
    <row r="4035" spans="32:47" x14ac:dyDescent="0.25">
      <c r="AF4035">
        <v>4025</v>
      </c>
      <c r="AG4035">
        <v>0.79029316529035454</v>
      </c>
      <c r="AH4035">
        <v>0.43492841904454899</v>
      </c>
      <c r="AI4035">
        <v>1</v>
      </c>
      <c r="AJ4035">
        <v>1</v>
      </c>
      <c r="AK4035">
        <v>0.45438196584572943</v>
      </c>
      <c r="AL4035">
        <v>0.63278343812853566</v>
      </c>
      <c r="AM4035">
        <v>1</v>
      </c>
      <c r="AN4035">
        <v>0.891100477630971</v>
      </c>
      <c r="AO4035">
        <v>1</v>
      </c>
      <c r="AP4035">
        <v>1</v>
      </c>
      <c r="AQ4035">
        <v>1</v>
      </c>
      <c r="AR4035">
        <v>0.94974221757072352</v>
      </c>
      <c r="AS4035">
        <v>0</v>
      </c>
      <c r="AT4035">
        <v>0.95756378066787828</v>
      </c>
      <c r="AU4035">
        <v>0</v>
      </c>
    </row>
    <row r="4036" spans="32:47" x14ac:dyDescent="0.25">
      <c r="AF4036">
        <v>4026</v>
      </c>
      <c r="AG4036">
        <v>1</v>
      </c>
      <c r="AH4036">
        <v>1</v>
      </c>
      <c r="AI4036">
        <v>1</v>
      </c>
      <c r="AJ4036">
        <v>0.56399434044384789</v>
      </c>
      <c r="AK4036">
        <v>1</v>
      </c>
      <c r="AL4036">
        <v>0.85103890085083544</v>
      </c>
      <c r="AM4036">
        <v>0.56965066516755958</v>
      </c>
      <c r="AN4036">
        <v>0.47972424431012067</v>
      </c>
      <c r="AO4036">
        <v>1</v>
      </c>
      <c r="AP4036">
        <v>0</v>
      </c>
      <c r="AQ4036">
        <v>1</v>
      </c>
      <c r="AR4036">
        <v>1</v>
      </c>
      <c r="AS4036">
        <v>0</v>
      </c>
      <c r="AT4036">
        <v>0.6380509260440268</v>
      </c>
      <c r="AU4036">
        <v>1</v>
      </c>
    </row>
    <row r="4037" spans="32:47" x14ac:dyDescent="0.25">
      <c r="AF4037">
        <v>4027</v>
      </c>
      <c r="AG4037">
        <v>1</v>
      </c>
      <c r="AH4037">
        <v>0</v>
      </c>
      <c r="AI4037">
        <v>1</v>
      </c>
      <c r="AJ4037">
        <v>1</v>
      </c>
      <c r="AK4037">
        <v>1</v>
      </c>
      <c r="AL4037">
        <v>0.75186759611800269</v>
      </c>
      <c r="AM4037">
        <v>1</v>
      </c>
      <c r="AN4037">
        <v>1</v>
      </c>
      <c r="AO4037">
        <v>0.7718094174371799</v>
      </c>
      <c r="AP4037">
        <v>0.80281240656486552</v>
      </c>
      <c r="AQ4037">
        <v>0.43966847318588409</v>
      </c>
      <c r="AR4037">
        <v>1</v>
      </c>
      <c r="AS4037">
        <v>0</v>
      </c>
      <c r="AT4037">
        <v>0.8554288547553045</v>
      </c>
      <c r="AU4037">
        <v>0</v>
      </c>
    </row>
    <row r="4038" spans="32:47" x14ac:dyDescent="0.25">
      <c r="AF4038">
        <v>4028</v>
      </c>
      <c r="AG4038">
        <v>1</v>
      </c>
      <c r="AH4038">
        <v>1</v>
      </c>
      <c r="AI4038">
        <v>0.90894751252199057</v>
      </c>
      <c r="AJ4038">
        <v>8.7156893686187689E-2</v>
      </c>
      <c r="AK4038">
        <v>1</v>
      </c>
      <c r="AL4038">
        <v>1</v>
      </c>
      <c r="AM4038">
        <v>1</v>
      </c>
      <c r="AN4038">
        <v>0.28464631868513196</v>
      </c>
      <c r="AO4038">
        <v>1</v>
      </c>
      <c r="AP4038">
        <v>1</v>
      </c>
      <c r="AQ4038">
        <v>0</v>
      </c>
      <c r="AR4038">
        <v>1</v>
      </c>
      <c r="AS4038">
        <v>0</v>
      </c>
      <c r="AT4038">
        <v>0.96397867721355157</v>
      </c>
      <c r="AU4038">
        <v>1</v>
      </c>
    </row>
    <row r="4039" spans="32:47" x14ac:dyDescent="0.25">
      <c r="AF4039">
        <v>4029</v>
      </c>
      <c r="AG4039">
        <v>1</v>
      </c>
      <c r="AH4039">
        <v>1</v>
      </c>
      <c r="AI4039">
        <v>1</v>
      </c>
      <c r="AJ4039">
        <v>1</v>
      </c>
      <c r="AK4039">
        <v>1</v>
      </c>
      <c r="AL4039">
        <v>1</v>
      </c>
      <c r="AM4039">
        <v>1</v>
      </c>
      <c r="AN4039">
        <v>1</v>
      </c>
      <c r="AO4039">
        <v>1</v>
      </c>
      <c r="AP4039">
        <v>0.21789244595481339</v>
      </c>
      <c r="AQ4039">
        <v>1</v>
      </c>
      <c r="AR4039">
        <v>1</v>
      </c>
      <c r="AS4039">
        <v>8.1850695251584213E-2</v>
      </c>
      <c r="AT4039">
        <v>0.76943018017649689</v>
      </c>
      <c r="AU4039">
        <v>2</v>
      </c>
    </row>
    <row r="4040" spans="32:47" x14ac:dyDescent="0.25">
      <c r="AF4040">
        <v>4030</v>
      </c>
      <c r="AG4040">
        <v>1</v>
      </c>
      <c r="AH4040">
        <v>1</v>
      </c>
      <c r="AI4040">
        <v>1</v>
      </c>
      <c r="AJ4040">
        <v>0.76992378744810896</v>
      </c>
      <c r="AK4040">
        <v>0</v>
      </c>
      <c r="AL4040">
        <v>0.41069544080770964</v>
      </c>
      <c r="AM4040">
        <v>1</v>
      </c>
      <c r="AN4040">
        <v>1</v>
      </c>
      <c r="AO4040">
        <v>1</v>
      </c>
      <c r="AP4040">
        <v>1</v>
      </c>
      <c r="AQ4040">
        <v>1</v>
      </c>
      <c r="AR4040">
        <v>0.75508087890428277</v>
      </c>
      <c r="AS4040">
        <v>0.58137741615205263</v>
      </c>
      <c r="AT4040">
        <v>0.66164442090529307</v>
      </c>
      <c r="AU4040">
        <v>0</v>
      </c>
    </row>
    <row r="4041" spans="32:47" x14ac:dyDescent="0.25">
      <c r="AF4041">
        <v>4031</v>
      </c>
      <c r="AG4041">
        <v>0</v>
      </c>
      <c r="AH4041">
        <v>0.68850698112510145</v>
      </c>
      <c r="AI4041">
        <v>1</v>
      </c>
      <c r="AJ4041">
        <v>1</v>
      </c>
      <c r="AK4041">
        <v>1</v>
      </c>
      <c r="AL4041">
        <v>0.75257429306802803</v>
      </c>
      <c r="AM4041">
        <v>1</v>
      </c>
      <c r="AN4041">
        <v>1</v>
      </c>
      <c r="AO4041">
        <v>0</v>
      </c>
      <c r="AP4041">
        <v>0</v>
      </c>
      <c r="AQ4041">
        <v>0</v>
      </c>
      <c r="AR4041">
        <v>1</v>
      </c>
      <c r="AS4041">
        <v>0.9145291688553463</v>
      </c>
      <c r="AT4041">
        <v>0.8782800607704988</v>
      </c>
      <c r="AU4041">
        <v>0</v>
      </c>
    </row>
    <row r="4042" spans="32:47" x14ac:dyDescent="0.25">
      <c r="AF4042">
        <v>4032</v>
      </c>
      <c r="AG4042">
        <v>1</v>
      </c>
      <c r="AH4042">
        <v>1</v>
      </c>
      <c r="AI4042">
        <v>0.40240575214157881</v>
      </c>
      <c r="AJ4042">
        <v>1</v>
      </c>
      <c r="AK4042">
        <v>1</v>
      </c>
      <c r="AL4042">
        <v>1</v>
      </c>
      <c r="AM4042">
        <v>1</v>
      </c>
      <c r="AN4042">
        <v>1</v>
      </c>
      <c r="AO4042">
        <v>0.53766478662316031</v>
      </c>
      <c r="AP4042">
        <v>0.7878983756696295</v>
      </c>
      <c r="AQ4042">
        <v>0</v>
      </c>
      <c r="AR4042">
        <v>0.97147721626853101</v>
      </c>
      <c r="AS4042">
        <v>0.78107424750980436</v>
      </c>
      <c r="AT4042">
        <v>0.87136285374250444</v>
      </c>
      <c r="AU4042">
        <v>0</v>
      </c>
    </row>
    <row r="4043" spans="32:47" x14ac:dyDescent="0.25">
      <c r="AF4043">
        <v>4033</v>
      </c>
      <c r="AG4043">
        <v>1</v>
      </c>
      <c r="AH4043">
        <v>0</v>
      </c>
      <c r="AI4043">
        <v>1</v>
      </c>
      <c r="AJ4043">
        <v>0</v>
      </c>
      <c r="AK4043">
        <v>1</v>
      </c>
      <c r="AL4043">
        <v>1</v>
      </c>
      <c r="AM4043">
        <v>0.63654084671913058</v>
      </c>
      <c r="AN4043">
        <v>0.15993631055654636</v>
      </c>
      <c r="AO4043">
        <v>1</v>
      </c>
      <c r="AP4043">
        <v>1</v>
      </c>
      <c r="AQ4043">
        <v>1</v>
      </c>
      <c r="AR4043">
        <v>8.4482941937993369E-2</v>
      </c>
      <c r="AS4043">
        <v>5.5370331483690312E-2</v>
      </c>
      <c r="AT4043">
        <v>0.99304554572343673</v>
      </c>
      <c r="AU4043">
        <v>0</v>
      </c>
    </row>
    <row r="4044" spans="32:47" x14ac:dyDescent="0.25">
      <c r="AF4044">
        <v>4034</v>
      </c>
      <c r="AG4044">
        <v>1</v>
      </c>
      <c r="AH4044">
        <v>0.44529036899673102</v>
      </c>
      <c r="AI4044">
        <v>0.10830345951328654</v>
      </c>
      <c r="AJ4044">
        <v>1</v>
      </c>
      <c r="AK4044">
        <v>1</v>
      </c>
      <c r="AL4044">
        <v>1</v>
      </c>
      <c r="AM4044">
        <v>0.18670348968636621</v>
      </c>
      <c r="AN4044">
        <v>1</v>
      </c>
      <c r="AO4044">
        <v>1</v>
      </c>
      <c r="AP4044">
        <v>1</v>
      </c>
      <c r="AQ4044">
        <v>1</v>
      </c>
      <c r="AR4044">
        <v>0</v>
      </c>
      <c r="AS4044">
        <v>0</v>
      </c>
      <c r="AT4044">
        <v>0.92481991687732945</v>
      </c>
      <c r="AU4044">
        <v>3</v>
      </c>
    </row>
    <row r="4045" spans="32:47" x14ac:dyDescent="0.25">
      <c r="AF4045">
        <v>4035</v>
      </c>
      <c r="AG4045">
        <v>6.6163461044197902E-2</v>
      </c>
      <c r="AH4045">
        <v>1</v>
      </c>
      <c r="AI4045">
        <v>1</v>
      </c>
      <c r="AJ4045">
        <v>0.77491113770205022</v>
      </c>
      <c r="AK4045">
        <v>1</v>
      </c>
      <c r="AL4045">
        <v>1</v>
      </c>
      <c r="AM4045">
        <v>0.45359821366371528</v>
      </c>
      <c r="AN4045">
        <v>0.97994432861343095</v>
      </c>
      <c r="AO4045">
        <v>1</v>
      </c>
      <c r="AP4045">
        <v>1</v>
      </c>
      <c r="AQ4045">
        <v>0.30065701017665558</v>
      </c>
      <c r="AR4045">
        <v>1</v>
      </c>
      <c r="AS4045">
        <v>0</v>
      </c>
      <c r="AT4045">
        <v>0.82985118978646066</v>
      </c>
      <c r="AU4045">
        <v>1</v>
      </c>
    </row>
    <row r="4046" spans="32:47" x14ac:dyDescent="0.25">
      <c r="AF4046">
        <v>4036</v>
      </c>
      <c r="AG4046">
        <v>1</v>
      </c>
      <c r="AH4046">
        <v>1</v>
      </c>
      <c r="AI4046">
        <v>0.86261227751604186</v>
      </c>
      <c r="AJ4046">
        <v>1</v>
      </c>
      <c r="AK4046">
        <v>1</v>
      </c>
      <c r="AL4046">
        <v>1</v>
      </c>
      <c r="AM4046">
        <v>1</v>
      </c>
      <c r="AN4046">
        <v>0.78290265153942351</v>
      </c>
      <c r="AO4046">
        <v>1</v>
      </c>
      <c r="AP4046">
        <v>0.71268613796189217</v>
      </c>
      <c r="AQ4046">
        <v>1</v>
      </c>
      <c r="AR4046">
        <v>0</v>
      </c>
      <c r="AS4046">
        <v>0</v>
      </c>
      <c r="AT4046">
        <v>0.70275037703857823</v>
      </c>
      <c r="AU4046">
        <v>0</v>
      </c>
    </row>
    <row r="4047" spans="32:47" x14ac:dyDescent="0.25">
      <c r="AF4047">
        <v>4037</v>
      </c>
      <c r="AG4047">
        <v>1.2707022005117559E-3</v>
      </c>
      <c r="AH4047">
        <v>1</v>
      </c>
      <c r="AI4047">
        <v>1</v>
      </c>
      <c r="AJ4047">
        <v>1</v>
      </c>
      <c r="AK4047">
        <v>0.73959160131362878</v>
      </c>
      <c r="AL4047">
        <v>1</v>
      </c>
      <c r="AM4047">
        <v>0</v>
      </c>
      <c r="AN4047">
        <v>1</v>
      </c>
      <c r="AO4047">
        <v>0.64624317974133494</v>
      </c>
      <c r="AP4047">
        <v>8.3287091249310899E-3</v>
      </c>
      <c r="AQ4047">
        <v>1</v>
      </c>
      <c r="AR4047">
        <v>1</v>
      </c>
      <c r="AS4047">
        <v>6.177917131416117E-2</v>
      </c>
      <c r="AT4047">
        <v>0.82032802185451947</v>
      </c>
      <c r="AU4047">
        <v>0</v>
      </c>
    </row>
    <row r="4048" spans="32:47" x14ac:dyDescent="0.25">
      <c r="AF4048">
        <v>4038</v>
      </c>
      <c r="AG4048">
        <v>0.82989182091278635</v>
      </c>
      <c r="AH4048">
        <v>3.7206380975216495E-2</v>
      </c>
      <c r="AI4048">
        <v>0.63154635112544877</v>
      </c>
      <c r="AJ4048">
        <v>0.51917942634172509</v>
      </c>
      <c r="AK4048">
        <v>1</v>
      </c>
      <c r="AL4048">
        <v>0.24938004951691256</v>
      </c>
      <c r="AM4048">
        <v>0.99355343528370743</v>
      </c>
      <c r="AN4048">
        <v>0</v>
      </c>
      <c r="AO4048">
        <v>0.96109993252660686</v>
      </c>
      <c r="AP4048">
        <v>0.89004721197007686</v>
      </c>
      <c r="AQ4048">
        <v>0.59177470382298147</v>
      </c>
      <c r="AR4048">
        <v>1</v>
      </c>
      <c r="AS4048">
        <v>1</v>
      </c>
      <c r="AT4048">
        <v>0.58239720739240441</v>
      </c>
      <c r="AU4048">
        <v>1</v>
      </c>
    </row>
    <row r="4049" spans="32:47" x14ac:dyDescent="0.25">
      <c r="AF4049">
        <v>4039</v>
      </c>
      <c r="AG4049">
        <v>1</v>
      </c>
      <c r="AH4049">
        <v>1</v>
      </c>
      <c r="AI4049">
        <v>0</v>
      </c>
      <c r="AJ4049">
        <v>1</v>
      </c>
      <c r="AK4049">
        <v>1</v>
      </c>
      <c r="AL4049">
        <v>1</v>
      </c>
      <c r="AM4049">
        <v>1</v>
      </c>
      <c r="AN4049">
        <v>0.82289518408910112</v>
      </c>
      <c r="AO4049">
        <v>1</v>
      </c>
      <c r="AP4049">
        <v>1</v>
      </c>
      <c r="AQ4049">
        <v>1</v>
      </c>
      <c r="AR4049">
        <v>0.61364054748241137</v>
      </c>
      <c r="AS4049">
        <v>0</v>
      </c>
      <c r="AT4049">
        <v>0.80907918047401117</v>
      </c>
      <c r="AU4049">
        <v>0</v>
      </c>
    </row>
    <row r="4050" spans="32:47" x14ac:dyDescent="0.25">
      <c r="AF4050">
        <v>4040</v>
      </c>
      <c r="AG4050">
        <v>0.43480621058106117</v>
      </c>
      <c r="AH4050">
        <v>1</v>
      </c>
      <c r="AI4050">
        <v>1</v>
      </c>
      <c r="AJ4050">
        <v>0.77106812987743367</v>
      </c>
      <c r="AK4050">
        <v>0.84174390078283801</v>
      </c>
      <c r="AL4050">
        <v>1</v>
      </c>
      <c r="AM4050">
        <v>1</v>
      </c>
      <c r="AN4050">
        <v>1</v>
      </c>
      <c r="AO4050">
        <v>1</v>
      </c>
      <c r="AP4050">
        <v>0.72077892570227808</v>
      </c>
      <c r="AQ4050">
        <v>1</v>
      </c>
      <c r="AR4050">
        <v>1</v>
      </c>
      <c r="AS4050">
        <v>0.29757202792849663</v>
      </c>
      <c r="AT4050">
        <v>1</v>
      </c>
      <c r="AU4050">
        <v>1</v>
      </c>
    </row>
    <row r="4051" spans="32:47" x14ac:dyDescent="0.25">
      <c r="AF4051">
        <v>4041</v>
      </c>
      <c r="AG4051">
        <v>0.74734813691494284</v>
      </c>
      <c r="AH4051">
        <v>0</v>
      </c>
      <c r="AI4051">
        <v>1</v>
      </c>
      <c r="AJ4051">
        <v>1</v>
      </c>
      <c r="AK4051">
        <v>1</v>
      </c>
      <c r="AL4051">
        <v>1</v>
      </c>
      <c r="AM4051">
        <v>0.10289658876741493</v>
      </c>
      <c r="AN4051">
        <v>0.84630395025165095</v>
      </c>
      <c r="AO4051">
        <v>0.56861933777545348</v>
      </c>
      <c r="AP4051">
        <v>0.95156451332103087</v>
      </c>
      <c r="AQ4051">
        <v>1</v>
      </c>
      <c r="AR4051">
        <v>1</v>
      </c>
      <c r="AS4051">
        <v>0</v>
      </c>
      <c r="AT4051">
        <v>0.97264276043518305</v>
      </c>
      <c r="AU4051">
        <v>0</v>
      </c>
    </row>
    <row r="4052" spans="32:47" x14ac:dyDescent="0.25">
      <c r="AF4052">
        <v>4042</v>
      </c>
      <c r="AG4052">
        <v>0.59029097932098895</v>
      </c>
      <c r="AH4052">
        <v>1</v>
      </c>
      <c r="AI4052">
        <v>1</v>
      </c>
      <c r="AJ4052">
        <v>1</v>
      </c>
      <c r="AK4052">
        <v>1</v>
      </c>
      <c r="AL4052">
        <v>0.75555128978642949</v>
      </c>
      <c r="AM4052">
        <v>0.48752201743369489</v>
      </c>
      <c r="AN4052">
        <v>0.62775357501490248</v>
      </c>
      <c r="AO4052">
        <v>1</v>
      </c>
      <c r="AP4052">
        <v>1</v>
      </c>
      <c r="AQ4052">
        <v>1</v>
      </c>
      <c r="AR4052">
        <v>0.30755733199898272</v>
      </c>
      <c r="AS4052">
        <v>0</v>
      </c>
      <c r="AT4052">
        <v>0.90194395161168062</v>
      </c>
      <c r="AU4052">
        <v>0</v>
      </c>
    </row>
    <row r="4053" spans="32:47" x14ac:dyDescent="0.25">
      <c r="AF4053">
        <v>4043</v>
      </c>
      <c r="AG4053">
        <v>1</v>
      </c>
      <c r="AH4053">
        <v>1</v>
      </c>
      <c r="AI4053">
        <v>1</v>
      </c>
      <c r="AJ4053">
        <v>1</v>
      </c>
      <c r="AK4053">
        <v>0.44201928847976357</v>
      </c>
      <c r="AL4053">
        <v>1</v>
      </c>
      <c r="AM4053">
        <v>1</v>
      </c>
      <c r="AN4053">
        <v>1</v>
      </c>
      <c r="AO4053">
        <v>1</v>
      </c>
      <c r="AP4053">
        <v>1</v>
      </c>
      <c r="AQ4053">
        <v>1</v>
      </c>
      <c r="AR4053">
        <v>0.5954859295424314</v>
      </c>
      <c r="AS4053">
        <v>6.095401572189682E-2</v>
      </c>
      <c r="AT4053">
        <v>0.80127632604833776</v>
      </c>
      <c r="AU4053">
        <v>0</v>
      </c>
    </row>
    <row r="4054" spans="32:47" x14ac:dyDescent="0.25">
      <c r="AF4054">
        <v>4044</v>
      </c>
      <c r="AG4054">
        <v>1</v>
      </c>
      <c r="AH4054">
        <v>0.49984065529445487</v>
      </c>
      <c r="AI4054">
        <v>0.63099710866827663</v>
      </c>
      <c r="AJ4054">
        <v>1</v>
      </c>
      <c r="AK4054">
        <v>1</v>
      </c>
      <c r="AL4054">
        <v>0.96323415898975029</v>
      </c>
      <c r="AM4054">
        <v>1</v>
      </c>
      <c r="AN4054">
        <v>0</v>
      </c>
      <c r="AO4054">
        <v>1</v>
      </c>
      <c r="AP4054">
        <v>1</v>
      </c>
      <c r="AQ4054">
        <v>0.89321257139260224</v>
      </c>
      <c r="AR4054">
        <v>1</v>
      </c>
      <c r="AS4054">
        <v>0</v>
      </c>
      <c r="AT4054">
        <v>0.89238146026786225</v>
      </c>
      <c r="AU4054">
        <v>3</v>
      </c>
    </row>
    <row r="4055" spans="32:47" x14ac:dyDescent="0.25">
      <c r="AF4055">
        <v>4045</v>
      </c>
      <c r="AG4055">
        <v>1</v>
      </c>
      <c r="AH4055">
        <v>1</v>
      </c>
      <c r="AI4055">
        <v>1</v>
      </c>
      <c r="AJ4055">
        <v>1</v>
      </c>
      <c r="AK4055">
        <v>1</v>
      </c>
      <c r="AL4055">
        <v>1</v>
      </c>
      <c r="AM4055">
        <v>1</v>
      </c>
      <c r="AN4055">
        <v>1</v>
      </c>
      <c r="AO4055">
        <v>1</v>
      </c>
      <c r="AP4055">
        <v>0.38645528259733131</v>
      </c>
      <c r="AQ4055">
        <v>1</v>
      </c>
      <c r="AR4055">
        <v>1</v>
      </c>
      <c r="AS4055">
        <v>0.42233092391931376</v>
      </c>
      <c r="AT4055">
        <v>0.888759749851605</v>
      </c>
      <c r="AU4055">
        <v>0</v>
      </c>
    </row>
    <row r="4056" spans="32:47" x14ac:dyDescent="0.25">
      <c r="AF4056">
        <v>4046</v>
      </c>
      <c r="AG4056">
        <v>1</v>
      </c>
      <c r="AH4056">
        <v>1</v>
      </c>
      <c r="AI4056">
        <v>1</v>
      </c>
      <c r="AJ4056">
        <v>1</v>
      </c>
      <c r="AK4056">
        <v>1</v>
      </c>
      <c r="AL4056">
        <v>1</v>
      </c>
      <c r="AM4056">
        <v>1</v>
      </c>
      <c r="AN4056">
        <v>1</v>
      </c>
      <c r="AO4056">
        <v>1</v>
      </c>
      <c r="AP4056">
        <v>0</v>
      </c>
      <c r="AQ4056">
        <v>0.64196369402488929</v>
      </c>
      <c r="AR4056">
        <v>1</v>
      </c>
      <c r="AS4056">
        <v>0.21169295010186034</v>
      </c>
      <c r="AT4056">
        <v>0.70388547713708449</v>
      </c>
      <c r="AU4056">
        <v>2</v>
      </c>
    </row>
    <row r="4057" spans="32:47" x14ac:dyDescent="0.25">
      <c r="AF4057">
        <v>4047</v>
      </c>
      <c r="AG4057">
        <v>0.11052919714664665</v>
      </c>
      <c r="AH4057">
        <v>1</v>
      </c>
      <c r="AI4057">
        <v>0.40188207164418044</v>
      </c>
      <c r="AJ4057">
        <v>1</v>
      </c>
      <c r="AK4057">
        <v>0.39343162054231678</v>
      </c>
      <c r="AL4057">
        <v>0.26120067643326667</v>
      </c>
      <c r="AM4057">
        <v>0.31783456080630723</v>
      </c>
      <c r="AN4057">
        <v>0.83207242809787141</v>
      </c>
      <c r="AO4057">
        <v>1</v>
      </c>
      <c r="AP4057">
        <v>0.93709398264552635</v>
      </c>
      <c r="AQ4057">
        <v>1</v>
      </c>
      <c r="AR4057">
        <v>1</v>
      </c>
      <c r="AS4057">
        <v>0</v>
      </c>
      <c r="AT4057">
        <v>0.83379757554993539</v>
      </c>
      <c r="AU4057">
        <v>0</v>
      </c>
    </row>
    <row r="4058" spans="32:47" x14ac:dyDescent="0.25">
      <c r="AF4058">
        <v>4048</v>
      </c>
      <c r="AG4058">
        <v>1</v>
      </c>
      <c r="AH4058">
        <v>1</v>
      </c>
      <c r="AI4058">
        <v>0.44050078915907143</v>
      </c>
      <c r="AJ4058">
        <v>1</v>
      </c>
      <c r="AK4058">
        <v>0.88393381613493527</v>
      </c>
      <c r="AL4058">
        <v>0</v>
      </c>
      <c r="AM4058">
        <v>1</v>
      </c>
      <c r="AN4058">
        <v>1</v>
      </c>
      <c r="AO4058">
        <v>1</v>
      </c>
      <c r="AP4058">
        <v>0</v>
      </c>
      <c r="AQ4058">
        <v>1</v>
      </c>
      <c r="AR4058">
        <v>1</v>
      </c>
      <c r="AS4058">
        <v>0</v>
      </c>
      <c r="AT4058">
        <v>0.78544513193983345</v>
      </c>
      <c r="AU4058">
        <v>1</v>
      </c>
    </row>
    <row r="4059" spans="32:47" x14ac:dyDescent="0.25">
      <c r="AF4059">
        <v>4049</v>
      </c>
      <c r="AG4059">
        <v>1</v>
      </c>
      <c r="AH4059">
        <v>1</v>
      </c>
      <c r="AI4059">
        <v>1</v>
      </c>
      <c r="AJ4059">
        <v>1</v>
      </c>
      <c r="AK4059">
        <v>1</v>
      </c>
      <c r="AL4059">
        <v>1</v>
      </c>
      <c r="AM4059">
        <v>1</v>
      </c>
      <c r="AN4059">
        <v>1</v>
      </c>
      <c r="AO4059">
        <v>0.91571204180460575</v>
      </c>
      <c r="AP4059">
        <v>0.97442665937940609</v>
      </c>
      <c r="AQ4059">
        <v>8.5085610426176572E-2</v>
      </c>
      <c r="AR4059">
        <v>0.59470288885964806</v>
      </c>
      <c r="AS4059">
        <v>0.12219540830847109</v>
      </c>
      <c r="AT4059">
        <v>0.83297551540695358</v>
      </c>
      <c r="AU4059">
        <v>2</v>
      </c>
    </row>
    <row r="4060" spans="32:47" x14ac:dyDescent="0.25">
      <c r="AF4060">
        <v>4050</v>
      </c>
      <c r="AG4060">
        <v>1</v>
      </c>
      <c r="AH4060">
        <v>1</v>
      </c>
      <c r="AI4060">
        <v>1</v>
      </c>
      <c r="AJ4060">
        <v>1</v>
      </c>
      <c r="AK4060">
        <v>1</v>
      </c>
      <c r="AL4060">
        <v>0</v>
      </c>
      <c r="AM4060">
        <v>1</v>
      </c>
      <c r="AN4060">
        <v>0.21814950052817772</v>
      </c>
      <c r="AO4060">
        <v>1</v>
      </c>
      <c r="AP4060">
        <v>0</v>
      </c>
      <c r="AQ4060">
        <v>1</v>
      </c>
      <c r="AR4060">
        <v>1</v>
      </c>
      <c r="AS4060">
        <v>1</v>
      </c>
      <c r="AT4060">
        <v>0.9277379717066252</v>
      </c>
      <c r="AU4060">
        <v>0</v>
      </c>
    </row>
    <row r="4061" spans="32:47" x14ac:dyDescent="0.25">
      <c r="AF4061">
        <v>4051</v>
      </c>
      <c r="AG4061">
        <v>1</v>
      </c>
      <c r="AH4061">
        <v>0.25012565066364395</v>
      </c>
      <c r="AI4061">
        <v>0</v>
      </c>
      <c r="AJ4061">
        <v>0.5270804996619215</v>
      </c>
      <c r="AK4061">
        <v>1</v>
      </c>
      <c r="AL4061">
        <v>0.81707324980573803</v>
      </c>
      <c r="AM4061">
        <v>1</v>
      </c>
      <c r="AN4061">
        <v>0</v>
      </c>
      <c r="AO4061">
        <v>0.15438266726535707</v>
      </c>
      <c r="AP4061">
        <v>0.79643372979767113</v>
      </c>
      <c r="AQ4061">
        <v>1</v>
      </c>
      <c r="AR4061">
        <v>0</v>
      </c>
      <c r="AS4061">
        <v>1</v>
      </c>
      <c r="AT4061">
        <v>0.63472738588551358</v>
      </c>
      <c r="AU4061">
        <v>0</v>
      </c>
    </row>
    <row r="4062" spans="32:47" x14ac:dyDescent="0.25">
      <c r="AF4062">
        <v>4052</v>
      </c>
      <c r="AG4062">
        <v>0</v>
      </c>
      <c r="AH4062">
        <v>1</v>
      </c>
      <c r="AI4062">
        <v>1</v>
      </c>
      <c r="AJ4062">
        <v>1</v>
      </c>
      <c r="AK4062">
        <v>1</v>
      </c>
      <c r="AL4062">
        <v>1</v>
      </c>
      <c r="AM4062">
        <v>0.6809570537624231</v>
      </c>
      <c r="AN4062">
        <v>1</v>
      </c>
      <c r="AO4062">
        <v>0.28259750599196803</v>
      </c>
      <c r="AP4062">
        <v>0.20859206426253113</v>
      </c>
      <c r="AQ4062">
        <v>1</v>
      </c>
      <c r="AR4062">
        <v>1</v>
      </c>
      <c r="AS4062">
        <v>0.15086073054286922</v>
      </c>
      <c r="AT4062">
        <v>0.60535002564257867</v>
      </c>
      <c r="AU4062">
        <v>1</v>
      </c>
    </row>
    <row r="4063" spans="32:47" x14ac:dyDescent="0.25">
      <c r="AF4063">
        <v>4053</v>
      </c>
      <c r="AG4063">
        <v>0</v>
      </c>
      <c r="AH4063">
        <v>1</v>
      </c>
      <c r="AI4063">
        <v>0.74838810096351216</v>
      </c>
      <c r="AJ4063">
        <v>1</v>
      </c>
      <c r="AK4063">
        <v>1</v>
      </c>
      <c r="AL4063">
        <v>1</v>
      </c>
      <c r="AM4063">
        <v>1</v>
      </c>
      <c r="AN4063">
        <v>0.67512787216964498</v>
      </c>
      <c r="AO4063">
        <v>1</v>
      </c>
      <c r="AP4063">
        <v>0.99066114196982868</v>
      </c>
      <c r="AQ4063">
        <v>6.0966813704726522E-2</v>
      </c>
      <c r="AR4063">
        <v>1</v>
      </c>
      <c r="AS4063">
        <v>0</v>
      </c>
      <c r="AT4063">
        <v>0.90154359839668841</v>
      </c>
      <c r="AU4063">
        <v>1</v>
      </c>
    </row>
    <row r="4064" spans="32:47" x14ac:dyDescent="0.25">
      <c r="AF4064">
        <v>4054</v>
      </c>
      <c r="AG4064">
        <v>1</v>
      </c>
      <c r="AH4064">
        <v>0.92008684320119627</v>
      </c>
      <c r="AI4064">
        <v>0.7628761800010726</v>
      </c>
      <c r="AJ4064">
        <v>1</v>
      </c>
      <c r="AK4064">
        <v>1</v>
      </c>
      <c r="AL4064">
        <v>1</v>
      </c>
      <c r="AM4064">
        <v>1</v>
      </c>
      <c r="AN4064">
        <v>0.53143104242870676</v>
      </c>
      <c r="AO4064">
        <v>0.5557024091824132</v>
      </c>
      <c r="AP4064">
        <v>1</v>
      </c>
      <c r="AQ4064">
        <v>1</v>
      </c>
      <c r="AR4064">
        <v>0.63094697792844423</v>
      </c>
      <c r="AS4064">
        <v>0.64072823965567904</v>
      </c>
      <c r="AT4064">
        <v>0.78859440487620502</v>
      </c>
      <c r="AU4064">
        <v>1</v>
      </c>
    </row>
    <row r="4065" spans="32:47" x14ac:dyDescent="0.25">
      <c r="AF4065">
        <v>4055</v>
      </c>
      <c r="AG4065">
        <v>1</v>
      </c>
      <c r="AH4065">
        <v>0.3304818032307334</v>
      </c>
      <c r="AI4065">
        <v>1</v>
      </c>
      <c r="AJ4065">
        <v>1</v>
      </c>
      <c r="AK4065">
        <v>1</v>
      </c>
      <c r="AL4065">
        <v>1</v>
      </c>
      <c r="AM4065">
        <v>0</v>
      </c>
      <c r="AN4065">
        <v>0.24640233272399317</v>
      </c>
      <c r="AO4065">
        <v>1</v>
      </c>
      <c r="AP4065">
        <v>1</v>
      </c>
      <c r="AQ4065">
        <v>0.75139973944484761</v>
      </c>
      <c r="AR4065">
        <v>1</v>
      </c>
      <c r="AS4065">
        <v>0.4706626265007447</v>
      </c>
      <c r="AT4065">
        <v>0.70575569046470688</v>
      </c>
      <c r="AU4065">
        <v>2</v>
      </c>
    </row>
    <row r="4066" spans="32:47" x14ac:dyDescent="0.25">
      <c r="AF4066">
        <v>4056</v>
      </c>
      <c r="AG4066">
        <v>1</v>
      </c>
      <c r="AH4066">
        <v>1</v>
      </c>
      <c r="AI4066">
        <v>0.70650959903451294</v>
      </c>
      <c r="AJ4066">
        <v>1</v>
      </c>
      <c r="AK4066">
        <v>1</v>
      </c>
      <c r="AL4066">
        <v>0.61934722126849617</v>
      </c>
      <c r="AM4066">
        <v>8.8377126695817307E-2</v>
      </c>
      <c r="AN4066">
        <v>0</v>
      </c>
      <c r="AO4066">
        <v>1</v>
      </c>
      <c r="AP4066">
        <v>0.54030509140917982</v>
      </c>
      <c r="AQ4066">
        <v>1</v>
      </c>
      <c r="AR4066">
        <v>1</v>
      </c>
      <c r="AS4066">
        <v>0</v>
      </c>
      <c r="AT4066">
        <v>0.61391670428515865</v>
      </c>
      <c r="AU4066">
        <v>0</v>
      </c>
    </row>
    <row r="4067" spans="32:47" x14ac:dyDescent="0.25">
      <c r="AF4067">
        <v>4057</v>
      </c>
      <c r="AG4067">
        <v>4.507541192640107E-2</v>
      </c>
      <c r="AH4067">
        <v>1</v>
      </c>
      <c r="AI4067">
        <v>1</v>
      </c>
      <c r="AJ4067">
        <v>1</v>
      </c>
      <c r="AK4067">
        <v>0.83369380900037338</v>
      </c>
      <c r="AL4067">
        <v>0.67776292037645669</v>
      </c>
      <c r="AM4067">
        <v>1</v>
      </c>
      <c r="AN4067">
        <v>1</v>
      </c>
      <c r="AO4067">
        <v>1</v>
      </c>
      <c r="AP4067">
        <v>0.6605450443194939</v>
      </c>
      <c r="AQ4067">
        <v>1</v>
      </c>
      <c r="AR4067">
        <v>2.4293289783658582E-2</v>
      </c>
      <c r="AS4067">
        <v>0</v>
      </c>
      <c r="AT4067">
        <v>0.83272644660994966</v>
      </c>
      <c r="AU4067">
        <v>2</v>
      </c>
    </row>
    <row r="4068" spans="32:47" x14ac:dyDescent="0.25">
      <c r="AF4068">
        <v>4058</v>
      </c>
      <c r="AG4068">
        <v>0.96923000566006989</v>
      </c>
      <c r="AH4068">
        <v>1</v>
      </c>
      <c r="AI4068">
        <v>1</v>
      </c>
      <c r="AJ4068">
        <v>1</v>
      </c>
      <c r="AK4068">
        <v>1</v>
      </c>
      <c r="AL4068">
        <v>1</v>
      </c>
      <c r="AM4068">
        <v>1</v>
      </c>
      <c r="AN4068">
        <v>0</v>
      </c>
      <c r="AO4068">
        <v>1</v>
      </c>
      <c r="AP4068">
        <v>1</v>
      </c>
      <c r="AQ4068">
        <v>1</v>
      </c>
      <c r="AR4068">
        <v>1</v>
      </c>
      <c r="AS4068">
        <v>0.38251833407872859</v>
      </c>
      <c r="AT4068">
        <v>0.57180193781472777</v>
      </c>
      <c r="AU4068">
        <v>1</v>
      </c>
    </row>
    <row r="4069" spans="32:47" x14ac:dyDescent="0.25">
      <c r="AF4069">
        <v>4059</v>
      </c>
      <c r="AG4069">
        <v>1</v>
      </c>
      <c r="AH4069">
        <v>0.40786127809535955</v>
      </c>
      <c r="AI4069">
        <v>0.53395240819396173</v>
      </c>
      <c r="AJ4069">
        <v>1</v>
      </c>
      <c r="AK4069">
        <v>1</v>
      </c>
      <c r="AL4069">
        <v>1</v>
      </c>
      <c r="AM4069">
        <v>0.68483004534514735</v>
      </c>
      <c r="AN4069">
        <v>1</v>
      </c>
      <c r="AO4069">
        <v>1</v>
      </c>
      <c r="AP4069">
        <v>0.73131822385156764</v>
      </c>
      <c r="AQ4069">
        <v>1</v>
      </c>
      <c r="AR4069">
        <v>1</v>
      </c>
      <c r="AS4069">
        <v>0</v>
      </c>
      <c r="AT4069">
        <v>0.49456002991223924</v>
      </c>
      <c r="AU4069">
        <v>2</v>
      </c>
    </row>
    <row r="4070" spans="32:47" x14ac:dyDescent="0.25">
      <c r="AF4070">
        <v>4060</v>
      </c>
      <c r="AG4070">
        <v>1</v>
      </c>
      <c r="AH4070">
        <v>1</v>
      </c>
      <c r="AI4070">
        <v>0</v>
      </c>
      <c r="AJ4070">
        <v>0</v>
      </c>
      <c r="AK4070">
        <v>0.61989443763577001</v>
      </c>
      <c r="AL4070">
        <v>1</v>
      </c>
      <c r="AM4070">
        <v>1</v>
      </c>
      <c r="AN4070">
        <v>1</v>
      </c>
      <c r="AO4070">
        <v>0.41052134047980265</v>
      </c>
      <c r="AP4070">
        <v>0</v>
      </c>
      <c r="AQ4070">
        <v>0.95320035672533165</v>
      </c>
      <c r="AR4070">
        <v>0.7250649786989426</v>
      </c>
      <c r="AS4070">
        <v>0</v>
      </c>
      <c r="AT4070">
        <v>0.76726441460662387</v>
      </c>
      <c r="AU4070">
        <v>2</v>
      </c>
    </row>
    <row r="4071" spans="32:47" x14ac:dyDescent="0.25">
      <c r="AF4071">
        <v>4061</v>
      </c>
      <c r="AG4071">
        <v>0.65754875362425436</v>
      </c>
      <c r="AH4071">
        <v>0.69130411223652899</v>
      </c>
      <c r="AI4071">
        <v>1</v>
      </c>
      <c r="AJ4071">
        <v>1</v>
      </c>
      <c r="AK4071">
        <v>0</v>
      </c>
      <c r="AL4071">
        <v>0.99153401768926419</v>
      </c>
      <c r="AM4071">
        <v>1</v>
      </c>
      <c r="AN4071">
        <v>1</v>
      </c>
      <c r="AO4071">
        <v>1</v>
      </c>
      <c r="AP4071">
        <v>1</v>
      </c>
      <c r="AQ4071">
        <v>1</v>
      </c>
      <c r="AR4071">
        <v>1</v>
      </c>
      <c r="AS4071">
        <v>0</v>
      </c>
      <c r="AT4071">
        <v>0.7800483433339962</v>
      </c>
      <c r="AU4071">
        <v>2</v>
      </c>
    </row>
    <row r="4072" spans="32:47" x14ac:dyDescent="0.25">
      <c r="AF4072">
        <v>4062</v>
      </c>
      <c r="AG4072">
        <v>1</v>
      </c>
      <c r="AH4072">
        <v>1</v>
      </c>
      <c r="AI4072">
        <v>1</v>
      </c>
      <c r="AJ4072">
        <v>0</v>
      </c>
      <c r="AK4072">
        <v>1</v>
      </c>
      <c r="AL4072">
        <v>1</v>
      </c>
      <c r="AM4072">
        <v>1</v>
      </c>
      <c r="AN4072">
        <v>1</v>
      </c>
      <c r="AO4072">
        <v>0.71876971046949623</v>
      </c>
      <c r="AP4072">
        <v>1</v>
      </c>
      <c r="AQ4072">
        <v>1</v>
      </c>
      <c r="AR4072">
        <v>1</v>
      </c>
      <c r="AS4072">
        <v>0</v>
      </c>
      <c r="AT4072">
        <v>0.75434787152229399</v>
      </c>
      <c r="AU4072">
        <v>1</v>
      </c>
    </row>
    <row r="4073" spans="32:47" x14ac:dyDescent="0.25">
      <c r="AF4073">
        <v>4063</v>
      </c>
      <c r="AG4073">
        <v>1</v>
      </c>
      <c r="AH4073">
        <v>1</v>
      </c>
      <c r="AI4073">
        <v>1</v>
      </c>
      <c r="AJ4073">
        <v>0.51745489879128093</v>
      </c>
      <c r="AK4073">
        <v>0.97991191830993973</v>
      </c>
      <c r="AL4073">
        <v>1</v>
      </c>
      <c r="AM4073">
        <v>1</v>
      </c>
      <c r="AN4073">
        <v>1</v>
      </c>
      <c r="AO4073">
        <v>1</v>
      </c>
      <c r="AP4073">
        <v>1</v>
      </c>
      <c r="AQ4073">
        <v>1</v>
      </c>
      <c r="AR4073">
        <v>1</v>
      </c>
      <c r="AS4073">
        <v>1.1931287478223713E-2</v>
      </c>
      <c r="AT4073">
        <v>0.64686758164174885</v>
      </c>
      <c r="AU4073">
        <v>0</v>
      </c>
    </row>
    <row r="4074" spans="32:47" x14ac:dyDescent="0.25">
      <c r="AF4074">
        <v>4064</v>
      </c>
      <c r="AG4074">
        <v>1</v>
      </c>
      <c r="AH4074">
        <v>1</v>
      </c>
      <c r="AI4074">
        <v>1</v>
      </c>
      <c r="AJ4074">
        <v>1</v>
      </c>
      <c r="AK4074">
        <v>1</v>
      </c>
      <c r="AL4074">
        <v>0.3200463959481567</v>
      </c>
      <c r="AM4074">
        <v>1</v>
      </c>
      <c r="AN4074">
        <v>1</v>
      </c>
      <c r="AO4074">
        <v>1</v>
      </c>
      <c r="AP4074">
        <v>0.23813242589019337</v>
      </c>
      <c r="AQ4074">
        <v>1</v>
      </c>
      <c r="AR4074">
        <v>1</v>
      </c>
      <c r="AS4074">
        <v>0.55889189606645118</v>
      </c>
      <c r="AT4074">
        <v>0.92224971855817561</v>
      </c>
      <c r="AU4074">
        <v>1</v>
      </c>
    </row>
    <row r="4075" spans="32:47" x14ac:dyDescent="0.25">
      <c r="AF4075">
        <v>4065</v>
      </c>
      <c r="AG4075">
        <v>1</v>
      </c>
      <c r="AH4075">
        <v>1</v>
      </c>
      <c r="AI4075">
        <v>1</v>
      </c>
      <c r="AJ4075">
        <v>0.15881179136486026</v>
      </c>
      <c r="AK4075">
        <v>0.22490282422199193</v>
      </c>
      <c r="AL4075">
        <v>1</v>
      </c>
      <c r="AM4075">
        <v>1</v>
      </c>
      <c r="AN4075">
        <v>1</v>
      </c>
      <c r="AO4075">
        <v>1</v>
      </c>
      <c r="AP4075">
        <v>1</v>
      </c>
      <c r="AQ4075">
        <v>1</v>
      </c>
      <c r="AR4075">
        <v>1</v>
      </c>
      <c r="AS4075">
        <v>0.50122243154210966</v>
      </c>
      <c r="AT4075">
        <v>0.63743680536668035</v>
      </c>
      <c r="AU4075">
        <v>0</v>
      </c>
    </row>
    <row r="4076" spans="32:47" x14ac:dyDescent="0.25">
      <c r="AF4076">
        <v>4066</v>
      </c>
      <c r="AG4076">
        <v>1</v>
      </c>
      <c r="AH4076">
        <v>1</v>
      </c>
      <c r="AI4076">
        <v>1</v>
      </c>
      <c r="AJ4076">
        <v>0.96299586121313041</v>
      </c>
      <c r="AK4076">
        <v>1</v>
      </c>
      <c r="AL4076">
        <v>1</v>
      </c>
      <c r="AM4076">
        <v>0.72221470530419007</v>
      </c>
      <c r="AN4076">
        <v>1</v>
      </c>
      <c r="AO4076">
        <v>1</v>
      </c>
      <c r="AP4076">
        <v>1</v>
      </c>
      <c r="AQ4076">
        <v>1</v>
      </c>
      <c r="AR4076">
        <v>1</v>
      </c>
      <c r="AS4076">
        <v>5.2507919390094075E-2</v>
      </c>
      <c r="AT4076">
        <v>0.90179432085521871</v>
      </c>
      <c r="AU4076">
        <v>0</v>
      </c>
    </row>
    <row r="4077" spans="32:47" x14ac:dyDescent="0.25">
      <c r="AF4077">
        <v>4067</v>
      </c>
      <c r="AG4077">
        <v>1</v>
      </c>
      <c r="AH4077">
        <v>1</v>
      </c>
      <c r="AI4077">
        <v>0</v>
      </c>
      <c r="AJ4077">
        <v>3.7129005562746898E-3</v>
      </c>
      <c r="AK4077">
        <v>1</v>
      </c>
      <c r="AL4077">
        <v>0.40961270568877806</v>
      </c>
      <c r="AM4077">
        <v>1</v>
      </c>
      <c r="AN4077">
        <v>0.66890035141489446</v>
      </c>
      <c r="AO4077">
        <v>0.4152817132497148</v>
      </c>
      <c r="AP4077">
        <v>1</v>
      </c>
      <c r="AQ4077">
        <v>1</v>
      </c>
      <c r="AR4077">
        <v>1</v>
      </c>
      <c r="AS4077">
        <v>1.3399228334169639E-2</v>
      </c>
      <c r="AT4077">
        <v>0.78221924188154135</v>
      </c>
      <c r="AU4077">
        <v>0</v>
      </c>
    </row>
    <row r="4078" spans="32:47" x14ac:dyDescent="0.25">
      <c r="AF4078">
        <v>4068</v>
      </c>
      <c r="AG4078">
        <v>1</v>
      </c>
      <c r="AH4078">
        <v>1</v>
      </c>
      <c r="AI4078">
        <v>1</v>
      </c>
      <c r="AJ4078">
        <v>1</v>
      </c>
      <c r="AK4078">
        <v>1</v>
      </c>
      <c r="AL4078">
        <v>1</v>
      </c>
      <c r="AM4078">
        <v>1</v>
      </c>
      <c r="AN4078">
        <v>1</v>
      </c>
      <c r="AO4078">
        <v>1</v>
      </c>
      <c r="AP4078">
        <v>1</v>
      </c>
      <c r="AQ4078">
        <v>1</v>
      </c>
      <c r="AR4078">
        <v>0.80845891434000805</v>
      </c>
      <c r="AS4078">
        <v>0.43306115278462509</v>
      </c>
      <c r="AT4078">
        <v>0.59123542111266125</v>
      </c>
      <c r="AU4078">
        <v>1</v>
      </c>
    </row>
    <row r="4079" spans="32:47" x14ac:dyDescent="0.25">
      <c r="AF4079">
        <v>4069</v>
      </c>
      <c r="AG4079">
        <v>1</v>
      </c>
      <c r="AH4079">
        <v>1</v>
      </c>
      <c r="AI4079">
        <v>1</v>
      </c>
      <c r="AJ4079">
        <v>1</v>
      </c>
      <c r="AK4079">
        <v>1</v>
      </c>
      <c r="AL4079">
        <v>1</v>
      </c>
      <c r="AM4079">
        <v>1</v>
      </c>
      <c r="AN4079">
        <v>0</v>
      </c>
      <c r="AO4079">
        <v>0.86760211999401993</v>
      </c>
      <c r="AP4079">
        <v>0</v>
      </c>
      <c r="AQ4079">
        <v>1</v>
      </c>
      <c r="AR4079">
        <v>1</v>
      </c>
      <c r="AS4079">
        <v>0.30204613040193856</v>
      </c>
      <c r="AT4079">
        <v>0.75335230190204838</v>
      </c>
      <c r="AU4079">
        <v>1</v>
      </c>
    </row>
    <row r="4080" spans="32:47" x14ac:dyDescent="0.25">
      <c r="AF4080">
        <v>4070</v>
      </c>
      <c r="AG4080">
        <v>1</v>
      </c>
      <c r="AH4080">
        <v>0.52676261865365503</v>
      </c>
      <c r="AI4080">
        <v>1</v>
      </c>
      <c r="AJ4080">
        <v>0.54148846944323548</v>
      </c>
      <c r="AK4080">
        <v>0.85377340231066379</v>
      </c>
      <c r="AL4080">
        <v>1</v>
      </c>
      <c r="AM4080">
        <v>1</v>
      </c>
      <c r="AN4080">
        <v>0.62188785498414467</v>
      </c>
      <c r="AO4080">
        <v>0.52610128274948997</v>
      </c>
      <c r="AP4080">
        <v>1</v>
      </c>
      <c r="AQ4080">
        <v>0</v>
      </c>
      <c r="AR4080">
        <v>0.95510043478345563</v>
      </c>
      <c r="AS4080">
        <v>0.45815224512743075</v>
      </c>
      <c r="AT4080">
        <v>0.77092933880533199</v>
      </c>
      <c r="AU4080">
        <v>3</v>
      </c>
    </row>
    <row r="4081" spans="32:47" x14ac:dyDescent="0.25">
      <c r="AF4081">
        <v>4071</v>
      </c>
      <c r="AG4081">
        <v>0.78274815433143241</v>
      </c>
      <c r="AH4081">
        <v>0.31033790306433467</v>
      </c>
      <c r="AI4081">
        <v>1</v>
      </c>
      <c r="AJ4081">
        <v>0.37383987979192168</v>
      </c>
      <c r="AK4081">
        <v>1</v>
      </c>
      <c r="AL4081">
        <v>0.57413859355292518</v>
      </c>
      <c r="AM4081">
        <v>1</v>
      </c>
      <c r="AN4081">
        <v>1</v>
      </c>
      <c r="AO4081">
        <v>1</v>
      </c>
      <c r="AP4081">
        <v>1</v>
      </c>
      <c r="AQ4081">
        <v>0</v>
      </c>
      <c r="AR4081">
        <v>0.80972817486162385</v>
      </c>
      <c r="AS4081">
        <v>7.6794653307539804E-2</v>
      </c>
      <c r="AT4081">
        <v>1</v>
      </c>
      <c r="AU4081">
        <v>3</v>
      </c>
    </row>
    <row r="4082" spans="32:47" x14ac:dyDescent="0.25">
      <c r="AF4082">
        <v>4072</v>
      </c>
      <c r="AG4082">
        <v>0.47309860594278658</v>
      </c>
      <c r="AH4082">
        <v>1</v>
      </c>
      <c r="AI4082">
        <v>1</v>
      </c>
      <c r="AJ4082">
        <v>0.64969186983774607</v>
      </c>
      <c r="AK4082">
        <v>1</v>
      </c>
      <c r="AL4082">
        <v>1</v>
      </c>
      <c r="AM4082">
        <v>1</v>
      </c>
      <c r="AN4082">
        <v>0.54306759447095942</v>
      </c>
      <c r="AO4082">
        <v>1</v>
      </c>
      <c r="AP4082">
        <v>1</v>
      </c>
      <c r="AQ4082">
        <v>1</v>
      </c>
      <c r="AR4082">
        <v>1</v>
      </c>
      <c r="AS4082">
        <v>2.8223541596526049E-2</v>
      </c>
      <c r="AT4082">
        <v>0.86357859421642225</v>
      </c>
      <c r="AU4082">
        <v>0</v>
      </c>
    </row>
    <row r="4083" spans="32:47" x14ac:dyDescent="0.25">
      <c r="AF4083">
        <v>4073</v>
      </c>
      <c r="AG4083">
        <v>1</v>
      </c>
      <c r="AH4083">
        <v>1</v>
      </c>
      <c r="AI4083">
        <v>0.11054948678347207</v>
      </c>
      <c r="AJ4083">
        <v>1</v>
      </c>
      <c r="AK4083">
        <v>1</v>
      </c>
      <c r="AL4083">
        <v>1</v>
      </c>
      <c r="AM4083">
        <v>1</v>
      </c>
      <c r="AN4083">
        <v>0.83099718695889502</v>
      </c>
      <c r="AO4083">
        <v>1</v>
      </c>
      <c r="AP4083">
        <v>1</v>
      </c>
      <c r="AQ4083">
        <v>1</v>
      </c>
      <c r="AR4083">
        <v>1</v>
      </c>
      <c r="AS4083">
        <v>0</v>
      </c>
      <c r="AT4083">
        <v>0.81124825619491236</v>
      </c>
      <c r="AU4083">
        <v>4</v>
      </c>
    </row>
    <row r="4084" spans="32:47" x14ac:dyDescent="0.25">
      <c r="AF4084">
        <v>4074</v>
      </c>
      <c r="AG4084">
        <v>1</v>
      </c>
      <c r="AH4084">
        <v>0</v>
      </c>
      <c r="AI4084">
        <v>0.92177866986082424</v>
      </c>
      <c r="AJ4084">
        <v>1</v>
      </c>
      <c r="AK4084">
        <v>1</v>
      </c>
      <c r="AL4084">
        <v>1</v>
      </c>
      <c r="AM4084">
        <v>1</v>
      </c>
      <c r="AN4084">
        <v>0.80061631285394885</v>
      </c>
      <c r="AO4084">
        <v>0.92572121533085006</v>
      </c>
      <c r="AP4084">
        <v>0.62600400795969524</v>
      </c>
      <c r="AQ4084">
        <v>1</v>
      </c>
      <c r="AR4084">
        <v>1</v>
      </c>
      <c r="AS4084">
        <v>0</v>
      </c>
      <c r="AT4084">
        <v>0.87843650071841839</v>
      </c>
      <c r="AU4084">
        <v>2</v>
      </c>
    </row>
    <row r="4085" spans="32:47" x14ac:dyDescent="0.25">
      <c r="AF4085">
        <v>4075</v>
      </c>
      <c r="AG4085">
        <v>0.50122051823212044</v>
      </c>
      <c r="AH4085">
        <v>1</v>
      </c>
      <c r="AI4085">
        <v>1</v>
      </c>
      <c r="AJ4085">
        <v>1</v>
      </c>
      <c r="AK4085">
        <v>0.14338468804400631</v>
      </c>
      <c r="AL4085">
        <v>1</v>
      </c>
      <c r="AM4085">
        <v>1</v>
      </c>
      <c r="AN4085">
        <v>1</v>
      </c>
      <c r="AO4085">
        <v>1</v>
      </c>
      <c r="AP4085">
        <v>1</v>
      </c>
      <c r="AQ4085">
        <v>1</v>
      </c>
      <c r="AR4085">
        <v>0.51732020030777348</v>
      </c>
      <c r="AS4085">
        <v>0.62398797214070023</v>
      </c>
      <c r="AT4085">
        <v>0.74514177500127576</v>
      </c>
      <c r="AU4085">
        <v>0</v>
      </c>
    </row>
    <row r="4086" spans="32:47" x14ac:dyDescent="0.25">
      <c r="AF4086">
        <v>4076</v>
      </c>
      <c r="AG4086">
        <v>0</v>
      </c>
      <c r="AH4086">
        <v>0</v>
      </c>
      <c r="AI4086">
        <v>0.63708066075759562</v>
      </c>
      <c r="AJ4086">
        <v>0.88284749056523049</v>
      </c>
      <c r="AK4086">
        <v>1</v>
      </c>
      <c r="AL4086">
        <v>1</v>
      </c>
      <c r="AM4086">
        <v>0.99261497122056275</v>
      </c>
      <c r="AN4086">
        <v>1</v>
      </c>
      <c r="AO4086">
        <v>1</v>
      </c>
      <c r="AP4086">
        <v>1</v>
      </c>
      <c r="AQ4086">
        <v>1</v>
      </c>
      <c r="AR4086">
        <v>1</v>
      </c>
      <c r="AS4086">
        <v>0</v>
      </c>
      <c r="AT4086">
        <v>0.79472248195054584</v>
      </c>
      <c r="AU4086">
        <v>1</v>
      </c>
    </row>
    <row r="4087" spans="32:47" x14ac:dyDescent="0.25">
      <c r="AF4087">
        <v>4077</v>
      </c>
      <c r="AG4087">
        <v>1</v>
      </c>
      <c r="AH4087">
        <v>1</v>
      </c>
      <c r="AI4087">
        <v>0.72713040330610612</v>
      </c>
      <c r="AJ4087">
        <v>1</v>
      </c>
      <c r="AK4087">
        <v>0</v>
      </c>
      <c r="AL4087">
        <v>1</v>
      </c>
      <c r="AM4087">
        <v>0.6037384222607568</v>
      </c>
      <c r="AN4087">
        <v>0.56785847489710806</v>
      </c>
      <c r="AO4087">
        <v>0</v>
      </c>
      <c r="AP4087">
        <v>0.23381814042753127</v>
      </c>
      <c r="AQ4087">
        <v>1</v>
      </c>
      <c r="AR4087">
        <v>1</v>
      </c>
      <c r="AS4087">
        <v>0</v>
      </c>
      <c r="AT4087">
        <v>0.88087967431361303</v>
      </c>
      <c r="AU4087">
        <v>0</v>
      </c>
    </row>
    <row r="4088" spans="32:47" x14ac:dyDescent="0.25">
      <c r="AF4088">
        <v>4078</v>
      </c>
      <c r="AG4088">
        <v>0.40710502602850018</v>
      </c>
      <c r="AH4088">
        <v>1</v>
      </c>
      <c r="AI4088">
        <v>1</v>
      </c>
      <c r="AJ4088">
        <v>0.68924549695899862</v>
      </c>
      <c r="AK4088">
        <v>1</v>
      </c>
      <c r="AL4088">
        <v>0.6177132560997658</v>
      </c>
      <c r="AM4088">
        <v>1</v>
      </c>
      <c r="AN4088">
        <v>0.57985382278932396</v>
      </c>
      <c r="AO4088">
        <v>1</v>
      </c>
      <c r="AP4088">
        <v>1</v>
      </c>
      <c r="AQ4088">
        <v>1</v>
      </c>
      <c r="AR4088">
        <v>0.19490342596996454</v>
      </c>
      <c r="AS4088">
        <v>0</v>
      </c>
      <c r="AT4088">
        <v>0.89701515110404939</v>
      </c>
      <c r="AU4088">
        <v>0</v>
      </c>
    </row>
    <row r="4089" spans="32:47" x14ac:dyDescent="0.25">
      <c r="AF4089">
        <v>4079</v>
      </c>
      <c r="AG4089">
        <v>1</v>
      </c>
      <c r="AH4089">
        <v>0.97474517216635703</v>
      </c>
      <c r="AI4089">
        <v>1</v>
      </c>
      <c r="AJ4089">
        <v>1</v>
      </c>
      <c r="AK4089">
        <v>1</v>
      </c>
      <c r="AL4089">
        <v>1</v>
      </c>
      <c r="AM4089">
        <v>1</v>
      </c>
      <c r="AN4089">
        <v>0</v>
      </c>
      <c r="AO4089">
        <v>1</v>
      </c>
      <c r="AP4089">
        <v>1</v>
      </c>
      <c r="AQ4089">
        <v>0.75482709037751194</v>
      </c>
      <c r="AR4089">
        <v>1</v>
      </c>
      <c r="AS4089">
        <v>0</v>
      </c>
      <c r="AT4089">
        <v>0.78943038435095891</v>
      </c>
      <c r="AU4089">
        <v>0</v>
      </c>
    </row>
    <row r="4090" spans="32:47" x14ac:dyDescent="0.25">
      <c r="AF4090">
        <v>4080</v>
      </c>
      <c r="AG4090">
        <v>0</v>
      </c>
      <c r="AH4090">
        <v>0.77694044032848197</v>
      </c>
      <c r="AI4090">
        <v>1</v>
      </c>
      <c r="AJ4090">
        <v>0.10860114638150359</v>
      </c>
      <c r="AK4090">
        <v>0.47752029497707787</v>
      </c>
      <c r="AL4090">
        <v>1</v>
      </c>
      <c r="AM4090">
        <v>1</v>
      </c>
      <c r="AN4090">
        <v>1</v>
      </c>
      <c r="AO4090">
        <v>1</v>
      </c>
      <c r="AP4090">
        <v>1</v>
      </c>
      <c r="AQ4090">
        <v>0.4942672137677922</v>
      </c>
      <c r="AR4090">
        <v>0.45015598998232292</v>
      </c>
      <c r="AS4090">
        <v>0.93050565930611961</v>
      </c>
      <c r="AT4090">
        <v>0.70330733539680523</v>
      </c>
      <c r="AU4090">
        <v>0</v>
      </c>
    </row>
    <row r="4091" spans="32:47" x14ac:dyDescent="0.25">
      <c r="AF4091">
        <v>4081</v>
      </c>
      <c r="AG4091">
        <v>0.88151942671679384</v>
      </c>
      <c r="AH4091">
        <v>1</v>
      </c>
      <c r="AI4091">
        <v>1</v>
      </c>
      <c r="AJ4091">
        <v>0</v>
      </c>
      <c r="AK4091">
        <v>1</v>
      </c>
      <c r="AL4091">
        <v>1</v>
      </c>
      <c r="AM4091">
        <v>0.29457993046127096</v>
      </c>
      <c r="AN4091">
        <v>0.13030334161674312</v>
      </c>
      <c r="AO4091">
        <v>1</v>
      </c>
      <c r="AP4091">
        <v>0</v>
      </c>
      <c r="AQ4091">
        <v>0.444035710622605</v>
      </c>
      <c r="AR4091">
        <v>0</v>
      </c>
      <c r="AS4091">
        <v>0</v>
      </c>
      <c r="AT4091">
        <v>0.65948371507224635</v>
      </c>
      <c r="AU4091">
        <v>2</v>
      </c>
    </row>
    <row r="4092" spans="32:47" x14ac:dyDescent="0.25">
      <c r="AF4092">
        <v>4082</v>
      </c>
      <c r="AG4092">
        <v>1</v>
      </c>
      <c r="AH4092">
        <v>1</v>
      </c>
      <c r="AI4092">
        <v>1</v>
      </c>
      <c r="AJ4092">
        <v>1</v>
      </c>
      <c r="AK4092">
        <v>1</v>
      </c>
      <c r="AL4092">
        <v>1</v>
      </c>
      <c r="AM4092">
        <v>1</v>
      </c>
      <c r="AN4092">
        <v>0.40662584041063149</v>
      </c>
      <c r="AO4092">
        <v>1</v>
      </c>
      <c r="AP4092">
        <v>1</v>
      </c>
      <c r="AQ4092">
        <v>1</v>
      </c>
      <c r="AR4092">
        <v>1</v>
      </c>
      <c r="AS4092">
        <v>0.26416903542582681</v>
      </c>
      <c r="AT4092">
        <v>0.85499419195903226</v>
      </c>
      <c r="AU4092">
        <v>1</v>
      </c>
    </row>
    <row r="4093" spans="32:47" x14ac:dyDescent="0.25">
      <c r="AF4093">
        <v>4083</v>
      </c>
      <c r="AG4093">
        <v>1</v>
      </c>
      <c r="AH4093">
        <v>1</v>
      </c>
      <c r="AI4093">
        <v>1</v>
      </c>
      <c r="AJ4093">
        <v>1</v>
      </c>
      <c r="AK4093">
        <v>0.73969291133084147</v>
      </c>
      <c r="AL4093">
        <v>1</v>
      </c>
      <c r="AM4093">
        <v>0.6729240319759664</v>
      </c>
      <c r="AN4093">
        <v>0.80469383519507132</v>
      </c>
      <c r="AO4093">
        <v>1</v>
      </c>
      <c r="AP4093">
        <v>1</v>
      </c>
      <c r="AQ4093">
        <v>0.56668104700899369</v>
      </c>
      <c r="AR4093">
        <v>1</v>
      </c>
      <c r="AS4093">
        <v>0</v>
      </c>
      <c r="AT4093">
        <v>0.83826488033782254</v>
      </c>
      <c r="AU4093">
        <v>1</v>
      </c>
    </row>
    <row r="4094" spans="32:47" x14ac:dyDescent="0.25">
      <c r="AF4094">
        <v>4084</v>
      </c>
      <c r="AG4094">
        <v>0.93036271440500817</v>
      </c>
      <c r="AH4094">
        <v>1</v>
      </c>
      <c r="AI4094">
        <v>1</v>
      </c>
      <c r="AJ4094">
        <v>0.17510239877034717</v>
      </c>
      <c r="AK4094">
        <v>1</v>
      </c>
      <c r="AL4094">
        <v>1</v>
      </c>
      <c r="AM4094">
        <v>1</v>
      </c>
      <c r="AN4094">
        <v>0</v>
      </c>
      <c r="AO4094">
        <v>1</v>
      </c>
      <c r="AP4094">
        <v>0.75665175878384616</v>
      </c>
      <c r="AQ4094">
        <v>0</v>
      </c>
      <c r="AR4094">
        <v>1</v>
      </c>
      <c r="AS4094">
        <v>1</v>
      </c>
      <c r="AT4094">
        <v>0.89597314493509395</v>
      </c>
      <c r="AU4094">
        <v>0</v>
      </c>
    </row>
    <row r="4095" spans="32:47" x14ac:dyDescent="0.25">
      <c r="AF4095">
        <v>4085</v>
      </c>
      <c r="AG4095">
        <v>1</v>
      </c>
      <c r="AH4095">
        <v>0.25509291291928093</v>
      </c>
      <c r="AI4095">
        <v>1</v>
      </c>
      <c r="AJ4095">
        <v>1</v>
      </c>
      <c r="AK4095">
        <v>0.71532149800059996</v>
      </c>
      <c r="AL4095">
        <v>1</v>
      </c>
      <c r="AM4095">
        <v>0.92998679887668623</v>
      </c>
      <c r="AN4095">
        <v>0</v>
      </c>
      <c r="AO4095">
        <v>1</v>
      </c>
      <c r="AP4095">
        <v>1</v>
      </c>
      <c r="AQ4095">
        <v>0.42340426261701697</v>
      </c>
      <c r="AR4095">
        <v>0.5558659728626334</v>
      </c>
      <c r="AS4095">
        <v>0</v>
      </c>
      <c r="AT4095">
        <v>0.78780307364863367</v>
      </c>
      <c r="AU4095">
        <v>2</v>
      </c>
    </row>
    <row r="4096" spans="32:47" x14ac:dyDescent="0.25">
      <c r="AF4096">
        <v>4086</v>
      </c>
      <c r="AG4096">
        <v>1</v>
      </c>
      <c r="AH4096">
        <v>0.52890078833739351</v>
      </c>
      <c r="AI4096">
        <v>1</v>
      </c>
      <c r="AJ4096">
        <v>1</v>
      </c>
      <c r="AK4096">
        <v>0</v>
      </c>
      <c r="AL4096">
        <v>0</v>
      </c>
      <c r="AM4096">
        <v>0.25835333112063968</v>
      </c>
      <c r="AN4096">
        <v>0.48549522080007124</v>
      </c>
      <c r="AO4096">
        <v>1</v>
      </c>
      <c r="AP4096">
        <v>1</v>
      </c>
      <c r="AQ4096">
        <v>1</v>
      </c>
      <c r="AR4096">
        <v>1</v>
      </c>
      <c r="AS4096">
        <v>0</v>
      </c>
      <c r="AT4096">
        <v>0.87338197333086365</v>
      </c>
      <c r="AU4096">
        <v>0</v>
      </c>
    </row>
    <row r="4097" spans="32:47" x14ac:dyDescent="0.25">
      <c r="AF4097">
        <v>4087</v>
      </c>
      <c r="AG4097">
        <v>1</v>
      </c>
      <c r="AH4097">
        <v>1</v>
      </c>
      <c r="AI4097">
        <v>1</v>
      </c>
      <c r="AJ4097">
        <v>1</v>
      </c>
      <c r="AK4097">
        <v>0.79040570011021638</v>
      </c>
      <c r="AL4097">
        <v>0</v>
      </c>
      <c r="AM4097">
        <v>1</v>
      </c>
      <c r="AN4097">
        <v>0</v>
      </c>
      <c r="AO4097">
        <v>0</v>
      </c>
      <c r="AP4097">
        <v>0.21715230700506399</v>
      </c>
      <c r="AQ4097">
        <v>1</v>
      </c>
      <c r="AR4097">
        <v>0.99573701464865849</v>
      </c>
      <c r="AS4097">
        <v>0</v>
      </c>
      <c r="AT4097">
        <v>0.61797415012978529</v>
      </c>
      <c r="AU4097">
        <v>0</v>
      </c>
    </row>
    <row r="4098" spans="32:47" x14ac:dyDescent="0.25">
      <c r="AF4098">
        <v>4088</v>
      </c>
      <c r="AG4098">
        <v>0.3525917464264034</v>
      </c>
      <c r="AH4098">
        <v>0.27512215187406192</v>
      </c>
      <c r="AI4098">
        <v>1</v>
      </c>
      <c r="AJ4098">
        <v>1</v>
      </c>
      <c r="AK4098">
        <v>1</v>
      </c>
      <c r="AL4098">
        <v>0.72683962289835713</v>
      </c>
      <c r="AM4098">
        <v>0.57254757927148603</v>
      </c>
      <c r="AN4098">
        <v>1</v>
      </c>
      <c r="AO4098">
        <v>1</v>
      </c>
      <c r="AP4098">
        <v>1</v>
      </c>
      <c r="AQ4098">
        <v>0.57318137009836689</v>
      </c>
      <c r="AR4098">
        <v>1</v>
      </c>
      <c r="AS4098">
        <v>0.28574594753348115</v>
      </c>
      <c r="AT4098">
        <v>0.78419960947441769</v>
      </c>
      <c r="AU4098">
        <v>1</v>
      </c>
    </row>
    <row r="4099" spans="32:47" x14ac:dyDescent="0.25">
      <c r="AF4099">
        <v>4089</v>
      </c>
      <c r="AG4099">
        <v>0.4014154193275552</v>
      </c>
      <c r="AH4099">
        <v>1</v>
      </c>
      <c r="AI4099">
        <v>1</v>
      </c>
      <c r="AJ4099">
        <v>1</v>
      </c>
      <c r="AK4099">
        <v>0.56672853965409886</v>
      </c>
      <c r="AL4099">
        <v>1</v>
      </c>
      <c r="AM4099">
        <v>0.10371550731900742</v>
      </c>
      <c r="AN4099">
        <v>1</v>
      </c>
      <c r="AO4099">
        <v>1</v>
      </c>
      <c r="AP4099">
        <v>0.5025354723731007</v>
      </c>
      <c r="AQ4099">
        <v>0</v>
      </c>
      <c r="AR4099">
        <v>0.58524244398206304</v>
      </c>
      <c r="AS4099">
        <v>0</v>
      </c>
      <c r="AT4099">
        <v>0.69008105294300526</v>
      </c>
      <c r="AU4099">
        <v>1</v>
      </c>
    </row>
    <row r="4100" spans="32:47" x14ac:dyDescent="0.25">
      <c r="AF4100">
        <v>4090</v>
      </c>
      <c r="AG4100">
        <v>1</v>
      </c>
      <c r="AH4100">
        <v>1</v>
      </c>
      <c r="AI4100">
        <v>1</v>
      </c>
      <c r="AJ4100">
        <v>1</v>
      </c>
      <c r="AK4100">
        <v>0.94469342596036565</v>
      </c>
      <c r="AL4100">
        <v>1</v>
      </c>
      <c r="AM4100">
        <v>1</v>
      </c>
      <c r="AN4100">
        <v>1</v>
      </c>
      <c r="AO4100">
        <v>1</v>
      </c>
      <c r="AP4100">
        <v>1</v>
      </c>
      <c r="AQ4100">
        <v>0</v>
      </c>
      <c r="AR4100">
        <v>1</v>
      </c>
      <c r="AS4100">
        <v>0</v>
      </c>
      <c r="AT4100">
        <v>0.78636155806036112</v>
      </c>
      <c r="AU4100">
        <v>0</v>
      </c>
    </row>
    <row r="4101" spans="32:47" x14ac:dyDescent="0.25">
      <c r="AF4101">
        <v>4091</v>
      </c>
      <c r="AG4101">
        <v>1</v>
      </c>
      <c r="AH4101">
        <v>0.17745427052718046</v>
      </c>
      <c r="AI4101">
        <v>1</v>
      </c>
      <c r="AJ4101">
        <v>0.97929982104445423</v>
      </c>
      <c r="AK4101">
        <v>0.54518445121474568</v>
      </c>
      <c r="AL4101">
        <v>0.84727393086868685</v>
      </c>
      <c r="AM4101">
        <v>2.6119427495887655E-3</v>
      </c>
      <c r="AN4101">
        <v>0.11195483270820396</v>
      </c>
      <c r="AO4101">
        <v>0.31321327125430493</v>
      </c>
      <c r="AP4101">
        <v>0.91346448877541864</v>
      </c>
      <c r="AQ4101">
        <v>0</v>
      </c>
      <c r="AR4101">
        <v>1</v>
      </c>
      <c r="AS4101">
        <v>0</v>
      </c>
      <c r="AT4101">
        <v>0.95707397761936885</v>
      </c>
      <c r="AU4101">
        <v>2</v>
      </c>
    </row>
    <row r="4102" spans="32:47" x14ac:dyDescent="0.25">
      <c r="AF4102">
        <v>4092</v>
      </c>
      <c r="AG4102">
        <v>1</v>
      </c>
      <c r="AH4102">
        <v>0.18436748366522288</v>
      </c>
      <c r="AI4102">
        <v>0.48088239257190107</v>
      </c>
      <c r="AJ4102">
        <v>1</v>
      </c>
      <c r="AK4102">
        <v>0.5249439910802457</v>
      </c>
      <c r="AL4102">
        <v>1</v>
      </c>
      <c r="AM4102">
        <v>0</v>
      </c>
      <c r="AN4102">
        <v>1</v>
      </c>
      <c r="AO4102">
        <v>0.71983933652227283</v>
      </c>
      <c r="AP4102">
        <v>1</v>
      </c>
      <c r="AQ4102">
        <v>1</v>
      </c>
      <c r="AR4102">
        <v>1</v>
      </c>
      <c r="AS4102">
        <v>8.6158779709113592E-2</v>
      </c>
      <c r="AT4102">
        <v>0.87823128282072183</v>
      </c>
      <c r="AU4102">
        <v>2</v>
      </c>
    </row>
    <row r="4103" spans="32:47" x14ac:dyDescent="0.25">
      <c r="AF4103">
        <v>4093</v>
      </c>
      <c r="AG4103">
        <v>1</v>
      </c>
      <c r="AH4103">
        <v>1</v>
      </c>
      <c r="AI4103">
        <v>1</v>
      </c>
      <c r="AJ4103">
        <v>1</v>
      </c>
      <c r="AK4103">
        <v>1</v>
      </c>
      <c r="AL4103">
        <v>1</v>
      </c>
      <c r="AM4103">
        <v>1</v>
      </c>
      <c r="AN4103">
        <v>1</v>
      </c>
      <c r="AO4103">
        <v>0.83170178999328825</v>
      </c>
      <c r="AP4103">
        <v>1</v>
      </c>
      <c r="AQ4103">
        <v>1</v>
      </c>
      <c r="AR4103">
        <v>1</v>
      </c>
      <c r="AS4103">
        <v>0.39400711001719407</v>
      </c>
      <c r="AT4103">
        <v>0.89819120180267642</v>
      </c>
      <c r="AU4103">
        <v>0</v>
      </c>
    </row>
    <row r="4104" spans="32:47" x14ac:dyDescent="0.25">
      <c r="AF4104">
        <v>4094</v>
      </c>
      <c r="AG4104">
        <v>0.35566593027854859</v>
      </c>
      <c r="AH4104">
        <v>1</v>
      </c>
      <c r="AI4104">
        <v>0.93261448689220072</v>
      </c>
      <c r="AJ4104">
        <v>1</v>
      </c>
      <c r="AK4104">
        <v>1</v>
      </c>
      <c r="AL4104">
        <v>1</v>
      </c>
      <c r="AM4104">
        <v>0.87670172508261468</v>
      </c>
      <c r="AN4104">
        <v>1</v>
      </c>
      <c r="AO4104">
        <v>0</v>
      </c>
      <c r="AP4104">
        <v>0</v>
      </c>
      <c r="AQ4104">
        <v>0.79570570407207319</v>
      </c>
      <c r="AR4104">
        <v>1</v>
      </c>
      <c r="AS4104">
        <v>0.10114135947126973</v>
      </c>
      <c r="AT4104">
        <v>0.91758428584899487</v>
      </c>
      <c r="AU4104">
        <v>0</v>
      </c>
    </row>
    <row r="4105" spans="32:47" x14ac:dyDescent="0.25">
      <c r="AF4105">
        <v>4095</v>
      </c>
      <c r="AG4105">
        <v>1</v>
      </c>
      <c r="AH4105">
        <v>1</v>
      </c>
      <c r="AI4105">
        <v>1</v>
      </c>
      <c r="AJ4105">
        <v>0.87192224230335946</v>
      </c>
      <c r="AK4105">
        <v>0.82417280608957122</v>
      </c>
      <c r="AL4105">
        <v>1</v>
      </c>
      <c r="AM4105">
        <v>1</v>
      </c>
      <c r="AN4105">
        <v>1</v>
      </c>
      <c r="AO4105">
        <v>0.91669275782527015</v>
      </c>
      <c r="AP4105">
        <v>1</v>
      </c>
      <c r="AQ4105">
        <v>1</v>
      </c>
      <c r="AR4105">
        <v>0.75472434768415686</v>
      </c>
      <c r="AS4105">
        <v>0.19558962963076607</v>
      </c>
      <c r="AT4105">
        <v>0.79065339282692859</v>
      </c>
      <c r="AU4105">
        <v>0</v>
      </c>
    </row>
    <row r="4106" spans="32:47" x14ac:dyDescent="0.25">
      <c r="AF4106">
        <v>4096</v>
      </c>
      <c r="AG4106">
        <v>1</v>
      </c>
      <c r="AH4106">
        <v>1.0523649716040901E-2</v>
      </c>
      <c r="AI4106">
        <v>0.77567586510004705</v>
      </c>
      <c r="AJ4106">
        <v>0.11933844545783359</v>
      </c>
      <c r="AK4106">
        <v>0.11841730891178633</v>
      </c>
      <c r="AL4106">
        <v>0.88794413618234103</v>
      </c>
      <c r="AM4106">
        <v>0.97875465369725134</v>
      </c>
      <c r="AN4106">
        <v>1</v>
      </c>
      <c r="AO4106">
        <v>1</v>
      </c>
      <c r="AP4106">
        <v>1</v>
      </c>
      <c r="AQ4106">
        <v>1</v>
      </c>
      <c r="AR4106">
        <v>1</v>
      </c>
      <c r="AS4106">
        <v>0</v>
      </c>
      <c r="AT4106">
        <v>0.93344162147865339</v>
      </c>
      <c r="AU4106">
        <v>2</v>
      </c>
    </row>
    <row r="4107" spans="32:47" x14ac:dyDescent="0.25">
      <c r="AF4107">
        <v>4097</v>
      </c>
      <c r="AG4107">
        <v>1.8771336597227115E-2</v>
      </c>
      <c r="AH4107">
        <v>0.51815976328232083</v>
      </c>
      <c r="AI4107">
        <v>1</v>
      </c>
      <c r="AJ4107">
        <v>1</v>
      </c>
      <c r="AK4107">
        <v>0.5830160717220767</v>
      </c>
      <c r="AL4107">
        <v>1</v>
      </c>
      <c r="AM4107">
        <v>1</v>
      </c>
      <c r="AN4107">
        <v>0</v>
      </c>
      <c r="AO4107">
        <v>0.27966291929769793</v>
      </c>
      <c r="AP4107">
        <v>1</v>
      </c>
      <c r="AQ4107">
        <v>0.17194685607707166</v>
      </c>
      <c r="AR4107">
        <v>1</v>
      </c>
      <c r="AS4107">
        <v>0.36825274402672808</v>
      </c>
      <c r="AT4107">
        <v>0.73708147583854278</v>
      </c>
      <c r="AU4107">
        <v>2</v>
      </c>
    </row>
    <row r="4108" spans="32:47" x14ac:dyDescent="0.25">
      <c r="AF4108">
        <v>4098</v>
      </c>
      <c r="AG4108">
        <v>0.96026947517009009</v>
      </c>
      <c r="AH4108">
        <v>1</v>
      </c>
      <c r="AI4108">
        <v>1</v>
      </c>
      <c r="AJ4108">
        <v>1</v>
      </c>
      <c r="AK4108">
        <v>0</v>
      </c>
      <c r="AL4108">
        <v>1</v>
      </c>
      <c r="AM4108">
        <v>0</v>
      </c>
      <c r="AN4108">
        <v>1</v>
      </c>
      <c r="AO4108">
        <v>1</v>
      </c>
      <c r="AP4108">
        <v>0.85362028659625555</v>
      </c>
      <c r="AQ4108">
        <v>1</v>
      </c>
      <c r="AR4108">
        <v>0.64422681235479218</v>
      </c>
      <c r="AS4108">
        <v>0.1994617551357688</v>
      </c>
      <c r="AT4108">
        <v>0.78832681579740593</v>
      </c>
      <c r="AU4108">
        <v>3</v>
      </c>
    </row>
    <row r="4109" spans="32:47" x14ac:dyDescent="0.25">
      <c r="AF4109">
        <v>4099</v>
      </c>
      <c r="AG4109">
        <v>1</v>
      </c>
      <c r="AH4109">
        <v>1</v>
      </c>
      <c r="AI4109">
        <v>1</v>
      </c>
      <c r="AJ4109">
        <v>1</v>
      </c>
      <c r="AK4109">
        <v>1</v>
      </c>
      <c r="AL4109">
        <v>1</v>
      </c>
      <c r="AM4109">
        <v>1</v>
      </c>
      <c r="AN4109">
        <v>1</v>
      </c>
      <c r="AO4109">
        <v>1</v>
      </c>
      <c r="AP4109">
        <v>1</v>
      </c>
      <c r="AQ4109">
        <v>1</v>
      </c>
      <c r="AR4109">
        <v>1</v>
      </c>
      <c r="AS4109">
        <v>0.31628611924656247</v>
      </c>
      <c r="AT4109">
        <v>1</v>
      </c>
      <c r="AU4109">
        <v>0</v>
      </c>
    </row>
    <row r="4110" spans="32:47" x14ac:dyDescent="0.25">
      <c r="AF4110">
        <v>4100</v>
      </c>
      <c r="AG4110">
        <v>1</v>
      </c>
      <c r="AH4110">
        <v>0.21739777505873853</v>
      </c>
      <c r="AI4110">
        <v>1</v>
      </c>
      <c r="AJ4110">
        <v>1</v>
      </c>
      <c r="AK4110">
        <v>1</v>
      </c>
      <c r="AL4110">
        <v>1</v>
      </c>
      <c r="AM4110">
        <v>1</v>
      </c>
      <c r="AN4110">
        <v>1</v>
      </c>
      <c r="AO4110">
        <v>1</v>
      </c>
      <c r="AP4110">
        <v>1</v>
      </c>
      <c r="AQ4110">
        <v>1</v>
      </c>
      <c r="AR4110">
        <v>0.88754889951040594</v>
      </c>
      <c r="AS4110">
        <v>0</v>
      </c>
      <c r="AT4110">
        <v>0.47483531536453893</v>
      </c>
      <c r="AU4110">
        <v>1</v>
      </c>
    </row>
    <row r="4111" spans="32:47" x14ac:dyDescent="0.25">
      <c r="AF4111">
        <v>4101</v>
      </c>
      <c r="AG4111">
        <v>0</v>
      </c>
      <c r="AH4111">
        <v>0.9427566311421417</v>
      </c>
      <c r="AI4111">
        <v>1</v>
      </c>
      <c r="AJ4111">
        <v>1</v>
      </c>
      <c r="AK4111">
        <v>1</v>
      </c>
      <c r="AL4111">
        <v>1</v>
      </c>
      <c r="AM4111">
        <v>1</v>
      </c>
      <c r="AN4111">
        <v>0.90298028005218511</v>
      </c>
      <c r="AO4111">
        <v>0.57754869100754147</v>
      </c>
      <c r="AP4111">
        <v>1</v>
      </c>
      <c r="AQ4111">
        <v>0.86119871379123647</v>
      </c>
      <c r="AR4111">
        <v>1</v>
      </c>
      <c r="AS4111">
        <v>0</v>
      </c>
      <c r="AT4111">
        <v>0.95683451618194704</v>
      </c>
      <c r="AU4111">
        <v>0</v>
      </c>
    </row>
    <row r="4112" spans="32:47" x14ac:dyDescent="0.25">
      <c r="AF4112">
        <v>4102</v>
      </c>
      <c r="AG4112">
        <v>1</v>
      </c>
      <c r="AH4112">
        <v>1</v>
      </c>
      <c r="AI4112">
        <v>1</v>
      </c>
      <c r="AJ4112">
        <v>0.48625639445259972</v>
      </c>
      <c r="AK4112">
        <v>0.55591631903207017</v>
      </c>
      <c r="AL4112">
        <v>0</v>
      </c>
      <c r="AM4112">
        <v>0.44372783744409156</v>
      </c>
      <c r="AN4112">
        <v>1</v>
      </c>
      <c r="AO4112">
        <v>1</v>
      </c>
      <c r="AP4112">
        <v>1</v>
      </c>
      <c r="AQ4112">
        <v>1</v>
      </c>
      <c r="AR4112">
        <v>1</v>
      </c>
      <c r="AS4112">
        <v>0.19135963294801542</v>
      </c>
      <c r="AT4112">
        <v>0.74721532590557305</v>
      </c>
      <c r="AU4112">
        <v>2</v>
      </c>
    </row>
    <row r="4113" spans="32:47" x14ac:dyDescent="0.25">
      <c r="AF4113">
        <v>4103</v>
      </c>
      <c r="AG4113">
        <v>1</v>
      </c>
      <c r="AH4113">
        <v>1</v>
      </c>
      <c r="AI4113">
        <v>0</v>
      </c>
      <c r="AJ4113">
        <v>0.42335713137290443</v>
      </c>
      <c r="AK4113">
        <v>1</v>
      </c>
      <c r="AL4113">
        <v>1</v>
      </c>
      <c r="AM4113">
        <v>1</v>
      </c>
      <c r="AN4113">
        <v>1</v>
      </c>
      <c r="AO4113">
        <v>0.39687334796326468</v>
      </c>
      <c r="AP4113">
        <v>0.94540686660372064</v>
      </c>
      <c r="AQ4113">
        <v>1</v>
      </c>
      <c r="AR4113">
        <v>1</v>
      </c>
      <c r="AS4113">
        <v>0</v>
      </c>
      <c r="AT4113">
        <v>0.92432420313773334</v>
      </c>
      <c r="AU4113">
        <v>1</v>
      </c>
    </row>
    <row r="4114" spans="32:47" x14ac:dyDescent="0.25">
      <c r="AF4114">
        <v>4104</v>
      </c>
      <c r="AG4114">
        <v>0</v>
      </c>
      <c r="AH4114">
        <v>0.19576440932905825</v>
      </c>
      <c r="AI4114">
        <v>1</v>
      </c>
      <c r="AJ4114">
        <v>1</v>
      </c>
      <c r="AK4114">
        <v>0.61377266558537813</v>
      </c>
      <c r="AL4114">
        <v>1</v>
      </c>
      <c r="AM4114">
        <v>0.25215320489880999</v>
      </c>
      <c r="AN4114">
        <v>1</v>
      </c>
      <c r="AO4114">
        <v>1</v>
      </c>
      <c r="AP4114">
        <v>1</v>
      </c>
      <c r="AQ4114">
        <v>1</v>
      </c>
      <c r="AR4114">
        <v>1</v>
      </c>
      <c r="AS4114">
        <v>0.50193243330948223</v>
      </c>
      <c r="AT4114">
        <v>0.97485540698319095</v>
      </c>
      <c r="AU4114">
        <v>2</v>
      </c>
    </row>
    <row r="4115" spans="32:47" x14ac:dyDescent="0.25">
      <c r="AF4115">
        <v>4105</v>
      </c>
      <c r="AG4115">
        <v>0</v>
      </c>
      <c r="AH4115">
        <v>1</v>
      </c>
      <c r="AI4115">
        <v>5.8354153731582509E-2</v>
      </c>
      <c r="AJ4115">
        <v>0.49195991583522602</v>
      </c>
      <c r="AK4115">
        <v>0</v>
      </c>
      <c r="AL4115">
        <v>1</v>
      </c>
      <c r="AM4115">
        <v>0.70657522989753374</v>
      </c>
      <c r="AN4115">
        <v>1</v>
      </c>
      <c r="AO4115">
        <v>0.63770941053395902</v>
      </c>
      <c r="AP4115">
        <v>0.70134847456821237</v>
      </c>
      <c r="AQ4115">
        <v>8.3596653195612214E-2</v>
      </c>
      <c r="AR4115">
        <v>0.10122765258969477</v>
      </c>
      <c r="AS4115">
        <v>0</v>
      </c>
      <c r="AT4115">
        <v>0.5447921101076445</v>
      </c>
      <c r="AU4115">
        <v>0</v>
      </c>
    </row>
    <row r="4116" spans="32:47" x14ac:dyDescent="0.25">
      <c r="AF4116">
        <v>4106</v>
      </c>
      <c r="AG4116">
        <v>1</v>
      </c>
      <c r="AH4116">
        <v>1</v>
      </c>
      <c r="AI4116">
        <v>0.44583278158003642</v>
      </c>
      <c r="AJ4116">
        <v>0.46147482063024653</v>
      </c>
      <c r="AK4116">
        <v>0.55844003963777078</v>
      </c>
      <c r="AL4116">
        <v>1</v>
      </c>
      <c r="AM4116">
        <v>0.91695975448613265</v>
      </c>
      <c r="AN4116">
        <v>1</v>
      </c>
      <c r="AO4116">
        <v>1</v>
      </c>
      <c r="AP4116">
        <v>1</v>
      </c>
      <c r="AQ4116">
        <v>1</v>
      </c>
      <c r="AR4116">
        <v>1</v>
      </c>
      <c r="AS4116">
        <v>0.22289454064124467</v>
      </c>
      <c r="AT4116">
        <v>0.73059070381624558</v>
      </c>
      <c r="AU4116">
        <v>0</v>
      </c>
    </row>
    <row r="4117" spans="32:47" x14ac:dyDescent="0.25">
      <c r="AF4117">
        <v>4107</v>
      </c>
      <c r="AG4117">
        <v>1</v>
      </c>
      <c r="AH4117">
        <v>1</v>
      </c>
      <c r="AI4117">
        <v>0.31829081384667884</v>
      </c>
      <c r="AJ4117">
        <v>1</v>
      </c>
      <c r="AK4117">
        <v>1</v>
      </c>
      <c r="AL4117">
        <v>1</v>
      </c>
      <c r="AM4117">
        <v>1</v>
      </c>
      <c r="AN4117">
        <v>0</v>
      </c>
      <c r="AO4117">
        <v>0.38369515472562249</v>
      </c>
      <c r="AP4117">
        <v>1</v>
      </c>
      <c r="AQ4117">
        <v>1</v>
      </c>
      <c r="AR4117">
        <v>0.70917658880728507</v>
      </c>
      <c r="AS4117">
        <v>0</v>
      </c>
      <c r="AT4117">
        <v>0.93396052439714627</v>
      </c>
      <c r="AU4117">
        <v>2</v>
      </c>
    </row>
    <row r="4118" spans="32:47" x14ac:dyDescent="0.25">
      <c r="AF4118">
        <v>4108</v>
      </c>
      <c r="AG4118">
        <v>1</v>
      </c>
      <c r="AH4118">
        <v>0.92500719518674102</v>
      </c>
      <c r="AI4118">
        <v>1</v>
      </c>
      <c r="AJ4118">
        <v>1</v>
      </c>
      <c r="AK4118">
        <v>1</v>
      </c>
      <c r="AL4118">
        <v>1</v>
      </c>
      <c r="AM4118">
        <v>1</v>
      </c>
      <c r="AN4118">
        <v>0.65668172032207128</v>
      </c>
      <c r="AO4118">
        <v>1</v>
      </c>
      <c r="AP4118">
        <v>1</v>
      </c>
      <c r="AQ4118">
        <v>0.52220943699891598</v>
      </c>
      <c r="AR4118">
        <v>0.96100212267840346</v>
      </c>
      <c r="AS4118">
        <v>4.8619469238591624E-2</v>
      </c>
      <c r="AT4118">
        <v>0.99597635276881546</v>
      </c>
      <c r="AU4118">
        <v>1</v>
      </c>
    </row>
    <row r="4119" spans="32:47" x14ac:dyDescent="0.25">
      <c r="AF4119">
        <v>4109</v>
      </c>
      <c r="AG4119">
        <v>1</v>
      </c>
      <c r="AH4119">
        <v>1</v>
      </c>
      <c r="AI4119">
        <v>1</v>
      </c>
      <c r="AJ4119">
        <v>1</v>
      </c>
      <c r="AK4119">
        <v>0.33539691253428183</v>
      </c>
      <c r="AL4119">
        <v>1</v>
      </c>
      <c r="AM4119">
        <v>0</v>
      </c>
      <c r="AN4119">
        <v>1</v>
      </c>
      <c r="AO4119">
        <v>0.57795584627165231</v>
      </c>
      <c r="AP4119">
        <v>0.44105116088899049</v>
      </c>
      <c r="AQ4119">
        <v>1</v>
      </c>
      <c r="AR4119">
        <v>1</v>
      </c>
      <c r="AS4119">
        <v>0</v>
      </c>
      <c r="AT4119">
        <v>0.83275709727921365</v>
      </c>
      <c r="AU4119">
        <v>3</v>
      </c>
    </row>
    <row r="4120" spans="32:47" x14ac:dyDescent="0.25">
      <c r="AF4120">
        <v>4110</v>
      </c>
      <c r="AG4120">
        <v>1</v>
      </c>
      <c r="AH4120">
        <v>0</v>
      </c>
      <c r="AI4120">
        <v>1</v>
      </c>
      <c r="AJ4120">
        <v>0.65705491913007186</v>
      </c>
      <c r="AK4120">
        <v>1</v>
      </c>
      <c r="AL4120">
        <v>1</v>
      </c>
      <c r="AM4120">
        <v>0</v>
      </c>
      <c r="AN4120">
        <v>9.2672255309627222E-2</v>
      </c>
      <c r="AO4120">
        <v>0.98488200330005682</v>
      </c>
      <c r="AP4120">
        <v>0.116631482517527</v>
      </c>
      <c r="AQ4120">
        <v>0.70346229431524987</v>
      </c>
      <c r="AR4120">
        <v>1</v>
      </c>
      <c r="AS4120">
        <v>0</v>
      </c>
      <c r="AT4120">
        <v>0.89570022687883666</v>
      </c>
      <c r="AU4120">
        <v>2</v>
      </c>
    </row>
    <row r="4121" spans="32:47" x14ac:dyDescent="0.25">
      <c r="AF4121">
        <v>4111</v>
      </c>
      <c r="AG4121">
        <v>2.6249336318165487E-4</v>
      </c>
      <c r="AH4121">
        <v>1</v>
      </c>
      <c r="AI4121">
        <v>1</v>
      </c>
      <c r="AJ4121">
        <v>0.3918879446357702</v>
      </c>
      <c r="AK4121">
        <v>1</v>
      </c>
      <c r="AL4121">
        <v>1</v>
      </c>
      <c r="AM4121">
        <v>1</v>
      </c>
      <c r="AN4121">
        <v>1</v>
      </c>
      <c r="AO4121">
        <v>0.22430825597645404</v>
      </c>
      <c r="AP4121">
        <v>0</v>
      </c>
      <c r="AQ4121">
        <v>0</v>
      </c>
      <c r="AR4121">
        <v>1</v>
      </c>
      <c r="AS4121">
        <v>0</v>
      </c>
      <c r="AT4121">
        <v>0.79067385482224273</v>
      </c>
      <c r="AU4121">
        <v>0</v>
      </c>
    </row>
    <row r="4122" spans="32:47" x14ac:dyDescent="0.25">
      <c r="AF4122">
        <v>4112</v>
      </c>
      <c r="AG4122">
        <v>1</v>
      </c>
      <c r="AH4122">
        <v>1</v>
      </c>
      <c r="AI4122">
        <v>1</v>
      </c>
      <c r="AJ4122">
        <v>0</v>
      </c>
      <c r="AK4122">
        <v>1</v>
      </c>
      <c r="AL4122">
        <v>1</v>
      </c>
      <c r="AM4122">
        <v>1</v>
      </c>
      <c r="AN4122">
        <v>0.40714893295761057</v>
      </c>
      <c r="AO4122">
        <v>3.5572978173392285E-2</v>
      </c>
      <c r="AP4122">
        <v>1</v>
      </c>
      <c r="AQ4122">
        <v>1</v>
      </c>
      <c r="AR4122">
        <v>1</v>
      </c>
      <c r="AS4122">
        <v>0.13483117244440138</v>
      </c>
      <c r="AT4122">
        <v>0.61392506804817182</v>
      </c>
      <c r="AU4122">
        <v>0</v>
      </c>
    </row>
    <row r="4123" spans="32:47" x14ac:dyDescent="0.25">
      <c r="AF4123">
        <v>4113</v>
      </c>
      <c r="AG4123">
        <v>1</v>
      </c>
      <c r="AH4123">
        <v>1</v>
      </c>
      <c r="AI4123">
        <v>1</v>
      </c>
      <c r="AJ4123">
        <v>1</v>
      </c>
      <c r="AK4123">
        <v>0.27481792652660292</v>
      </c>
      <c r="AL4123">
        <v>1</v>
      </c>
      <c r="AM4123">
        <v>1</v>
      </c>
      <c r="AN4123">
        <v>0.41160176527046133</v>
      </c>
      <c r="AO4123">
        <v>1</v>
      </c>
      <c r="AP4123">
        <v>1</v>
      </c>
      <c r="AQ4123">
        <v>1</v>
      </c>
      <c r="AR4123">
        <v>1</v>
      </c>
      <c r="AS4123">
        <v>0.33586347496560437</v>
      </c>
      <c r="AT4123">
        <v>0.78059141836653401</v>
      </c>
      <c r="AU4123">
        <v>0</v>
      </c>
    </row>
    <row r="4124" spans="32:47" x14ac:dyDescent="0.25">
      <c r="AF4124">
        <v>4114</v>
      </c>
      <c r="AG4124">
        <v>0.51467487995227379</v>
      </c>
      <c r="AH4124">
        <v>1</v>
      </c>
      <c r="AI4124">
        <v>0.29206969289554119</v>
      </c>
      <c r="AJ4124">
        <v>0</v>
      </c>
      <c r="AK4124">
        <v>0.94639114968149152</v>
      </c>
      <c r="AL4124">
        <v>1</v>
      </c>
      <c r="AM4124">
        <v>0.38383715160424831</v>
      </c>
      <c r="AN4124">
        <v>0.34301448245030536</v>
      </c>
      <c r="AO4124">
        <v>1</v>
      </c>
      <c r="AP4124">
        <v>1</v>
      </c>
      <c r="AQ4124">
        <v>5.26916692108595E-2</v>
      </c>
      <c r="AR4124">
        <v>1</v>
      </c>
      <c r="AS4124">
        <v>0</v>
      </c>
      <c r="AT4124">
        <v>0.96996804863572905</v>
      </c>
      <c r="AU4124">
        <v>1</v>
      </c>
    </row>
    <row r="4125" spans="32:47" x14ac:dyDescent="0.25">
      <c r="AF4125">
        <v>4115</v>
      </c>
      <c r="AG4125">
        <v>0.55867563247269458</v>
      </c>
      <c r="AH4125">
        <v>0.65668215644758932</v>
      </c>
      <c r="AI4125">
        <v>0</v>
      </c>
      <c r="AJ4125">
        <v>1</v>
      </c>
      <c r="AK4125">
        <v>0.10345109765400975</v>
      </c>
      <c r="AL4125">
        <v>1</v>
      </c>
      <c r="AM4125">
        <v>1</v>
      </c>
      <c r="AN4125">
        <v>0.45744867322543042</v>
      </c>
      <c r="AO4125">
        <v>0.85569301497089323</v>
      </c>
      <c r="AP4125">
        <v>0</v>
      </c>
      <c r="AQ4125">
        <v>0.32182002040159813</v>
      </c>
      <c r="AR4125">
        <v>1</v>
      </c>
      <c r="AS4125">
        <v>0.77101636429400855</v>
      </c>
      <c r="AT4125">
        <v>0.76815246317285668</v>
      </c>
      <c r="AU4125">
        <v>1</v>
      </c>
    </row>
    <row r="4126" spans="32:47" x14ac:dyDescent="0.25">
      <c r="AF4126">
        <v>4116</v>
      </c>
      <c r="AG4126">
        <v>1</v>
      </c>
      <c r="AH4126">
        <v>1</v>
      </c>
      <c r="AI4126">
        <v>1</v>
      </c>
      <c r="AJ4126">
        <v>1</v>
      </c>
      <c r="AK4126">
        <v>0.99621325702314456</v>
      </c>
      <c r="AL4126">
        <v>1</v>
      </c>
      <c r="AM4126">
        <v>1</v>
      </c>
      <c r="AN4126">
        <v>1</v>
      </c>
      <c r="AO4126">
        <v>1</v>
      </c>
      <c r="AP4126">
        <v>0.79960740282178688</v>
      </c>
      <c r="AQ4126">
        <v>1</v>
      </c>
      <c r="AR4126">
        <v>0.52201742019092157</v>
      </c>
      <c r="AS4126">
        <v>0.14857526462231274</v>
      </c>
      <c r="AT4126">
        <v>0.69872823226712533</v>
      </c>
      <c r="AU4126">
        <v>1</v>
      </c>
    </row>
    <row r="4127" spans="32:47" x14ac:dyDescent="0.25">
      <c r="AF4127">
        <v>4117</v>
      </c>
      <c r="AG4127">
        <v>0.47332138961181985</v>
      </c>
      <c r="AH4127">
        <v>1</v>
      </c>
      <c r="AI4127">
        <v>1</v>
      </c>
      <c r="AJ4127">
        <v>0.52798081677901787</v>
      </c>
      <c r="AK4127">
        <v>0.68917498251563125</v>
      </c>
      <c r="AL4127">
        <v>1</v>
      </c>
      <c r="AM4127">
        <v>1</v>
      </c>
      <c r="AN4127">
        <v>0.10145840726111219</v>
      </c>
      <c r="AO4127">
        <v>1</v>
      </c>
      <c r="AP4127">
        <v>0.65914729009208739</v>
      </c>
      <c r="AQ4127">
        <v>1</v>
      </c>
      <c r="AR4127">
        <v>1</v>
      </c>
      <c r="AS4127">
        <v>0.13766207725876162</v>
      </c>
      <c r="AT4127">
        <v>0.74820223061769742</v>
      </c>
      <c r="AU4127">
        <v>1</v>
      </c>
    </row>
    <row r="4128" spans="32:47" x14ac:dyDescent="0.25">
      <c r="AF4128">
        <v>4118</v>
      </c>
      <c r="AG4128">
        <v>0</v>
      </c>
      <c r="AH4128">
        <v>1</v>
      </c>
      <c r="AI4128">
        <v>0.62734992901495124</v>
      </c>
      <c r="AJ4128">
        <v>1</v>
      </c>
      <c r="AK4128">
        <v>1</v>
      </c>
      <c r="AL4128">
        <v>0.78795648193869661</v>
      </c>
      <c r="AM4128">
        <v>1</v>
      </c>
      <c r="AN4128">
        <v>0.24489175033968716</v>
      </c>
      <c r="AO4128">
        <v>0</v>
      </c>
      <c r="AP4128">
        <v>1</v>
      </c>
      <c r="AQ4128">
        <v>0.44805787884154902</v>
      </c>
      <c r="AR4128">
        <v>0.90627072841462286</v>
      </c>
      <c r="AS4128">
        <v>0</v>
      </c>
      <c r="AT4128">
        <v>0.77785306668229171</v>
      </c>
      <c r="AU4128">
        <v>1</v>
      </c>
    </row>
    <row r="4129" spans="32:47" x14ac:dyDescent="0.25">
      <c r="AF4129">
        <v>4119</v>
      </c>
      <c r="AG4129">
        <v>0.45260715912375038</v>
      </c>
      <c r="AH4129">
        <v>0</v>
      </c>
      <c r="AI4129">
        <v>1</v>
      </c>
      <c r="AJ4129">
        <v>4.4997221201629148E-2</v>
      </c>
      <c r="AK4129">
        <v>0.89453593665788389</v>
      </c>
      <c r="AL4129">
        <v>1</v>
      </c>
      <c r="AM4129">
        <v>1</v>
      </c>
      <c r="AN4129">
        <v>0.28046338893322936</v>
      </c>
      <c r="AO4129">
        <v>0.65993067180194587</v>
      </c>
      <c r="AP4129">
        <v>0.80277792311854657</v>
      </c>
      <c r="AQ4129">
        <v>1</v>
      </c>
      <c r="AR4129">
        <v>1</v>
      </c>
      <c r="AS4129">
        <v>3.9225530173421098E-2</v>
      </c>
      <c r="AT4129">
        <v>0.62722100883410137</v>
      </c>
      <c r="AU4129">
        <v>1</v>
      </c>
    </row>
    <row r="4130" spans="32:47" x14ac:dyDescent="0.25">
      <c r="AF4130">
        <v>4120</v>
      </c>
      <c r="AG4130">
        <v>1</v>
      </c>
      <c r="AH4130">
        <v>1</v>
      </c>
      <c r="AI4130">
        <v>1</v>
      </c>
      <c r="AJ4130">
        <v>1</v>
      </c>
      <c r="AK4130">
        <v>1</v>
      </c>
      <c r="AL4130">
        <v>3.1649712365954957E-2</v>
      </c>
      <c r="AM4130">
        <v>1</v>
      </c>
      <c r="AN4130">
        <v>1</v>
      </c>
      <c r="AO4130">
        <v>0.64610062188003214</v>
      </c>
      <c r="AP4130">
        <v>0</v>
      </c>
      <c r="AQ4130">
        <v>0.91290072068368322</v>
      </c>
      <c r="AR4130">
        <v>0.79714149673400825</v>
      </c>
      <c r="AS4130">
        <v>0.34827708472779101</v>
      </c>
      <c r="AT4130">
        <v>0.61612298201296356</v>
      </c>
      <c r="AU4130">
        <v>1</v>
      </c>
    </row>
    <row r="4131" spans="32:47" x14ac:dyDescent="0.25">
      <c r="AF4131">
        <v>4121</v>
      </c>
      <c r="AG4131">
        <v>1</v>
      </c>
      <c r="AH4131">
        <v>1</v>
      </c>
      <c r="AI4131">
        <v>1</v>
      </c>
      <c r="AJ4131">
        <v>0.37676950391517799</v>
      </c>
      <c r="AK4131">
        <v>0.45574355636246411</v>
      </c>
      <c r="AL4131">
        <v>0</v>
      </c>
      <c r="AM4131">
        <v>1</v>
      </c>
      <c r="AN4131">
        <v>1</v>
      </c>
      <c r="AO4131">
        <v>1</v>
      </c>
      <c r="AP4131">
        <v>0.64979764056929967</v>
      </c>
      <c r="AQ4131">
        <v>1</v>
      </c>
      <c r="AR4131">
        <v>1</v>
      </c>
      <c r="AS4131">
        <v>0.12796820188693042</v>
      </c>
      <c r="AT4131">
        <v>0.67888396670228535</v>
      </c>
      <c r="AU4131">
        <v>4</v>
      </c>
    </row>
    <row r="4132" spans="32:47" x14ac:dyDescent="0.25">
      <c r="AF4132">
        <v>4122</v>
      </c>
      <c r="AG4132">
        <v>1</v>
      </c>
      <c r="AH4132">
        <v>1</v>
      </c>
      <c r="AI4132">
        <v>0.38662102398713261</v>
      </c>
      <c r="AJ4132">
        <v>1</v>
      </c>
      <c r="AK4132">
        <v>1</v>
      </c>
      <c r="AL4132">
        <v>1</v>
      </c>
      <c r="AM4132">
        <v>0</v>
      </c>
      <c r="AN4132">
        <v>1</v>
      </c>
      <c r="AO4132">
        <v>1</v>
      </c>
      <c r="AP4132">
        <v>0</v>
      </c>
      <c r="AQ4132">
        <v>1</v>
      </c>
      <c r="AR4132">
        <v>1</v>
      </c>
      <c r="AS4132">
        <v>0</v>
      </c>
      <c r="AT4132">
        <v>0.64685364561049785</v>
      </c>
      <c r="AU4132">
        <v>3</v>
      </c>
    </row>
    <row r="4133" spans="32:47" x14ac:dyDescent="0.25">
      <c r="AF4133">
        <v>4123</v>
      </c>
      <c r="AG4133">
        <v>1</v>
      </c>
      <c r="AH4133">
        <v>1</v>
      </c>
      <c r="AI4133">
        <v>1</v>
      </c>
      <c r="AJ4133">
        <v>0.86652892868830045</v>
      </c>
      <c r="AK4133">
        <v>1</v>
      </c>
      <c r="AL4133">
        <v>1</v>
      </c>
      <c r="AM4133">
        <v>1</v>
      </c>
      <c r="AN4133">
        <v>1</v>
      </c>
      <c r="AO4133">
        <v>1</v>
      </c>
      <c r="AP4133">
        <v>0.19766026167569856</v>
      </c>
      <c r="AQ4133">
        <v>1</v>
      </c>
      <c r="AR4133">
        <v>0.60888238948480711</v>
      </c>
      <c r="AS4133">
        <v>0.40051451135467131</v>
      </c>
      <c r="AT4133">
        <v>0.94764714105621262</v>
      </c>
      <c r="AU4133">
        <v>0</v>
      </c>
    </row>
    <row r="4134" spans="32:47" x14ac:dyDescent="0.25">
      <c r="AF4134">
        <v>4124</v>
      </c>
      <c r="AG4134">
        <v>1</v>
      </c>
      <c r="AH4134">
        <v>0</v>
      </c>
      <c r="AI4134">
        <v>1</v>
      </c>
      <c r="AJ4134">
        <v>0</v>
      </c>
      <c r="AK4134">
        <v>1</v>
      </c>
      <c r="AL4134">
        <v>1</v>
      </c>
      <c r="AM4134">
        <v>1</v>
      </c>
      <c r="AN4134">
        <v>1</v>
      </c>
      <c r="AO4134">
        <v>1</v>
      </c>
      <c r="AP4134">
        <v>0.14069258229550718</v>
      </c>
      <c r="AQ4134">
        <v>1</v>
      </c>
      <c r="AR4134">
        <v>1</v>
      </c>
      <c r="AS4134">
        <v>0.30620299718284516</v>
      </c>
      <c r="AT4134">
        <v>0.79825678410047218</v>
      </c>
      <c r="AU4134">
        <v>3</v>
      </c>
    </row>
    <row r="4135" spans="32:47" x14ac:dyDescent="0.25">
      <c r="AF4135">
        <v>4125</v>
      </c>
      <c r="AG4135">
        <v>1</v>
      </c>
      <c r="AH4135">
        <v>1</v>
      </c>
      <c r="AI4135">
        <v>1</v>
      </c>
      <c r="AJ4135">
        <v>0.6450968815350886</v>
      </c>
      <c r="AK4135">
        <v>0.1542365430791359</v>
      </c>
      <c r="AL4135">
        <v>1</v>
      </c>
      <c r="AM4135">
        <v>1</v>
      </c>
      <c r="AN4135">
        <v>1</v>
      </c>
      <c r="AO4135">
        <v>0.42172052545211047</v>
      </c>
      <c r="AP4135">
        <v>0.5640465594626749</v>
      </c>
      <c r="AQ4135">
        <v>0.37574968537543707</v>
      </c>
      <c r="AR4135">
        <v>1</v>
      </c>
      <c r="AS4135">
        <v>0</v>
      </c>
      <c r="AT4135">
        <v>0.55815238652711774</v>
      </c>
      <c r="AU4135">
        <v>1</v>
      </c>
    </row>
    <row r="4136" spans="32:47" x14ac:dyDescent="0.25">
      <c r="AF4136">
        <v>4126</v>
      </c>
      <c r="AG4136">
        <v>1</v>
      </c>
      <c r="AH4136">
        <v>1</v>
      </c>
      <c r="AI4136">
        <v>1</v>
      </c>
      <c r="AJ4136">
        <v>1</v>
      </c>
      <c r="AK4136">
        <v>1</v>
      </c>
      <c r="AL4136">
        <v>0.46145326537565173</v>
      </c>
      <c r="AM4136">
        <v>1</v>
      </c>
      <c r="AN4136">
        <v>0.42699003543079483</v>
      </c>
      <c r="AO4136">
        <v>1</v>
      </c>
      <c r="AP4136">
        <v>1</v>
      </c>
      <c r="AQ4136">
        <v>1</v>
      </c>
      <c r="AR4136">
        <v>0</v>
      </c>
      <c r="AS4136">
        <v>0.32292484371840452</v>
      </c>
      <c r="AT4136">
        <v>0.98090083548525664</v>
      </c>
      <c r="AU4136">
        <v>2</v>
      </c>
    </row>
    <row r="4137" spans="32:47" x14ac:dyDescent="0.25">
      <c r="AF4137">
        <v>4127</v>
      </c>
      <c r="AG4137">
        <v>1</v>
      </c>
      <c r="AH4137">
        <v>1</v>
      </c>
      <c r="AI4137">
        <v>0.85083059045052412</v>
      </c>
      <c r="AJ4137">
        <v>1</v>
      </c>
      <c r="AK4137">
        <v>0.13652652971992915</v>
      </c>
      <c r="AL4137">
        <v>1</v>
      </c>
      <c r="AM4137">
        <v>0.40189016649838455</v>
      </c>
      <c r="AN4137">
        <v>1</v>
      </c>
      <c r="AO4137">
        <v>0.68878199041161381</v>
      </c>
      <c r="AP4137">
        <v>1</v>
      </c>
      <c r="AQ4137">
        <v>1</v>
      </c>
      <c r="AR4137">
        <v>0</v>
      </c>
      <c r="AS4137">
        <v>0</v>
      </c>
      <c r="AT4137">
        <v>0.85332337419433868</v>
      </c>
      <c r="AU4137">
        <v>0</v>
      </c>
    </row>
    <row r="4138" spans="32:47" x14ac:dyDescent="0.25">
      <c r="AF4138">
        <v>4128</v>
      </c>
      <c r="AG4138">
        <v>0.45890763069027962</v>
      </c>
      <c r="AH4138">
        <v>1</v>
      </c>
      <c r="AI4138">
        <v>0.18325793451649294</v>
      </c>
      <c r="AJ4138">
        <v>1</v>
      </c>
      <c r="AK4138">
        <v>1</v>
      </c>
      <c r="AL4138">
        <v>0.93845154412386667</v>
      </c>
      <c r="AM4138">
        <v>0.488959026018781</v>
      </c>
      <c r="AN4138">
        <v>1</v>
      </c>
      <c r="AO4138">
        <v>1</v>
      </c>
      <c r="AP4138">
        <v>1</v>
      </c>
      <c r="AQ4138">
        <v>1</v>
      </c>
      <c r="AR4138">
        <v>1</v>
      </c>
      <c r="AS4138">
        <v>0</v>
      </c>
      <c r="AT4138">
        <v>0.8116657809000335</v>
      </c>
      <c r="AU4138">
        <v>1</v>
      </c>
    </row>
    <row r="4139" spans="32:47" x14ac:dyDescent="0.25">
      <c r="AF4139">
        <v>4129</v>
      </c>
      <c r="AG4139">
        <v>1</v>
      </c>
      <c r="AH4139">
        <v>1</v>
      </c>
      <c r="AI4139">
        <v>1</v>
      </c>
      <c r="AJ4139">
        <v>0.95138547402821128</v>
      </c>
      <c r="AK4139">
        <v>0.44396231370962097</v>
      </c>
      <c r="AL4139">
        <v>1</v>
      </c>
      <c r="AM4139">
        <v>1</v>
      </c>
      <c r="AN4139">
        <v>1</v>
      </c>
      <c r="AO4139">
        <v>1</v>
      </c>
      <c r="AP4139">
        <v>1</v>
      </c>
      <c r="AQ4139">
        <v>0.77385876019543498</v>
      </c>
      <c r="AR4139">
        <v>1</v>
      </c>
      <c r="AS4139">
        <v>1</v>
      </c>
      <c r="AT4139">
        <v>0.78998614944450241</v>
      </c>
      <c r="AU4139">
        <v>0</v>
      </c>
    </row>
    <row r="4140" spans="32:47" x14ac:dyDescent="0.25">
      <c r="AF4140">
        <v>4130</v>
      </c>
      <c r="AG4140">
        <v>0</v>
      </c>
      <c r="AH4140">
        <v>1</v>
      </c>
      <c r="AI4140">
        <v>1</v>
      </c>
      <c r="AJ4140">
        <v>1</v>
      </c>
      <c r="AK4140">
        <v>0.28296942160663857</v>
      </c>
      <c r="AL4140">
        <v>1</v>
      </c>
      <c r="AM4140">
        <v>0.51055799373458399</v>
      </c>
      <c r="AN4140">
        <v>1</v>
      </c>
      <c r="AO4140">
        <v>1</v>
      </c>
      <c r="AP4140">
        <v>1</v>
      </c>
      <c r="AQ4140">
        <v>1</v>
      </c>
      <c r="AR4140">
        <v>1</v>
      </c>
      <c r="AS4140">
        <v>0</v>
      </c>
      <c r="AT4140">
        <v>0.77848915372076544</v>
      </c>
      <c r="AU4140">
        <v>1</v>
      </c>
    </row>
    <row r="4141" spans="32:47" x14ac:dyDescent="0.25">
      <c r="AF4141">
        <v>4131</v>
      </c>
      <c r="AG4141">
        <v>3.8936417777985032E-2</v>
      </c>
      <c r="AH4141">
        <v>1</v>
      </c>
      <c r="AI4141">
        <v>0.73874212390130134</v>
      </c>
      <c r="AJ4141">
        <v>1</v>
      </c>
      <c r="AK4141">
        <v>0.37865743772014077</v>
      </c>
      <c r="AL4141">
        <v>1</v>
      </c>
      <c r="AM4141">
        <v>1</v>
      </c>
      <c r="AN4141">
        <v>1</v>
      </c>
      <c r="AO4141">
        <v>1</v>
      </c>
      <c r="AP4141">
        <v>1</v>
      </c>
      <c r="AQ4141">
        <v>1</v>
      </c>
      <c r="AR4141">
        <v>1</v>
      </c>
      <c r="AS4141">
        <v>0</v>
      </c>
      <c r="AT4141">
        <v>0.88749936973296939</v>
      </c>
      <c r="AU4141">
        <v>0</v>
      </c>
    </row>
    <row r="4142" spans="32:47" x14ac:dyDescent="0.25">
      <c r="AF4142">
        <v>4132</v>
      </c>
      <c r="AG4142">
        <v>1</v>
      </c>
      <c r="AH4142">
        <v>0.95975184189150498</v>
      </c>
      <c r="AI4142">
        <v>0.67926786188294386</v>
      </c>
      <c r="AJ4142">
        <v>0</v>
      </c>
      <c r="AK4142">
        <v>0</v>
      </c>
      <c r="AL4142">
        <v>1</v>
      </c>
      <c r="AM4142">
        <v>1</v>
      </c>
      <c r="AN4142">
        <v>1</v>
      </c>
      <c r="AO4142">
        <v>0.95673723017437928</v>
      </c>
      <c r="AP4142">
        <v>0.52616791480367309</v>
      </c>
      <c r="AQ4142">
        <v>1</v>
      </c>
      <c r="AR4142">
        <v>1</v>
      </c>
      <c r="AS4142">
        <v>0</v>
      </c>
      <c r="AT4142">
        <v>0.92098521628761532</v>
      </c>
      <c r="AU4142">
        <v>2</v>
      </c>
    </row>
    <row r="4143" spans="32:47" x14ac:dyDescent="0.25">
      <c r="AF4143">
        <v>4133</v>
      </c>
      <c r="AG4143">
        <v>0.36582011704435458</v>
      </c>
      <c r="AH4143">
        <v>1</v>
      </c>
      <c r="AI4143">
        <v>1</v>
      </c>
      <c r="AJ4143">
        <v>1</v>
      </c>
      <c r="AK4143">
        <v>0.69951082783753071</v>
      </c>
      <c r="AL4143">
        <v>1</v>
      </c>
      <c r="AM4143">
        <v>0.23295369464857127</v>
      </c>
      <c r="AN4143">
        <v>1</v>
      </c>
      <c r="AO4143">
        <v>1</v>
      </c>
      <c r="AP4143">
        <v>1</v>
      </c>
      <c r="AQ4143">
        <v>1</v>
      </c>
      <c r="AR4143">
        <v>1</v>
      </c>
      <c r="AS4143">
        <v>0</v>
      </c>
      <c r="AT4143">
        <v>0.77511100223388008</v>
      </c>
      <c r="AU4143">
        <v>1</v>
      </c>
    </row>
    <row r="4144" spans="32:47" x14ac:dyDescent="0.25">
      <c r="AF4144">
        <v>4134</v>
      </c>
      <c r="AG4144">
        <v>1</v>
      </c>
      <c r="AH4144">
        <v>0.59345400246716706</v>
      </c>
      <c r="AI4144">
        <v>1</v>
      </c>
      <c r="AJ4144">
        <v>0.29278127739380577</v>
      </c>
      <c r="AK4144">
        <v>0.22091376941652044</v>
      </c>
      <c r="AL4144">
        <v>8.293260020606491E-2</v>
      </c>
      <c r="AM4144">
        <v>0.77294953328401461</v>
      </c>
      <c r="AN4144">
        <v>0.44615477537562614</v>
      </c>
      <c r="AO4144">
        <v>1</v>
      </c>
      <c r="AP4144">
        <v>1</v>
      </c>
      <c r="AQ4144">
        <v>1</v>
      </c>
      <c r="AR4144">
        <v>0</v>
      </c>
      <c r="AS4144">
        <v>0</v>
      </c>
      <c r="AT4144">
        <v>0.74830548800191166</v>
      </c>
      <c r="AU4144">
        <v>0</v>
      </c>
    </row>
    <row r="4145" spans="32:47" x14ac:dyDescent="0.25">
      <c r="AF4145">
        <v>4135</v>
      </c>
      <c r="AG4145">
        <v>1</v>
      </c>
      <c r="AH4145">
        <v>0.49252549179150912</v>
      </c>
      <c r="AI4145">
        <v>1</v>
      </c>
      <c r="AJ4145">
        <v>0.20896494025873835</v>
      </c>
      <c r="AK4145">
        <v>1</v>
      </c>
      <c r="AL4145">
        <v>0.23434507485411207</v>
      </c>
      <c r="AM4145">
        <v>1</v>
      </c>
      <c r="AN4145">
        <v>1</v>
      </c>
      <c r="AO4145">
        <v>1</v>
      </c>
      <c r="AP4145">
        <v>1</v>
      </c>
      <c r="AQ4145">
        <v>1</v>
      </c>
      <c r="AR4145">
        <v>0.95209398066118966</v>
      </c>
      <c r="AS4145">
        <v>0.12388503079602096</v>
      </c>
      <c r="AT4145">
        <v>0.60744137663704389</v>
      </c>
      <c r="AU4145">
        <v>1</v>
      </c>
    </row>
    <row r="4146" spans="32:47" x14ac:dyDescent="0.25">
      <c r="AF4146">
        <v>4136</v>
      </c>
      <c r="AG4146">
        <v>1</v>
      </c>
      <c r="AH4146">
        <v>1</v>
      </c>
      <c r="AI4146">
        <v>1</v>
      </c>
      <c r="AJ4146">
        <v>0</v>
      </c>
      <c r="AK4146">
        <v>0</v>
      </c>
      <c r="AL4146">
        <v>0.78833216099616643</v>
      </c>
      <c r="AM4146">
        <v>1</v>
      </c>
      <c r="AN4146">
        <v>0.23950087699209219</v>
      </c>
      <c r="AO4146">
        <v>0.50779705508709105</v>
      </c>
      <c r="AP4146">
        <v>0.88502004988714034</v>
      </c>
      <c r="AQ4146">
        <v>1</v>
      </c>
      <c r="AR4146">
        <v>1</v>
      </c>
      <c r="AS4146">
        <v>0</v>
      </c>
      <c r="AT4146">
        <v>0.81160379153678719</v>
      </c>
      <c r="AU4146">
        <v>1</v>
      </c>
    </row>
    <row r="4147" spans="32:47" x14ac:dyDescent="0.25">
      <c r="AF4147">
        <v>4137</v>
      </c>
      <c r="AG4147">
        <v>1</v>
      </c>
      <c r="AH4147">
        <v>1</v>
      </c>
      <c r="AI4147">
        <v>0</v>
      </c>
      <c r="AJ4147">
        <v>1</v>
      </c>
      <c r="AK4147">
        <v>1</v>
      </c>
      <c r="AL4147">
        <v>0</v>
      </c>
      <c r="AM4147">
        <v>0.51996215409317592</v>
      </c>
      <c r="AN4147">
        <v>1</v>
      </c>
      <c r="AO4147">
        <v>1</v>
      </c>
      <c r="AP4147">
        <v>1</v>
      </c>
      <c r="AQ4147">
        <v>0.18346596693372702</v>
      </c>
      <c r="AR4147">
        <v>1</v>
      </c>
      <c r="AS4147">
        <v>1</v>
      </c>
      <c r="AT4147">
        <v>0.90738495702084632</v>
      </c>
      <c r="AU4147">
        <v>1</v>
      </c>
    </row>
    <row r="4148" spans="32:47" x14ac:dyDescent="0.25">
      <c r="AF4148">
        <v>4138</v>
      </c>
      <c r="AG4148">
        <v>0</v>
      </c>
      <c r="AH4148">
        <v>0.53870300447358332</v>
      </c>
      <c r="AI4148">
        <v>0.61616031285431683</v>
      </c>
      <c r="AJ4148">
        <v>0.29406019913925169</v>
      </c>
      <c r="AK4148">
        <v>1</v>
      </c>
      <c r="AL4148">
        <v>1</v>
      </c>
      <c r="AM4148">
        <v>0.26560187168821181</v>
      </c>
      <c r="AN4148">
        <v>1</v>
      </c>
      <c r="AO4148">
        <v>0.8395410524324689</v>
      </c>
      <c r="AP4148">
        <v>1</v>
      </c>
      <c r="AQ4148">
        <v>1</v>
      </c>
      <c r="AR4148">
        <v>1</v>
      </c>
      <c r="AS4148">
        <v>0</v>
      </c>
      <c r="AT4148">
        <v>0.67383088881936493</v>
      </c>
      <c r="AU4148">
        <v>0</v>
      </c>
    </row>
    <row r="4149" spans="32:47" x14ac:dyDescent="0.25">
      <c r="AF4149">
        <v>4139</v>
      </c>
      <c r="AG4149">
        <v>0.18832021681690445</v>
      </c>
      <c r="AH4149">
        <v>1</v>
      </c>
      <c r="AI4149">
        <v>0.63321581962278994</v>
      </c>
      <c r="AJ4149">
        <v>0.79557753344609716</v>
      </c>
      <c r="AK4149">
        <v>0.52677354623653716</v>
      </c>
      <c r="AL4149">
        <v>0.62181225275053298</v>
      </c>
      <c r="AM4149">
        <v>1</v>
      </c>
      <c r="AN4149">
        <v>7.2059014484459047E-2</v>
      </c>
      <c r="AO4149">
        <v>1</v>
      </c>
      <c r="AP4149">
        <v>0.65934765236470994</v>
      </c>
      <c r="AQ4149">
        <v>1</v>
      </c>
      <c r="AR4149">
        <v>1</v>
      </c>
      <c r="AS4149">
        <v>0.31567292004277286</v>
      </c>
      <c r="AT4149">
        <v>0.90382653955439562</v>
      </c>
      <c r="AU4149">
        <v>1</v>
      </c>
    </row>
    <row r="4150" spans="32:47" x14ac:dyDescent="0.25">
      <c r="AF4150">
        <v>4140</v>
      </c>
      <c r="AG4150">
        <v>1</v>
      </c>
      <c r="AH4150">
        <v>0</v>
      </c>
      <c r="AI4150">
        <v>1</v>
      </c>
      <c r="AJ4150">
        <v>1</v>
      </c>
      <c r="AK4150">
        <v>0.88033099890186173</v>
      </c>
      <c r="AL4150">
        <v>0.82682274817464829</v>
      </c>
      <c r="AM4150">
        <v>1</v>
      </c>
      <c r="AN4150">
        <v>0.73664144798479558</v>
      </c>
      <c r="AO4150">
        <v>0.63845134759370314</v>
      </c>
      <c r="AP4150">
        <v>0.65319342947881409</v>
      </c>
      <c r="AQ4150">
        <v>1</v>
      </c>
      <c r="AR4150">
        <v>0</v>
      </c>
      <c r="AS4150">
        <v>0</v>
      </c>
      <c r="AT4150">
        <v>0.78553755094196764</v>
      </c>
      <c r="AU4150">
        <v>1</v>
      </c>
    </row>
    <row r="4151" spans="32:47" x14ac:dyDescent="0.25">
      <c r="AF4151">
        <v>4141</v>
      </c>
      <c r="AG4151">
        <v>1</v>
      </c>
      <c r="AH4151">
        <v>0.75387969187379766</v>
      </c>
      <c r="AI4151">
        <v>1</v>
      </c>
      <c r="AJ4151">
        <v>1</v>
      </c>
      <c r="AK4151">
        <v>1</v>
      </c>
      <c r="AL4151">
        <v>0</v>
      </c>
      <c r="AM4151">
        <v>1</v>
      </c>
      <c r="AN4151">
        <v>0.69359391127950554</v>
      </c>
      <c r="AO4151">
        <v>1</v>
      </c>
      <c r="AP4151">
        <v>1</v>
      </c>
      <c r="AQ4151">
        <v>1</v>
      </c>
      <c r="AR4151">
        <v>1</v>
      </c>
      <c r="AS4151">
        <v>1</v>
      </c>
      <c r="AT4151">
        <v>0.79077639113108977</v>
      </c>
      <c r="AU4151">
        <v>1</v>
      </c>
    </row>
    <row r="4152" spans="32:47" x14ac:dyDescent="0.25">
      <c r="AF4152">
        <v>4142</v>
      </c>
      <c r="AG4152">
        <v>1</v>
      </c>
      <c r="AH4152">
        <v>1</v>
      </c>
      <c r="AI4152">
        <v>0</v>
      </c>
      <c r="AJ4152">
        <v>0.62263470995603709</v>
      </c>
      <c r="AK4152">
        <v>1</v>
      </c>
      <c r="AL4152">
        <v>1</v>
      </c>
      <c r="AM4152">
        <v>1</v>
      </c>
      <c r="AN4152">
        <v>1</v>
      </c>
      <c r="AO4152">
        <v>1</v>
      </c>
      <c r="AP4152">
        <v>1</v>
      </c>
      <c r="AQ4152">
        <v>0.34685213220630734</v>
      </c>
      <c r="AR4152">
        <v>0.91044642723418001</v>
      </c>
      <c r="AS4152">
        <v>1</v>
      </c>
      <c r="AT4152">
        <v>0.82736782752938665</v>
      </c>
      <c r="AU4152">
        <v>0</v>
      </c>
    </row>
    <row r="4153" spans="32:47" x14ac:dyDescent="0.25">
      <c r="AF4153">
        <v>4143</v>
      </c>
      <c r="AG4153">
        <v>1</v>
      </c>
      <c r="AH4153">
        <v>1</v>
      </c>
      <c r="AI4153">
        <v>0.24912849880169116</v>
      </c>
      <c r="AJ4153">
        <v>1</v>
      </c>
      <c r="AK4153">
        <v>1</v>
      </c>
      <c r="AL4153">
        <v>0.5024633570947723</v>
      </c>
      <c r="AM4153">
        <v>1</v>
      </c>
      <c r="AN4153">
        <v>1</v>
      </c>
      <c r="AO4153">
        <v>1</v>
      </c>
      <c r="AP4153">
        <v>1</v>
      </c>
      <c r="AQ4153">
        <v>1</v>
      </c>
      <c r="AR4153">
        <v>0.23941209586032089</v>
      </c>
      <c r="AS4153">
        <v>0</v>
      </c>
      <c r="AT4153">
        <v>0.79719898247629262</v>
      </c>
      <c r="AU4153">
        <v>0</v>
      </c>
    </row>
    <row r="4154" spans="32:47" x14ac:dyDescent="0.25">
      <c r="AF4154">
        <v>4144</v>
      </c>
      <c r="AG4154">
        <v>1</v>
      </c>
      <c r="AH4154">
        <v>0.70194993876482059</v>
      </c>
      <c r="AI4154">
        <v>1</v>
      </c>
      <c r="AJ4154">
        <v>1</v>
      </c>
      <c r="AK4154">
        <v>0.39554187176503136</v>
      </c>
      <c r="AL4154">
        <v>0.75131525441126235</v>
      </c>
      <c r="AM4154">
        <v>1</v>
      </c>
      <c r="AN4154">
        <v>1</v>
      </c>
      <c r="AO4154">
        <v>0.57032831204705869</v>
      </c>
      <c r="AP4154">
        <v>1</v>
      </c>
      <c r="AQ4154">
        <v>0</v>
      </c>
      <c r="AR4154">
        <v>1</v>
      </c>
      <c r="AS4154">
        <v>6.9142513541596742E-2</v>
      </c>
      <c r="AT4154">
        <v>0.76686619785839572</v>
      </c>
      <c r="AU4154">
        <v>0</v>
      </c>
    </row>
    <row r="4155" spans="32:47" x14ac:dyDescent="0.25">
      <c r="AF4155">
        <v>4145</v>
      </c>
      <c r="AG4155">
        <v>1</v>
      </c>
      <c r="AH4155">
        <v>1</v>
      </c>
      <c r="AI4155">
        <v>0.11805978328653334</v>
      </c>
      <c r="AJ4155">
        <v>1</v>
      </c>
      <c r="AK4155">
        <v>1</v>
      </c>
      <c r="AL4155">
        <v>1</v>
      </c>
      <c r="AM4155">
        <v>1</v>
      </c>
      <c r="AN4155">
        <v>0.38891622828927092</v>
      </c>
      <c r="AO4155">
        <v>1</v>
      </c>
      <c r="AP4155">
        <v>1</v>
      </c>
      <c r="AQ4155">
        <v>0.98523112792706036</v>
      </c>
      <c r="AR4155">
        <v>1</v>
      </c>
      <c r="AS4155">
        <v>0</v>
      </c>
      <c r="AT4155">
        <v>0.84013825302643774</v>
      </c>
      <c r="AU4155">
        <v>0</v>
      </c>
    </row>
    <row r="4156" spans="32:47" x14ac:dyDescent="0.25">
      <c r="AF4156">
        <v>4146</v>
      </c>
      <c r="AG4156">
        <v>1</v>
      </c>
      <c r="AH4156">
        <v>1</v>
      </c>
      <c r="AI4156">
        <v>0.63929038755562828</v>
      </c>
      <c r="AJ4156">
        <v>1</v>
      </c>
      <c r="AK4156">
        <v>1</v>
      </c>
      <c r="AL4156">
        <v>0.36042026115101178</v>
      </c>
      <c r="AM4156">
        <v>1</v>
      </c>
      <c r="AN4156">
        <v>1</v>
      </c>
      <c r="AO4156">
        <v>1</v>
      </c>
      <c r="AP4156">
        <v>0.76810767920828615</v>
      </c>
      <c r="AQ4156">
        <v>0</v>
      </c>
      <c r="AR4156">
        <v>1</v>
      </c>
      <c r="AS4156">
        <v>0</v>
      </c>
      <c r="AT4156">
        <v>0.79799457735791468</v>
      </c>
      <c r="AU4156">
        <v>1</v>
      </c>
    </row>
    <row r="4157" spans="32:47" x14ac:dyDescent="0.25">
      <c r="AF4157">
        <v>4147</v>
      </c>
      <c r="AG4157">
        <v>0.72112777207122791</v>
      </c>
      <c r="AH4157">
        <v>0.71187245540126498</v>
      </c>
      <c r="AI4157">
        <v>1</v>
      </c>
      <c r="AJ4157">
        <v>1</v>
      </c>
      <c r="AK4157">
        <v>1</v>
      </c>
      <c r="AL4157">
        <v>1</v>
      </c>
      <c r="AM4157">
        <v>1</v>
      </c>
      <c r="AN4157">
        <v>1</v>
      </c>
      <c r="AO4157">
        <v>0</v>
      </c>
      <c r="AP4157">
        <v>1</v>
      </c>
      <c r="AQ4157">
        <v>8.2367646963151256E-2</v>
      </c>
      <c r="AR4157">
        <v>0.80106425982164853</v>
      </c>
      <c r="AS4157">
        <v>0</v>
      </c>
      <c r="AT4157">
        <v>0.60347712182779545</v>
      </c>
      <c r="AU4157">
        <v>1</v>
      </c>
    </row>
    <row r="4158" spans="32:47" x14ac:dyDescent="0.25">
      <c r="AF4158">
        <v>4148</v>
      </c>
      <c r="AG4158">
        <v>0.90647612872130745</v>
      </c>
      <c r="AH4158">
        <v>0.61287520117470451</v>
      </c>
      <c r="AI4158">
        <v>1</v>
      </c>
      <c r="AJ4158">
        <v>1</v>
      </c>
      <c r="AK4158">
        <v>1</v>
      </c>
      <c r="AL4158">
        <v>0.63195747173764782</v>
      </c>
      <c r="AM4158">
        <v>0.24509408628270443</v>
      </c>
      <c r="AN4158">
        <v>1</v>
      </c>
      <c r="AO4158">
        <v>4.9695485635796406E-2</v>
      </c>
      <c r="AP4158">
        <v>0.30066254555675831</v>
      </c>
      <c r="AQ4158">
        <v>1</v>
      </c>
      <c r="AR4158">
        <v>1</v>
      </c>
      <c r="AS4158">
        <v>0</v>
      </c>
      <c r="AT4158">
        <v>0.90161035186278216</v>
      </c>
      <c r="AU4158">
        <v>0</v>
      </c>
    </row>
    <row r="4159" spans="32:47" x14ac:dyDescent="0.25">
      <c r="AF4159">
        <v>4149</v>
      </c>
      <c r="AG4159">
        <v>1</v>
      </c>
      <c r="AH4159">
        <v>1</v>
      </c>
      <c r="AI4159">
        <v>0.47580100540254799</v>
      </c>
      <c r="AJ4159">
        <v>0</v>
      </c>
      <c r="AK4159">
        <v>1</v>
      </c>
      <c r="AL4159">
        <v>1</v>
      </c>
      <c r="AM4159">
        <v>0.29936013559199637</v>
      </c>
      <c r="AN4159">
        <v>1</v>
      </c>
      <c r="AO4159">
        <v>1</v>
      </c>
      <c r="AP4159">
        <v>1</v>
      </c>
      <c r="AQ4159">
        <v>1</v>
      </c>
      <c r="AR4159">
        <v>1</v>
      </c>
      <c r="AS4159">
        <v>1.0911769692264046E-2</v>
      </c>
      <c r="AT4159">
        <v>0.90164666544306749</v>
      </c>
      <c r="AU4159">
        <v>0</v>
      </c>
    </row>
    <row r="4160" spans="32:47" x14ac:dyDescent="0.25">
      <c r="AF4160">
        <v>4150</v>
      </c>
      <c r="AG4160">
        <v>0.70869629904712295</v>
      </c>
      <c r="AH4160">
        <v>1</v>
      </c>
      <c r="AI4160">
        <v>1</v>
      </c>
      <c r="AJ4160">
        <v>0</v>
      </c>
      <c r="AK4160">
        <v>1</v>
      </c>
      <c r="AL4160">
        <v>0.23132834023053875</v>
      </c>
      <c r="AM4160">
        <v>0.47859374892328971</v>
      </c>
      <c r="AN4160">
        <v>1</v>
      </c>
      <c r="AO4160">
        <v>1</v>
      </c>
      <c r="AP4160">
        <v>8.2280588176921993E-2</v>
      </c>
      <c r="AQ4160">
        <v>1</v>
      </c>
      <c r="AR4160">
        <v>1</v>
      </c>
      <c r="AS4160">
        <v>0.2078063497244711</v>
      </c>
      <c r="AT4160">
        <v>0.89625341609106013</v>
      </c>
      <c r="AU4160">
        <v>0</v>
      </c>
    </row>
    <row r="4161" spans="32:47" x14ac:dyDescent="0.25">
      <c r="AF4161">
        <v>4151</v>
      </c>
      <c r="AG4161">
        <v>0</v>
      </c>
      <c r="AH4161">
        <v>0.89676609944581287</v>
      </c>
      <c r="AI4161">
        <v>1</v>
      </c>
      <c r="AJ4161">
        <v>1</v>
      </c>
      <c r="AK4161">
        <v>1</v>
      </c>
      <c r="AL4161">
        <v>1</v>
      </c>
      <c r="AM4161">
        <v>0.56491518192483303</v>
      </c>
      <c r="AN4161">
        <v>0.85772026212268226</v>
      </c>
      <c r="AO4161">
        <v>0</v>
      </c>
      <c r="AP4161">
        <v>1</v>
      </c>
      <c r="AQ4161">
        <v>1</v>
      </c>
      <c r="AR4161">
        <v>1</v>
      </c>
      <c r="AS4161">
        <v>0</v>
      </c>
      <c r="AT4161">
        <v>0.61862180824658664</v>
      </c>
      <c r="AU4161">
        <v>1</v>
      </c>
    </row>
    <row r="4162" spans="32:47" x14ac:dyDescent="0.25">
      <c r="AF4162">
        <v>4152</v>
      </c>
      <c r="AG4162">
        <v>1</v>
      </c>
      <c r="AH4162">
        <v>1</v>
      </c>
      <c r="AI4162">
        <v>1</v>
      </c>
      <c r="AJ4162">
        <v>1</v>
      </c>
      <c r="AK4162">
        <v>0</v>
      </c>
      <c r="AL4162">
        <v>0.65312248652723304</v>
      </c>
      <c r="AM4162">
        <v>0</v>
      </c>
      <c r="AN4162">
        <v>1</v>
      </c>
      <c r="AO4162">
        <v>1</v>
      </c>
      <c r="AP4162">
        <v>0.28721587534129223</v>
      </c>
      <c r="AQ4162">
        <v>1</v>
      </c>
      <c r="AR4162">
        <v>1</v>
      </c>
      <c r="AS4162">
        <v>0</v>
      </c>
      <c r="AT4162">
        <v>0.66959005010089823</v>
      </c>
      <c r="AU4162">
        <v>0</v>
      </c>
    </row>
    <row r="4163" spans="32:47" x14ac:dyDescent="0.25">
      <c r="AF4163">
        <v>4153</v>
      </c>
      <c r="AG4163">
        <v>1</v>
      </c>
      <c r="AH4163">
        <v>1</v>
      </c>
      <c r="AI4163">
        <v>0.79791428625579897</v>
      </c>
      <c r="AJ4163">
        <v>1</v>
      </c>
      <c r="AK4163">
        <v>1</v>
      </c>
      <c r="AL4163">
        <v>1</v>
      </c>
      <c r="AM4163">
        <v>1</v>
      </c>
      <c r="AN4163">
        <v>0.96925616145792093</v>
      </c>
      <c r="AO4163">
        <v>0.31920192710046347</v>
      </c>
      <c r="AP4163">
        <v>0.9209129222722221</v>
      </c>
      <c r="AQ4163">
        <v>0.67973314209909097</v>
      </c>
      <c r="AR4163">
        <v>1</v>
      </c>
      <c r="AS4163">
        <v>0.68425937780604373</v>
      </c>
      <c r="AT4163">
        <v>0.90863189192840432</v>
      </c>
      <c r="AU4163">
        <v>0</v>
      </c>
    </row>
    <row r="4164" spans="32:47" x14ac:dyDescent="0.25">
      <c r="AF4164">
        <v>4154</v>
      </c>
      <c r="AG4164">
        <v>0.63552438818277879</v>
      </c>
      <c r="AH4164">
        <v>1</v>
      </c>
      <c r="AI4164">
        <v>1</v>
      </c>
      <c r="AJ4164">
        <v>1</v>
      </c>
      <c r="AK4164">
        <v>1</v>
      </c>
      <c r="AL4164">
        <v>1</v>
      </c>
      <c r="AM4164">
        <v>1</v>
      </c>
      <c r="AN4164">
        <v>0</v>
      </c>
      <c r="AO4164">
        <v>1</v>
      </c>
      <c r="AP4164">
        <v>0.33945394427217018</v>
      </c>
      <c r="AQ4164">
        <v>1</v>
      </c>
      <c r="AR4164">
        <v>0.94727842257435113</v>
      </c>
      <c r="AS4164">
        <v>0.11384010034183326</v>
      </c>
      <c r="AT4164">
        <v>0.80685412146596391</v>
      </c>
      <c r="AU4164">
        <v>2</v>
      </c>
    </row>
    <row r="4165" spans="32:47" x14ac:dyDescent="0.25">
      <c r="AF4165">
        <v>4155</v>
      </c>
      <c r="AG4165">
        <v>0.40983128220532017</v>
      </c>
      <c r="AH4165">
        <v>1</v>
      </c>
      <c r="AI4165">
        <v>1</v>
      </c>
      <c r="AJ4165">
        <v>0.27159324678771857</v>
      </c>
      <c r="AK4165">
        <v>1</v>
      </c>
      <c r="AL4165">
        <v>0.64411344708739005</v>
      </c>
      <c r="AM4165">
        <v>1</v>
      </c>
      <c r="AN4165">
        <v>0</v>
      </c>
      <c r="AO4165">
        <v>1</v>
      </c>
      <c r="AP4165">
        <v>0.61300870604393443</v>
      </c>
      <c r="AQ4165">
        <v>1</v>
      </c>
      <c r="AR4165">
        <v>1</v>
      </c>
      <c r="AS4165">
        <v>0</v>
      </c>
      <c r="AT4165">
        <v>0.79941031194584244</v>
      </c>
      <c r="AU4165">
        <v>1</v>
      </c>
    </row>
    <row r="4166" spans="32:47" x14ac:dyDescent="0.25">
      <c r="AF4166">
        <v>4156</v>
      </c>
      <c r="AG4166">
        <v>1</v>
      </c>
      <c r="AH4166">
        <v>0.59246055450785207</v>
      </c>
      <c r="AI4166">
        <v>1</v>
      </c>
      <c r="AJ4166">
        <v>1</v>
      </c>
      <c r="AK4166">
        <v>1</v>
      </c>
      <c r="AL4166">
        <v>0.48577824806561692</v>
      </c>
      <c r="AM4166">
        <v>1</v>
      </c>
      <c r="AN4166">
        <v>1</v>
      </c>
      <c r="AO4166">
        <v>4.1611749101866734E-2</v>
      </c>
      <c r="AP4166">
        <v>1</v>
      </c>
      <c r="AQ4166">
        <v>1</v>
      </c>
      <c r="AR4166">
        <v>0.7277167013437007</v>
      </c>
      <c r="AS4166">
        <v>0.15420639259512731</v>
      </c>
      <c r="AT4166">
        <v>0.36825766733571269</v>
      </c>
      <c r="AU4166">
        <v>0</v>
      </c>
    </row>
    <row r="4167" spans="32:47" x14ac:dyDescent="0.25">
      <c r="AF4167">
        <v>4157</v>
      </c>
      <c r="AG4167">
        <v>0.24746251632173116</v>
      </c>
      <c r="AH4167">
        <v>0.69762594124274202</v>
      </c>
      <c r="AI4167">
        <v>1</v>
      </c>
      <c r="AJ4167">
        <v>1</v>
      </c>
      <c r="AK4167">
        <v>1</v>
      </c>
      <c r="AL4167">
        <v>1</v>
      </c>
      <c r="AM4167">
        <v>0.71058836867169084</v>
      </c>
      <c r="AN4167">
        <v>1</v>
      </c>
      <c r="AO4167">
        <v>1</v>
      </c>
      <c r="AP4167">
        <v>0.99529011855479288</v>
      </c>
      <c r="AQ4167">
        <v>0</v>
      </c>
      <c r="AR4167">
        <v>0.38751076988762267</v>
      </c>
      <c r="AS4167">
        <v>0</v>
      </c>
      <c r="AT4167">
        <v>0.75485673918835705</v>
      </c>
      <c r="AU4167">
        <v>0</v>
      </c>
    </row>
    <row r="4168" spans="32:47" x14ac:dyDescent="0.25">
      <c r="AF4168">
        <v>4158</v>
      </c>
      <c r="AG4168">
        <v>1</v>
      </c>
      <c r="AH4168">
        <v>1</v>
      </c>
      <c r="AI4168">
        <v>4.6149889888305727E-2</v>
      </c>
      <c r="AJ4168">
        <v>1</v>
      </c>
      <c r="AK4168">
        <v>1</v>
      </c>
      <c r="AL4168">
        <v>1</v>
      </c>
      <c r="AM4168">
        <v>0</v>
      </c>
      <c r="AN4168">
        <v>0.37733733686857912</v>
      </c>
      <c r="AO4168">
        <v>1</v>
      </c>
      <c r="AP4168">
        <v>1</v>
      </c>
      <c r="AQ4168">
        <v>1</v>
      </c>
      <c r="AR4168">
        <v>1</v>
      </c>
      <c r="AS4168">
        <v>0.32027110491083782</v>
      </c>
      <c r="AT4168">
        <v>0.91603639825173078</v>
      </c>
      <c r="AU4168">
        <v>2</v>
      </c>
    </row>
    <row r="4169" spans="32:47" x14ac:dyDescent="0.25">
      <c r="AF4169">
        <v>4159</v>
      </c>
      <c r="AG4169">
        <v>0.59165065721730747</v>
      </c>
      <c r="AH4169">
        <v>1</v>
      </c>
      <c r="AI4169">
        <v>1</v>
      </c>
      <c r="AJ4169">
        <v>1</v>
      </c>
      <c r="AK4169">
        <v>1</v>
      </c>
      <c r="AL4169">
        <v>1</v>
      </c>
      <c r="AM4169">
        <v>0.83446928494630546</v>
      </c>
      <c r="AN4169">
        <v>1</v>
      </c>
      <c r="AO4169">
        <v>0.76515069485612908</v>
      </c>
      <c r="AP4169">
        <v>0.87244726233104541</v>
      </c>
      <c r="AQ4169">
        <v>1</v>
      </c>
      <c r="AR4169">
        <v>1</v>
      </c>
      <c r="AS4169">
        <v>0</v>
      </c>
      <c r="AT4169">
        <v>0.93914990589135861</v>
      </c>
      <c r="AU4169">
        <v>0</v>
      </c>
    </row>
    <row r="4170" spans="32:47" x14ac:dyDescent="0.25">
      <c r="AF4170">
        <v>4160</v>
      </c>
      <c r="AG4170">
        <v>0</v>
      </c>
      <c r="AH4170">
        <v>1</v>
      </c>
      <c r="AI4170">
        <v>1</v>
      </c>
      <c r="AJ4170">
        <v>1</v>
      </c>
      <c r="AK4170">
        <v>1</v>
      </c>
      <c r="AL4170">
        <v>1</v>
      </c>
      <c r="AM4170">
        <v>1</v>
      </c>
      <c r="AN4170">
        <v>1</v>
      </c>
      <c r="AO4170">
        <v>1</v>
      </c>
      <c r="AP4170">
        <v>0.81095074570546255</v>
      </c>
      <c r="AQ4170">
        <v>1</v>
      </c>
      <c r="AR4170">
        <v>1</v>
      </c>
      <c r="AS4170">
        <v>0.19921538063523081</v>
      </c>
      <c r="AT4170">
        <v>0.93206473139440804</v>
      </c>
      <c r="AU4170">
        <v>1</v>
      </c>
    </row>
    <row r="4171" spans="32:47" x14ac:dyDescent="0.25">
      <c r="AF4171">
        <v>4161</v>
      </c>
      <c r="AG4171">
        <v>1</v>
      </c>
      <c r="AH4171">
        <v>1</v>
      </c>
      <c r="AI4171">
        <v>1</v>
      </c>
      <c r="AJ4171">
        <v>1</v>
      </c>
      <c r="AK4171">
        <v>7.8714188305668592E-2</v>
      </c>
      <c r="AL4171">
        <v>1</v>
      </c>
      <c r="AM4171">
        <v>1</v>
      </c>
      <c r="AN4171">
        <v>1</v>
      </c>
      <c r="AO4171">
        <v>1</v>
      </c>
      <c r="AP4171">
        <v>0.1974707689925356</v>
      </c>
      <c r="AQ4171">
        <v>1</v>
      </c>
      <c r="AR4171">
        <v>1</v>
      </c>
      <c r="AS4171">
        <v>0</v>
      </c>
      <c r="AT4171">
        <v>0.71970078918679414</v>
      </c>
      <c r="AU4171">
        <v>3</v>
      </c>
    </row>
    <row r="4172" spans="32:47" x14ac:dyDescent="0.25">
      <c r="AF4172">
        <v>4162</v>
      </c>
      <c r="AG4172">
        <v>1</v>
      </c>
      <c r="AH4172">
        <v>1</v>
      </c>
      <c r="AI4172">
        <v>0.75750849903101147</v>
      </c>
      <c r="AJ4172">
        <v>1</v>
      </c>
      <c r="AK4172">
        <v>1</v>
      </c>
      <c r="AL4172">
        <v>1</v>
      </c>
      <c r="AM4172">
        <v>0</v>
      </c>
      <c r="AN4172">
        <v>0</v>
      </c>
      <c r="AO4172">
        <v>0.2839722720348315</v>
      </c>
      <c r="AP4172">
        <v>1</v>
      </c>
      <c r="AQ4172">
        <v>1</v>
      </c>
      <c r="AR4172">
        <v>0.89387860115159368</v>
      </c>
      <c r="AS4172">
        <v>0.75061556295094634</v>
      </c>
      <c r="AT4172">
        <v>0.65426477851475306</v>
      </c>
      <c r="AU4172">
        <v>2</v>
      </c>
    </row>
    <row r="4173" spans="32:47" x14ac:dyDescent="0.25">
      <c r="AF4173">
        <v>4163</v>
      </c>
      <c r="AG4173">
        <v>0.16463756824997555</v>
      </c>
      <c r="AH4173">
        <v>1</v>
      </c>
      <c r="AI4173">
        <v>0.9576739283868172</v>
      </c>
      <c r="AJ4173">
        <v>0</v>
      </c>
      <c r="AK4173">
        <v>5.6564833821011559E-2</v>
      </c>
      <c r="AL4173">
        <v>0.30631468659291083</v>
      </c>
      <c r="AM4173">
        <v>0.65913204951310389</v>
      </c>
      <c r="AN4173">
        <v>1</v>
      </c>
      <c r="AO4173">
        <v>1</v>
      </c>
      <c r="AP4173">
        <v>0.6293343426385094</v>
      </c>
      <c r="AQ4173">
        <v>2.5067014180240221E-2</v>
      </c>
      <c r="AR4173">
        <v>0.63200054331677924</v>
      </c>
      <c r="AS4173">
        <v>0</v>
      </c>
      <c r="AT4173">
        <v>0.7628372334315815</v>
      </c>
      <c r="AU4173">
        <v>0</v>
      </c>
    </row>
    <row r="4174" spans="32:47" x14ac:dyDescent="0.25">
      <c r="AF4174">
        <v>4164</v>
      </c>
      <c r="AG4174">
        <v>0</v>
      </c>
      <c r="AH4174">
        <v>0.48706484330770244</v>
      </c>
      <c r="AI4174">
        <v>0.65337716989128125</v>
      </c>
      <c r="AJ4174">
        <v>0.38882828978773126</v>
      </c>
      <c r="AK4174">
        <v>1</v>
      </c>
      <c r="AL4174">
        <v>1</v>
      </c>
      <c r="AM4174">
        <v>1</v>
      </c>
      <c r="AN4174">
        <v>1</v>
      </c>
      <c r="AO4174">
        <v>1</v>
      </c>
      <c r="AP4174">
        <v>1</v>
      </c>
      <c r="AQ4174">
        <v>0</v>
      </c>
      <c r="AR4174">
        <v>1</v>
      </c>
      <c r="AS4174">
        <v>0</v>
      </c>
      <c r="AT4174">
        <v>0.80173442808738571</v>
      </c>
      <c r="AU4174">
        <v>1</v>
      </c>
    </row>
    <row r="4175" spans="32:47" x14ac:dyDescent="0.25">
      <c r="AF4175">
        <v>4165</v>
      </c>
      <c r="AG4175">
        <v>0.61908925124613057</v>
      </c>
      <c r="AH4175">
        <v>1</v>
      </c>
      <c r="AI4175">
        <v>1</v>
      </c>
      <c r="AJ4175">
        <v>1</v>
      </c>
      <c r="AK4175">
        <v>1</v>
      </c>
      <c r="AL4175">
        <v>1</v>
      </c>
      <c r="AM4175">
        <v>0</v>
      </c>
      <c r="AN4175">
        <v>1</v>
      </c>
      <c r="AO4175">
        <v>1</v>
      </c>
      <c r="AP4175">
        <v>1</v>
      </c>
      <c r="AQ4175">
        <v>1</v>
      </c>
      <c r="AR4175">
        <v>0.60431580159779363</v>
      </c>
      <c r="AS4175">
        <v>0</v>
      </c>
      <c r="AT4175">
        <v>0.98832602093180832</v>
      </c>
      <c r="AU4175">
        <v>0</v>
      </c>
    </row>
    <row r="4176" spans="32:47" x14ac:dyDescent="0.25">
      <c r="AF4176">
        <v>4166</v>
      </c>
      <c r="AG4176">
        <v>1</v>
      </c>
      <c r="AH4176">
        <v>1</v>
      </c>
      <c r="AI4176">
        <v>1</v>
      </c>
      <c r="AJ4176">
        <v>1</v>
      </c>
      <c r="AK4176">
        <v>0.3813063380061536</v>
      </c>
      <c r="AL4176">
        <v>1</v>
      </c>
      <c r="AM4176">
        <v>1</v>
      </c>
      <c r="AN4176">
        <v>0.81490825672282818</v>
      </c>
      <c r="AO4176">
        <v>1</v>
      </c>
      <c r="AP4176">
        <v>1</v>
      </c>
      <c r="AQ4176">
        <v>1</v>
      </c>
      <c r="AR4176">
        <v>0.97703333002737636</v>
      </c>
      <c r="AS4176">
        <v>0.6008920533281672</v>
      </c>
      <c r="AT4176">
        <v>0.92836930064661094</v>
      </c>
      <c r="AU4176">
        <v>0</v>
      </c>
    </row>
    <row r="4177" spans="32:47" x14ac:dyDescent="0.25">
      <c r="AF4177">
        <v>4167</v>
      </c>
      <c r="AG4177">
        <v>1</v>
      </c>
      <c r="AH4177">
        <v>1</v>
      </c>
      <c r="AI4177">
        <v>1</v>
      </c>
      <c r="AJ4177">
        <v>0.86156533279960668</v>
      </c>
      <c r="AK4177">
        <v>1</v>
      </c>
      <c r="AL4177">
        <v>1</v>
      </c>
      <c r="AM4177">
        <v>0.64473544347504597</v>
      </c>
      <c r="AN4177">
        <v>0.94810641423264896</v>
      </c>
      <c r="AO4177">
        <v>0.2516761062203538</v>
      </c>
      <c r="AP4177">
        <v>0</v>
      </c>
      <c r="AQ4177">
        <v>0.23086262032787394</v>
      </c>
      <c r="AR4177">
        <v>1</v>
      </c>
      <c r="AS4177">
        <v>0</v>
      </c>
      <c r="AT4177">
        <v>0.875466214884842</v>
      </c>
      <c r="AU4177">
        <v>1</v>
      </c>
    </row>
    <row r="4178" spans="32:47" x14ac:dyDescent="0.25">
      <c r="AF4178">
        <v>4168</v>
      </c>
      <c r="AG4178">
        <v>1</v>
      </c>
      <c r="AH4178">
        <v>0.23055060645076861</v>
      </c>
      <c r="AI4178">
        <v>0</v>
      </c>
      <c r="AJ4178">
        <v>1</v>
      </c>
      <c r="AK4178">
        <v>1</v>
      </c>
      <c r="AL4178">
        <v>0</v>
      </c>
      <c r="AM4178">
        <v>1</v>
      </c>
      <c r="AN4178">
        <v>1</v>
      </c>
      <c r="AO4178">
        <v>1</v>
      </c>
      <c r="AP4178">
        <v>1</v>
      </c>
      <c r="AQ4178">
        <v>0</v>
      </c>
      <c r="AR4178">
        <v>1</v>
      </c>
      <c r="AS4178">
        <v>1</v>
      </c>
      <c r="AT4178">
        <v>0.46464385883246745</v>
      </c>
      <c r="AU4178">
        <v>2</v>
      </c>
    </row>
    <row r="4179" spans="32:47" x14ac:dyDescent="0.25">
      <c r="AF4179">
        <v>4169</v>
      </c>
      <c r="AG4179">
        <v>0.90276171474561706</v>
      </c>
      <c r="AH4179">
        <v>0.8455226357026342</v>
      </c>
      <c r="AI4179">
        <v>1</v>
      </c>
      <c r="AJ4179">
        <v>1</v>
      </c>
      <c r="AK4179">
        <v>0</v>
      </c>
      <c r="AL4179">
        <v>1</v>
      </c>
      <c r="AM4179">
        <v>0.84524390386368686</v>
      </c>
      <c r="AN4179">
        <v>1</v>
      </c>
      <c r="AO4179">
        <v>1</v>
      </c>
      <c r="AP4179">
        <v>1</v>
      </c>
      <c r="AQ4179">
        <v>1</v>
      </c>
      <c r="AR4179">
        <v>1</v>
      </c>
      <c r="AS4179">
        <v>0</v>
      </c>
      <c r="AT4179">
        <v>0.93231515918488772</v>
      </c>
      <c r="AU4179">
        <v>0</v>
      </c>
    </row>
    <row r="4180" spans="32:47" x14ac:dyDescent="0.25">
      <c r="AF4180">
        <v>4170</v>
      </c>
      <c r="AG4180">
        <v>1</v>
      </c>
      <c r="AH4180">
        <v>0.49003225087887714</v>
      </c>
      <c r="AI4180">
        <v>1</v>
      </c>
      <c r="AJ4180">
        <v>1</v>
      </c>
      <c r="AK4180">
        <v>1</v>
      </c>
      <c r="AL4180">
        <v>1</v>
      </c>
      <c r="AM4180">
        <v>0.67850913946172264</v>
      </c>
      <c r="AN4180">
        <v>0.1323380336008643</v>
      </c>
      <c r="AO4180">
        <v>1</v>
      </c>
      <c r="AP4180">
        <v>1</v>
      </c>
      <c r="AQ4180">
        <v>1</v>
      </c>
      <c r="AR4180">
        <v>1</v>
      </c>
      <c r="AS4180">
        <v>0.84124049243297538</v>
      </c>
      <c r="AT4180">
        <v>0.80654194533535073</v>
      </c>
      <c r="AU4180">
        <v>1</v>
      </c>
    </row>
    <row r="4181" spans="32:47" x14ac:dyDescent="0.25">
      <c r="AF4181">
        <v>4171</v>
      </c>
      <c r="AG4181">
        <v>1</v>
      </c>
      <c r="AH4181">
        <v>0.43774668597013389</v>
      </c>
      <c r="AI4181">
        <v>0.24813801990638884</v>
      </c>
      <c r="AJ4181">
        <v>1</v>
      </c>
      <c r="AK4181">
        <v>1</v>
      </c>
      <c r="AL4181">
        <v>0.23111955257021086</v>
      </c>
      <c r="AM4181">
        <v>0.82870280145617736</v>
      </c>
      <c r="AN4181">
        <v>0.86231353223810137</v>
      </c>
      <c r="AO4181">
        <v>0.69447223119617163</v>
      </c>
      <c r="AP4181">
        <v>1</v>
      </c>
      <c r="AQ4181">
        <v>1</v>
      </c>
      <c r="AR4181">
        <v>0.25180150281718644</v>
      </c>
      <c r="AS4181">
        <v>0</v>
      </c>
      <c r="AT4181">
        <v>0.79925981072632413</v>
      </c>
      <c r="AU4181">
        <v>1</v>
      </c>
    </row>
    <row r="4182" spans="32:47" x14ac:dyDescent="0.25">
      <c r="AF4182">
        <v>4172</v>
      </c>
      <c r="AG4182">
        <v>1</v>
      </c>
      <c r="AH4182">
        <v>1</v>
      </c>
      <c r="AI4182">
        <v>1</v>
      </c>
      <c r="AJ4182">
        <v>0.72844700482673941</v>
      </c>
      <c r="AK4182">
        <v>1</v>
      </c>
      <c r="AL4182">
        <v>1</v>
      </c>
      <c r="AM4182">
        <v>0.50554056984166829</v>
      </c>
      <c r="AN4182">
        <v>1</v>
      </c>
      <c r="AO4182">
        <v>1</v>
      </c>
      <c r="AP4182">
        <v>0.45069006543593376</v>
      </c>
      <c r="AQ4182">
        <v>1</v>
      </c>
      <c r="AR4182">
        <v>0.14347991358860576</v>
      </c>
      <c r="AS4182">
        <v>0.45129222204341202</v>
      </c>
      <c r="AT4182">
        <v>0.66733025668664558</v>
      </c>
      <c r="AU4182">
        <v>2</v>
      </c>
    </row>
    <row r="4183" spans="32:47" x14ac:dyDescent="0.25">
      <c r="AF4183">
        <v>4173</v>
      </c>
      <c r="AG4183">
        <v>1</v>
      </c>
      <c r="AH4183">
        <v>0.50742500112625877</v>
      </c>
      <c r="AI4183">
        <v>0.97871060301000512</v>
      </c>
      <c r="AJ4183">
        <v>0.84285218797400985</v>
      </c>
      <c r="AK4183">
        <v>0.67850923299673949</v>
      </c>
      <c r="AL4183">
        <v>1</v>
      </c>
      <c r="AM4183">
        <v>1</v>
      </c>
      <c r="AN4183">
        <v>1</v>
      </c>
      <c r="AO4183">
        <v>0.74022981040058466</v>
      </c>
      <c r="AP4183">
        <v>0</v>
      </c>
      <c r="AQ4183">
        <v>1</v>
      </c>
      <c r="AR4183">
        <v>1</v>
      </c>
      <c r="AS4183">
        <v>0</v>
      </c>
      <c r="AT4183">
        <v>0.84970495840335225</v>
      </c>
      <c r="AU4183">
        <v>0</v>
      </c>
    </row>
    <row r="4184" spans="32:47" x14ac:dyDescent="0.25">
      <c r="AF4184">
        <v>4174</v>
      </c>
      <c r="AG4184">
        <v>1</v>
      </c>
      <c r="AH4184">
        <v>0.11553578247497041</v>
      </c>
      <c r="AI4184">
        <v>6.3463635944044069E-2</v>
      </c>
      <c r="AJ4184">
        <v>0.39964380802533317</v>
      </c>
      <c r="AK4184">
        <v>1</v>
      </c>
      <c r="AL4184">
        <v>0.76177473460944989</v>
      </c>
      <c r="AM4184">
        <v>0.83194598919855645</v>
      </c>
      <c r="AN4184">
        <v>1</v>
      </c>
      <c r="AO4184">
        <v>1</v>
      </c>
      <c r="AP4184">
        <v>0.46418856119998964</v>
      </c>
      <c r="AQ4184">
        <v>0</v>
      </c>
      <c r="AR4184">
        <v>1</v>
      </c>
      <c r="AS4184">
        <v>0</v>
      </c>
      <c r="AT4184">
        <v>0.88498967798663564</v>
      </c>
      <c r="AU4184">
        <v>3</v>
      </c>
    </row>
    <row r="4185" spans="32:47" x14ac:dyDescent="0.25">
      <c r="AF4185">
        <v>4175</v>
      </c>
      <c r="AG4185">
        <v>1</v>
      </c>
      <c r="AH4185">
        <v>1</v>
      </c>
      <c r="AI4185">
        <v>0.51295124785692969</v>
      </c>
      <c r="AJ4185">
        <v>0.87301889541340638</v>
      </c>
      <c r="AK4185">
        <v>1</v>
      </c>
      <c r="AL4185">
        <v>0.44028507387580856</v>
      </c>
      <c r="AM4185">
        <v>1</v>
      </c>
      <c r="AN4185">
        <v>1</v>
      </c>
      <c r="AO4185">
        <v>0.48907943956971089</v>
      </c>
      <c r="AP4185">
        <v>1</v>
      </c>
      <c r="AQ4185">
        <v>0.47786581450757998</v>
      </c>
      <c r="AR4185">
        <v>1</v>
      </c>
      <c r="AS4185">
        <v>0.88311109515877129</v>
      </c>
      <c r="AT4185">
        <v>0.63664834596404463</v>
      </c>
      <c r="AU4185">
        <v>0</v>
      </c>
    </row>
    <row r="4186" spans="32:47" x14ac:dyDescent="0.25">
      <c r="AF4186">
        <v>4176</v>
      </c>
      <c r="AG4186">
        <v>1</v>
      </c>
      <c r="AH4186">
        <v>1</v>
      </c>
      <c r="AI4186">
        <v>1</v>
      </c>
      <c r="AJ4186">
        <v>0.89344298171684688</v>
      </c>
      <c r="AK4186">
        <v>1</v>
      </c>
      <c r="AL4186">
        <v>0</v>
      </c>
      <c r="AM4186">
        <v>0</v>
      </c>
      <c r="AN4186">
        <v>1</v>
      </c>
      <c r="AO4186">
        <v>1</v>
      </c>
      <c r="AP4186">
        <v>0.11699527914019962</v>
      </c>
      <c r="AQ4186">
        <v>0.59386388123966749</v>
      </c>
      <c r="AR4186">
        <v>0.40437927406498103</v>
      </c>
      <c r="AS4186">
        <v>0</v>
      </c>
      <c r="AT4186">
        <v>0.56916589018480523</v>
      </c>
      <c r="AU4186">
        <v>2</v>
      </c>
    </row>
    <row r="4187" spans="32:47" x14ac:dyDescent="0.25">
      <c r="AF4187">
        <v>4177</v>
      </c>
      <c r="AG4187">
        <v>0.1277287376773705</v>
      </c>
      <c r="AH4187">
        <v>0.69749218212408393</v>
      </c>
      <c r="AI4187">
        <v>0.20251609205180074</v>
      </c>
      <c r="AJ4187">
        <v>0.15220838271585915</v>
      </c>
      <c r="AK4187">
        <v>1</v>
      </c>
      <c r="AL4187">
        <v>1</v>
      </c>
      <c r="AM4187">
        <v>1</v>
      </c>
      <c r="AN4187">
        <v>1</v>
      </c>
      <c r="AO4187">
        <v>1</v>
      </c>
      <c r="AP4187">
        <v>1</v>
      </c>
      <c r="AQ4187">
        <v>1</v>
      </c>
      <c r="AR4187">
        <v>1</v>
      </c>
      <c r="AS4187">
        <v>0</v>
      </c>
      <c r="AT4187">
        <v>0.66334017179378113</v>
      </c>
      <c r="AU4187">
        <v>1</v>
      </c>
    </row>
    <row r="4188" spans="32:47" x14ac:dyDescent="0.25">
      <c r="AF4188">
        <v>4178</v>
      </c>
      <c r="AG4188">
        <v>1</v>
      </c>
      <c r="AH4188">
        <v>1</v>
      </c>
      <c r="AI4188">
        <v>1</v>
      </c>
      <c r="AJ4188">
        <v>1</v>
      </c>
      <c r="AK4188">
        <v>0.89993746965469212</v>
      </c>
      <c r="AL4188">
        <v>0.36681256784237726</v>
      </c>
      <c r="AM4188">
        <v>0.90690405164998322</v>
      </c>
      <c r="AN4188">
        <v>0.30581419939041932</v>
      </c>
      <c r="AO4188">
        <v>1</v>
      </c>
      <c r="AP4188">
        <v>1</v>
      </c>
      <c r="AQ4188">
        <v>0</v>
      </c>
      <c r="AR4188">
        <v>1</v>
      </c>
      <c r="AS4188">
        <v>0.37384181654417792</v>
      </c>
      <c r="AT4188">
        <v>0.78720159526305966</v>
      </c>
      <c r="AU4188">
        <v>0</v>
      </c>
    </row>
    <row r="4189" spans="32:47" x14ac:dyDescent="0.25">
      <c r="AF4189">
        <v>4179</v>
      </c>
      <c r="AG4189">
        <v>1</v>
      </c>
      <c r="AH4189">
        <v>1</v>
      </c>
      <c r="AI4189">
        <v>1</v>
      </c>
      <c r="AJ4189">
        <v>1</v>
      </c>
      <c r="AK4189">
        <v>1</v>
      </c>
      <c r="AL4189">
        <v>1</v>
      </c>
      <c r="AM4189">
        <v>0.18375873585412797</v>
      </c>
      <c r="AN4189">
        <v>1</v>
      </c>
      <c r="AO4189">
        <v>1</v>
      </c>
      <c r="AP4189">
        <v>0.43385310258506044</v>
      </c>
      <c r="AQ4189">
        <v>1</v>
      </c>
      <c r="AR4189">
        <v>0.81909804810739817</v>
      </c>
      <c r="AS4189">
        <v>0.14512738646541645</v>
      </c>
      <c r="AT4189">
        <v>0.80657163782963015</v>
      </c>
      <c r="AU4189">
        <v>1</v>
      </c>
    </row>
    <row r="4190" spans="32:47" x14ac:dyDescent="0.25">
      <c r="AF4190">
        <v>4180</v>
      </c>
      <c r="AG4190">
        <v>1</v>
      </c>
      <c r="AH4190">
        <v>0</v>
      </c>
      <c r="AI4190">
        <v>0.2579128431860872</v>
      </c>
      <c r="AJ4190">
        <v>0</v>
      </c>
      <c r="AK4190">
        <v>1</v>
      </c>
      <c r="AL4190">
        <v>1</v>
      </c>
      <c r="AM4190">
        <v>1</v>
      </c>
      <c r="AN4190">
        <v>1</v>
      </c>
      <c r="AO4190">
        <v>1</v>
      </c>
      <c r="AP4190">
        <v>1</v>
      </c>
      <c r="AQ4190">
        <v>1</v>
      </c>
      <c r="AR4190">
        <v>1</v>
      </c>
      <c r="AS4190">
        <v>0</v>
      </c>
      <c r="AT4190">
        <v>0.90531951761533414</v>
      </c>
      <c r="AU4190">
        <v>0</v>
      </c>
    </row>
    <row r="4191" spans="32:47" x14ac:dyDescent="0.25">
      <c r="AF4191">
        <v>4181</v>
      </c>
      <c r="AG4191">
        <v>1</v>
      </c>
      <c r="AH4191">
        <v>1</v>
      </c>
      <c r="AI4191">
        <v>0</v>
      </c>
      <c r="AJ4191">
        <v>0.59757140778359219</v>
      </c>
      <c r="AK4191">
        <v>1</v>
      </c>
      <c r="AL4191">
        <v>1</v>
      </c>
      <c r="AM4191">
        <v>1</v>
      </c>
      <c r="AN4191">
        <v>1</v>
      </c>
      <c r="AO4191">
        <v>0.92986785249280124</v>
      </c>
      <c r="AP4191">
        <v>0.71642972149059081</v>
      </c>
      <c r="AQ4191">
        <v>0.70730355936878675</v>
      </c>
      <c r="AR4191">
        <v>1</v>
      </c>
      <c r="AS4191">
        <v>0</v>
      </c>
      <c r="AT4191">
        <v>0.77147510236201722</v>
      </c>
      <c r="AU4191">
        <v>1</v>
      </c>
    </row>
    <row r="4192" spans="32:47" x14ac:dyDescent="0.25">
      <c r="AF4192">
        <v>4182</v>
      </c>
      <c r="AG4192">
        <v>0.98548203383782695</v>
      </c>
      <c r="AH4192">
        <v>0.83617051981491386</v>
      </c>
      <c r="AI4192">
        <v>0.98724612368448195</v>
      </c>
      <c r="AJ4192">
        <v>1</v>
      </c>
      <c r="AK4192">
        <v>0.35434441767222691</v>
      </c>
      <c r="AL4192">
        <v>1</v>
      </c>
      <c r="AM4192">
        <v>1</v>
      </c>
      <c r="AN4192">
        <v>1</v>
      </c>
      <c r="AO4192">
        <v>0.85916722415616575</v>
      </c>
      <c r="AP4192">
        <v>1</v>
      </c>
      <c r="AQ4192">
        <v>0.24598869744465143</v>
      </c>
      <c r="AR4192">
        <v>1</v>
      </c>
      <c r="AS4192">
        <v>0</v>
      </c>
      <c r="AT4192">
        <v>0.86728545870625551</v>
      </c>
      <c r="AU4192">
        <v>2</v>
      </c>
    </row>
    <row r="4193" spans="32:47" x14ac:dyDescent="0.25">
      <c r="AF4193">
        <v>4183</v>
      </c>
      <c r="AG4193">
        <v>0</v>
      </c>
      <c r="AH4193">
        <v>1</v>
      </c>
      <c r="AI4193">
        <v>1</v>
      </c>
      <c r="AJ4193">
        <v>0.72099703419711048</v>
      </c>
      <c r="AK4193">
        <v>0.5777612950633122</v>
      </c>
      <c r="AL4193">
        <v>1</v>
      </c>
      <c r="AM4193">
        <v>0.89859468357228189</v>
      </c>
      <c r="AN4193">
        <v>1</v>
      </c>
      <c r="AO4193">
        <v>0.79071041093387373</v>
      </c>
      <c r="AP4193">
        <v>0.97810880365103647</v>
      </c>
      <c r="AQ4193">
        <v>1</v>
      </c>
      <c r="AR4193">
        <v>1</v>
      </c>
      <c r="AS4193">
        <v>0</v>
      </c>
      <c r="AT4193">
        <v>0.6642492393380165</v>
      </c>
      <c r="AU4193">
        <v>1</v>
      </c>
    </row>
    <row r="4194" spans="32:47" x14ac:dyDescent="0.25">
      <c r="AF4194">
        <v>4184</v>
      </c>
      <c r="AG4194">
        <v>1</v>
      </c>
      <c r="AH4194">
        <v>1</v>
      </c>
      <c r="AI4194">
        <v>1</v>
      </c>
      <c r="AJ4194">
        <v>1</v>
      </c>
      <c r="AK4194">
        <v>1</v>
      </c>
      <c r="AL4194">
        <v>1</v>
      </c>
      <c r="AM4194">
        <v>1</v>
      </c>
      <c r="AN4194">
        <v>0.77822559965763149</v>
      </c>
      <c r="AO4194">
        <v>0.35640947114637433</v>
      </c>
      <c r="AP4194">
        <v>1</v>
      </c>
      <c r="AQ4194">
        <v>0.7795622866828732</v>
      </c>
      <c r="AR4194">
        <v>0.16983498768240679</v>
      </c>
      <c r="AS4194">
        <v>0</v>
      </c>
      <c r="AT4194">
        <v>0.90879347215917705</v>
      </c>
      <c r="AU4194">
        <v>1</v>
      </c>
    </row>
    <row r="4195" spans="32:47" x14ac:dyDescent="0.25">
      <c r="AF4195">
        <v>4185</v>
      </c>
      <c r="AG4195">
        <v>1</v>
      </c>
      <c r="AH4195">
        <v>1</v>
      </c>
      <c r="AI4195">
        <v>0.77524667207903653</v>
      </c>
      <c r="AJ4195">
        <v>1</v>
      </c>
      <c r="AK4195">
        <v>0</v>
      </c>
      <c r="AL4195">
        <v>1</v>
      </c>
      <c r="AM4195">
        <v>0.66689761629775957</v>
      </c>
      <c r="AN4195">
        <v>1</v>
      </c>
      <c r="AO4195">
        <v>0.51299848573350271</v>
      </c>
      <c r="AP4195">
        <v>1</v>
      </c>
      <c r="AQ4195">
        <v>0.79153608120177521</v>
      </c>
      <c r="AR4195">
        <v>1</v>
      </c>
      <c r="AS4195">
        <v>0.62594678324451036</v>
      </c>
      <c r="AT4195">
        <v>0.95097267782865391</v>
      </c>
      <c r="AU4195">
        <v>1</v>
      </c>
    </row>
    <row r="4196" spans="32:47" x14ac:dyDescent="0.25">
      <c r="AF4196">
        <v>4186</v>
      </c>
      <c r="AG4196">
        <v>1</v>
      </c>
      <c r="AH4196">
        <v>0.88167819008439052</v>
      </c>
      <c r="AI4196">
        <v>0.9239233661292312</v>
      </c>
      <c r="AJ4196">
        <v>1</v>
      </c>
      <c r="AK4196">
        <v>1</v>
      </c>
      <c r="AL4196">
        <v>1</v>
      </c>
      <c r="AM4196">
        <v>1</v>
      </c>
      <c r="AN4196">
        <v>6.2388857751953297E-2</v>
      </c>
      <c r="AO4196">
        <v>1</v>
      </c>
      <c r="AP4196">
        <v>1</v>
      </c>
      <c r="AQ4196">
        <v>1</v>
      </c>
      <c r="AR4196">
        <v>0</v>
      </c>
      <c r="AS4196">
        <v>0</v>
      </c>
      <c r="AT4196">
        <v>0.70805707590964273</v>
      </c>
      <c r="AU4196">
        <v>0</v>
      </c>
    </row>
    <row r="4197" spans="32:47" x14ac:dyDescent="0.25">
      <c r="AF4197">
        <v>4187</v>
      </c>
      <c r="AG4197">
        <v>1</v>
      </c>
      <c r="AH4197">
        <v>1</v>
      </c>
      <c r="AI4197">
        <v>0.46910749310054889</v>
      </c>
      <c r="AJ4197">
        <v>1</v>
      </c>
      <c r="AK4197">
        <v>0</v>
      </c>
      <c r="AL4197">
        <v>1</v>
      </c>
      <c r="AM4197">
        <v>1</v>
      </c>
      <c r="AN4197">
        <v>1</v>
      </c>
      <c r="AO4197">
        <v>1</v>
      </c>
      <c r="AP4197">
        <v>0.71326506333993633</v>
      </c>
      <c r="AQ4197">
        <v>1</v>
      </c>
      <c r="AR4197">
        <v>0.92775597415827848</v>
      </c>
      <c r="AS4197">
        <v>0.31977702701381833</v>
      </c>
      <c r="AT4197">
        <v>0.76963071945340256</v>
      </c>
      <c r="AU4197">
        <v>0</v>
      </c>
    </row>
    <row r="4198" spans="32:47" x14ac:dyDescent="0.25">
      <c r="AF4198">
        <v>4188</v>
      </c>
      <c r="AG4198">
        <v>1</v>
      </c>
      <c r="AH4198">
        <v>1</v>
      </c>
      <c r="AI4198">
        <v>0</v>
      </c>
      <c r="AJ4198">
        <v>1</v>
      </c>
      <c r="AK4198">
        <v>1</v>
      </c>
      <c r="AL4198">
        <v>1</v>
      </c>
      <c r="AM4198">
        <v>1</v>
      </c>
      <c r="AN4198">
        <v>0.26937270043051664</v>
      </c>
      <c r="AO4198">
        <v>4.3273650609626201E-2</v>
      </c>
      <c r="AP4198">
        <v>0.7172058055009749</v>
      </c>
      <c r="AQ4198">
        <v>1</v>
      </c>
      <c r="AR4198">
        <v>0.46956182736903429</v>
      </c>
      <c r="AS4198">
        <v>3.0264024452238421E-2</v>
      </c>
      <c r="AT4198">
        <v>0.58092179261215748</v>
      </c>
      <c r="AU4198">
        <v>0</v>
      </c>
    </row>
    <row r="4199" spans="32:47" x14ac:dyDescent="0.25">
      <c r="AF4199">
        <v>4189</v>
      </c>
      <c r="AG4199">
        <v>1</v>
      </c>
      <c r="AH4199">
        <v>1</v>
      </c>
      <c r="AI4199">
        <v>1</v>
      </c>
      <c r="AJ4199">
        <v>0.76183820845180894</v>
      </c>
      <c r="AK4199">
        <v>1</v>
      </c>
      <c r="AL4199">
        <v>1</v>
      </c>
      <c r="AM4199">
        <v>1</v>
      </c>
      <c r="AN4199">
        <v>0.35994877734699382</v>
      </c>
      <c r="AO4199">
        <v>0</v>
      </c>
      <c r="AP4199">
        <v>1</v>
      </c>
      <c r="AQ4199">
        <v>0.51701223308700717</v>
      </c>
      <c r="AR4199">
        <v>1</v>
      </c>
      <c r="AS4199">
        <v>0</v>
      </c>
      <c r="AT4199">
        <v>0.85942688456262872</v>
      </c>
      <c r="AU4199">
        <v>1</v>
      </c>
    </row>
    <row r="4200" spans="32:47" x14ac:dyDescent="0.25">
      <c r="AF4200">
        <v>4190</v>
      </c>
      <c r="AG4200">
        <v>1</v>
      </c>
      <c r="AH4200">
        <v>0</v>
      </c>
      <c r="AI4200">
        <v>0.214150835997932</v>
      </c>
      <c r="AJ4200">
        <v>1</v>
      </c>
      <c r="AK4200">
        <v>1</v>
      </c>
      <c r="AL4200">
        <v>1</v>
      </c>
      <c r="AM4200">
        <v>1</v>
      </c>
      <c r="AN4200">
        <v>1</v>
      </c>
      <c r="AO4200">
        <v>1</v>
      </c>
      <c r="AP4200">
        <v>1</v>
      </c>
      <c r="AQ4200">
        <v>1</v>
      </c>
      <c r="AR4200">
        <v>1</v>
      </c>
      <c r="AS4200">
        <v>0</v>
      </c>
      <c r="AT4200">
        <v>0.66302034801313947</v>
      </c>
      <c r="AU4200">
        <v>0</v>
      </c>
    </row>
    <row r="4201" spans="32:47" x14ac:dyDescent="0.25">
      <c r="AF4201">
        <v>4191</v>
      </c>
      <c r="AG4201">
        <v>0</v>
      </c>
      <c r="AH4201">
        <v>0</v>
      </c>
      <c r="AI4201">
        <v>0.58358481716770194</v>
      </c>
      <c r="AJ4201">
        <v>1</v>
      </c>
      <c r="AK4201">
        <v>1</v>
      </c>
      <c r="AL4201">
        <v>1</v>
      </c>
      <c r="AM4201">
        <v>1</v>
      </c>
      <c r="AN4201">
        <v>0.78193177133488789</v>
      </c>
      <c r="AO4201">
        <v>1</v>
      </c>
      <c r="AP4201">
        <v>1</v>
      </c>
      <c r="AQ4201">
        <v>1</v>
      </c>
      <c r="AR4201">
        <v>0.94044758995357458</v>
      </c>
      <c r="AS4201">
        <v>0</v>
      </c>
      <c r="AT4201">
        <v>0.90104840816640897</v>
      </c>
      <c r="AU4201">
        <v>0</v>
      </c>
    </row>
    <row r="4202" spans="32:47" x14ac:dyDescent="0.25">
      <c r="AF4202">
        <v>4192</v>
      </c>
      <c r="AG4202">
        <v>1</v>
      </c>
      <c r="AH4202">
        <v>0.48144904892147417</v>
      </c>
      <c r="AI4202">
        <v>1</v>
      </c>
      <c r="AJ4202">
        <v>1</v>
      </c>
      <c r="AK4202">
        <v>1</v>
      </c>
      <c r="AL4202">
        <v>1</v>
      </c>
      <c r="AM4202">
        <v>1</v>
      </c>
      <c r="AN4202">
        <v>1</v>
      </c>
      <c r="AO4202">
        <v>1</v>
      </c>
      <c r="AP4202">
        <v>1</v>
      </c>
      <c r="AQ4202">
        <v>1</v>
      </c>
      <c r="AR4202">
        <v>1</v>
      </c>
      <c r="AS4202">
        <v>0.20367275383929762</v>
      </c>
      <c r="AT4202">
        <v>0.85127848636481374</v>
      </c>
      <c r="AU4202">
        <v>0</v>
      </c>
    </row>
    <row r="4203" spans="32:47" x14ac:dyDescent="0.25">
      <c r="AF4203">
        <v>4193</v>
      </c>
      <c r="AG4203">
        <v>1</v>
      </c>
      <c r="AH4203">
        <v>0</v>
      </c>
      <c r="AI4203">
        <v>1</v>
      </c>
      <c r="AJ4203">
        <v>0.71927420598779768</v>
      </c>
      <c r="AK4203">
        <v>1</v>
      </c>
      <c r="AL4203">
        <v>1</v>
      </c>
      <c r="AM4203">
        <v>1</v>
      </c>
      <c r="AN4203">
        <v>0.46019082000519473</v>
      </c>
      <c r="AO4203">
        <v>0.75098371705801881</v>
      </c>
      <c r="AP4203">
        <v>1</v>
      </c>
      <c r="AQ4203">
        <v>1</v>
      </c>
      <c r="AR4203">
        <v>1</v>
      </c>
      <c r="AS4203">
        <v>0.16665276197042356</v>
      </c>
      <c r="AT4203">
        <v>0.59863752331899656</v>
      </c>
      <c r="AU4203">
        <v>1</v>
      </c>
    </row>
    <row r="4204" spans="32:47" x14ac:dyDescent="0.25">
      <c r="AF4204">
        <v>4194</v>
      </c>
      <c r="AG4204">
        <v>1</v>
      </c>
      <c r="AH4204">
        <v>1</v>
      </c>
      <c r="AI4204">
        <v>1</v>
      </c>
      <c r="AJ4204">
        <v>0.39417930141668572</v>
      </c>
      <c r="AK4204">
        <v>0.49549970443918173</v>
      </c>
      <c r="AL4204">
        <v>1</v>
      </c>
      <c r="AM4204">
        <v>1</v>
      </c>
      <c r="AN4204">
        <v>1</v>
      </c>
      <c r="AO4204">
        <v>1</v>
      </c>
      <c r="AP4204">
        <v>1</v>
      </c>
      <c r="AQ4204">
        <v>1</v>
      </c>
      <c r="AR4204">
        <v>0.37155458056100366</v>
      </c>
      <c r="AS4204">
        <v>0</v>
      </c>
      <c r="AT4204">
        <v>0.60927851566869828</v>
      </c>
      <c r="AU4204">
        <v>1</v>
      </c>
    </row>
    <row r="4205" spans="32:47" x14ac:dyDescent="0.25">
      <c r="AF4205">
        <v>4195</v>
      </c>
      <c r="AG4205">
        <v>0</v>
      </c>
      <c r="AH4205">
        <v>1</v>
      </c>
      <c r="AI4205">
        <v>0.82892143545858188</v>
      </c>
      <c r="AJ4205">
        <v>0.93032795796098067</v>
      </c>
      <c r="AK4205">
        <v>0.18727019036469433</v>
      </c>
      <c r="AL4205">
        <v>0.64100157266390545</v>
      </c>
      <c r="AM4205">
        <v>1</v>
      </c>
      <c r="AN4205">
        <v>0.54194075369507055</v>
      </c>
      <c r="AO4205">
        <v>0.40942231388132011</v>
      </c>
      <c r="AP4205">
        <v>1</v>
      </c>
      <c r="AQ4205">
        <v>1</v>
      </c>
      <c r="AR4205">
        <v>1</v>
      </c>
      <c r="AS4205">
        <v>0</v>
      </c>
      <c r="AT4205">
        <v>0.45942315488777835</v>
      </c>
      <c r="AU4205">
        <v>0</v>
      </c>
    </row>
    <row r="4206" spans="32:47" x14ac:dyDescent="0.25">
      <c r="AF4206">
        <v>4196</v>
      </c>
      <c r="AG4206">
        <v>1</v>
      </c>
      <c r="AH4206">
        <v>0.22945245871544881</v>
      </c>
      <c r="AI4206">
        <v>0.54889070479745694</v>
      </c>
      <c r="AJ4206">
        <v>0.38102213156768511</v>
      </c>
      <c r="AK4206">
        <v>1</v>
      </c>
      <c r="AL4206">
        <v>1</v>
      </c>
      <c r="AM4206">
        <v>1</v>
      </c>
      <c r="AN4206">
        <v>1</v>
      </c>
      <c r="AO4206">
        <v>1</v>
      </c>
      <c r="AP4206">
        <v>1</v>
      </c>
      <c r="AQ4206">
        <v>0.81900778755468007</v>
      </c>
      <c r="AR4206">
        <v>1</v>
      </c>
      <c r="AS4206">
        <v>0</v>
      </c>
      <c r="AT4206">
        <v>0.73185233145998874</v>
      </c>
      <c r="AU4206">
        <v>3</v>
      </c>
    </row>
    <row r="4207" spans="32:47" x14ac:dyDescent="0.25">
      <c r="AF4207">
        <v>4197</v>
      </c>
      <c r="AG4207">
        <v>0.37238374049775302</v>
      </c>
      <c r="AH4207">
        <v>1</v>
      </c>
      <c r="AI4207">
        <v>0.60603354298091872</v>
      </c>
      <c r="AJ4207">
        <v>0.85661789364433694</v>
      </c>
      <c r="AK4207">
        <v>1</v>
      </c>
      <c r="AL4207">
        <v>0.14480530097692584</v>
      </c>
      <c r="AM4207">
        <v>1</v>
      </c>
      <c r="AN4207">
        <v>0.75672355299555483</v>
      </c>
      <c r="AO4207">
        <v>0</v>
      </c>
      <c r="AP4207">
        <v>0.69406338490831154</v>
      </c>
      <c r="AQ4207">
        <v>0.45428590917532952</v>
      </c>
      <c r="AR4207">
        <v>1</v>
      </c>
      <c r="AS4207">
        <v>0.16715761790809694</v>
      </c>
      <c r="AT4207">
        <v>0.94280985337837553</v>
      </c>
      <c r="AU4207">
        <v>4</v>
      </c>
    </row>
    <row r="4208" spans="32:47" x14ac:dyDescent="0.25">
      <c r="AF4208">
        <v>4198</v>
      </c>
      <c r="AG4208">
        <v>0.22191329610382859</v>
      </c>
      <c r="AH4208">
        <v>0.29638098548327563</v>
      </c>
      <c r="AI4208">
        <v>1</v>
      </c>
      <c r="AJ4208">
        <v>1</v>
      </c>
      <c r="AK4208">
        <v>0.89361921171146075</v>
      </c>
      <c r="AL4208">
        <v>1</v>
      </c>
      <c r="AM4208">
        <v>1</v>
      </c>
      <c r="AN4208">
        <v>1</v>
      </c>
      <c r="AO4208">
        <v>1</v>
      </c>
      <c r="AP4208">
        <v>1</v>
      </c>
      <c r="AQ4208">
        <v>1</v>
      </c>
      <c r="AR4208">
        <v>1</v>
      </c>
      <c r="AS4208">
        <v>0</v>
      </c>
      <c r="AT4208">
        <v>0.65536733952094561</v>
      </c>
      <c r="AU4208">
        <v>0</v>
      </c>
    </row>
    <row r="4209" spans="32:47" x14ac:dyDescent="0.25">
      <c r="AF4209">
        <v>4199</v>
      </c>
      <c r="AG4209">
        <v>4.6825128871029346E-2</v>
      </c>
      <c r="AH4209">
        <v>0.39414494993122517</v>
      </c>
      <c r="AI4209">
        <v>0</v>
      </c>
      <c r="AJ4209">
        <v>0.53425971824156782</v>
      </c>
      <c r="AK4209">
        <v>1</v>
      </c>
      <c r="AL4209">
        <v>1</v>
      </c>
      <c r="AM4209">
        <v>1</v>
      </c>
      <c r="AN4209">
        <v>1</v>
      </c>
      <c r="AO4209">
        <v>1</v>
      </c>
      <c r="AP4209">
        <v>0.72122945966815855</v>
      </c>
      <c r="AQ4209">
        <v>1</v>
      </c>
      <c r="AR4209">
        <v>1</v>
      </c>
      <c r="AS4209">
        <v>9.9634742222288852E-2</v>
      </c>
      <c r="AT4209">
        <v>0.96097220651500803</v>
      </c>
      <c r="AU4209">
        <v>1</v>
      </c>
    </row>
    <row r="4210" spans="32:47" x14ac:dyDescent="0.25">
      <c r="AF4210">
        <v>4200</v>
      </c>
      <c r="AG4210">
        <v>1</v>
      </c>
      <c r="AH4210">
        <v>1</v>
      </c>
      <c r="AI4210">
        <v>0</v>
      </c>
      <c r="AJ4210">
        <v>0.66099215913733744</v>
      </c>
      <c r="AK4210">
        <v>1</v>
      </c>
      <c r="AL4210">
        <v>1</v>
      </c>
      <c r="AM4210">
        <v>1</v>
      </c>
      <c r="AN4210">
        <v>1</v>
      </c>
      <c r="AO4210">
        <v>0.81346195811008026</v>
      </c>
      <c r="AP4210">
        <v>1</v>
      </c>
      <c r="AQ4210">
        <v>1</v>
      </c>
      <c r="AR4210">
        <v>1</v>
      </c>
      <c r="AS4210">
        <v>0.90493291151623478</v>
      </c>
      <c r="AT4210">
        <v>0.66444507969853517</v>
      </c>
      <c r="AU4210">
        <v>0</v>
      </c>
    </row>
    <row r="4211" spans="32:47" x14ac:dyDescent="0.25">
      <c r="AF4211">
        <v>4201</v>
      </c>
      <c r="AG4211">
        <v>1</v>
      </c>
      <c r="AH4211">
        <v>1</v>
      </c>
      <c r="AI4211">
        <v>1</v>
      </c>
      <c r="AJ4211">
        <v>0.58672041138682596</v>
      </c>
      <c r="AK4211">
        <v>0.40972417717749787</v>
      </c>
      <c r="AL4211">
        <v>1</v>
      </c>
      <c r="AM4211">
        <v>1</v>
      </c>
      <c r="AN4211">
        <v>0.82131847458743235</v>
      </c>
      <c r="AO4211">
        <v>1</v>
      </c>
      <c r="AP4211">
        <v>0</v>
      </c>
      <c r="AQ4211">
        <v>0.75015074903664447</v>
      </c>
      <c r="AR4211">
        <v>0.38622818472856213</v>
      </c>
      <c r="AS4211">
        <v>2.0188800690624294E-2</v>
      </c>
      <c r="AT4211">
        <v>0.95172012887804602</v>
      </c>
      <c r="AU4211">
        <v>0</v>
      </c>
    </row>
    <row r="4212" spans="32:47" x14ac:dyDescent="0.25">
      <c r="AF4212">
        <v>4202</v>
      </c>
      <c r="AG4212">
        <v>0.43355683684433555</v>
      </c>
      <c r="AH4212">
        <v>1</v>
      </c>
      <c r="AI4212">
        <v>1</v>
      </c>
      <c r="AJ4212">
        <v>1</v>
      </c>
      <c r="AK4212">
        <v>1</v>
      </c>
      <c r="AL4212">
        <v>1</v>
      </c>
      <c r="AM4212">
        <v>1</v>
      </c>
      <c r="AN4212">
        <v>1</v>
      </c>
      <c r="AO4212">
        <v>1</v>
      </c>
      <c r="AP4212">
        <v>1</v>
      </c>
      <c r="AQ4212">
        <v>1</v>
      </c>
      <c r="AR4212">
        <v>0.21963319964655262</v>
      </c>
      <c r="AS4212">
        <v>0</v>
      </c>
      <c r="AT4212">
        <v>0.90308736193791983</v>
      </c>
      <c r="AU4212">
        <v>0</v>
      </c>
    </row>
    <row r="4213" spans="32:47" x14ac:dyDescent="0.25">
      <c r="AF4213">
        <v>4203</v>
      </c>
      <c r="AG4213">
        <v>0.32878875003112745</v>
      </c>
      <c r="AH4213">
        <v>1</v>
      </c>
      <c r="AI4213">
        <v>1</v>
      </c>
      <c r="AJ4213">
        <v>0.33747582846311464</v>
      </c>
      <c r="AK4213">
        <v>1</v>
      </c>
      <c r="AL4213">
        <v>0.48193225185871902</v>
      </c>
      <c r="AM4213">
        <v>1</v>
      </c>
      <c r="AN4213">
        <v>0</v>
      </c>
      <c r="AO4213">
        <v>1</v>
      </c>
      <c r="AP4213">
        <v>0</v>
      </c>
      <c r="AQ4213">
        <v>1</v>
      </c>
      <c r="AR4213">
        <v>0</v>
      </c>
      <c r="AS4213">
        <v>0</v>
      </c>
      <c r="AT4213">
        <v>0.79046384781656454</v>
      </c>
      <c r="AU4213">
        <v>2</v>
      </c>
    </row>
    <row r="4214" spans="32:47" x14ac:dyDescent="0.25">
      <c r="AF4214">
        <v>4204</v>
      </c>
      <c r="AG4214">
        <v>1</v>
      </c>
      <c r="AH4214">
        <v>1</v>
      </c>
      <c r="AI4214">
        <v>0.89370569370352781</v>
      </c>
      <c r="AJ4214">
        <v>1</v>
      </c>
      <c r="AK4214">
        <v>1</v>
      </c>
      <c r="AL4214">
        <v>1</v>
      </c>
      <c r="AM4214">
        <v>1</v>
      </c>
      <c r="AN4214">
        <v>1</v>
      </c>
      <c r="AO4214">
        <v>1</v>
      </c>
      <c r="AP4214">
        <v>1</v>
      </c>
      <c r="AQ4214">
        <v>1</v>
      </c>
      <c r="AR4214">
        <v>1</v>
      </c>
      <c r="AS4214">
        <v>0</v>
      </c>
      <c r="AT4214">
        <v>0.87264062430751865</v>
      </c>
      <c r="AU4214">
        <v>0</v>
      </c>
    </row>
    <row r="4215" spans="32:47" x14ac:dyDescent="0.25">
      <c r="AF4215">
        <v>4205</v>
      </c>
      <c r="AG4215">
        <v>1</v>
      </c>
      <c r="AH4215">
        <v>1</v>
      </c>
      <c r="AI4215">
        <v>1</v>
      </c>
      <c r="AJ4215">
        <v>1</v>
      </c>
      <c r="AK4215">
        <v>1</v>
      </c>
      <c r="AL4215">
        <v>0.45694104866658258</v>
      </c>
      <c r="AM4215">
        <v>1</v>
      </c>
      <c r="AN4215">
        <v>1</v>
      </c>
      <c r="AO4215">
        <v>1</v>
      </c>
      <c r="AP4215">
        <v>1</v>
      </c>
      <c r="AQ4215">
        <v>1</v>
      </c>
      <c r="AR4215">
        <v>0.82417696770825122</v>
      </c>
      <c r="AS4215">
        <v>0.34532793294502262</v>
      </c>
      <c r="AT4215">
        <v>0.56455583670732723</v>
      </c>
      <c r="AU4215">
        <v>1</v>
      </c>
    </row>
    <row r="4216" spans="32:47" x14ac:dyDescent="0.25">
      <c r="AF4216">
        <v>4206</v>
      </c>
      <c r="AG4216">
        <v>1</v>
      </c>
      <c r="AH4216">
        <v>0</v>
      </c>
      <c r="AI4216">
        <v>0.32544192552450113</v>
      </c>
      <c r="AJ4216">
        <v>1</v>
      </c>
      <c r="AK4216">
        <v>0.45806414748315755</v>
      </c>
      <c r="AL4216">
        <v>1</v>
      </c>
      <c r="AM4216">
        <v>1</v>
      </c>
      <c r="AN4216">
        <v>0.49357400536363488</v>
      </c>
      <c r="AO4216">
        <v>0.71204069986124519</v>
      </c>
      <c r="AP4216">
        <v>1</v>
      </c>
      <c r="AQ4216">
        <v>1</v>
      </c>
      <c r="AR4216">
        <v>1</v>
      </c>
      <c r="AS4216">
        <v>0</v>
      </c>
      <c r="AT4216">
        <v>0.6687638334359628</v>
      </c>
      <c r="AU4216">
        <v>4</v>
      </c>
    </row>
    <row r="4217" spans="32:47" x14ac:dyDescent="0.25">
      <c r="AF4217">
        <v>4207</v>
      </c>
      <c r="AG4217">
        <v>9.0048380801172542E-2</v>
      </c>
      <c r="AH4217">
        <v>1</v>
      </c>
      <c r="AI4217">
        <v>1</v>
      </c>
      <c r="AJ4217">
        <v>1</v>
      </c>
      <c r="AK4217">
        <v>0</v>
      </c>
      <c r="AL4217">
        <v>0.28011989508522672</v>
      </c>
      <c r="AM4217">
        <v>1</v>
      </c>
      <c r="AN4217">
        <v>1</v>
      </c>
      <c r="AO4217">
        <v>0</v>
      </c>
      <c r="AP4217">
        <v>1</v>
      </c>
      <c r="AQ4217">
        <v>0.91509152910584812</v>
      </c>
      <c r="AR4217">
        <v>1</v>
      </c>
      <c r="AS4217">
        <v>0</v>
      </c>
      <c r="AT4217">
        <v>0.7459965475638356</v>
      </c>
      <c r="AU4217">
        <v>2</v>
      </c>
    </row>
    <row r="4218" spans="32:47" x14ac:dyDescent="0.25">
      <c r="AF4218">
        <v>4208</v>
      </c>
      <c r="AG4218">
        <v>0.11355939442399822</v>
      </c>
      <c r="AH4218">
        <v>0</v>
      </c>
      <c r="AI4218">
        <v>1</v>
      </c>
      <c r="AJ4218">
        <v>0.93757086497328901</v>
      </c>
      <c r="AK4218">
        <v>0.27403110836518951</v>
      </c>
      <c r="AL4218">
        <v>0.89654848848464708</v>
      </c>
      <c r="AM4218">
        <v>1</v>
      </c>
      <c r="AN4218">
        <v>1</v>
      </c>
      <c r="AO4218">
        <v>1</v>
      </c>
      <c r="AP4218">
        <v>0.74278606495875377</v>
      </c>
      <c r="AQ4218">
        <v>1</v>
      </c>
      <c r="AR4218">
        <v>1</v>
      </c>
      <c r="AS4218">
        <v>0</v>
      </c>
      <c r="AT4218">
        <v>0.84003604813173893</v>
      </c>
      <c r="AU4218">
        <v>1</v>
      </c>
    </row>
    <row r="4219" spans="32:47" x14ac:dyDescent="0.25">
      <c r="AF4219">
        <v>4209</v>
      </c>
      <c r="AG4219">
        <v>2.42416437399844E-2</v>
      </c>
      <c r="AH4219">
        <v>0</v>
      </c>
      <c r="AI4219">
        <v>1</v>
      </c>
      <c r="AJ4219">
        <v>1</v>
      </c>
      <c r="AK4219">
        <v>0.25343088067447461</v>
      </c>
      <c r="AL4219">
        <v>1</v>
      </c>
      <c r="AM4219">
        <v>0.55384836337484999</v>
      </c>
      <c r="AN4219">
        <v>0</v>
      </c>
      <c r="AO4219">
        <v>0.67735408210622461</v>
      </c>
      <c r="AP4219">
        <v>0.40118308277094678</v>
      </c>
      <c r="AQ4219">
        <v>0.63311829345257142</v>
      </c>
      <c r="AR4219">
        <v>1</v>
      </c>
      <c r="AS4219">
        <v>0</v>
      </c>
      <c r="AT4219">
        <v>0.8724822376756044</v>
      </c>
      <c r="AU4219">
        <v>0</v>
      </c>
    </row>
    <row r="4220" spans="32:47" x14ac:dyDescent="0.25">
      <c r="AF4220">
        <v>4210</v>
      </c>
      <c r="AG4220">
        <v>1</v>
      </c>
      <c r="AH4220">
        <v>1</v>
      </c>
      <c r="AI4220">
        <v>1</v>
      </c>
      <c r="AJ4220">
        <v>0.76135235658172562</v>
      </c>
      <c r="AK4220">
        <v>1</v>
      </c>
      <c r="AL4220">
        <v>0.62946989886161953</v>
      </c>
      <c r="AM4220">
        <v>0</v>
      </c>
      <c r="AN4220">
        <v>1</v>
      </c>
      <c r="AO4220">
        <v>0.65537286234806136</v>
      </c>
      <c r="AP4220">
        <v>1</v>
      </c>
      <c r="AQ4220">
        <v>0.28276256351139939</v>
      </c>
      <c r="AR4220">
        <v>0.5038598599759655</v>
      </c>
      <c r="AS4220">
        <v>0.8066336438719337</v>
      </c>
      <c r="AT4220">
        <v>0.7592781053281713</v>
      </c>
      <c r="AU4220">
        <v>0</v>
      </c>
    </row>
    <row r="4221" spans="32:47" x14ac:dyDescent="0.25">
      <c r="AF4221">
        <v>4211</v>
      </c>
      <c r="AG4221">
        <v>1</v>
      </c>
      <c r="AH4221">
        <v>0.27426650867190411</v>
      </c>
      <c r="AI4221">
        <v>1</v>
      </c>
      <c r="AJ4221">
        <v>0.93165368788201397</v>
      </c>
      <c r="AK4221">
        <v>0.74189015416730753</v>
      </c>
      <c r="AL4221">
        <v>0</v>
      </c>
      <c r="AM4221">
        <v>1</v>
      </c>
      <c r="AN4221">
        <v>0.38235547427147171</v>
      </c>
      <c r="AO4221">
        <v>1</v>
      </c>
      <c r="AP4221">
        <v>1</v>
      </c>
      <c r="AQ4221">
        <v>1</v>
      </c>
      <c r="AR4221">
        <v>1</v>
      </c>
      <c r="AS4221">
        <v>0</v>
      </c>
      <c r="AT4221">
        <v>0.77787356456472179</v>
      </c>
      <c r="AU4221">
        <v>1</v>
      </c>
    </row>
    <row r="4222" spans="32:47" x14ac:dyDescent="0.25">
      <c r="AF4222">
        <v>4212</v>
      </c>
      <c r="AG4222">
        <v>1</v>
      </c>
      <c r="AH4222">
        <v>1</v>
      </c>
      <c r="AI4222">
        <v>1</v>
      </c>
      <c r="AJ4222">
        <v>0.33932479256303244</v>
      </c>
      <c r="AK4222">
        <v>1</v>
      </c>
      <c r="AL4222">
        <v>1</v>
      </c>
      <c r="AM4222">
        <v>0.53989292043420833</v>
      </c>
      <c r="AN4222">
        <v>1</v>
      </c>
      <c r="AO4222">
        <v>1</v>
      </c>
      <c r="AP4222">
        <v>0</v>
      </c>
      <c r="AQ4222">
        <v>1</v>
      </c>
      <c r="AR4222">
        <v>1</v>
      </c>
      <c r="AS4222">
        <v>0</v>
      </c>
      <c r="AT4222">
        <v>0.71282422116214861</v>
      </c>
      <c r="AU4222">
        <v>1</v>
      </c>
    </row>
    <row r="4223" spans="32:47" x14ac:dyDescent="0.25">
      <c r="AF4223">
        <v>4213</v>
      </c>
      <c r="AG4223">
        <v>1</v>
      </c>
      <c r="AH4223">
        <v>1</v>
      </c>
      <c r="AI4223">
        <v>1</v>
      </c>
      <c r="AJ4223">
        <v>0.5697130266499395</v>
      </c>
      <c r="AK4223">
        <v>0.40837849009098603</v>
      </c>
      <c r="AL4223">
        <v>0.34175790520554677</v>
      </c>
      <c r="AM4223">
        <v>1</v>
      </c>
      <c r="AN4223">
        <v>1</v>
      </c>
      <c r="AO4223">
        <v>1</v>
      </c>
      <c r="AP4223">
        <v>1</v>
      </c>
      <c r="AQ4223">
        <v>0.61783589098122316</v>
      </c>
      <c r="AR4223">
        <v>0.51676242748926016</v>
      </c>
      <c r="AS4223">
        <v>0.11425388649877277</v>
      </c>
      <c r="AT4223">
        <v>0.81746467709025428</v>
      </c>
      <c r="AU4223">
        <v>1</v>
      </c>
    </row>
    <row r="4224" spans="32:47" x14ac:dyDescent="0.25">
      <c r="AF4224">
        <v>4214</v>
      </c>
      <c r="AG4224">
        <v>1</v>
      </c>
      <c r="AH4224">
        <v>1</v>
      </c>
      <c r="AI4224">
        <v>1</v>
      </c>
      <c r="AJ4224">
        <v>1</v>
      </c>
      <c r="AK4224">
        <v>0.99409615636766591</v>
      </c>
      <c r="AL4224">
        <v>0.99722992237584551</v>
      </c>
      <c r="AM4224">
        <v>0</v>
      </c>
      <c r="AN4224">
        <v>1</v>
      </c>
      <c r="AO4224">
        <v>7.9303795685215547E-2</v>
      </c>
      <c r="AP4224">
        <v>1</v>
      </c>
      <c r="AQ4224">
        <v>1</v>
      </c>
      <c r="AR4224">
        <v>0.13395812824972148</v>
      </c>
      <c r="AS4224">
        <v>0</v>
      </c>
      <c r="AT4224">
        <v>0.80537253609979653</v>
      </c>
      <c r="AU4224">
        <v>2</v>
      </c>
    </row>
    <row r="4225" spans="32:47" x14ac:dyDescent="0.25">
      <c r="AF4225">
        <v>4215</v>
      </c>
      <c r="AG4225">
        <v>1</v>
      </c>
      <c r="AH4225">
        <v>1</v>
      </c>
      <c r="AI4225">
        <v>0.7995014945725768</v>
      </c>
      <c r="AJ4225">
        <v>1</v>
      </c>
      <c r="AK4225">
        <v>1</v>
      </c>
      <c r="AL4225">
        <v>1</v>
      </c>
      <c r="AM4225">
        <v>0.82673185864780774</v>
      </c>
      <c r="AN4225">
        <v>0.45171318767097546</v>
      </c>
      <c r="AO4225">
        <v>1</v>
      </c>
      <c r="AP4225">
        <v>1</v>
      </c>
      <c r="AQ4225">
        <v>3.4996234319017577E-2</v>
      </c>
      <c r="AR4225">
        <v>0.84640245943756454</v>
      </c>
      <c r="AS4225">
        <v>0</v>
      </c>
      <c r="AT4225">
        <v>0.8419906709585594</v>
      </c>
      <c r="AU4225">
        <v>2</v>
      </c>
    </row>
    <row r="4226" spans="32:47" x14ac:dyDescent="0.25">
      <c r="AF4226">
        <v>4216</v>
      </c>
      <c r="AG4226">
        <v>1</v>
      </c>
      <c r="AH4226">
        <v>1</v>
      </c>
      <c r="AI4226">
        <v>1</v>
      </c>
      <c r="AJ4226">
        <v>0.695733959065304</v>
      </c>
      <c r="AK4226">
        <v>1</v>
      </c>
      <c r="AL4226">
        <v>1</v>
      </c>
      <c r="AM4226">
        <v>1</v>
      </c>
      <c r="AN4226">
        <v>0.37868924238934976</v>
      </c>
      <c r="AO4226">
        <v>1</v>
      </c>
      <c r="AP4226">
        <v>0.92889839353513037</v>
      </c>
      <c r="AQ4226">
        <v>0.70640545517259545</v>
      </c>
      <c r="AR4226">
        <v>0.88973555530866444</v>
      </c>
      <c r="AS4226">
        <v>0</v>
      </c>
      <c r="AT4226">
        <v>0.81893747258177485</v>
      </c>
      <c r="AU4226">
        <v>0</v>
      </c>
    </row>
    <row r="4227" spans="32:47" x14ac:dyDescent="0.25">
      <c r="AF4227">
        <v>4217</v>
      </c>
      <c r="AG4227">
        <v>1</v>
      </c>
      <c r="AH4227">
        <v>0.62242239517893594</v>
      </c>
      <c r="AI4227">
        <v>1</v>
      </c>
      <c r="AJ4227">
        <v>1</v>
      </c>
      <c r="AK4227">
        <v>1</v>
      </c>
      <c r="AL4227">
        <v>0.57008555992312415</v>
      </c>
      <c r="AM4227">
        <v>0.50664004693986031</v>
      </c>
      <c r="AN4227">
        <v>1</v>
      </c>
      <c r="AO4227">
        <v>1</v>
      </c>
      <c r="AP4227">
        <v>1</v>
      </c>
      <c r="AQ4227">
        <v>1</v>
      </c>
      <c r="AR4227">
        <v>1</v>
      </c>
      <c r="AS4227">
        <v>0</v>
      </c>
      <c r="AT4227">
        <v>0.74484417499292221</v>
      </c>
      <c r="AU4227">
        <v>2</v>
      </c>
    </row>
    <row r="4228" spans="32:47" x14ac:dyDescent="0.25">
      <c r="AF4228">
        <v>4218</v>
      </c>
      <c r="AG4228">
        <v>0.76136014886170389</v>
      </c>
      <c r="AH4228">
        <v>0.99316200390447718</v>
      </c>
      <c r="AI4228">
        <v>2.6887473434345018E-3</v>
      </c>
      <c r="AJ4228">
        <v>0</v>
      </c>
      <c r="AK4228">
        <v>1</v>
      </c>
      <c r="AL4228">
        <v>1</v>
      </c>
      <c r="AM4228">
        <v>1</v>
      </c>
      <c r="AN4228">
        <v>0.95109511678099568</v>
      </c>
      <c r="AO4228">
        <v>1</v>
      </c>
      <c r="AP4228">
        <v>0.61864626526479582</v>
      </c>
      <c r="AQ4228">
        <v>0.39818841087762846</v>
      </c>
      <c r="AR4228">
        <v>1</v>
      </c>
      <c r="AS4228">
        <v>0</v>
      </c>
      <c r="AT4228">
        <v>0.79812833221600554</v>
      </c>
      <c r="AU4228">
        <v>2</v>
      </c>
    </row>
    <row r="4229" spans="32:47" x14ac:dyDescent="0.25">
      <c r="AF4229">
        <v>4219</v>
      </c>
      <c r="AG4229">
        <v>1</v>
      </c>
      <c r="AH4229">
        <v>0.68411986820631554</v>
      </c>
      <c r="AI4229">
        <v>0.10613688775418033</v>
      </c>
      <c r="AJ4229">
        <v>1</v>
      </c>
      <c r="AK4229">
        <v>0.45902500289535497</v>
      </c>
      <c r="AL4229">
        <v>0.6747926465119235</v>
      </c>
      <c r="AM4229">
        <v>1</v>
      </c>
      <c r="AN4229">
        <v>1</v>
      </c>
      <c r="AO4229">
        <v>1</v>
      </c>
      <c r="AP4229">
        <v>1</v>
      </c>
      <c r="AQ4229">
        <v>1</v>
      </c>
      <c r="AR4229">
        <v>0</v>
      </c>
      <c r="AS4229">
        <v>0</v>
      </c>
      <c r="AT4229">
        <v>0.64896205068794743</v>
      </c>
      <c r="AU4229">
        <v>1</v>
      </c>
    </row>
    <row r="4230" spans="32:47" x14ac:dyDescent="0.25">
      <c r="AF4230">
        <v>4220</v>
      </c>
      <c r="AG4230">
        <v>1</v>
      </c>
      <c r="AH4230">
        <v>1</v>
      </c>
      <c r="AI4230">
        <v>1</v>
      </c>
      <c r="AJ4230">
        <v>0.21984505019402908</v>
      </c>
      <c r="AK4230">
        <v>1</v>
      </c>
      <c r="AL4230">
        <v>1</v>
      </c>
      <c r="AM4230">
        <v>1</v>
      </c>
      <c r="AN4230">
        <v>1</v>
      </c>
      <c r="AO4230">
        <v>1</v>
      </c>
      <c r="AP4230">
        <v>0.86197801181579936</v>
      </c>
      <c r="AQ4230">
        <v>1</v>
      </c>
      <c r="AR4230">
        <v>1</v>
      </c>
      <c r="AS4230">
        <v>0</v>
      </c>
      <c r="AT4230">
        <v>0.69169137488565435</v>
      </c>
      <c r="AU4230">
        <v>0</v>
      </c>
    </row>
    <row r="4231" spans="32:47" x14ac:dyDescent="0.25">
      <c r="AF4231">
        <v>4221</v>
      </c>
      <c r="AG4231">
        <v>1</v>
      </c>
      <c r="AH4231">
        <v>0.6613103596303388</v>
      </c>
      <c r="AI4231">
        <v>1</v>
      </c>
      <c r="AJ4231">
        <v>1</v>
      </c>
      <c r="AK4231">
        <v>1</v>
      </c>
      <c r="AL4231">
        <v>0.61335374843038148</v>
      </c>
      <c r="AM4231">
        <v>0.54443800421276756</v>
      </c>
      <c r="AN4231">
        <v>1</v>
      </c>
      <c r="AO4231">
        <v>1</v>
      </c>
      <c r="AP4231">
        <v>0.61906326329640693</v>
      </c>
      <c r="AQ4231">
        <v>1</v>
      </c>
      <c r="AR4231">
        <v>1</v>
      </c>
      <c r="AS4231">
        <v>0</v>
      </c>
      <c r="AT4231">
        <v>0.8663793169034163</v>
      </c>
      <c r="AU4231">
        <v>0</v>
      </c>
    </row>
    <row r="4232" spans="32:47" x14ac:dyDescent="0.25">
      <c r="AF4232">
        <v>4222</v>
      </c>
      <c r="AG4232">
        <v>0.81607303442597767</v>
      </c>
      <c r="AH4232">
        <v>1</v>
      </c>
      <c r="AI4232">
        <v>0.6589995578467478</v>
      </c>
      <c r="AJ4232">
        <v>1</v>
      </c>
      <c r="AK4232">
        <v>1</v>
      </c>
      <c r="AL4232">
        <v>1</v>
      </c>
      <c r="AM4232">
        <v>1</v>
      </c>
      <c r="AN4232">
        <v>1</v>
      </c>
      <c r="AO4232">
        <v>1</v>
      </c>
      <c r="AP4232">
        <v>1</v>
      </c>
      <c r="AQ4232">
        <v>0.60197201502669484</v>
      </c>
      <c r="AR4232">
        <v>1</v>
      </c>
      <c r="AS4232">
        <v>0.84090585128147466</v>
      </c>
      <c r="AT4232">
        <v>0.66303322865101044</v>
      </c>
      <c r="AU4232">
        <v>0</v>
      </c>
    </row>
    <row r="4233" spans="32:47" x14ac:dyDescent="0.25">
      <c r="AF4233">
        <v>4223</v>
      </c>
      <c r="AG4233">
        <v>1</v>
      </c>
      <c r="AH4233">
        <v>1</v>
      </c>
      <c r="AI4233">
        <v>0</v>
      </c>
      <c r="AJ4233">
        <v>0.46932371425233821</v>
      </c>
      <c r="AK4233">
        <v>1</v>
      </c>
      <c r="AL4233">
        <v>1</v>
      </c>
      <c r="AM4233">
        <v>1</v>
      </c>
      <c r="AN4233">
        <v>1</v>
      </c>
      <c r="AO4233">
        <v>1</v>
      </c>
      <c r="AP4233">
        <v>1</v>
      </c>
      <c r="AQ4233">
        <v>7.198282589063941E-2</v>
      </c>
      <c r="AR4233">
        <v>1</v>
      </c>
      <c r="AS4233">
        <v>0.5725073402199703</v>
      </c>
      <c r="AT4233">
        <v>0.86360798274308015</v>
      </c>
      <c r="AU4233">
        <v>1</v>
      </c>
    </row>
    <row r="4234" spans="32:47" x14ac:dyDescent="0.25">
      <c r="AF4234">
        <v>4224</v>
      </c>
      <c r="AG4234">
        <v>0.99620216947134332</v>
      </c>
      <c r="AH4234">
        <v>0</v>
      </c>
      <c r="AI4234">
        <v>1</v>
      </c>
      <c r="AJ4234">
        <v>1</v>
      </c>
      <c r="AK4234">
        <v>0.84416813595218565</v>
      </c>
      <c r="AL4234">
        <v>1</v>
      </c>
      <c r="AM4234">
        <v>0</v>
      </c>
      <c r="AN4234">
        <v>1</v>
      </c>
      <c r="AO4234">
        <v>0</v>
      </c>
      <c r="AP4234">
        <v>1</v>
      </c>
      <c r="AQ4234">
        <v>1</v>
      </c>
      <c r="AR4234">
        <v>0.61814793425465697</v>
      </c>
      <c r="AS4234">
        <v>0.59358686519267545</v>
      </c>
      <c r="AT4234">
        <v>0.91693777245350183</v>
      </c>
      <c r="AU4234">
        <v>3</v>
      </c>
    </row>
    <row r="4235" spans="32:47" x14ac:dyDescent="0.25">
      <c r="AF4235">
        <v>4225</v>
      </c>
      <c r="AG4235">
        <v>0.10067115020008773</v>
      </c>
      <c r="AH4235">
        <v>0.82533200601236401</v>
      </c>
      <c r="AI4235">
        <v>0.32366058182989005</v>
      </c>
      <c r="AJ4235">
        <v>1</v>
      </c>
      <c r="AK4235">
        <v>1</v>
      </c>
      <c r="AL4235">
        <v>1</v>
      </c>
      <c r="AM4235">
        <v>0.30460214632306992</v>
      </c>
      <c r="AN4235">
        <v>1</v>
      </c>
      <c r="AO4235">
        <v>1</v>
      </c>
      <c r="AP4235">
        <v>1</v>
      </c>
      <c r="AQ4235">
        <v>0.42281070917961189</v>
      </c>
      <c r="AR4235">
        <v>1</v>
      </c>
      <c r="AS4235">
        <v>0.25643239289990649</v>
      </c>
      <c r="AT4235">
        <v>0.62876647880706737</v>
      </c>
      <c r="AU4235">
        <v>0</v>
      </c>
    </row>
    <row r="4236" spans="32:47" x14ac:dyDescent="0.25">
      <c r="AF4236">
        <v>4226</v>
      </c>
      <c r="AG4236">
        <v>0.60228507990400582</v>
      </c>
      <c r="AH4236">
        <v>0.15795910294842283</v>
      </c>
      <c r="AI4236">
        <v>1</v>
      </c>
      <c r="AJ4236">
        <v>7.7509091844209857E-2</v>
      </c>
      <c r="AK4236">
        <v>1</v>
      </c>
      <c r="AL4236">
        <v>0.81934007878905202</v>
      </c>
      <c r="AM4236">
        <v>1</v>
      </c>
      <c r="AN4236">
        <v>1</v>
      </c>
      <c r="AO4236">
        <v>0.61566007351502772</v>
      </c>
      <c r="AP4236">
        <v>0.23368192647350014</v>
      </c>
      <c r="AQ4236">
        <v>1</v>
      </c>
      <c r="AR4236">
        <v>1</v>
      </c>
      <c r="AS4236">
        <v>0.7598800352617775</v>
      </c>
      <c r="AT4236">
        <v>0.87171685027635548</v>
      </c>
      <c r="AU4236">
        <v>0</v>
      </c>
    </row>
    <row r="4237" spans="32:47" x14ac:dyDescent="0.25">
      <c r="AF4237">
        <v>4227</v>
      </c>
      <c r="AG4237">
        <v>0</v>
      </c>
      <c r="AH4237">
        <v>1</v>
      </c>
      <c r="AI4237">
        <v>1</v>
      </c>
      <c r="AJ4237">
        <v>1</v>
      </c>
      <c r="AK4237">
        <v>0.9536677891038351</v>
      </c>
      <c r="AL4237">
        <v>1</v>
      </c>
      <c r="AM4237">
        <v>1</v>
      </c>
      <c r="AN4237">
        <v>0.38088924410793323</v>
      </c>
      <c r="AO4237">
        <v>1</v>
      </c>
      <c r="AP4237">
        <v>1</v>
      </c>
      <c r="AQ4237">
        <v>1</v>
      </c>
      <c r="AR4237">
        <v>1</v>
      </c>
      <c r="AS4237">
        <v>0.34768740600702586</v>
      </c>
      <c r="AT4237">
        <v>0.67687647304842913</v>
      </c>
      <c r="AU4237">
        <v>1</v>
      </c>
    </row>
    <row r="4238" spans="32:47" x14ac:dyDescent="0.25">
      <c r="AF4238">
        <v>4228</v>
      </c>
      <c r="AG4238">
        <v>1</v>
      </c>
      <c r="AH4238">
        <v>1</v>
      </c>
      <c r="AI4238">
        <v>0.44456719929463184</v>
      </c>
      <c r="AJ4238">
        <v>0</v>
      </c>
      <c r="AK4238">
        <v>0.38793755909653321</v>
      </c>
      <c r="AL4238">
        <v>1</v>
      </c>
      <c r="AM4238">
        <v>1</v>
      </c>
      <c r="AN4238">
        <v>0</v>
      </c>
      <c r="AO4238">
        <v>0.19577041761294822</v>
      </c>
      <c r="AP4238">
        <v>1</v>
      </c>
      <c r="AQ4238">
        <v>0.28258371927780296</v>
      </c>
      <c r="AR4238">
        <v>0.89390632645588464</v>
      </c>
      <c r="AS4238">
        <v>0</v>
      </c>
      <c r="AT4238">
        <v>0.91151086179583818</v>
      </c>
      <c r="AU4238">
        <v>1</v>
      </c>
    </row>
    <row r="4239" spans="32:47" x14ac:dyDescent="0.25">
      <c r="AF4239">
        <v>4229</v>
      </c>
      <c r="AG4239">
        <v>0.38023515370666922</v>
      </c>
      <c r="AH4239">
        <v>1</v>
      </c>
      <c r="AI4239">
        <v>1</v>
      </c>
      <c r="AJ4239">
        <v>0.26706185989169173</v>
      </c>
      <c r="AK4239">
        <v>1</v>
      </c>
      <c r="AL4239">
        <v>0.22191108635937173</v>
      </c>
      <c r="AM4239">
        <v>0.87755367562720255</v>
      </c>
      <c r="AN4239">
        <v>0.69756371311368348</v>
      </c>
      <c r="AO4239">
        <v>1</v>
      </c>
      <c r="AP4239">
        <v>1</v>
      </c>
      <c r="AQ4239">
        <v>1</v>
      </c>
      <c r="AR4239">
        <v>0.86183175581930793</v>
      </c>
      <c r="AS4239">
        <v>0</v>
      </c>
      <c r="AT4239">
        <v>0.80872555113798616</v>
      </c>
      <c r="AU4239">
        <v>4</v>
      </c>
    </row>
    <row r="4240" spans="32:47" x14ac:dyDescent="0.25">
      <c r="AF4240">
        <v>4230</v>
      </c>
      <c r="AG4240">
        <v>1</v>
      </c>
      <c r="AH4240">
        <v>1</v>
      </c>
      <c r="AI4240">
        <v>1</v>
      </c>
      <c r="AJ4240">
        <v>1</v>
      </c>
      <c r="AK4240">
        <v>0.76628757774456213</v>
      </c>
      <c r="AL4240">
        <v>1</v>
      </c>
      <c r="AM4240">
        <v>0.3191149122935566</v>
      </c>
      <c r="AN4240">
        <v>0</v>
      </c>
      <c r="AO4240">
        <v>1</v>
      </c>
      <c r="AP4240">
        <v>1</v>
      </c>
      <c r="AQ4240">
        <v>1</v>
      </c>
      <c r="AR4240">
        <v>1</v>
      </c>
      <c r="AS4240">
        <v>0.52804132849681384</v>
      </c>
      <c r="AT4240">
        <v>0.90479103462596755</v>
      </c>
      <c r="AU4240">
        <v>0</v>
      </c>
    </row>
    <row r="4241" spans="32:47" x14ac:dyDescent="0.25">
      <c r="AF4241">
        <v>4231</v>
      </c>
      <c r="AG4241">
        <v>0</v>
      </c>
      <c r="AH4241">
        <v>1</v>
      </c>
      <c r="AI4241">
        <v>0.48228600171170266</v>
      </c>
      <c r="AJ4241">
        <v>1</v>
      </c>
      <c r="AK4241">
        <v>1</v>
      </c>
      <c r="AL4241">
        <v>0.92786693315598923</v>
      </c>
      <c r="AM4241">
        <v>1</v>
      </c>
      <c r="AN4241">
        <v>0.80686542649345938</v>
      </c>
      <c r="AO4241">
        <v>1</v>
      </c>
      <c r="AP4241">
        <v>1</v>
      </c>
      <c r="AQ4241">
        <v>0.61591040055815638</v>
      </c>
      <c r="AR4241">
        <v>1</v>
      </c>
      <c r="AS4241">
        <v>0</v>
      </c>
      <c r="AT4241">
        <v>0.82003431146837247</v>
      </c>
      <c r="AU4241">
        <v>0</v>
      </c>
    </row>
    <row r="4242" spans="32:47" x14ac:dyDescent="0.25">
      <c r="AF4242">
        <v>4232</v>
      </c>
      <c r="AG4242">
        <v>1</v>
      </c>
      <c r="AH4242">
        <v>1</v>
      </c>
      <c r="AI4242">
        <v>0.50574097893625169</v>
      </c>
      <c r="AJ4242">
        <v>0</v>
      </c>
      <c r="AK4242">
        <v>1</v>
      </c>
      <c r="AL4242">
        <v>0.63064482972792268</v>
      </c>
      <c r="AM4242">
        <v>1</v>
      </c>
      <c r="AN4242">
        <v>1</v>
      </c>
      <c r="AO4242">
        <v>0.62777303766730863</v>
      </c>
      <c r="AP4242">
        <v>1</v>
      </c>
      <c r="AQ4242">
        <v>1</v>
      </c>
      <c r="AR4242">
        <v>0</v>
      </c>
      <c r="AS4242">
        <v>0</v>
      </c>
      <c r="AT4242">
        <v>1</v>
      </c>
      <c r="AU4242">
        <v>0</v>
      </c>
    </row>
    <row r="4243" spans="32:47" x14ac:dyDescent="0.25">
      <c r="AF4243">
        <v>4233</v>
      </c>
      <c r="AG4243">
        <v>1</v>
      </c>
      <c r="AH4243">
        <v>1</v>
      </c>
      <c r="AI4243">
        <v>0.119213837763856</v>
      </c>
      <c r="AJ4243">
        <v>1</v>
      </c>
      <c r="AK4243">
        <v>0.25685054807165159</v>
      </c>
      <c r="AL4243">
        <v>1</v>
      </c>
      <c r="AM4243">
        <v>1</v>
      </c>
      <c r="AN4243">
        <v>1</v>
      </c>
      <c r="AO4243">
        <v>0</v>
      </c>
      <c r="AP4243">
        <v>0.92095137395259485</v>
      </c>
      <c r="AQ4243">
        <v>0.41418320993592112</v>
      </c>
      <c r="AR4243">
        <v>1</v>
      </c>
      <c r="AS4243">
        <v>0</v>
      </c>
      <c r="AT4243">
        <v>0.90762146976983737</v>
      </c>
      <c r="AU4243">
        <v>0</v>
      </c>
    </row>
    <row r="4244" spans="32:47" x14ac:dyDescent="0.25">
      <c r="AF4244">
        <v>4234</v>
      </c>
      <c r="AG4244">
        <v>0</v>
      </c>
      <c r="AH4244">
        <v>0.78305594730539141</v>
      </c>
      <c r="AI4244">
        <v>1</v>
      </c>
      <c r="AJ4244">
        <v>0.42738345168230202</v>
      </c>
      <c r="AK4244">
        <v>1</v>
      </c>
      <c r="AL4244">
        <v>1</v>
      </c>
      <c r="AM4244">
        <v>1</v>
      </c>
      <c r="AN4244">
        <v>1</v>
      </c>
      <c r="AO4244">
        <v>0.2929883496137336</v>
      </c>
      <c r="AP4244">
        <v>0.5522327329125537</v>
      </c>
      <c r="AQ4244">
        <v>1</v>
      </c>
      <c r="AR4244">
        <v>1</v>
      </c>
      <c r="AS4244">
        <v>0</v>
      </c>
      <c r="AT4244">
        <v>0.50812723985008024</v>
      </c>
      <c r="AU4244">
        <v>1</v>
      </c>
    </row>
    <row r="4245" spans="32:47" x14ac:dyDescent="0.25">
      <c r="AF4245">
        <v>4235</v>
      </c>
      <c r="AG4245">
        <v>1</v>
      </c>
      <c r="AH4245">
        <v>1</v>
      </c>
      <c r="AI4245">
        <v>9.215236827825015E-3</v>
      </c>
      <c r="AJ4245">
        <v>1</v>
      </c>
      <c r="AK4245">
        <v>0.70598034802993248</v>
      </c>
      <c r="AL4245">
        <v>1</v>
      </c>
      <c r="AM4245">
        <v>0</v>
      </c>
      <c r="AN4245">
        <v>0.25540749171787247</v>
      </c>
      <c r="AO4245">
        <v>1</v>
      </c>
      <c r="AP4245">
        <v>1</v>
      </c>
      <c r="AQ4245">
        <v>0.33968227469958945</v>
      </c>
      <c r="AR4245">
        <v>0.4407265488646977</v>
      </c>
      <c r="AS4245">
        <v>1</v>
      </c>
      <c r="AT4245">
        <v>0.93078879337647791</v>
      </c>
      <c r="AU4245">
        <v>0</v>
      </c>
    </row>
    <row r="4246" spans="32:47" x14ac:dyDescent="0.25">
      <c r="AF4246">
        <v>4236</v>
      </c>
      <c r="AG4246">
        <v>0.12829755659186048</v>
      </c>
      <c r="AH4246">
        <v>1</v>
      </c>
      <c r="AI4246">
        <v>1</v>
      </c>
      <c r="AJ4246">
        <v>1</v>
      </c>
      <c r="AK4246">
        <v>1</v>
      </c>
      <c r="AL4246">
        <v>1</v>
      </c>
      <c r="AM4246">
        <v>0.63570252977496566</v>
      </c>
      <c r="AN4246">
        <v>1</v>
      </c>
      <c r="AO4246">
        <v>1</v>
      </c>
      <c r="AP4246">
        <v>0.76096463434922978</v>
      </c>
      <c r="AQ4246">
        <v>1</v>
      </c>
      <c r="AR4246">
        <v>1</v>
      </c>
      <c r="AS4246">
        <v>0.53821704403737625</v>
      </c>
      <c r="AT4246">
        <v>0.97709656121930477</v>
      </c>
      <c r="AU4246">
        <v>1</v>
      </c>
    </row>
    <row r="4247" spans="32:47" x14ac:dyDescent="0.25">
      <c r="AF4247">
        <v>4237</v>
      </c>
      <c r="AG4247">
        <v>1</v>
      </c>
      <c r="AH4247">
        <v>0.68960147596070398</v>
      </c>
      <c r="AI4247">
        <v>0</v>
      </c>
      <c r="AJ4247">
        <v>0</v>
      </c>
      <c r="AK4247">
        <v>0.86216635822277188</v>
      </c>
      <c r="AL4247">
        <v>0</v>
      </c>
      <c r="AM4247">
        <v>1</v>
      </c>
      <c r="AN4247">
        <v>0.16596365284344611</v>
      </c>
      <c r="AO4247">
        <v>1</v>
      </c>
      <c r="AP4247">
        <v>1</v>
      </c>
      <c r="AQ4247">
        <v>0.98970548157012672</v>
      </c>
      <c r="AR4247">
        <v>1</v>
      </c>
      <c r="AS4247">
        <v>0</v>
      </c>
      <c r="AT4247">
        <v>0.8818139949611552</v>
      </c>
      <c r="AU4247">
        <v>1</v>
      </c>
    </row>
    <row r="4248" spans="32:47" x14ac:dyDescent="0.25">
      <c r="AF4248">
        <v>4238</v>
      </c>
      <c r="AG4248">
        <v>1</v>
      </c>
      <c r="AH4248">
        <v>1</v>
      </c>
      <c r="AI4248">
        <v>0.37812493844361478</v>
      </c>
      <c r="AJ4248">
        <v>1</v>
      </c>
      <c r="AK4248">
        <v>1</v>
      </c>
      <c r="AL4248">
        <v>1</v>
      </c>
      <c r="AM4248">
        <v>0</v>
      </c>
      <c r="AN4248">
        <v>0.28114803857615989</v>
      </c>
      <c r="AO4248">
        <v>0</v>
      </c>
      <c r="AP4248">
        <v>0.73320200354247655</v>
      </c>
      <c r="AQ4248">
        <v>1</v>
      </c>
      <c r="AR4248">
        <v>0.82072621354041808</v>
      </c>
      <c r="AS4248">
        <v>0.3024309050548078</v>
      </c>
      <c r="AT4248">
        <v>0.86368129583245479</v>
      </c>
      <c r="AU4248">
        <v>0</v>
      </c>
    </row>
    <row r="4249" spans="32:47" x14ac:dyDescent="0.25">
      <c r="AF4249">
        <v>4239</v>
      </c>
      <c r="AG4249">
        <v>0.89332308666686711</v>
      </c>
      <c r="AH4249">
        <v>1</v>
      </c>
      <c r="AI4249">
        <v>0.33292219781405069</v>
      </c>
      <c r="AJ4249">
        <v>1</v>
      </c>
      <c r="AK4249">
        <v>1</v>
      </c>
      <c r="AL4249">
        <v>1</v>
      </c>
      <c r="AM4249">
        <v>0.71328286234136373</v>
      </c>
      <c r="AN4249">
        <v>0.66879231608500933</v>
      </c>
      <c r="AO4249">
        <v>1</v>
      </c>
      <c r="AP4249">
        <v>0.11440302133973267</v>
      </c>
      <c r="AQ4249">
        <v>1</v>
      </c>
      <c r="AR4249">
        <v>1</v>
      </c>
      <c r="AS4249">
        <v>0.26656375087962564</v>
      </c>
      <c r="AT4249">
        <v>0.7940723289409094</v>
      </c>
      <c r="AU4249">
        <v>2</v>
      </c>
    </row>
    <row r="4250" spans="32:47" x14ac:dyDescent="0.25">
      <c r="AF4250">
        <v>4240</v>
      </c>
      <c r="AG4250">
        <v>1</v>
      </c>
      <c r="AH4250">
        <v>1</v>
      </c>
      <c r="AI4250">
        <v>0.39376858272378507</v>
      </c>
      <c r="AJ4250">
        <v>0.90395786649532961</v>
      </c>
      <c r="AK4250">
        <v>1</v>
      </c>
      <c r="AL4250">
        <v>0</v>
      </c>
      <c r="AM4250">
        <v>0.74734391577986836</v>
      </c>
      <c r="AN4250">
        <v>1</v>
      </c>
      <c r="AO4250">
        <v>1</v>
      </c>
      <c r="AP4250">
        <v>0.54926738850612777</v>
      </c>
      <c r="AQ4250">
        <v>0.46426467818746459</v>
      </c>
      <c r="AR4250">
        <v>0.35831074641018568</v>
      </c>
      <c r="AS4250">
        <v>0</v>
      </c>
      <c r="AT4250">
        <v>0.62348558252658581</v>
      </c>
      <c r="AU4250">
        <v>2</v>
      </c>
    </row>
    <row r="4251" spans="32:47" x14ac:dyDescent="0.25">
      <c r="AF4251">
        <v>4241</v>
      </c>
      <c r="AG4251">
        <v>0.89823838832648284</v>
      </c>
      <c r="AH4251">
        <v>0.8626520658706015</v>
      </c>
      <c r="AI4251">
        <v>1</v>
      </c>
      <c r="AJ4251">
        <v>0</v>
      </c>
      <c r="AK4251">
        <v>1</v>
      </c>
      <c r="AL4251">
        <v>1</v>
      </c>
      <c r="AM4251">
        <v>0.31146165716645846</v>
      </c>
      <c r="AN4251">
        <v>0.56238030430493735</v>
      </c>
      <c r="AO4251">
        <v>0.75097546219088451</v>
      </c>
      <c r="AP4251">
        <v>0.97778378330704363</v>
      </c>
      <c r="AQ4251">
        <v>1</v>
      </c>
      <c r="AR4251">
        <v>0.33833687963182923</v>
      </c>
      <c r="AS4251">
        <v>0.38566017471091452</v>
      </c>
      <c r="AT4251">
        <v>0.65531716112690108</v>
      </c>
      <c r="AU4251">
        <v>0</v>
      </c>
    </row>
    <row r="4252" spans="32:47" x14ac:dyDescent="0.25">
      <c r="AF4252">
        <v>4242</v>
      </c>
      <c r="AG4252">
        <v>1</v>
      </c>
      <c r="AH4252">
        <v>0.20590181284205755</v>
      </c>
      <c r="AI4252">
        <v>1</v>
      </c>
      <c r="AJ4252">
        <v>0.91353266985097437</v>
      </c>
      <c r="AK4252">
        <v>1</v>
      </c>
      <c r="AL4252">
        <v>1</v>
      </c>
      <c r="AM4252">
        <v>3.8814591837440425E-2</v>
      </c>
      <c r="AN4252">
        <v>0.78002609087566421</v>
      </c>
      <c r="AO4252">
        <v>1</v>
      </c>
      <c r="AP4252">
        <v>0.1701159760214655</v>
      </c>
      <c r="AQ4252">
        <v>1</v>
      </c>
      <c r="AR4252">
        <v>0.6449863204618469</v>
      </c>
      <c r="AS4252">
        <v>0</v>
      </c>
      <c r="AT4252">
        <v>0.68107881379917368</v>
      </c>
      <c r="AU4252">
        <v>0</v>
      </c>
    </row>
    <row r="4253" spans="32:47" x14ac:dyDescent="0.25">
      <c r="AF4253">
        <v>4243</v>
      </c>
      <c r="AG4253">
        <v>0.79179585508832284</v>
      </c>
      <c r="AH4253">
        <v>1</v>
      </c>
      <c r="AI4253">
        <v>1</v>
      </c>
      <c r="AJ4253">
        <v>1</v>
      </c>
      <c r="AK4253">
        <v>1</v>
      </c>
      <c r="AL4253">
        <v>1</v>
      </c>
      <c r="AM4253">
        <v>0</v>
      </c>
      <c r="AN4253">
        <v>1</v>
      </c>
      <c r="AO4253">
        <v>2.1786954573326512E-2</v>
      </c>
      <c r="AP4253">
        <v>1</v>
      </c>
      <c r="AQ4253">
        <v>1</v>
      </c>
      <c r="AR4253">
        <v>0.11321904143316656</v>
      </c>
      <c r="AS4253">
        <v>0.48466672279949613</v>
      </c>
      <c r="AT4253">
        <v>0.98287646656368355</v>
      </c>
      <c r="AU4253">
        <v>1</v>
      </c>
    </row>
    <row r="4254" spans="32:47" x14ac:dyDescent="0.25">
      <c r="AF4254">
        <v>4244</v>
      </c>
      <c r="AG4254">
        <v>1</v>
      </c>
      <c r="AH4254">
        <v>1</v>
      </c>
      <c r="AI4254">
        <v>1</v>
      </c>
      <c r="AJ4254">
        <v>0.24588062192754781</v>
      </c>
      <c r="AK4254">
        <v>0.94676829467202728</v>
      </c>
      <c r="AL4254">
        <v>8.5127177388737135E-3</v>
      </c>
      <c r="AM4254">
        <v>1</v>
      </c>
      <c r="AN4254">
        <v>0</v>
      </c>
      <c r="AO4254">
        <v>1</v>
      </c>
      <c r="AP4254">
        <v>1</v>
      </c>
      <c r="AQ4254">
        <v>1</v>
      </c>
      <c r="AR4254">
        <v>1</v>
      </c>
      <c r="AS4254">
        <v>6.800241170651955E-2</v>
      </c>
      <c r="AT4254">
        <v>0.75469478485666852</v>
      </c>
      <c r="AU4254">
        <v>0</v>
      </c>
    </row>
    <row r="4255" spans="32:47" x14ac:dyDescent="0.25">
      <c r="AF4255">
        <v>4245</v>
      </c>
      <c r="AG4255">
        <v>0.5251173188066347</v>
      </c>
      <c r="AH4255">
        <v>0.66794750016041304</v>
      </c>
      <c r="AI4255">
        <v>1</v>
      </c>
      <c r="AJ4255">
        <v>0</v>
      </c>
      <c r="AK4255">
        <v>0.34452531148605386</v>
      </c>
      <c r="AL4255">
        <v>1</v>
      </c>
      <c r="AM4255">
        <v>1</v>
      </c>
      <c r="AN4255">
        <v>0.73126076549693431</v>
      </c>
      <c r="AO4255">
        <v>0.40889382098248461</v>
      </c>
      <c r="AP4255">
        <v>1</v>
      </c>
      <c r="AQ4255">
        <v>1</v>
      </c>
      <c r="AR4255">
        <v>1</v>
      </c>
      <c r="AS4255">
        <v>8.1654579758422538E-2</v>
      </c>
      <c r="AT4255">
        <v>0.64510289464570092</v>
      </c>
      <c r="AU4255">
        <v>2</v>
      </c>
    </row>
    <row r="4256" spans="32:47" x14ac:dyDescent="0.25">
      <c r="AF4256">
        <v>4246</v>
      </c>
      <c r="AG4256">
        <v>1</v>
      </c>
      <c r="AH4256">
        <v>1</v>
      </c>
      <c r="AI4256">
        <v>0.6798762386289684</v>
      </c>
      <c r="AJ4256">
        <v>1</v>
      </c>
      <c r="AK4256">
        <v>1</v>
      </c>
      <c r="AL4256">
        <v>0</v>
      </c>
      <c r="AM4256">
        <v>1</v>
      </c>
      <c r="AN4256">
        <v>0</v>
      </c>
      <c r="AO4256">
        <v>1</v>
      </c>
      <c r="AP4256">
        <v>0.65819136944065249</v>
      </c>
      <c r="AQ4256">
        <v>0.20426439792693904</v>
      </c>
      <c r="AR4256">
        <v>1</v>
      </c>
      <c r="AS4256">
        <v>0.21025044030524911</v>
      </c>
      <c r="AT4256">
        <v>0.72839039518704796</v>
      </c>
      <c r="AU4256">
        <v>1</v>
      </c>
    </row>
    <row r="4257" spans="32:47" x14ac:dyDescent="0.25">
      <c r="AF4257">
        <v>4247</v>
      </c>
      <c r="AG4257">
        <v>1</v>
      </c>
      <c r="AH4257">
        <v>0.77519880806071995</v>
      </c>
      <c r="AI4257">
        <v>1</v>
      </c>
      <c r="AJ4257">
        <v>1</v>
      </c>
      <c r="AK4257">
        <v>0.68295863377152854</v>
      </c>
      <c r="AL4257">
        <v>0.61221900630043824</v>
      </c>
      <c r="AM4257">
        <v>1</v>
      </c>
      <c r="AN4257">
        <v>1</v>
      </c>
      <c r="AO4257">
        <v>1</v>
      </c>
      <c r="AP4257">
        <v>0.89422988917396007</v>
      </c>
      <c r="AQ4257">
        <v>1</v>
      </c>
      <c r="AR4257">
        <v>1</v>
      </c>
      <c r="AS4257">
        <v>0</v>
      </c>
      <c r="AT4257">
        <v>0.77146748718167724</v>
      </c>
      <c r="AU4257">
        <v>0</v>
      </c>
    </row>
    <row r="4258" spans="32:47" x14ac:dyDescent="0.25">
      <c r="AF4258">
        <v>4248</v>
      </c>
      <c r="AG4258">
        <v>0.94953951659901514</v>
      </c>
      <c r="AH4258">
        <v>1</v>
      </c>
      <c r="AI4258">
        <v>0.74839367567079951</v>
      </c>
      <c r="AJ4258">
        <v>1</v>
      </c>
      <c r="AK4258">
        <v>1</v>
      </c>
      <c r="AL4258">
        <v>0.46463368497910174</v>
      </c>
      <c r="AM4258">
        <v>0</v>
      </c>
      <c r="AN4258">
        <v>0.91739354717602484</v>
      </c>
      <c r="AO4258">
        <v>1</v>
      </c>
      <c r="AP4258">
        <v>1</v>
      </c>
      <c r="AQ4258">
        <v>1</v>
      </c>
      <c r="AR4258">
        <v>1</v>
      </c>
      <c r="AS4258">
        <v>0</v>
      </c>
      <c r="AT4258">
        <v>0.87592010881673232</v>
      </c>
      <c r="AU4258">
        <v>1</v>
      </c>
    </row>
    <row r="4259" spans="32:47" x14ac:dyDescent="0.25">
      <c r="AF4259">
        <v>4249</v>
      </c>
      <c r="AG4259">
        <v>1</v>
      </c>
      <c r="AH4259">
        <v>1</v>
      </c>
      <c r="AI4259">
        <v>0.58478910449541155</v>
      </c>
      <c r="AJ4259">
        <v>0.90575225872065246</v>
      </c>
      <c r="AK4259">
        <v>1</v>
      </c>
      <c r="AL4259">
        <v>1</v>
      </c>
      <c r="AM4259">
        <v>1</v>
      </c>
      <c r="AN4259">
        <v>1</v>
      </c>
      <c r="AO4259">
        <v>1</v>
      </c>
      <c r="AP4259">
        <v>1</v>
      </c>
      <c r="AQ4259">
        <v>1</v>
      </c>
      <c r="AR4259">
        <v>1</v>
      </c>
      <c r="AS4259">
        <v>0</v>
      </c>
      <c r="AT4259">
        <v>0.8050089625186807</v>
      </c>
      <c r="AU4259">
        <v>3</v>
      </c>
    </row>
    <row r="4260" spans="32:47" x14ac:dyDescent="0.25">
      <c r="AF4260">
        <v>4250</v>
      </c>
      <c r="AG4260">
        <v>0.10261248168981477</v>
      </c>
      <c r="AH4260">
        <v>1</v>
      </c>
      <c r="AI4260">
        <v>1</v>
      </c>
      <c r="AJ4260">
        <v>0.91830981899305086</v>
      </c>
      <c r="AK4260">
        <v>0</v>
      </c>
      <c r="AL4260">
        <v>1</v>
      </c>
      <c r="AM4260">
        <v>1</v>
      </c>
      <c r="AN4260">
        <v>1</v>
      </c>
      <c r="AO4260">
        <v>1</v>
      </c>
      <c r="AP4260">
        <v>1</v>
      </c>
      <c r="AQ4260">
        <v>1</v>
      </c>
      <c r="AR4260">
        <v>1</v>
      </c>
      <c r="AS4260">
        <v>1</v>
      </c>
      <c r="AT4260">
        <v>0.80620377688726075</v>
      </c>
      <c r="AU4260">
        <v>0</v>
      </c>
    </row>
    <row r="4261" spans="32:47" x14ac:dyDescent="0.25">
      <c r="AF4261">
        <v>4251</v>
      </c>
      <c r="AG4261">
        <v>0.57380560526132374</v>
      </c>
      <c r="AH4261">
        <v>1</v>
      </c>
      <c r="AI4261">
        <v>1</v>
      </c>
      <c r="AJ4261">
        <v>0.79939420443042764</v>
      </c>
      <c r="AK4261">
        <v>1</v>
      </c>
      <c r="AL4261">
        <v>1</v>
      </c>
      <c r="AM4261">
        <v>1</v>
      </c>
      <c r="AN4261">
        <v>1</v>
      </c>
      <c r="AO4261">
        <v>1</v>
      </c>
      <c r="AP4261">
        <v>1</v>
      </c>
      <c r="AQ4261">
        <v>1</v>
      </c>
      <c r="AR4261">
        <v>0.50820020361378182</v>
      </c>
      <c r="AS4261">
        <v>0</v>
      </c>
      <c r="AT4261">
        <v>0.72913734090144899</v>
      </c>
      <c r="AU4261">
        <v>0</v>
      </c>
    </row>
    <row r="4262" spans="32:47" x14ac:dyDescent="0.25">
      <c r="AF4262">
        <v>4252</v>
      </c>
      <c r="AG4262">
        <v>1</v>
      </c>
      <c r="AH4262">
        <v>1</v>
      </c>
      <c r="AI4262">
        <v>1</v>
      </c>
      <c r="AJ4262">
        <v>0.96791435542618276</v>
      </c>
      <c r="AK4262">
        <v>0.97752212031275942</v>
      </c>
      <c r="AL4262">
        <v>1</v>
      </c>
      <c r="AM4262">
        <v>0</v>
      </c>
      <c r="AN4262">
        <v>1</v>
      </c>
      <c r="AO4262">
        <v>1</v>
      </c>
      <c r="AP4262">
        <v>1</v>
      </c>
      <c r="AQ4262">
        <v>0.28161252093389827</v>
      </c>
      <c r="AR4262">
        <v>1</v>
      </c>
      <c r="AS4262">
        <v>0</v>
      </c>
      <c r="AT4262">
        <v>0.79379945629344506</v>
      </c>
      <c r="AU4262">
        <v>1</v>
      </c>
    </row>
    <row r="4263" spans="32:47" x14ac:dyDescent="0.25">
      <c r="AF4263">
        <v>4253</v>
      </c>
      <c r="AG4263">
        <v>0.31575655502162969</v>
      </c>
      <c r="AH4263">
        <v>1</v>
      </c>
      <c r="AI4263">
        <v>1</v>
      </c>
      <c r="AJ4263">
        <v>0.53320471909222156</v>
      </c>
      <c r="AK4263">
        <v>0.36437055481679459</v>
      </c>
      <c r="AL4263">
        <v>0.46974785680334513</v>
      </c>
      <c r="AM4263">
        <v>1</v>
      </c>
      <c r="AN4263">
        <v>1</v>
      </c>
      <c r="AO4263">
        <v>1</v>
      </c>
      <c r="AP4263">
        <v>0.26318402273740971</v>
      </c>
      <c r="AQ4263">
        <v>1</v>
      </c>
      <c r="AR4263">
        <v>0.55545066728307335</v>
      </c>
      <c r="AS4263">
        <v>0.10678599732449173</v>
      </c>
      <c r="AT4263">
        <v>0.75479367081506887</v>
      </c>
      <c r="AU4263">
        <v>0</v>
      </c>
    </row>
    <row r="4264" spans="32:47" x14ac:dyDescent="0.25">
      <c r="AF4264">
        <v>4254</v>
      </c>
      <c r="AG4264">
        <v>1</v>
      </c>
      <c r="AH4264">
        <v>1</v>
      </c>
      <c r="AI4264">
        <v>0.16848096505301299</v>
      </c>
      <c r="AJ4264">
        <v>1</v>
      </c>
      <c r="AK4264">
        <v>1</v>
      </c>
      <c r="AL4264">
        <v>1</v>
      </c>
      <c r="AM4264">
        <v>1</v>
      </c>
      <c r="AN4264">
        <v>1</v>
      </c>
      <c r="AO4264">
        <v>0.72548707916697219</v>
      </c>
      <c r="AP4264">
        <v>1</v>
      </c>
      <c r="AQ4264">
        <v>0.62094009142189555</v>
      </c>
      <c r="AR4264">
        <v>1</v>
      </c>
      <c r="AS4264">
        <v>0</v>
      </c>
      <c r="AT4264">
        <v>0.67739507428624379</v>
      </c>
      <c r="AU4264">
        <v>1</v>
      </c>
    </row>
    <row r="4265" spans="32:47" x14ac:dyDescent="0.25">
      <c r="AF4265">
        <v>4255</v>
      </c>
      <c r="AG4265">
        <v>0.88638885641628273</v>
      </c>
      <c r="AH4265">
        <v>1</v>
      </c>
      <c r="AI4265">
        <v>1</v>
      </c>
      <c r="AJ4265">
        <v>1</v>
      </c>
      <c r="AK4265">
        <v>0.78840528645401542</v>
      </c>
      <c r="AL4265">
        <v>1</v>
      </c>
      <c r="AM4265">
        <v>1</v>
      </c>
      <c r="AN4265">
        <v>1</v>
      </c>
      <c r="AO4265">
        <v>1</v>
      </c>
      <c r="AP4265">
        <v>1</v>
      </c>
      <c r="AQ4265">
        <v>1</v>
      </c>
      <c r="AR4265">
        <v>0</v>
      </c>
      <c r="AS4265">
        <v>0</v>
      </c>
      <c r="AT4265">
        <v>0.6205315475861426</v>
      </c>
      <c r="AU4265">
        <v>0</v>
      </c>
    </row>
    <row r="4266" spans="32:47" x14ac:dyDescent="0.25">
      <c r="AF4266">
        <v>4256</v>
      </c>
      <c r="AG4266">
        <v>1</v>
      </c>
      <c r="AH4266">
        <v>1</v>
      </c>
      <c r="AI4266">
        <v>0.91316964840558701</v>
      </c>
      <c r="AJ4266">
        <v>0.33172668219437279</v>
      </c>
      <c r="AK4266">
        <v>1</v>
      </c>
      <c r="AL4266">
        <v>1</v>
      </c>
      <c r="AM4266">
        <v>1.1285598379946614E-3</v>
      </c>
      <c r="AN4266">
        <v>0.43472494829808467</v>
      </c>
      <c r="AO4266">
        <v>1</v>
      </c>
      <c r="AP4266">
        <v>1</v>
      </c>
      <c r="AQ4266">
        <v>1</v>
      </c>
      <c r="AR4266">
        <v>1</v>
      </c>
      <c r="AS4266">
        <v>0.52297323105425064</v>
      </c>
      <c r="AT4266">
        <v>0.89204498989005609</v>
      </c>
      <c r="AU4266">
        <v>1</v>
      </c>
    </row>
    <row r="4267" spans="32:47" x14ac:dyDescent="0.25">
      <c r="AF4267">
        <v>4257</v>
      </c>
      <c r="AG4267">
        <v>0</v>
      </c>
      <c r="AH4267">
        <v>1</v>
      </c>
      <c r="AI4267">
        <v>1</v>
      </c>
      <c r="AJ4267">
        <v>1</v>
      </c>
      <c r="AK4267">
        <v>1</v>
      </c>
      <c r="AL4267">
        <v>0.18296226866271656</v>
      </c>
      <c r="AM4267">
        <v>0.93736477130615614</v>
      </c>
      <c r="AN4267">
        <v>1</v>
      </c>
      <c r="AO4267">
        <v>1</v>
      </c>
      <c r="AP4267">
        <v>0.96016081354267246</v>
      </c>
      <c r="AQ4267">
        <v>1</v>
      </c>
      <c r="AR4267">
        <v>1</v>
      </c>
      <c r="AS4267">
        <v>0.78811859821920127</v>
      </c>
      <c r="AT4267">
        <v>0.8343766277301331</v>
      </c>
      <c r="AU4267">
        <v>0</v>
      </c>
    </row>
    <row r="4268" spans="32:47" x14ac:dyDescent="0.25">
      <c r="AF4268">
        <v>4258</v>
      </c>
      <c r="AG4268">
        <v>1</v>
      </c>
      <c r="AH4268">
        <v>1</v>
      </c>
      <c r="AI4268">
        <v>1</v>
      </c>
      <c r="AJ4268">
        <v>1</v>
      </c>
      <c r="AK4268">
        <v>0.10067269215364978</v>
      </c>
      <c r="AL4268">
        <v>1</v>
      </c>
      <c r="AM4268">
        <v>0.35993223282369607</v>
      </c>
      <c r="AN4268">
        <v>1</v>
      </c>
      <c r="AO4268">
        <v>1</v>
      </c>
      <c r="AP4268">
        <v>1</v>
      </c>
      <c r="AQ4268">
        <v>1</v>
      </c>
      <c r="AR4268">
        <v>1</v>
      </c>
      <c r="AS4268">
        <v>0</v>
      </c>
      <c r="AT4268">
        <v>0.64666080210955534</v>
      </c>
      <c r="AU4268">
        <v>3</v>
      </c>
    </row>
    <row r="4269" spans="32:47" x14ac:dyDescent="0.25">
      <c r="AF4269">
        <v>4259</v>
      </c>
      <c r="AG4269">
        <v>0.77204210971502751</v>
      </c>
      <c r="AH4269">
        <v>1</v>
      </c>
      <c r="AI4269">
        <v>1</v>
      </c>
      <c r="AJ4269">
        <v>1</v>
      </c>
      <c r="AK4269">
        <v>4.2864064433219495E-2</v>
      </c>
      <c r="AL4269">
        <v>0</v>
      </c>
      <c r="AM4269">
        <v>1</v>
      </c>
      <c r="AN4269">
        <v>1</v>
      </c>
      <c r="AO4269">
        <v>0.73815168404180442</v>
      </c>
      <c r="AP4269">
        <v>0.95467076403151774</v>
      </c>
      <c r="AQ4269">
        <v>1</v>
      </c>
      <c r="AR4269">
        <v>1</v>
      </c>
      <c r="AS4269">
        <v>0</v>
      </c>
      <c r="AT4269">
        <v>0.75911913931246988</v>
      </c>
      <c r="AU4269">
        <v>2</v>
      </c>
    </row>
    <row r="4270" spans="32:47" x14ac:dyDescent="0.25">
      <c r="AF4270">
        <v>4260</v>
      </c>
      <c r="AG4270">
        <v>1</v>
      </c>
      <c r="AH4270">
        <v>1</v>
      </c>
      <c r="AI4270">
        <v>0.57443343937625135</v>
      </c>
      <c r="AJ4270">
        <v>1</v>
      </c>
      <c r="AK4270">
        <v>1</v>
      </c>
      <c r="AL4270">
        <v>6.7658720570034345E-2</v>
      </c>
      <c r="AM4270">
        <v>0.34532799748112375</v>
      </c>
      <c r="AN4270">
        <v>0.37485614429474923</v>
      </c>
      <c r="AO4270">
        <v>1</v>
      </c>
      <c r="AP4270">
        <v>0.84479347152697415</v>
      </c>
      <c r="AQ4270">
        <v>1</v>
      </c>
      <c r="AR4270">
        <v>0.35830962501941321</v>
      </c>
      <c r="AS4270">
        <v>1</v>
      </c>
      <c r="AT4270">
        <v>0.9183266345118507</v>
      </c>
      <c r="AU4270">
        <v>2</v>
      </c>
    </row>
    <row r="4271" spans="32:47" x14ac:dyDescent="0.25">
      <c r="AF4271">
        <v>4261</v>
      </c>
      <c r="AG4271">
        <v>1</v>
      </c>
      <c r="AH4271">
        <v>0.34489504069798776</v>
      </c>
      <c r="AI4271">
        <v>0.54677826556660636</v>
      </c>
      <c r="AJ4271">
        <v>1</v>
      </c>
      <c r="AK4271">
        <v>1</v>
      </c>
      <c r="AL4271">
        <v>1</v>
      </c>
      <c r="AM4271">
        <v>1</v>
      </c>
      <c r="AN4271">
        <v>0.76735461006319383</v>
      </c>
      <c r="AO4271">
        <v>0.36672096765056872</v>
      </c>
      <c r="AP4271">
        <v>1</v>
      </c>
      <c r="AQ4271">
        <v>1</v>
      </c>
      <c r="AR4271">
        <v>1</v>
      </c>
      <c r="AS4271">
        <v>0.51364119522998319</v>
      </c>
      <c r="AT4271">
        <v>0.80852296853099936</v>
      </c>
      <c r="AU4271">
        <v>0</v>
      </c>
    </row>
    <row r="4272" spans="32:47" x14ac:dyDescent="0.25">
      <c r="AF4272">
        <v>4262</v>
      </c>
      <c r="AG4272">
        <v>0</v>
      </c>
      <c r="AH4272">
        <v>1</v>
      </c>
      <c r="AI4272">
        <v>1</v>
      </c>
      <c r="AJ4272">
        <v>0</v>
      </c>
      <c r="AK4272">
        <v>0</v>
      </c>
      <c r="AL4272">
        <v>1</v>
      </c>
      <c r="AM4272">
        <v>1</v>
      </c>
      <c r="AN4272">
        <v>1</v>
      </c>
      <c r="AO4272">
        <v>0.70562379024486288</v>
      </c>
      <c r="AP4272">
        <v>1</v>
      </c>
      <c r="AQ4272">
        <v>1</v>
      </c>
      <c r="AR4272">
        <v>0.51809095403047156</v>
      </c>
      <c r="AS4272">
        <v>0</v>
      </c>
      <c r="AT4272">
        <v>0.62590292104775458</v>
      </c>
      <c r="AU4272">
        <v>2</v>
      </c>
    </row>
    <row r="4273" spans="32:47" x14ac:dyDescent="0.25">
      <c r="AF4273">
        <v>4263</v>
      </c>
      <c r="AG4273">
        <v>1</v>
      </c>
      <c r="AH4273">
        <v>1</v>
      </c>
      <c r="AI4273">
        <v>0.40903090210650267</v>
      </c>
      <c r="AJ4273">
        <v>1</v>
      </c>
      <c r="AK4273">
        <v>0.69825243576750862</v>
      </c>
      <c r="AL4273">
        <v>0.91790384903724775</v>
      </c>
      <c r="AM4273">
        <v>1</v>
      </c>
      <c r="AN4273">
        <v>1</v>
      </c>
      <c r="AO4273">
        <v>0.16789657859602206</v>
      </c>
      <c r="AP4273">
        <v>0</v>
      </c>
      <c r="AQ4273">
        <v>1</v>
      </c>
      <c r="AR4273">
        <v>1</v>
      </c>
      <c r="AS4273">
        <v>0</v>
      </c>
      <c r="AT4273">
        <v>0.73996104523579409</v>
      </c>
      <c r="AU4273">
        <v>1</v>
      </c>
    </row>
    <row r="4274" spans="32:47" x14ac:dyDescent="0.25">
      <c r="AF4274">
        <v>4264</v>
      </c>
      <c r="AG4274">
        <v>0.45617739963669129</v>
      </c>
      <c r="AH4274">
        <v>1</v>
      </c>
      <c r="AI4274">
        <v>1</v>
      </c>
      <c r="AJ4274">
        <v>1</v>
      </c>
      <c r="AK4274">
        <v>1</v>
      </c>
      <c r="AL4274">
        <v>1</v>
      </c>
      <c r="AM4274">
        <v>1</v>
      </c>
      <c r="AN4274">
        <v>1</v>
      </c>
      <c r="AO4274">
        <v>0</v>
      </c>
      <c r="AP4274">
        <v>1</v>
      </c>
      <c r="AQ4274">
        <v>1</v>
      </c>
      <c r="AR4274">
        <v>0.69488469074243653</v>
      </c>
      <c r="AS4274">
        <v>0.69663926284119948</v>
      </c>
      <c r="AT4274">
        <v>0.73566060083719331</v>
      </c>
      <c r="AU4274">
        <v>0</v>
      </c>
    </row>
    <row r="4275" spans="32:47" x14ac:dyDescent="0.25">
      <c r="AF4275">
        <v>4265</v>
      </c>
      <c r="AG4275">
        <v>1</v>
      </c>
      <c r="AH4275">
        <v>1</v>
      </c>
      <c r="AI4275">
        <v>0.57490303611191318</v>
      </c>
      <c r="AJ4275">
        <v>1</v>
      </c>
      <c r="AK4275">
        <v>1</v>
      </c>
      <c r="AL4275">
        <v>1</v>
      </c>
      <c r="AM4275">
        <v>1</v>
      </c>
      <c r="AN4275">
        <v>1</v>
      </c>
      <c r="AO4275">
        <v>1</v>
      </c>
      <c r="AP4275">
        <v>1</v>
      </c>
      <c r="AQ4275">
        <v>0.31646050730220548</v>
      </c>
      <c r="AR4275">
        <v>1</v>
      </c>
      <c r="AS4275">
        <v>0</v>
      </c>
      <c r="AT4275">
        <v>0.81634646333016103</v>
      </c>
      <c r="AU4275">
        <v>0</v>
      </c>
    </row>
    <row r="4276" spans="32:47" x14ac:dyDescent="0.25">
      <c r="AF4276">
        <v>4266</v>
      </c>
      <c r="AG4276">
        <v>1</v>
      </c>
      <c r="AH4276">
        <v>0.87614449017954554</v>
      </c>
      <c r="AI4276">
        <v>0.664719285622977</v>
      </c>
      <c r="AJ4276">
        <v>1</v>
      </c>
      <c r="AK4276">
        <v>1</v>
      </c>
      <c r="AL4276">
        <v>1</v>
      </c>
      <c r="AM4276">
        <v>1</v>
      </c>
      <c r="AN4276">
        <v>1</v>
      </c>
      <c r="AO4276">
        <v>0.77027065083530033</v>
      </c>
      <c r="AP4276">
        <v>1</v>
      </c>
      <c r="AQ4276">
        <v>0.96474563819986847</v>
      </c>
      <c r="AR4276">
        <v>1</v>
      </c>
      <c r="AS4276">
        <v>0</v>
      </c>
      <c r="AT4276">
        <v>0.8668502895453345</v>
      </c>
      <c r="AU4276">
        <v>0</v>
      </c>
    </row>
    <row r="4277" spans="32:47" x14ac:dyDescent="0.25">
      <c r="AF4277">
        <v>4267</v>
      </c>
      <c r="AG4277">
        <v>1</v>
      </c>
      <c r="AH4277">
        <v>1</v>
      </c>
      <c r="AI4277">
        <v>1</v>
      </c>
      <c r="AJ4277">
        <v>1</v>
      </c>
      <c r="AK4277">
        <v>1</v>
      </c>
      <c r="AL4277">
        <v>1</v>
      </c>
      <c r="AM4277">
        <v>1</v>
      </c>
      <c r="AN4277">
        <v>1</v>
      </c>
      <c r="AO4277">
        <v>0.46271143003978066</v>
      </c>
      <c r="AP4277">
        <v>1</v>
      </c>
      <c r="AQ4277">
        <v>8.0347879429124677E-2</v>
      </c>
      <c r="AR4277">
        <v>0.52778411359899868</v>
      </c>
      <c r="AS4277">
        <v>0.12279997018389016</v>
      </c>
      <c r="AT4277">
        <v>0.73997508074276142</v>
      </c>
      <c r="AU4277">
        <v>2</v>
      </c>
    </row>
    <row r="4278" spans="32:47" x14ac:dyDescent="0.25">
      <c r="AF4278">
        <v>4268</v>
      </c>
      <c r="AG4278">
        <v>0.67528590580402503</v>
      </c>
      <c r="AH4278">
        <v>1</v>
      </c>
      <c r="AI4278">
        <v>1</v>
      </c>
      <c r="AJ4278">
        <v>1</v>
      </c>
      <c r="AK4278">
        <v>1</v>
      </c>
      <c r="AL4278">
        <v>1</v>
      </c>
      <c r="AM4278">
        <v>1</v>
      </c>
      <c r="AN4278">
        <v>1</v>
      </c>
      <c r="AO4278">
        <v>0</v>
      </c>
      <c r="AP4278">
        <v>0.56964590579985763</v>
      </c>
      <c r="AQ4278">
        <v>0.84134513669826749</v>
      </c>
      <c r="AR4278">
        <v>0.22684455688760219</v>
      </c>
      <c r="AS4278">
        <v>0</v>
      </c>
      <c r="AT4278">
        <v>0.82877754806927628</v>
      </c>
      <c r="AU4278">
        <v>3</v>
      </c>
    </row>
    <row r="4279" spans="32:47" x14ac:dyDescent="0.25">
      <c r="AF4279">
        <v>4269</v>
      </c>
      <c r="AG4279">
        <v>1</v>
      </c>
      <c r="AH4279">
        <v>1</v>
      </c>
      <c r="AI4279">
        <v>1</v>
      </c>
      <c r="AJ4279">
        <v>0.63528922760839734</v>
      </c>
      <c r="AK4279">
        <v>1</v>
      </c>
      <c r="AL4279">
        <v>0.899072385985346</v>
      </c>
      <c r="AM4279">
        <v>0.48111769955346151</v>
      </c>
      <c r="AN4279">
        <v>0</v>
      </c>
      <c r="AO4279">
        <v>1</v>
      </c>
      <c r="AP4279">
        <v>1</v>
      </c>
      <c r="AQ4279">
        <v>0.68601572932602717</v>
      </c>
      <c r="AR4279">
        <v>0.85592942743964917</v>
      </c>
      <c r="AS4279">
        <v>0</v>
      </c>
      <c r="AT4279">
        <v>0.87126558709300395</v>
      </c>
      <c r="AU4279">
        <v>2</v>
      </c>
    </row>
    <row r="4280" spans="32:47" x14ac:dyDescent="0.25">
      <c r="AF4280">
        <v>4270</v>
      </c>
      <c r="AG4280">
        <v>1</v>
      </c>
      <c r="AH4280">
        <v>0</v>
      </c>
      <c r="AI4280">
        <v>1</v>
      </c>
      <c r="AJ4280">
        <v>1</v>
      </c>
      <c r="AK4280">
        <v>0.44720648284067377</v>
      </c>
      <c r="AL4280">
        <v>1</v>
      </c>
      <c r="AM4280">
        <v>1</v>
      </c>
      <c r="AN4280">
        <v>0.51130518325320029</v>
      </c>
      <c r="AO4280">
        <v>0.77130660416830021</v>
      </c>
      <c r="AP4280">
        <v>1</v>
      </c>
      <c r="AQ4280">
        <v>0.27849172626786944</v>
      </c>
      <c r="AR4280">
        <v>0.53108007087411679</v>
      </c>
      <c r="AS4280">
        <v>0.87523710260081444</v>
      </c>
      <c r="AT4280">
        <v>0.62399987848768612</v>
      </c>
      <c r="AU4280">
        <v>1</v>
      </c>
    </row>
    <row r="4281" spans="32:47" x14ac:dyDescent="0.25">
      <c r="AF4281">
        <v>4271</v>
      </c>
      <c r="AG4281">
        <v>1</v>
      </c>
      <c r="AH4281">
        <v>0.58402974243732131</v>
      </c>
      <c r="AI4281">
        <v>1</v>
      </c>
      <c r="AJ4281">
        <v>0</v>
      </c>
      <c r="AK4281">
        <v>0.9175144950910884</v>
      </c>
      <c r="AL4281">
        <v>0.48066650255132115</v>
      </c>
      <c r="AM4281">
        <v>1</v>
      </c>
      <c r="AN4281">
        <v>0.46852420493392388</v>
      </c>
      <c r="AO4281">
        <v>1</v>
      </c>
      <c r="AP4281">
        <v>1</v>
      </c>
      <c r="AQ4281">
        <v>0.73118415792365943</v>
      </c>
      <c r="AR4281">
        <v>0.73642977701491608</v>
      </c>
      <c r="AS4281">
        <v>0</v>
      </c>
      <c r="AT4281">
        <v>0.30870777511483216</v>
      </c>
      <c r="AU4281">
        <v>0</v>
      </c>
    </row>
    <row r="4282" spans="32:47" x14ac:dyDescent="0.25">
      <c r="AF4282">
        <v>4272</v>
      </c>
      <c r="AG4282">
        <v>1</v>
      </c>
      <c r="AH4282">
        <v>1</v>
      </c>
      <c r="AI4282">
        <v>1</v>
      </c>
      <c r="AJ4282">
        <v>1</v>
      </c>
      <c r="AK4282">
        <v>0.54105478950687913</v>
      </c>
      <c r="AL4282">
        <v>0.40427509736691719</v>
      </c>
      <c r="AM4282">
        <v>0.33529438974120795</v>
      </c>
      <c r="AN4282">
        <v>1</v>
      </c>
      <c r="AO4282">
        <v>0.47322451643315921</v>
      </c>
      <c r="AP4282">
        <v>0.78273553595006951</v>
      </c>
      <c r="AQ4282">
        <v>1</v>
      </c>
      <c r="AR4282">
        <v>1</v>
      </c>
      <c r="AS4282">
        <v>3.8032467845280943E-2</v>
      </c>
      <c r="AT4282">
        <v>0.70903415105475853</v>
      </c>
      <c r="AU4282">
        <v>1</v>
      </c>
    </row>
    <row r="4283" spans="32:47" x14ac:dyDescent="0.25">
      <c r="AF4283">
        <v>4273</v>
      </c>
      <c r="AG4283">
        <v>0.64311469697572798</v>
      </c>
      <c r="AH4283">
        <v>0.42300747653306253</v>
      </c>
      <c r="AI4283">
        <v>1</v>
      </c>
      <c r="AJ4283">
        <v>1</v>
      </c>
      <c r="AK4283">
        <v>1</v>
      </c>
      <c r="AL4283">
        <v>1</v>
      </c>
      <c r="AM4283">
        <v>0.56406921814425826</v>
      </c>
      <c r="AN4283">
        <v>1</v>
      </c>
      <c r="AO4283">
        <v>1</v>
      </c>
      <c r="AP4283">
        <v>0.60386975691207845</v>
      </c>
      <c r="AQ4283">
        <v>1</v>
      </c>
      <c r="AR4283">
        <v>1</v>
      </c>
      <c r="AS4283">
        <v>0</v>
      </c>
      <c r="AT4283">
        <v>0.68972307894538776</v>
      </c>
      <c r="AU4283">
        <v>1</v>
      </c>
    </row>
    <row r="4284" spans="32:47" x14ac:dyDescent="0.25">
      <c r="AF4284">
        <v>4274</v>
      </c>
      <c r="AG4284">
        <v>1</v>
      </c>
      <c r="AH4284">
        <v>0</v>
      </c>
      <c r="AI4284">
        <v>0.87676836666158187</v>
      </c>
      <c r="AJ4284">
        <v>1</v>
      </c>
      <c r="AK4284">
        <v>2.7195672809489958E-2</v>
      </c>
      <c r="AL4284">
        <v>0</v>
      </c>
      <c r="AM4284">
        <v>1</v>
      </c>
      <c r="AN4284">
        <v>0.67861668393156682</v>
      </c>
      <c r="AO4284">
        <v>0.82561046118959591</v>
      </c>
      <c r="AP4284">
        <v>0.73849533353965058</v>
      </c>
      <c r="AQ4284">
        <v>1</v>
      </c>
      <c r="AR4284">
        <v>1</v>
      </c>
      <c r="AS4284">
        <v>0.27267515764552008</v>
      </c>
      <c r="AT4284">
        <v>0.87422741415291672</v>
      </c>
      <c r="AU4284">
        <v>1</v>
      </c>
    </row>
    <row r="4285" spans="32:47" x14ac:dyDescent="0.25">
      <c r="AF4285">
        <v>4275</v>
      </c>
      <c r="AG4285">
        <v>1</v>
      </c>
      <c r="AH4285">
        <v>0</v>
      </c>
      <c r="AI4285">
        <v>0.89864898052215836</v>
      </c>
      <c r="AJ4285">
        <v>1</v>
      </c>
      <c r="AK4285">
        <v>1</v>
      </c>
      <c r="AL4285">
        <v>1</v>
      </c>
      <c r="AM4285">
        <v>1</v>
      </c>
      <c r="AN4285">
        <v>1</v>
      </c>
      <c r="AO4285">
        <v>1</v>
      </c>
      <c r="AP4285">
        <v>1</v>
      </c>
      <c r="AQ4285">
        <v>0.38319027170073239</v>
      </c>
      <c r="AR4285">
        <v>1</v>
      </c>
      <c r="AS4285">
        <v>0</v>
      </c>
      <c r="AT4285">
        <v>0.67483512900932374</v>
      </c>
      <c r="AU4285">
        <v>0</v>
      </c>
    </row>
    <row r="4286" spans="32:47" x14ac:dyDescent="0.25">
      <c r="AF4286">
        <v>4276</v>
      </c>
      <c r="AG4286">
        <v>1</v>
      </c>
      <c r="AH4286">
        <v>0.58633769511574685</v>
      </c>
      <c r="AI4286">
        <v>1</v>
      </c>
      <c r="AJ4286">
        <v>1</v>
      </c>
      <c r="AK4286">
        <v>1</v>
      </c>
      <c r="AL4286">
        <v>0.1340526103451945</v>
      </c>
      <c r="AM4286">
        <v>0.69217164008554277</v>
      </c>
      <c r="AN4286">
        <v>0</v>
      </c>
      <c r="AO4286">
        <v>0.90580054074307559</v>
      </c>
      <c r="AP4286">
        <v>0.83740928822014882</v>
      </c>
      <c r="AQ4286">
        <v>0.71306366758484119</v>
      </c>
      <c r="AR4286">
        <v>1</v>
      </c>
      <c r="AS4286">
        <v>0.21425121515300513</v>
      </c>
      <c r="AT4286">
        <v>0.53039961562829641</v>
      </c>
      <c r="AU4286">
        <v>1</v>
      </c>
    </row>
    <row r="4287" spans="32:47" x14ac:dyDescent="0.25">
      <c r="AF4287">
        <v>4277</v>
      </c>
      <c r="AG4287">
        <v>1</v>
      </c>
      <c r="AH4287">
        <v>1</v>
      </c>
      <c r="AI4287">
        <v>1</v>
      </c>
      <c r="AJ4287">
        <v>0.53443066490338731</v>
      </c>
      <c r="AK4287">
        <v>0.9689842572554499</v>
      </c>
      <c r="AL4287">
        <v>1</v>
      </c>
      <c r="AM4287">
        <v>1</v>
      </c>
      <c r="AN4287">
        <v>1</v>
      </c>
      <c r="AO4287">
        <v>0.6813882126223082</v>
      </c>
      <c r="AP4287">
        <v>1</v>
      </c>
      <c r="AQ4287">
        <v>0</v>
      </c>
      <c r="AR4287">
        <v>1</v>
      </c>
      <c r="AS4287">
        <v>0</v>
      </c>
      <c r="AT4287">
        <v>0.83131320905355</v>
      </c>
      <c r="AU4287">
        <v>2</v>
      </c>
    </row>
    <row r="4288" spans="32:47" x14ac:dyDescent="0.25">
      <c r="AF4288">
        <v>4278</v>
      </c>
      <c r="AG4288">
        <v>1</v>
      </c>
      <c r="AH4288">
        <v>0.10785888908867491</v>
      </c>
      <c r="AI4288">
        <v>1</v>
      </c>
      <c r="AJ4288">
        <v>0.65540788299307073</v>
      </c>
      <c r="AK4288">
        <v>0.32247665258933744</v>
      </c>
      <c r="AL4288">
        <v>0.68985769025166521</v>
      </c>
      <c r="AM4288">
        <v>0.41439634875813125</v>
      </c>
      <c r="AN4288">
        <v>0.6636849617200149</v>
      </c>
      <c r="AO4288">
        <v>1</v>
      </c>
      <c r="AP4288">
        <v>0</v>
      </c>
      <c r="AQ4288">
        <v>1</v>
      </c>
      <c r="AR4288">
        <v>0.93898598241738063</v>
      </c>
      <c r="AS4288">
        <v>0</v>
      </c>
      <c r="AT4288">
        <v>0.69423915635376188</v>
      </c>
      <c r="AU4288">
        <v>1</v>
      </c>
    </row>
    <row r="4289" spans="32:47" x14ac:dyDescent="0.25">
      <c r="AF4289">
        <v>4279</v>
      </c>
      <c r="AG4289">
        <v>0.86538378789602222</v>
      </c>
      <c r="AH4289">
        <v>0.1181579141074118</v>
      </c>
      <c r="AI4289">
        <v>0.60010682303606788</v>
      </c>
      <c r="AJ4289">
        <v>0.37945857028753383</v>
      </c>
      <c r="AK4289">
        <v>0.44512081107607249</v>
      </c>
      <c r="AL4289">
        <v>1</v>
      </c>
      <c r="AM4289">
        <v>1</v>
      </c>
      <c r="AN4289">
        <v>1</v>
      </c>
      <c r="AO4289">
        <v>1</v>
      </c>
      <c r="AP4289">
        <v>1</v>
      </c>
      <c r="AQ4289">
        <v>1</v>
      </c>
      <c r="AR4289">
        <v>0.69287131380922562</v>
      </c>
      <c r="AS4289">
        <v>0.10753809039597399</v>
      </c>
      <c r="AT4289">
        <v>0.93200941470924892</v>
      </c>
      <c r="AU4289">
        <v>0</v>
      </c>
    </row>
    <row r="4290" spans="32:47" x14ac:dyDescent="0.25">
      <c r="AF4290">
        <v>4280</v>
      </c>
      <c r="AG4290">
        <v>0.83862480022141805</v>
      </c>
      <c r="AH4290">
        <v>1</v>
      </c>
      <c r="AI4290">
        <v>1</v>
      </c>
      <c r="AJ4290">
        <v>0</v>
      </c>
      <c r="AK4290">
        <v>1</v>
      </c>
      <c r="AL4290">
        <v>0.86599813718397245</v>
      </c>
      <c r="AM4290">
        <v>1</v>
      </c>
      <c r="AN4290">
        <v>1</v>
      </c>
      <c r="AO4290">
        <v>1</v>
      </c>
      <c r="AP4290">
        <v>1</v>
      </c>
      <c r="AQ4290">
        <v>0.9126670867667902</v>
      </c>
      <c r="AR4290">
        <v>1</v>
      </c>
      <c r="AS4290">
        <v>0.31302379920558571</v>
      </c>
      <c r="AT4290">
        <v>0.7188429934285423</v>
      </c>
      <c r="AU4290">
        <v>2</v>
      </c>
    </row>
    <row r="4291" spans="32:47" x14ac:dyDescent="0.25">
      <c r="AF4291">
        <v>4281</v>
      </c>
      <c r="AG4291">
        <v>0.66413390980643827</v>
      </c>
      <c r="AH4291">
        <v>1</v>
      </c>
      <c r="AI4291">
        <v>1</v>
      </c>
      <c r="AJ4291">
        <v>1</v>
      </c>
      <c r="AK4291">
        <v>0.55264279473035016</v>
      </c>
      <c r="AL4291">
        <v>1</v>
      </c>
      <c r="AM4291">
        <v>1</v>
      </c>
      <c r="AN4291">
        <v>1</v>
      </c>
      <c r="AO4291">
        <v>1</v>
      </c>
      <c r="AP4291">
        <v>0</v>
      </c>
      <c r="AQ4291">
        <v>1</v>
      </c>
      <c r="AR4291">
        <v>1</v>
      </c>
      <c r="AS4291">
        <v>5.1509356549892499E-2</v>
      </c>
      <c r="AT4291">
        <v>0.80009146746116844</v>
      </c>
      <c r="AU4291">
        <v>1</v>
      </c>
    </row>
    <row r="4292" spans="32:47" x14ac:dyDescent="0.25">
      <c r="AF4292">
        <v>4282</v>
      </c>
      <c r="AG4292">
        <v>1</v>
      </c>
      <c r="AH4292">
        <v>0.77977616538945382</v>
      </c>
      <c r="AI4292">
        <v>0.89656432956220555</v>
      </c>
      <c r="AJ4292">
        <v>0.94673244035535997</v>
      </c>
      <c r="AK4292">
        <v>1</v>
      </c>
      <c r="AL4292">
        <v>0.98011164899726277</v>
      </c>
      <c r="AM4292">
        <v>1</v>
      </c>
      <c r="AN4292">
        <v>0.21860762260433647</v>
      </c>
      <c r="AO4292">
        <v>0</v>
      </c>
      <c r="AP4292">
        <v>1</v>
      </c>
      <c r="AQ4292">
        <v>6.359895263085491E-2</v>
      </c>
      <c r="AR4292">
        <v>1</v>
      </c>
      <c r="AS4292">
        <v>0</v>
      </c>
      <c r="AT4292">
        <v>0.83136949313129538</v>
      </c>
      <c r="AU4292">
        <v>0</v>
      </c>
    </row>
    <row r="4293" spans="32:47" x14ac:dyDescent="0.25">
      <c r="AF4293">
        <v>4283</v>
      </c>
      <c r="AG4293">
        <v>0.87882535463018763</v>
      </c>
      <c r="AH4293">
        <v>1</v>
      </c>
      <c r="AI4293">
        <v>1</v>
      </c>
      <c r="AJ4293">
        <v>1</v>
      </c>
      <c r="AK4293">
        <v>1</v>
      </c>
      <c r="AL4293">
        <v>1</v>
      </c>
      <c r="AM4293">
        <v>0</v>
      </c>
      <c r="AN4293">
        <v>1</v>
      </c>
      <c r="AO4293">
        <v>1</v>
      </c>
      <c r="AP4293">
        <v>0</v>
      </c>
      <c r="AQ4293">
        <v>5.9306385470699753E-2</v>
      </c>
      <c r="AR4293">
        <v>1</v>
      </c>
      <c r="AS4293">
        <v>0.40322155793781406</v>
      </c>
      <c r="AT4293">
        <v>0.6779404116962312</v>
      </c>
      <c r="AU4293">
        <v>3</v>
      </c>
    </row>
    <row r="4294" spans="32:47" x14ac:dyDescent="0.25">
      <c r="AF4294">
        <v>4284</v>
      </c>
      <c r="AG4294">
        <v>1</v>
      </c>
      <c r="AH4294">
        <v>0.47251149527957231</v>
      </c>
      <c r="AI4294">
        <v>0.41429327218605566</v>
      </c>
      <c r="AJ4294">
        <v>1</v>
      </c>
      <c r="AK4294">
        <v>0.49845741050376091</v>
      </c>
      <c r="AL4294">
        <v>0.94860982982208952</v>
      </c>
      <c r="AM4294">
        <v>1</v>
      </c>
      <c r="AN4294">
        <v>1</v>
      </c>
      <c r="AO4294">
        <v>0.90250750290797443</v>
      </c>
      <c r="AP4294">
        <v>0</v>
      </c>
      <c r="AQ4294">
        <v>1</v>
      </c>
      <c r="AR4294">
        <v>1</v>
      </c>
      <c r="AS4294">
        <v>0</v>
      </c>
      <c r="AT4294">
        <v>0.79684339193489695</v>
      </c>
      <c r="AU4294">
        <v>0</v>
      </c>
    </row>
    <row r="4295" spans="32:47" x14ac:dyDescent="0.25">
      <c r="AF4295">
        <v>4285</v>
      </c>
      <c r="AG4295">
        <v>0.43339441219605729</v>
      </c>
      <c r="AH4295">
        <v>1</v>
      </c>
      <c r="AI4295">
        <v>1</v>
      </c>
      <c r="AJ4295">
        <v>1</v>
      </c>
      <c r="AK4295">
        <v>1</v>
      </c>
      <c r="AL4295">
        <v>0</v>
      </c>
      <c r="AM4295">
        <v>1</v>
      </c>
      <c r="AN4295">
        <v>1</v>
      </c>
      <c r="AO4295">
        <v>1</v>
      </c>
      <c r="AP4295">
        <v>1</v>
      </c>
      <c r="AQ4295">
        <v>1</v>
      </c>
      <c r="AR4295">
        <v>1</v>
      </c>
      <c r="AS4295">
        <v>0.11672581439967372</v>
      </c>
      <c r="AT4295">
        <v>0.94014807699677971</v>
      </c>
      <c r="AU4295">
        <v>1</v>
      </c>
    </row>
    <row r="4296" spans="32:47" x14ac:dyDescent="0.25">
      <c r="AF4296">
        <v>4286</v>
      </c>
      <c r="AG4296">
        <v>0.10990715825098432</v>
      </c>
      <c r="AH4296">
        <v>1</v>
      </c>
      <c r="AI4296">
        <v>1</v>
      </c>
      <c r="AJ4296">
        <v>1</v>
      </c>
      <c r="AK4296">
        <v>1</v>
      </c>
      <c r="AL4296">
        <v>1</v>
      </c>
      <c r="AM4296">
        <v>0.32338691897049071</v>
      </c>
      <c r="AN4296">
        <v>0.444169090955843</v>
      </c>
      <c r="AO4296">
        <v>1</v>
      </c>
      <c r="AP4296">
        <v>0</v>
      </c>
      <c r="AQ4296">
        <v>1</v>
      </c>
      <c r="AR4296">
        <v>1</v>
      </c>
      <c r="AS4296">
        <v>1</v>
      </c>
      <c r="AT4296">
        <v>0.80770885295343064</v>
      </c>
      <c r="AU4296">
        <v>1</v>
      </c>
    </row>
    <row r="4297" spans="32:47" x14ac:dyDescent="0.25">
      <c r="AF4297">
        <v>4287</v>
      </c>
      <c r="AG4297">
        <v>1</v>
      </c>
      <c r="AH4297">
        <v>0.55585767640124162</v>
      </c>
      <c r="AI4297">
        <v>0</v>
      </c>
      <c r="AJ4297">
        <v>1</v>
      </c>
      <c r="AK4297">
        <v>8.8111927697619039E-2</v>
      </c>
      <c r="AL4297">
        <v>0</v>
      </c>
      <c r="AM4297">
        <v>1</v>
      </c>
      <c r="AN4297">
        <v>1</v>
      </c>
      <c r="AO4297">
        <v>1</v>
      </c>
      <c r="AP4297">
        <v>1</v>
      </c>
      <c r="AQ4297">
        <v>0.28620552085728074</v>
      </c>
      <c r="AR4297">
        <v>0</v>
      </c>
      <c r="AS4297">
        <v>0</v>
      </c>
      <c r="AT4297">
        <v>0.87865890984500006</v>
      </c>
      <c r="AU4297">
        <v>1</v>
      </c>
    </row>
    <row r="4298" spans="32:47" x14ac:dyDescent="0.25">
      <c r="AF4298">
        <v>4288</v>
      </c>
      <c r="AG4298">
        <v>1</v>
      </c>
      <c r="AH4298">
        <v>1</v>
      </c>
      <c r="AI4298">
        <v>1</v>
      </c>
      <c r="AJ4298">
        <v>1</v>
      </c>
      <c r="AK4298">
        <v>0.56582240348249002</v>
      </c>
      <c r="AL4298">
        <v>1</v>
      </c>
      <c r="AM4298">
        <v>0</v>
      </c>
      <c r="AN4298">
        <v>1</v>
      </c>
      <c r="AO4298">
        <v>0.57522281877245407</v>
      </c>
      <c r="AP4298">
        <v>0.23292877452824481</v>
      </c>
      <c r="AQ4298">
        <v>1</v>
      </c>
      <c r="AR4298">
        <v>1</v>
      </c>
      <c r="AS4298">
        <v>1</v>
      </c>
      <c r="AT4298">
        <v>0.98247048396671799</v>
      </c>
      <c r="AU4298">
        <v>1</v>
      </c>
    </row>
    <row r="4299" spans="32:47" x14ac:dyDescent="0.25">
      <c r="AF4299">
        <v>4289</v>
      </c>
      <c r="AG4299">
        <v>1</v>
      </c>
      <c r="AH4299">
        <v>1</v>
      </c>
      <c r="AI4299">
        <v>1</v>
      </c>
      <c r="AJ4299">
        <v>1</v>
      </c>
      <c r="AK4299">
        <v>0</v>
      </c>
      <c r="AL4299">
        <v>1</v>
      </c>
      <c r="AM4299">
        <v>1</v>
      </c>
      <c r="AN4299">
        <v>0.85155040216294209</v>
      </c>
      <c r="AO4299">
        <v>1</v>
      </c>
      <c r="AP4299">
        <v>1</v>
      </c>
      <c r="AQ4299">
        <v>1</v>
      </c>
      <c r="AR4299">
        <v>1</v>
      </c>
      <c r="AS4299">
        <v>0</v>
      </c>
      <c r="AT4299">
        <v>0.75514079673564194</v>
      </c>
      <c r="AU4299">
        <v>1</v>
      </c>
    </row>
    <row r="4300" spans="32:47" x14ac:dyDescent="0.25">
      <c r="AF4300">
        <v>4290</v>
      </c>
      <c r="AG4300">
        <v>0.40857384523945756</v>
      </c>
      <c r="AH4300">
        <v>1</v>
      </c>
      <c r="AI4300">
        <v>1</v>
      </c>
      <c r="AJ4300">
        <v>0</v>
      </c>
      <c r="AK4300">
        <v>0.79997321868934035</v>
      </c>
      <c r="AL4300">
        <v>1</v>
      </c>
      <c r="AM4300">
        <v>0.34112914100560665</v>
      </c>
      <c r="AN4300">
        <v>0</v>
      </c>
      <c r="AO4300">
        <v>0.56078516915586074</v>
      </c>
      <c r="AP4300">
        <v>0</v>
      </c>
      <c r="AQ4300">
        <v>0</v>
      </c>
      <c r="AR4300">
        <v>1</v>
      </c>
      <c r="AS4300">
        <v>0</v>
      </c>
      <c r="AT4300">
        <v>0.82237155901759307</v>
      </c>
      <c r="AU4300">
        <v>0</v>
      </c>
    </row>
    <row r="4301" spans="32:47" x14ac:dyDescent="0.25">
      <c r="AF4301">
        <v>4291</v>
      </c>
      <c r="AG4301">
        <v>0.72295566634162356</v>
      </c>
      <c r="AH4301">
        <v>1</v>
      </c>
      <c r="AI4301">
        <v>0.85563188332138629</v>
      </c>
      <c r="AJ4301">
        <v>1</v>
      </c>
      <c r="AK4301">
        <v>1</v>
      </c>
      <c r="AL4301">
        <v>0.92600253027970514</v>
      </c>
      <c r="AM4301">
        <v>1</v>
      </c>
      <c r="AN4301">
        <v>1</v>
      </c>
      <c r="AO4301">
        <v>1</v>
      </c>
      <c r="AP4301">
        <v>1</v>
      </c>
      <c r="AQ4301">
        <v>1</v>
      </c>
      <c r="AR4301">
        <v>0</v>
      </c>
      <c r="AS4301">
        <v>0</v>
      </c>
      <c r="AT4301">
        <v>0.76254792053532339</v>
      </c>
      <c r="AU4301">
        <v>0</v>
      </c>
    </row>
    <row r="4302" spans="32:47" x14ac:dyDescent="0.25">
      <c r="AF4302">
        <v>4292</v>
      </c>
      <c r="AG4302">
        <v>0.91052159600780391</v>
      </c>
      <c r="AH4302">
        <v>0.95251730152475445</v>
      </c>
      <c r="AI4302">
        <v>8.480241475744181E-2</v>
      </c>
      <c r="AJ4302">
        <v>0.98346535617941599</v>
      </c>
      <c r="AK4302">
        <v>1</v>
      </c>
      <c r="AL4302">
        <v>0.18760337976079125</v>
      </c>
      <c r="AM4302">
        <v>1</v>
      </c>
      <c r="AN4302">
        <v>1</v>
      </c>
      <c r="AO4302">
        <v>1</v>
      </c>
      <c r="AP4302">
        <v>0.41048115278798863</v>
      </c>
      <c r="AQ4302">
        <v>1</v>
      </c>
      <c r="AR4302">
        <v>0</v>
      </c>
      <c r="AS4302">
        <v>0</v>
      </c>
      <c r="AT4302">
        <v>0.85280568346521524</v>
      </c>
      <c r="AU4302">
        <v>1</v>
      </c>
    </row>
    <row r="4303" spans="32:47" x14ac:dyDescent="0.25">
      <c r="AF4303">
        <v>4293</v>
      </c>
      <c r="AG4303">
        <v>0.96473958999652698</v>
      </c>
      <c r="AH4303">
        <v>1</v>
      </c>
      <c r="AI4303">
        <v>1</v>
      </c>
      <c r="AJ4303">
        <v>1</v>
      </c>
      <c r="AK4303">
        <v>0.91970035550020257</v>
      </c>
      <c r="AL4303">
        <v>1</v>
      </c>
      <c r="AM4303">
        <v>1</v>
      </c>
      <c r="AN4303">
        <v>1</v>
      </c>
      <c r="AO4303">
        <v>1</v>
      </c>
      <c r="AP4303">
        <v>1</v>
      </c>
      <c r="AQ4303">
        <v>0</v>
      </c>
      <c r="AR4303">
        <v>0.36681691449531728</v>
      </c>
      <c r="AS4303">
        <v>0.19084518875242792</v>
      </c>
      <c r="AT4303">
        <v>0.75592030388257647</v>
      </c>
      <c r="AU4303">
        <v>0</v>
      </c>
    </row>
    <row r="4304" spans="32:47" x14ac:dyDescent="0.25">
      <c r="AF4304">
        <v>4294</v>
      </c>
      <c r="AG4304">
        <v>0.10887297668664213</v>
      </c>
      <c r="AH4304">
        <v>1</v>
      </c>
      <c r="AI4304">
        <v>1</v>
      </c>
      <c r="AJ4304">
        <v>1</v>
      </c>
      <c r="AK4304">
        <v>1</v>
      </c>
      <c r="AL4304">
        <v>0</v>
      </c>
      <c r="AM4304">
        <v>0.55075294189784119</v>
      </c>
      <c r="AN4304">
        <v>1</v>
      </c>
      <c r="AO4304">
        <v>0.74737240636022761</v>
      </c>
      <c r="AP4304">
        <v>1</v>
      </c>
      <c r="AQ4304">
        <v>1</v>
      </c>
      <c r="AR4304">
        <v>1</v>
      </c>
      <c r="AS4304">
        <v>6.4890167816338357E-2</v>
      </c>
      <c r="AT4304">
        <v>0.98116238848870374</v>
      </c>
      <c r="AU4304">
        <v>0</v>
      </c>
    </row>
    <row r="4305" spans="32:47" x14ac:dyDescent="0.25">
      <c r="AF4305">
        <v>4295</v>
      </c>
      <c r="AG4305">
        <v>1</v>
      </c>
      <c r="AH4305">
        <v>1</v>
      </c>
      <c r="AI4305">
        <v>0.44135800403901448</v>
      </c>
      <c r="AJ4305">
        <v>1</v>
      </c>
      <c r="AK4305">
        <v>0.59704202196078238</v>
      </c>
      <c r="AL4305">
        <v>1</v>
      </c>
      <c r="AM4305">
        <v>1</v>
      </c>
      <c r="AN4305">
        <v>1</v>
      </c>
      <c r="AO4305">
        <v>1</v>
      </c>
      <c r="AP4305">
        <v>0.54133104051194803</v>
      </c>
      <c r="AQ4305">
        <v>1</v>
      </c>
      <c r="AR4305">
        <v>0.43199885035902563</v>
      </c>
      <c r="AS4305">
        <v>7.1269525175833431E-2</v>
      </c>
      <c r="AT4305">
        <v>0.79530964116793135</v>
      </c>
      <c r="AU4305">
        <v>2</v>
      </c>
    </row>
    <row r="4306" spans="32:47" x14ac:dyDescent="0.25">
      <c r="AF4306">
        <v>4296</v>
      </c>
      <c r="AG4306">
        <v>1</v>
      </c>
      <c r="AH4306">
        <v>1</v>
      </c>
      <c r="AI4306">
        <v>0.74215802212359361</v>
      </c>
      <c r="AJ4306">
        <v>1</v>
      </c>
      <c r="AK4306">
        <v>1</v>
      </c>
      <c r="AL4306">
        <v>1</v>
      </c>
      <c r="AM4306">
        <v>1</v>
      </c>
      <c r="AN4306">
        <v>1</v>
      </c>
      <c r="AO4306">
        <v>0.91938017656478521</v>
      </c>
      <c r="AP4306">
        <v>1</v>
      </c>
      <c r="AQ4306">
        <v>1</v>
      </c>
      <c r="AR4306">
        <v>0.20761522423567985</v>
      </c>
      <c r="AS4306">
        <v>3.916270216934443E-3</v>
      </c>
      <c r="AT4306">
        <v>0.76098228565549597</v>
      </c>
      <c r="AU4306">
        <v>4</v>
      </c>
    </row>
    <row r="4307" spans="32:47" x14ac:dyDescent="0.25">
      <c r="AF4307">
        <v>4297</v>
      </c>
      <c r="AG4307">
        <v>0.28744907125210084</v>
      </c>
      <c r="AH4307">
        <v>1</v>
      </c>
      <c r="AI4307">
        <v>1</v>
      </c>
      <c r="AJ4307">
        <v>0.85725569340162722</v>
      </c>
      <c r="AK4307">
        <v>1</v>
      </c>
      <c r="AL4307">
        <v>0</v>
      </c>
      <c r="AM4307">
        <v>0.41128472085021656</v>
      </c>
      <c r="AN4307">
        <v>6.1963838229853387E-2</v>
      </c>
      <c r="AO4307">
        <v>1</v>
      </c>
      <c r="AP4307">
        <v>1</v>
      </c>
      <c r="AQ4307">
        <v>0.19339452074054861</v>
      </c>
      <c r="AR4307">
        <v>1</v>
      </c>
      <c r="AS4307">
        <v>0</v>
      </c>
      <c r="AT4307">
        <v>0.73294387293292995</v>
      </c>
      <c r="AU4307">
        <v>1</v>
      </c>
    </row>
    <row r="4308" spans="32:47" x14ac:dyDescent="0.25">
      <c r="AF4308">
        <v>4298</v>
      </c>
      <c r="AG4308">
        <v>1</v>
      </c>
      <c r="AH4308">
        <v>1</v>
      </c>
      <c r="AI4308">
        <v>1</v>
      </c>
      <c r="AJ4308">
        <v>1</v>
      </c>
      <c r="AK4308">
        <v>1</v>
      </c>
      <c r="AL4308">
        <v>0.997418409056263</v>
      </c>
      <c r="AM4308">
        <v>1</v>
      </c>
      <c r="AN4308">
        <v>1</v>
      </c>
      <c r="AO4308">
        <v>0.93660626858594087</v>
      </c>
      <c r="AP4308">
        <v>0</v>
      </c>
      <c r="AQ4308">
        <v>1</v>
      </c>
      <c r="AR4308">
        <v>0</v>
      </c>
      <c r="AS4308">
        <v>0</v>
      </c>
      <c r="AT4308">
        <v>0.8450160441574105</v>
      </c>
      <c r="AU4308">
        <v>0</v>
      </c>
    </row>
    <row r="4309" spans="32:47" x14ac:dyDescent="0.25">
      <c r="AF4309">
        <v>4299</v>
      </c>
      <c r="AG4309">
        <v>1</v>
      </c>
      <c r="AH4309">
        <v>1</v>
      </c>
      <c r="AI4309">
        <v>1</v>
      </c>
      <c r="AJ4309">
        <v>1</v>
      </c>
      <c r="AK4309">
        <v>1</v>
      </c>
      <c r="AL4309">
        <v>1</v>
      </c>
      <c r="AM4309">
        <v>1</v>
      </c>
      <c r="AN4309">
        <v>1</v>
      </c>
      <c r="AO4309">
        <v>1</v>
      </c>
      <c r="AP4309">
        <v>1</v>
      </c>
      <c r="AQ4309">
        <v>0.56572814636941382</v>
      </c>
      <c r="AR4309">
        <v>0</v>
      </c>
      <c r="AS4309">
        <v>0</v>
      </c>
      <c r="AT4309">
        <v>0.86464296167340426</v>
      </c>
      <c r="AU4309">
        <v>3</v>
      </c>
    </row>
    <row r="4310" spans="32:47" x14ac:dyDescent="0.25">
      <c r="AF4310">
        <v>4300</v>
      </c>
      <c r="AG4310">
        <v>1</v>
      </c>
      <c r="AH4310">
        <v>1</v>
      </c>
      <c r="AI4310">
        <v>1</v>
      </c>
      <c r="AJ4310">
        <v>0.48189335837644953</v>
      </c>
      <c r="AK4310">
        <v>0</v>
      </c>
      <c r="AL4310">
        <v>1</v>
      </c>
      <c r="AM4310">
        <v>1</v>
      </c>
      <c r="AN4310">
        <v>0.88129665932665957</v>
      </c>
      <c r="AO4310">
        <v>1</v>
      </c>
      <c r="AP4310">
        <v>0.42153254606748836</v>
      </c>
      <c r="AQ4310">
        <v>5.520299277607895E-2</v>
      </c>
      <c r="AR4310">
        <v>0.65494859602674094</v>
      </c>
      <c r="AS4310">
        <v>0</v>
      </c>
      <c r="AT4310">
        <v>0.89544470369648776</v>
      </c>
      <c r="AU4310">
        <v>4</v>
      </c>
    </row>
    <row r="4311" spans="32:47" x14ac:dyDescent="0.25">
      <c r="AF4311">
        <v>4301</v>
      </c>
      <c r="AG4311">
        <v>1</v>
      </c>
      <c r="AH4311">
        <v>0.55244823481215077</v>
      </c>
      <c r="AI4311">
        <v>1</v>
      </c>
      <c r="AJ4311">
        <v>1</v>
      </c>
      <c r="AK4311">
        <v>0.15579322769565718</v>
      </c>
      <c r="AL4311">
        <v>0.48899412929143488</v>
      </c>
      <c r="AM4311">
        <v>1</v>
      </c>
      <c r="AN4311">
        <v>1</v>
      </c>
      <c r="AO4311">
        <v>0.74854620568536723</v>
      </c>
      <c r="AP4311">
        <v>0.96108697415183997</v>
      </c>
      <c r="AQ4311">
        <v>1</v>
      </c>
      <c r="AR4311">
        <v>1</v>
      </c>
      <c r="AS4311">
        <v>0</v>
      </c>
      <c r="AT4311">
        <v>0.80472861988542121</v>
      </c>
      <c r="AU4311">
        <v>1</v>
      </c>
    </row>
    <row r="4312" spans="32:47" x14ac:dyDescent="0.25">
      <c r="AF4312">
        <v>4302</v>
      </c>
      <c r="AG4312">
        <v>1</v>
      </c>
      <c r="AH4312">
        <v>0.4015782616760199</v>
      </c>
      <c r="AI4312">
        <v>0</v>
      </c>
      <c r="AJ4312">
        <v>1</v>
      </c>
      <c r="AK4312">
        <v>0.87052167513742928</v>
      </c>
      <c r="AL4312">
        <v>1</v>
      </c>
      <c r="AM4312">
        <v>1</v>
      </c>
      <c r="AN4312">
        <v>0</v>
      </c>
      <c r="AO4312">
        <v>1</v>
      </c>
      <c r="AP4312">
        <v>1</v>
      </c>
      <c r="AQ4312">
        <v>1</v>
      </c>
      <c r="AR4312">
        <v>0.21083598186387756</v>
      </c>
      <c r="AS4312">
        <v>0</v>
      </c>
      <c r="AT4312">
        <v>0.87877427236753525</v>
      </c>
      <c r="AU4312">
        <v>0</v>
      </c>
    </row>
    <row r="4313" spans="32:47" x14ac:dyDescent="0.25">
      <c r="AF4313">
        <v>4303</v>
      </c>
      <c r="AG4313">
        <v>0.17205370352589414</v>
      </c>
      <c r="AH4313">
        <v>0.82451392995062633</v>
      </c>
      <c r="AI4313">
        <v>1</v>
      </c>
      <c r="AJ4313">
        <v>0.63692810243252707</v>
      </c>
      <c r="AK4313">
        <v>1</v>
      </c>
      <c r="AL4313">
        <v>0</v>
      </c>
      <c r="AM4313">
        <v>1</v>
      </c>
      <c r="AN4313">
        <v>0</v>
      </c>
      <c r="AO4313">
        <v>1</v>
      </c>
      <c r="AP4313">
        <v>0</v>
      </c>
      <c r="AQ4313">
        <v>0</v>
      </c>
      <c r="AR4313">
        <v>1</v>
      </c>
      <c r="AS4313">
        <v>0</v>
      </c>
      <c r="AT4313">
        <v>0.75853834276058474</v>
      </c>
      <c r="AU4313">
        <v>0</v>
      </c>
    </row>
    <row r="4314" spans="32:47" x14ac:dyDescent="0.25">
      <c r="AF4314">
        <v>4304</v>
      </c>
      <c r="AG4314">
        <v>1</v>
      </c>
      <c r="AH4314">
        <v>1</v>
      </c>
      <c r="AI4314">
        <v>1</v>
      </c>
      <c r="AJ4314">
        <v>1</v>
      </c>
      <c r="AK4314">
        <v>1</v>
      </c>
      <c r="AL4314">
        <v>0.62007305954321057</v>
      </c>
      <c r="AM4314">
        <v>0.95830983605288389</v>
      </c>
      <c r="AN4314">
        <v>0.7112054294475163</v>
      </c>
      <c r="AO4314">
        <v>0</v>
      </c>
      <c r="AP4314">
        <v>0.15119552145563742</v>
      </c>
      <c r="AQ4314">
        <v>1</v>
      </c>
      <c r="AR4314">
        <v>1</v>
      </c>
      <c r="AS4314">
        <v>1</v>
      </c>
      <c r="AT4314">
        <v>0.64392425696529398</v>
      </c>
      <c r="AU4314">
        <v>2</v>
      </c>
    </row>
    <row r="4315" spans="32:47" x14ac:dyDescent="0.25">
      <c r="AF4315">
        <v>4305</v>
      </c>
      <c r="AG4315">
        <v>1</v>
      </c>
      <c r="AH4315">
        <v>0</v>
      </c>
      <c r="AI4315">
        <v>1</v>
      </c>
      <c r="AJ4315">
        <v>3.2083915087666053E-2</v>
      </c>
      <c r="AK4315">
        <v>0.69376869047869882</v>
      </c>
      <c r="AL4315">
        <v>0.79142950995519645</v>
      </c>
      <c r="AM4315">
        <v>1</v>
      </c>
      <c r="AN4315">
        <v>0.22716555039674388</v>
      </c>
      <c r="AO4315">
        <v>0</v>
      </c>
      <c r="AP4315">
        <v>1</v>
      </c>
      <c r="AQ4315">
        <v>0.49825620301465584</v>
      </c>
      <c r="AR4315">
        <v>0.28587673582003315</v>
      </c>
      <c r="AS4315">
        <v>0</v>
      </c>
      <c r="AT4315">
        <v>0.92490527195104855</v>
      </c>
      <c r="AU4315">
        <v>1</v>
      </c>
    </row>
    <row r="4316" spans="32:47" x14ac:dyDescent="0.25">
      <c r="AF4316">
        <v>4306</v>
      </c>
      <c r="AG4316">
        <v>0.40955171421369269</v>
      </c>
      <c r="AH4316">
        <v>1</v>
      </c>
      <c r="AI4316">
        <v>1</v>
      </c>
      <c r="AJ4316">
        <v>0.32853196699191661</v>
      </c>
      <c r="AK4316">
        <v>1</v>
      </c>
      <c r="AL4316">
        <v>0.14938150853680174</v>
      </c>
      <c r="AM4316">
        <v>0.42597752851631204</v>
      </c>
      <c r="AN4316">
        <v>1</v>
      </c>
      <c r="AO4316">
        <v>1</v>
      </c>
      <c r="AP4316">
        <v>0</v>
      </c>
      <c r="AQ4316">
        <v>1</v>
      </c>
      <c r="AR4316">
        <v>0.67541066127206806</v>
      </c>
      <c r="AS4316">
        <v>0.45167613385203897</v>
      </c>
      <c r="AT4316">
        <v>1</v>
      </c>
      <c r="AU4316">
        <v>0</v>
      </c>
    </row>
    <row r="4317" spans="32:47" x14ac:dyDescent="0.25">
      <c r="AF4317">
        <v>4307</v>
      </c>
      <c r="AG4317">
        <v>0.84161950548385056</v>
      </c>
      <c r="AH4317">
        <v>0.90515053594728145</v>
      </c>
      <c r="AI4317">
        <v>1</v>
      </c>
      <c r="AJ4317">
        <v>0.25636444315629586</v>
      </c>
      <c r="AK4317">
        <v>0.58338210320301098</v>
      </c>
      <c r="AL4317">
        <v>0</v>
      </c>
      <c r="AM4317">
        <v>0.84603589383280653</v>
      </c>
      <c r="AN4317">
        <v>1</v>
      </c>
      <c r="AO4317">
        <v>0.25464953548095459</v>
      </c>
      <c r="AP4317">
        <v>1</v>
      </c>
      <c r="AQ4317">
        <v>1</v>
      </c>
      <c r="AR4317">
        <v>1</v>
      </c>
      <c r="AS4317">
        <v>0</v>
      </c>
      <c r="AT4317">
        <v>0.69533604583168751</v>
      </c>
      <c r="AU4317">
        <v>3</v>
      </c>
    </row>
    <row r="4318" spans="32:47" x14ac:dyDescent="0.25">
      <c r="AF4318">
        <v>4308</v>
      </c>
      <c r="AG4318">
        <v>1</v>
      </c>
      <c r="AH4318">
        <v>1</v>
      </c>
      <c r="AI4318">
        <v>1</v>
      </c>
      <c r="AJ4318">
        <v>1</v>
      </c>
      <c r="AK4318">
        <v>0.35164094212157049</v>
      </c>
      <c r="AL4318">
        <v>1</v>
      </c>
      <c r="AM4318">
        <v>0</v>
      </c>
      <c r="AN4318">
        <v>0.99861360789885023</v>
      </c>
      <c r="AO4318">
        <v>1</v>
      </c>
      <c r="AP4318">
        <v>1</v>
      </c>
      <c r="AQ4318">
        <v>1</v>
      </c>
      <c r="AR4318">
        <v>0.74607765281830174</v>
      </c>
      <c r="AS4318">
        <v>0</v>
      </c>
      <c r="AT4318">
        <v>0.67826099116052185</v>
      </c>
      <c r="AU4318">
        <v>0</v>
      </c>
    </row>
    <row r="4319" spans="32:47" x14ac:dyDescent="0.25">
      <c r="AF4319">
        <v>4309</v>
      </c>
      <c r="AG4319">
        <v>1</v>
      </c>
      <c r="AH4319">
        <v>1</v>
      </c>
      <c r="AI4319">
        <v>1</v>
      </c>
      <c r="AJ4319">
        <v>0.52619635464337378</v>
      </c>
      <c r="AK4319">
        <v>1</v>
      </c>
      <c r="AL4319">
        <v>1</v>
      </c>
      <c r="AM4319">
        <v>1</v>
      </c>
      <c r="AN4319">
        <v>0.6256966075039424</v>
      </c>
      <c r="AO4319">
        <v>0.89964725040626947</v>
      </c>
      <c r="AP4319">
        <v>1</v>
      </c>
      <c r="AQ4319">
        <v>0.50341477729064843</v>
      </c>
      <c r="AR4319">
        <v>1</v>
      </c>
      <c r="AS4319">
        <v>0</v>
      </c>
      <c r="AT4319">
        <v>0.73791280380547464</v>
      </c>
      <c r="AU4319">
        <v>2</v>
      </c>
    </row>
    <row r="4320" spans="32:47" x14ac:dyDescent="0.25">
      <c r="AF4320">
        <v>4310</v>
      </c>
      <c r="AG4320">
        <v>0</v>
      </c>
      <c r="AH4320">
        <v>0.671130304077451</v>
      </c>
      <c r="AI4320">
        <v>1</v>
      </c>
      <c r="AJ4320">
        <v>0.4410287174859453</v>
      </c>
      <c r="AK4320">
        <v>1</v>
      </c>
      <c r="AL4320">
        <v>1</v>
      </c>
      <c r="AM4320">
        <v>1</v>
      </c>
      <c r="AN4320">
        <v>1</v>
      </c>
      <c r="AO4320">
        <v>1</v>
      </c>
      <c r="AP4320">
        <v>0.7108209282117558</v>
      </c>
      <c r="AQ4320">
        <v>1</v>
      </c>
      <c r="AR4320">
        <v>1</v>
      </c>
      <c r="AS4320">
        <v>0</v>
      </c>
      <c r="AT4320">
        <v>0.76679118155335935</v>
      </c>
      <c r="AU4320">
        <v>2</v>
      </c>
    </row>
    <row r="4321" spans="32:47" x14ac:dyDescent="0.25">
      <c r="AF4321">
        <v>4311</v>
      </c>
      <c r="AG4321">
        <v>1</v>
      </c>
      <c r="AH4321">
        <v>1</v>
      </c>
      <c r="AI4321">
        <v>1</v>
      </c>
      <c r="AJ4321">
        <v>0</v>
      </c>
      <c r="AK4321">
        <v>1</v>
      </c>
      <c r="AL4321">
        <v>1</v>
      </c>
      <c r="AM4321">
        <v>1</v>
      </c>
      <c r="AN4321">
        <v>1</v>
      </c>
      <c r="AO4321">
        <v>1</v>
      </c>
      <c r="AP4321">
        <v>0.60460756150907047</v>
      </c>
      <c r="AQ4321">
        <v>0.75582450434497639</v>
      </c>
      <c r="AR4321">
        <v>1</v>
      </c>
      <c r="AS4321">
        <v>0</v>
      </c>
      <c r="AT4321">
        <v>0.88807250936932247</v>
      </c>
      <c r="AU4321">
        <v>1</v>
      </c>
    </row>
    <row r="4322" spans="32:47" x14ac:dyDescent="0.25">
      <c r="AF4322">
        <v>4312</v>
      </c>
      <c r="AG4322">
        <v>0.68212920314591985</v>
      </c>
      <c r="AH4322">
        <v>0.55401165931523011</v>
      </c>
      <c r="AI4322">
        <v>0.1735445878521498</v>
      </c>
      <c r="AJ4322">
        <v>0.9886779328825166</v>
      </c>
      <c r="AK4322">
        <v>1</v>
      </c>
      <c r="AL4322">
        <v>0.13705943195454892</v>
      </c>
      <c r="AM4322">
        <v>0.71656040736425275</v>
      </c>
      <c r="AN4322">
        <v>0.62336249574582325</v>
      </c>
      <c r="AO4322">
        <v>0.50181547258665282</v>
      </c>
      <c r="AP4322">
        <v>1</v>
      </c>
      <c r="AQ4322">
        <v>0.33443069580801726</v>
      </c>
      <c r="AR4322">
        <v>1</v>
      </c>
      <c r="AS4322">
        <v>0</v>
      </c>
      <c r="AT4322">
        <v>0.73887062536174597</v>
      </c>
      <c r="AU4322">
        <v>0</v>
      </c>
    </row>
    <row r="4323" spans="32:47" x14ac:dyDescent="0.25">
      <c r="AF4323">
        <v>4313</v>
      </c>
      <c r="AG4323">
        <v>1</v>
      </c>
      <c r="AH4323">
        <v>4.5032516570634992E-2</v>
      </c>
      <c r="AI4323">
        <v>1</v>
      </c>
      <c r="AJ4323">
        <v>1</v>
      </c>
      <c r="AK4323">
        <v>0.4672146951631857</v>
      </c>
      <c r="AL4323">
        <v>1</v>
      </c>
      <c r="AM4323">
        <v>1</v>
      </c>
      <c r="AN4323">
        <v>0.40407681731683681</v>
      </c>
      <c r="AO4323">
        <v>0.90817782825591464</v>
      </c>
      <c r="AP4323">
        <v>1</v>
      </c>
      <c r="AQ4323">
        <v>1</v>
      </c>
      <c r="AR4323">
        <v>0.64204238406889469</v>
      </c>
      <c r="AS4323">
        <v>0.18042002248576836</v>
      </c>
      <c r="AT4323">
        <v>0.732661199677486</v>
      </c>
      <c r="AU4323">
        <v>0</v>
      </c>
    </row>
    <row r="4324" spans="32:47" x14ac:dyDescent="0.25">
      <c r="AF4324">
        <v>4314</v>
      </c>
      <c r="AG4324">
        <v>1</v>
      </c>
      <c r="AH4324">
        <v>0.54120673529048091</v>
      </c>
      <c r="AI4324">
        <v>0.81886533045185539</v>
      </c>
      <c r="AJ4324">
        <v>0</v>
      </c>
      <c r="AK4324">
        <v>1</v>
      </c>
      <c r="AL4324">
        <v>0</v>
      </c>
      <c r="AM4324">
        <v>7.989908451441631E-2</v>
      </c>
      <c r="AN4324">
        <v>0.72521214852379001</v>
      </c>
      <c r="AO4324">
        <v>0.34036981212727063</v>
      </c>
      <c r="AP4324">
        <v>0.11693439600076677</v>
      </c>
      <c r="AQ4324">
        <v>1</v>
      </c>
      <c r="AR4324">
        <v>1</v>
      </c>
      <c r="AS4324">
        <v>0</v>
      </c>
      <c r="AT4324">
        <v>0.74231306580367762</v>
      </c>
      <c r="AU4324">
        <v>0</v>
      </c>
    </row>
    <row r="4325" spans="32:47" x14ac:dyDescent="0.25">
      <c r="AF4325">
        <v>4315</v>
      </c>
      <c r="AG4325">
        <v>1</v>
      </c>
      <c r="AH4325">
        <v>1</v>
      </c>
      <c r="AI4325">
        <v>1</v>
      </c>
      <c r="AJ4325">
        <v>1</v>
      </c>
      <c r="AK4325">
        <v>1</v>
      </c>
      <c r="AL4325">
        <v>1</v>
      </c>
      <c r="AM4325">
        <v>1</v>
      </c>
      <c r="AN4325">
        <v>1</v>
      </c>
      <c r="AO4325">
        <v>1</v>
      </c>
      <c r="AP4325">
        <v>0.47920301854924952</v>
      </c>
      <c r="AQ4325">
        <v>1</v>
      </c>
      <c r="AR4325">
        <v>1</v>
      </c>
      <c r="AS4325">
        <v>0.49328058688678861</v>
      </c>
      <c r="AT4325">
        <v>0.82555131012430716</v>
      </c>
      <c r="AU4325">
        <v>4</v>
      </c>
    </row>
    <row r="4326" spans="32:47" x14ac:dyDescent="0.25">
      <c r="AF4326">
        <v>4316</v>
      </c>
      <c r="AG4326">
        <v>1</v>
      </c>
      <c r="AH4326">
        <v>1</v>
      </c>
      <c r="AI4326">
        <v>1</v>
      </c>
      <c r="AJ4326">
        <v>1</v>
      </c>
      <c r="AK4326">
        <v>1</v>
      </c>
      <c r="AL4326">
        <v>1</v>
      </c>
      <c r="AM4326">
        <v>1</v>
      </c>
      <c r="AN4326">
        <v>1</v>
      </c>
      <c r="AO4326">
        <v>1</v>
      </c>
      <c r="AP4326">
        <v>1</v>
      </c>
      <c r="AQ4326">
        <v>1</v>
      </c>
      <c r="AR4326">
        <v>0.67593142066447576</v>
      </c>
      <c r="AS4326">
        <v>9.9397998502207624E-2</v>
      </c>
      <c r="AT4326">
        <v>0.72520010114610767</v>
      </c>
      <c r="AU4326">
        <v>0</v>
      </c>
    </row>
    <row r="4327" spans="32:47" x14ac:dyDescent="0.25">
      <c r="AF4327">
        <v>4317</v>
      </c>
      <c r="AG4327">
        <v>1</v>
      </c>
      <c r="AH4327">
        <v>1</v>
      </c>
      <c r="AI4327">
        <v>0.33644734478918009</v>
      </c>
      <c r="AJ4327">
        <v>1</v>
      </c>
      <c r="AK4327">
        <v>1</v>
      </c>
      <c r="AL4327">
        <v>0.31738016658394674</v>
      </c>
      <c r="AM4327">
        <v>0.58981994869992049</v>
      </c>
      <c r="AN4327">
        <v>1</v>
      </c>
      <c r="AO4327">
        <v>1</v>
      </c>
      <c r="AP4327">
        <v>0.93600125906349629</v>
      </c>
      <c r="AQ4327">
        <v>1</v>
      </c>
      <c r="AR4327">
        <v>1</v>
      </c>
      <c r="AS4327">
        <v>0</v>
      </c>
      <c r="AT4327">
        <v>0.81324984030997416</v>
      </c>
      <c r="AU4327">
        <v>1</v>
      </c>
    </row>
    <row r="4328" spans="32:47" x14ac:dyDescent="0.25">
      <c r="AF4328">
        <v>4318</v>
      </c>
      <c r="AG4328">
        <v>1</v>
      </c>
      <c r="AH4328">
        <v>1</v>
      </c>
      <c r="AI4328">
        <v>0.36367907426662688</v>
      </c>
      <c r="AJ4328">
        <v>1</v>
      </c>
      <c r="AK4328">
        <v>1</v>
      </c>
      <c r="AL4328">
        <v>0.83477730186326271</v>
      </c>
      <c r="AM4328">
        <v>1</v>
      </c>
      <c r="AN4328">
        <v>0</v>
      </c>
      <c r="AO4328">
        <v>1</v>
      </c>
      <c r="AP4328">
        <v>0.74141639820769456</v>
      </c>
      <c r="AQ4328">
        <v>1</v>
      </c>
      <c r="AR4328">
        <v>0.57946293994093379</v>
      </c>
      <c r="AS4328">
        <v>0</v>
      </c>
      <c r="AT4328">
        <v>0.8705839403759057</v>
      </c>
      <c r="AU4328">
        <v>0</v>
      </c>
    </row>
    <row r="4329" spans="32:47" x14ac:dyDescent="0.25">
      <c r="AF4329">
        <v>4319</v>
      </c>
      <c r="AG4329">
        <v>1</v>
      </c>
      <c r="AH4329">
        <v>1</v>
      </c>
      <c r="AI4329">
        <v>1</v>
      </c>
      <c r="AJ4329">
        <v>0.86753843775053008</v>
      </c>
      <c r="AK4329">
        <v>0.59109695225056536</v>
      </c>
      <c r="AL4329">
        <v>0.48854155861966625</v>
      </c>
      <c r="AM4329">
        <v>1</v>
      </c>
      <c r="AN4329">
        <v>1</v>
      </c>
      <c r="AO4329">
        <v>1</v>
      </c>
      <c r="AP4329">
        <v>0.51939668137539785</v>
      </c>
      <c r="AQ4329">
        <v>1</v>
      </c>
      <c r="AR4329">
        <v>9.5721057762397505E-2</v>
      </c>
      <c r="AS4329">
        <v>0</v>
      </c>
      <c r="AT4329">
        <v>0.74007281305703765</v>
      </c>
      <c r="AU4329">
        <v>0</v>
      </c>
    </row>
    <row r="4330" spans="32:47" x14ac:dyDescent="0.25">
      <c r="AF4330">
        <v>4320</v>
      </c>
      <c r="AG4330">
        <v>1</v>
      </c>
      <c r="AH4330">
        <v>1</v>
      </c>
      <c r="AI4330">
        <v>1</v>
      </c>
      <c r="AJ4330">
        <v>1</v>
      </c>
      <c r="AK4330">
        <v>0.13915257850631832</v>
      </c>
      <c r="AL4330">
        <v>1</v>
      </c>
      <c r="AM4330">
        <v>1</v>
      </c>
      <c r="AN4330">
        <v>1</v>
      </c>
      <c r="AO4330">
        <v>0.55735183440629044</v>
      </c>
      <c r="AP4330">
        <v>0.52588354154666439</v>
      </c>
      <c r="AQ4330">
        <v>1</v>
      </c>
      <c r="AR4330">
        <v>0.29564006727788739</v>
      </c>
      <c r="AS4330">
        <v>0</v>
      </c>
      <c r="AT4330">
        <v>0.85017042883045091</v>
      </c>
      <c r="AU4330">
        <v>0</v>
      </c>
    </row>
    <row r="4331" spans="32:47" x14ac:dyDescent="0.25">
      <c r="AF4331">
        <v>4321</v>
      </c>
      <c r="AG4331">
        <v>1</v>
      </c>
      <c r="AH4331">
        <v>1</v>
      </c>
      <c r="AI4331">
        <v>1</v>
      </c>
      <c r="AJ4331">
        <v>0.8259830030421047</v>
      </c>
      <c r="AK4331">
        <v>1</v>
      </c>
      <c r="AL4331">
        <v>1</v>
      </c>
      <c r="AM4331">
        <v>1</v>
      </c>
      <c r="AN4331">
        <v>0.6063712182322859</v>
      </c>
      <c r="AO4331">
        <v>0</v>
      </c>
      <c r="AP4331">
        <v>1</v>
      </c>
      <c r="AQ4331">
        <v>1</v>
      </c>
      <c r="AR4331">
        <v>1</v>
      </c>
      <c r="AS4331">
        <v>0</v>
      </c>
      <c r="AT4331">
        <v>0.57400563600445598</v>
      </c>
      <c r="AU4331">
        <v>1</v>
      </c>
    </row>
    <row r="4332" spans="32:47" x14ac:dyDescent="0.25">
      <c r="AF4332">
        <v>4322</v>
      </c>
      <c r="AG4332">
        <v>0.38728737156305859</v>
      </c>
      <c r="AH4332">
        <v>1</v>
      </c>
      <c r="AI4332">
        <v>1</v>
      </c>
      <c r="AJ4332">
        <v>1</v>
      </c>
      <c r="AK4332">
        <v>1</v>
      </c>
      <c r="AL4332">
        <v>1</v>
      </c>
      <c r="AM4332">
        <v>0.36863233617106977</v>
      </c>
      <c r="AN4332">
        <v>1</v>
      </c>
      <c r="AO4332">
        <v>0.10502976449036699</v>
      </c>
      <c r="AP4332">
        <v>1</v>
      </c>
      <c r="AQ4332">
        <v>0.8348027753711601</v>
      </c>
      <c r="AR4332">
        <v>1</v>
      </c>
      <c r="AS4332">
        <v>0</v>
      </c>
      <c r="AT4332">
        <v>0.69194324190936873</v>
      </c>
      <c r="AU4332">
        <v>4</v>
      </c>
    </row>
    <row r="4333" spans="32:47" x14ac:dyDescent="0.25">
      <c r="AF4333">
        <v>4323</v>
      </c>
      <c r="AG4333">
        <v>1</v>
      </c>
      <c r="AH4333">
        <v>1</v>
      </c>
      <c r="AI4333">
        <v>1</v>
      </c>
      <c r="AJ4333">
        <v>1</v>
      </c>
      <c r="AK4333">
        <v>1</v>
      </c>
      <c r="AL4333">
        <v>1</v>
      </c>
      <c r="AM4333">
        <v>1</v>
      </c>
      <c r="AN4333">
        <v>0.3021174492260475</v>
      </c>
      <c r="AO4333">
        <v>1</v>
      </c>
      <c r="AP4333">
        <v>0</v>
      </c>
      <c r="AQ4333">
        <v>1</v>
      </c>
      <c r="AR4333">
        <v>0</v>
      </c>
      <c r="AS4333">
        <v>0.31298244978473033</v>
      </c>
      <c r="AT4333">
        <v>0.73012654848866432</v>
      </c>
      <c r="AU4333">
        <v>1</v>
      </c>
    </row>
    <row r="4334" spans="32:47" x14ac:dyDescent="0.25">
      <c r="AF4334">
        <v>4324</v>
      </c>
      <c r="AG4334">
        <v>0.36432988899093377</v>
      </c>
      <c r="AH4334">
        <v>1</v>
      </c>
      <c r="AI4334">
        <v>1</v>
      </c>
      <c r="AJ4334">
        <v>0.68231712544851086</v>
      </c>
      <c r="AK4334">
        <v>1</v>
      </c>
      <c r="AL4334">
        <v>1</v>
      </c>
      <c r="AM4334">
        <v>1</v>
      </c>
      <c r="AN4334">
        <v>1</v>
      </c>
      <c r="AO4334">
        <v>1</v>
      </c>
      <c r="AP4334">
        <v>0</v>
      </c>
      <c r="AQ4334">
        <v>1</v>
      </c>
      <c r="AR4334">
        <v>1</v>
      </c>
      <c r="AS4334">
        <v>0</v>
      </c>
      <c r="AT4334">
        <v>0.68210132156587633</v>
      </c>
      <c r="AU4334">
        <v>1</v>
      </c>
    </row>
    <row r="4335" spans="32:47" x14ac:dyDescent="0.25">
      <c r="AF4335">
        <v>4325</v>
      </c>
      <c r="AG4335">
        <v>1</v>
      </c>
      <c r="AH4335">
        <v>1</v>
      </c>
      <c r="AI4335">
        <v>0.67584001562265195</v>
      </c>
      <c r="AJ4335">
        <v>1</v>
      </c>
      <c r="AK4335">
        <v>1</v>
      </c>
      <c r="AL4335">
        <v>0</v>
      </c>
      <c r="AM4335">
        <v>1</v>
      </c>
      <c r="AN4335">
        <v>1</v>
      </c>
      <c r="AO4335">
        <v>1</v>
      </c>
      <c r="AP4335">
        <v>0.12327812870259344</v>
      </c>
      <c r="AQ4335">
        <v>1</v>
      </c>
      <c r="AR4335">
        <v>1</v>
      </c>
      <c r="AS4335">
        <v>0</v>
      </c>
      <c r="AT4335">
        <v>0.79635132811293774</v>
      </c>
      <c r="AU4335">
        <v>0</v>
      </c>
    </row>
    <row r="4336" spans="32:47" x14ac:dyDescent="0.25">
      <c r="AF4336">
        <v>4326</v>
      </c>
      <c r="AG4336">
        <v>0.99210295792774206</v>
      </c>
      <c r="AH4336">
        <v>1</v>
      </c>
      <c r="AI4336">
        <v>1</v>
      </c>
      <c r="AJ4336">
        <v>0.57956850713671881</v>
      </c>
      <c r="AK4336">
        <v>1</v>
      </c>
      <c r="AL4336">
        <v>0.59825143148967375</v>
      </c>
      <c r="AM4336">
        <v>1</v>
      </c>
      <c r="AN4336">
        <v>0</v>
      </c>
      <c r="AO4336">
        <v>0</v>
      </c>
      <c r="AP4336">
        <v>0</v>
      </c>
      <c r="AQ4336">
        <v>0.55499852815531392</v>
      </c>
      <c r="AR4336">
        <v>0.93312996561332018</v>
      </c>
      <c r="AS4336">
        <v>0</v>
      </c>
      <c r="AT4336">
        <v>0.47222817931625249</v>
      </c>
      <c r="AU4336">
        <v>2</v>
      </c>
    </row>
    <row r="4337" spans="32:47" x14ac:dyDescent="0.25">
      <c r="AF4337">
        <v>4327</v>
      </c>
      <c r="AG4337">
        <v>1</v>
      </c>
      <c r="AH4337">
        <v>1</v>
      </c>
      <c r="AI4337">
        <v>1</v>
      </c>
      <c r="AJ4337">
        <v>1</v>
      </c>
      <c r="AK4337">
        <v>1</v>
      </c>
      <c r="AL4337">
        <v>1</v>
      </c>
      <c r="AM4337">
        <v>1</v>
      </c>
      <c r="AN4337">
        <v>1</v>
      </c>
      <c r="AO4337">
        <v>1</v>
      </c>
      <c r="AP4337">
        <v>0.26964159209408889</v>
      </c>
      <c r="AQ4337">
        <v>1</v>
      </c>
      <c r="AR4337">
        <v>1</v>
      </c>
      <c r="AS4337">
        <v>0</v>
      </c>
      <c r="AT4337">
        <v>0.89554288510848334</v>
      </c>
      <c r="AU4337">
        <v>2</v>
      </c>
    </row>
    <row r="4338" spans="32:47" x14ac:dyDescent="0.25">
      <c r="AF4338">
        <v>4328</v>
      </c>
      <c r="AG4338">
        <v>1</v>
      </c>
      <c r="AH4338">
        <v>0.99798924757124041</v>
      </c>
      <c r="AI4338">
        <v>1</v>
      </c>
      <c r="AJ4338">
        <v>1</v>
      </c>
      <c r="AK4338">
        <v>0.96454642217154729</v>
      </c>
      <c r="AL4338">
        <v>8.2686022828662928E-3</v>
      </c>
      <c r="AM4338">
        <v>2.0962062636118068E-2</v>
      </c>
      <c r="AN4338">
        <v>1</v>
      </c>
      <c r="AO4338">
        <v>1</v>
      </c>
      <c r="AP4338">
        <v>1</v>
      </c>
      <c r="AQ4338">
        <v>1</v>
      </c>
      <c r="AR4338">
        <v>0.36583967305200676</v>
      </c>
      <c r="AS4338">
        <v>0.35377451700114759</v>
      </c>
      <c r="AT4338">
        <v>0.81746035599955502</v>
      </c>
      <c r="AU4338">
        <v>0</v>
      </c>
    </row>
    <row r="4339" spans="32:47" x14ac:dyDescent="0.25">
      <c r="AF4339">
        <v>4329</v>
      </c>
      <c r="AG4339">
        <v>1</v>
      </c>
      <c r="AH4339">
        <v>1</v>
      </c>
      <c r="AI4339">
        <v>1</v>
      </c>
      <c r="AJ4339">
        <v>0.57312581796819961</v>
      </c>
      <c r="AK4339">
        <v>1</v>
      </c>
      <c r="AL4339">
        <v>1</v>
      </c>
      <c r="AM4339">
        <v>0.27188350234486747</v>
      </c>
      <c r="AN4339">
        <v>1</v>
      </c>
      <c r="AO4339">
        <v>1</v>
      </c>
      <c r="AP4339">
        <v>1</v>
      </c>
      <c r="AQ4339">
        <v>1</v>
      </c>
      <c r="AR4339">
        <v>1</v>
      </c>
      <c r="AS4339">
        <v>0</v>
      </c>
      <c r="AT4339">
        <v>0.76665764302661166</v>
      </c>
      <c r="AU4339">
        <v>0</v>
      </c>
    </row>
    <row r="4340" spans="32:47" x14ac:dyDescent="0.25">
      <c r="AF4340">
        <v>4330</v>
      </c>
      <c r="AG4340">
        <v>0.45643191669683625</v>
      </c>
      <c r="AH4340">
        <v>1</v>
      </c>
      <c r="AI4340">
        <v>1</v>
      </c>
      <c r="AJ4340">
        <v>0</v>
      </c>
      <c r="AK4340">
        <v>1</v>
      </c>
      <c r="AL4340">
        <v>1</v>
      </c>
      <c r="AM4340">
        <v>1</v>
      </c>
      <c r="AN4340">
        <v>0.9460272541877085</v>
      </c>
      <c r="AO4340">
        <v>2.7162041546883606E-2</v>
      </c>
      <c r="AP4340">
        <v>1</v>
      </c>
      <c r="AQ4340">
        <v>1</v>
      </c>
      <c r="AR4340">
        <v>0.8435022465388512</v>
      </c>
      <c r="AS4340">
        <v>0</v>
      </c>
      <c r="AT4340">
        <v>0.79951215475661708</v>
      </c>
      <c r="AU4340">
        <v>0</v>
      </c>
    </row>
    <row r="4341" spans="32:47" x14ac:dyDescent="0.25">
      <c r="AF4341">
        <v>4331</v>
      </c>
      <c r="AG4341">
        <v>1</v>
      </c>
      <c r="AH4341">
        <v>1</v>
      </c>
      <c r="AI4341">
        <v>1</v>
      </c>
      <c r="AJ4341">
        <v>1</v>
      </c>
      <c r="AK4341">
        <v>0.17608706207125402</v>
      </c>
      <c r="AL4341">
        <v>1</v>
      </c>
      <c r="AM4341">
        <v>1</v>
      </c>
      <c r="AN4341">
        <v>0.80116383169285743</v>
      </c>
      <c r="AO4341">
        <v>1</v>
      </c>
      <c r="AP4341">
        <v>0.54811834931399883</v>
      </c>
      <c r="AQ4341">
        <v>1</v>
      </c>
      <c r="AR4341">
        <v>1</v>
      </c>
      <c r="AS4341">
        <v>0.20139601783957914</v>
      </c>
      <c r="AT4341">
        <v>0.80307850034643136</v>
      </c>
      <c r="AU4341">
        <v>2</v>
      </c>
    </row>
    <row r="4342" spans="32:47" x14ac:dyDescent="0.25">
      <c r="AF4342">
        <v>4332</v>
      </c>
      <c r="AG4342">
        <v>0.87045642362007192</v>
      </c>
      <c r="AH4342">
        <v>0.57167866518544286</v>
      </c>
      <c r="AI4342">
        <v>1</v>
      </c>
      <c r="AJ4342">
        <v>1</v>
      </c>
      <c r="AK4342">
        <v>0.17126844923886012</v>
      </c>
      <c r="AL4342">
        <v>0.29516503786241327</v>
      </c>
      <c r="AM4342">
        <v>0.42270723294871371</v>
      </c>
      <c r="AN4342">
        <v>1</v>
      </c>
      <c r="AO4342">
        <v>1</v>
      </c>
      <c r="AP4342">
        <v>1</v>
      </c>
      <c r="AQ4342">
        <v>1</v>
      </c>
      <c r="AR4342">
        <v>0.18308626243637147</v>
      </c>
      <c r="AS4342">
        <v>6.6197716345120547E-2</v>
      </c>
      <c r="AT4342">
        <v>0.89349461269392694</v>
      </c>
      <c r="AU4342">
        <v>2</v>
      </c>
    </row>
    <row r="4343" spans="32:47" x14ac:dyDescent="0.25">
      <c r="AF4343">
        <v>4333</v>
      </c>
      <c r="AG4343">
        <v>0.5876034530071681</v>
      </c>
      <c r="AH4343">
        <v>1</v>
      </c>
      <c r="AI4343">
        <v>2.8452774877340773E-2</v>
      </c>
      <c r="AJ4343">
        <v>1</v>
      </c>
      <c r="AK4343">
        <v>1</v>
      </c>
      <c r="AL4343">
        <v>1</v>
      </c>
      <c r="AM4343">
        <v>1</v>
      </c>
      <c r="AN4343">
        <v>1</v>
      </c>
      <c r="AO4343">
        <v>0.17220061340703979</v>
      </c>
      <c r="AP4343">
        <v>1</v>
      </c>
      <c r="AQ4343">
        <v>0.5578422024799996</v>
      </c>
      <c r="AR4343">
        <v>1</v>
      </c>
      <c r="AS4343">
        <v>0</v>
      </c>
      <c r="AT4343">
        <v>0.8523866845851793</v>
      </c>
      <c r="AU4343">
        <v>1</v>
      </c>
    </row>
    <row r="4344" spans="32:47" x14ac:dyDescent="0.25">
      <c r="AF4344">
        <v>4334</v>
      </c>
      <c r="AG4344">
        <v>0.59153607639769512</v>
      </c>
      <c r="AH4344">
        <v>0.74099652178691555</v>
      </c>
      <c r="AI4344">
        <v>0.88544321093697009</v>
      </c>
      <c r="AJ4344">
        <v>0.60213393168451146</v>
      </c>
      <c r="AK4344">
        <v>1</v>
      </c>
      <c r="AL4344">
        <v>0.40113851160203923</v>
      </c>
      <c r="AM4344">
        <v>1</v>
      </c>
      <c r="AN4344">
        <v>1</v>
      </c>
      <c r="AO4344">
        <v>7.2554752215607241E-2</v>
      </c>
      <c r="AP4344">
        <v>1</v>
      </c>
      <c r="AQ4344">
        <v>0.47909477755844515</v>
      </c>
      <c r="AR4344">
        <v>0.82119949772670464</v>
      </c>
      <c r="AS4344">
        <v>0</v>
      </c>
      <c r="AT4344">
        <v>0.46485204087583865</v>
      </c>
      <c r="AU4344">
        <v>1</v>
      </c>
    </row>
    <row r="4345" spans="32:47" x14ac:dyDescent="0.25">
      <c r="AF4345">
        <v>4335</v>
      </c>
      <c r="AG4345">
        <v>1</v>
      </c>
      <c r="AH4345">
        <v>1</v>
      </c>
      <c r="AI4345">
        <v>1</v>
      </c>
      <c r="AJ4345">
        <v>1</v>
      </c>
      <c r="AK4345">
        <v>1</v>
      </c>
      <c r="AL4345">
        <v>0.85941390914473836</v>
      </c>
      <c r="AM4345">
        <v>1</v>
      </c>
      <c r="AN4345">
        <v>0.70261499184186593</v>
      </c>
      <c r="AO4345">
        <v>1</v>
      </c>
      <c r="AP4345">
        <v>1</v>
      </c>
      <c r="AQ4345">
        <v>1</v>
      </c>
      <c r="AR4345">
        <v>1</v>
      </c>
      <c r="AS4345">
        <v>0.63913650355995444</v>
      </c>
      <c r="AT4345">
        <v>0.66929379713421366</v>
      </c>
      <c r="AU4345">
        <v>2</v>
      </c>
    </row>
    <row r="4346" spans="32:47" x14ac:dyDescent="0.25">
      <c r="AF4346">
        <v>4336</v>
      </c>
      <c r="AG4346">
        <v>1</v>
      </c>
      <c r="AH4346">
        <v>1</v>
      </c>
      <c r="AI4346">
        <v>1</v>
      </c>
      <c r="AJ4346">
        <v>0.49166735328957051</v>
      </c>
      <c r="AK4346">
        <v>1</v>
      </c>
      <c r="AL4346">
        <v>1</v>
      </c>
      <c r="AM4346">
        <v>0.84602389961054869</v>
      </c>
      <c r="AN4346">
        <v>0</v>
      </c>
      <c r="AO4346">
        <v>1</v>
      </c>
      <c r="AP4346">
        <v>0.93748526743189775</v>
      </c>
      <c r="AQ4346">
        <v>1</v>
      </c>
      <c r="AR4346">
        <v>0</v>
      </c>
      <c r="AS4346">
        <v>0.11443969816806907</v>
      </c>
      <c r="AT4346">
        <v>0.85812390051841536</v>
      </c>
      <c r="AU4346">
        <v>0</v>
      </c>
    </row>
    <row r="4347" spans="32:47" x14ac:dyDescent="0.25">
      <c r="AF4347">
        <v>4337</v>
      </c>
      <c r="AG4347">
        <v>1</v>
      </c>
      <c r="AH4347">
        <v>0.83853494921069271</v>
      </c>
      <c r="AI4347">
        <v>1</v>
      </c>
      <c r="AJ4347">
        <v>1</v>
      </c>
      <c r="AK4347">
        <v>1</v>
      </c>
      <c r="AL4347">
        <v>1</v>
      </c>
      <c r="AM4347">
        <v>1</v>
      </c>
      <c r="AN4347">
        <v>1</v>
      </c>
      <c r="AO4347">
        <v>1</v>
      </c>
      <c r="AP4347">
        <v>0</v>
      </c>
      <c r="AQ4347">
        <v>0.4573496931984361</v>
      </c>
      <c r="AR4347">
        <v>0.53771705335055875</v>
      </c>
      <c r="AS4347">
        <v>0</v>
      </c>
      <c r="AT4347">
        <v>0.87592526998626841</v>
      </c>
      <c r="AU4347">
        <v>2</v>
      </c>
    </row>
    <row r="4348" spans="32:47" x14ac:dyDescent="0.25">
      <c r="AF4348">
        <v>4338</v>
      </c>
      <c r="AG4348">
        <v>1</v>
      </c>
      <c r="AH4348">
        <v>1</v>
      </c>
      <c r="AI4348">
        <v>1</v>
      </c>
      <c r="AJ4348">
        <v>0.76455055301654895</v>
      </c>
      <c r="AK4348">
        <v>1</v>
      </c>
      <c r="AL4348">
        <v>0</v>
      </c>
      <c r="AM4348">
        <v>0.24134534736766644</v>
      </c>
      <c r="AN4348">
        <v>1</v>
      </c>
      <c r="AO4348">
        <v>0.46512219595121373</v>
      </c>
      <c r="AP4348">
        <v>0.34972957412631539</v>
      </c>
      <c r="AQ4348">
        <v>1</v>
      </c>
      <c r="AR4348">
        <v>1</v>
      </c>
      <c r="AS4348">
        <v>0</v>
      </c>
      <c r="AT4348">
        <v>1</v>
      </c>
      <c r="AU4348">
        <v>0</v>
      </c>
    </row>
    <row r="4349" spans="32:47" x14ac:dyDescent="0.25">
      <c r="AF4349">
        <v>4339</v>
      </c>
      <c r="AG4349">
        <v>0.99636817594516958</v>
      </c>
      <c r="AH4349">
        <v>1</v>
      </c>
      <c r="AI4349">
        <v>1</v>
      </c>
      <c r="AJ4349">
        <v>0.58729486804537978</v>
      </c>
      <c r="AK4349">
        <v>1</v>
      </c>
      <c r="AL4349">
        <v>5.083365859706343E-2</v>
      </c>
      <c r="AM4349">
        <v>1</v>
      </c>
      <c r="AN4349">
        <v>1</v>
      </c>
      <c r="AO4349">
        <v>0.37876018240761672</v>
      </c>
      <c r="AP4349">
        <v>1</v>
      </c>
      <c r="AQ4349">
        <v>1</v>
      </c>
      <c r="AR4349">
        <v>1</v>
      </c>
      <c r="AS4349">
        <v>0</v>
      </c>
      <c r="AT4349">
        <v>0.73107699228503287</v>
      </c>
      <c r="AU4349">
        <v>3</v>
      </c>
    </row>
    <row r="4350" spans="32:47" x14ac:dyDescent="0.25">
      <c r="AF4350">
        <v>4340</v>
      </c>
      <c r="AG4350">
        <v>1</v>
      </c>
      <c r="AH4350">
        <v>1</v>
      </c>
      <c r="AI4350">
        <v>1</v>
      </c>
      <c r="AJ4350">
        <v>1</v>
      </c>
      <c r="AK4350">
        <v>1</v>
      </c>
      <c r="AL4350">
        <v>1</v>
      </c>
      <c r="AM4350">
        <v>1</v>
      </c>
      <c r="AN4350">
        <v>1</v>
      </c>
      <c r="AO4350">
        <v>0.93770218898328794</v>
      </c>
      <c r="AP4350">
        <v>1</v>
      </c>
      <c r="AQ4350">
        <v>1</v>
      </c>
      <c r="AR4350">
        <v>1</v>
      </c>
      <c r="AS4350">
        <v>0</v>
      </c>
      <c r="AT4350">
        <v>0.59632191365249443</v>
      </c>
      <c r="AU4350">
        <v>0</v>
      </c>
    </row>
    <row r="4351" spans="32:47" x14ac:dyDescent="0.25">
      <c r="AF4351">
        <v>4341</v>
      </c>
      <c r="AG4351">
        <v>1</v>
      </c>
      <c r="AH4351">
        <v>1</v>
      </c>
      <c r="AI4351">
        <v>8.4088373349532633E-2</v>
      </c>
      <c r="AJ4351">
        <v>0.71342985475494058</v>
      </c>
      <c r="AK4351">
        <v>0.88495667042767423</v>
      </c>
      <c r="AL4351">
        <v>1</v>
      </c>
      <c r="AM4351">
        <v>0.17352043711739937</v>
      </c>
      <c r="AN4351">
        <v>0.14034785143326922</v>
      </c>
      <c r="AO4351">
        <v>1</v>
      </c>
      <c r="AP4351">
        <v>1</v>
      </c>
      <c r="AQ4351">
        <v>0.45197103472576905</v>
      </c>
      <c r="AR4351">
        <v>1</v>
      </c>
      <c r="AS4351">
        <v>0.69946609499165791</v>
      </c>
      <c r="AT4351">
        <v>0.59624538673377003</v>
      </c>
      <c r="AU4351">
        <v>0</v>
      </c>
    </row>
    <row r="4352" spans="32:47" x14ac:dyDescent="0.25">
      <c r="AF4352">
        <v>4342</v>
      </c>
      <c r="AG4352">
        <v>1</v>
      </c>
      <c r="AH4352">
        <v>1</v>
      </c>
      <c r="AI4352">
        <v>1</v>
      </c>
      <c r="AJ4352">
        <v>0.44598378677789391</v>
      </c>
      <c r="AK4352">
        <v>1</v>
      </c>
      <c r="AL4352">
        <v>1</v>
      </c>
      <c r="AM4352">
        <v>1</v>
      </c>
      <c r="AN4352">
        <v>0.45910762033693781</v>
      </c>
      <c r="AO4352">
        <v>0</v>
      </c>
      <c r="AP4352">
        <v>0.94813250219416545</v>
      </c>
      <c r="AQ4352">
        <v>1</v>
      </c>
      <c r="AR4352">
        <v>0.51575698851511043</v>
      </c>
      <c r="AS4352">
        <v>0.52463482024576213</v>
      </c>
      <c r="AT4352">
        <v>0.85865131837251274</v>
      </c>
      <c r="AU4352">
        <v>1</v>
      </c>
    </row>
    <row r="4353" spans="32:47" x14ac:dyDescent="0.25">
      <c r="AF4353">
        <v>4343</v>
      </c>
      <c r="AG4353">
        <v>1</v>
      </c>
      <c r="AH4353">
        <v>0</v>
      </c>
      <c r="AI4353">
        <v>0.76058267604821594</v>
      </c>
      <c r="AJ4353">
        <v>1</v>
      </c>
      <c r="AK4353">
        <v>0</v>
      </c>
      <c r="AL4353">
        <v>1</v>
      </c>
      <c r="AM4353">
        <v>0.79480222670944412</v>
      </c>
      <c r="AN4353">
        <v>0.79650642709889174</v>
      </c>
      <c r="AO4353">
        <v>1</v>
      </c>
      <c r="AP4353">
        <v>1</v>
      </c>
      <c r="AQ4353">
        <v>6.7413605445229521E-2</v>
      </c>
      <c r="AR4353">
        <v>1</v>
      </c>
      <c r="AS4353">
        <v>0</v>
      </c>
      <c r="AT4353">
        <v>0.78911398790142029</v>
      </c>
      <c r="AU4353">
        <v>0</v>
      </c>
    </row>
    <row r="4354" spans="32:47" x14ac:dyDescent="0.25">
      <c r="AF4354">
        <v>4344</v>
      </c>
      <c r="AG4354">
        <v>0.90447465536694394</v>
      </c>
      <c r="AH4354">
        <v>0.96424427610872954</v>
      </c>
      <c r="AI4354">
        <v>0.39582833619328261</v>
      </c>
      <c r="AJ4354">
        <v>1</v>
      </c>
      <c r="AK4354">
        <v>0.26754028317255657</v>
      </c>
      <c r="AL4354">
        <v>1</v>
      </c>
      <c r="AM4354">
        <v>1</v>
      </c>
      <c r="AN4354">
        <v>0.70377350753786294</v>
      </c>
      <c r="AO4354">
        <v>0.25880396188367738</v>
      </c>
      <c r="AP4354">
        <v>1</v>
      </c>
      <c r="AQ4354">
        <v>1</v>
      </c>
      <c r="AR4354">
        <v>1</v>
      </c>
      <c r="AS4354">
        <v>0</v>
      </c>
      <c r="AT4354">
        <v>0.90963288974567091</v>
      </c>
      <c r="AU4354">
        <v>3</v>
      </c>
    </row>
    <row r="4355" spans="32:47" x14ac:dyDescent="0.25">
      <c r="AF4355">
        <v>4345</v>
      </c>
      <c r="AG4355">
        <v>0</v>
      </c>
      <c r="AH4355">
        <v>1</v>
      </c>
      <c r="AI4355">
        <v>1</v>
      </c>
      <c r="AJ4355">
        <v>1</v>
      </c>
      <c r="AK4355">
        <v>1</v>
      </c>
      <c r="AL4355">
        <v>1</v>
      </c>
      <c r="AM4355">
        <v>0.72110735322348773</v>
      </c>
      <c r="AN4355">
        <v>1</v>
      </c>
      <c r="AO4355">
        <v>1</v>
      </c>
      <c r="AP4355">
        <v>1</v>
      </c>
      <c r="AQ4355">
        <v>1</v>
      </c>
      <c r="AR4355">
        <v>1</v>
      </c>
      <c r="AS4355">
        <v>0.15490697476132248</v>
      </c>
      <c r="AT4355">
        <v>0.8096356213902528</v>
      </c>
      <c r="AU4355">
        <v>1</v>
      </c>
    </row>
    <row r="4356" spans="32:47" x14ac:dyDescent="0.25">
      <c r="AF4356">
        <v>4346</v>
      </c>
      <c r="AG4356">
        <v>0.12672188998464751</v>
      </c>
      <c r="AH4356">
        <v>0.8240378091151277</v>
      </c>
      <c r="AI4356">
        <v>0.98322220453466735</v>
      </c>
      <c r="AJ4356">
        <v>0.32623804574589788</v>
      </c>
      <c r="AK4356">
        <v>1</v>
      </c>
      <c r="AL4356">
        <v>1</v>
      </c>
      <c r="AM4356">
        <v>1</v>
      </c>
      <c r="AN4356">
        <v>0.55577305182082304</v>
      </c>
      <c r="AO4356">
        <v>1</v>
      </c>
      <c r="AP4356">
        <v>1</v>
      </c>
      <c r="AQ4356">
        <v>1</v>
      </c>
      <c r="AR4356">
        <v>9.8185552138602361E-2</v>
      </c>
      <c r="AS4356">
        <v>0.2254026377988339</v>
      </c>
      <c r="AT4356">
        <v>0.63975274889023848</v>
      </c>
      <c r="AU4356">
        <v>0</v>
      </c>
    </row>
    <row r="4357" spans="32:47" x14ac:dyDescent="0.25">
      <c r="AF4357">
        <v>4347</v>
      </c>
      <c r="AG4357">
        <v>1</v>
      </c>
      <c r="AH4357">
        <v>1</v>
      </c>
      <c r="AI4357">
        <v>1</v>
      </c>
      <c r="AJ4357">
        <v>1</v>
      </c>
      <c r="AK4357">
        <v>1</v>
      </c>
      <c r="AL4357">
        <v>0.32024131760263119</v>
      </c>
      <c r="AM4357">
        <v>1</v>
      </c>
      <c r="AN4357">
        <v>1</v>
      </c>
      <c r="AO4357">
        <v>1</v>
      </c>
      <c r="AP4357">
        <v>1</v>
      </c>
      <c r="AQ4357">
        <v>0</v>
      </c>
      <c r="AR4357">
        <v>1</v>
      </c>
      <c r="AS4357">
        <v>0.10112249802595245</v>
      </c>
      <c r="AT4357">
        <v>0.55666367690611551</v>
      </c>
      <c r="AU4357">
        <v>1</v>
      </c>
    </row>
    <row r="4358" spans="32:47" x14ac:dyDescent="0.25">
      <c r="AF4358">
        <v>4348</v>
      </c>
      <c r="AG4358">
        <v>0.41505594560059705</v>
      </c>
      <c r="AH4358">
        <v>1</v>
      </c>
      <c r="AI4358">
        <v>1</v>
      </c>
      <c r="AJ4358">
        <v>1</v>
      </c>
      <c r="AK4358">
        <v>1</v>
      </c>
      <c r="AL4358">
        <v>1</v>
      </c>
      <c r="AM4358">
        <v>0.45237845728514647</v>
      </c>
      <c r="AN4358">
        <v>1</v>
      </c>
      <c r="AO4358">
        <v>0.89420186215502329</v>
      </c>
      <c r="AP4358">
        <v>0.84880986711833695</v>
      </c>
      <c r="AQ4358">
        <v>0.76367451901727079</v>
      </c>
      <c r="AR4358">
        <v>1</v>
      </c>
      <c r="AS4358">
        <v>0</v>
      </c>
      <c r="AT4358">
        <v>1</v>
      </c>
      <c r="AU4358">
        <v>1</v>
      </c>
    </row>
    <row r="4359" spans="32:47" x14ac:dyDescent="0.25">
      <c r="AF4359">
        <v>4349</v>
      </c>
      <c r="AG4359">
        <v>1</v>
      </c>
      <c r="AH4359">
        <v>1</v>
      </c>
      <c r="AI4359">
        <v>0.2179960318225635</v>
      </c>
      <c r="AJ4359">
        <v>1</v>
      </c>
      <c r="AK4359">
        <v>0.60058772459794252</v>
      </c>
      <c r="AL4359">
        <v>1</v>
      </c>
      <c r="AM4359">
        <v>1</v>
      </c>
      <c r="AN4359">
        <v>1</v>
      </c>
      <c r="AO4359">
        <v>1</v>
      </c>
      <c r="AP4359">
        <v>0.41848467020885904</v>
      </c>
      <c r="AQ4359">
        <v>0</v>
      </c>
      <c r="AR4359">
        <v>0</v>
      </c>
      <c r="AS4359">
        <v>0</v>
      </c>
      <c r="AT4359">
        <v>0.72700362305176025</v>
      </c>
      <c r="AU4359">
        <v>0</v>
      </c>
    </row>
    <row r="4360" spans="32:47" x14ac:dyDescent="0.25">
      <c r="AF4360">
        <v>4350</v>
      </c>
      <c r="AG4360">
        <v>0.30819269226964435</v>
      </c>
      <c r="AH4360">
        <v>0.30672840235378579</v>
      </c>
      <c r="AI4360">
        <v>0</v>
      </c>
      <c r="AJ4360">
        <v>1</v>
      </c>
      <c r="AK4360">
        <v>0.51315932410098841</v>
      </c>
      <c r="AL4360">
        <v>1</v>
      </c>
      <c r="AM4360">
        <v>1</v>
      </c>
      <c r="AN4360">
        <v>6.0148812024459812E-2</v>
      </c>
      <c r="AO4360">
        <v>1</v>
      </c>
      <c r="AP4360">
        <v>0.40405253013699211</v>
      </c>
      <c r="AQ4360">
        <v>0.53341048872413621</v>
      </c>
      <c r="AR4360">
        <v>1</v>
      </c>
      <c r="AS4360">
        <v>0</v>
      </c>
      <c r="AT4360">
        <v>0.9247172197028205</v>
      </c>
      <c r="AU4360">
        <v>0</v>
      </c>
    </row>
    <row r="4361" spans="32:47" x14ac:dyDescent="0.25">
      <c r="AF4361">
        <v>4351</v>
      </c>
      <c r="AG4361">
        <v>0.21355131301665567</v>
      </c>
      <c r="AH4361">
        <v>1</v>
      </c>
      <c r="AI4361">
        <v>0</v>
      </c>
      <c r="AJ4361">
        <v>0</v>
      </c>
      <c r="AK4361">
        <v>1</v>
      </c>
      <c r="AL4361">
        <v>1</v>
      </c>
      <c r="AM4361">
        <v>0.93446173631978569</v>
      </c>
      <c r="AN4361">
        <v>0.2575686240227022</v>
      </c>
      <c r="AO4361">
        <v>1</v>
      </c>
      <c r="AP4361">
        <v>0.64538016008877852</v>
      </c>
      <c r="AQ4361">
        <v>1</v>
      </c>
      <c r="AR4361">
        <v>1</v>
      </c>
      <c r="AS4361">
        <v>0.11609223540407614</v>
      </c>
      <c r="AT4361">
        <v>0.8148854933069718</v>
      </c>
      <c r="AU4361">
        <v>0</v>
      </c>
    </row>
    <row r="4362" spans="32:47" x14ac:dyDescent="0.25">
      <c r="AF4362">
        <v>4352</v>
      </c>
      <c r="AG4362">
        <v>0.12253993201222564</v>
      </c>
      <c r="AH4362">
        <v>1</v>
      </c>
      <c r="AI4362">
        <v>0.97880548976888437</v>
      </c>
      <c r="AJ4362">
        <v>1</v>
      </c>
      <c r="AK4362">
        <v>0.93718824352676633</v>
      </c>
      <c r="AL4362">
        <v>0.70542975255132967</v>
      </c>
      <c r="AM4362">
        <v>1</v>
      </c>
      <c r="AN4362">
        <v>0.34470175991338048</v>
      </c>
      <c r="AO4362">
        <v>1</v>
      </c>
      <c r="AP4362">
        <v>0.63793715825933406</v>
      </c>
      <c r="AQ4362">
        <v>0.78906089302084481</v>
      </c>
      <c r="AR4362">
        <v>1</v>
      </c>
      <c r="AS4362">
        <v>0</v>
      </c>
      <c r="AT4362">
        <v>0.85337344500593437</v>
      </c>
      <c r="AU4362">
        <v>3</v>
      </c>
    </row>
    <row r="4363" spans="32:47" x14ac:dyDescent="0.25">
      <c r="AF4363">
        <v>4353</v>
      </c>
      <c r="AG4363">
        <v>0.98574872954463166</v>
      </c>
      <c r="AH4363">
        <v>1</v>
      </c>
      <c r="AI4363">
        <v>0</v>
      </c>
      <c r="AJ4363">
        <v>1</v>
      </c>
      <c r="AK4363">
        <v>0.7207118092804693</v>
      </c>
      <c r="AL4363">
        <v>1</v>
      </c>
      <c r="AM4363">
        <v>0.39979066862771662</v>
      </c>
      <c r="AN4363">
        <v>0.80396566011979542</v>
      </c>
      <c r="AO4363">
        <v>0.94158798648253039</v>
      </c>
      <c r="AP4363">
        <v>1</v>
      </c>
      <c r="AQ4363">
        <v>2.2557359841205954E-3</v>
      </c>
      <c r="AR4363">
        <v>1</v>
      </c>
      <c r="AS4363">
        <v>0</v>
      </c>
      <c r="AT4363">
        <v>0.89685848574574689</v>
      </c>
      <c r="AU4363">
        <v>1</v>
      </c>
    </row>
    <row r="4364" spans="32:47" x14ac:dyDescent="0.25">
      <c r="AF4364">
        <v>4354</v>
      </c>
      <c r="AG4364">
        <v>1</v>
      </c>
      <c r="AH4364">
        <v>0.82452290782072979</v>
      </c>
      <c r="AI4364">
        <v>1</v>
      </c>
      <c r="AJ4364">
        <v>1</v>
      </c>
      <c r="AK4364">
        <v>1</v>
      </c>
      <c r="AL4364">
        <v>0</v>
      </c>
      <c r="AM4364">
        <v>0.85512597311260896</v>
      </c>
      <c r="AN4364">
        <v>1</v>
      </c>
      <c r="AO4364">
        <v>1</v>
      </c>
      <c r="AP4364">
        <v>0.60284209583093595</v>
      </c>
      <c r="AQ4364">
        <v>1</v>
      </c>
      <c r="AR4364">
        <v>1</v>
      </c>
      <c r="AS4364">
        <v>0</v>
      </c>
      <c r="AT4364">
        <v>0.89376532280196086</v>
      </c>
      <c r="AU4364">
        <v>1</v>
      </c>
    </row>
    <row r="4365" spans="32:47" x14ac:dyDescent="0.25">
      <c r="AF4365">
        <v>4355</v>
      </c>
      <c r="AG4365">
        <v>1</v>
      </c>
      <c r="AH4365">
        <v>1</v>
      </c>
      <c r="AI4365">
        <v>1</v>
      </c>
      <c r="AJ4365">
        <v>0.58498280456551588</v>
      </c>
      <c r="AK4365">
        <v>0</v>
      </c>
      <c r="AL4365">
        <v>1</v>
      </c>
      <c r="AM4365">
        <v>1</v>
      </c>
      <c r="AN4365">
        <v>1</v>
      </c>
      <c r="AO4365">
        <v>1</v>
      </c>
      <c r="AP4365">
        <v>4.2898863426788954E-3</v>
      </c>
      <c r="AQ4365">
        <v>1</v>
      </c>
      <c r="AR4365">
        <v>0.827320848315374</v>
      </c>
      <c r="AS4365">
        <v>0.2015991026593838</v>
      </c>
      <c r="AT4365">
        <v>1</v>
      </c>
      <c r="AU4365">
        <v>1</v>
      </c>
    </row>
    <row r="4366" spans="32:47" x14ac:dyDescent="0.25">
      <c r="AF4366">
        <v>4356</v>
      </c>
      <c r="AG4366">
        <v>1</v>
      </c>
      <c r="AH4366">
        <v>1</v>
      </c>
      <c r="AI4366">
        <v>1</v>
      </c>
      <c r="AJ4366">
        <v>1</v>
      </c>
      <c r="AK4366">
        <v>1</v>
      </c>
      <c r="AL4366">
        <v>1</v>
      </c>
      <c r="AM4366">
        <v>0.53100759751748317</v>
      </c>
      <c r="AN4366">
        <v>1</v>
      </c>
      <c r="AO4366">
        <v>1</v>
      </c>
      <c r="AP4366">
        <v>0.11124574606900194</v>
      </c>
      <c r="AQ4366">
        <v>1</v>
      </c>
      <c r="AR4366">
        <v>0.44051784787053849</v>
      </c>
      <c r="AS4366">
        <v>0</v>
      </c>
      <c r="AT4366">
        <v>1</v>
      </c>
      <c r="AU4366">
        <v>1</v>
      </c>
    </row>
    <row r="4367" spans="32:47" x14ac:dyDescent="0.25">
      <c r="AF4367">
        <v>4357</v>
      </c>
      <c r="AG4367">
        <v>0.70476791245539883</v>
      </c>
      <c r="AH4367">
        <v>0.81396386348153882</v>
      </c>
      <c r="AI4367">
        <v>0.74528369469865741</v>
      </c>
      <c r="AJ4367">
        <v>0</v>
      </c>
      <c r="AK4367">
        <v>1</v>
      </c>
      <c r="AL4367">
        <v>0.60802717574333653</v>
      </c>
      <c r="AM4367">
        <v>0</v>
      </c>
      <c r="AN4367">
        <v>0</v>
      </c>
      <c r="AO4367">
        <v>0.70493288765816642</v>
      </c>
      <c r="AP4367">
        <v>1</v>
      </c>
      <c r="AQ4367">
        <v>0.71313757116707466</v>
      </c>
      <c r="AR4367">
        <v>1</v>
      </c>
      <c r="AS4367">
        <v>0.87002450917352692</v>
      </c>
      <c r="AT4367">
        <v>0.75879499317730514</v>
      </c>
      <c r="AU4367">
        <v>0</v>
      </c>
    </row>
    <row r="4368" spans="32:47" x14ac:dyDescent="0.25">
      <c r="AF4368">
        <v>4358</v>
      </c>
      <c r="AG4368">
        <v>1</v>
      </c>
      <c r="AH4368">
        <v>1</v>
      </c>
      <c r="AI4368">
        <v>0.84258348399617389</v>
      </c>
      <c r="AJ4368">
        <v>1</v>
      </c>
      <c r="AK4368">
        <v>0</v>
      </c>
      <c r="AL4368">
        <v>1</v>
      </c>
      <c r="AM4368">
        <v>1</v>
      </c>
      <c r="AN4368">
        <v>1</v>
      </c>
      <c r="AO4368">
        <v>1</v>
      </c>
      <c r="AP4368">
        <v>1</v>
      </c>
      <c r="AQ4368">
        <v>0.33759908820866258</v>
      </c>
      <c r="AR4368">
        <v>1</v>
      </c>
      <c r="AS4368">
        <v>0</v>
      </c>
      <c r="AT4368">
        <v>0.59960556366253237</v>
      </c>
      <c r="AU4368">
        <v>1</v>
      </c>
    </row>
    <row r="4369" spans="32:47" x14ac:dyDescent="0.25">
      <c r="AF4369">
        <v>4359</v>
      </c>
      <c r="AG4369">
        <v>1</v>
      </c>
      <c r="AH4369">
        <v>1</v>
      </c>
      <c r="AI4369">
        <v>2.3779554161592387E-2</v>
      </c>
      <c r="AJ4369">
        <v>0.55952855448752714</v>
      </c>
      <c r="AK4369">
        <v>1</v>
      </c>
      <c r="AL4369">
        <v>0.61251303606234919</v>
      </c>
      <c r="AM4369">
        <v>1</v>
      </c>
      <c r="AN4369">
        <v>1</v>
      </c>
      <c r="AO4369">
        <v>1</v>
      </c>
      <c r="AP4369">
        <v>0.26428582813100693</v>
      </c>
      <c r="AQ4369">
        <v>1</v>
      </c>
      <c r="AR4369">
        <v>1</v>
      </c>
      <c r="AS4369">
        <v>0</v>
      </c>
      <c r="AT4369">
        <v>0.71259450733058449</v>
      </c>
      <c r="AU4369">
        <v>1</v>
      </c>
    </row>
    <row r="4370" spans="32:47" x14ac:dyDescent="0.25">
      <c r="AF4370">
        <v>4360</v>
      </c>
      <c r="AG4370">
        <v>1</v>
      </c>
      <c r="AH4370">
        <v>1</v>
      </c>
      <c r="AI4370">
        <v>1</v>
      </c>
      <c r="AJ4370">
        <v>1</v>
      </c>
      <c r="AK4370">
        <v>0</v>
      </c>
      <c r="AL4370">
        <v>1</v>
      </c>
      <c r="AM4370">
        <v>1</v>
      </c>
      <c r="AN4370">
        <v>0.81361075911216529</v>
      </c>
      <c r="AO4370">
        <v>0.40755755863816984</v>
      </c>
      <c r="AP4370">
        <v>0.39998643835837533</v>
      </c>
      <c r="AQ4370">
        <v>0</v>
      </c>
      <c r="AR4370">
        <v>0.88413559148935861</v>
      </c>
      <c r="AS4370">
        <v>1</v>
      </c>
      <c r="AT4370">
        <v>0.59349705515477613</v>
      </c>
      <c r="AU4370">
        <v>0</v>
      </c>
    </row>
    <row r="4371" spans="32:47" x14ac:dyDescent="0.25">
      <c r="AF4371">
        <v>4361</v>
      </c>
      <c r="AG4371">
        <v>0.70259855818444672</v>
      </c>
      <c r="AH4371">
        <v>1</v>
      </c>
      <c r="AI4371">
        <v>0.54357169030821928</v>
      </c>
      <c r="AJ4371">
        <v>0.41442953561393853</v>
      </c>
      <c r="AK4371">
        <v>0</v>
      </c>
      <c r="AL4371">
        <v>0.5309223967078045</v>
      </c>
      <c r="AM4371">
        <v>6.7011209048711953E-2</v>
      </c>
      <c r="AN4371">
        <v>0</v>
      </c>
      <c r="AO4371">
        <v>4.6950842248770643E-2</v>
      </c>
      <c r="AP4371">
        <v>1</v>
      </c>
      <c r="AQ4371">
        <v>1</v>
      </c>
      <c r="AR4371">
        <v>0</v>
      </c>
      <c r="AS4371">
        <v>2.6861302604365554E-2</v>
      </c>
      <c r="AT4371">
        <v>0.66904452570789008</v>
      </c>
      <c r="AU4371">
        <v>0</v>
      </c>
    </row>
    <row r="4372" spans="32:47" x14ac:dyDescent="0.25">
      <c r="AF4372">
        <v>4362</v>
      </c>
      <c r="AG4372">
        <v>1</v>
      </c>
      <c r="AH4372">
        <v>1</v>
      </c>
      <c r="AI4372">
        <v>0.9623557920276653</v>
      </c>
      <c r="AJ4372">
        <v>0.16019757008034502</v>
      </c>
      <c r="AK4372">
        <v>0</v>
      </c>
      <c r="AL4372">
        <v>1</v>
      </c>
      <c r="AM4372">
        <v>1</v>
      </c>
      <c r="AN4372">
        <v>0.39015452065617745</v>
      </c>
      <c r="AO4372">
        <v>1</v>
      </c>
      <c r="AP4372">
        <v>1</v>
      </c>
      <c r="AQ4372">
        <v>1</v>
      </c>
      <c r="AR4372">
        <v>1</v>
      </c>
      <c r="AS4372">
        <v>0</v>
      </c>
      <c r="AT4372">
        <v>0.85337512614899191</v>
      </c>
      <c r="AU4372">
        <v>0</v>
      </c>
    </row>
    <row r="4373" spans="32:47" x14ac:dyDescent="0.25">
      <c r="AF4373">
        <v>4363</v>
      </c>
      <c r="AG4373">
        <v>1</v>
      </c>
      <c r="AH4373">
        <v>0.7475390595593906</v>
      </c>
      <c r="AI4373">
        <v>0.75471854710697028</v>
      </c>
      <c r="AJ4373">
        <v>1</v>
      </c>
      <c r="AK4373">
        <v>0.5040297072158747</v>
      </c>
      <c r="AL4373">
        <v>0.3915614396959427</v>
      </c>
      <c r="AM4373">
        <v>1</v>
      </c>
      <c r="AN4373">
        <v>0.42685865431051373</v>
      </c>
      <c r="AO4373">
        <v>1</v>
      </c>
      <c r="AP4373">
        <v>0.87899366212748709</v>
      </c>
      <c r="AQ4373">
        <v>0.45392095424904255</v>
      </c>
      <c r="AR4373">
        <v>1</v>
      </c>
      <c r="AS4373">
        <v>3.0652936004965645E-2</v>
      </c>
      <c r="AT4373">
        <v>0.65749790630776161</v>
      </c>
      <c r="AU4373">
        <v>2</v>
      </c>
    </row>
    <row r="4374" spans="32:47" x14ac:dyDescent="0.25">
      <c r="AF4374">
        <v>4364</v>
      </c>
      <c r="AG4374">
        <v>0</v>
      </c>
      <c r="AH4374">
        <v>0.80771795817444014</v>
      </c>
      <c r="AI4374">
        <v>1</v>
      </c>
      <c r="AJ4374">
        <v>4.9310844173305668E-2</v>
      </c>
      <c r="AK4374">
        <v>1</v>
      </c>
      <c r="AL4374">
        <v>1</v>
      </c>
      <c r="AM4374">
        <v>1</v>
      </c>
      <c r="AN4374">
        <v>1</v>
      </c>
      <c r="AO4374">
        <v>1</v>
      </c>
      <c r="AP4374">
        <v>1</v>
      </c>
      <c r="AQ4374">
        <v>1</v>
      </c>
      <c r="AR4374">
        <v>1</v>
      </c>
      <c r="AS4374">
        <v>0.23954871120295138</v>
      </c>
      <c r="AT4374">
        <v>0.90015206362002398</v>
      </c>
      <c r="AU4374">
        <v>0</v>
      </c>
    </row>
    <row r="4375" spans="32:47" x14ac:dyDescent="0.25">
      <c r="AF4375">
        <v>4365</v>
      </c>
      <c r="AG4375">
        <v>1</v>
      </c>
      <c r="AH4375">
        <v>1</v>
      </c>
      <c r="AI4375">
        <v>0.6419536751803413</v>
      </c>
      <c r="AJ4375">
        <v>1</v>
      </c>
      <c r="AK4375">
        <v>1</v>
      </c>
      <c r="AL4375">
        <v>1</v>
      </c>
      <c r="AM4375">
        <v>0.34950541827950682</v>
      </c>
      <c r="AN4375">
        <v>1</v>
      </c>
      <c r="AO4375">
        <v>1</v>
      </c>
      <c r="AP4375">
        <v>1</v>
      </c>
      <c r="AQ4375">
        <v>1</v>
      </c>
      <c r="AR4375">
        <v>6.5386696669579136E-2</v>
      </c>
      <c r="AS4375">
        <v>0</v>
      </c>
      <c r="AT4375">
        <v>0.87614321621112556</v>
      </c>
      <c r="AU4375">
        <v>0</v>
      </c>
    </row>
    <row r="4376" spans="32:47" x14ac:dyDescent="0.25">
      <c r="AF4376">
        <v>4366</v>
      </c>
      <c r="AG4376">
        <v>0.26507290909766229</v>
      </c>
      <c r="AH4376">
        <v>1</v>
      </c>
      <c r="AI4376">
        <v>1</v>
      </c>
      <c r="AJ4376">
        <v>1</v>
      </c>
      <c r="AK4376">
        <v>1</v>
      </c>
      <c r="AL4376">
        <v>1</v>
      </c>
      <c r="AM4376">
        <v>0.65229008096291852</v>
      </c>
      <c r="AN4376">
        <v>0.49418096465899819</v>
      </c>
      <c r="AO4376">
        <v>1</v>
      </c>
      <c r="AP4376">
        <v>0.40215551904369812</v>
      </c>
      <c r="AQ4376">
        <v>5.869849999677778E-2</v>
      </c>
      <c r="AR4376">
        <v>1</v>
      </c>
      <c r="AS4376">
        <v>0</v>
      </c>
      <c r="AT4376">
        <v>0.63004501353806186</v>
      </c>
      <c r="AU4376">
        <v>4</v>
      </c>
    </row>
    <row r="4377" spans="32:47" x14ac:dyDescent="0.25">
      <c r="AF4377">
        <v>4367</v>
      </c>
      <c r="AG4377">
        <v>1</v>
      </c>
      <c r="AH4377">
        <v>1</v>
      </c>
      <c r="AI4377">
        <v>1</v>
      </c>
      <c r="AJ4377">
        <v>1</v>
      </c>
      <c r="AK4377">
        <v>0</v>
      </c>
      <c r="AL4377">
        <v>0.1995158321794103</v>
      </c>
      <c r="AM4377">
        <v>1</v>
      </c>
      <c r="AN4377">
        <v>1</v>
      </c>
      <c r="AO4377">
        <v>1</v>
      </c>
      <c r="AP4377">
        <v>1</v>
      </c>
      <c r="AQ4377">
        <v>0.28045820027279356</v>
      </c>
      <c r="AR4377">
        <v>1</v>
      </c>
      <c r="AS4377">
        <v>0</v>
      </c>
      <c r="AT4377">
        <v>0.87638713113847189</v>
      </c>
      <c r="AU4377">
        <v>1</v>
      </c>
    </row>
    <row r="4378" spans="32:47" x14ac:dyDescent="0.25">
      <c r="AF4378">
        <v>4368</v>
      </c>
      <c r="AG4378">
        <v>0.51640167115716218</v>
      </c>
      <c r="AH4378">
        <v>1</v>
      </c>
      <c r="AI4378">
        <v>0.35192070802933756</v>
      </c>
      <c r="AJ4378">
        <v>0.80908853340539888</v>
      </c>
      <c r="AK4378">
        <v>1</v>
      </c>
      <c r="AL4378">
        <v>1</v>
      </c>
      <c r="AM4378">
        <v>1</v>
      </c>
      <c r="AN4378">
        <v>1</v>
      </c>
      <c r="AO4378">
        <v>1</v>
      </c>
      <c r="AP4378">
        <v>0.34078240711237268</v>
      </c>
      <c r="AQ4378">
        <v>1</v>
      </c>
      <c r="AR4378">
        <v>0.6366216532269684</v>
      </c>
      <c r="AS4378">
        <v>0</v>
      </c>
      <c r="AT4378">
        <v>0.7774094644568148</v>
      </c>
      <c r="AU4378">
        <v>0</v>
      </c>
    </row>
    <row r="4379" spans="32:47" x14ac:dyDescent="0.25">
      <c r="AF4379">
        <v>4369</v>
      </c>
      <c r="AG4379">
        <v>1</v>
      </c>
      <c r="AH4379">
        <v>1</v>
      </c>
      <c r="AI4379">
        <v>0</v>
      </c>
      <c r="AJ4379">
        <v>1</v>
      </c>
      <c r="AK4379">
        <v>0.97226169207363367</v>
      </c>
      <c r="AL4379">
        <v>1</v>
      </c>
      <c r="AM4379">
        <v>1</v>
      </c>
      <c r="AN4379">
        <v>1</v>
      </c>
      <c r="AO4379">
        <v>1</v>
      </c>
      <c r="AP4379">
        <v>0</v>
      </c>
      <c r="AQ4379">
        <v>1</v>
      </c>
      <c r="AR4379">
        <v>0</v>
      </c>
      <c r="AS4379">
        <v>0</v>
      </c>
      <c r="AT4379">
        <v>0.8023035657414106</v>
      </c>
      <c r="AU4379">
        <v>0</v>
      </c>
    </row>
    <row r="4380" spans="32:47" x14ac:dyDescent="0.25">
      <c r="AF4380">
        <v>4370</v>
      </c>
      <c r="AG4380">
        <v>0.2180681913143358</v>
      </c>
      <c r="AH4380">
        <v>0</v>
      </c>
      <c r="AI4380">
        <v>1</v>
      </c>
      <c r="AJ4380">
        <v>1</v>
      </c>
      <c r="AK4380">
        <v>0.61887239069197209</v>
      </c>
      <c r="AL4380">
        <v>1</v>
      </c>
      <c r="AM4380">
        <v>3.9857111716100332E-2</v>
      </c>
      <c r="AN4380">
        <v>0.78030062906445008</v>
      </c>
      <c r="AO4380">
        <v>1</v>
      </c>
      <c r="AP4380">
        <v>0.77780423958662848</v>
      </c>
      <c r="AQ4380">
        <v>1</v>
      </c>
      <c r="AR4380">
        <v>1</v>
      </c>
      <c r="AS4380">
        <v>0</v>
      </c>
      <c r="AT4380">
        <v>0.68461996154476523</v>
      </c>
      <c r="AU4380">
        <v>0</v>
      </c>
    </row>
    <row r="4381" spans="32:47" x14ac:dyDescent="0.25">
      <c r="AF4381">
        <v>4371</v>
      </c>
      <c r="AG4381">
        <v>0.91963850385101042</v>
      </c>
      <c r="AH4381">
        <v>0.33462540325802237</v>
      </c>
      <c r="AI4381">
        <v>1</v>
      </c>
      <c r="AJ4381">
        <v>0.40316923614348826</v>
      </c>
      <c r="AK4381">
        <v>0.63562741625942332</v>
      </c>
      <c r="AL4381">
        <v>1</v>
      </c>
      <c r="AM4381">
        <v>1</v>
      </c>
      <c r="AN4381">
        <v>1</v>
      </c>
      <c r="AO4381">
        <v>1</v>
      </c>
      <c r="AP4381">
        <v>1</v>
      </c>
      <c r="AQ4381">
        <v>1</v>
      </c>
      <c r="AR4381">
        <v>1</v>
      </c>
      <c r="AS4381">
        <v>0.20542850191944331</v>
      </c>
      <c r="AT4381">
        <v>0.8495174082484469</v>
      </c>
      <c r="AU4381">
        <v>2</v>
      </c>
    </row>
    <row r="4382" spans="32:47" x14ac:dyDescent="0.25">
      <c r="AF4382">
        <v>4372</v>
      </c>
      <c r="AG4382">
        <v>1</v>
      </c>
      <c r="AH4382">
        <v>0</v>
      </c>
      <c r="AI4382">
        <v>1</v>
      </c>
      <c r="AJ4382">
        <v>1</v>
      </c>
      <c r="AK4382">
        <v>1</v>
      </c>
      <c r="AL4382">
        <v>1</v>
      </c>
      <c r="AM4382">
        <v>1</v>
      </c>
      <c r="AN4382">
        <v>0</v>
      </c>
      <c r="AO4382">
        <v>6.7690839100638792E-2</v>
      </c>
      <c r="AP4382">
        <v>1</v>
      </c>
      <c r="AQ4382">
        <v>0.81106606582713237</v>
      </c>
      <c r="AR4382">
        <v>0.71901358580643937</v>
      </c>
      <c r="AS4382">
        <v>0.59824785886608411</v>
      </c>
      <c r="AT4382">
        <v>0.90236680104095435</v>
      </c>
      <c r="AU4382">
        <v>1</v>
      </c>
    </row>
    <row r="4383" spans="32:47" x14ac:dyDescent="0.25">
      <c r="AF4383">
        <v>4373</v>
      </c>
      <c r="AG4383">
        <v>1</v>
      </c>
      <c r="AH4383">
        <v>1</v>
      </c>
      <c r="AI4383">
        <v>1</v>
      </c>
      <c r="AJ4383">
        <v>1</v>
      </c>
      <c r="AK4383">
        <v>1</v>
      </c>
      <c r="AL4383">
        <v>1</v>
      </c>
      <c r="AM4383">
        <v>1</v>
      </c>
      <c r="AN4383">
        <v>0.95775762552230226</v>
      </c>
      <c r="AO4383">
        <v>1</v>
      </c>
      <c r="AP4383">
        <v>1</v>
      </c>
      <c r="AQ4383">
        <v>1</v>
      </c>
      <c r="AR4383">
        <v>1</v>
      </c>
      <c r="AS4383">
        <v>0</v>
      </c>
      <c r="AT4383">
        <v>0.7840285133430096</v>
      </c>
      <c r="AU4383">
        <v>4</v>
      </c>
    </row>
    <row r="4384" spans="32:47" x14ac:dyDescent="0.25">
      <c r="AF4384">
        <v>4374</v>
      </c>
      <c r="AG4384">
        <v>1</v>
      </c>
      <c r="AH4384">
        <v>0.64038368344232111</v>
      </c>
      <c r="AI4384">
        <v>0</v>
      </c>
      <c r="AJ4384">
        <v>0.96778831590660652</v>
      </c>
      <c r="AK4384">
        <v>0.37001938615092866</v>
      </c>
      <c r="AL4384">
        <v>1</v>
      </c>
      <c r="AM4384">
        <v>0.59001047157817665</v>
      </c>
      <c r="AN4384">
        <v>1</v>
      </c>
      <c r="AO4384">
        <v>1</v>
      </c>
      <c r="AP4384">
        <v>1</v>
      </c>
      <c r="AQ4384">
        <v>1</v>
      </c>
      <c r="AR4384">
        <v>0.90299103584191232</v>
      </c>
      <c r="AS4384">
        <v>0.36535047355391725</v>
      </c>
      <c r="AT4384">
        <v>0.65985934358275156</v>
      </c>
      <c r="AU4384">
        <v>1</v>
      </c>
    </row>
    <row r="4385" spans="32:47" x14ac:dyDescent="0.25">
      <c r="AF4385">
        <v>4375</v>
      </c>
      <c r="AG4385">
        <v>0.52152818473780738</v>
      </c>
      <c r="AH4385">
        <v>1</v>
      </c>
      <c r="AI4385">
        <v>1</v>
      </c>
      <c r="AJ4385">
        <v>1</v>
      </c>
      <c r="AK4385">
        <v>0.88371110169781231</v>
      </c>
      <c r="AL4385">
        <v>1</v>
      </c>
      <c r="AM4385">
        <v>1</v>
      </c>
      <c r="AN4385">
        <v>0</v>
      </c>
      <c r="AO4385">
        <v>1</v>
      </c>
      <c r="AP4385">
        <v>1</v>
      </c>
      <c r="AQ4385">
        <v>0.72247645732568344</v>
      </c>
      <c r="AR4385">
        <v>1</v>
      </c>
      <c r="AS4385">
        <v>0</v>
      </c>
      <c r="AT4385">
        <v>0.77421374581389413</v>
      </c>
      <c r="AU4385">
        <v>1</v>
      </c>
    </row>
    <row r="4386" spans="32:47" x14ac:dyDescent="0.25">
      <c r="AF4386">
        <v>4376</v>
      </c>
      <c r="AG4386">
        <v>0</v>
      </c>
      <c r="AH4386">
        <v>0.20676081268123067</v>
      </c>
      <c r="AI4386">
        <v>0</v>
      </c>
      <c r="AJ4386">
        <v>1</v>
      </c>
      <c r="AK4386">
        <v>0.85385570700929103</v>
      </c>
      <c r="AL4386">
        <v>1</v>
      </c>
      <c r="AM4386">
        <v>0</v>
      </c>
      <c r="AN4386">
        <v>1</v>
      </c>
      <c r="AO4386">
        <v>1</v>
      </c>
      <c r="AP4386">
        <v>0</v>
      </c>
      <c r="AQ4386">
        <v>1</v>
      </c>
      <c r="AR4386">
        <v>1</v>
      </c>
      <c r="AS4386">
        <v>0</v>
      </c>
      <c r="AT4386">
        <v>0.67773826230506329</v>
      </c>
      <c r="AU4386">
        <v>1</v>
      </c>
    </row>
    <row r="4387" spans="32:47" x14ac:dyDescent="0.25">
      <c r="AF4387">
        <v>4377</v>
      </c>
      <c r="AG4387">
        <v>0.99291148075351354</v>
      </c>
      <c r="AH4387">
        <v>0.83889332161327601</v>
      </c>
      <c r="AI4387">
        <v>0.18478772116049508</v>
      </c>
      <c r="AJ4387">
        <v>0</v>
      </c>
      <c r="AK4387">
        <v>1</v>
      </c>
      <c r="AL4387">
        <v>1</v>
      </c>
      <c r="AM4387">
        <v>1</v>
      </c>
      <c r="AN4387">
        <v>1</v>
      </c>
      <c r="AO4387">
        <v>1</v>
      </c>
      <c r="AP4387">
        <v>0.7117070702978151</v>
      </c>
      <c r="AQ4387">
        <v>0</v>
      </c>
      <c r="AR4387">
        <v>0.55311166985883309</v>
      </c>
      <c r="AS4387">
        <v>0</v>
      </c>
      <c r="AT4387">
        <v>0.61367719086263428</v>
      </c>
      <c r="AU4387">
        <v>0</v>
      </c>
    </row>
    <row r="4388" spans="32:47" x14ac:dyDescent="0.25">
      <c r="AF4388">
        <v>4378</v>
      </c>
      <c r="AG4388">
        <v>1</v>
      </c>
      <c r="AH4388">
        <v>0.14232271776615693</v>
      </c>
      <c r="AI4388">
        <v>3.1835107856632898E-2</v>
      </c>
      <c r="AJ4388">
        <v>1</v>
      </c>
      <c r="AK4388">
        <v>1</v>
      </c>
      <c r="AL4388">
        <v>1</v>
      </c>
      <c r="AM4388">
        <v>1</v>
      </c>
      <c r="AN4388">
        <v>1</v>
      </c>
      <c r="AO4388">
        <v>1</v>
      </c>
      <c r="AP4388">
        <v>1</v>
      </c>
      <c r="AQ4388">
        <v>1</v>
      </c>
      <c r="AR4388">
        <v>0.10807110124897595</v>
      </c>
      <c r="AS4388">
        <v>0</v>
      </c>
      <c r="AT4388">
        <v>0.73590397101616456</v>
      </c>
      <c r="AU4388">
        <v>0</v>
      </c>
    </row>
    <row r="4389" spans="32:47" x14ac:dyDescent="0.25">
      <c r="AF4389">
        <v>4379</v>
      </c>
      <c r="AG4389">
        <v>0.59945523039054782</v>
      </c>
      <c r="AH4389">
        <v>0.56706243906358267</v>
      </c>
      <c r="AI4389">
        <v>1</v>
      </c>
      <c r="AJ4389">
        <v>1</v>
      </c>
      <c r="AK4389">
        <v>1</v>
      </c>
      <c r="AL4389">
        <v>1.7712295453141754E-3</v>
      </c>
      <c r="AM4389">
        <v>1</v>
      </c>
      <c r="AN4389">
        <v>0</v>
      </c>
      <c r="AO4389">
        <v>0</v>
      </c>
      <c r="AP4389">
        <v>1</v>
      </c>
      <c r="AQ4389">
        <v>1.7020041205008361E-2</v>
      </c>
      <c r="AR4389">
        <v>0.59332967888082255</v>
      </c>
      <c r="AS4389">
        <v>0.18621206196185086</v>
      </c>
      <c r="AT4389">
        <v>0.66198984494860191</v>
      </c>
      <c r="AU4389">
        <v>1</v>
      </c>
    </row>
    <row r="4390" spans="32:47" x14ac:dyDescent="0.25">
      <c r="AF4390">
        <v>4380</v>
      </c>
      <c r="AG4390">
        <v>0.39756196988685499</v>
      </c>
      <c r="AH4390">
        <v>1</v>
      </c>
      <c r="AI4390">
        <v>0.95244761182332316</v>
      </c>
      <c r="AJ4390">
        <v>0.99557456266969291</v>
      </c>
      <c r="AK4390">
        <v>0.7583449914234206</v>
      </c>
      <c r="AL4390">
        <v>1</v>
      </c>
      <c r="AM4390">
        <v>1</v>
      </c>
      <c r="AN4390">
        <v>1</v>
      </c>
      <c r="AO4390">
        <v>0</v>
      </c>
      <c r="AP4390">
        <v>1</v>
      </c>
      <c r="AQ4390">
        <v>1</v>
      </c>
      <c r="AR4390">
        <v>1</v>
      </c>
      <c r="AS4390">
        <v>0</v>
      </c>
      <c r="AT4390">
        <v>0.75138819310423433</v>
      </c>
      <c r="AU4390">
        <v>0</v>
      </c>
    </row>
    <row r="4391" spans="32:47" x14ac:dyDescent="0.25">
      <c r="AF4391">
        <v>4381</v>
      </c>
      <c r="AG4391">
        <v>1</v>
      </c>
      <c r="AH4391">
        <v>0.83429109983392535</v>
      </c>
      <c r="AI4391">
        <v>0.52279549979275253</v>
      </c>
      <c r="AJ4391">
        <v>1</v>
      </c>
      <c r="AK4391">
        <v>0.32565515267431749</v>
      </c>
      <c r="AL4391">
        <v>0.82289461581919265</v>
      </c>
      <c r="AM4391">
        <v>0</v>
      </c>
      <c r="AN4391">
        <v>1</v>
      </c>
      <c r="AO4391">
        <v>0.42657561468658967</v>
      </c>
      <c r="AP4391">
        <v>1</v>
      </c>
      <c r="AQ4391">
        <v>1</v>
      </c>
      <c r="AR4391">
        <v>1</v>
      </c>
      <c r="AS4391">
        <v>0</v>
      </c>
      <c r="AT4391">
        <v>0.56467697563824759</v>
      </c>
      <c r="AU4391">
        <v>1</v>
      </c>
    </row>
    <row r="4392" spans="32:47" x14ac:dyDescent="0.25">
      <c r="AF4392">
        <v>4382</v>
      </c>
      <c r="AG4392">
        <v>0.65163580964191725</v>
      </c>
      <c r="AH4392">
        <v>1</v>
      </c>
      <c r="AI4392">
        <v>1</v>
      </c>
      <c r="AJ4392">
        <v>1</v>
      </c>
      <c r="AK4392">
        <v>0.68738767216282504</v>
      </c>
      <c r="AL4392">
        <v>1</v>
      </c>
      <c r="AM4392">
        <v>1</v>
      </c>
      <c r="AN4392">
        <v>1</v>
      </c>
      <c r="AO4392">
        <v>0</v>
      </c>
      <c r="AP4392">
        <v>0.62055114301174108</v>
      </c>
      <c r="AQ4392">
        <v>1</v>
      </c>
      <c r="AR4392">
        <v>1</v>
      </c>
      <c r="AS4392">
        <v>0</v>
      </c>
      <c r="AT4392">
        <v>0.77046033418541993</v>
      </c>
      <c r="AU4392">
        <v>1</v>
      </c>
    </row>
    <row r="4393" spans="32:47" x14ac:dyDescent="0.25">
      <c r="AF4393">
        <v>4383</v>
      </c>
      <c r="AG4393">
        <v>1</v>
      </c>
      <c r="AH4393">
        <v>0.54130928932240097</v>
      </c>
      <c r="AI4393">
        <v>1</v>
      </c>
      <c r="AJ4393">
        <v>1</v>
      </c>
      <c r="AK4393">
        <v>0.69640033634125087</v>
      </c>
      <c r="AL4393">
        <v>1</v>
      </c>
      <c r="AM4393">
        <v>7.3299973913244984E-2</v>
      </c>
      <c r="AN4393">
        <v>1</v>
      </c>
      <c r="AO4393">
        <v>1</v>
      </c>
      <c r="AP4393">
        <v>1</v>
      </c>
      <c r="AQ4393">
        <v>0.77381127512247383</v>
      </c>
      <c r="AR4393">
        <v>0.59174051839786002</v>
      </c>
      <c r="AS4393">
        <v>0.4102205408771018</v>
      </c>
      <c r="AT4393">
        <v>0.79615274942573722</v>
      </c>
      <c r="AU4393">
        <v>0</v>
      </c>
    </row>
    <row r="4394" spans="32:47" x14ac:dyDescent="0.25">
      <c r="AF4394">
        <v>4384</v>
      </c>
      <c r="AG4394">
        <v>1</v>
      </c>
      <c r="AH4394">
        <v>1</v>
      </c>
      <c r="AI4394">
        <v>1</v>
      </c>
      <c r="AJ4394">
        <v>0.94147328003600705</v>
      </c>
      <c r="AK4394">
        <v>1</v>
      </c>
      <c r="AL4394">
        <v>1</v>
      </c>
      <c r="AM4394">
        <v>0.18496015372793115</v>
      </c>
      <c r="AN4394">
        <v>0.48994651250353444</v>
      </c>
      <c r="AO4394">
        <v>1</v>
      </c>
      <c r="AP4394">
        <v>0.78828032963534611</v>
      </c>
      <c r="AQ4394">
        <v>0</v>
      </c>
      <c r="AR4394">
        <v>1</v>
      </c>
      <c r="AS4394">
        <v>0.18820316006434343</v>
      </c>
      <c r="AT4394">
        <v>0.75293470131136053</v>
      </c>
      <c r="AU4394">
        <v>0</v>
      </c>
    </row>
    <row r="4395" spans="32:47" x14ac:dyDescent="0.25">
      <c r="AF4395">
        <v>4385</v>
      </c>
      <c r="AG4395">
        <v>1</v>
      </c>
      <c r="AH4395">
        <v>0.89074174205935763</v>
      </c>
      <c r="AI4395">
        <v>1</v>
      </c>
      <c r="AJ4395">
        <v>0.18022323251328393</v>
      </c>
      <c r="AK4395">
        <v>1</v>
      </c>
      <c r="AL4395">
        <v>1</v>
      </c>
      <c r="AM4395">
        <v>1</v>
      </c>
      <c r="AN4395">
        <v>0.99112417080628334</v>
      </c>
      <c r="AO4395">
        <v>1</v>
      </c>
      <c r="AP4395">
        <v>1</v>
      </c>
      <c r="AQ4395">
        <v>8.4988255800756932E-2</v>
      </c>
      <c r="AR4395">
        <v>1</v>
      </c>
      <c r="AS4395">
        <v>0</v>
      </c>
      <c r="AT4395">
        <v>0.80897768653302504</v>
      </c>
      <c r="AU4395">
        <v>0</v>
      </c>
    </row>
    <row r="4396" spans="32:47" x14ac:dyDescent="0.25">
      <c r="AF4396">
        <v>4386</v>
      </c>
      <c r="AG4396">
        <v>1</v>
      </c>
      <c r="AH4396">
        <v>0</v>
      </c>
      <c r="AI4396">
        <v>1</v>
      </c>
      <c r="AJ4396">
        <v>0.70669611344977357</v>
      </c>
      <c r="AK4396">
        <v>1</v>
      </c>
      <c r="AL4396">
        <v>0</v>
      </c>
      <c r="AM4396">
        <v>0.36272031883497896</v>
      </c>
      <c r="AN4396">
        <v>1</v>
      </c>
      <c r="AO4396">
        <v>0.79346991829006586</v>
      </c>
      <c r="AP4396">
        <v>1</v>
      </c>
      <c r="AQ4396">
        <v>1</v>
      </c>
      <c r="AR4396">
        <v>0.95974378792978376</v>
      </c>
      <c r="AS4396">
        <v>1</v>
      </c>
      <c r="AT4396">
        <v>0.55137807508503578</v>
      </c>
      <c r="AU4396">
        <v>0</v>
      </c>
    </row>
    <row r="4397" spans="32:47" x14ac:dyDescent="0.25">
      <c r="AF4397">
        <v>4387</v>
      </c>
      <c r="AG4397">
        <v>0.71606231725074332</v>
      </c>
      <c r="AH4397">
        <v>0.22058745260255819</v>
      </c>
      <c r="AI4397">
        <v>1</v>
      </c>
      <c r="AJ4397">
        <v>1</v>
      </c>
      <c r="AK4397">
        <v>1</v>
      </c>
      <c r="AL4397">
        <v>1</v>
      </c>
      <c r="AM4397">
        <v>0.68207735152147153</v>
      </c>
      <c r="AN4397">
        <v>1</v>
      </c>
      <c r="AO4397">
        <v>1</v>
      </c>
      <c r="AP4397">
        <v>1</v>
      </c>
      <c r="AQ4397">
        <v>1</v>
      </c>
      <c r="AR4397">
        <v>0</v>
      </c>
      <c r="AS4397">
        <v>0</v>
      </c>
      <c r="AT4397">
        <v>0.63900045407760553</v>
      </c>
      <c r="AU4397">
        <v>3</v>
      </c>
    </row>
    <row r="4398" spans="32:47" x14ac:dyDescent="0.25">
      <c r="AF4398">
        <v>4388</v>
      </c>
      <c r="AG4398">
        <v>1</v>
      </c>
      <c r="AH4398">
        <v>0.30964646736382356</v>
      </c>
      <c r="AI4398">
        <v>1</v>
      </c>
      <c r="AJ4398">
        <v>0.97453708015164009</v>
      </c>
      <c r="AK4398">
        <v>1</v>
      </c>
      <c r="AL4398">
        <v>1</v>
      </c>
      <c r="AM4398">
        <v>1</v>
      </c>
      <c r="AN4398">
        <v>0.3048528790196513</v>
      </c>
      <c r="AO4398">
        <v>1</v>
      </c>
      <c r="AP4398">
        <v>1</v>
      </c>
      <c r="AQ4398">
        <v>0.22602337280162221</v>
      </c>
      <c r="AR4398">
        <v>1</v>
      </c>
      <c r="AS4398">
        <v>0.15100062323569244</v>
      </c>
      <c r="AT4398">
        <v>0.8364740751686901</v>
      </c>
      <c r="AU4398">
        <v>2</v>
      </c>
    </row>
    <row r="4399" spans="32:47" x14ac:dyDescent="0.25">
      <c r="AF4399">
        <v>4389</v>
      </c>
      <c r="AG4399">
        <v>1</v>
      </c>
      <c r="AH4399">
        <v>1</v>
      </c>
      <c r="AI4399">
        <v>1</v>
      </c>
      <c r="AJ4399">
        <v>0.42485354125698599</v>
      </c>
      <c r="AK4399">
        <v>0</v>
      </c>
      <c r="AL4399">
        <v>0.48200814382798851</v>
      </c>
      <c r="AM4399">
        <v>1</v>
      </c>
      <c r="AN4399">
        <v>1</v>
      </c>
      <c r="AO4399">
        <v>0.70451702583911058</v>
      </c>
      <c r="AP4399">
        <v>0</v>
      </c>
      <c r="AQ4399">
        <v>1</v>
      </c>
      <c r="AR4399">
        <v>1</v>
      </c>
      <c r="AS4399">
        <v>7.9100418492453167E-2</v>
      </c>
      <c r="AT4399">
        <v>0.55801337322193101</v>
      </c>
      <c r="AU4399">
        <v>1</v>
      </c>
    </row>
    <row r="4400" spans="32:47" x14ac:dyDescent="0.25">
      <c r="AF4400">
        <v>4390</v>
      </c>
      <c r="AG4400">
        <v>0.1961739717341017</v>
      </c>
      <c r="AH4400">
        <v>0.68541579223243132</v>
      </c>
      <c r="AI4400">
        <v>1</v>
      </c>
      <c r="AJ4400">
        <v>1</v>
      </c>
      <c r="AK4400">
        <v>1</v>
      </c>
      <c r="AL4400">
        <v>0.44257384034741942</v>
      </c>
      <c r="AM4400">
        <v>1</v>
      </c>
      <c r="AN4400">
        <v>1</v>
      </c>
      <c r="AO4400">
        <v>1</v>
      </c>
      <c r="AP4400">
        <v>0.79382518597671037</v>
      </c>
      <c r="AQ4400">
        <v>1</v>
      </c>
      <c r="AR4400">
        <v>1</v>
      </c>
      <c r="AS4400">
        <v>0.10371571998718233</v>
      </c>
      <c r="AT4400">
        <v>0.8151758098960471</v>
      </c>
      <c r="AU4400">
        <v>0</v>
      </c>
    </row>
    <row r="4401" spans="32:47" x14ac:dyDescent="0.25">
      <c r="AF4401">
        <v>4391</v>
      </c>
      <c r="AG4401">
        <v>1</v>
      </c>
      <c r="AH4401">
        <v>0</v>
      </c>
      <c r="AI4401">
        <v>0.2001443093848197</v>
      </c>
      <c r="AJ4401">
        <v>0.36487341548951613</v>
      </c>
      <c r="AK4401">
        <v>1</v>
      </c>
      <c r="AL4401">
        <v>0.4750019714500619</v>
      </c>
      <c r="AM4401">
        <v>1</v>
      </c>
      <c r="AN4401">
        <v>0.12866283720500032</v>
      </c>
      <c r="AO4401">
        <v>0.90902166035036014</v>
      </c>
      <c r="AP4401">
        <v>1</v>
      </c>
      <c r="AQ4401">
        <v>1</v>
      </c>
      <c r="AR4401">
        <v>0.93091462885152598</v>
      </c>
      <c r="AS4401">
        <v>0.10668866229201329</v>
      </c>
      <c r="AT4401">
        <v>0.85577658458685824</v>
      </c>
      <c r="AU4401">
        <v>0</v>
      </c>
    </row>
    <row r="4402" spans="32:47" x14ac:dyDescent="0.25">
      <c r="AF4402">
        <v>4392</v>
      </c>
      <c r="AG4402">
        <v>1</v>
      </c>
      <c r="AH4402">
        <v>1</v>
      </c>
      <c r="AI4402">
        <v>1</v>
      </c>
      <c r="AJ4402">
        <v>0.50990514952451726</v>
      </c>
      <c r="AK4402">
        <v>0.8701641839070362</v>
      </c>
      <c r="AL4402">
        <v>1</v>
      </c>
      <c r="AM4402">
        <v>0.96801363059902568</v>
      </c>
      <c r="AN4402">
        <v>0.51036709878967335</v>
      </c>
      <c r="AO4402">
        <v>0.68803843884306848</v>
      </c>
      <c r="AP4402">
        <v>1</v>
      </c>
      <c r="AQ4402">
        <v>1</v>
      </c>
      <c r="AR4402">
        <v>1</v>
      </c>
      <c r="AS4402">
        <v>8.8034721415412298E-2</v>
      </c>
      <c r="AT4402">
        <v>0.76750254895444803</v>
      </c>
      <c r="AU4402">
        <v>2</v>
      </c>
    </row>
    <row r="4403" spans="32:47" x14ac:dyDescent="0.25">
      <c r="AF4403">
        <v>4393</v>
      </c>
      <c r="AG4403">
        <v>1</v>
      </c>
      <c r="AH4403">
        <v>1</v>
      </c>
      <c r="AI4403">
        <v>0.53077884571417422</v>
      </c>
      <c r="AJ4403">
        <v>0.25388346054193484</v>
      </c>
      <c r="AK4403">
        <v>1</v>
      </c>
      <c r="AL4403">
        <v>0.91338090830298213</v>
      </c>
      <c r="AM4403">
        <v>1</v>
      </c>
      <c r="AN4403">
        <v>0.23561380214279429</v>
      </c>
      <c r="AO4403">
        <v>0.33168072504825735</v>
      </c>
      <c r="AP4403">
        <v>1</v>
      </c>
      <c r="AQ4403">
        <v>1</v>
      </c>
      <c r="AR4403">
        <v>1</v>
      </c>
      <c r="AS4403">
        <v>0</v>
      </c>
      <c r="AT4403">
        <v>0.98494743449740629</v>
      </c>
      <c r="AU4403">
        <v>1</v>
      </c>
    </row>
    <row r="4404" spans="32:47" x14ac:dyDescent="0.25">
      <c r="AF4404">
        <v>4394</v>
      </c>
      <c r="AG4404">
        <v>1</v>
      </c>
      <c r="AH4404">
        <v>0.16106697887023205</v>
      </c>
      <c r="AI4404">
        <v>1</v>
      </c>
      <c r="AJ4404">
        <v>0</v>
      </c>
      <c r="AK4404">
        <v>1</v>
      </c>
      <c r="AL4404">
        <v>0</v>
      </c>
      <c r="AM4404">
        <v>0</v>
      </c>
      <c r="AN4404">
        <v>1</v>
      </c>
      <c r="AO4404">
        <v>1</v>
      </c>
      <c r="AP4404">
        <v>0.44901314442000922</v>
      </c>
      <c r="AQ4404">
        <v>1</v>
      </c>
      <c r="AR4404">
        <v>1</v>
      </c>
      <c r="AS4404">
        <v>0</v>
      </c>
      <c r="AT4404">
        <v>0.85229350635602474</v>
      </c>
      <c r="AU4404">
        <v>0</v>
      </c>
    </row>
    <row r="4405" spans="32:47" x14ac:dyDescent="0.25">
      <c r="AF4405">
        <v>4395</v>
      </c>
      <c r="AG4405">
        <v>1</v>
      </c>
      <c r="AH4405">
        <v>0.17695191272884717</v>
      </c>
      <c r="AI4405">
        <v>1</v>
      </c>
      <c r="AJ4405">
        <v>0</v>
      </c>
      <c r="AK4405">
        <v>0.35331674782566785</v>
      </c>
      <c r="AL4405">
        <v>0</v>
      </c>
      <c r="AM4405">
        <v>1</v>
      </c>
      <c r="AN4405">
        <v>1</v>
      </c>
      <c r="AO4405">
        <v>0.58518293158728441</v>
      </c>
      <c r="AP4405">
        <v>0.89370337973870784</v>
      </c>
      <c r="AQ4405">
        <v>0.22765702060084247</v>
      </c>
      <c r="AR4405">
        <v>0.27082691070573939</v>
      </c>
      <c r="AS4405">
        <v>0.50372322498975941</v>
      </c>
      <c r="AT4405">
        <v>0.84120370100809694</v>
      </c>
      <c r="AU4405">
        <v>0</v>
      </c>
    </row>
    <row r="4406" spans="32:47" x14ac:dyDescent="0.25">
      <c r="AF4406">
        <v>4396</v>
      </c>
      <c r="AG4406">
        <v>0.12035908151465852</v>
      </c>
      <c r="AH4406">
        <v>0</v>
      </c>
      <c r="AI4406">
        <v>1</v>
      </c>
      <c r="AJ4406">
        <v>1</v>
      </c>
      <c r="AK4406">
        <v>1</v>
      </c>
      <c r="AL4406">
        <v>0.97790402350923011</v>
      </c>
      <c r="AM4406">
        <v>0</v>
      </c>
      <c r="AN4406">
        <v>1</v>
      </c>
      <c r="AO4406">
        <v>0.78326612344802315</v>
      </c>
      <c r="AP4406">
        <v>0.11485486378636954</v>
      </c>
      <c r="AQ4406">
        <v>1</v>
      </c>
      <c r="AR4406">
        <v>1</v>
      </c>
      <c r="AS4406">
        <v>8.5581988464729225E-3</v>
      </c>
      <c r="AT4406">
        <v>0.68938750484517741</v>
      </c>
      <c r="AU4406">
        <v>1</v>
      </c>
    </row>
    <row r="4407" spans="32:47" x14ac:dyDescent="0.25">
      <c r="AF4407">
        <v>4397</v>
      </c>
      <c r="AG4407">
        <v>3.2635544829733382E-2</v>
      </c>
      <c r="AH4407">
        <v>1</v>
      </c>
      <c r="AI4407">
        <v>0.87320559299898315</v>
      </c>
      <c r="AJ4407">
        <v>1</v>
      </c>
      <c r="AK4407">
        <v>0.50848187826786961</v>
      </c>
      <c r="AL4407">
        <v>1</v>
      </c>
      <c r="AM4407">
        <v>0</v>
      </c>
      <c r="AN4407">
        <v>1</v>
      </c>
      <c r="AO4407">
        <v>1</v>
      </c>
      <c r="AP4407">
        <v>1</v>
      </c>
      <c r="AQ4407">
        <v>1</v>
      </c>
      <c r="AR4407">
        <v>1</v>
      </c>
      <c r="AS4407">
        <v>9.7764118793808544E-2</v>
      </c>
      <c r="AT4407">
        <v>0.8382480350328404</v>
      </c>
      <c r="AU4407">
        <v>1</v>
      </c>
    </row>
    <row r="4408" spans="32:47" x14ac:dyDescent="0.25">
      <c r="AF4408">
        <v>4398</v>
      </c>
      <c r="AG4408">
        <v>0.62095476434830832</v>
      </c>
      <c r="AH4408">
        <v>0.97973956675923546</v>
      </c>
      <c r="AI4408">
        <v>1</v>
      </c>
      <c r="AJ4408">
        <v>0</v>
      </c>
      <c r="AK4408">
        <v>1</v>
      </c>
      <c r="AL4408">
        <v>1</v>
      </c>
      <c r="AM4408">
        <v>0</v>
      </c>
      <c r="AN4408">
        <v>1</v>
      </c>
      <c r="AO4408">
        <v>1</v>
      </c>
      <c r="AP4408">
        <v>0.61725808431689189</v>
      </c>
      <c r="AQ4408">
        <v>1</v>
      </c>
      <c r="AR4408">
        <v>1</v>
      </c>
      <c r="AS4408">
        <v>0.32749434481787226</v>
      </c>
      <c r="AT4408">
        <v>1</v>
      </c>
      <c r="AU4408">
        <v>0</v>
      </c>
    </row>
    <row r="4409" spans="32:47" x14ac:dyDescent="0.25">
      <c r="AF4409">
        <v>4399</v>
      </c>
      <c r="AG4409">
        <v>0</v>
      </c>
      <c r="AH4409">
        <v>1</v>
      </c>
      <c r="AI4409">
        <v>1</v>
      </c>
      <c r="AJ4409">
        <v>1</v>
      </c>
      <c r="AK4409">
        <v>0.80658561008444407</v>
      </c>
      <c r="AL4409">
        <v>0</v>
      </c>
      <c r="AM4409">
        <v>1</v>
      </c>
      <c r="AN4409">
        <v>1</v>
      </c>
      <c r="AO4409">
        <v>1</v>
      </c>
      <c r="AP4409">
        <v>1</v>
      </c>
      <c r="AQ4409">
        <v>1</v>
      </c>
      <c r="AR4409">
        <v>0.99158663152657911</v>
      </c>
      <c r="AS4409">
        <v>0</v>
      </c>
      <c r="AT4409">
        <v>0.74220807007950496</v>
      </c>
      <c r="AU4409">
        <v>1</v>
      </c>
    </row>
    <row r="4410" spans="32:47" x14ac:dyDescent="0.25">
      <c r="AF4410">
        <v>4400</v>
      </c>
      <c r="AG4410">
        <v>0.26525213110242829</v>
      </c>
      <c r="AH4410">
        <v>1</v>
      </c>
      <c r="AI4410">
        <v>1</v>
      </c>
      <c r="AJ4410">
        <v>0.51927076780460391</v>
      </c>
      <c r="AK4410">
        <v>0.96716998626089334</v>
      </c>
      <c r="AL4410">
        <v>1</v>
      </c>
      <c r="AM4410">
        <v>0.94049099827562688</v>
      </c>
      <c r="AN4410">
        <v>0</v>
      </c>
      <c r="AO4410">
        <v>0.73268644928078475</v>
      </c>
      <c r="AP4410">
        <v>1</v>
      </c>
      <c r="AQ4410">
        <v>1</v>
      </c>
      <c r="AR4410">
        <v>5.8989821394789033E-2</v>
      </c>
      <c r="AS4410">
        <v>0</v>
      </c>
      <c r="AT4410">
        <v>0.65294924113402708</v>
      </c>
      <c r="AU4410">
        <v>0</v>
      </c>
    </row>
    <row r="4411" spans="32:47" x14ac:dyDescent="0.25">
      <c r="AF4411">
        <v>4401</v>
      </c>
      <c r="AG4411">
        <v>1</v>
      </c>
      <c r="AH4411">
        <v>0.69948601303881985</v>
      </c>
      <c r="AI4411">
        <v>1</v>
      </c>
      <c r="AJ4411">
        <v>0.45083655885925206</v>
      </c>
      <c r="AK4411">
        <v>1</v>
      </c>
      <c r="AL4411">
        <v>0.3772927698024432</v>
      </c>
      <c r="AM4411">
        <v>1</v>
      </c>
      <c r="AN4411">
        <v>0</v>
      </c>
      <c r="AO4411">
        <v>0.74897534688789169</v>
      </c>
      <c r="AP4411">
        <v>0.68110281116406113</v>
      </c>
      <c r="AQ4411">
        <v>1</v>
      </c>
      <c r="AR4411">
        <v>0.35512108311330293</v>
      </c>
      <c r="AS4411">
        <v>5.5492235934868787E-2</v>
      </c>
      <c r="AT4411">
        <v>0.36756433029481678</v>
      </c>
      <c r="AU4411">
        <v>0</v>
      </c>
    </row>
    <row r="4412" spans="32:47" x14ac:dyDescent="0.25">
      <c r="AF4412">
        <v>4402</v>
      </c>
      <c r="AG4412">
        <v>1</v>
      </c>
      <c r="AH4412">
        <v>0.95885194337746982</v>
      </c>
      <c r="AI4412">
        <v>1</v>
      </c>
      <c r="AJ4412">
        <v>1</v>
      </c>
      <c r="AK4412">
        <v>0.9059636350617849</v>
      </c>
      <c r="AL4412">
        <v>0.90505562669156159</v>
      </c>
      <c r="AM4412">
        <v>1</v>
      </c>
      <c r="AN4412">
        <v>1</v>
      </c>
      <c r="AO4412">
        <v>1</v>
      </c>
      <c r="AP4412">
        <v>1</v>
      </c>
      <c r="AQ4412">
        <v>1</v>
      </c>
      <c r="AR4412">
        <v>0</v>
      </c>
      <c r="AS4412">
        <v>0.24013063931202591</v>
      </c>
      <c r="AT4412">
        <v>0.6403931887683415</v>
      </c>
      <c r="AU4412">
        <v>1</v>
      </c>
    </row>
    <row r="4413" spans="32:47" x14ac:dyDescent="0.25">
      <c r="AF4413">
        <v>4403</v>
      </c>
      <c r="AG4413">
        <v>1</v>
      </c>
      <c r="AH4413">
        <v>0.76188637691068706</v>
      </c>
      <c r="AI4413">
        <v>0.61993250250065279</v>
      </c>
      <c r="AJ4413">
        <v>1</v>
      </c>
      <c r="AK4413">
        <v>1</v>
      </c>
      <c r="AL4413">
        <v>0.3615884121332783</v>
      </c>
      <c r="AM4413">
        <v>0.79808887588038602</v>
      </c>
      <c r="AN4413">
        <v>1</v>
      </c>
      <c r="AO4413">
        <v>1</v>
      </c>
      <c r="AP4413">
        <v>1.44191747507824E-2</v>
      </c>
      <c r="AQ4413">
        <v>1</v>
      </c>
      <c r="AR4413">
        <v>1</v>
      </c>
      <c r="AS4413">
        <v>0.62046499310306369</v>
      </c>
      <c r="AT4413">
        <v>0.88075449788486038</v>
      </c>
      <c r="AU4413">
        <v>3</v>
      </c>
    </row>
    <row r="4414" spans="32:47" x14ac:dyDescent="0.25">
      <c r="AF4414">
        <v>4404</v>
      </c>
      <c r="AG4414">
        <v>1</v>
      </c>
      <c r="AH4414">
        <v>0.68484545438228195</v>
      </c>
      <c r="AI4414">
        <v>1</v>
      </c>
      <c r="AJ4414">
        <v>1</v>
      </c>
      <c r="AK4414">
        <v>0.65343821974965977</v>
      </c>
      <c r="AL4414">
        <v>0.5915849486162188</v>
      </c>
      <c r="AM4414">
        <v>1</v>
      </c>
      <c r="AN4414">
        <v>0.82543287245859953</v>
      </c>
      <c r="AO4414">
        <v>1</v>
      </c>
      <c r="AP4414">
        <v>0.5247169367653588</v>
      </c>
      <c r="AQ4414">
        <v>1</v>
      </c>
      <c r="AR4414">
        <v>1</v>
      </c>
      <c r="AS4414">
        <v>0.3314523876477089</v>
      </c>
      <c r="AT4414">
        <v>0.80009638587449838</v>
      </c>
      <c r="AU4414">
        <v>1</v>
      </c>
    </row>
    <row r="4415" spans="32:47" x14ac:dyDescent="0.25">
      <c r="AF4415">
        <v>4405</v>
      </c>
      <c r="AG4415">
        <v>1</v>
      </c>
      <c r="AH4415">
        <v>1</v>
      </c>
      <c r="AI4415">
        <v>0.14792100537259453</v>
      </c>
      <c r="AJ4415">
        <v>0.46843170274029639</v>
      </c>
      <c r="AK4415">
        <v>1</v>
      </c>
      <c r="AL4415">
        <v>1</v>
      </c>
      <c r="AM4415">
        <v>0.62406866894326085</v>
      </c>
      <c r="AN4415">
        <v>1</v>
      </c>
      <c r="AO4415">
        <v>1</v>
      </c>
      <c r="AP4415">
        <v>1</v>
      </c>
      <c r="AQ4415">
        <v>1</v>
      </c>
      <c r="AR4415">
        <v>1</v>
      </c>
      <c r="AS4415">
        <v>0.13385820536350365</v>
      </c>
      <c r="AT4415">
        <v>0.65468715696576874</v>
      </c>
      <c r="AU4415">
        <v>0</v>
      </c>
    </row>
    <row r="4416" spans="32:47" x14ac:dyDescent="0.25">
      <c r="AF4416">
        <v>4406</v>
      </c>
      <c r="AG4416">
        <v>0.93280231205919273</v>
      </c>
      <c r="AH4416">
        <v>1</v>
      </c>
      <c r="AI4416">
        <v>1</v>
      </c>
      <c r="AJ4416">
        <v>0</v>
      </c>
      <c r="AK4416">
        <v>4.126032010319778E-2</v>
      </c>
      <c r="AL4416">
        <v>0.40245026850364712</v>
      </c>
      <c r="AM4416">
        <v>0.86383524571142667</v>
      </c>
      <c r="AN4416">
        <v>1</v>
      </c>
      <c r="AO4416">
        <v>1</v>
      </c>
      <c r="AP4416">
        <v>1</v>
      </c>
      <c r="AQ4416">
        <v>0.81684838480092969</v>
      </c>
      <c r="AR4416">
        <v>0.81199881623568571</v>
      </c>
      <c r="AS4416">
        <v>0</v>
      </c>
      <c r="AT4416">
        <v>0.93814730555706571</v>
      </c>
      <c r="AU4416">
        <v>1</v>
      </c>
    </row>
    <row r="4417" spans="32:47" x14ac:dyDescent="0.25">
      <c r="AF4417">
        <v>4407</v>
      </c>
      <c r="AG4417">
        <v>1</v>
      </c>
      <c r="AH4417">
        <v>0.18930864937205374</v>
      </c>
      <c r="AI4417">
        <v>1</v>
      </c>
      <c r="AJ4417">
        <v>0</v>
      </c>
      <c r="AK4417">
        <v>1</v>
      </c>
      <c r="AL4417">
        <v>1</v>
      </c>
      <c r="AM4417">
        <v>1</v>
      </c>
      <c r="AN4417">
        <v>0.79063365196869262</v>
      </c>
      <c r="AO4417">
        <v>0.7427895140620725</v>
      </c>
      <c r="AP4417">
        <v>0.18538390461500029</v>
      </c>
      <c r="AQ4417">
        <v>0.20177327663695904</v>
      </c>
      <c r="AR4417">
        <v>0</v>
      </c>
      <c r="AS4417">
        <v>0</v>
      </c>
      <c r="AT4417">
        <v>0.58343138227313807</v>
      </c>
      <c r="AU4417">
        <v>2</v>
      </c>
    </row>
    <row r="4418" spans="32:47" x14ac:dyDescent="0.25">
      <c r="AF4418">
        <v>4408</v>
      </c>
      <c r="AG4418">
        <v>0.70583804449251475</v>
      </c>
      <c r="AH4418">
        <v>1</v>
      </c>
      <c r="AI4418">
        <v>0.30317601749993628</v>
      </c>
      <c r="AJ4418">
        <v>1</v>
      </c>
      <c r="AK4418">
        <v>0.57850634245058308</v>
      </c>
      <c r="AL4418">
        <v>1</v>
      </c>
      <c r="AM4418">
        <v>1</v>
      </c>
      <c r="AN4418">
        <v>1</v>
      </c>
      <c r="AO4418">
        <v>0</v>
      </c>
      <c r="AP4418">
        <v>1</v>
      </c>
      <c r="AQ4418">
        <v>1</v>
      </c>
      <c r="AR4418">
        <v>1</v>
      </c>
      <c r="AS4418">
        <v>0</v>
      </c>
      <c r="AT4418">
        <v>1</v>
      </c>
      <c r="AU4418">
        <v>1</v>
      </c>
    </row>
    <row r="4419" spans="32:47" x14ac:dyDescent="0.25">
      <c r="AF4419">
        <v>4409</v>
      </c>
      <c r="AG4419">
        <v>1</v>
      </c>
      <c r="AH4419">
        <v>1</v>
      </c>
      <c r="AI4419">
        <v>1</v>
      </c>
      <c r="AJ4419">
        <v>1</v>
      </c>
      <c r="AK4419">
        <v>0.13848856896384537</v>
      </c>
      <c r="AL4419">
        <v>1</v>
      </c>
      <c r="AM4419">
        <v>0</v>
      </c>
      <c r="AN4419">
        <v>1</v>
      </c>
      <c r="AO4419">
        <v>1</v>
      </c>
      <c r="AP4419">
        <v>0.71852044927917658</v>
      </c>
      <c r="AQ4419">
        <v>1</v>
      </c>
      <c r="AR4419">
        <v>1</v>
      </c>
      <c r="AS4419">
        <v>0</v>
      </c>
      <c r="AT4419">
        <v>0.90111486293568455</v>
      </c>
      <c r="AU4419">
        <v>1</v>
      </c>
    </row>
    <row r="4420" spans="32:47" x14ac:dyDescent="0.25">
      <c r="AF4420">
        <v>4410</v>
      </c>
      <c r="AG4420">
        <v>0.75775104338249699</v>
      </c>
      <c r="AH4420">
        <v>1</v>
      </c>
      <c r="AI4420">
        <v>0.45380056459896057</v>
      </c>
      <c r="AJ4420">
        <v>0</v>
      </c>
      <c r="AK4420">
        <v>1</v>
      </c>
      <c r="AL4420">
        <v>1</v>
      </c>
      <c r="AM4420">
        <v>1</v>
      </c>
      <c r="AN4420">
        <v>0.13801115875591471</v>
      </c>
      <c r="AO4420">
        <v>0.26368851006312372</v>
      </c>
      <c r="AP4420">
        <v>1</v>
      </c>
      <c r="AQ4420">
        <v>0</v>
      </c>
      <c r="AR4420">
        <v>1</v>
      </c>
      <c r="AS4420">
        <v>0</v>
      </c>
      <c r="AT4420">
        <v>0.73867389667455874</v>
      </c>
      <c r="AU4420">
        <v>3</v>
      </c>
    </row>
    <row r="4421" spans="32:47" x14ac:dyDescent="0.25">
      <c r="AF4421">
        <v>4411</v>
      </c>
      <c r="AG4421">
        <v>0.76639389926065393</v>
      </c>
      <c r="AH4421">
        <v>1</v>
      </c>
      <c r="AI4421">
        <v>1</v>
      </c>
      <c r="AJ4421">
        <v>1</v>
      </c>
      <c r="AK4421">
        <v>0.66476228805033555</v>
      </c>
      <c r="AL4421">
        <v>1</v>
      </c>
      <c r="AM4421">
        <v>0</v>
      </c>
      <c r="AN4421">
        <v>0.71864259762068905</v>
      </c>
      <c r="AO4421">
        <v>1</v>
      </c>
      <c r="AP4421">
        <v>1</v>
      </c>
      <c r="AQ4421">
        <v>1</v>
      </c>
      <c r="AR4421">
        <v>0.56997192815352693</v>
      </c>
      <c r="AS4421">
        <v>0</v>
      </c>
      <c r="AT4421">
        <v>0.94282755982878297</v>
      </c>
      <c r="AU4421">
        <v>1</v>
      </c>
    </row>
    <row r="4422" spans="32:47" x14ac:dyDescent="0.25">
      <c r="AF4422">
        <v>4412</v>
      </c>
      <c r="AG4422">
        <v>0</v>
      </c>
      <c r="AH4422">
        <v>1</v>
      </c>
      <c r="AI4422">
        <v>0.78417924304601672</v>
      </c>
      <c r="AJ4422">
        <v>1</v>
      </c>
      <c r="AK4422">
        <v>1</v>
      </c>
      <c r="AL4422">
        <v>0.23609706689918919</v>
      </c>
      <c r="AM4422">
        <v>1</v>
      </c>
      <c r="AN4422">
        <v>0.1198990075199324</v>
      </c>
      <c r="AO4422">
        <v>1</v>
      </c>
      <c r="AP4422">
        <v>1</v>
      </c>
      <c r="AQ4422">
        <v>0.99169107056610906</v>
      </c>
      <c r="AR4422">
        <v>0.34614445268966992</v>
      </c>
      <c r="AS4422">
        <v>0.32377219884684533</v>
      </c>
      <c r="AT4422">
        <v>0.69045906038867144</v>
      </c>
      <c r="AU4422">
        <v>0</v>
      </c>
    </row>
    <row r="4423" spans="32:47" x14ac:dyDescent="0.25">
      <c r="AF4423">
        <v>4413</v>
      </c>
      <c r="AG4423">
        <v>1</v>
      </c>
      <c r="AH4423">
        <v>1</v>
      </c>
      <c r="AI4423">
        <v>1</v>
      </c>
      <c r="AJ4423">
        <v>1</v>
      </c>
      <c r="AK4423">
        <v>0.99848314676660999</v>
      </c>
      <c r="AL4423">
        <v>1</v>
      </c>
      <c r="AM4423">
        <v>0.41916650785682458</v>
      </c>
      <c r="AN4423">
        <v>0.73839529616065369</v>
      </c>
      <c r="AO4423">
        <v>1</v>
      </c>
      <c r="AP4423">
        <v>1</v>
      </c>
      <c r="AQ4423">
        <v>0.40936752170625063</v>
      </c>
      <c r="AR4423">
        <v>1</v>
      </c>
      <c r="AS4423">
        <v>0</v>
      </c>
      <c r="AT4423">
        <v>0.82010455504005975</v>
      </c>
      <c r="AU4423">
        <v>0</v>
      </c>
    </row>
    <row r="4424" spans="32:47" x14ac:dyDescent="0.25">
      <c r="AF4424">
        <v>4414</v>
      </c>
      <c r="AG4424">
        <v>1</v>
      </c>
      <c r="AH4424">
        <v>0.26990598101110663</v>
      </c>
      <c r="AI4424">
        <v>0.72619114585118483</v>
      </c>
      <c r="AJ4424">
        <v>1</v>
      </c>
      <c r="AK4424">
        <v>1</v>
      </c>
      <c r="AL4424">
        <v>0.6157433204711803</v>
      </c>
      <c r="AM4424">
        <v>1</v>
      </c>
      <c r="AN4424">
        <v>1</v>
      </c>
      <c r="AO4424">
        <v>1</v>
      </c>
      <c r="AP4424">
        <v>9.6725820181159036E-2</v>
      </c>
      <c r="AQ4424">
        <v>0</v>
      </c>
      <c r="AR4424">
        <v>1</v>
      </c>
      <c r="AS4424">
        <v>0</v>
      </c>
      <c r="AT4424">
        <v>0.92063939172769771</v>
      </c>
      <c r="AU4424">
        <v>0</v>
      </c>
    </row>
    <row r="4425" spans="32:47" x14ac:dyDescent="0.25">
      <c r="AF4425">
        <v>4415</v>
      </c>
      <c r="AG4425">
        <v>1</v>
      </c>
      <c r="AH4425">
        <v>1</v>
      </c>
      <c r="AI4425">
        <v>1</v>
      </c>
      <c r="AJ4425">
        <v>1</v>
      </c>
      <c r="AK4425">
        <v>0.79085144459813528</v>
      </c>
      <c r="AL4425">
        <v>0.52443717533290812</v>
      </c>
      <c r="AM4425">
        <v>1</v>
      </c>
      <c r="AN4425">
        <v>0.15789743151558908</v>
      </c>
      <c r="AO4425">
        <v>1</v>
      </c>
      <c r="AP4425">
        <v>1</v>
      </c>
      <c r="AQ4425">
        <v>0</v>
      </c>
      <c r="AR4425">
        <v>1</v>
      </c>
      <c r="AS4425">
        <v>0.41451159671874671</v>
      </c>
      <c r="AT4425">
        <v>0.71525293961747416</v>
      </c>
      <c r="AU4425">
        <v>0</v>
      </c>
    </row>
    <row r="4426" spans="32:47" x14ac:dyDescent="0.25">
      <c r="AF4426">
        <v>4416</v>
      </c>
      <c r="AG4426">
        <v>0.59247324491485831</v>
      </c>
      <c r="AH4426">
        <v>1</v>
      </c>
      <c r="AI4426">
        <v>1</v>
      </c>
      <c r="AJ4426">
        <v>1</v>
      </c>
      <c r="AK4426">
        <v>0.77689676099051275</v>
      </c>
      <c r="AL4426">
        <v>1</v>
      </c>
      <c r="AM4426">
        <v>1</v>
      </c>
      <c r="AN4426">
        <v>0.67379264490497714</v>
      </c>
      <c r="AO4426">
        <v>1</v>
      </c>
      <c r="AP4426">
        <v>0.77685344761900321</v>
      </c>
      <c r="AQ4426">
        <v>1</v>
      </c>
      <c r="AR4426">
        <v>1</v>
      </c>
      <c r="AS4426">
        <v>0</v>
      </c>
      <c r="AT4426">
        <v>0.76636508830874039</v>
      </c>
      <c r="AU4426">
        <v>1</v>
      </c>
    </row>
    <row r="4427" spans="32:47" x14ac:dyDescent="0.25">
      <c r="AF4427">
        <v>4417</v>
      </c>
      <c r="AG4427">
        <v>1</v>
      </c>
      <c r="AH4427">
        <v>0.9598818487549059</v>
      </c>
      <c r="AI4427">
        <v>1</v>
      </c>
      <c r="AJ4427">
        <v>1</v>
      </c>
      <c r="AK4427">
        <v>1</v>
      </c>
      <c r="AL4427">
        <v>0.46783578023508504</v>
      </c>
      <c r="AM4427">
        <v>1</v>
      </c>
      <c r="AN4427">
        <v>0.86833684642648046</v>
      </c>
      <c r="AO4427">
        <v>1</v>
      </c>
      <c r="AP4427">
        <v>1</v>
      </c>
      <c r="AQ4427">
        <v>1</v>
      </c>
      <c r="AR4427">
        <v>1</v>
      </c>
      <c r="AS4427">
        <v>0</v>
      </c>
      <c r="AT4427">
        <v>0.738436767005195</v>
      </c>
      <c r="AU4427">
        <v>1</v>
      </c>
    </row>
    <row r="4428" spans="32:47" x14ac:dyDescent="0.25">
      <c r="AF4428">
        <v>4418</v>
      </c>
      <c r="AG4428">
        <v>0.57074632378193668</v>
      </c>
      <c r="AH4428">
        <v>1</v>
      </c>
      <c r="AI4428">
        <v>1</v>
      </c>
      <c r="AJ4428">
        <v>0</v>
      </c>
      <c r="AK4428">
        <v>0.27133553523514908</v>
      </c>
      <c r="AL4428">
        <v>1</v>
      </c>
      <c r="AM4428">
        <v>1</v>
      </c>
      <c r="AN4428">
        <v>1</v>
      </c>
      <c r="AO4428">
        <v>1</v>
      </c>
      <c r="AP4428">
        <v>1</v>
      </c>
      <c r="AQ4428">
        <v>1</v>
      </c>
      <c r="AR4428">
        <v>0.58964303743578639</v>
      </c>
      <c r="AS4428">
        <v>0</v>
      </c>
      <c r="AT4428">
        <v>0.69557048348687611</v>
      </c>
      <c r="AU4428">
        <v>1</v>
      </c>
    </row>
    <row r="4429" spans="32:47" x14ac:dyDescent="0.25">
      <c r="AF4429">
        <v>4419</v>
      </c>
      <c r="AG4429">
        <v>1</v>
      </c>
      <c r="AH4429">
        <v>1</v>
      </c>
      <c r="AI4429">
        <v>1</v>
      </c>
      <c r="AJ4429">
        <v>0.8777031484506248</v>
      </c>
      <c r="AK4429">
        <v>1</v>
      </c>
      <c r="AL4429">
        <v>1</v>
      </c>
      <c r="AM4429">
        <v>1</v>
      </c>
      <c r="AN4429">
        <v>1</v>
      </c>
      <c r="AO4429">
        <v>1</v>
      </c>
      <c r="AP4429">
        <v>0</v>
      </c>
      <c r="AQ4429">
        <v>0.33490124355860945</v>
      </c>
      <c r="AR4429">
        <v>1</v>
      </c>
      <c r="AS4429">
        <v>0</v>
      </c>
      <c r="AT4429">
        <v>0.64611204982374804</v>
      </c>
      <c r="AU4429">
        <v>0</v>
      </c>
    </row>
    <row r="4430" spans="32:47" x14ac:dyDescent="0.25">
      <c r="AF4430">
        <v>4420</v>
      </c>
      <c r="AG4430">
        <v>1</v>
      </c>
      <c r="AH4430">
        <v>0.1887415729244302</v>
      </c>
      <c r="AI4430">
        <v>0</v>
      </c>
      <c r="AJ4430">
        <v>1.68472085732598E-2</v>
      </c>
      <c r="AK4430">
        <v>1</v>
      </c>
      <c r="AL4430">
        <v>1</v>
      </c>
      <c r="AM4430">
        <v>1</v>
      </c>
      <c r="AN4430">
        <v>0.60684989632465014</v>
      </c>
      <c r="AO4430">
        <v>0.93480638802939209</v>
      </c>
      <c r="AP4430">
        <v>0.78166209976869494</v>
      </c>
      <c r="AQ4430">
        <v>1</v>
      </c>
      <c r="AR4430">
        <v>0.26310369747408269</v>
      </c>
      <c r="AS4430">
        <v>0.19858233414162252</v>
      </c>
      <c r="AT4430">
        <v>0.94937494240708376</v>
      </c>
      <c r="AU4430">
        <v>0</v>
      </c>
    </row>
    <row r="4431" spans="32:47" x14ac:dyDescent="0.25">
      <c r="AF4431">
        <v>4421</v>
      </c>
      <c r="AG4431">
        <v>0.52780496703123769</v>
      </c>
      <c r="AH4431">
        <v>1</v>
      </c>
      <c r="AI4431">
        <v>0.56757782392988676</v>
      </c>
      <c r="AJ4431">
        <v>1</v>
      </c>
      <c r="AK4431">
        <v>1</v>
      </c>
      <c r="AL4431">
        <v>0.96601276781851386</v>
      </c>
      <c r="AM4431">
        <v>1</v>
      </c>
      <c r="AN4431">
        <v>1</v>
      </c>
      <c r="AO4431">
        <v>1</v>
      </c>
      <c r="AP4431">
        <v>1</v>
      </c>
      <c r="AQ4431">
        <v>0</v>
      </c>
      <c r="AR4431">
        <v>0.90023014244821575</v>
      </c>
      <c r="AS4431">
        <v>0</v>
      </c>
      <c r="AT4431">
        <v>0.75664954134460449</v>
      </c>
      <c r="AU4431">
        <v>3</v>
      </c>
    </row>
    <row r="4432" spans="32:47" x14ac:dyDescent="0.25">
      <c r="AF4432">
        <v>4422</v>
      </c>
      <c r="AG4432">
        <v>1</v>
      </c>
      <c r="AH4432">
        <v>1</v>
      </c>
      <c r="AI4432">
        <v>1</v>
      </c>
      <c r="AJ4432">
        <v>1</v>
      </c>
      <c r="AK4432">
        <v>1</v>
      </c>
      <c r="AL4432">
        <v>0.51415766032660026</v>
      </c>
      <c r="AM4432">
        <v>1</v>
      </c>
      <c r="AN4432">
        <v>1</v>
      </c>
      <c r="AO4432">
        <v>1</v>
      </c>
      <c r="AP4432">
        <v>1</v>
      </c>
      <c r="AQ4432">
        <v>1</v>
      </c>
      <c r="AR4432">
        <v>1</v>
      </c>
      <c r="AS4432">
        <v>0</v>
      </c>
      <c r="AT4432">
        <v>0.87056463494685987</v>
      </c>
      <c r="AU4432">
        <v>2</v>
      </c>
    </row>
    <row r="4433" spans="32:47" x14ac:dyDescent="0.25">
      <c r="AF4433">
        <v>4423</v>
      </c>
      <c r="AG4433">
        <v>0.35271407627184209</v>
      </c>
      <c r="AH4433">
        <v>1</v>
      </c>
      <c r="AI4433">
        <v>0.224956950019048</v>
      </c>
      <c r="AJ4433">
        <v>0.66962693642926752</v>
      </c>
      <c r="AK4433">
        <v>1</v>
      </c>
      <c r="AL4433">
        <v>0.93483575512533812</v>
      </c>
      <c r="AM4433">
        <v>0.15526228207079018</v>
      </c>
      <c r="AN4433">
        <v>1</v>
      </c>
      <c r="AO4433">
        <v>1</v>
      </c>
      <c r="AP4433">
        <v>1</v>
      </c>
      <c r="AQ4433">
        <v>1</v>
      </c>
      <c r="AR4433">
        <v>1</v>
      </c>
      <c r="AS4433">
        <v>0.35643204576574916</v>
      </c>
      <c r="AT4433">
        <v>0.79759054392429107</v>
      </c>
      <c r="AU4433">
        <v>1</v>
      </c>
    </row>
    <row r="4434" spans="32:47" x14ac:dyDescent="0.25">
      <c r="AF4434">
        <v>4424</v>
      </c>
      <c r="AG4434">
        <v>1</v>
      </c>
      <c r="AH4434">
        <v>0.28913333883714848</v>
      </c>
      <c r="AI4434">
        <v>0.49205195777152944</v>
      </c>
      <c r="AJ4434">
        <v>7.11036608927922E-2</v>
      </c>
      <c r="AK4434">
        <v>1</v>
      </c>
      <c r="AL4434">
        <v>1</v>
      </c>
      <c r="AM4434">
        <v>0.26608607861623657</v>
      </c>
      <c r="AN4434">
        <v>1</v>
      </c>
      <c r="AO4434">
        <v>1</v>
      </c>
      <c r="AP4434">
        <v>0.16435797350746842</v>
      </c>
      <c r="AQ4434">
        <v>1</v>
      </c>
      <c r="AR4434">
        <v>0.44929202008385011</v>
      </c>
      <c r="AS4434">
        <v>0</v>
      </c>
      <c r="AT4434">
        <v>0.61403581141290886</v>
      </c>
      <c r="AU4434">
        <v>0</v>
      </c>
    </row>
    <row r="4435" spans="32:47" x14ac:dyDescent="0.25">
      <c r="AF4435">
        <v>4425</v>
      </c>
      <c r="AG4435">
        <v>0.9222722160615846</v>
      </c>
      <c r="AH4435">
        <v>1</v>
      </c>
      <c r="AI4435">
        <v>1</v>
      </c>
      <c r="AJ4435">
        <v>0.18077721315348755</v>
      </c>
      <c r="AK4435">
        <v>1</v>
      </c>
      <c r="AL4435">
        <v>1</v>
      </c>
      <c r="AM4435">
        <v>0.94692305651856701</v>
      </c>
      <c r="AN4435">
        <v>1</v>
      </c>
      <c r="AO4435">
        <v>1</v>
      </c>
      <c r="AP4435">
        <v>0.40320348810271223</v>
      </c>
      <c r="AQ4435">
        <v>1</v>
      </c>
      <c r="AR4435">
        <v>0.75750092641641043</v>
      </c>
      <c r="AS4435">
        <v>0</v>
      </c>
      <c r="AT4435">
        <v>0.83608395974361094</v>
      </c>
      <c r="AU4435">
        <v>1</v>
      </c>
    </row>
    <row r="4436" spans="32:47" x14ac:dyDescent="0.25">
      <c r="AF4436">
        <v>4426</v>
      </c>
      <c r="AG4436">
        <v>0</v>
      </c>
      <c r="AH4436">
        <v>0.67480778041421474</v>
      </c>
      <c r="AI4436">
        <v>1</v>
      </c>
      <c r="AJ4436">
        <v>1</v>
      </c>
      <c r="AK4436">
        <v>1</v>
      </c>
      <c r="AL4436">
        <v>0.27938379530363211</v>
      </c>
      <c r="AM4436">
        <v>1</v>
      </c>
      <c r="AN4436">
        <v>1</v>
      </c>
      <c r="AO4436">
        <v>1</v>
      </c>
      <c r="AP4436">
        <v>1</v>
      </c>
      <c r="AQ4436">
        <v>1</v>
      </c>
      <c r="AR4436">
        <v>6.0493712675393441E-2</v>
      </c>
      <c r="AS4436">
        <v>0</v>
      </c>
      <c r="AT4436">
        <v>0.84059636868245036</v>
      </c>
      <c r="AU4436">
        <v>1</v>
      </c>
    </row>
    <row r="4437" spans="32:47" x14ac:dyDescent="0.25">
      <c r="AF4437">
        <v>4427</v>
      </c>
      <c r="AG4437">
        <v>0.88432160397590653</v>
      </c>
      <c r="AH4437">
        <v>0.31808194883082513</v>
      </c>
      <c r="AI4437">
        <v>0.94783177576708466</v>
      </c>
      <c r="AJ4437">
        <v>1</v>
      </c>
      <c r="AK4437">
        <v>1</v>
      </c>
      <c r="AL4437">
        <v>1</v>
      </c>
      <c r="AM4437">
        <v>0.21516815961395849</v>
      </c>
      <c r="AN4437">
        <v>1</v>
      </c>
      <c r="AO4437">
        <v>0.23730572296214328</v>
      </c>
      <c r="AP4437">
        <v>4.6123104308442693E-2</v>
      </c>
      <c r="AQ4437">
        <v>0.78988945475333217</v>
      </c>
      <c r="AR4437">
        <v>1</v>
      </c>
      <c r="AS4437">
        <v>0</v>
      </c>
      <c r="AT4437">
        <v>0.87326685069838528</v>
      </c>
      <c r="AU4437">
        <v>1</v>
      </c>
    </row>
    <row r="4438" spans="32:47" x14ac:dyDescent="0.25">
      <c r="AF4438">
        <v>4428</v>
      </c>
      <c r="AG4438">
        <v>1</v>
      </c>
      <c r="AH4438">
        <v>0</v>
      </c>
      <c r="AI4438">
        <v>0.50712725482275522</v>
      </c>
      <c r="AJ4438">
        <v>1</v>
      </c>
      <c r="AK4438">
        <v>1</v>
      </c>
      <c r="AL4438">
        <v>0.58204755342521819</v>
      </c>
      <c r="AM4438">
        <v>0.21440557958469011</v>
      </c>
      <c r="AN4438">
        <v>1</v>
      </c>
      <c r="AO4438">
        <v>1</v>
      </c>
      <c r="AP4438">
        <v>1</v>
      </c>
      <c r="AQ4438">
        <v>1</v>
      </c>
      <c r="AR4438">
        <v>1</v>
      </c>
      <c r="AS4438">
        <v>0.14500879625495966</v>
      </c>
      <c r="AT4438">
        <v>0.82192681095870257</v>
      </c>
      <c r="AU4438">
        <v>2</v>
      </c>
    </row>
    <row r="4439" spans="32:47" x14ac:dyDescent="0.25">
      <c r="AF4439">
        <v>4429</v>
      </c>
      <c r="AG4439">
        <v>0.78033472620412681</v>
      </c>
      <c r="AH4439">
        <v>1</v>
      </c>
      <c r="AI4439">
        <v>1</v>
      </c>
      <c r="AJ4439">
        <v>0.54734553043284295</v>
      </c>
      <c r="AK4439">
        <v>1</v>
      </c>
      <c r="AL4439">
        <v>0.722894584290528</v>
      </c>
      <c r="AM4439">
        <v>1</v>
      </c>
      <c r="AN4439">
        <v>1</v>
      </c>
      <c r="AO4439">
        <v>1</v>
      </c>
      <c r="AP4439">
        <v>1</v>
      </c>
      <c r="AQ4439">
        <v>1</v>
      </c>
      <c r="AR4439">
        <v>9.6585974923894563E-2</v>
      </c>
      <c r="AS4439">
        <v>0.55182583480693148</v>
      </c>
      <c r="AT4439">
        <v>0.64520644309652619</v>
      </c>
      <c r="AU4439">
        <v>3</v>
      </c>
    </row>
    <row r="4440" spans="32:47" x14ac:dyDescent="0.25">
      <c r="AF4440">
        <v>4430</v>
      </c>
      <c r="AG4440">
        <v>1</v>
      </c>
      <c r="AH4440">
        <v>0.61492031281107173</v>
      </c>
      <c r="AI4440">
        <v>1</v>
      </c>
      <c r="AJ4440">
        <v>1</v>
      </c>
      <c r="AK4440">
        <v>1</v>
      </c>
      <c r="AL4440">
        <v>0.8664183802444313</v>
      </c>
      <c r="AM4440">
        <v>0.87873599106458111</v>
      </c>
      <c r="AN4440">
        <v>0.66376810980634016</v>
      </c>
      <c r="AO4440">
        <v>1</v>
      </c>
      <c r="AP4440">
        <v>0.56519443601686248</v>
      </c>
      <c r="AQ4440">
        <v>1</v>
      </c>
      <c r="AR4440">
        <v>0</v>
      </c>
      <c r="AS4440">
        <v>0.39761236088229307</v>
      </c>
      <c r="AT4440">
        <v>0.57384879299162805</v>
      </c>
      <c r="AU4440">
        <v>0</v>
      </c>
    </row>
    <row r="4441" spans="32:47" x14ac:dyDescent="0.25">
      <c r="AF4441">
        <v>4431</v>
      </c>
      <c r="AG4441">
        <v>1</v>
      </c>
      <c r="AH4441">
        <v>5.9175238391357458E-2</v>
      </c>
      <c r="AI4441">
        <v>1</v>
      </c>
      <c r="AJ4441">
        <v>0.29060025445651261</v>
      </c>
      <c r="AK4441">
        <v>1</v>
      </c>
      <c r="AL4441">
        <v>0.28248531934271642</v>
      </c>
      <c r="AM4441">
        <v>0.74423676505478309</v>
      </c>
      <c r="AN4441">
        <v>1</v>
      </c>
      <c r="AO4441">
        <v>1</v>
      </c>
      <c r="AP4441">
        <v>1</v>
      </c>
      <c r="AQ4441">
        <v>0.69177230328568839</v>
      </c>
      <c r="AR4441">
        <v>1</v>
      </c>
      <c r="AS4441">
        <v>0.10901246459604497</v>
      </c>
      <c r="AT4441">
        <v>0.80312212456367771</v>
      </c>
      <c r="AU4441">
        <v>2</v>
      </c>
    </row>
    <row r="4442" spans="32:47" x14ac:dyDescent="0.25">
      <c r="AF4442">
        <v>4432</v>
      </c>
      <c r="AG4442">
        <v>0</v>
      </c>
      <c r="AH4442">
        <v>0</v>
      </c>
      <c r="AI4442">
        <v>1</v>
      </c>
      <c r="AJ4442">
        <v>0</v>
      </c>
      <c r="AK4442">
        <v>0.98442609304578166</v>
      </c>
      <c r="AL4442">
        <v>0</v>
      </c>
      <c r="AM4442">
        <v>0</v>
      </c>
      <c r="AN4442">
        <v>1</v>
      </c>
      <c r="AO4442">
        <v>1</v>
      </c>
      <c r="AP4442">
        <v>0</v>
      </c>
      <c r="AQ4442">
        <v>1</v>
      </c>
      <c r="AR4442">
        <v>1</v>
      </c>
      <c r="AS4442">
        <v>0</v>
      </c>
      <c r="AT4442">
        <v>0.81208898070729207</v>
      </c>
      <c r="AU4442">
        <v>0</v>
      </c>
    </row>
    <row r="4443" spans="32:47" x14ac:dyDescent="0.25">
      <c r="AF4443">
        <v>4433</v>
      </c>
      <c r="AG4443">
        <v>0.72463714554032777</v>
      </c>
      <c r="AH4443">
        <v>1</v>
      </c>
      <c r="AI4443">
        <v>1</v>
      </c>
      <c r="AJ4443">
        <v>0.59702494385880223</v>
      </c>
      <c r="AK4443">
        <v>1</v>
      </c>
      <c r="AL4443">
        <v>7.7930220748142653E-2</v>
      </c>
      <c r="AM4443">
        <v>1</v>
      </c>
      <c r="AN4443">
        <v>1</v>
      </c>
      <c r="AO4443">
        <v>0.3287483472879103</v>
      </c>
      <c r="AP4443">
        <v>1</v>
      </c>
      <c r="AQ4443">
        <v>1</v>
      </c>
      <c r="AR4443">
        <v>1</v>
      </c>
      <c r="AS4443">
        <v>0.34398558420047443</v>
      </c>
      <c r="AT4443">
        <v>0.73384819954975777</v>
      </c>
      <c r="AU4443">
        <v>0</v>
      </c>
    </row>
    <row r="4444" spans="32:47" x14ac:dyDescent="0.25">
      <c r="AF4444">
        <v>4434</v>
      </c>
      <c r="AG4444">
        <v>0</v>
      </c>
      <c r="AH4444">
        <v>1</v>
      </c>
      <c r="AI4444">
        <v>1</v>
      </c>
      <c r="AJ4444">
        <v>1</v>
      </c>
      <c r="AK4444">
        <v>1</v>
      </c>
      <c r="AL4444">
        <v>0.11726612941298906</v>
      </c>
      <c r="AM4444">
        <v>1</v>
      </c>
      <c r="AN4444">
        <v>1</v>
      </c>
      <c r="AO4444">
        <v>1</v>
      </c>
      <c r="AP4444">
        <v>0.77479299880337016</v>
      </c>
      <c r="AQ4444">
        <v>1</v>
      </c>
      <c r="AR4444">
        <v>1</v>
      </c>
      <c r="AS4444">
        <v>4.8488464251810609E-2</v>
      </c>
      <c r="AT4444">
        <v>0.93029303873202618</v>
      </c>
      <c r="AU4444">
        <v>1</v>
      </c>
    </row>
    <row r="4445" spans="32:47" x14ac:dyDescent="0.25">
      <c r="AF4445">
        <v>4435</v>
      </c>
      <c r="AG4445">
        <v>0.57226701190478291</v>
      </c>
      <c r="AH4445">
        <v>1</v>
      </c>
      <c r="AI4445">
        <v>1</v>
      </c>
      <c r="AJ4445">
        <v>1</v>
      </c>
      <c r="AK4445">
        <v>1</v>
      </c>
      <c r="AL4445">
        <v>0.24511068601398922</v>
      </c>
      <c r="AM4445">
        <v>0</v>
      </c>
      <c r="AN4445">
        <v>1</v>
      </c>
      <c r="AO4445">
        <v>1</v>
      </c>
      <c r="AP4445">
        <v>0.1670152742494059</v>
      </c>
      <c r="AQ4445">
        <v>0.35821016316403986</v>
      </c>
      <c r="AR4445">
        <v>1</v>
      </c>
      <c r="AS4445">
        <v>0.35955338000771475</v>
      </c>
      <c r="AT4445">
        <v>0.75870832560467538</v>
      </c>
      <c r="AU4445">
        <v>0</v>
      </c>
    </row>
    <row r="4446" spans="32:47" x14ac:dyDescent="0.25">
      <c r="AF4446">
        <v>4436</v>
      </c>
      <c r="AG4446">
        <v>1</v>
      </c>
      <c r="AH4446">
        <v>0.67886965014934375</v>
      </c>
      <c r="AI4446">
        <v>0.74358813413263924</v>
      </c>
      <c r="AJ4446">
        <v>1</v>
      </c>
      <c r="AK4446">
        <v>1</v>
      </c>
      <c r="AL4446">
        <v>1</v>
      </c>
      <c r="AM4446">
        <v>0</v>
      </c>
      <c r="AN4446">
        <v>0</v>
      </c>
      <c r="AO4446">
        <v>1</v>
      </c>
      <c r="AP4446">
        <v>0.57313989428826795</v>
      </c>
      <c r="AQ4446">
        <v>0</v>
      </c>
      <c r="AR4446">
        <v>0</v>
      </c>
      <c r="AS4446">
        <v>0</v>
      </c>
      <c r="AT4446">
        <v>0.80425166027464545</v>
      </c>
      <c r="AU4446">
        <v>1</v>
      </c>
    </row>
    <row r="4447" spans="32:47" x14ac:dyDescent="0.25">
      <c r="AF4447">
        <v>4437</v>
      </c>
      <c r="AG4447">
        <v>1</v>
      </c>
      <c r="AH4447">
        <v>1</v>
      </c>
      <c r="AI4447">
        <v>1.5361202226138689E-2</v>
      </c>
      <c r="AJ4447">
        <v>0.28670766080880034</v>
      </c>
      <c r="AK4447">
        <v>0.60823159400634697</v>
      </c>
      <c r="AL4447">
        <v>1</v>
      </c>
      <c r="AM4447">
        <v>1</v>
      </c>
      <c r="AN4447">
        <v>1</v>
      </c>
      <c r="AO4447">
        <v>1</v>
      </c>
      <c r="AP4447">
        <v>0</v>
      </c>
      <c r="AQ4447">
        <v>0.93085114143420167</v>
      </c>
      <c r="AR4447">
        <v>0.12480419631596774</v>
      </c>
      <c r="AS4447">
        <v>0</v>
      </c>
      <c r="AT4447">
        <v>0.86511615948830911</v>
      </c>
      <c r="AU4447">
        <v>0</v>
      </c>
    </row>
    <row r="4448" spans="32:47" x14ac:dyDescent="0.25">
      <c r="AF4448">
        <v>4438</v>
      </c>
      <c r="AG4448">
        <v>1</v>
      </c>
      <c r="AH4448">
        <v>0.6630237892308547</v>
      </c>
      <c r="AI4448">
        <v>0.40717413923900286</v>
      </c>
      <c r="AJ4448">
        <v>1</v>
      </c>
      <c r="AK4448">
        <v>1</v>
      </c>
      <c r="AL4448">
        <v>1</v>
      </c>
      <c r="AM4448">
        <v>1</v>
      </c>
      <c r="AN4448">
        <v>1</v>
      </c>
      <c r="AO4448">
        <v>1</v>
      </c>
      <c r="AP4448">
        <v>0.45710022590074295</v>
      </c>
      <c r="AQ4448">
        <v>1</v>
      </c>
      <c r="AR4448">
        <v>1</v>
      </c>
      <c r="AS4448">
        <v>0</v>
      </c>
      <c r="AT4448">
        <v>0.80746224711556225</v>
      </c>
      <c r="AU4448">
        <v>2</v>
      </c>
    </row>
    <row r="4449" spans="32:47" x14ac:dyDescent="0.25">
      <c r="AF4449">
        <v>4439</v>
      </c>
      <c r="AG4449">
        <v>1</v>
      </c>
      <c r="AH4449">
        <v>1</v>
      </c>
      <c r="AI4449">
        <v>1</v>
      </c>
      <c r="AJ4449">
        <v>1</v>
      </c>
      <c r="AK4449">
        <v>1</v>
      </c>
      <c r="AL4449">
        <v>1</v>
      </c>
      <c r="AM4449">
        <v>1</v>
      </c>
      <c r="AN4449">
        <v>1</v>
      </c>
      <c r="AO4449">
        <v>1</v>
      </c>
      <c r="AP4449">
        <v>0.86807148325427874</v>
      </c>
      <c r="AQ4449">
        <v>0.25219025524226407</v>
      </c>
      <c r="AR4449">
        <v>1</v>
      </c>
      <c r="AS4449">
        <v>0.40720968998333951</v>
      </c>
      <c r="AT4449">
        <v>0.78396703306827153</v>
      </c>
      <c r="AU4449">
        <v>0</v>
      </c>
    </row>
    <row r="4450" spans="32:47" x14ac:dyDescent="0.25">
      <c r="AF4450">
        <v>4440</v>
      </c>
      <c r="AG4450">
        <v>0.79220143511314922</v>
      </c>
      <c r="AH4450">
        <v>1</v>
      </c>
      <c r="AI4450">
        <v>1</v>
      </c>
      <c r="AJ4450">
        <v>1</v>
      </c>
      <c r="AK4450">
        <v>1</v>
      </c>
      <c r="AL4450">
        <v>1</v>
      </c>
      <c r="AM4450">
        <v>1</v>
      </c>
      <c r="AN4450">
        <v>1</v>
      </c>
      <c r="AO4450">
        <v>1</v>
      </c>
      <c r="AP4450">
        <v>1</v>
      </c>
      <c r="AQ4450">
        <v>1</v>
      </c>
      <c r="AR4450">
        <v>1</v>
      </c>
      <c r="AS4450">
        <v>0</v>
      </c>
      <c r="AT4450">
        <v>0.86166617459289041</v>
      </c>
      <c r="AU4450">
        <v>0</v>
      </c>
    </row>
    <row r="4451" spans="32:47" x14ac:dyDescent="0.25">
      <c r="AF4451">
        <v>4441</v>
      </c>
      <c r="AG4451">
        <v>0</v>
      </c>
      <c r="AH4451">
        <v>0.67733398744972617</v>
      </c>
      <c r="AI4451">
        <v>0.31058558092814975</v>
      </c>
      <c r="AJ4451">
        <v>0.8779548476057244</v>
      </c>
      <c r="AK4451">
        <v>1</v>
      </c>
      <c r="AL4451">
        <v>1</v>
      </c>
      <c r="AM4451">
        <v>1</v>
      </c>
      <c r="AN4451">
        <v>1</v>
      </c>
      <c r="AO4451">
        <v>0</v>
      </c>
      <c r="AP4451">
        <v>1</v>
      </c>
      <c r="AQ4451">
        <v>1</v>
      </c>
      <c r="AR4451">
        <v>1</v>
      </c>
      <c r="AS4451">
        <v>0.44778745954414867</v>
      </c>
      <c r="AT4451">
        <v>1</v>
      </c>
      <c r="AU4451">
        <v>3</v>
      </c>
    </row>
    <row r="4452" spans="32:47" x14ac:dyDescent="0.25">
      <c r="AF4452">
        <v>4442</v>
      </c>
      <c r="AG4452">
        <v>1</v>
      </c>
      <c r="AH4452">
        <v>0.9294207222527413</v>
      </c>
      <c r="AI4452">
        <v>1</v>
      </c>
      <c r="AJ4452">
        <v>1</v>
      </c>
      <c r="AK4452">
        <v>1</v>
      </c>
      <c r="AL4452">
        <v>1</v>
      </c>
      <c r="AM4452">
        <v>1</v>
      </c>
      <c r="AN4452">
        <v>0.17129678229285938</v>
      </c>
      <c r="AO4452">
        <v>1</v>
      </c>
      <c r="AP4452">
        <v>0.36456044637382168</v>
      </c>
      <c r="AQ4452">
        <v>0.94635829996962761</v>
      </c>
      <c r="AR4452">
        <v>1</v>
      </c>
      <c r="AS4452">
        <v>0.10264358459924904</v>
      </c>
      <c r="AT4452">
        <v>1</v>
      </c>
      <c r="AU4452">
        <v>0</v>
      </c>
    </row>
    <row r="4453" spans="32:47" x14ac:dyDescent="0.25">
      <c r="AF4453">
        <v>4443</v>
      </c>
      <c r="AG4453">
        <v>0.85574567045395888</v>
      </c>
      <c r="AH4453">
        <v>1</v>
      </c>
      <c r="AI4453">
        <v>1</v>
      </c>
      <c r="AJ4453">
        <v>1</v>
      </c>
      <c r="AK4453">
        <v>1</v>
      </c>
      <c r="AL4453">
        <v>1</v>
      </c>
      <c r="AM4453">
        <v>1</v>
      </c>
      <c r="AN4453">
        <v>1</v>
      </c>
      <c r="AO4453">
        <v>1</v>
      </c>
      <c r="AP4453">
        <v>0.34249072481062254</v>
      </c>
      <c r="AQ4453">
        <v>1</v>
      </c>
      <c r="AR4453">
        <v>0.64463202612011716</v>
      </c>
      <c r="AS4453">
        <v>0</v>
      </c>
      <c r="AT4453">
        <v>0.70771329261016491</v>
      </c>
      <c r="AU4453">
        <v>1</v>
      </c>
    </row>
    <row r="4454" spans="32:47" x14ac:dyDescent="0.25">
      <c r="AF4454">
        <v>4444</v>
      </c>
      <c r="AG4454">
        <v>9.7866924518800053E-2</v>
      </c>
      <c r="AH4454">
        <v>1</v>
      </c>
      <c r="AI4454">
        <v>1</v>
      </c>
      <c r="AJ4454">
        <v>1</v>
      </c>
      <c r="AK4454">
        <v>0.47533531310041471</v>
      </c>
      <c r="AL4454">
        <v>1</v>
      </c>
      <c r="AM4454">
        <v>1</v>
      </c>
      <c r="AN4454">
        <v>1</v>
      </c>
      <c r="AO4454">
        <v>1</v>
      </c>
      <c r="AP4454">
        <v>0.20979358819257019</v>
      </c>
      <c r="AQ4454">
        <v>1</v>
      </c>
      <c r="AR4454">
        <v>0</v>
      </c>
      <c r="AS4454">
        <v>0</v>
      </c>
      <c r="AT4454">
        <v>0.75034877077256945</v>
      </c>
      <c r="AU4454">
        <v>0</v>
      </c>
    </row>
    <row r="4455" spans="32:47" x14ac:dyDescent="0.25">
      <c r="AF4455">
        <v>4445</v>
      </c>
      <c r="AG4455">
        <v>1</v>
      </c>
      <c r="AH4455">
        <v>1</v>
      </c>
      <c r="AI4455">
        <v>0.43264161651618893</v>
      </c>
      <c r="AJ4455">
        <v>0</v>
      </c>
      <c r="AK4455">
        <v>1</v>
      </c>
      <c r="AL4455">
        <v>1</v>
      </c>
      <c r="AM4455">
        <v>1</v>
      </c>
      <c r="AN4455">
        <v>1</v>
      </c>
      <c r="AO4455">
        <v>1</v>
      </c>
      <c r="AP4455">
        <v>1</v>
      </c>
      <c r="AQ4455">
        <v>0.76552160129504043</v>
      </c>
      <c r="AR4455">
        <v>1</v>
      </c>
      <c r="AS4455">
        <v>0</v>
      </c>
      <c r="AT4455">
        <v>0.58528421092098692</v>
      </c>
      <c r="AU4455">
        <v>0</v>
      </c>
    </row>
    <row r="4456" spans="32:47" x14ac:dyDescent="0.25">
      <c r="AF4456">
        <v>4446</v>
      </c>
      <c r="AG4456">
        <v>0.35230077109032032</v>
      </c>
      <c r="AH4456">
        <v>1</v>
      </c>
      <c r="AI4456">
        <v>1</v>
      </c>
      <c r="AJ4456">
        <v>1</v>
      </c>
      <c r="AK4456">
        <v>1</v>
      </c>
      <c r="AL4456">
        <v>1</v>
      </c>
      <c r="AM4456">
        <v>1</v>
      </c>
      <c r="AN4456">
        <v>1</v>
      </c>
      <c r="AO4456">
        <v>1</v>
      </c>
      <c r="AP4456">
        <v>1</v>
      </c>
      <c r="AQ4456">
        <v>1</v>
      </c>
      <c r="AR4456">
        <v>1</v>
      </c>
      <c r="AS4456">
        <v>0.3448488192004715</v>
      </c>
      <c r="AT4456">
        <v>0.7665214260671509</v>
      </c>
      <c r="AU4456">
        <v>3</v>
      </c>
    </row>
    <row r="4457" spans="32:47" x14ac:dyDescent="0.25">
      <c r="AF4457">
        <v>4447</v>
      </c>
      <c r="AG4457">
        <v>1</v>
      </c>
      <c r="AH4457">
        <v>1</v>
      </c>
      <c r="AI4457">
        <v>1</v>
      </c>
      <c r="AJ4457">
        <v>1</v>
      </c>
      <c r="AK4457">
        <v>1</v>
      </c>
      <c r="AL4457">
        <v>0</v>
      </c>
      <c r="AM4457">
        <v>0</v>
      </c>
      <c r="AN4457">
        <v>0.78876249755581562</v>
      </c>
      <c r="AO4457">
        <v>0</v>
      </c>
      <c r="AP4457">
        <v>0.48075053760980918</v>
      </c>
      <c r="AQ4457">
        <v>1</v>
      </c>
      <c r="AR4457">
        <v>1</v>
      </c>
      <c r="AS4457">
        <v>0</v>
      </c>
      <c r="AT4457">
        <v>0.6866046818216851</v>
      </c>
      <c r="AU4457">
        <v>0</v>
      </c>
    </row>
    <row r="4458" spans="32:47" x14ac:dyDescent="0.25">
      <c r="AF4458">
        <v>4448</v>
      </c>
      <c r="AG4458">
        <v>1</v>
      </c>
      <c r="AH4458">
        <v>0</v>
      </c>
      <c r="AI4458">
        <v>0.37046560574996085</v>
      </c>
      <c r="AJ4458">
        <v>0.16433722338794421</v>
      </c>
      <c r="AK4458">
        <v>0.87210629205688861</v>
      </c>
      <c r="AL4458">
        <v>1</v>
      </c>
      <c r="AM4458">
        <v>1</v>
      </c>
      <c r="AN4458">
        <v>0.75855689049363251</v>
      </c>
      <c r="AO4458">
        <v>1</v>
      </c>
      <c r="AP4458">
        <v>8.5477554125968566E-2</v>
      </c>
      <c r="AQ4458">
        <v>1</v>
      </c>
      <c r="AR4458">
        <v>0.68915667114760581</v>
      </c>
      <c r="AS4458">
        <v>0</v>
      </c>
      <c r="AT4458">
        <v>0.84239880081273344</v>
      </c>
      <c r="AU4458">
        <v>1</v>
      </c>
    </row>
    <row r="4459" spans="32:47" x14ac:dyDescent="0.25">
      <c r="AF4459">
        <v>4449</v>
      </c>
      <c r="AG4459">
        <v>1</v>
      </c>
      <c r="AH4459">
        <v>5.9076223825676219E-2</v>
      </c>
      <c r="AI4459">
        <v>1</v>
      </c>
      <c r="AJ4459">
        <v>1</v>
      </c>
      <c r="AK4459">
        <v>1</v>
      </c>
      <c r="AL4459">
        <v>0.32633663729793627</v>
      </c>
      <c r="AM4459">
        <v>1</v>
      </c>
      <c r="AN4459">
        <v>1</v>
      </c>
      <c r="AO4459">
        <v>1</v>
      </c>
      <c r="AP4459">
        <v>1</v>
      </c>
      <c r="AQ4459">
        <v>0.63751692130317683</v>
      </c>
      <c r="AR4459">
        <v>0.97971402634251603</v>
      </c>
      <c r="AS4459">
        <v>0</v>
      </c>
      <c r="AT4459">
        <v>0.8253797923899272</v>
      </c>
      <c r="AU4459">
        <v>1</v>
      </c>
    </row>
    <row r="4460" spans="32:47" x14ac:dyDescent="0.25">
      <c r="AF4460">
        <v>4450</v>
      </c>
      <c r="AG4460">
        <v>1</v>
      </c>
      <c r="AH4460">
        <v>1</v>
      </c>
      <c r="AI4460">
        <v>1</v>
      </c>
      <c r="AJ4460">
        <v>0</v>
      </c>
      <c r="AK4460">
        <v>1</v>
      </c>
      <c r="AL4460">
        <v>1</v>
      </c>
      <c r="AM4460">
        <v>0.78479530238180284</v>
      </c>
      <c r="AN4460">
        <v>1</v>
      </c>
      <c r="AO4460">
        <v>1</v>
      </c>
      <c r="AP4460">
        <v>1</v>
      </c>
      <c r="AQ4460">
        <v>1</v>
      </c>
      <c r="AR4460">
        <v>0.84454718389339001</v>
      </c>
      <c r="AS4460">
        <v>0</v>
      </c>
      <c r="AT4460">
        <v>0.84322595874235118</v>
      </c>
      <c r="AU4460">
        <v>2</v>
      </c>
    </row>
    <row r="4461" spans="32:47" x14ac:dyDescent="0.25">
      <c r="AF4461">
        <v>4451</v>
      </c>
      <c r="AG4461">
        <v>0.99963622906638661</v>
      </c>
      <c r="AH4461">
        <v>0.55916214828357624</v>
      </c>
      <c r="AI4461">
        <v>0.5604565925914945</v>
      </c>
      <c r="AJ4461">
        <v>0</v>
      </c>
      <c r="AK4461">
        <v>0.97527383537747103</v>
      </c>
      <c r="AL4461">
        <v>1</v>
      </c>
      <c r="AM4461">
        <v>1</v>
      </c>
      <c r="AN4461">
        <v>1</v>
      </c>
      <c r="AO4461">
        <v>0</v>
      </c>
      <c r="AP4461">
        <v>0.44664253382366187</v>
      </c>
      <c r="AQ4461">
        <v>0.44555653897186859</v>
      </c>
      <c r="AR4461">
        <v>1</v>
      </c>
      <c r="AS4461">
        <v>0</v>
      </c>
      <c r="AT4461">
        <v>0.7815750844411038</v>
      </c>
      <c r="AU4461">
        <v>1</v>
      </c>
    </row>
    <row r="4462" spans="32:47" x14ac:dyDescent="0.25">
      <c r="AF4462">
        <v>4452</v>
      </c>
      <c r="AG4462">
        <v>0.26496347926642499</v>
      </c>
      <c r="AH4462">
        <v>0</v>
      </c>
      <c r="AI4462">
        <v>1</v>
      </c>
      <c r="AJ4462">
        <v>0.22924599267401694</v>
      </c>
      <c r="AK4462">
        <v>0.79567666512852042</v>
      </c>
      <c r="AL4462">
        <v>1</v>
      </c>
      <c r="AM4462">
        <v>1</v>
      </c>
      <c r="AN4462">
        <v>0.22963303474018409</v>
      </c>
      <c r="AO4462">
        <v>0.64894232339114144</v>
      </c>
      <c r="AP4462">
        <v>0.61548070856670456</v>
      </c>
      <c r="AQ4462">
        <v>0.61941376649241042</v>
      </c>
      <c r="AR4462">
        <v>1</v>
      </c>
      <c r="AS4462">
        <v>0</v>
      </c>
      <c r="AT4462">
        <v>0.85168783956525085</v>
      </c>
      <c r="AU4462">
        <v>0</v>
      </c>
    </row>
    <row r="4463" spans="32:47" x14ac:dyDescent="0.25">
      <c r="AF4463">
        <v>4453</v>
      </c>
      <c r="AG4463">
        <v>0</v>
      </c>
      <c r="AH4463">
        <v>0.59588617520733222</v>
      </c>
      <c r="AI4463">
        <v>0.87712957274573367</v>
      </c>
      <c r="AJ4463">
        <v>1</v>
      </c>
      <c r="AK4463">
        <v>1</v>
      </c>
      <c r="AL4463">
        <v>1</v>
      </c>
      <c r="AM4463">
        <v>1</v>
      </c>
      <c r="AN4463">
        <v>1</v>
      </c>
      <c r="AO4463">
        <v>1</v>
      </c>
      <c r="AP4463">
        <v>1</v>
      </c>
      <c r="AQ4463">
        <v>0.73241670035082884</v>
      </c>
      <c r="AR4463">
        <v>1</v>
      </c>
      <c r="AS4463">
        <v>0.42213136590944489</v>
      </c>
      <c r="AT4463">
        <v>0.75826672587361532</v>
      </c>
      <c r="AU4463">
        <v>1</v>
      </c>
    </row>
    <row r="4464" spans="32:47" x14ac:dyDescent="0.25">
      <c r="AF4464">
        <v>4454</v>
      </c>
      <c r="AG4464">
        <v>0.93352495487582221</v>
      </c>
      <c r="AH4464">
        <v>1</v>
      </c>
      <c r="AI4464">
        <v>0.60309873742798736</v>
      </c>
      <c r="AJ4464">
        <v>0.27378058503891223</v>
      </c>
      <c r="AK4464">
        <v>2.5966593342731829E-2</v>
      </c>
      <c r="AL4464">
        <v>1</v>
      </c>
      <c r="AM4464">
        <v>0.99063804765553931</v>
      </c>
      <c r="AN4464">
        <v>1</v>
      </c>
      <c r="AO4464">
        <v>1</v>
      </c>
      <c r="AP4464">
        <v>9.9750106195231995E-3</v>
      </c>
      <c r="AQ4464">
        <v>1</v>
      </c>
      <c r="AR4464">
        <v>1</v>
      </c>
      <c r="AS4464">
        <v>0.16720648027355006</v>
      </c>
      <c r="AT4464">
        <v>0.85772461677456513</v>
      </c>
      <c r="AU4464">
        <v>1</v>
      </c>
    </row>
    <row r="4465" spans="32:47" x14ac:dyDescent="0.25">
      <c r="AF4465">
        <v>4455</v>
      </c>
      <c r="AG4465">
        <v>1</v>
      </c>
      <c r="AH4465">
        <v>1</v>
      </c>
      <c r="AI4465">
        <v>0.13271152188380872</v>
      </c>
      <c r="AJ4465">
        <v>0.95213232412982807</v>
      </c>
      <c r="AK4465">
        <v>0</v>
      </c>
      <c r="AL4465">
        <v>0.49422651260077449</v>
      </c>
      <c r="AM4465">
        <v>1</v>
      </c>
      <c r="AN4465">
        <v>1</v>
      </c>
      <c r="AO4465">
        <v>1</v>
      </c>
      <c r="AP4465">
        <v>0.98910988825410906</v>
      </c>
      <c r="AQ4465">
        <v>1</v>
      </c>
      <c r="AR4465">
        <v>0.64641126113166403</v>
      </c>
      <c r="AS4465">
        <v>0</v>
      </c>
      <c r="AT4465">
        <v>0.71471560204854911</v>
      </c>
      <c r="AU4465">
        <v>0</v>
      </c>
    </row>
    <row r="4466" spans="32:47" x14ac:dyDescent="0.25">
      <c r="AF4466">
        <v>4456</v>
      </c>
      <c r="AG4466">
        <v>1</v>
      </c>
      <c r="AH4466">
        <v>0.3979856168056618</v>
      </c>
      <c r="AI4466">
        <v>1</v>
      </c>
      <c r="AJ4466">
        <v>1</v>
      </c>
      <c r="AK4466">
        <v>1</v>
      </c>
      <c r="AL4466">
        <v>1</v>
      </c>
      <c r="AM4466">
        <v>1</v>
      </c>
      <c r="AN4466">
        <v>7.5241304084146018E-2</v>
      </c>
      <c r="AO4466">
        <v>1</v>
      </c>
      <c r="AP4466">
        <v>1</v>
      </c>
      <c r="AQ4466">
        <v>1</v>
      </c>
      <c r="AR4466">
        <v>0.66843174520510085</v>
      </c>
      <c r="AS4466">
        <v>0.89842573154859451</v>
      </c>
      <c r="AT4466">
        <v>0.90020261398061696</v>
      </c>
      <c r="AU4466">
        <v>1</v>
      </c>
    </row>
    <row r="4467" spans="32:47" x14ac:dyDescent="0.25">
      <c r="AF4467">
        <v>4457</v>
      </c>
      <c r="AG4467">
        <v>1</v>
      </c>
      <c r="AH4467">
        <v>1</v>
      </c>
      <c r="AI4467">
        <v>1</v>
      </c>
      <c r="AJ4467">
        <v>1</v>
      </c>
      <c r="AK4467">
        <v>0.93407693729363195</v>
      </c>
      <c r="AL4467">
        <v>1</v>
      </c>
      <c r="AM4467">
        <v>1</v>
      </c>
      <c r="AN4467">
        <v>1</v>
      </c>
      <c r="AO4467">
        <v>1</v>
      </c>
      <c r="AP4467">
        <v>1</v>
      </c>
      <c r="AQ4467">
        <v>1</v>
      </c>
      <c r="AR4467">
        <v>0.87732721508467459</v>
      </c>
      <c r="AS4467">
        <v>0.43454993617272142</v>
      </c>
      <c r="AT4467">
        <v>0.85330724656613377</v>
      </c>
      <c r="AU4467">
        <v>2</v>
      </c>
    </row>
    <row r="4468" spans="32:47" x14ac:dyDescent="0.25">
      <c r="AF4468">
        <v>4458</v>
      </c>
      <c r="AG4468">
        <v>0.96946344970990228</v>
      </c>
      <c r="AH4468">
        <v>0.98505794434017191</v>
      </c>
      <c r="AI4468">
        <v>1</v>
      </c>
      <c r="AJ4468">
        <v>0</v>
      </c>
      <c r="AK4468">
        <v>0.29364691512549351</v>
      </c>
      <c r="AL4468">
        <v>0.46523970915198637</v>
      </c>
      <c r="AM4468">
        <v>1</v>
      </c>
      <c r="AN4468">
        <v>1</v>
      </c>
      <c r="AO4468">
        <v>0.65750013762687254</v>
      </c>
      <c r="AP4468">
        <v>1</v>
      </c>
      <c r="AQ4468">
        <v>0.80765766137362027</v>
      </c>
      <c r="AR4468">
        <v>1</v>
      </c>
      <c r="AS4468">
        <v>0.245554453334696</v>
      </c>
      <c r="AT4468">
        <v>0.81581228857579691</v>
      </c>
      <c r="AU4468">
        <v>2</v>
      </c>
    </row>
    <row r="4469" spans="32:47" x14ac:dyDescent="0.25">
      <c r="AF4469">
        <v>4459</v>
      </c>
      <c r="AG4469">
        <v>1</v>
      </c>
      <c r="AH4469">
        <v>1</v>
      </c>
      <c r="AI4469">
        <v>1</v>
      </c>
      <c r="AJ4469">
        <v>0</v>
      </c>
      <c r="AK4469">
        <v>0.44083828833484612</v>
      </c>
      <c r="AL4469">
        <v>0.8338012149807279</v>
      </c>
      <c r="AM4469">
        <v>1</v>
      </c>
      <c r="AN4469">
        <v>1</v>
      </c>
      <c r="AO4469">
        <v>1</v>
      </c>
      <c r="AP4469">
        <v>1</v>
      </c>
      <c r="AQ4469">
        <v>1</v>
      </c>
      <c r="AR4469">
        <v>1</v>
      </c>
      <c r="AS4469">
        <v>0</v>
      </c>
      <c r="AT4469">
        <v>0.57088649904445909</v>
      </c>
      <c r="AU4469">
        <v>1</v>
      </c>
    </row>
    <row r="4470" spans="32:47" x14ac:dyDescent="0.25">
      <c r="AF4470">
        <v>4460</v>
      </c>
      <c r="AG4470">
        <v>0.93887643482077932</v>
      </c>
      <c r="AH4470">
        <v>0.50941767320260367</v>
      </c>
      <c r="AI4470">
        <v>1</v>
      </c>
      <c r="AJ4470">
        <v>1</v>
      </c>
      <c r="AK4470">
        <v>1</v>
      </c>
      <c r="AL4470">
        <v>1</v>
      </c>
      <c r="AM4470">
        <v>1</v>
      </c>
      <c r="AN4470">
        <v>0.34783194828900554</v>
      </c>
      <c r="AO4470">
        <v>1</v>
      </c>
      <c r="AP4470">
        <v>1</v>
      </c>
      <c r="AQ4470">
        <v>0.35425969157367942</v>
      </c>
      <c r="AR4470">
        <v>1</v>
      </c>
      <c r="AS4470">
        <v>0</v>
      </c>
      <c r="AT4470">
        <v>0.83178900022493052</v>
      </c>
      <c r="AU4470">
        <v>0</v>
      </c>
    </row>
    <row r="4471" spans="32:47" x14ac:dyDescent="0.25">
      <c r="AF4471">
        <v>4461</v>
      </c>
      <c r="AG4471">
        <v>1</v>
      </c>
      <c r="AH4471">
        <v>1</v>
      </c>
      <c r="AI4471">
        <v>0.92030961240520659</v>
      </c>
      <c r="AJ4471">
        <v>1</v>
      </c>
      <c r="AK4471">
        <v>1</v>
      </c>
      <c r="AL4471">
        <v>1</v>
      </c>
      <c r="AM4471">
        <v>0.8628457476767043</v>
      </c>
      <c r="AN4471">
        <v>1</v>
      </c>
      <c r="AO4471">
        <v>1</v>
      </c>
      <c r="AP4471">
        <v>0</v>
      </c>
      <c r="AQ4471">
        <v>1</v>
      </c>
      <c r="AR4471">
        <v>1</v>
      </c>
      <c r="AS4471">
        <v>0.53562261115002907</v>
      </c>
      <c r="AT4471">
        <v>0.70044284673792001</v>
      </c>
      <c r="AU4471">
        <v>2</v>
      </c>
    </row>
    <row r="4472" spans="32:47" x14ac:dyDescent="0.25">
      <c r="AF4472">
        <v>4462</v>
      </c>
      <c r="AG4472">
        <v>1</v>
      </c>
      <c r="AH4472">
        <v>8.5390015169260938E-2</v>
      </c>
      <c r="AI4472">
        <v>0.84634294967526658</v>
      </c>
      <c r="AJ4472">
        <v>1</v>
      </c>
      <c r="AK4472">
        <v>1</v>
      </c>
      <c r="AL4472">
        <v>1</v>
      </c>
      <c r="AM4472">
        <v>1</v>
      </c>
      <c r="AN4472">
        <v>1</v>
      </c>
      <c r="AO4472">
        <v>0</v>
      </c>
      <c r="AP4472">
        <v>0.57276201667780458</v>
      </c>
      <c r="AQ4472">
        <v>0.80378827704941314</v>
      </c>
      <c r="AR4472">
        <v>1</v>
      </c>
      <c r="AS4472">
        <v>0</v>
      </c>
      <c r="AT4472">
        <v>1</v>
      </c>
      <c r="AU4472">
        <v>3</v>
      </c>
    </row>
    <row r="4473" spans="32:47" x14ac:dyDescent="0.25">
      <c r="AF4473">
        <v>4463</v>
      </c>
      <c r="AG4473">
        <v>1</v>
      </c>
      <c r="AH4473">
        <v>0.11947426226548227</v>
      </c>
      <c r="AI4473">
        <v>1</v>
      </c>
      <c r="AJ4473">
        <v>0.96228293865278824</v>
      </c>
      <c r="AK4473">
        <v>0.2984227271555292</v>
      </c>
      <c r="AL4473">
        <v>1</v>
      </c>
      <c r="AM4473">
        <v>1</v>
      </c>
      <c r="AN4473">
        <v>0.91475031637228021</v>
      </c>
      <c r="AO4473">
        <v>0.44630084458185593</v>
      </c>
      <c r="AP4473">
        <v>1</v>
      </c>
      <c r="AQ4473">
        <v>1</v>
      </c>
      <c r="AR4473">
        <v>1</v>
      </c>
      <c r="AS4473">
        <v>0.33264112156053494</v>
      </c>
      <c r="AT4473">
        <v>0.64067029441552947</v>
      </c>
      <c r="AU4473">
        <v>2</v>
      </c>
    </row>
    <row r="4474" spans="32:47" x14ac:dyDescent="0.25">
      <c r="AF4474">
        <v>4464</v>
      </c>
      <c r="AG4474">
        <v>1</v>
      </c>
      <c r="AH4474">
        <v>1</v>
      </c>
      <c r="AI4474">
        <v>0.62559169045069274</v>
      </c>
      <c r="AJ4474">
        <v>0</v>
      </c>
      <c r="AK4474">
        <v>1</v>
      </c>
      <c r="AL4474">
        <v>1</v>
      </c>
      <c r="AM4474">
        <v>0.46953318117917781</v>
      </c>
      <c r="AN4474">
        <v>1</v>
      </c>
      <c r="AO4474">
        <v>1</v>
      </c>
      <c r="AP4474">
        <v>1</v>
      </c>
      <c r="AQ4474">
        <v>1</v>
      </c>
      <c r="AR4474">
        <v>1</v>
      </c>
      <c r="AS4474">
        <v>1</v>
      </c>
      <c r="AT4474">
        <v>0.72046237584119355</v>
      </c>
      <c r="AU4474">
        <v>2</v>
      </c>
    </row>
    <row r="4475" spans="32:47" x14ac:dyDescent="0.25">
      <c r="AF4475">
        <v>4465</v>
      </c>
      <c r="AG4475">
        <v>1</v>
      </c>
      <c r="AH4475">
        <v>0.92760966033789116</v>
      </c>
      <c r="AI4475">
        <v>1</v>
      </c>
      <c r="AJ4475">
        <v>1</v>
      </c>
      <c r="AK4475">
        <v>1</v>
      </c>
      <c r="AL4475">
        <v>1</v>
      </c>
      <c r="AM4475">
        <v>1</v>
      </c>
      <c r="AN4475">
        <v>1</v>
      </c>
      <c r="AO4475">
        <v>0.3186635204035459</v>
      </c>
      <c r="AP4475">
        <v>1</v>
      </c>
      <c r="AQ4475">
        <v>1</v>
      </c>
      <c r="AR4475">
        <v>1</v>
      </c>
      <c r="AS4475">
        <v>0.81953802451983304</v>
      </c>
      <c r="AT4475">
        <v>0.7792777875119985</v>
      </c>
      <c r="AU4475">
        <v>0</v>
      </c>
    </row>
    <row r="4476" spans="32:47" x14ac:dyDescent="0.25">
      <c r="AF4476">
        <v>4466</v>
      </c>
      <c r="AG4476">
        <v>1</v>
      </c>
      <c r="AH4476">
        <v>1</v>
      </c>
      <c r="AI4476">
        <v>0.41446285254782961</v>
      </c>
      <c r="AJ4476">
        <v>1</v>
      </c>
      <c r="AK4476">
        <v>0</v>
      </c>
      <c r="AL4476">
        <v>1</v>
      </c>
      <c r="AM4476">
        <v>0.10892126600271196</v>
      </c>
      <c r="AN4476">
        <v>1</v>
      </c>
      <c r="AO4476">
        <v>1</v>
      </c>
      <c r="AP4476">
        <v>1</v>
      </c>
      <c r="AQ4476">
        <v>1</v>
      </c>
      <c r="AR4476">
        <v>1</v>
      </c>
      <c r="AS4476">
        <v>0</v>
      </c>
      <c r="AT4476">
        <v>0.55141085815350432</v>
      </c>
      <c r="AU4476">
        <v>2</v>
      </c>
    </row>
    <row r="4477" spans="32:47" x14ac:dyDescent="0.25">
      <c r="AF4477">
        <v>4467</v>
      </c>
      <c r="AG4477">
        <v>1</v>
      </c>
      <c r="AH4477">
        <v>1</v>
      </c>
      <c r="AI4477">
        <v>0.71174728325023617</v>
      </c>
      <c r="AJ4477">
        <v>1</v>
      </c>
      <c r="AK4477">
        <v>1</v>
      </c>
      <c r="AL4477">
        <v>1</v>
      </c>
      <c r="AM4477">
        <v>0</v>
      </c>
      <c r="AN4477">
        <v>1</v>
      </c>
      <c r="AO4477">
        <v>0</v>
      </c>
      <c r="AP4477">
        <v>1</v>
      </c>
      <c r="AQ4477">
        <v>1</v>
      </c>
      <c r="AR4477">
        <v>1</v>
      </c>
      <c r="AS4477">
        <v>0</v>
      </c>
      <c r="AT4477">
        <v>0.93148215400238044</v>
      </c>
      <c r="AU4477">
        <v>1</v>
      </c>
    </row>
    <row r="4478" spans="32:47" x14ac:dyDescent="0.25">
      <c r="AF4478">
        <v>4468</v>
      </c>
      <c r="AG4478">
        <v>1</v>
      </c>
      <c r="AH4478">
        <v>1</v>
      </c>
      <c r="AI4478">
        <v>1</v>
      </c>
      <c r="AJ4478">
        <v>1</v>
      </c>
      <c r="AK4478">
        <v>1</v>
      </c>
      <c r="AL4478">
        <v>1</v>
      </c>
      <c r="AM4478">
        <v>1</v>
      </c>
      <c r="AN4478">
        <v>0.61368304444735144</v>
      </c>
      <c r="AO4478">
        <v>0.66485694475243995</v>
      </c>
      <c r="AP4478">
        <v>1</v>
      </c>
      <c r="AQ4478">
        <v>0.62104899021966653</v>
      </c>
      <c r="AR4478">
        <v>1</v>
      </c>
      <c r="AS4478">
        <v>0</v>
      </c>
      <c r="AT4478">
        <v>0.57734833262930141</v>
      </c>
      <c r="AU4478">
        <v>0</v>
      </c>
    </row>
    <row r="4479" spans="32:47" x14ac:dyDescent="0.25">
      <c r="AF4479">
        <v>4469</v>
      </c>
      <c r="AG4479">
        <v>1</v>
      </c>
      <c r="AH4479">
        <v>1</v>
      </c>
      <c r="AI4479">
        <v>0</v>
      </c>
      <c r="AJ4479">
        <v>1</v>
      </c>
      <c r="AK4479">
        <v>0.39805066495459723</v>
      </c>
      <c r="AL4479">
        <v>0</v>
      </c>
      <c r="AM4479">
        <v>1</v>
      </c>
      <c r="AN4479">
        <v>1</v>
      </c>
      <c r="AO4479">
        <v>0.55425199221669275</v>
      </c>
      <c r="AP4479">
        <v>1</v>
      </c>
      <c r="AQ4479">
        <v>1</v>
      </c>
      <c r="AR4479">
        <v>1</v>
      </c>
      <c r="AS4479">
        <v>0.14181859988410347</v>
      </c>
      <c r="AT4479">
        <v>0.66976554983417891</v>
      </c>
      <c r="AU4479">
        <v>0</v>
      </c>
    </row>
    <row r="4480" spans="32:47" x14ac:dyDescent="0.25">
      <c r="AF4480">
        <v>4470</v>
      </c>
      <c r="AG4480">
        <v>0.58165858047587171</v>
      </c>
      <c r="AH4480">
        <v>0</v>
      </c>
      <c r="AI4480">
        <v>1</v>
      </c>
      <c r="AJ4480">
        <v>1</v>
      </c>
      <c r="AK4480">
        <v>0.31084660158540506</v>
      </c>
      <c r="AL4480">
        <v>0.6993179396117436</v>
      </c>
      <c r="AM4480">
        <v>1</v>
      </c>
      <c r="AN4480">
        <v>1</v>
      </c>
      <c r="AO4480">
        <v>1</v>
      </c>
      <c r="AP4480">
        <v>0.49345266919502345</v>
      </c>
      <c r="AQ4480">
        <v>1</v>
      </c>
      <c r="AR4480">
        <v>1</v>
      </c>
      <c r="AS4480">
        <v>0</v>
      </c>
      <c r="AT4480">
        <v>0.49653983117533329</v>
      </c>
      <c r="AU4480">
        <v>0</v>
      </c>
    </row>
    <row r="4481" spans="32:47" x14ac:dyDescent="0.25">
      <c r="AF4481">
        <v>4471</v>
      </c>
      <c r="AG4481">
        <v>1</v>
      </c>
      <c r="AH4481">
        <v>1</v>
      </c>
      <c r="AI4481">
        <v>1</v>
      </c>
      <c r="AJ4481">
        <v>1</v>
      </c>
      <c r="AK4481">
        <v>1</v>
      </c>
      <c r="AL4481">
        <v>1</v>
      </c>
      <c r="AM4481">
        <v>0.96157117160046546</v>
      </c>
      <c r="AN4481">
        <v>0.4234064219028017</v>
      </c>
      <c r="AO4481">
        <v>0.80411045937047065</v>
      </c>
      <c r="AP4481">
        <v>0.15955651168112508</v>
      </c>
      <c r="AQ4481">
        <v>1</v>
      </c>
      <c r="AR4481">
        <v>1</v>
      </c>
      <c r="AS4481">
        <v>0</v>
      </c>
      <c r="AT4481">
        <v>0.7939090954749215</v>
      </c>
      <c r="AU4481">
        <v>4</v>
      </c>
    </row>
    <row r="4482" spans="32:47" x14ac:dyDescent="0.25">
      <c r="AF4482">
        <v>4472</v>
      </c>
      <c r="AG4482">
        <v>1</v>
      </c>
      <c r="AH4482">
        <v>1</v>
      </c>
      <c r="AI4482">
        <v>0.15369775947117653</v>
      </c>
      <c r="AJ4482">
        <v>1</v>
      </c>
      <c r="AK4482">
        <v>1</v>
      </c>
      <c r="AL4482">
        <v>1</v>
      </c>
      <c r="AM4482">
        <v>1</v>
      </c>
      <c r="AN4482">
        <v>0.98989305827713148</v>
      </c>
      <c r="AO4482">
        <v>1</v>
      </c>
      <c r="AP4482">
        <v>1</v>
      </c>
      <c r="AQ4482">
        <v>1</v>
      </c>
      <c r="AR4482">
        <v>1</v>
      </c>
      <c r="AS4482">
        <v>0.19340622047190362</v>
      </c>
      <c r="AT4482">
        <v>0.70145732430997942</v>
      </c>
      <c r="AU4482">
        <v>1</v>
      </c>
    </row>
    <row r="4483" spans="32:47" x14ac:dyDescent="0.25">
      <c r="AF4483">
        <v>4473</v>
      </c>
      <c r="AG4483">
        <v>0.19331161574025887</v>
      </c>
      <c r="AH4483">
        <v>1</v>
      </c>
      <c r="AI4483">
        <v>1</v>
      </c>
      <c r="AJ4483">
        <v>1</v>
      </c>
      <c r="AK4483">
        <v>1</v>
      </c>
      <c r="AL4483">
        <v>0.77432762179450942</v>
      </c>
      <c r="AM4483">
        <v>1</v>
      </c>
      <c r="AN4483">
        <v>0.48616494307615571</v>
      </c>
      <c r="AO4483">
        <v>0</v>
      </c>
      <c r="AP4483">
        <v>0.81859150637014422</v>
      </c>
      <c r="AQ4483">
        <v>1</v>
      </c>
      <c r="AR4483">
        <v>1</v>
      </c>
      <c r="AS4483">
        <v>0</v>
      </c>
      <c r="AT4483">
        <v>0.75839627210843408</v>
      </c>
      <c r="AU4483">
        <v>1</v>
      </c>
    </row>
    <row r="4484" spans="32:47" x14ac:dyDescent="0.25">
      <c r="AF4484">
        <v>4474</v>
      </c>
      <c r="AG4484">
        <v>1</v>
      </c>
      <c r="AH4484">
        <v>1</v>
      </c>
      <c r="AI4484">
        <v>1</v>
      </c>
      <c r="AJ4484">
        <v>1</v>
      </c>
      <c r="AK4484">
        <v>1</v>
      </c>
      <c r="AL4484">
        <v>1</v>
      </c>
      <c r="AM4484">
        <v>1</v>
      </c>
      <c r="AN4484">
        <v>0.58063656390544149</v>
      </c>
      <c r="AO4484">
        <v>0.64857971154391025</v>
      </c>
      <c r="AP4484">
        <v>1</v>
      </c>
      <c r="AQ4484">
        <v>1</v>
      </c>
      <c r="AR4484">
        <v>1</v>
      </c>
      <c r="AS4484">
        <v>0.25078618013815557</v>
      </c>
      <c r="AT4484">
        <v>0.77955867501961673</v>
      </c>
      <c r="AU4484">
        <v>1</v>
      </c>
    </row>
    <row r="4485" spans="32:47" x14ac:dyDescent="0.25">
      <c r="AF4485">
        <v>4475</v>
      </c>
      <c r="AG4485">
        <v>1</v>
      </c>
      <c r="AH4485">
        <v>1</v>
      </c>
      <c r="AI4485">
        <v>0.67409356356168448</v>
      </c>
      <c r="AJ4485">
        <v>1</v>
      </c>
      <c r="AK4485">
        <v>1</v>
      </c>
      <c r="AL4485">
        <v>0.772638206481012</v>
      </c>
      <c r="AM4485">
        <v>1</v>
      </c>
      <c r="AN4485">
        <v>1</v>
      </c>
      <c r="AO4485">
        <v>0</v>
      </c>
      <c r="AP4485">
        <v>0</v>
      </c>
      <c r="AQ4485">
        <v>1</v>
      </c>
      <c r="AR4485">
        <v>0.58327518330934836</v>
      </c>
      <c r="AS4485">
        <v>0</v>
      </c>
      <c r="AT4485">
        <v>0.96720673904863064</v>
      </c>
      <c r="AU4485">
        <v>0</v>
      </c>
    </row>
    <row r="4486" spans="32:47" x14ac:dyDescent="0.25">
      <c r="AF4486">
        <v>4476</v>
      </c>
      <c r="AG4486">
        <v>1</v>
      </c>
      <c r="AH4486">
        <v>1</v>
      </c>
      <c r="AI4486">
        <v>1</v>
      </c>
      <c r="AJ4486">
        <v>0.69075917606363268</v>
      </c>
      <c r="AK4486">
        <v>1</v>
      </c>
      <c r="AL4486">
        <v>0.86708828168145069</v>
      </c>
      <c r="AM4486">
        <v>0</v>
      </c>
      <c r="AN4486">
        <v>1</v>
      </c>
      <c r="AO4486">
        <v>1</v>
      </c>
      <c r="AP4486">
        <v>1</v>
      </c>
      <c r="AQ4486">
        <v>1</v>
      </c>
      <c r="AR4486">
        <v>1</v>
      </c>
      <c r="AS4486">
        <v>6.1905182660519774E-2</v>
      </c>
      <c r="AT4486">
        <v>0.99824258804543353</v>
      </c>
      <c r="AU4486">
        <v>2</v>
      </c>
    </row>
    <row r="4487" spans="32:47" x14ac:dyDescent="0.25">
      <c r="AF4487">
        <v>4477</v>
      </c>
      <c r="AG4487">
        <v>0.59194344607995819</v>
      </c>
      <c r="AH4487">
        <v>1</v>
      </c>
      <c r="AI4487">
        <v>1</v>
      </c>
      <c r="AJ4487">
        <v>1</v>
      </c>
      <c r="AK4487">
        <v>1</v>
      </c>
      <c r="AL4487">
        <v>1</v>
      </c>
      <c r="AM4487">
        <v>0.64931256330882825</v>
      </c>
      <c r="AN4487">
        <v>1</v>
      </c>
      <c r="AO4487">
        <v>1</v>
      </c>
      <c r="AP4487">
        <v>1</v>
      </c>
      <c r="AQ4487">
        <v>0.95688441667662116</v>
      </c>
      <c r="AR4487">
        <v>0.68991289132452127</v>
      </c>
      <c r="AS4487">
        <v>0</v>
      </c>
      <c r="AT4487">
        <v>0.75755210660034411</v>
      </c>
      <c r="AU4487">
        <v>0</v>
      </c>
    </row>
    <row r="4488" spans="32:47" x14ac:dyDescent="0.25">
      <c r="AF4488">
        <v>4478</v>
      </c>
      <c r="AG4488">
        <v>1</v>
      </c>
      <c r="AH4488">
        <v>1</v>
      </c>
      <c r="AI4488">
        <v>1</v>
      </c>
      <c r="AJ4488">
        <v>1</v>
      </c>
      <c r="AK4488">
        <v>1</v>
      </c>
      <c r="AL4488">
        <v>1</v>
      </c>
      <c r="AM4488">
        <v>0.90199706528871881</v>
      </c>
      <c r="AN4488">
        <v>1</v>
      </c>
      <c r="AO4488">
        <v>1</v>
      </c>
      <c r="AP4488">
        <v>1</v>
      </c>
      <c r="AQ4488">
        <v>0.75649684414165674</v>
      </c>
      <c r="AR4488">
        <v>1</v>
      </c>
      <c r="AS4488">
        <v>5.356614890713958E-2</v>
      </c>
      <c r="AT4488">
        <v>0.79908383243919789</v>
      </c>
      <c r="AU4488">
        <v>0</v>
      </c>
    </row>
    <row r="4489" spans="32:47" x14ac:dyDescent="0.25">
      <c r="AF4489">
        <v>4479</v>
      </c>
      <c r="AG4489">
        <v>1</v>
      </c>
      <c r="AH4489">
        <v>1</v>
      </c>
      <c r="AI4489">
        <v>1</v>
      </c>
      <c r="AJ4489">
        <v>1</v>
      </c>
      <c r="AK4489">
        <v>1</v>
      </c>
      <c r="AL4489">
        <v>1</v>
      </c>
      <c r="AM4489">
        <v>0.68747450626523787</v>
      </c>
      <c r="AN4489">
        <v>6.4451480426331753E-2</v>
      </c>
      <c r="AO4489">
        <v>1</v>
      </c>
      <c r="AP4489">
        <v>0.14158686509871321</v>
      </c>
      <c r="AQ4489">
        <v>0.88532263326196703</v>
      </c>
      <c r="AR4489">
        <v>1</v>
      </c>
      <c r="AS4489">
        <v>0</v>
      </c>
      <c r="AT4489">
        <v>0.88682362873157827</v>
      </c>
      <c r="AU4489">
        <v>0</v>
      </c>
    </row>
    <row r="4490" spans="32:47" x14ac:dyDescent="0.25">
      <c r="AF4490">
        <v>4480</v>
      </c>
      <c r="AG4490">
        <v>1</v>
      </c>
      <c r="AH4490">
        <v>1</v>
      </c>
      <c r="AI4490">
        <v>1</v>
      </c>
      <c r="AJ4490">
        <v>1.6763254131607633E-2</v>
      </c>
      <c r="AK4490">
        <v>0.9104145042513283</v>
      </c>
      <c r="AL4490">
        <v>1</v>
      </c>
      <c r="AM4490">
        <v>1</v>
      </c>
      <c r="AN4490">
        <v>1</v>
      </c>
      <c r="AO4490">
        <v>0.66694526460099346</v>
      </c>
      <c r="AP4490">
        <v>1</v>
      </c>
      <c r="AQ4490">
        <v>1</v>
      </c>
      <c r="AR4490">
        <v>1</v>
      </c>
      <c r="AS4490">
        <v>0.31959005256818879</v>
      </c>
      <c r="AT4490">
        <v>0.72878718151940569</v>
      </c>
      <c r="AU4490">
        <v>2</v>
      </c>
    </row>
    <row r="4491" spans="32:47" x14ac:dyDescent="0.25">
      <c r="AF4491">
        <v>4481</v>
      </c>
      <c r="AG4491">
        <v>1</v>
      </c>
      <c r="AH4491">
        <v>1</v>
      </c>
      <c r="AI4491">
        <v>1</v>
      </c>
      <c r="AJ4491">
        <v>0.32900225489380924</v>
      </c>
      <c r="AK4491">
        <v>1</v>
      </c>
      <c r="AL4491">
        <v>1</v>
      </c>
      <c r="AM4491">
        <v>1</v>
      </c>
      <c r="AN4491">
        <v>0</v>
      </c>
      <c r="AO4491">
        <v>0.77627658886340212</v>
      </c>
      <c r="AP4491">
        <v>1</v>
      </c>
      <c r="AQ4491">
        <v>0</v>
      </c>
      <c r="AR4491">
        <v>0.54354353493005381</v>
      </c>
      <c r="AS4491">
        <v>1</v>
      </c>
      <c r="AT4491">
        <v>0.84303495802283479</v>
      </c>
      <c r="AU4491">
        <v>1</v>
      </c>
    </row>
    <row r="4492" spans="32:47" x14ac:dyDescent="0.25">
      <c r="AF4492">
        <v>4482</v>
      </c>
      <c r="AG4492">
        <v>1</v>
      </c>
      <c r="AH4492">
        <v>1</v>
      </c>
      <c r="AI4492">
        <v>0.28989622967586209</v>
      </c>
      <c r="AJ4492">
        <v>1</v>
      </c>
      <c r="AK4492">
        <v>1</v>
      </c>
      <c r="AL4492">
        <v>0.70320612445696795</v>
      </c>
      <c r="AM4492">
        <v>1</v>
      </c>
      <c r="AN4492">
        <v>1</v>
      </c>
      <c r="AO4492">
        <v>1</v>
      </c>
      <c r="AP4492">
        <v>1</v>
      </c>
      <c r="AQ4492">
        <v>1</v>
      </c>
      <c r="AR4492">
        <v>1</v>
      </c>
      <c r="AS4492">
        <v>1.7174300954549485E-2</v>
      </c>
      <c r="AT4492">
        <v>0.77216887706145165</v>
      </c>
      <c r="AU4492">
        <v>2</v>
      </c>
    </row>
    <row r="4493" spans="32:47" x14ac:dyDescent="0.25">
      <c r="AF4493">
        <v>4483</v>
      </c>
      <c r="AG4493">
        <v>1</v>
      </c>
      <c r="AH4493">
        <v>0.14780680537842272</v>
      </c>
      <c r="AI4493">
        <v>1</v>
      </c>
      <c r="AJ4493">
        <v>0</v>
      </c>
      <c r="AK4493">
        <v>1.8469025327630655E-2</v>
      </c>
      <c r="AL4493">
        <v>1</v>
      </c>
      <c r="AM4493">
        <v>0.9696936469854629</v>
      </c>
      <c r="AN4493">
        <v>0.86477593819267162</v>
      </c>
      <c r="AO4493">
        <v>1</v>
      </c>
      <c r="AP4493">
        <v>0.45216021576878473</v>
      </c>
      <c r="AQ4493">
        <v>1</v>
      </c>
      <c r="AR4493">
        <v>1</v>
      </c>
      <c r="AS4493">
        <v>0</v>
      </c>
      <c r="AT4493">
        <v>0.78753104072860725</v>
      </c>
      <c r="AU4493">
        <v>0</v>
      </c>
    </row>
    <row r="4494" spans="32:47" x14ac:dyDescent="0.25">
      <c r="AF4494">
        <v>4484</v>
      </c>
      <c r="AG4494">
        <v>1</v>
      </c>
      <c r="AH4494">
        <v>0.94452069696022334</v>
      </c>
      <c r="AI4494">
        <v>1</v>
      </c>
      <c r="AJ4494">
        <v>1</v>
      </c>
      <c r="AK4494">
        <v>0.41569142595530606</v>
      </c>
      <c r="AL4494">
        <v>1</v>
      </c>
      <c r="AM4494">
        <v>1</v>
      </c>
      <c r="AN4494">
        <v>1</v>
      </c>
      <c r="AO4494">
        <v>1</v>
      </c>
      <c r="AP4494">
        <v>0.37296566776598</v>
      </c>
      <c r="AQ4494">
        <v>1</v>
      </c>
      <c r="AR4494">
        <v>1</v>
      </c>
      <c r="AS4494">
        <v>0.16757711821593413</v>
      </c>
      <c r="AT4494">
        <v>0.73311502425923425</v>
      </c>
      <c r="AU4494">
        <v>1</v>
      </c>
    </row>
    <row r="4495" spans="32:47" x14ac:dyDescent="0.25">
      <c r="AF4495">
        <v>4485</v>
      </c>
      <c r="AG4495">
        <v>1</v>
      </c>
      <c r="AH4495">
        <v>1</v>
      </c>
      <c r="AI4495">
        <v>1</v>
      </c>
      <c r="AJ4495">
        <v>1</v>
      </c>
      <c r="AK4495">
        <v>1</v>
      </c>
      <c r="AL4495">
        <v>0</v>
      </c>
      <c r="AM4495">
        <v>1</v>
      </c>
      <c r="AN4495">
        <v>0</v>
      </c>
      <c r="AO4495">
        <v>1</v>
      </c>
      <c r="AP4495">
        <v>0.94661662707526817</v>
      </c>
      <c r="AQ4495">
        <v>0.49978074421669588</v>
      </c>
      <c r="AR4495">
        <v>1</v>
      </c>
      <c r="AS4495">
        <v>0</v>
      </c>
      <c r="AT4495">
        <v>0.9425785012851583</v>
      </c>
      <c r="AU4495">
        <v>0</v>
      </c>
    </row>
    <row r="4496" spans="32:47" x14ac:dyDescent="0.25">
      <c r="AF4496">
        <v>4486</v>
      </c>
      <c r="AG4496">
        <v>0.923662910179466</v>
      </c>
      <c r="AH4496">
        <v>1</v>
      </c>
      <c r="AI4496">
        <v>0.47258643107606108</v>
      </c>
      <c r="AJ4496">
        <v>0.55676080569974151</v>
      </c>
      <c r="AK4496">
        <v>1</v>
      </c>
      <c r="AL4496">
        <v>0.66109739976842929</v>
      </c>
      <c r="AM4496">
        <v>1</v>
      </c>
      <c r="AN4496">
        <v>0.1720629067349364</v>
      </c>
      <c r="AO4496">
        <v>1</v>
      </c>
      <c r="AP4496">
        <v>1</v>
      </c>
      <c r="AQ4496">
        <v>1</v>
      </c>
      <c r="AR4496">
        <v>0.74799929450912916</v>
      </c>
      <c r="AS4496">
        <v>7.6071641687679312E-2</v>
      </c>
      <c r="AT4496">
        <v>0.78103777302685429</v>
      </c>
      <c r="AU4496">
        <v>0</v>
      </c>
    </row>
    <row r="4497" spans="32:47" x14ac:dyDescent="0.25">
      <c r="AF4497">
        <v>4487</v>
      </c>
      <c r="AG4497">
        <v>0.72077983186200956</v>
      </c>
      <c r="AH4497">
        <v>3.1077666594553324E-2</v>
      </c>
      <c r="AI4497">
        <v>0.10440971267000292</v>
      </c>
      <c r="AJ4497">
        <v>1</v>
      </c>
      <c r="AK4497">
        <v>1</v>
      </c>
      <c r="AL4497">
        <v>0</v>
      </c>
      <c r="AM4497">
        <v>1</v>
      </c>
      <c r="AN4497">
        <v>1</v>
      </c>
      <c r="AO4497">
        <v>0.65137707455724014</v>
      </c>
      <c r="AP4497">
        <v>0.31957323767780887</v>
      </c>
      <c r="AQ4497">
        <v>1</v>
      </c>
      <c r="AR4497">
        <v>0</v>
      </c>
      <c r="AS4497">
        <v>0</v>
      </c>
      <c r="AT4497">
        <v>0.60726062118303836</v>
      </c>
      <c r="AU4497">
        <v>0</v>
      </c>
    </row>
    <row r="4498" spans="32:47" x14ac:dyDescent="0.25">
      <c r="AF4498">
        <v>4488</v>
      </c>
      <c r="AG4498">
        <v>1</v>
      </c>
      <c r="AH4498">
        <v>0.81496564174397335</v>
      </c>
      <c r="AI4498">
        <v>1</v>
      </c>
      <c r="AJ4498">
        <v>1</v>
      </c>
      <c r="AK4498">
        <v>1</v>
      </c>
      <c r="AL4498">
        <v>1</v>
      </c>
      <c r="AM4498">
        <v>0.944374654237641</v>
      </c>
      <c r="AN4498">
        <v>1</v>
      </c>
      <c r="AO4498">
        <v>0.21580319495648534</v>
      </c>
      <c r="AP4498">
        <v>1</v>
      </c>
      <c r="AQ4498">
        <v>1</v>
      </c>
      <c r="AR4498">
        <v>1</v>
      </c>
      <c r="AS4498">
        <v>0</v>
      </c>
      <c r="AT4498">
        <v>0.79876100173916142</v>
      </c>
      <c r="AU4498">
        <v>1</v>
      </c>
    </row>
    <row r="4499" spans="32:47" x14ac:dyDescent="0.25">
      <c r="AF4499">
        <v>4489</v>
      </c>
      <c r="AG4499">
        <v>1</v>
      </c>
      <c r="AH4499">
        <v>1</v>
      </c>
      <c r="AI4499">
        <v>1</v>
      </c>
      <c r="AJ4499">
        <v>0.46322473558611821</v>
      </c>
      <c r="AK4499">
        <v>0.90417500570343223</v>
      </c>
      <c r="AL4499">
        <v>0.94221906059950322</v>
      </c>
      <c r="AM4499">
        <v>1</v>
      </c>
      <c r="AN4499">
        <v>1</v>
      </c>
      <c r="AO4499">
        <v>1</v>
      </c>
      <c r="AP4499">
        <v>0.74403893068055393</v>
      </c>
      <c r="AQ4499">
        <v>1</v>
      </c>
      <c r="AR4499">
        <v>0.51611203367675418</v>
      </c>
      <c r="AS4499">
        <v>0.27418538261866032</v>
      </c>
      <c r="AT4499">
        <v>0.82960103598127477</v>
      </c>
      <c r="AU4499">
        <v>1</v>
      </c>
    </row>
    <row r="4500" spans="32:47" x14ac:dyDescent="0.25">
      <c r="AF4500">
        <v>4490</v>
      </c>
      <c r="AG4500">
        <v>1</v>
      </c>
      <c r="AH4500">
        <v>1</v>
      </c>
      <c r="AI4500">
        <v>0.76423007093891948</v>
      </c>
      <c r="AJ4500">
        <v>0.75322903537914199</v>
      </c>
      <c r="AK4500">
        <v>1</v>
      </c>
      <c r="AL4500">
        <v>1</v>
      </c>
      <c r="AM4500">
        <v>0.7563563979152429</v>
      </c>
      <c r="AN4500">
        <v>1</v>
      </c>
      <c r="AO4500">
        <v>1</v>
      </c>
      <c r="AP4500">
        <v>1</v>
      </c>
      <c r="AQ4500">
        <v>1</v>
      </c>
      <c r="AR4500">
        <v>1</v>
      </c>
      <c r="AS4500">
        <v>0.3892740639244342</v>
      </c>
      <c r="AT4500">
        <v>0.99857091502290884</v>
      </c>
      <c r="AU4500">
        <v>0</v>
      </c>
    </row>
    <row r="4501" spans="32:47" x14ac:dyDescent="0.25">
      <c r="AF4501">
        <v>4491</v>
      </c>
      <c r="AG4501">
        <v>1</v>
      </c>
      <c r="AH4501">
        <v>6.9316982343350125E-2</v>
      </c>
      <c r="AI4501">
        <v>1</v>
      </c>
      <c r="AJ4501">
        <v>1</v>
      </c>
      <c r="AK4501">
        <v>0</v>
      </c>
      <c r="AL4501">
        <v>1</v>
      </c>
      <c r="AM4501">
        <v>1</v>
      </c>
      <c r="AN4501">
        <v>1</v>
      </c>
      <c r="AO4501">
        <v>1</v>
      </c>
      <c r="AP4501">
        <v>0.88254380078668027</v>
      </c>
      <c r="AQ4501">
        <v>1</v>
      </c>
      <c r="AR4501">
        <v>0.87019654218179754</v>
      </c>
      <c r="AS4501">
        <v>0.28358228618769016</v>
      </c>
      <c r="AT4501">
        <v>0.92693830507068675</v>
      </c>
      <c r="AU4501">
        <v>1</v>
      </c>
    </row>
    <row r="4502" spans="32:47" x14ac:dyDescent="0.25">
      <c r="AF4502">
        <v>4492</v>
      </c>
      <c r="AG4502">
        <v>0.8684445947698306</v>
      </c>
      <c r="AH4502">
        <v>1</v>
      </c>
      <c r="AI4502">
        <v>0.36659469903257091</v>
      </c>
      <c r="AJ4502">
        <v>1</v>
      </c>
      <c r="AK4502">
        <v>0.1326242146901824</v>
      </c>
      <c r="AL4502">
        <v>6.6463688259439851E-2</v>
      </c>
      <c r="AM4502">
        <v>0.19360513825109416</v>
      </c>
      <c r="AN4502">
        <v>1</v>
      </c>
      <c r="AO4502">
        <v>1</v>
      </c>
      <c r="AP4502">
        <v>1</v>
      </c>
      <c r="AQ4502">
        <v>1</v>
      </c>
      <c r="AR4502">
        <v>1</v>
      </c>
      <c r="AS4502">
        <v>0.23074647757358993</v>
      </c>
      <c r="AT4502">
        <v>0.63010398890519725</v>
      </c>
      <c r="AU4502">
        <v>1</v>
      </c>
    </row>
    <row r="4503" spans="32:47" x14ac:dyDescent="0.25">
      <c r="AF4503">
        <v>4493</v>
      </c>
      <c r="AG4503">
        <v>1</v>
      </c>
      <c r="AH4503">
        <v>0</v>
      </c>
      <c r="AI4503">
        <v>0.87870883905974728</v>
      </c>
      <c r="AJ4503">
        <v>1</v>
      </c>
      <c r="AK4503">
        <v>1</v>
      </c>
      <c r="AL4503">
        <v>1</v>
      </c>
      <c r="AM4503">
        <v>1</v>
      </c>
      <c r="AN4503">
        <v>1</v>
      </c>
      <c r="AO4503">
        <v>1</v>
      </c>
      <c r="AP4503">
        <v>0.90614321508849482</v>
      </c>
      <c r="AQ4503">
        <v>1</v>
      </c>
      <c r="AR4503">
        <v>1</v>
      </c>
      <c r="AS4503">
        <v>0.33533288187572907</v>
      </c>
      <c r="AT4503">
        <v>0.67841811398323704</v>
      </c>
      <c r="AU4503">
        <v>1</v>
      </c>
    </row>
    <row r="4504" spans="32:47" x14ac:dyDescent="0.25">
      <c r="AF4504">
        <v>4494</v>
      </c>
      <c r="AG4504">
        <v>1</v>
      </c>
      <c r="AH4504">
        <v>1</v>
      </c>
      <c r="AI4504">
        <v>0</v>
      </c>
      <c r="AJ4504">
        <v>1</v>
      </c>
      <c r="AK4504">
        <v>1</v>
      </c>
      <c r="AL4504">
        <v>1</v>
      </c>
      <c r="AM4504">
        <v>9.7837843009103614E-2</v>
      </c>
      <c r="AN4504">
        <v>8.2051438962920543E-3</v>
      </c>
      <c r="AO4504">
        <v>1</v>
      </c>
      <c r="AP4504">
        <v>1</v>
      </c>
      <c r="AQ4504">
        <v>1</v>
      </c>
      <c r="AR4504">
        <v>0</v>
      </c>
      <c r="AS4504">
        <v>0</v>
      </c>
      <c r="AT4504">
        <v>0.67463018714553158</v>
      </c>
      <c r="AU4504">
        <v>2</v>
      </c>
    </row>
    <row r="4505" spans="32:47" x14ac:dyDescent="0.25">
      <c r="AF4505">
        <v>4495</v>
      </c>
      <c r="AG4505">
        <v>1</v>
      </c>
      <c r="AH4505">
        <v>1</v>
      </c>
      <c r="AI4505">
        <v>1</v>
      </c>
      <c r="AJ4505">
        <v>1</v>
      </c>
      <c r="AK4505">
        <v>0.38952782255364582</v>
      </c>
      <c r="AL4505">
        <v>1</v>
      </c>
      <c r="AM4505">
        <v>1</v>
      </c>
      <c r="AN4505">
        <v>1</v>
      </c>
      <c r="AO4505">
        <v>1</v>
      </c>
      <c r="AP4505">
        <v>0.92752247650646646</v>
      </c>
      <c r="AQ4505">
        <v>0.63002506287205806</v>
      </c>
      <c r="AR4505">
        <v>0</v>
      </c>
      <c r="AS4505">
        <v>0</v>
      </c>
      <c r="AT4505">
        <v>0.71362561844107897</v>
      </c>
      <c r="AU4505">
        <v>0</v>
      </c>
    </row>
    <row r="4506" spans="32:47" x14ac:dyDescent="0.25">
      <c r="AF4506">
        <v>4496</v>
      </c>
      <c r="AG4506">
        <v>1</v>
      </c>
      <c r="AH4506">
        <v>1</v>
      </c>
      <c r="AI4506">
        <v>1</v>
      </c>
      <c r="AJ4506">
        <v>0.74625543787600079</v>
      </c>
      <c r="AK4506">
        <v>0.92174010548032748</v>
      </c>
      <c r="AL4506">
        <v>1</v>
      </c>
      <c r="AM4506">
        <v>1</v>
      </c>
      <c r="AN4506">
        <v>1</v>
      </c>
      <c r="AO4506">
        <v>1</v>
      </c>
      <c r="AP4506">
        <v>0.88515358487676432</v>
      </c>
      <c r="AQ4506">
        <v>0.72485976921088879</v>
      </c>
      <c r="AR4506">
        <v>0.6825015619721061</v>
      </c>
      <c r="AS4506">
        <v>0.27167904122747599</v>
      </c>
      <c r="AT4506">
        <v>1</v>
      </c>
      <c r="AU4506">
        <v>0</v>
      </c>
    </row>
    <row r="4507" spans="32:47" x14ac:dyDescent="0.25">
      <c r="AF4507">
        <v>4497</v>
      </c>
      <c r="AG4507">
        <v>0.87332402039441326</v>
      </c>
      <c r="AH4507">
        <v>1</v>
      </c>
      <c r="AI4507">
        <v>1</v>
      </c>
      <c r="AJ4507">
        <v>0.92631516639764111</v>
      </c>
      <c r="AK4507">
        <v>0.66037139637774089</v>
      </c>
      <c r="AL4507">
        <v>1</v>
      </c>
      <c r="AM4507">
        <v>1</v>
      </c>
      <c r="AN4507">
        <v>1</v>
      </c>
      <c r="AO4507">
        <v>1</v>
      </c>
      <c r="AP4507">
        <v>1</v>
      </c>
      <c r="AQ4507">
        <v>0.16785718861598678</v>
      </c>
      <c r="AR4507">
        <v>0.41349066469082307</v>
      </c>
      <c r="AS4507">
        <v>0</v>
      </c>
      <c r="AT4507">
        <v>0.6912012681721037</v>
      </c>
      <c r="AU4507">
        <v>0</v>
      </c>
    </row>
    <row r="4508" spans="32:47" x14ac:dyDescent="0.25">
      <c r="AF4508">
        <v>4498</v>
      </c>
      <c r="AG4508">
        <v>0.70454905768987841</v>
      </c>
      <c r="AH4508">
        <v>1</v>
      </c>
      <c r="AI4508">
        <v>0.96685818579041349</v>
      </c>
      <c r="AJ4508">
        <v>1</v>
      </c>
      <c r="AK4508">
        <v>1</v>
      </c>
      <c r="AL4508">
        <v>1</v>
      </c>
      <c r="AM4508">
        <v>0.76689103448710916</v>
      </c>
      <c r="AN4508">
        <v>1</v>
      </c>
      <c r="AO4508">
        <v>1</v>
      </c>
      <c r="AP4508">
        <v>1</v>
      </c>
      <c r="AQ4508">
        <v>0.22953129073163533</v>
      </c>
      <c r="AR4508">
        <v>1</v>
      </c>
      <c r="AS4508">
        <v>0</v>
      </c>
      <c r="AT4508">
        <v>0.87762962712000092</v>
      </c>
      <c r="AU4508">
        <v>0</v>
      </c>
    </row>
    <row r="4509" spans="32:47" x14ac:dyDescent="0.25">
      <c r="AF4509">
        <v>4499</v>
      </c>
      <c r="AG4509">
        <v>0.6775965728633192</v>
      </c>
      <c r="AH4509">
        <v>1</v>
      </c>
      <c r="AI4509">
        <v>1</v>
      </c>
      <c r="AJ4509">
        <v>1</v>
      </c>
      <c r="AK4509">
        <v>1</v>
      </c>
      <c r="AL4509">
        <v>0</v>
      </c>
      <c r="AM4509">
        <v>1</v>
      </c>
      <c r="AN4509">
        <v>1</v>
      </c>
      <c r="AO4509">
        <v>1</v>
      </c>
      <c r="AP4509">
        <v>1</v>
      </c>
      <c r="AQ4509">
        <v>0.44504404082132776</v>
      </c>
      <c r="AR4509">
        <v>1</v>
      </c>
      <c r="AS4509">
        <v>0</v>
      </c>
      <c r="AT4509">
        <v>0.86319485158322229</v>
      </c>
      <c r="AU4509">
        <v>2</v>
      </c>
    </row>
    <row r="4510" spans="32:47" x14ac:dyDescent="0.25">
      <c r="AF4510">
        <v>4500</v>
      </c>
      <c r="AG4510">
        <v>0.43649131941398783</v>
      </c>
      <c r="AH4510">
        <v>1</v>
      </c>
      <c r="AI4510">
        <v>1</v>
      </c>
      <c r="AJ4510">
        <v>0.7548150221678952</v>
      </c>
      <c r="AK4510">
        <v>0</v>
      </c>
      <c r="AL4510">
        <v>1</v>
      </c>
      <c r="AM4510">
        <v>0.71151463549411409</v>
      </c>
      <c r="AN4510">
        <v>0.54252673399511675</v>
      </c>
      <c r="AO4510">
        <v>0</v>
      </c>
      <c r="AP4510">
        <v>1</v>
      </c>
      <c r="AQ4510">
        <v>0.17129761148729206</v>
      </c>
      <c r="AR4510">
        <v>1</v>
      </c>
      <c r="AS4510">
        <v>0</v>
      </c>
      <c r="AT4510">
        <v>0.70806547670137965</v>
      </c>
      <c r="AU4510">
        <v>0</v>
      </c>
    </row>
    <row r="4511" spans="32:47" x14ac:dyDescent="0.25">
      <c r="AF4511">
        <v>4501</v>
      </c>
      <c r="AG4511">
        <v>1</v>
      </c>
      <c r="AH4511">
        <v>0.58137000019892837</v>
      </c>
      <c r="AI4511">
        <v>0.34795242123706677</v>
      </c>
      <c r="AJ4511">
        <v>1</v>
      </c>
      <c r="AK4511">
        <v>0.49257221889556313</v>
      </c>
      <c r="AL4511">
        <v>1</v>
      </c>
      <c r="AM4511">
        <v>1</v>
      </c>
      <c r="AN4511">
        <v>1</v>
      </c>
      <c r="AO4511">
        <v>1</v>
      </c>
      <c r="AP4511">
        <v>1</v>
      </c>
      <c r="AQ4511">
        <v>1</v>
      </c>
      <c r="AR4511">
        <v>1</v>
      </c>
      <c r="AS4511">
        <v>0.75148933242645954</v>
      </c>
      <c r="AT4511">
        <v>0.88591012957909343</v>
      </c>
      <c r="AU4511">
        <v>1</v>
      </c>
    </row>
    <row r="4512" spans="32:47" x14ac:dyDescent="0.25">
      <c r="AF4512">
        <v>4502</v>
      </c>
      <c r="AG4512">
        <v>0.37702928278726644</v>
      </c>
      <c r="AH4512">
        <v>1</v>
      </c>
      <c r="AI4512">
        <v>1</v>
      </c>
      <c r="AJ4512">
        <v>1</v>
      </c>
      <c r="AK4512">
        <v>0.5923935231952665</v>
      </c>
      <c r="AL4512">
        <v>1</v>
      </c>
      <c r="AM4512">
        <v>0.62625250746514793</v>
      </c>
      <c r="AN4512">
        <v>0.72182573737893929</v>
      </c>
      <c r="AO4512">
        <v>0.47176848844343716</v>
      </c>
      <c r="AP4512">
        <v>0.6991622134993386</v>
      </c>
      <c r="AQ4512">
        <v>1</v>
      </c>
      <c r="AR4512">
        <v>1</v>
      </c>
      <c r="AS4512">
        <v>0</v>
      </c>
      <c r="AT4512">
        <v>0.85917947119768079</v>
      </c>
      <c r="AU4512">
        <v>4</v>
      </c>
    </row>
    <row r="4513" spans="32:47" x14ac:dyDescent="0.25">
      <c r="AF4513">
        <v>4503</v>
      </c>
      <c r="AG4513">
        <v>1</v>
      </c>
      <c r="AH4513">
        <v>0.10813735468270481</v>
      </c>
      <c r="AI4513">
        <v>0.89949584121613069</v>
      </c>
      <c r="AJ4513">
        <v>1</v>
      </c>
      <c r="AK4513">
        <v>9.6052686938961532E-2</v>
      </c>
      <c r="AL4513">
        <v>0.50618216897152402</v>
      </c>
      <c r="AM4513">
        <v>0.90644152544137468</v>
      </c>
      <c r="AN4513">
        <v>1</v>
      </c>
      <c r="AO4513">
        <v>1</v>
      </c>
      <c r="AP4513">
        <v>1</v>
      </c>
      <c r="AQ4513">
        <v>0.46422880724348942</v>
      </c>
      <c r="AR4513">
        <v>0.86906382817945882</v>
      </c>
      <c r="AS4513">
        <v>0</v>
      </c>
      <c r="AT4513">
        <v>0.85425417112082491</v>
      </c>
      <c r="AU4513">
        <v>0</v>
      </c>
    </row>
    <row r="4514" spans="32:47" x14ac:dyDescent="0.25">
      <c r="AF4514">
        <v>4504</v>
      </c>
      <c r="AG4514">
        <v>1</v>
      </c>
      <c r="AH4514">
        <v>1</v>
      </c>
      <c r="AI4514">
        <v>1</v>
      </c>
      <c r="AJ4514">
        <v>0.47722037537920792</v>
      </c>
      <c r="AK4514">
        <v>0.41798341863942634</v>
      </c>
      <c r="AL4514">
        <v>1</v>
      </c>
      <c r="AM4514">
        <v>0</v>
      </c>
      <c r="AN4514">
        <v>0.74961053023974766</v>
      </c>
      <c r="AO4514">
        <v>1</v>
      </c>
      <c r="AP4514">
        <v>0.82723746244324325</v>
      </c>
      <c r="AQ4514">
        <v>1</v>
      </c>
      <c r="AR4514">
        <v>1</v>
      </c>
      <c r="AS4514">
        <v>0</v>
      </c>
      <c r="AT4514">
        <v>0.52125486016547795</v>
      </c>
      <c r="AU4514">
        <v>0</v>
      </c>
    </row>
    <row r="4515" spans="32:47" x14ac:dyDescent="0.25">
      <c r="AF4515">
        <v>4505</v>
      </c>
      <c r="AG4515">
        <v>1</v>
      </c>
      <c r="AH4515">
        <v>0.46437701704702966</v>
      </c>
      <c r="AI4515">
        <v>0.11288694602286166</v>
      </c>
      <c r="AJ4515">
        <v>0</v>
      </c>
      <c r="AK4515">
        <v>1</v>
      </c>
      <c r="AL4515">
        <v>1</v>
      </c>
      <c r="AM4515">
        <v>1</v>
      </c>
      <c r="AN4515">
        <v>0</v>
      </c>
      <c r="AO4515">
        <v>0.42140130670716947</v>
      </c>
      <c r="AP4515">
        <v>0.94173971296104064</v>
      </c>
      <c r="AQ4515">
        <v>0.80692262684848781</v>
      </c>
      <c r="AR4515">
        <v>1</v>
      </c>
      <c r="AS4515">
        <v>0</v>
      </c>
      <c r="AT4515">
        <v>0.52107024738921515</v>
      </c>
      <c r="AU4515">
        <v>0</v>
      </c>
    </row>
    <row r="4516" spans="32:47" x14ac:dyDescent="0.25">
      <c r="AF4516">
        <v>4506</v>
      </c>
      <c r="AG4516">
        <v>1</v>
      </c>
      <c r="AH4516">
        <v>1</v>
      </c>
      <c r="AI4516">
        <v>0.34267168215381155</v>
      </c>
      <c r="AJ4516">
        <v>7.2233619822751879E-2</v>
      </c>
      <c r="AK4516">
        <v>0.26008545208699824</v>
      </c>
      <c r="AL4516">
        <v>0</v>
      </c>
      <c r="AM4516">
        <v>0.51940345357973949</v>
      </c>
      <c r="AN4516">
        <v>0</v>
      </c>
      <c r="AO4516">
        <v>1</v>
      </c>
      <c r="AP4516">
        <v>1</v>
      </c>
      <c r="AQ4516">
        <v>0</v>
      </c>
      <c r="AR4516">
        <v>1</v>
      </c>
      <c r="AS4516">
        <v>0.22639842511416647</v>
      </c>
      <c r="AT4516">
        <v>0.42143063939554054</v>
      </c>
      <c r="AU4516">
        <v>1</v>
      </c>
    </row>
    <row r="4517" spans="32:47" x14ac:dyDescent="0.25">
      <c r="AF4517">
        <v>4507</v>
      </c>
      <c r="AG4517">
        <v>1</v>
      </c>
      <c r="AH4517">
        <v>0</v>
      </c>
      <c r="AI4517">
        <v>0.30936210422101618</v>
      </c>
      <c r="AJ4517">
        <v>0.15681442240747856</v>
      </c>
      <c r="AK4517">
        <v>0.85437296353038328</v>
      </c>
      <c r="AL4517">
        <v>9.1411457664071355E-2</v>
      </c>
      <c r="AM4517">
        <v>1</v>
      </c>
      <c r="AN4517">
        <v>1</v>
      </c>
      <c r="AO4517">
        <v>1</v>
      </c>
      <c r="AP4517">
        <v>1</v>
      </c>
      <c r="AQ4517">
        <v>1</v>
      </c>
      <c r="AR4517">
        <v>1</v>
      </c>
      <c r="AS4517">
        <v>0</v>
      </c>
      <c r="AT4517">
        <v>0.73523891068522962</v>
      </c>
      <c r="AU4517">
        <v>0</v>
      </c>
    </row>
    <row r="4518" spans="32:47" x14ac:dyDescent="0.25">
      <c r="AF4518">
        <v>4508</v>
      </c>
      <c r="AG4518">
        <v>0.27794732494470326</v>
      </c>
      <c r="AH4518">
        <v>0.89937625803603238</v>
      </c>
      <c r="AI4518">
        <v>0.26930869870205154</v>
      </c>
      <c r="AJ4518">
        <v>1</v>
      </c>
      <c r="AK4518">
        <v>0.40825101128035796</v>
      </c>
      <c r="AL4518">
        <v>1</v>
      </c>
      <c r="AM4518">
        <v>1</v>
      </c>
      <c r="AN4518">
        <v>3.0089024984326605E-2</v>
      </c>
      <c r="AO4518">
        <v>0.49166403623821681</v>
      </c>
      <c r="AP4518">
        <v>1</v>
      </c>
      <c r="AQ4518">
        <v>0.81696000883991171</v>
      </c>
      <c r="AR4518">
        <v>1</v>
      </c>
      <c r="AS4518">
        <v>0</v>
      </c>
      <c r="AT4518">
        <v>0.69089413835664681</v>
      </c>
      <c r="AU4518">
        <v>1</v>
      </c>
    </row>
    <row r="4519" spans="32:47" x14ac:dyDescent="0.25">
      <c r="AF4519">
        <v>4509</v>
      </c>
      <c r="AG4519">
        <v>0.66470536440770489</v>
      </c>
      <c r="AH4519">
        <v>8.9399493830569554E-2</v>
      </c>
      <c r="AI4519">
        <v>1</v>
      </c>
      <c r="AJ4519">
        <v>1</v>
      </c>
      <c r="AK4519">
        <v>1</v>
      </c>
      <c r="AL4519">
        <v>1</v>
      </c>
      <c r="AM4519">
        <v>1</v>
      </c>
      <c r="AN4519">
        <v>0</v>
      </c>
      <c r="AO4519">
        <v>1</v>
      </c>
      <c r="AP4519">
        <v>1</v>
      </c>
      <c r="AQ4519">
        <v>1</v>
      </c>
      <c r="AR4519">
        <v>1</v>
      </c>
      <c r="AS4519">
        <v>1.1171770221214199E-2</v>
      </c>
      <c r="AT4519">
        <v>0.87959825493152533</v>
      </c>
      <c r="AU4519">
        <v>0</v>
      </c>
    </row>
    <row r="4520" spans="32:47" x14ac:dyDescent="0.25">
      <c r="AF4520">
        <v>4510</v>
      </c>
      <c r="AG4520">
        <v>1</v>
      </c>
      <c r="AH4520">
        <v>0</v>
      </c>
      <c r="AI4520">
        <v>0.45251601901409522</v>
      </c>
      <c r="AJ4520">
        <v>1</v>
      </c>
      <c r="AK4520">
        <v>0.99504626881647595</v>
      </c>
      <c r="AL4520">
        <v>1</v>
      </c>
      <c r="AM4520">
        <v>1</v>
      </c>
      <c r="AN4520">
        <v>0.21537503452324722</v>
      </c>
      <c r="AO4520">
        <v>1</v>
      </c>
      <c r="AP4520">
        <v>1</v>
      </c>
      <c r="AQ4520">
        <v>1</v>
      </c>
      <c r="AR4520">
        <v>1</v>
      </c>
      <c r="AS4520">
        <v>0</v>
      </c>
      <c r="AT4520">
        <v>0.84871018832232104</v>
      </c>
      <c r="AU4520">
        <v>0</v>
      </c>
    </row>
    <row r="4521" spans="32:47" x14ac:dyDescent="0.25">
      <c r="AF4521">
        <v>4511</v>
      </c>
      <c r="AG4521">
        <v>0</v>
      </c>
      <c r="AH4521">
        <v>1</v>
      </c>
      <c r="AI4521">
        <v>0.38548923262926343</v>
      </c>
      <c r="AJ4521">
        <v>0.42164270033099455</v>
      </c>
      <c r="AK4521">
        <v>1</v>
      </c>
      <c r="AL4521">
        <v>0</v>
      </c>
      <c r="AM4521">
        <v>1</v>
      </c>
      <c r="AN4521">
        <v>1</v>
      </c>
      <c r="AO4521">
        <v>1</v>
      </c>
      <c r="AP4521">
        <v>0.43679421027604071</v>
      </c>
      <c r="AQ4521">
        <v>1</v>
      </c>
      <c r="AR4521">
        <v>0.30552582896099567</v>
      </c>
      <c r="AS4521">
        <v>7.646027372937815E-2</v>
      </c>
      <c r="AT4521">
        <v>1</v>
      </c>
      <c r="AU4521">
        <v>1</v>
      </c>
    </row>
    <row r="4522" spans="32:47" x14ac:dyDescent="0.25">
      <c r="AF4522">
        <v>4512</v>
      </c>
      <c r="AG4522">
        <v>1</v>
      </c>
      <c r="AH4522">
        <v>1</v>
      </c>
      <c r="AI4522">
        <v>0.66159595585861919</v>
      </c>
      <c r="AJ4522">
        <v>0.72975838527539361</v>
      </c>
      <c r="AK4522">
        <v>1</v>
      </c>
      <c r="AL4522">
        <v>0.57432940456055803</v>
      </c>
      <c r="AM4522">
        <v>0.73380476072141454</v>
      </c>
      <c r="AN4522">
        <v>0.82669452927075326</v>
      </c>
      <c r="AO4522">
        <v>1</v>
      </c>
      <c r="AP4522">
        <v>1</v>
      </c>
      <c r="AQ4522">
        <v>0.99701240032324379</v>
      </c>
      <c r="AR4522">
        <v>1</v>
      </c>
      <c r="AS4522">
        <v>0</v>
      </c>
      <c r="AT4522">
        <v>0.89319904266162109</v>
      </c>
      <c r="AU4522">
        <v>1</v>
      </c>
    </row>
    <row r="4523" spans="32:47" x14ac:dyDescent="0.25">
      <c r="AF4523">
        <v>4513</v>
      </c>
      <c r="AG4523">
        <v>1</v>
      </c>
      <c r="AH4523">
        <v>1</v>
      </c>
      <c r="AI4523">
        <v>1</v>
      </c>
      <c r="AJ4523">
        <v>1</v>
      </c>
      <c r="AK4523">
        <v>0.43195180150477458</v>
      </c>
      <c r="AL4523">
        <v>3.6895840036110412E-2</v>
      </c>
      <c r="AM4523">
        <v>0.3185319553250015</v>
      </c>
      <c r="AN4523">
        <v>0.94414820563519419</v>
      </c>
      <c r="AO4523">
        <v>1</v>
      </c>
      <c r="AP4523">
        <v>1</v>
      </c>
      <c r="AQ4523">
        <v>1</v>
      </c>
      <c r="AR4523">
        <v>0.85378468367144378</v>
      </c>
      <c r="AS4523">
        <v>0</v>
      </c>
      <c r="AT4523">
        <v>0.85505067838289317</v>
      </c>
      <c r="AU4523">
        <v>1</v>
      </c>
    </row>
    <row r="4524" spans="32:47" x14ac:dyDescent="0.25">
      <c r="AF4524">
        <v>4514</v>
      </c>
      <c r="AG4524">
        <v>0.64530757207760492</v>
      </c>
      <c r="AH4524">
        <v>1</v>
      </c>
      <c r="AI4524">
        <v>1</v>
      </c>
      <c r="AJ4524">
        <v>1</v>
      </c>
      <c r="AK4524">
        <v>0.40883917292517108</v>
      </c>
      <c r="AL4524">
        <v>1</v>
      </c>
      <c r="AM4524">
        <v>0.43505880831470412</v>
      </c>
      <c r="AN4524">
        <v>1</v>
      </c>
      <c r="AO4524">
        <v>1</v>
      </c>
      <c r="AP4524">
        <v>0.62591319765981035</v>
      </c>
      <c r="AQ4524">
        <v>1</v>
      </c>
      <c r="AR4524">
        <v>0</v>
      </c>
      <c r="AS4524">
        <v>2.2733736633287458E-2</v>
      </c>
      <c r="AT4524">
        <v>0.83160746244090522</v>
      </c>
      <c r="AU4524">
        <v>0</v>
      </c>
    </row>
    <row r="4525" spans="32:47" x14ac:dyDescent="0.25">
      <c r="AF4525">
        <v>4515</v>
      </c>
      <c r="AG4525">
        <v>0</v>
      </c>
      <c r="AH4525">
        <v>0.9322055663971176</v>
      </c>
      <c r="AI4525">
        <v>0.16701739438881744</v>
      </c>
      <c r="AJ4525">
        <v>0.25316574443446976</v>
      </c>
      <c r="AK4525">
        <v>0.77081979250074406</v>
      </c>
      <c r="AL4525">
        <v>0.13930982289869764</v>
      </c>
      <c r="AM4525">
        <v>0.13851575004903885</v>
      </c>
      <c r="AN4525">
        <v>1</v>
      </c>
      <c r="AO4525">
        <v>0.77016721588855341</v>
      </c>
      <c r="AP4525">
        <v>1</v>
      </c>
      <c r="AQ4525">
        <v>0.23996289127753698</v>
      </c>
      <c r="AR4525">
        <v>0.35258278675445903</v>
      </c>
      <c r="AS4525">
        <v>0</v>
      </c>
      <c r="AT4525">
        <v>0.79721030935490411</v>
      </c>
      <c r="AU4525">
        <v>0</v>
      </c>
    </row>
    <row r="4526" spans="32:47" x14ac:dyDescent="0.25">
      <c r="AF4526">
        <v>4516</v>
      </c>
      <c r="AG4526">
        <v>1</v>
      </c>
      <c r="AH4526">
        <v>1</v>
      </c>
      <c r="AI4526">
        <v>9.6587649291435693E-2</v>
      </c>
      <c r="AJ4526">
        <v>1</v>
      </c>
      <c r="AK4526">
        <v>0.75880253577446222</v>
      </c>
      <c r="AL4526">
        <v>0.37435416872467614</v>
      </c>
      <c r="AM4526">
        <v>0.80746557496111626</v>
      </c>
      <c r="AN4526">
        <v>1</v>
      </c>
      <c r="AO4526">
        <v>1</v>
      </c>
      <c r="AP4526">
        <v>1</v>
      </c>
      <c r="AQ4526">
        <v>1</v>
      </c>
      <c r="AR4526">
        <v>1</v>
      </c>
      <c r="AS4526">
        <v>0.50880711689872749</v>
      </c>
      <c r="AT4526">
        <v>0.85675148857860706</v>
      </c>
      <c r="AU4526">
        <v>1</v>
      </c>
    </row>
    <row r="4527" spans="32:47" x14ac:dyDescent="0.25">
      <c r="AF4527">
        <v>4517</v>
      </c>
      <c r="AG4527">
        <v>1</v>
      </c>
      <c r="AH4527">
        <v>1</v>
      </c>
      <c r="AI4527">
        <v>0</v>
      </c>
      <c r="AJ4527">
        <v>1</v>
      </c>
      <c r="AK4527">
        <v>1</v>
      </c>
      <c r="AL4527">
        <v>0.66336456654268361</v>
      </c>
      <c r="AM4527">
        <v>0.42437024169996751</v>
      </c>
      <c r="AN4527">
        <v>1</v>
      </c>
      <c r="AO4527">
        <v>0.74126364342858631</v>
      </c>
      <c r="AP4527">
        <v>0</v>
      </c>
      <c r="AQ4527">
        <v>1</v>
      </c>
      <c r="AR4527">
        <v>1</v>
      </c>
      <c r="AS4527">
        <v>0</v>
      </c>
      <c r="AT4527">
        <v>0.95719532847461497</v>
      </c>
      <c r="AU4527">
        <v>1</v>
      </c>
    </row>
    <row r="4528" spans="32:47" x14ac:dyDescent="0.25">
      <c r="AF4528">
        <v>4518</v>
      </c>
      <c r="AG4528">
        <v>1</v>
      </c>
      <c r="AH4528">
        <v>0</v>
      </c>
      <c r="AI4528">
        <v>1</v>
      </c>
      <c r="AJ4528">
        <v>1</v>
      </c>
      <c r="AK4528">
        <v>0.76623122451330283</v>
      </c>
      <c r="AL4528">
        <v>1</v>
      </c>
      <c r="AM4528">
        <v>0</v>
      </c>
      <c r="AN4528">
        <v>0</v>
      </c>
      <c r="AO4528">
        <v>0.59827561659015671</v>
      </c>
      <c r="AP4528">
        <v>0.98165415202416739</v>
      </c>
      <c r="AQ4528">
        <v>1</v>
      </c>
      <c r="AR4528">
        <v>1</v>
      </c>
      <c r="AS4528">
        <v>0</v>
      </c>
      <c r="AT4528">
        <v>0.58508749678728966</v>
      </c>
      <c r="AU4528">
        <v>1</v>
      </c>
    </row>
    <row r="4529" spans="32:47" x14ac:dyDescent="0.25">
      <c r="AF4529">
        <v>4519</v>
      </c>
      <c r="AG4529">
        <v>0.14033815670934988</v>
      </c>
      <c r="AH4529">
        <v>1</v>
      </c>
      <c r="AI4529">
        <v>0.25752847158183878</v>
      </c>
      <c r="AJ4529">
        <v>1</v>
      </c>
      <c r="AK4529">
        <v>1</v>
      </c>
      <c r="AL4529">
        <v>1</v>
      </c>
      <c r="AM4529">
        <v>0.95441262775162727</v>
      </c>
      <c r="AN4529">
        <v>1</v>
      </c>
      <c r="AO4529">
        <v>0</v>
      </c>
      <c r="AP4529">
        <v>0.66004536473431674</v>
      </c>
      <c r="AQ4529">
        <v>1</v>
      </c>
      <c r="AR4529">
        <v>0.60574204690126332</v>
      </c>
      <c r="AS4529">
        <v>0.22272639322651347</v>
      </c>
      <c r="AT4529">
        <v>0.55271473186356113</v>
      </c>
      <c r="AU4529">
        <v>0</v>
      </c>
    </row>
    <row r="4530" spans="32:47" x14ac:dyDescent="0.25">
      <c r="AF4530">
        <v>4520</v>
      </c>
      <c r="AG4530">
        <v>1</v>
      </c>
      <c r="AH4530">
        <v>1</v>
      </c>
      <c r="AI4530">
        <v>1</v>
      </c>
      <c r="AJ4530">
        <v>0.51355624827968616</v>
      </c>
      <c r="AK4530">
        <v>1</v>
      </c>
      <c r="AL4530">
        <v>1</v>
      </c>
      <c r="AM4530">
        <v>1</v>
      </c>
      <c r="AN4530">
        <v>1</v>
      </c>
      <c r="AO4530">
        <v>0.22634012667792072</v>
      </c>
      <c r="AP4530">
        <v>0.30304694046466346</v>
      </c>
      <c r="AQ4530">
        <v>1</v>
      </c>
      <c r="AR4530">
        <v>1</v>
      </c>
      <c r="AS4530">
        <v>1</v>
      </c>
      <c r="AT4530">
        <v>0.68239476133454091</v>
      </c>
      <c r="AU4530">
        <v>0</v>
      </c>
    </row>
    <row r="4531" spans="32:47" x14ac:dyDescent="0.25">
      <c r="AF4531">
        <v>4521</v>
      </c>
      <c r="AG4531">
        <v>0</v>
      </c>
      <c r="AH4531">
        <v>0.67015131822881813</v>
      </c>
      <c r="AI4531">
        <v>0.19213593997635819</v>
      </c>
      <c r="AJ4531">
        <v>0.54213639580848394</v>
      </c>
      <c r="AK4531">
        <v>1</v>
      </c>
      <c r="AL4531">
        <v>0.84578170243694328</v>
      </c>
      <c r="AM4531">
        <v>0</v>
      </c>
      <c r="AN4531">
        <v>1</v>
      </c>
      <c r="AO4531">
        <v>1</v>
      </c>
      <c r="AP4531">
        <v>0.79037255874666901</v>
      </c>
      <c r="AQ4531">
        <v>1</v>
      </c>
      <c r="AR4531">
        <v>0.74865554343400176</v>
      </c>
      <c r="AS4531">
        <v>0.34851755827361147</v>
      </c>
      <c r="AT4531">
        <v>0.70533801580108269</v>
      </c>
      <c r="AU4531">
        <v>2</v>
      </c>
    </row>
    <row r="4532" spans="32:47" x14ac:dyDescent="0.25">
      <c r="AF4532">
        <v>4522</v>
      </c>
      <c r="AG4532">
        <v>1</v>
      </c>
      <c r="AH4532">
        <v>1</v>
      </c>
      <c r="AI4532">
        <v>0.71562028917786291</v>
      </c>
      <c r="AJ4532">
        <v>0.72975411634737009</v>
      </c>
      <c r="AK4532">
        <v>1</v>
      </c>
      <c r="AL4532">
        <v>0.43737087277719788</v>
      </c>
      <c r="AM4532">
        <v>1</v>
      </c>
      <c r="AN4532">
        <v>0.66666871005779083</v>
      </c>
      <c r="AO4532">
        <v>7.6599683133341992E-2</v>
      </c>
      <c r="AP4532">
        <v>0.51106105532005219</v>
      </c>
      <c r="AQ4532">
        <v>1</v>
      </c>
      <c r="AR4532">
        <v>0.98536848402844979</v>
      </c>
      <c r="AS4532">
        <v>0</v>
      </c>
      <c r="AT4532">
        <v>0.85562743896858495</v>
      </c>
      <c r="AU4532">
        <v>1</v>
      </c>
    </row>
    <row r="4533" spans="32:47" x14ac:dyDescent="0.25">
      <c r="AF4533">
        <v>4523</v>
      </c>
      <c r="AG4533">
        <v>0</v>
      </c>
      <c r="AH4533">
        <v>1</v>
      </c>
      <c r="AI4533">
        <v>1</v>
      </c>
      <c r="AJ4533">
        <v>1</v>
      </c>
      <c r="AK4533">
        <v>1</v>
      </c>
      <c r="AL4533">
        <v>1</v>
      </c>
      <c r="AM4533">
        <v>1</v>
      </c>
      <c r="AN4533">
        <v>1</v>
      </c>
      <c r="AO4533">
        <v>1</v>
      </c>
      <c r="AP4533">
        <v>0.65346262532599919</v>
      </c>
      <c r="AQ4533">
        <v>1</v>
      </c>
      <c r="AR4533">
        <v>1</v>
      </c>
      <c r="AS4533">
        <v>0</v>
      </c>
      <c r="AT4533">
        <v>0.56882324307628318</v>
      </c>
      <c r="AU4533">
        <v>2</v>
      </c>
    </row>
    <row r="4534" spans="32:47" x14ac:dyDescent="0.25">
      <c r="AF4534">
        <v>4524</v>
      </c>
      <c r="AG4534">
        <v>1</v>
      </c>
      <c r="AH4534">
        <v>1</v>
      </c>
      <c r="AI4534">
        <v>1</v>
      </c>
      <c r="AJ4534">
        <v>0</v>
      </c>
      <c r="AK4534">
        <v>0.53882395654692383</v>
      </c>
      <c r="AL4534">
        <v>0</v>
      </c>
      <c r="AM4534">
        <v>5.0973344395442252E-2</v>
      </c>
      <c r="AN4534">
        <v>0.66211333590505206</v>
      </c>
      <c r="AO4534">
        <v>1</v>
      </c>
      <c r="AP4534">
        <v>1</v>
      </c>
      <c r="AQ4534">
        <v>0.86752434471054585</v>
      </c>
      <c r="AR4534">
        <v>0.14925363344668913</v>
      </c>
      <c r="AS4534">
        <v>0</v>
      </c>
      <c r="AT4534">
        <v>0.74451824771678909</v>
      </c>
      <c r="AU4534">
        <v>1</v>
      </c>
    </row>
    <row r="4535" spans="32:47" x14ac:dyDescent="0.25">
      <c r="AF4535">
        <v>4525</v>
      </c>
      <c r="AG4535">
        <v>1</v>
      </c>
      <c r="AH4535">
        <v>1</v>
      </c>
      <c r="AI4535">
        <v>0</v>
      </c>
      <c r="AJ4535">
        <v>1</v>
      </c>
      <c r="AK4535">
        <v>1</v>
      </c>
      <c r="AL4535">
        <v>0.9898009978637371</v>
      </c>
      <c r="AM4535">
        <v>1</v>
      </c>
      <c r="AN4535">
        <v>1</v>
      </c>
      <c r="AO4535">
        <v>0.70733676254312738</v>
      </c>
      <c r="AP4535">
        <v>1</v>
      </c>
      <c r="AQ4535">
        <v>0.26464976528101641</v>
      </c>
      <c r="AR4535">
        <v>0.74895848868430714</v>
      </c>
      <c r="AS4535">
        <v>0.75456009070888586</v>
      </c>
      <c r="AT4535">
        <v>0.74517283598333839</v>
      </c>
      <c r="AU4535">
        <v>0</v>
      </c>
    </row>
    <row r="4536" spans="32:47" x14ac:dyDescent="0.25">
      <c r="AF4536">
        <v>4526</v>
      </c>
      <c r="AG4536">
        <v>0.57177501774182726</v>
      </c>
      <c r="AH4536">
        <v>1</v>
      </c>
      <c r="AI4536">
        <v>1</v>
      </c>
      <c r="AJ4536">
        <v>0.67498301870339972</v>
      </c>
      <c r="AK4536">
        <v>0.46225263906366776</v>
      </c>
      <c r="AL4536">
        <v>1</v>
      </c>
      <c r="AM4536">
        <v>1</v>
      </c>
      <c r="AN4536">
        <v>1</v>
      </c>
      <c r="AO4536">
        <v>1</v>
      </c>
      <c r="AP4536">
        <v>0.19136643835630704</v>
      </c>
      <c r="AQ4536">
        <v>1</v>
      </c>
      <c r="AR4536">
        <v>1</v>
      </c>
      <c r="AS4536">
        <v>0.31197834554463511</v>
      </c>
      <c r="AT4536">
        <v>0.39454344197585844</v>
      </c>
      <c r="AU4536">
        <v>1</v>
      </c>
    </row>
    <row r="4537" spans="32:47" x14ac:dyDescent="0.25">
      <c r="AF4537">
        <v>4527</v>
      </c>
      <c r="AG4537">
        <v>1</v>
      </c>
      <c r="AH4537">
        <v>1</v>
      </c>
      <c r="AI4537">
        <v>0</v>
      </c>
      <c r="AJ4537">
        <v>1.5221477408825497E-2</v>
      </c>
      <c r="AK4537">
        <v>0.20250581061507897</v>
      </c>
      <c r="AL4537">
        <v>1</v>
      </c>
      <c r="AM4537">
        <v>1</v>
      </c>
      <c r="AN4537">
        <v>1</v>
      </c>
      <c r="AO4537">
        <v>1</v>
      </c>
      <c r="AP4537">
        <v>0.17681556267709839</v>
      </c>
      <c r="AQ4537">
        <v>1</v>
      </c>
      <c r="AR4537">
        <v>1</v>
      </c>
      <c r="AS4537">
        <v>0</v>
      </c>
      <c r="AT4537">
        <v>1</v>
      </c>
      <c r="AU4537">
        <v>1</v>
      </c>
    </row>
    <row r="4538" spans="32:47" x14ac:dyDescent="0.25">
      <c r="AF4538">
        <v>4528</v>
      </c>
      <c r="AG4538">
        <v>1</v>
      </c>
      <c r="AH4538">
        <v>1</v>
      </c>
      <c r="AI4538">
        <v>0.64155372564217095</v>
      </c>
      <c r="AJ4538">
        <v>0.28147713155388676</v>
      </c>
      <c r="AK4538">
        <v>0.98394820341678912</v>
      </c>
      <c r="AL4538">
        <v>1</v>
      </c>
      <c r="AM4538">
        <v>1</v>
      </c>
      <c r="AN4538">
        <v>0.59717822001473375</v>
      </c>
      <c r="AO4538">
        <v>0</v>
      </c>
      <c r="AP4538">
        <v>0.78518046188166346</v>
      </c>
      <c r="AQ4538">
        <v>0</v>
      </c>
      <c r="AR4538">
        <v>1</v>
      </c>
      <c r="AS4538">
        <v>0</v>
      </c>
      <c r="AT4538">
        <v>0.90597516685604251</v>
      </c>
      <c r="AU4538">
        <v>0</v>
      </c>
    </row>
    <row r="4539" spans="32:47" x14ac:dyDescent="0.25">
      <c r="AF4539">
        <v>4529</v>
      </c>
      <c r="AG4539">
        <v>1</v>
      </c>
      <c r="AH4539">
        <v>0.5630057077807058</v>
      </c>
      <c r="AI4539">
        <v>1</v>
      </c>
      <c r="AJ4539">
        <v>1</v>
      </c>
      <c r="AK4539">
        <v>1</v>
      </c>
      <c r="AL4539">
        <v>1</v>
      </c>
      <c r="AM4539">
        <v>0.37821558355086204</v>
      </c>
      <c r="AN4539">
        <v>1</v>
      </c>
      <c r="AO4539">
        <v>1</v>
      </c>
      <c r="AP4539">
        <v>1</v>
      </c>
      <c r="AQ4539">
        <v>0.42116539935474673</v>
      </c>
      <c r="AR4539">
        <v>1</v>
      </c>
      <c r="AS4539">
        <v>0.13026527094092064</v>
      </c>
      <c r="AT4539">
        <v>0.3728531880931345</v>
      </c>
      <c r="AU4539">
        <v>0</v>
      </c>
    </row>
    <row r="4540" spans="32:47" x14ac:dyDescent="0.25">
      <c r="AF4540">
        <v>4530</v>
      </c>
      <c r="AG4540">
        <v>1</v>
      </c>
      <c r="AH4540">
        <v>1</v>
      </c>
      <c r="AI4540">
        <v>1</v>
      </c>
      <c r="AJ4540">
        <v>1</v>
      </c>
      <c r="AK4540">
        <v>0.84274149935639975</v>
      </c>
      <c r="AL4540">
        <v>0.29641605755944817</v>
      </c>
      <c r="AM4540">
        <v>0.22369257943148935</v>
      </c>
      <c r="AN4540">
        <v>1</v>
      </c>
      <c r="AO4540">
        <v>1</v>
      </c>
      <c r="AP4540">
        <v>1</v>
      </c>
      <c r="AQ4540">
        <v>0</v>
      </c>
      <c r="AR4540">
        <v>0.49303586490502987</v>
      </c>
      <c r="AS4540">
        <v>9.6992994526038767E-2</v>
      </c>
      <c r="AT4540">
        <v>0.78090474043898239</v>
      </c>
      <c r="AU4540">
        <v>0</v>
      </c>
    </row>
    <row r="4541" spans="32:47" x14ac:dyDescent="0.25">
      <c r="AF4541">
        <v>4531</v>
      </c>
      <c r="AG4541">
        <v>1</v>
      </c>
      <c r="AH4541">
        <v>1</v>
      </c>
      <c r="AI4541">
        <v>0.24915557710881975</v>
      </c>
      <c r="AJ4541">
        <v>1</v>
      </c>
      <c r="AK4541">
        <v>1</v>
      </c>
      <c r="AL4541">
        <v>1</v>
      </c>
      <c r="AM4541">
        <v>1</v>
      </c>
      <c r="AN4541">
        <v>1</v>
      </c>
      <c r="AO4541">
        <v>1</v>
      </c>
      <c r="AP4541">
        <v>1</v>
      </c>
      <c r="AQ4541">
        <v>0</v>
      </c>
      <c r="AR4541">
        <v>1</v>
      </c>
      <c r="AS4541">
        <v>0.11775537123180731</v>
      </c>
      <c r="AT4541">
        <v>0.92672597520088873</v>
      </c>
      <c r="AU4541">
        <v>0</v>
      </c>
    </row>
    <row r="4542" spans="32:47" x14ac:dyDescent="0.25">
      <c r="AF4542">
        <v>4532</v>
      </c>
      <c r="AG4542">
        <v>1</v>
      </c>
      <c r="AH4542">
        <v>1</v>
      </c>
      <c r="AI4542">
        <v>1</v>
      </c>
      <c r="AJ4542">
        <v>0.68268784057751575</v>
      </c>
      <c r="AK4542">
        <v>0.55263137554087027</v>
      </c>
      <c r="AL4542">
        <v>1</v>
      </c>
      <c r="AM4542">
        <v>0.27634285488179999</v>
      </c>
      <c r="AN4542">
        <v>0</v>
      </c>
      <c r="AO4542">
        <v>1</v>
      </c>
      <c r="AP4542">
        <v>1</v>
      </c>
      <c r="AQ4542">
        <v>0</v>
      </c>
      <c r="AR4542">
        <v>1</v>
      </c>
      <c r="AS4542">
        <v>0</v>
      </c>
      <c r="AT4542">
        <v>0.95493184829889066</v>
      </c>
      <c r="AU4542">
        <v>1</v>
      </c>
    </row>
    <row r="4543" spans="32:47" x14ac:dyDescent="0.25">
      <c r="AF4543">
        <v>4533</v>
      </c>
      <c r="AG4543">
        <v>0.30082357005848015</v>
      </c>
      <c r="AH4543">
        <v>1</v>
      </c>
      <c r="AI4543">
        <v>0</v>
      </c>
      <c r="AJ4543">
        <v>0.43833897650038123</v>
      </c>
      <c r="AK4543">
        <v>1</v>
      </c>
      <c r="AL4543">
        <v>1.3220884154240291E-2</v>
      </c>
      <c r="AM4543">
        <v>0</v>
      </c>
      <c r="AN4543">
        <v>1</v>
      </c>
      <c r="AO4543">
        <v>1</v>
      </c>
      <c r="AP4543">
        <v>1</v>
      </c>
      <c r="AQ4543">
        <v>1</v>
      </c>
      <c r="AR4543">
        <v>1</v>
      </c>
      <c r="AS4543">
        <v>0.16068342686259945</v>
      </c>
      <c r="AT4543">
        <v>0.76538643902957071</v>
      </c>
      <c r="AU4543">
        <v>2</v>
      </c>
    </row>
    <row r="4544" spans="32:47" x14ac:dyDescent="0.25">
      <c r="AF4544">
        <v>4534</v>
      </c>
      <c r="AG4544">
        <v>0.55691847534809868</v>
      </c>
      <c r="AH4544">
        <v>1</v>
      </c>
      <c r="AI4544">
        <v>0</v>
      </c>
      <c r="AJ4544">
        <v>1</v>
      </c>
      <c r="AK4544">
        <v>0.9160465893334232</v>
      </c>
      <c r="AL4544">
        <v>1</v>
      </c>
      <c r="AM4544">
        <v>0.89300478498203562</v>
      </c>
      <c r="AN4544">
        <v>0.64163388315008041</v>
      </c>
      <c r="AO4544">
        <v>0.25494308555207679</v>
      </c>
      <c r="AP4544">
        <v>1</v>
      </c>
      <c r="AQ4544">
        <v>1</v>
      </c>
      <c r="AR4544">
        <v>0.60804147347235193</v>
      </c>
      <c r="AS4544">
        <v>1</v>
      </c>
      <c r="AT4544">
        <v>0.80385208420661969</v>
      </c>
      <c r="AU4544">
        <v>1</v>
      </c>
    </row>
    <row r="4545" spans="32:47" x14ac:dyDescent="0.25">
      <c r="AF4545">
        <v>4535</v>
      </c>
      <c r="AG4545">
        <v>1</v>
      </c>
      <c r="AH4545">
        <v>1</v>
      </c>
      <c r="AI4545">
        <v>3.9117979725790883E-2</v>
      </c>
      <c r="AJ4545">
        <v>1</v>
      </c>
      <c r="AK4545">
        <v>1</v>
      </c>
      <c r="AL4545">
        <v>0</v>
      </c>
      <c r="AM4545">
        <v>0</v>
      </c>
      <c r="AN4545">
        <v>0</v>
      </c>
      <c r="AO4545">
        <v>1</v>
      </c>
      <c r="AP4545">
        <v>1</v>
      </c>
      <c r="AQ4545">
        <v>1</v>
      </c>
      <c r="AR4545">
        <v>1</v>
      </c>
      <c r="AS4545">
        <v>0.43782282676810641</v>
      </c>
      <c r="AT4545">
        <v>0.68476183514903322</v>
      </c>
      <c r="AU4545">
        <v>2</v>
      </c>
    </row>
    <row r="4546" spans="32:47" x14ac:dyDescent="0.25">
      <c r="AF4546">
        <v>4536</v>
      </c>
      <c r="AG4546">
        <v>1</v>
      </c>
      <c r="AH4546">
        <v>1</v>
      </c>
      <c r="AI4546">
        <v>1</v>
      </c>
      <c r="AJ4546">
        <v>1</v>
      </c>
      <c r="AK4546">
        <v>0.32624393970388244</v>
      </c>
      <c r="AL4546">
        <v>0.45484332881484685</v>
      </c>
      <c r="AM4546">
        <v>1</v>
      </c>
      <c r="AN4546">
        <v>0.76637565705647337</v>
      </c>
      <c r="AO4546">
        <v>1</v>
      </c>
      <c r="AP4546">
        <v>1</v>
      </c>
      <c r="AQ4546">
        <v>1</v>
      </c>
      <c r="AR4546">
        <v>1</v>
      </c>
      <c r="AS4546">
        <v>8.8816309067272323E-2</v>
      </c>
      <c r="AT4546">
        <v>0.8003648749606489</v>
      </c>
      <c r="AU4546">
        <v>1</v>
      </c>
    </row>
    <row r="4547" spans="32:47" x14ac:dyDescent="0.25">
      <c r="AF4547">
        <v>4537</v>
      </c>
      <c r="AG4547">
        <v>1</v>
      </c>
      <c r="AH4547">
        <v>0.99837940700308536</v>
      </c>
      <c r="AI4547">
        <v>1</v>
      </c>
      <c r="AJ4547">
        <v>1</v>
      </c>
      <c r="AK4547">
        <v>1</v>
      </c>
      <c r="AL4547">
        <v>0.55174215031729545</v>
      </c>
      <c r="AM4547">
        <v>0.62207155867203723</v>
      </c>
      <c r="AN4547">
        <v>0.2029892483161905</v>
      </c>
      <c r="AO4547">
        <v>0.61880022770031551</v>
      </c>
      <c r="AP4547">
        <v>0.15178095255959628</v>
      </c>
      <c r="AQ4547">
        <v>0</v>
      </c>
      <c r="AR4547">
        <v>0.83039288753653018</v>
      </c>
      <c r="AS4547">
        <v>9.6172656124831377E-2</v>
      </c>
      <c r="AT4547">
        <v>0.71868852943659212</v>
      </c>
      <c r="AU4547">
        <v>0</v>
      </c>
    </row>
    <row r="4548" spans="32:47" x14ac:dyDescent="0.25">
      <c r="AF4548">
        <v>4538</v>
      </c>
      <c r="AG4548">
        <v>1</v>
      </c>
      <c r="AH4548">
        <v>1</v>
      </c>
      <c r="AI4548">
        <v>1</v>
      </c>
      <c r="AJ4548">
        <v>1</v>
      </c>
      <c r="AK4548">
        <v>1</v>
      </c>
      <c r="AL4548">
        <v>1</v>
      </c>
      <c r="AM4548">
        <v>1.9561021478429828E-2</v>
      </c>
      <c r="AN4548">
        <v>1</v>
      </c>
      <c r="AO4548">
        <v>0.21043485899378236</v>
      </c>
      <c r="AP4548">
        <v>1</v>
      </c>
      <c r="AQ4548">
        <v>1</v>
      </c>
      <c r="AR4548">
        <v>2.0285428455193346E-2</v>
      </c>
      <c r="AS4548">
        <v>0</v>
      </c>
      <c r="AT4548">
        <v>0.7700276345940712</v>
      </c>
      <c r="AU4548">
        <v>0</v>
      </c>
    </row>
    <row r="4549" spans="32:47" x14ac:dyDescent="0.25">
      <c r="AF4549">
        <v>4539</v>
      </c>
      <c r="AG4549">
        <v>1</v>
      </c>
      <c r="AH4549">
        <v>1</v>
      </c>
      <c r="AI4549">
        <v>1</v>
      </c>
      <c r="AJ4549">
        <v>1</v>
      </c>
      <c r="AK4549">
        <v>1</v>
      </c>
      <c r="AL4549">
        <v>1</v>
      </c>
      <c r="AM4549">
        <v>0.33491018875605322</v>
      </c>
      <c r="AN4549">
        <v>0.88180170348125342</v>
      </c>
      <c r="AO4549">
        <v>1</v>
      </c>
      <c r="AP4549">
        <v>0.48138120645260996</v>
      </c>
      <c r="AQ4549">
        <v>1</v>
      </c>
      <c r="AR4549">
        <v>1</v>
      </c>
      <c r="AS4549">
        <v>0.29357526771345877</v>
      </c>
      <c r="AT4549">
        <v>0.78977574201227785</v>
      </c>
      <c r="AU4549">
        <v>0</v>
      </c>
    </row>
    <row r="4550" spans="32:47" x14ac:dyDescent="0.25">
      <c r="AF4550">
        <v>4540</v>
      </c>
      <c r="AG4550">
        <v>1</v>
      </c>
      <c r="AH4550">
        <v>0.30670439227937357</v>
      </c>
      <c r="AI4550">
        <v>1</v>
      </c>
      <c r="AJ4550">
        <v>1</v>
      </c>
      <c r="AK4550">
        <v>0.37225581424272314</v>
      </c>
      <c r="AL4550">
        <v>0</v>
      </c>
      <c r="AM4550">
        <v>1</v>
      </c>
      <c r="AN4550">
        <v>1</v>
      </c>
      <c r="AO4550">
        <v>1</v>
      </c>
      <c r="AP4550">
        <v>1</v>
      </c>
      <c r="AQ4550">
        <v>0.82185911613026597</v>
      </c>
      <c r="AR4550">
        <v>1</v>
      </c>
      <c r="AS4550">
        <v>0.98541939892723651</v>
      </c>
      <c r="AT4550">
        <v>0.85382536385712304</v>
      </c>
      <c r="AU4550">
        <v>2</v>
      </c>
    </row>
    <row r="4551" spans="32:47" x14ac:dyDescent="0.25">
      <c r="AF4551">
        <v>4541</v>
      </c>
      <c r="AG4551">
        <v>1</v>
      </c>
      <c r="AH4551">
        <v>1</v>
      </c>
      <c r="AI4551">
        <v>1</v>
      </c>
      <c r="AJ4551">
        <v>1</v>
      </c>
      <c r="AK4551">
        <v>1</v>
      </c>
      <c r="AL4551">
        <v>1</v>
      </c>
      <c r="AM4551">
        <v>0.83261650726842251</v>
      </c>
      <c r="AN4551">
        <v>0.23147263429775428</v>
      </c>
      <c r="AO4551">
        <v>1</v>
      </c>
      <c r="AP4551">
        <v>1</v>
      </c>
      <c r="AQ4551">
        <v>1</v>
      </c>
      <c r="AR4551">
        <v>1</v>
      </c>
      <c r="AS4551">
        <v>0</v>
      </c>
      <c r="AT4551">
        <v>0.80916836533756453</v>
      </c>
      <c r="AU4551">
        <v>2</v>
      </c>
    </row>
    <row r="4552" spans="32:47" x14ac:dyDescent="0.25">
      <c r="AF4552">
        <v>4542</v>
      </c>
      <c r="AG4552">
        <v>0.29493062351168425</v>
      </c>
      <c r="AH4552">
        <v>1</v>
      </c>
      <c r="AI4552">
        <v>0.7846833599391938</v>
      </c>
      <c r="AJ4552">
        <v>1</v>
      </c>
      <c r="AK4552">
        <v>1</v>
      </c>
      <c r="AL4552">
        <v>1</v>
      </c>
      <c r="AM4552">
        <v>1</v>
      </c>
      <c r="AN4552">
        <v>0.58582024985498138</v>
      </c>
      <c r="AO4552">
        <v>0</v>
      </c>
      <c r="AP4552">
        <v>0</v>
      </c>
      <c r="AQ4552">
        <v>1</v>
      </c>
      <c r="AR4552">
        <v>0.50376912161370835</v>
      </c>
      <c r="AS4552">
        <v>0.2754607279387225</v>
      </c>
      <c r="AT4552">
        <v>0.72872217104304582</v>
      </c>
      <c r="AU4552">
        <v>1</v>
      </c>
    </row>
    <row r="4553" spans="32:47" x14ac:dyDescent="0.25">
      <c r="AF4553">
        <v>4543</v>
      </c>
      <c r="AG4553">
        <v>0.90836406721204943</v>
      </c>
      <c r="AH4553">
        <v>1</v>
      </c>
      <c r="AI4553">
        <v>1</v>
      </c>
      <c r="AJ4553">
        <v>0.80430845299779319</v>
      </c>
      <c r="AK4553">
        <v>0.59662439141703216</v>
      </c>
      <c r="AL4553">
        <v>0.71247187984893878</v>
      </c>
      <c r="AM4553">
        <v>0.9408767724547239</v>
      </c>
      <c r="AN4553">
        <v>1.7774478774592883E-2</v>
      </c>
      <c r="AO4553">
        <v>1</v>
      </c>
      <c r="AP4553">
        <v>0</v>
      </c>
      <c r="AQ4553">
        <v>1</v>
      </c>
      <c r="AR4553">
        <v>1</v>
      </c>
      <c r="AS4553">
        <v>0.39922397824392969</v>
      </c>
      <c r="AT4553">
        <v>0.81723254469326179</v>
      </c>
      <c r="AU4553">
        <v>1</v>
      </c>
    </row>
    <row r="4554" spans="32:47" x14ac:dyDescent="0.25">
      <c r="AF4554">
        <v>4544</v>
      </c>
      <c r="AG4554">
        <v>0</v>
      </c>
      <c r="AH4554">
        <v>1</v>
      </c>
      <c r="AI4554">
        <v>0.59879387493504421</v>
      </c>
      <c r="AJ4554">
        <v>0.92490621987332511</v>
      </c>
      <c r="AK4554">
        <v>1</v>
      </c>
      <c r="AL4554">
        <v>1</v>
      </c>
      <c r="AM4554">
        <v>1</v>
      </c>
      <c r="AN4554">
        <v>1</v>
      </c>
      <c r="AO4554">
        <v>1</v>
      </c>
      <c r="AP4554">
        <v>0.41209811163172427</v>
      </c>
      <c r="AQ4554">
        <v>0.5380489751861508</v>
      </c>
      <c r="AR4554">
        <v>0.44987960940488847</v>
      </c>
      <c r="AS4554">
        <v>0</v>
      </c>
      <c r="AT4554">
        <v>0.64771452478361591</v>
      </c>
      <c r="AU4554">
        <v>0</v>
      </c>
    </row>
    <row r="4555" spans="32:47" x14ac:dyDescent="0.25">
      <c r="AF4555">
        <v>4545</v>
      </c>
      <c r="AG4555">
        <v>1</v>
      </c>
      <c r="AH4555">
        <v>1</v>
      </c>
      <c r="AI4555">
        <v>1</v>
      </c>
      <c r="AJ4555">
        <v>1</v>
      </c>
      <c r="AK4555">
        <v>0.50025027781568143</v>
      </c>
      <c r="AL4555">
        <v>1</v>
      </c>
      <c r="AM4555">
        <v>1</v>
      </c>
      <c r="AN4555">
        <v>0.9376649034198753</v>
      </c>
      <c r="AO4555">
        <v>1</v>
      </c>
      <c r="AP4555">
        <v>1</v>
      </c>
      <c r="AQ4555">
        <v>0.51788724682580023</v>
      </c>
      <c r="AR4555">
        <v>8.4359432418075878E-2</v>
      </c>
      <c r="AS4555">
        <v>0</v>
      </c>
      <c r="AT4555">
        <v>0.75573944572228957</v>
      </c>
      <c r="AU4555">
        <v>0</v>
      </c>
    </row>
    <row r="4556" spans="32:47" x14ac:dyDescent="0.25">
      <c r="AF4556">
        <v>4546</v>
      </c>
      <c r="AG4556">
        <v>1</v>
      </c>
      <c r="AH4556">
        <v>1</v>
      </c>
      <c r="AI4556">
        <v>1</v>
      </c>
      <c r="AJ4556">
        <v>5.1451465073720703E-3</v>
      </c>
      <c r="AK4556">
        <v>0.41559537266326635</v>
      </c>
      <c r="AL4556">
        <v>1</v>
      </c>
      <c r="AM4556">
        <v>1</v>
      </c>
      <c r="AN4556">
        <v>1</v>
      </c>
      <c r="AO4556">
        <v>1</v>
      </c>
      <c r="AP4556">
        <v>1</v>
      </c>
      <c r="AQ4556">
        <v>1</v>
      </c>
      <c r="AR4556">
        <v>0.96079314615100531</v>
      </c>
      <c r="AS4556">
        <v>0</v>
      </c>
      <c r="AT4556">
        <v>0.9160551042874282</v>
      </c>
      <c r="AU4556">
        <v>0</v>
      </c>
    </row>
    <row r="4557" spans="32:47" x14ac:dyDescent="0.25">
      <c r="AF4557">
        <v>4547</v>
      </c>
      <c r="AG4557">
        <v>1</v>
      </c>
      <c r="AH4557">
        <v>1</v>
      </c>
      <c r="AI4557">
        <v>1</v>
      </c>
      <c r="AJ4557">
        <v>1</v>
      </c>
      <c r="AK4557">
        <v>1</v>
      </c>
      <c r="AL4557">
        <v>1</v>
      </c>
      <c r="AM4557">
        <v>1</v>
      </c>
      <c r="AN4557">
        <v>1</v>
      </c>
      <c r="AO4557">
        <v>0</v>
      </c>
      <c r="AP4557">
        <v>0.33760690974116686</v>
      </c>
      <c r="AQ4557">
        <v>1</v>
      </c>
      <c r="AR4557">
        <v>0.55930918620734082</v>
      </c>
      <c r="AS4557">
        <v>0.34617528517358759</v>
      </c>
      <c r="AT4557">
        <v>0.79535440190193685</v>
      </c>
      <c r="AU4557">
        <v>0</v>
      </c>
    </row>
    <row r="4558" spans="32:47" x14ac:dyDescent="0.25">
      <c r="AF4558">
        <v>4548</v>
      </c>
      <c r="AG4558">
        <v>0.57993304200405671</v>
      </c>
      <c r="AH4558">
        <v>1</v>
      </c>
      <c r="AI4558">
        <v>0.90164753844334389</v>
      </c>
      <c r="AJ4558">
        <v>0.41390143429210485</v>
      </c>
      <c r="AK4558">
        <v>1</v>
      </c>
      <c r="AL4558">
        <v>1</v>
      </c>
      <c r="AM4558">
        <v>1</v>
      </c>
      <c r="AN4558">
        <v>0.16127118552192829</v>
      </c>
      <c r="AO4558">
        <v>1</v>
      </c>
      <c r="AP4558">
        <v>1</v>
      </c>
      <c r="AQ4558">
        <v>1</v>
      </c>
      <c r="AR4558">
        <v>0.7186732747699528</v>
      </c>
      <c r="AS4558">
        <v>1.4095840562086162E-2</v>
      </c>
      <c r="AT4558">
        <v>0.74933593821590638</v>
      </c>
      <c r="AU4558">
        <v>0</v>
      </c>
    </row>
    <row r="4559" spans="32:47" x14ac:dyDescent="0.25">
      <c r="AF4559">
        <v>4549</v>
      </c>
      <c r="AG4559">
        <v>1</v>
      </c>
      <c r="AH4559">
        <v>1</v>
      </c>
      <c r="AI4559">
        <v>1</v>
      </c>
      <c r="AJ4559">
        <v>1</v>
      </c>
      <c r="AK4559">
        <v>0.9084950936737568</v>
      </c>
      <c r="AL4559">
        <v>1</v>
      </c>
      <c r="AM4559">
        <v>1</v>
      </c>
      <c r="AN4559">
        <v>0.55506023145003824</v>
      </c>
      <c r="AO4559">
        <v>0.72132761733082584</v>
      </c>
      <c r="AP4559">
        <v>1</v>
      </c>
      <c r="AQ4559">
        <v>0.7675063387107609</v>
      </c>
      <c r="AR4559">
        <v>0.65868775625506626</v>
      </c>
      <c r="AS4559">
        <v>6.0612024648083115E-2</v>
      </c>
      <c r="AT4559">
        <v>0.75619164205374345</v>
      </c>
      <c r="AU4559">
        <v>2</v>
      </c>
    </row>
    <row r="4560" spans="32:47" x14ac:dyDescent="0.25">
      <c r="AF4560">
        <v>4550</v>
      </c>
      <c r="AG4560">
        <v>0</v>
      </c>
      <c r="AH4560">
        <v>1</v>
      </c>
      <c r="AI4560">
        <v>0.69479233699835719</v>
      </c>
      <c r="AJ4560">
        <v>1</v>
      </c>
      <c r="AK4560">
        <v>1</v>
      </c>
      <c r="AL4560">
        <v>0.98209071948197868</v>
      </c>
      <c r="AM4560">
        <v>0.57250560237603609</v>
      </c>
      <c r="AN4560">
        <v>1</v>
      </c>
      <c r="AO4560">
        <v>0.9995591256619567</v>
      </c>
      <c r="AP4560">
        <v>1</v>
      </c>
      <c r="AQ4560">
        <v>4.8340751613432077E-2</v>
      </c>
      <c r="AR4560">
        <v>1</v>
      </c>
      <c r="AS4560">
        <v>1</v>
      </c>
      <c r="AT4560">
        <v>0.51948457395459358</v>
      </c>
      <c r="AU4560">
        <v>0</v>
      </c>
    </row>
    <row r="4561" spans="32:47" x14ac:dyDescent="0.25">
      <c r="AF4561">
        <v>4551</v>
      </c>
      <c r="AG4561">
        <v>1</v>
      </c>
      <c r="AH4561">
        <v>0.71581278058537079</v>
      </c>
      <c r="AI4561">
        <v>1</v>
      </c>
      <c r="AJ4561">
        <v>0</v>
      </c>
      <c r="AK4561">
        <v>0.24788328789427103</v>
      </c>
      <c r="AL4561">
        <v>0.48039911268036423</v>
      </c>
      <c r="AM4561">
        <v>1</v>
      </c>
      <c r="AN4561">
        <v>1</v>
      </c>
      <c r="AO4561">
        <v>0.25457663026318189</v>
      </c>
      <c r="AP4561">
        <v>1</v>
      </c>
      <c r="AQ4561">
        <v>1</v>
      </c>
      <c r="AR4561">
        <v>1</v>
      </c>
      <c r="AS4561">
        <v>0</v>
      </c>
      <c r="AT4561">
        <v>0.54699940426543847</v>
      </c>
      <c r="AU4561">
        <v>2</v>
      </c>
    </row>
    <row r="4562" spans="32:47" x14ac:dyDescent="0.25">
      <c r="AF4562">
        <v>4552</v>
      </c>
      <c r="AG4562">
        <v>1</v>
      </c>
      <c r="AH4562">
        <v>1</v>
      </c>
      <c r="AI4562">
        <v>0.14135251406954805</v>
      </c>
      <c r="AJ4562">
        <v>1</v>
      </c>
      <c r="AK4562">
        <v>0</v>
      </c>
      <c r="AL4562">
        <v>1</v>
      </c>
      <c r="AM4562">
        <v>0.32664568255882664</v>
      </c>
      <c r="AN4562">
        <v>0.87915034111023072</v>
      </c>
      <c r="AO4562">
        <v>0.43840656407410278</v>
      </c>
      <c r="AP4562">
        <v>0</v>
      </c>
      <c r="AQ4562">
        <v>1</v>
      </c>
      <c r="AR4562">
        <v>1</v>
      </c>
      <c r="AS4562">
        <v>0.17494457743281777</v>
      </c>
      <c r="AT4562">
        <v>0.85447495648773364</v>
      </c>
      <c r="AU4562">
        <v>0</v>
      </c>
    </row>
    <row r="4563" spans="32:47" x14ac:dyDescent="0.25">
      <c r="AF4563">
        <v>4553</v>
      </c>
      <c r="AG4563">
        <v>1</v>
      </c>
      <c r="AH4563">
        <v>1</v>
      </c>
      <c r="AI4563">
        <v>1</v>
      </c>
      <c r="AJ4563">
        <v>1</v>
      </c>
      <c r="AK4563">
        <v>0.87803524521375709</v>
      </c>
      <c r="AL4563">
        <v>0.63558336183026165</v>
      </c>
      <c r="AM4563">
        <v>1</v>
      </c>
      <c r="AN4563">
        <v>1</v>
      </c>
      <c r="AO4563">
        <v>1</v>
      </c>
      <c r="AP4563">
        <v>0.54319359604344375</v>
      </c>
      <c r="AQ4563">
        <v>0</v>
      </c>
      <c r="AR4563">
        <v>1</v>
      </c>
      <c r="AS4563">
        <v>3.5389361022680533E-3</v>
      </c>
      <c r="AT4563">
        <v>0.89811197788060293</v>
      </c>
      <c r="AU4563">
        <v>0</v>
      </c>
    </row>
    <row r="4564" spans="32:47" x14ac:dyDescent="0.25">
      <c r="AF4564">
        <v>4554</v>
      </c>
      <c r="AG4564">
        <v>0.72923998346748464</v>
      </c>
      <c r="AH4564">
        <v>0.86939136031651287</v>
      </c>
      <c r="AI4564">
        <v>0.84985268683592419</v>
      </c>
      <c r="AJ4564">
        <v>1</v>
      </c>
      <c r="AK4564">
        <v>1</v>
      </c>
      <c r="AL4564">
        <v>0.76234263393149981</v>
      </c>
      <c r="AM4564">
        <v>1</v>
      </c>
      <c r="AN4564">
        <v>0</v>
      </c>
      <c r="AO4564">
        <v>1</v>
      </c>
      <c r="AP4564">
        <v>0.48082202339156216</v>
      </c>
      <c r="AQ4564">
        <v>1</v>
      </c>
      <c r="AR4564">
        <v>0.30157207732812702</v>
      </c>
      <c r="AS4564">
        <v>0</v>
      </c>
      <c r="AT4564">
        <v>0.8068291828251597</v>
      </c>
      <c r="AU4564">
        <v>1</v>
      </c>
    </row>
    <row r="4565" spans="32:47" x14ac:dyDescent="0.25">
      <c r="AF4565">
        <v>4555</v>
      </c>
      <c r="AG4565">
        <v>1</v>
      </c>
      <c r="AH4565">
        <v>1</v>
      </c>
      <c r="AI4565">
        <v>1</v>
      </c>
      <c r="AJ4565">
        <v>1</v>
      </c>
      <c r="AK4565">
        <v>1</v>
      </c>
      <c r="AL4565">
        <v>1</v>
      </c>
      <c r="AM4565">
        <v>1</v>
      </c>
      <c r="AN4565">
        <v>1</v>
      </c>
      <c r="AO4565">
        <v>0.78624906385787952</v>
      </c>
      <c r="AP4565">
        <v>0.41763081629605658</v>
      </c>
      <c r="AQ4565">
        <v>1</v>
      </c>
      <c r="AR4565">
        <v>1</v>
      </c>
      <c r="AS4565">
        <v>0.5783816131806816</v>
      </c>
      <c r="AT4565">
        <v>0.84190200812162186</v>
      </c>
      <c r="AU4565">
        <v>1</v>
      </c>
    </row>
    <row r="4566" spans="32:47" x14ac:dyDescent="0.25">
      <c r="AF4566">
        <v>4556</v>
      </c>
      <c r="AG4566">
        <v>0</v>
      </c>
      <c r="AH4566">
        <v>1</v>
      </c>
      <c r="AI4566">
        <v>0.6543982010691487</v>
      </c>
      <c r="AJ4566">
        <v>0.55827358971631236</v>
      </c>
      <c r="AK4566">
        <v>0.75545114583726369</v>
      </c>
      <c r="AL4566">
        <v>0</v>
      </c>
      <c r="AM4566">
        <v>1</v>
      </c>
      <c r="AN4566">
        <v>0</v>
      </c>
      <c r="AO4566">
        <v>1</v>
      </c>
      <c r="AP4566">
        <v>1</v>
      </c>
      <c r="AQ4566">
        <v>1</v>
      </c>
      <c r="AR4566">
        <v>0</v>
      </c>
      <c r="AS4566">
        <v>0</v>
      </c>
      <c r="AT4566">
        <v>0.67355229100308134</v>
      </c>
      <c r="AU4566">
        <v>0</v>
      </c>
    </row>
    <row r="4567" spans="32:47" x14ac:dyDescent="0.25">
      <c r="AF4567">
        <v>4557</v>
      </c>
      <c r="AG4567">
        <v>0.58290768177586516</v>
      </c>
      <c r="AH4567">
        <v>1</v>
      </c>
      <c r="AI4567">
        <v>0.68705864516091575</v>
      </c>
      <c r="AJ4567">
        <v>0.21844139314756225</v>
      </c>
      <c r="AK4567">
        <v>1</v>
      </c>
      <c r="AL4567">
        <v>0.94568305574745559</v>
      </c>
      <c r="AM4567">
        <v>0</v>
      </c>
      <c r="AN4567">
        <v>0.97226477955912072</v>
      </c>
      <c r="AO4567">
        <v>1</v>
      </c>
      <c r="AP4567">
        <v>0.5604363483092335</v>
      </c>
      <c r="AQ4567">
        <v>1</v>
      </c>
      <c r="AR4567">
        <v>1</v>
      </c>
      <c r="AS4567">
        <v>9.5300118658633443E-2</v>
      </c>
      <c r="AT4567">
        <v>0.92077965126739658</v>
      </c>
      <c r="AU4567">
        <v>0</v>
      </c>
    </row>
    <row r="4568" spans="32:47" x14ac:dyDescent="0.25">
      <c r="AF4568">
        <v>4558</v>
      </c>
      <c r="AG4568">
        <v>0.50676332073095598</v>
      </c>
      <c r="AH4568">
        <v>1</v>
      </c>
      <c r="AI4568">
        <v>0.24678995030755627</v>
      </c>
      <c r="AJ4568">
        <v>0.60552418514780582</v>
      </c>
      <c r="AK4568">
        <v>1</v>
      </c>
      <c r="AL4568">
        <v>1</v>
      </c>
      <c r="AM4568">
        <v>1</v>
      </c>
      <c r="AN4568">
        <v>1</v>
      </c>
      <c r="AO4568">
        <v>5.4325949297829842E-2</v>
      </c>
      <c r="AP4568">
        <v>1</v>
      </c>
      <c r="AQ4568">
        <v>1</v>
      </c>
      <c r="AR4568">
        <v>1</v>
      </c>
      <c r="AS4568">
        <v>0</v>
      </c>
      <c r="AT4568">
        <v>0.62659394195748253</v>
      </c>
      <c r="AU4568">
        <v>0</v>
      </c>
    </row>
    <row r="4569" spans="32:47" x14ac:dyDescent="0.25">
      <c r="AF4569">
        <v>4559</v>
      </c>
      <c r="AG4569">
        <v>1</v>
      </c>
      <c r="AH4569">
        <v>1</v>
      </c>
      <c r="AI4569">
        <v>1</v>
      </c>
      <c r="AJ4569">
        <v>0.84224737391147453</v>
      </c>
      <c r="AK4569">
        <v>0.9648468695689395</v>
      </c>
      <c r="AL4569">
        <v>0</v>
      </c>
      <c r="AM4569">
        <v>1</v>
      </c>
      <c r="AN4569">
        <v>0.53205269351324647</v>
      </c>
      <c r="AO4569">
        <v>1</v>
      </c>
      <c r="AP4569">
        <v>0</v>
      </c>
      <c r="AQ4569">
        <v>1</v>
      </c>
      <c r="AR4569">
        <v>1</v>
      </c>
      <c r="AS4569">
        <v>0</v>
      </c>
      <c r="AT4569">
        <v>0.75691044902921756</v>
      </c>
      <c r="AU4569">
        <v>1</v>
      </c>
    </row>
    <row r="4570" spans="32:47" x14ac:dyDescent="0.25">
      <c r="AF4570">
        <v>4560</v>
      </c>
      <c r="AG4570">
        <v>1</v>
      </c>
      <c r="AH4570">
        <v>0</v>
      </c>
      <c r="AI4570">
        <v>1</v>
      </c>
      <c r="AJ4570">
        <v>1</v>
      </c>
      <c r="AK4570">
        <v>1</v>
      </c>
      <c r="AL4570">
        <v>0.30707224937480837</v>
      </c>
      <c r="AM4570">
        <v>1</v>
      </c>
      <c r="AN4570">
        <v>1</v>
      </c>
      <c r="AO4570">
        <v>0.96330514765068076</v>
      </c>
      <c r="AP4570">
        <v>1</v>
      </c>
      <c r="AQ4570">
        <v>0.21910168616013834</v>
      </c>
      <c r="AR4570">
        <v>5.5556427936197347E-2</v>
      </c>
      <c r="AS4570">
        <v>0.63250542866444448</v>
      </c>
      <c r="AT4570">
        <v>0.76327821101827076</v>
      </c>
      <c r="AU4570">
        <v>2</v>
      </c>
    </row>
    <row r="4571" spans="32:47" x14ac:dyDescent="0.25">
      <c r="AF4571">
        <v>4561</v>
      </c>
      <c r="AG4571">
        <v>0.88122696482629004</v>
      </c>
      <c r="AH4571">
        <v>0</v>
      </c>
      <c r="AI4571">
        <v>1</v>
      </c>
      <c r="AJ4571">
        <v>0.61890506909767284</v>
      </c>
      <c r="AK4571">
        <v>1</v>
      </c>
      <c r="AL4571">
        <v>1</v>
      </c>
      <c r="AM4571">
        <v>1</v>
      </c>
      <c r="AN4571">
        <v>1</v>
      </c>
      <c r="AO4571">
        <v>0</v>
      </c>
      <c r="AP4571">
        <v>1</v>
      </c>
      <c r="AQ4571">
        <v>1</v>
      </c>
      <c r="AR4571">
        <v>0.30487286617496845</v>
      </c>
      <c r="AS4571">
        <v>0</v>
      </c>
      <c r="AT4571">
        <v>0.85552489756523198</v>
      </c>
      <c r="AU4571">
        <v>2</v>
      </c>
    </row>
    <row r="4572" spans="32:47" x14ac:dyDescent="0.25">
      <c r="AF4572">
        <v>4562</v>
      </c>
      <c r="AG4572">
        <v>1</v>
      </c>
      <c r="AH4572">
        <v>1</v>
      </c>
      <c r="AI4572">
        <v>0</v>
      </c>
      <c r="AJ4572">
        <v>0.94234158348165997</v>
      </c>
      <c r="AK4572">
        <v>1</v>
      </c>
      <c r="AL4572">
        <v>1</v>
      </c>
      <c r="AM4572">
        <v>1</v>
      </c>
      <c r="AN4572">
        <v>1</v>
      </c>
      <c r="AO4572">
        <v>0.66645701361170118</v>
      </c>
      <c r="AP4572">
        <v>2.1538252498430666E-2</v>
      </c>
      <c r="AQ4572">
        <v>0.41138018882920735</v>
      </c>
      <c r="AR4572">
        <v>1</v>
      </c>
      <c r="AS4572">
        <v>0.16662354521346667</v>
      </c>
      <c r="AT4572">
        <v>0.79750153560315784</v>
      </c>
      <c r="AU4572">
        <v>0</v>
      </c>
    </row>
    <row r="4573" spans="32:47" x14ac:dyDescent="0.25">
      <c r="AF4573">
        <v>4563</v>
      </c>
      <c r="AG4573">
        <v>1</v>
      </c>
      <c r="AH4573">
        <v>0.18964915558119952</v>
      </c>
      <c r="AI4573">
        <v>1</v>
      </c>
      <c r="AJ4573">
        <v>1</v>
      </c>
      <c r="AK4573">
        <v>0</v>
      </c>
      <c r="AL4573">
        <v>1</v>
      </c>
      <c r="AM4573">
        <v>0.85680666645062198</v>
      </c>
      <c r="AN4573">
        <v>1</v>
      </c>
      <c r="AO4573">
        <v>0.17224917436979012</v>
      </c>
      <c r="AP4573">
        <v>0.12980770827280433</v>
      </c>
      <c r="AQ4573">
        <v>1</v>
      </c>
      <c r="AR4573">
        <v>1</v>
      </c>
      <c r="AS4573">
        <v>0.18981327405462281</v>
      </c>
      <c r="AT4573">
        <v>0.87216634329738119</v>
      </c>
      <c r="AU4573">
        <v>2</v>
      </c>
    </row>
    <row r="4574" spans="32:47" x14ac:dyDescent="0.25">
      <c r="AF4574">
        <v>4564</v>
      </c>
      <c r="AG4574">
        <v>0.48503003389299509</v>
      </c>
      <c r="AH4574">
        <v>0.76423895228461858</v>
      </c>
      <c r="AI4574">
        <v>1</v>
      </c>
      <c r="AJ4574">
        <v>0</v>
      </c>
      <c r="AK4574">
        <v>1</v>
      </c>
      <c r="AL4574">
        <v>0.84450842035075768</v>
      </c>
      <c r="AM4574">
        <v>1</v>
      </c>
      <c r="AN4574">
        <v>1</v>
      </c>
      <c r="AO4574">
        <v>0.97236136488791092</v>
      </c>
      <c r="AP4574">
        <v>1</v>
      </c>
      <c r="AQ4574">
        <v>0.79382208743312122</v>
      </c>
      <c r="AR4574">
        <v>1</v>
      </c>
      <c r="AS4574">
        <v>0</v>
      </c>
      <c r="AT4574">
        <v>0.79739567683656842</v>
      </c>
      <c r="AU4574">
        <v>1</v>
      </c>
    </row>
    <row r="4575" spans="32:47" x14ac:dyDescent="0.25">
      <c r="AF4575">
        <v>4565</v>
      </c>
      <c r="AG4575">
        <v>1</v>
      </c>
      <c r="AH4575">
        <v>0.64046381581387579</v>
      </c>
      <c r="AI4575">
        <v>1</v>
      </c>
      <c r="AJ4575">
        <v>1</v>
      </c>
      <c r="AK4575">
        <v>0</v>
      </c>
      <c r="AL4575">
        <v>0.69244361114639708</v>
      </c>
      <c r="AM4575">
        <v>1</v>
      </c>
      <c r="AN4575">
        <v>1</v>
      </c>
      <c r="AO4575">
        <v>1</v>
      </c>
      <c r="AP4575">
        <v>1</v>
      </c>
      <c r="AQ4575">
        <v>0</v>
      </c>
      <c r="AR4575">
        <v>0</v>
      </c>
      <c r="AS4575">
        <v>0.24875086243846453</v>
      </c>
      <c r="AT4575">
        <v>0.84404930264913491</v>
      </c>
      <c r="AU4575">
        <v>4</v>
      </c>
    </row>
    <row r="4576" spans="32:47" x14ac:dyDescent="0.25">
      <c r="AF4576">
        <v>4566</v>
      </c>
      <c r="AG4576">
        <v>0.75417990251697764</v>
      </c>
      <c r="AH4576">
        <v>0.35632109344182289</v>
      </c>
      <c r="AI4576">
        <v>1</v>
      </c>
      <c r="AJ4576">
        <v>3.4821643396814275E-2</v>
      </c>
      <c r="AK4576">
        <v>0.1465225084879597</v>
      </c>
      <c r="AL4576">
        <v>1</v>
      </c>
      <c r="AM4576">
        <v>0.74410250862861327</v>
      </c>
      <c r="AN4576">
        <v>1</v>
      </c>
      <c r="AO4576">
        <v>1</v>
      </c>
      <c r="AP4576">
        <v>0.38235712732139582</v>
      </c>
      <c r="AQ4576">
        <v>1</v>
      </c>
      <c r="AR4576">
        <v>0.60085868573655565</v>
      </c>
      <c r="AS4576">
        <v>0.18048140850535879</v>
      </c>
      <c r="AT4576">
        <v>0.73771248105139953</v>
      </c>
      <c r="AU4576">
        <v>0</v>
      </c>
    </row>
    <row r="4577" spans="32:47" x14ac:dyDescent="0.25">
      <c r="AF4577">
        <v>4567</v>
      </c>
      <c r="AG4577">
        <v>1</v>
      </c>
      <c r="AH4577">
        <v>0.74840105166991377</v>
      </c>
      <c r="AI4577">
        <v>1</v>
      </c>
      <c r="AJ4577">
        <v>1</v>
      </c>
      <c r="AK4577">
        <v>1</v>
      </c>
      <c r="AL4577">
        <v>0.4299500765094611</v>
      </c>
      <c r="AM4577">
        <v>1</v>
      </c>
      <c r="AN4577">
        <v>1</v>
      </c>
      <c r="AO4577">
        <v>8.5498965428269E-2</v>
      </c>
      <c r="AP4577">
        <v>0.19584990562678636</v>
      </c>
      <c r="AQ4577">
        <v>0.62842222961141181</v>
      </c>
      <c r="AR4577">
        <v>1</v>
      </c>
      <c r="AS4577">
        <v>6.7773440872476762E-2</v>
      </c>
      <c r="AT4577">
        <v>0.75728503909300493</v>
      </c>
      <c r="AU4577">
        <v>1</v>
      </c>
    </row>
    <row r="4578" spans="32:47" x14ac:dyDescent="0.25">
      <c r="AF4578">
        <v>4568</v>
      </c>
      <c r="AG4578">
        <v>0.32966204934341331</v>
      </c>
      <c r="AH4578">
        <v>1</v>
      </c>
      <c r="AI4578">
        <v>0.69048140915918099</v>
      </c>
      <c r="AJ4578">
        <v>0.90395769870641141</v>
      </c>
      <c r="AK4578">
        <v>1</v>
      </c>
      <c r="AL4578">
        <v>0.19960796399075964</v>
      </c>
      <c r="AM4578">
        <v>1</v>
      </c>
      <c r="AN4578">
        <v>0.89472757892273813</v>
      </c>
      <c r="AO4578">
        <v>0.1862559561964493</v>
      </c>
      <c r="AP4578">
        <v>1</v>
      </c>
      <c r="AQ4578">
        <v>1</v>
      </c>
      <c r="AR4578">
        <v>0.81009606531499168</v>
      </c>
      <c r="AS4578">
        <v>0</v>
      </c>
      <c r="AT4578">
        <v>0.70732645854817966</v>
      </c>
      <c r="AU4578">
        <v>0</v>
      </c>
    </row>
    <row r="4579" spans="32:47" x14ac:dyDescent="0.25">
      <c r="AF4579">
        <v>4569</v>
      </c>
      <c r="AG4579">
        <v>1</v>
      </c>
      <c r="AH4579">
        <v>0.87025492966339313</v>
      </c>
      <c r="AI4579">
        <v>1</v>
      </c>
      <c r="AJ4579">
        <v>0.11342958452175177</v>
      </c>
      <c r="AK4579">
        <v>0.57134972143032958</v>
      </c>
      <c r="AL4579">
        <v>1</v>
      </c>
      <c r="AM4579">
        <v>0.3492137437344589</v>
      </c>
      <c r="AN4579">
        <v>1</v>
      </c>
      <c r="AO4579">
        <v>1</v>
      </c>
      <c r="AP4579">
        <v>1</v>
      </c>
      <c r="AQ4579">
        <v>1</v>
      </c>
      <c r="AR4579">
        <v>1</v>
      </c>
      <c r="AS4579">
        <v>0</v>
      </c>
      <c r="AT4579">
        <v>0.97058880633719613</v>
      </c>
      <c r="AU4579">
        <v>3</v>
      </c>
    </row>
    <row r="4580" spans="32:47" x14ac:dyDescent="0.25">
      <c r="AF4580">
        <v>4570</v>
      </c>
      <c r="AG4580">
        <v>1</v>
      </c>
      <c r="AH4580">
        <v>0.28623604554559279</v>
      </c>
      <c r="AI4580">
        <v>1</v>
      </c>
      <c r="AJ4580">
        <v>1</v>
      </c>
      <c r="AK4580">
        <v>1</v>
      </c>
      <c r="AL4580">
        <v>0</v>
      </c>
      <c r="AM4580">
        <v>1</v>
      </c>
      <c r="AN4580">
        <v>0.80669346809572162</v>
      </c>
      <c r="AO4580">
        <v>1</v>
      </c>
      <c r="AP4580">
        <v>1</v>
      </c>
      <c r="AQ4580">
        <v>1</v>
      </c>
      <c r="AR4580">
        <v>1</v>
      </c>
      <c r="AS4580">
        <v>0</v>
      </c>
      <c r="AT4580">
        <v>0.68275419484892919</v>
      </c>
      <c r="AU4580">
        <v>3</v>
      </c>
    </row>
    <row r="4581" spans="32:47" x14ac:dyDescent="0.25">
      <c r="AF4581">
        <v>4571</v>
      </c>
      <c r="AG4581">
        <v>1</v>
      </c>
      <c r="AH4581">
        <v>1</v>
      </c>
      <c r="AI4581">
        <v>1</v>
      </c>
      <c r="AJ4581">
        <v>1</v>
      </c>
      <c r="AK4581">
        <v>0.98123960162328949</v>
      </c>
      <c r="AL4581">
        <v>0</v>
      </c>
      <c r="AM4581">
        <v>1</v>
      </c>
      <c r="AN4581">
        <v>1</v>
      </c>
      <c r="AO4581">
        <v>1</v>
      </c>
      <c r="AP4581">
        <v>0.33651608099617369</v>
      </c>
      <c r="AQ4581">
        <v>1</v>
      </c>
      <c r="AR4581">
        <v>0.18292446275741131</v>
      </c>
      <c r="AS4581">
        <v>0.41440716286015233</v>
      </c>
      <c r="AT4581">
        <v>0.68085600382709011</v>
      </c>
      <c r="AU4581">
        <v>0</v>
      </c>
    </row>
    <row r="4582" spans="32:47" x14ac:dyDescent="0.25">
      <c r="AF4582">
        <v>4572</v>
      </c>
      <c r="AG4582">
        <v>0.50421066675358639</v>
      </c>
      <c r="AH4582">
        <v>1</v>
      </c>
      <c r="AI4582">
        <v>0.95228591945511476</v>
      </c>
      <c r="AJ4582">
        <v>1</v>
      </c>
      <c r="AK4582">
        <v>1</v>
      </c>
      <c r="AL4582">
        <v>1</v>
      </c>
      <c r="AM4582">
        <v>1</v>
      </c>
      <c r="AN4582">
        <v>0</v>
      </c>
      <c r="AO4582">
        <v>1</v>
      </c>
      <c r="AP4582">
        <v>0.57513071145865158</v>
      </c>
      <c r="AQ4582">
        <v>0.59530460226669679</v>
      </c>
      <c r="AR4582">
        <v>1</v>
      </c>
      <c r="AS4582">
        <v>0</v>
      </c>
      <c r="AT4582">
        <v>0.49061456479854587</v>
      </c>
      <c r="AU4582">
        <v>0</v>
      </c>
    </row>
    <row r="4583" spans="32:47" x14ac:dyDescent="0.25">
      <c r="AF4583">
        <v>4573</v>
      </c>
      <c r="AG4583">
        <v>1</v>
      </c>
      <c r="AH4583">
        <v>0</v>
      </c>
      <c r="AI4583">
        <v>1.0517131171054057E-2</v>
      </c>
      <c r="AJ4583">
        <v>1</v>
      </c>
      <c r="AK4583">
        <v>1</v>
      </c>
      <c r="AL4583">
        <v>1</v>
      </c>
      <c r="AM4583">
        <v>0.9104711308581529</v>
      </c>
      <c r="AN4583">
        <v>1</v>
      </c>
      <c r="AO4583">
        <v>0.76975302581583194</v>
      </c>
      <c r="AP4583">
        <v>1</v>
      </c>
      <c r="AQ4583">
        <v>1</v>
      </c>
      <c r="AR4583">
        <v>0</v>
      </c>
      <c r="AS4583">
        <v>0</v>
      </c>
      <c r="AT4583">
        <v>0.81125809937029403</v>
      </c>
      <c r="AU4583">
        <v>2</v>
      </c>
    </row>
    <row r="4584" spans="32:47" x14ac:dyDescent="0.25">
      <c r="AF4584">
        <v>4574</v>
      </c>
      <c r="AG4584">
        <v>1</v>
      </c>
      <c r="AH4584">
        <v>1</v>
      </c>
      <c r="AI4584">
        <v>1</v>
      </c>
      <c r="AJ4584">
        <v>1</v>
      </c>
      <c r="AK4584">
        <v>1</v>
      </c>
      <c r="AL4584">
        <v>1</v>
      </c>
      <c r="AM4584">
        <v>1</v>
      </c>
      <c r="AN4584">
        <v>1</v>
      </c>
      <c r="AO4584">
        <v>1</v>
      </c>
      <c r="AP4584">
        <v>1</v>
      </c>
      <c r="AQ4584">
        <v>0.92332838125682126</v>
      </c>
      <c r="AR4584">
        <v>0.33169861448174831</v>
      </c>
      <c r="AS4584">
        <v>0.61921849847834287</v>
      </c>
      <c r="AT4584">
        <v>0.69951127885106457</v>
      </c>
      <c r="AU4584">
        <v>0</v>
      </c>
    </row>
    <row r="4585" spans="32:47" x14ac:dyDescent="0.25">
      <c r="AF4585">
        <v>4575</v>
      </c>
      <c r="AG4585">
        <v>1</v>
      </c>
      <c r="AH4585">
        <v>0.48443197380791908</v>
      </c>
      <c r="AI4585">
        <v>1</v>
      </c>
      <c r="AJ4585">
        <v>1</v>
      </c>
      <c r="AK4585">
        <v>0.44807187095425288</v>
      </c>
      <c r="AL4585">
        <v>0.52111954966458141</v>
      </c>
      <c r="AM4585">
        <v>0.33382831446309164</v>
      </c>
      <c r="AN4585">
        <v>1</v>
      </c>
      <c r="AO4585">
        <v>0</v>
      </c>
      <c r="AP4585">
        <v>1</v>
      </c>
      <c r="AQ4585">
        <v>1</v>
      </c>
      <c r="AR4585">
        <v>1</v>
      </c>
      <c r="AS4585">
        <v>0.13351418464153539</v>
      </c>
      <c r="AT4585">
        <v>0.72619015740516535</v>
      </c>
      <c r="AU4585">
        <v>0</v>
      </c>
    </row>
    <row r="4586" spans="32:47" x14ac:dyDescent="0.25">
      <c r="AF4586">
        <v>4576</v>
      </c>
      <c r="AG4586">
        <v>1</v>
      </c>
      <c r="AH4586">
        <v>1</v>
      </c>
      <c r="AI4586">
        <v>1</v>
      </c>
      <c r="AJ4586">
        <v>4.068379205297485E-2</v>
      </c>
      <c r="AK4586">
        <v>0.19146009304442427</v>
      </c>
      <c r="AL4586">
        <v>1</v>
      </c>
      <c r="AM4586">
        <v>0.1329747613196941</v>
      </c>
      <c r="AN4586">
        <v>1</v>
      </c>
      <c r="AO4586">
        <v>1</v>
      </c>
      <c r="AP4586">
        <v>0.88899261324061829</v>
      </c>
      <c r="AQ4586">
        <v>1</v>
      </c>
      <c r="AR4586">
        <v>1</v>
      </c>
      <c r="AS4586">
        <v>0</v>
      </c>
      <c r="AT4586">
        <v>0.9526664362082693</v>
      </c>
      <c r="AU4586">
        <v>0</v>
      </c>
    </row>
    <row r="4587" spans="32:47" x14ac:dyDescent="0.25">
      <c r="AF4587">
        <v>4577</v>
      </c>
      <c r="AG4587">
        <v>1</v>
      </c>
      <c r="AH4587">
        <v>1</v>
      </c>
      <c r="AI4587">
        <v>0.26866231268391977</v>
      </c>
      <c r="AJ4587">
        <v>1</v>
      </c>
      <c r="AK4587">
        <v>1</v>
      </c>
      <c r="AL4587">
        <v>1</v>
      </c>
      <c r="AM4587">
        <v>1</v>
      </c>
      <c r="AN4587">
        <v>1</v>
      </c>
      <c r="AO4587">
        <v>0.55302192083448365</v>
      </c>
      <c r="AP4587">
        <v>1</v>
      </c>
      <c r="AQ4587">
        <v>0.57953372705330064</v>
      </c>
      <c r="AR4587">
        <v>0</v>
      </c>
      <c r="AS4587">
        <v>0.55643137690593347</v>
      </c>
      <c r="AT4587">
        <v>0.73216384220950081</v>
      </c>
      <c r="AU4587">
        <v>0</v>
      </c>
    </row>
    <row r="4588" spans="32:47" x14ac:dyDescent="0.25">
      <c r="AF4588">
        <v>4578</v>
      </c>
      <c r="AG4588">
        <v>1</v>
      </c>
      <c r="AH4588">
        <v>0.6649559897448073</v>
      </c>
      <c r="AI4588">
        <v>1</v>
      </c>
      <c r="AJ4588">
        <v>0.66289683874007699</v>
      </c>
      <c r="AK4588">
        <v>1</v>
      </c>
      <c r="AL4588">
        <v>0</v>
      </c>
      <c r="AM4588">
        <v>0.55597903857532427</v>
      </c>
      <c r="AN4588">
        <v>5.1054994653602463E-2</v>
      </c>
      <c r="AO4588">
        <v>1</v>
      </c>
      <c r="AP4588">
        <v>1.2576700297828328E-2</v>
      </c>
      <c r="AQ4588">
        <v>0.90383725922680846</v>
      </c>
      <c r="AR4588">
        <v>0.39010107459034771</v>
      </c>
      <c r="AS4588">
        <v>0.12316615807358175</v>
      </c>
      <c r="AT4588">
        <v>0.83939086353292292</v>
      </c>
      <c r="AU4588">
        <v>1</v>
      </c>
    </row>
    <row r="4589" spans="32:47" x14ac:dyDescent="0.25">
      <c r="AF4589">
        <v>4579</v>
      </c>
      <c r="AG4589">
        <v>0</v>
      </c>
      <c r="AH4589">
        <v>1</v>
      </c>
      <c r="AI4589">
        <v>0.32414604322524787</v>
      </c>
      <c r="AJ4589">
        <v>1</v>
      </c>
      <c r="AK4589">
        <v>1</v>
      </c>
      <c r="AL4589">
        <v>0</v>
      </c>
      <c r="AM4589">
        <v>0.72641796174749262</v>
      </c>
      <c r="AN4589">
        <v>0.87158387795892434</v>
      </c>
      <c r="AO4589">
        <v>1</v>
      </c>
      <c r="AP4589">
        <v>1</v>
      </c>
      <c r="AQ4589">
        <v>1</v>
      </c>
      <c r="AR4589">
        <v>1</v>
      </c>
      <c r="AS4589">
        <v>0.60851014095654443</v>
      </c>
      <c r="AT4589">
        <v>0.70451254375585537</v>
      </c>
      <c r="AU4589">
        <v>2</v>
      </c>
    </row>
    <row r="4590" spans="32:47" x14ac:dyDescent="0.25">
      <c r="AF4590">
        <v>4580</v>
      </c>
      <c r="AG4590">
        <v>1</v>
      </c>
      <c r="AH4590">
        <v>1</v>
      </c>
      <c r="AI4590">
        <v>1</v>
      </c>
      <c r="AJ4590">
        <v>1</v>
      </c>
      <c r="AK4590">
        <v>0.24014828603122301</v>
      </c>
      <c r="AL4590">
        <v>0.65734318103956568</v>
      </c>
      <c r="AM4590">
        <v>0.23154838237350039</v>
      </c>
      <c r="AN4590">
        <v>1</v>
      </c>
      <c r="AO4590">
        <v>0.19443674622452817</v>
      </c>
      <c r="AP4590">
        <v>0.85798501505140001</v>
      </c>
      <c r="AQ4590">
        <v>1</v>
      </c>
      <c r="AR4590">
        <v>1</v>
      </c>
      <c r="AS4590">
        <v>0.47584857812762493</v>
      </c>
      <c r="AT4590">
        <v>0.76931289409824299</v>
      </c>
      <c r="AU4590">
        <v>0</v>
      </c>
    </row>
    <row r="4591" spans="32:47" x14ac:dyDescent="0.25">
      <c r="AF4591">
        <v>4581</v>
      </c>
      <c r="AG4591">
        <v>0.32549090765373434</v>
      </c>
      <c r="AH4591">
        <v>1</v>
      </c>
      <c r="AI4591">
        <v>0.26711655088189629</v>
      </c>
      <c r="AJ4591">
        <v>1</v>
      </c>
      <c r="AK4591">
        <v>1</v>
      </c>
      <c r="AL4591">
        <v>1</v>
      </c>
      <c r="AM4591">
        <v>0.44530261673512983</v>
      </c>
      <c r="AN4591">
        <v>0.96741488570490131</v>
      </c>
      <c r="AO4591">
        <v>0.35224204904783013</v>
      </c>
      <c r="AP4591">
        <v>1</v>
      </c>
      <c r="AQ4591">
        <v>1</v>
      </c>
      <c r="AR4591">
        <v>1</v>
      </c>
      <c r="AS4591">
        <v>0</v>
      </c>
      <c r="AT4591">
        <v>0.5618659538533044</v>
      </c>
      <c r="AU4591">
        <v>1</v>
      </c>
    </row>
    <row r="4592" spans="32:47" x14ac:dyDescent="0.25">
      <c r="AF4592">
        <v>4582</v>
      </c>
      <c r="AG4592">
        <v>0.99965453905221491</v>
      </c>
      <c r="AH4592">
        <v>1</v>
      </c>
      <c r="AI4592">
        <v>1</v>
      </c>
      <c r="AJ4592">
        <v>0</v>
      </c>
      <c r="AK4592">
        <v>1</v>
      </c>
      <c r="AL4592">
        <v>0</v>
      </c>
      <c r="AM4592">
        <v>0</v>
      </c>
      <c r="AN4592">
        <v>0</v>
      </c>
      <c r="AO4592">
        <v>0.81966365740469582</v>
      </c>
      <c r="AP4592">
        <v>0.43919681543939665</v>
      </c>
      <c r="AQ4592">
        <v>0.85235930964142126</v>
      </c>
      <c r="AR4592">
        <v>1</v>
      </c>
      <c r="AS4592">
        <v>0</v>
      </c>
      <c r="AT4592">
        <v>0.87742430149555228</v>
      </c>
      <c r="AU4592">
        <v>0</v>
      </c>
    </row>
    <row r="4593" spans="32:47" x14ac:dyDescent="0.25">
      <c r="AF4593">
        <v>4583</v>
      </c>
      <c r="AG4593">
        <v>0.66096335116796379</v>
      </c>
      <c r="AH4593">
        <v>1</v>
      </c>
      <c r="AI4593">
        <v>1</v>
      </c>
      <c r="AJ4593">
        <v>7.7510039612631462E-2</v>
      </c>
      <c r="AK4593">
        <v>1</v>
      </c>
      <c r="AL4593">
        <v>0.93465714256308274</v>
      </c>
      <c r="AM4593">
        <v>1</v>
      </c>
      <c r="AN4593">
        <v>1</v>
      </c>
      <c r="AO4593">
        <v>1</v>
      </c>
      <c r="AP4593">
        <v>1</v>
      </c>
      <c r="AQ4593">
        <v>1</v>
      </c>
      <c r="AR4593">
        <v>1</v>
      </c>
      <c r="AS4593">
        <v>0</v>
      </c>
      <c r="AT4593">
        <v>0.96185084630074202</v>
      </c>
      <c r="AU4593">
        <v>1</v>
      </c>
    </row>
    <row r="4594" spans="32:47" x14ac:dyDescent="0.25">
      <c r="AF4594">
        <v>4584</v>
      </c>
      <c r="AG4594">
        <v>1</v>
      </c>
      <c r="AH4594">
        <v>0</v>
      </c>
      <c r="AI4594">
        <v>1</v>
      </c>
      <c r="AJ4594">
        <v>1</v>
      </c>
      <c r="AK4594">
        <v>1</v>
      </c>
      <c r="AL4594">
        <v>1</v>
      </c>
      <c r="AM4594">
        <v>1</v>
      </c>
      <c r="AN4594">
        <v>1</v>
      </c>
      <c r="AO4594">
        <v>0.93944426944556958</v>
      </c>
      <c r="AP4594">
        <v>1</v>
      </c>
      <c r="AQ4594">
        <v>1</v>
      </c>
      <c r="AR4594">
        <v>1</v>
      </c>
      <c r="AS4594">
        <v>0</v>
      </c>
      <c r="AT4594">
        <v>0.7957998959262288</v>
      </c>
      <c r="AU4594">
        <v>0</v>
      </c>
    </row>
    <row r="4595" spans="32:47" x14ac:dyDescent="0.25">
      <c r="AF4595">
        <v>4585</v>
      </c>
      <c r="AG4595">
        <v>0</v>
      </c>
      <c r="AH4595">
        <v>1</v>
      </c>
      <c r="AI4595">
        <v>0.37636818512668646</v>
      </c>
      <c r="AJ4595">
        <v>1</v>
      </c>
      <c r="AK4595">
        <v>0.29066767327247128</v>
      </c>
      <c r="AL4595">
        <v>1</v>
      </c>
      <c r="AM4595">
        <v>0.156585710641652</v>
      </c>
      <c r="AN4595">
        <v>0</v>
      </c>
      <c r="AO4595">
        <v>1</v>
      </c>
      <c r="AP4595">
        <v>1</v>
      </c>
      <c r="AQ4595">
        <v>1</v>
      </c>
      <c r="AR4595">
        <v>1</v>
      </c>
      <c r="AS4595">
        <v>0</v>
      </c>
      <c r="AT4595">
        <v>0.60197006893383698</v>
      </c>
      <c r="AU4595">
        <v>0</v>
      </c>
    </row>
    <row r="4596" spans="32:47" x14ac:dyDescent="0.25">
      <c r="AF4596">
        <v>4586</v>
      </c>
      <c r="AG4596">
        <v>0.15456999446553621</v>
      </c>
      <c r="AH4596">
        <v>1</v>
      </c>
      <c r="AI4596">
        <v>1</v>
      </c>
      <c r="AJ4596">
        <v>1</v>
      </c>
      <c r="AK4596">
        <v>1</v>
      </c>
      <c r="AL4596">
        <v>1</v>
      </c>
      <c r="AM4596">
        <v>1</v>
      </c>
      <c r="AN4596">
        <v>1</v>
      </c>
      <c r="AO4596">
        <v>1</v>
      </c>
      <c r="AP4596">
        <v>0.85680631111115935</v>
      </c>
      <c r="AQ4596">
        <v>0</v>
      </c>
      <c r="AR4596">
        <v>1</v>
      </c>
      <c r="AS4596">
        <v>0.35794943226421544</v>
      </c>
      <c r="AT4596">
        <v>0.86038781369989259</v>
      </c>
      <c r="AU4596">
        <v>2</v>
      </c>
    </row>
    <row r="4597" spans="32:47" x14ac:dyDescent="0.25">
      <c r="AF4597">
        <v>4587</v>
      </c>
      <c r="AG4597">
        <v>1</v>
      </c>
      <c r="AH4597">
        <v>0.75480375062995464</v>
      </c>
      <c r="AI4597">
        <v>1</v>
      </c>
      <c r="AJ4597">
        <v>1</v>
      </c>
      <c r="AK4597">
        <v>1</v>
      </c>
      <c r="AL4597">
        <v>1</v>
      </c>
      <c r="AM4597">
        <v>0.89347389427712187</v>
      </c>
      <c r="AN4597">
        <v>0.59864068070084853</v>
      </c>
      <c r="AO4597">
        <v>1</v>
      </c>
      <c r="AP4597">
        <v>0.38082586975126048</v>
      </c>
      <c r="AQ4597">
        <v>1</v>
      </c>
      <c r="AR4597">
        <v>1</v>
      </c>
      <c r="AS4597">
        <v>3.6569355399842608E-2</v>
      </c>
      <c r="AT4597">
        <v>0.78655461911116054</v>
      </c>
      <c r="AU4597">
        <v>0</v>
      </c>
    </row>
    <row r="4598" spans="32:47" x14ac:dyDescent="0.25">
      <c r="AF4598">
        <v>4588</v>
      </c>
      <c r="AG4598">
        <v>1</v>
      </c>
      <c r="AH4598">
        <v>1</v>
      </c>
      <c r="AI4598">
        <v>1</v>
      </c>
      <c r="AJ4598">
        <v>1</v>
      </c>
      <c r="AK4598">
        <v>1</v>
      </c>
      <c r="AL4598">
        <v>1</v>
      </c>
      <c r="AM4598">
        <v>1</v>
      </c>
      <c r="AN4598">
        <v>1</v>
      </c>
      <c r="AO4598">
        <v>0.68080192400496642</v>
      </c>
      <c r="AP4598">
        <v>1</v>
      </c>
      <c r="AQ4598">
        <v>1</v>
      </c>
      <c r="AR4598">
        <v>1</v>
      </c>
      <c r="AS4598">
        <v>0.5481961679125239</v>
      </c>
      <c r="AT4598">
        <v>0.75502222834028576</v>
      </c>
      <c r="AU4598">
        <v>2</v>
      </c>
    </row>
    <row r="4599" spans="32:47" x14ac:dyDescent="0.25">
      <c r="AF4599">
        <v>4589</v>
      </c>
      <c r="AG4599">
        <v>0.31734305403205648</v>
      </c>
      <c r="AH4599">
        <v>1</v>
      </c>
      <c r="AI4599">
        <v>0</v>
      </c>
      <c r="AJ4599">
        <v>1</v>
      </c>
      <c r="AK4599">
        <v>1</v>
      </c>
      <c r="AL4599">
        <v>1</v>
      </c>
      <c r="AM4599">
        <v>1</v>
      </c>
      <c r="AN4599">
        <v>0.50632565500728233</v>
      </c>
      <c r="AO4599">
        <v>1</v>
      </c>
      <c r="AP4599">
        <v>0.54872470993042599</v>
      </c>
      <c r="AQ4599">
        <v>1</v>
      </c>
      <c r="AR4599">
        <v>1</v>
      </c>
      <c r="AS4599">
        <v>0.21099298936581665</v>
      </c>
      <c r="AT4599">
        <v>0.60420758942836239</v>
      </c>
      <c r="AU4599">
        <v>3</v>
      </c>
    </row>
    <row r="4600" spans="32:47" x14ac:dyDescent="0.25">
      <c r="AF4600">
        <v>4590</v>
      </c>
      <c r="AG4600">
        <v>0.91450462536933275</v>
      </c>
      <c r="AH4600">
        <v>1</v>
      </c>
      <c r="AI4600">
        <v>1</v>
      </c>
      <c r="AJ4600">
        <v>0.67875566021587774</v>
      </c>
      <c r="AK4600">
        <v>1</v>
      </c>
      <c r="AL4600">
        <v>0.29819814153670449</v>
      </c>
      <c r="AM4600">
        <v>1</v>
      </c>
      <c r="AN4600">
        <v>1</v>
      </c>
      <c r="AO4600">
        <v>1</v>
      </c>
      <c r="AP4600">
        <v>1</v>
      </c>
      <c r="AQ4600">
        <v>1</v>
      </c>
      <c r="AR4600">
        <v>1</v>
      </c>
      <c r="AS4600">
        <v>0</v>
      </c>
      <c r="AT4600">
        <v>0.74733464485598478</v>
      </c>
      <c r="AU4600">
        <v>2</v>
      </c>
    </row>
    <row r="4601" spans="32:47" x14ac:dyDescent="0.25">
      <c r="AF4601">
        <v>4591</v>
      </c>
      <c r="AG4601">
        <v>1</v>
      </c>
      <c r="AH4601">
        <v>1</v>
      </c>
      <c r="AI4601">
        <v>0.40732804365336872</v>
      </c>
      <c r="AJ4601">
        <v>1</v>
      </c>
      <c r="AK4601">
        <v>0.76833035012110018</v>
      </c>
      <c r="AL4601">
        <v>1</v>
      </c>
      <c r="AM4601">
        <v>0</v>
      </c>
      <c r="AN4601">
        <v>1</v>
      </c>
      <c r="AO4601">
        <v>1</v>
      </c>
      <c r="AP4601">
        <v>0.82257191323714651</v>
      </c>
      <c r="AQ4601">
        <v>1</v>
      </c>
      <c r="AR4601">
        <v>0.22106425979643152</v>
      </c>
      <c r="AS4601">
        <v>0.31647499357049746</v>
      </c>
      <c r="AT4601">
        <v>0.60934011564922541</v>
      </c>
      <c r="AU4601">
        <v>1</v>
      </c>
    </row>
    <row r="4602" spans="32:47" x14ac:dyDescent="0.25">
      <c r="AF4602">
        <v>4592</v>
      </c>
      <c r="AG4602">
        <v>1</v>
      </c>
      <c r="AH4602">
        <v>1</v>
      </c>
      <c r="AI4602">
        <v>0.66186198724631873</v>
      </c>
      <c r="AJ4602">
        <v>1</v>
      </c>
      <c r="AK4602">
        <v>0</v>
      </c>
      <c r="AL4602">
        <v>1</v>
      </c>
      <c r="AM4602">
        <v>1</v>
      </c>
      <c r="AN4602">
        <v>1</v>
      </c>
      <c r="AO4602">
        <v>1</v>
      </c>
      <c r="AP4602">
        <v>0</v>
      </c>
      <c r="AQ4602">
        <v>0</v>
      </c>
      <c r="AR4602">
        <v>1</v>
      </c>
      <c r="AS4602">
        <v>6.6159648178361216E-2</v>
      </c>
      <c r="AT4602">
        <v>0.89575334327320943</v>
      </c>
      <c r="AU4602">
        <v>1</v>
      </c>
    </row>
    <row r="4603" spans="32:47" x14ac:dyDescent="0.25">
      <c r="AF4603">
        <v>4593</v>
      </c>
      <c r="AG4603">
        <v>1</v>
      </c>
      <c r="AH4603">
        <v>1</v>
      </c>
      <c r="AI4603">
        <v>0.37071772529875047</v>
      </c>
      <c r="AJ4603">
        <v>0</v>
      </c>
      <c r="AK4603">
        <v>0.49592328210776265</v>
      </c>
      <c r="AL4603">
        <v>1</v>
      </c>
      <c r="AM4603">
        <v>1</v>
      </c>
      <c r="AN4603">
        <v>0</v>
      </c>
      <c r="AO4603">
        <v>0.28927460933118709</v>
      </c>
      <c r="AP4603">
        <v>1</v>
      </c>
      <c r="AQ4603">
        <v>0.73229065151584416</v>
      </c>
      <c r="AR4603">
        <v>0.95580103247278114</v>
      </c>
      <c r="AS4603">
        <v>0</v>
      </c>
      <c r="AT4603">
        <v>0.55167927572857323</v>
      </c>
      <c r="AU4603">
        <v>3</v>
      </c>
    </row>
    <row r="4604" spans="32:47" x14ac:dyDescent="0.25">
      <c r="AF4604">
        <v>4594</v>
      </c>
      <c r="AG4604">
        <v>1</v>
      </c>
      <c r="AH4604">
        <v>0.17199397028785565</v>
      </c>
      <c r="AI4604">
        <v>1</v>
      </c>
      <c r="AJ4604">
        <v>1</v>
      </c>
      <c r="AK4604">
        <v>1</v>
      </c>
      <c r="AL4604">
        <v>0</v>
      </c>
      <c r="AM4604">
        <v>1</v>
      </c>
      <c r="AN4604">
        <v>1</v>
      </c>
      <c r="AO4604">
        <v>0.83795195014342128</v>
      </c>
      <c r="AP4604">
        <v>1</v>
      </c>
      <c r="AQ4604">
        <v>0.10534487379336496</v>
      </c>
      <c r="AR4604">
        <v>1</v>
      </c>
      <c r="AS4604">
        <v>0</v>
      </c>
      <c r="AT4604">
        <v>0.72909363044209763</v>
      </c>
      <c r="AU4604">
        <v>4</v>
      </c>
    </row>
    <row r="4605" spans="32:47" x14ac:dyDescent="0.25">
      <c r="AF4605">
        <v>4595</v>
      </c>
      <c r="AG4605">
        <v>0.74998327696671518</v>
      </c>
      <c r="AH4605">
        <v>1</v>
      </c>
      <c r="AI4605">
        <v>1</v>
      </c>
      <c r="AJ4605">
        <v>1</v>
      </c>
      <c r="AK4605">
        <v>0.83606628398270155</v>
      </c>
      <c r="AL4605">
        <v>0.28171364421650652</v>
      </c>
      <c r="AM4605">
        <v>1</v>
      </c>
      <c r="AN4605">
        <v>1</v>
      </c>
      <c r="AO4605">
        <v>0.10971772147968295</v>
      </c>
      <c r="AP4605">
        <v>0</v>
      </c>
      <c r="AQ4605">
        <v>0.81566612295840357</v>
      </c>
      <c r="AR4605">
        <v>1</v>
      </c>
      <c r="AS4605">
        <v>0.21609476576486486</v>
      </c>
      <c r="AT4605">
        <v>0.93930769841541928</v>
      </c>
      <c r="AU4605">
        <v>0</v>
      </c>
    </row>
    <row r="4606" spans="32:47" x14ac:dyDescent="0.25">
      <c r="AF4606">
        <v>4596</v>
      </c>
      <c r="AG4606">
        <v>1</v>
      </c>
      <c r="AH4606">
        <v>1</v>
      </c>
      <c r="AI4606">
        <v>1</v>
      </c>
      <c r="AJ4606">
        <v>1</v>
      </c>
      <c r="AK4606">
        <v>1</v>
      </c>
      <c r="AL4606">
        <v>1</v>
      </c>
      <c r="AM4606">
        <v>1</v>
      </c>
      <c r="AN4606">
        <v>1</v>
      </c>
      <c r="AO4606">
        <v>1</v>
      </c>
      <c r="AP4606">
        <v>1</v>
      </c>
      <c r="AQ4606">
        <v>1</v>
      </c>
      <c r="AR4606">
        <v>0.9293042970260309</v>
      </c>
      <c r="AS4606">
        <v>0</v>
      </c>
      <c r="AT4606">
        <v>0.65188983812834911</v>
      </c>
      <c r="AU4606">
        <v>0</v>
      </c>
    </row>
    <row r="4607" spans="32:47" x14ac:dyDescent="0.25">
      <c r="AF4607">
        <v>4597</v>
      </c>
      <c r="AG4607">
        <v>1</v>
      </c>
      <c r="AH4607">
        <v>1</v>
      </c>
      <c r="AI4607">
        <v>0.75576762278022569</v>
      </c>
      <c r="AJ4607">
        <v>1</v>
      </c>
      <c r="AK4607">
        <v>0.27129150817669262</v>
      </c>
      <c r="AL4607">
        <v>0.80962083574559074</v>
      </c>
      <c r="AM4607">
        <v>1</v>
      </c>
      <c r="AN4607">
        <v>0.36746907710227289</v>
      </c>
      <c r="AO4607">
        <v>0.69129320146603279</v>
      </c>
      <c r="AP4607">
        <v>1</v>
      </c>
      <c r="AQ4607">
        <v>0.82205997542308373</v>
      </c>
      <c r="AR4607">
        <v>1</v>
      </c>
      <c r="AS4607">
        <v>0</v>
      </c>
      <c r="AT4607">
        <v>0.60389237935805917</v>
      </c>
      <c r="AU4607">
        <v>2</v>
      </c>
    </row>
    <row r="4608" spans="32:47" x14ac:dyDescent="0.25">
      <c r="AF4608">
        <v>4598</v>
      </c>
      <c r="AG4608">
        <v>1</v>
      </c>
      <c r="AH4608">
        <v>0.16287363642680117</v>
      </c>
      <c r="AI4608">
        <v>1</v>
      </c>
      <c r="AJ4608">
        <v>1</v>
      </c>
      <c r="AK4608">
        <v>1</v>
      </c>
      <c r="AL4608">
        <v>1</v>
      </c>
      <c r="AM4608">
        <v>1</v>
      </c>
      <c r="AN4608">
        <v>0</v>
      </c>
      <c r="AO4608">
        <v>0.78047446585696889</v>
      </c>
      <c r="AP4608">
        <v>1</v>
      </c>
      <c r="AQ4608">
        <v>1</v>
      </c>
      <c r="AR4608">
        <v>1</v>
      </c>
      <c r="AS4608">
        <v>0</v>
      </c>
      <c r="AT4608">
        <v>0.81162487586132137</v>
      </c>
      <c r="AU4608">
        <v>0</v>
      </c>
    </row>
    <row r="4609" spans="32:47" x14ac:dyDescent="0.25">
      <c r="AF4609">
        <v>4599</v>
      </c>
      <c r="AG4609">
        <v>1</v>
      </c>
      <c r="AH4609">
        <v>1</v>
      </c>
      <c r="AI4609">
        <v>0.84066188022341282</v>
      </c>
      <c r="AJ4609">
        <v>1</v>
      </c>
      <c r="AK4609">
        <v>1</v>
      </c>
      <c r="AL4609">
        <v>0.55233624035148143</v>
      </c>
      <c r="AM4609">
        <v>0</v>
      </c>
      <c r="AN4609">
        <v>1</v>
      </c>
      <c r="AO4609">
        <v>1</v>
      </c>
      <c r="AP4609">
        <v>1</v>
      </c>
      <c r="AQ4609">
        <v>1</v>
      </c>
      <c r="AR4609">
        <v>1</v>
      </c>
      <c r="AS4609">
        <v>7.0985623011027552E-2</v>
      </c>
      <c r="AT4609">
        <v>0.55993385672595586</v>
      </c>
      <c r="AU4609">
        <v>2</v>
      </c>
    </row>
    <row r="4610" spans="32:47" x14ac:dyDescent="0.25">
      <c r="AF4610">
        <v>4600</v>
      </c>
      <c r="AG4610">
        <v>1</v>
      </c>
      <c r="AH4610">
        <v>1</v>
      </c>
      <c r="AI4610">
        <v>0.91770592942808549</v>
      </c>
      <c r="AJ4610">
        <v>0.71143806263838394</v>
      </c>
      <c r="AK4610">
        <v>6.0586763769313094E-2</v>
      </c>
      <c r="AL4610">
        <v>1</v>
      </c>
      <c r="AM4610">
        <v>1</v>
      </c>
      <c r="AN4610">
        <v>0.87186230779878959</v>
      </c>
      <c r="AO4610">
        <v>1</v>
      </c>
      <c r="AP4610">
        <v>1</v>
      </c>
      <c r="AQ4610">
        <v>1</v>
      </c>
      <c r="AR4610">
        <v>4.7638521086135428E-2</v>
      </c>
      <c r="AS4610">
        <v>0</v>
      </c>
      <c r="AT4610">
        <v>1</v>
      </c>
      <c r="AU4610">
        <v>0</v>
      </c>
    </row>
    <row r="4611" spans="32:47" x14ac:dyDescent="0.25">
      <c r="AF4611">
        <v>4601</v>
      </c>
      <c r="AG4611">
        <v>0.96950715928194831</v>
      </c>
      <c r="AH4611">
        <v>1</v>
      </c>
      <c r="AI4611">
        <v>0.34881796449025709</v>
      </c>
      <c r="AJ4611">
        <v>1</v>
      </c>
      <c r="AK4611">
        <v>1</v>
      </c>
      <c r="AL4611">
        <v>0.30247365611260951</v>
      </c>
      <c r="AM4611">
        <v>1</v>
      </c>
      <c r="AN4611">
        <v>0.4798865878152766</v>
      </c>
      <c r="AO4611">
        <v>1</v>
      </c>
      <c r="AP4611">
        <v>1</v>
      </c>
      <c r="AQ4611">
        <v>0</v>
      </c>
      <c r="AR4611">
        <v>1</v>
      </c>
      <c r="AS4611">
        <v>0</v>
      </c>
      <c r="AT4611">
        <v>0.87704163922333045</v>
      </c>
      <c r="AU4611">
        <v>0</v>
      </c>
    </row>
    <row r="4612" spans="32:47" x14ac:dyDescent="0.25">
      <c r="AF4612">
        <v>4602</v>
      </c>
      <c r="AG4612">
        <v>0</v>
      </c>
      <c r="AH4612">
        <v>0.62689906253035588</v>
      </c>
      <c r="AI4612">
        <v>1</v>
      </c>
      <c r="AJ4612">
        <v>1</v>
      </c>
      <c r="AK4612">
        <v>1</v>
      </c>
      <c r="AL4612">
        <v>0.92873860661299357</v>
      </c>
      <c r="AM4612">
        <v>1</v>
      </c>
      <c r="AN4612">
        <v>1</v>
      </c>
      <c r="AO4612">
        <v>1</v>
      </c>
      <c r="AP4612">
        <v>1</v>
      </c>
      <c r="AQ4612">
        <v>0.78216394800789812</v>
      </c>
      <c r="AR4612">
        <v>1</v>
      </c>
      <c r="AS4612">
        <v>0</v>
      </c>
      <c r="AT4612">
        <v>0.74172467047959401</v>
      </c>
      <c r="AU4612">
        <v>1</v>
      </c>
    </row>
    <row r="4613" spans="32:47" x14ac:dyDescent="0.25">
      <c r="AF4613">
        <v>4603</v>
      </c>
      <c r="AG4613">
        <v>0.42720144333819215</v>
      </c>
      <c r="AH4613">
        <v>0.64279525830040385</v>
      </c>
      <c r="AI4613">
        <v>1</v>
      </c>
      <c r="AJ4613">
        <v>0.75050921597236686</v>
      </c>
      <c r="AK4613">
        <v>1</v>
      </c>
      <c r="AL4613">
        <v>1</v>
      </c>
      <c r="AM4613">
        <v>1</v>
      </c>
      <c r="AN4613">
        <v>1</v>
      </c>
      <c r="AO4613">
        <v>0.69650171469547784</v>
      </c>
      <c r="AP4613">
        <v>1</v>
      </c>
      <c r="AQ4613">
        <v>0.55231686882664988</v>
      </c>
      <c r="AR4613">
        <v>1</v>
      </c>
      <c r="AS4613">
        <v>0</v>
      </c>
      <c r="AT4613">
        <v>0.6634467278079732</v>
      </c>
      <c r="AU4613">
        <v>0</v>
      </c>
    </row>
    <row r="4614" spans="32:47" x14ac:dyDescent="0.25">
      <c r="AF4614">
        <v>4604</v>
      </c>
      <c r="AG4614">
        <v>1</v>
      </c>
      <c r="AH4614">
        <v>1</v>
      </c>
      <c r="AI4614">
        <v>1</v>
      </c>
      <c r="AJ4614">
        <v>1</v>
      </c>
      <c r="AK4614">
        <v>0</v>
      </c>
      <c r="AL4614">
        <v>0.57317866436812137</v>
      </c>
      <c r="AM4614">
        <v>1</v>
      </c>
      <c r="AN4614">
        <v>1</v>
      </c>
      <c r="AO4614">
        <v>1</v>
      </c>
      <c r="AP4614">
        <v>1</v>
      </c>
      <c r="AQ4614">
        <v>1</v>
      </c>
      <c r="AR4614">
        <v>0.63881019972412167</v>
      </c>
      <c r="AS4614">
        <v>2.1737078302389672E-2</v>
      </c>
      <c r="AT4614">
        <v>0.7619443094698124</v>
      </c>
      <c r="AU4614">
        <v>0</v>
      </c>
    </row>
    <row r="4615" spans="32:47" x14ac:dyDescent="0.25">
      <c r="AF4615">
        <v>4605</v>
      </c>
      <c r="AG4615">
        <v>1</v>
      </c>
      <c r="AH4615">
        <v>0</v>
      </c>
      <c r="AI4615">
        <v>1</v>
      </c>
      <c r="AJ4615">
        <v>0.98555276426147131</v>
      </c>
      <c r="AK4615">
        <v>6.8934108615541195E-2</v>
      </c>
      <c r="AL4615">
        <v>0.16328154093183306</v>
      </c>
      <c r="AM4615">
        <v>0.50706109125167131</v>
      </c>
      <c r="AN4615">
        <v>1</v>
      </c>
      <c r="AO4615">
        <v>0</v>
      </c>
      <c r="AP4615">
        <v>0.45650340888119723</v>
      </c>
      <c r="AQ4615">
        <v>0.2173634042456494</v>
      </c>
      <c r="AR4615">
        <v>0</v>
      </c>
      <c r="AS4615">
        <v>0.30493420443493841</v>
      </c>
      <c r="AT4615">
        <v>0.72316586567814167</v>
      </c>
      <c r="AU4615">
        <v>1</v>
      </c>
    </row>
    <row r="4616" spans="32:47" x14ac:dyDescent="0.25">
      <c r="AF4616">
        <v>4606</v>
      </c>
      <c r="AG4616">
        <v>1</v>
      </c>
      <c r="AH4616">
        <v>1</v>
      </c>
      <c r="AI4616">
        <v>0.43897063244014956</v>
      </c>
      <c r="AJ4616">
        <v>0.82815230265841822</v>
      </c>
      <c r="AK4616">
        <v>1</v>
      </c>
      <c r="AL4616">
        <v>0.139552191964079</v>
      </c>
      <c r="AM4616">
        <v>0.39730177702280811</v>
      </c>
      <c r="AN4616">
        <v>1</v>
      </c>
      <c r="AO4616">
        <v>0</v>
      </c>
      <c r="AP4616">
        <v>0</v>
      </c>
      <c r="AQ4616">
        <v>1</v>
      </c>
      <c r="AR4616">
        <v>1</v>
      </c>
      <c r="AS4616">
        <v>0.20699548568447954</v>
      </c>
      <c r="AT4616">
        <v>0.81130452319090207</v>
      </c>
      <c r="AU4616">
        <v>0</v>
      </c>
    </row>
    <row r="4617" spans="32:47" x14ac:dyDescent="0.25">
      <c r="AF4617">
        <v>4607</v>
      </c>
      <c r="AG4617">
        <v>1</v>
      </c>
      <c r="AH4617">
        <v>1</v>
      </c>
      <c r="AI4617">
        <v>1</v>
      </c>
      <c r="AJ4617">
        <v>0.85028891089847702</v>
      </c>
      <c r="AK4617">
        <v>0.49639114522165806</v>
      </c>
      <c r="AL4617">
        <v>0.83157833482061205</v>
      </c>
      <c r="AM4617">
        <v>1</v>
      </c>
      <c r="AN4617">
        <v>0.60581027974389612</v>
      </c>
      <c r="AO4617">
        <v>1</v>
      </c>
      <c r="AP4617">
        <v>1</v>
      </c>
      <c r="AQ4617">
        <v>1</v>
      </c>
      <c r="AR4617">
        <v>1</v>
      </c>
      <c r="AS4617">
        <v>0</v>
      </c>
      <c r="AT4617">
        <v>0.82030747141515636</v>
      </c>
      <c r="AU4617">
        <v>1</v>
      </c>
    </row>
    <row r="4618" spans="32:47" x14ac:dyDescent="0.25">
      <c r="AF4618">
        <v>4608</v>
      </c>
      <c r="AG4618">
        <v>0.73325755662869685</v>
      </c>
      <c r="AH4618">
        <v>1</v>
      </c>
      <c r="AI4618">
        <v>1</v>
      </c>
      <c r="AJ4618">
        <v>1</v>
      </c>
      <c r="AK4618">
        <v>1</v>
      </c>
      <c r="AL4618">
        <v>1</v>
      </c>
      <c r="AM4618">
        <v>1</v>
      </c>
      <c r="AN4618">
        <v>1</v>
      </c>
      <c r="AO4618">
        <v>0.46324953306999911</v>
      </c>
      <c r="AP4618">
        <v>1</v>
      </c>
      <c r="AQ4618">
        <v>0.56946564646690001</v>
      </c>
      <c r="AR4618">
        <v>0.39028874545892317</v>
      </c>
      <c r="AS4618">
        <v>0</v>
      </c>
      <c r="AT4618">
        <v>0.61384770882930706</v>
      </c>
      <c r="AU4618">
        <v>0</v>
      </c>
    </row>
    <row r="4619" spans="32:47" x14ac:dyDescent="0.25">
      <c r="AF4619">
        <v>4609</v>
      </c>
      <c r="AG4619">
        <v>0.10765955314479558</v>
      </c>
      <c r="AH4619">
        <v>0</v>
      </c>
      <c r="AI4619">
        <v>1</v>
      </c>
      <c r="AJ4619">
        <v>1</v>
      </c>
      <c r="AK4619">
        <v>1</v>
      </c>
      <c r="AL4619">
        <v>0</v>
      </c>
      <c r="AM4619">
        <v>1</v>
      </c>
      <c r="AN4619">
        <v>1</v>
      </c>
      <c r="AO4619">
        <v>0</v>
      </c>
      <c r="AP4619">
        <v>1</v>
      </c>
      <c r="AQ4619">
        <v>1</v>
      </c>
      <c r="AR4619">
        <v>1</v>
      </c>
      <c r="AS4619">
        <v>0.44216881659315643</v>
      </c>
      <c r="AT4619">
        <v>0.53928831913069919</v>
      </c>
      <c r="AU4619">
        <v>0</v>
      </c>
    </row>
    <row r="4620" spans="32:47" x14ac:dyDescent="0.25">
      <c r="AF4620">
        <v>4610</v>
      </c>
      <c r="AG4620">
        <v>1</v>
      </c>
      <c r="AH4620">
        <v>0</v>
      </c>
      <c r="AI4620">
        <v>1</v>
      </c>
      <c r="AJ4620">
        <v>1</v>
      </c>
      <c r="AK4620">
        <v>1</v>
      </c>
      <c r="AL4620">
        <v>1</v>
      </c>
      <c r="AM4620">
        <v>1</v>
      </c>
      <c r="AN4620">
        <v>1</v>
      </c>
      <c r="AO4620">
        <v>0.74554836641012423</v>
      </c>
      <c r="AP4620">
        <v>1</v>
      </c>
      <c r="AQ4620">
        <v>0.51276825316429797</v>
      </c>
      <c r="AR4620">
        <v>1</v>
      </c>
      <c r="AS4620">
        <v>0.20375397026720982</v>
      </c>
      <c r="AT4620">
        <v>0.86037388911186907</v>
      </c>
      <c r="AU4620">
        <v>1</v>
      </c>
    </row>
    <row r="4621" spans="32:47" x14ac:dyDescent="0.25">
      <c r="AF4621">
        <v>4611</v>
      </c>
      <c r="AG4621">
        <v>0.10815308880433629</v>
      </c>
      <c r="AH4621">
        <v>1</v>
      </c>
      <c r="AI4621">
        <v>1</v>
      </c>
      <c r="AJ4621">
        <v>1</v>
      </c>
      <c r="AK4621">
        <v>0.67204136837291673</v>
      </c>
      <c r="AL4621">
        <v>1</v>
      </c>
      <c r="AM4621">
        <v>0.75934209941225428</v>
      </c>
      <c r="AN4621">
        <v>0</v>
      </c>
      <c r="AO4621">
        <v>0.37800779904185522</v>
      </c>
      <c r="AP4621">
        <v>0.40805481758129203</v>
      </c>
      <c r="AQ4621">
        <v>1</v>
      </c>
      <c r="AR4621">
        <v>1</v>
      </c>
      <c r="AS4621">
        <v>0.11393276856101546</v>
      </c>
      <c r="AT4621">
        <v>0.85157879406111059</v>
      </c>
      <c r="AU4621">
        <v>3</v>
      </c>
    </row>
    <row r="4622" spans="32:47" x14ac:dyDescent="0.25">
      <c r="AF4622">
        <v>4612</v>
      </c>
      <c r="AG4622">
        <v>1</v>
      </c>
      <c r="AH4622">
        <v>1</v>
      </c>
      <c r="AI4622">
        <v>1</v>
      </c>
      <c r="AJ4622">
        <v>1</v>
      </c>
      <c r="AK4622">
        <v>1</v>
      </c>
      <c r="AL4622">
        <v>0.87145620999241757</v>
      </c>
      <c r="AM4622">
        <v>1</v>
      </c>
      <c r="AN4622">
        <v>1</v>
      </c>
      <c r="AO4622">
        <v>0.97815125149184801</v>
      </c>
      <c r="AP4622">
        <v>1</v>
      </c>
      <c r="AQ4622">
        <v>0.67448512541717109</v>
      </c>
      <c r="AR4622">
        <v>1</v>
      </c>
      <c r="AS4622">
        <v>1.5580000362630624E-2</v>
      </c>
      <c r="AT4622">
        <v>0.61830324650630886</v>
      </c>
      <c r="AU4622">
        <v>3</v>
      </c>
    </row>
    <row r="4623" spans="32:47" x14ac:dyDescent="0.25">
      <c r="AF4623">
        <v>4613</v>
      </c>
      <c r="AG4623">
        <v>1</v>
      </c>
      <c r="AH4623">
        <v>1</v>
      </c>
      <c r="AI4623">
        <v>1</v>
      </c>
      <c r="AJ4623">
        <v>1</v>
      </c>
      <c r="AK4623">
        <v>1</v>
      </c>
      <c r="AL4623">
        <v>1</v>
      </c>
      <c r="AM4623">
        <v>0.37698436331547491</v>
      </c>
      <c r="AN4623">
        <v>1</v>
      </c>
      <c r="AO4623">
        <v>1</v>
      </c>
      <c r="AP4623">
        <v>1</v>
      </c>
      <c r="AQ4623">
        <v>1</v>
      </c>
      <c r="AR4623">
        <v>1</v>
      </c>
      <c r="AS4623">
        <v>0</v>
      </c>
      <c r="AT4623">
        <v>1</v>
      </c>
      <c r="AU4623">
        <v>0</v>
      </c>
    </row>
    <row r="4624" spans="32:47" x14ac:dyDescent="0.25">
      <c r="AF4624">
        <v>4614</v>
      </c>
      <c r="AG4624">
        <v>1</v>
      </c>
      <c r="AH4624">
        <v>1</v>
      </c>
      <c r="AI4624">
        <v>0.7133043056444055</v>
      </c>
      <c r="AJ4624">
        <v>1</v>
      </c>
      <c r="AK4624">
        <v>1</v>
      </c>
      <c r="AL4624">
        <v>1</v>
      </c>
      <c r="AM4624">
        <v>0.95553722529673968</v>
      </c>
      <c r="AN4624">
        <v>1</v>
      </c>
      <c r="AO4624">
        <v>1</v>
      </c>
      <c r="AP4624">
        <v>1</v>
      </c>
      <c r="AQ4624">
        <v>0.98312717032191965</v>
      </c>
      <c r="AR4624">
        <v>1</v>
      </c>
      <c r="AS4624">
        <v>0.16848434753609903</v>
      </c>
      <c r="AT4624">
        <v>0.90160379403757973</v>
      </c>
      <c r="AU4624">
        <v>1</v>
      </c>
    </row>
    <row r="4625" spans="32:47" x14ac:dyDescent="0.25">
      <c r="AF4625">
        <v>4615</v>
      </c>
      <c r="AG4625">
        <v>1</v>
      </c>
      <c r="AH4625">
        <v>0.99592934032495706</v>
      </c>
      <c r="AI4625">
        <v>0</v>
      </c>
      <c r="AJ4625">
        <v>1</v>
      </c>
      <c r="AK4625">
        <v>0.43980109846973303</v>
      </c>
      <c r="AL4625">
        <v>0.74005100015419889</v>
      </c>
      <c r="AM4625">
        <v>1</v>
      </c>
      <c r="AN4625">
        <v>1</v>
      </c>
      <c r="AO4625">
        <v>1</v>
      </c>
      <c r="AP4625">
        <v>0.64042080038920934</v>
      </c>
      <c r="AQ4625">
        <v>0.73352155367586724</v>
      </c>
      <c r="AR4625">
        <v>1</v>
      </c>
      <c r="AS4625">
        <v>0</v>
      </c>
      <c r="AT4625">
        <v>0.62534244452981513</v>
      </c>
      <c r="AU4625">
        <v>2</v>
      </c>
    </row>
    <row r="4626" spans="32:47" x14ac:dyDescent="0.25">
      <c r="AF4626">
        <v>4616</v>
      </c>
      <c r="AG4626">
        <v>0.21598893168218988</v>
      </c>
      <c r="AH4626">
        <v>1</v>
      </c>
      <c r="AI4626">
        <v>1</v>
      </c>
      <c r="AJ4626">
        <v>1</v>
      </c>
      <c r="AK4626">
        <v>1</v>
      </c>
      <c r="AL4626">
        <v>1</v>
      </c>
      <c r="AM4626">
        <v>1</v>
      </c>
      <c r="AN4626">
        <v>0</v>
      </c>
      <c r="AO4626">
        <v>1</v>
      </c>
      <c r="AP4626">
        <v>0.98596015114350355</v>
      </c>
      <c r="AQ4626">
        <v>0.6486497538431043</v>
      </c>
      <c r="AR4626">
        <v>1</v>
      </c>
      <c r="AS4626">
        <v>0</v>
      </c>
      <c r="AT4626">
        <v>0.77560475899013437</v>
      </c>
      <c r="AU4626">
        <v>0</v>
      </c>
    </row>
    <row r="4627" spans="32:47" x14ac:dyDescent="0.25">
      <c r="AF4627">
        <v>4617</v>
      </c>
      <c r="AG4627">
        <v>0</v>
      </c>
      <c r="AH4627">
        <v>1</v>
      </c>
      <c r="AI4627">
        <v>1</v>
      </c>
      <c r="AJ4627">
        <v>1</v>
      </c>
      <c r="AK4627">
        <v>1</v>
      </c>
      <c r="AL4627">
        <v>1</v>
      </c>
      <c r="AM4627">
        <v>1</v>
      </c>
      <c r="AN4627">
        <v>1</v>
      </c>
      <c r="AO4627">
        <v>1</v>
      </c>
      <c r="AP4627">
        <v>1</v>
      </c>
      <c r="AQ4627">
        <v>1</v>
      </c>
      <c r="AR4627">
        <v>0.83762468576418125</v>
      </c>
      <c r="AS4627">
        <v>0</v>
      </c>
      <c r="AT4627">
        <v>0.8764319266154541</v>
      </c>
      <c r="AU4627">
        <v>2</v>
      </c>
    </row>
    <row r="4628" spans="32:47" x14ac:dyDescent="0.25">
      <c r="AF4628">
        <v>4618</v>
      </c>
      <c r="AG4628">
        <v>1</v>
      </c>
      <c r="AH4628">
        <v>1</v>
      </c>
      <c r="AI4628">
        <v>1</v>
      </c>
      <c r="AJ4628">
        <v>0.51330122449435289</v>
      </c>
      <c r="AK4628">
        <v>1</v>
      </c>
      <c r="AL4628">
        <v>0.97886506315796096</v>
      </c>
      <c r="AM4628">
        <v>1</v>
      </c>
      <c r="AN4628">
        <v>1</v>
      </c>
      <c r="AO4628">
        <v>0.51358367643600411</v>
      </c>
      <c r="AP4628">
        <v>0.76163707127007885</v>
      </c>
      <c r="AQ4628">
        <v>0</v>
      </c>
      <c r="AR4628">
        <v>0.2919917375620571</v>
      </c>
      <c r="AS4628">
        <v>0</v>
      </c>
      <c r="AT4628">
        <v>0.81816744838954092</v>
      </c>
      <c r="AU4628">
        <v>0</v>
      </c>
    </row>
    <row r="4629" spans="32:47" x14ac:dyDescent="0.25">
      <c r="AF4629">
        <v>4619</v>
      </c>
      <c r="AG4629">
        <v>1</v>
      </c>
      <c r="AH4629">
        <v>1</v>
      </c>
      <c r="AI4629">
        <v>0</v>
      </c>
      <c r="AJ4629">
        <v>0.77460502612060134</v>
      </c>
      <c r="AK4629">
        <v>0.94452324873488958</v>
      </c>
      <c r="AL4629">
        <v>1</v>
      </c>
      <c r="AM4629">
        <v>1</v>
      </c>
      <c r="AN4629">
        <v>0.80005570400352288</v>
      </c>
      <c r="AO4629">
        <v>1</v>
      </c>
      <c r="AP4629">
        <v>0.43521139298653938</v>
      </c>
      <c r="AQ4629">
        <v>1</v>
      </c>
      <c r="AR4629">
        <v>1</v>
      </c>
      <c r="AS4629">
        <v>0.31630338273583525</v>
      </c>
      <c r="AT4629">
        <v>0.90809908550087526</v>
      </c>
      <c r="AU4629">
        <v>2</v>
      </c>
    </row>
    <row r="4630" spans="32:47" x14ac:dyDescent="0.25">
      <c r="AF4630">
        <v>4620</v>
      </c>
      <c r="AG4630">
        <v>1</v>
      </c>
      <c r="AH4630">
        <v>1</v>
      </c>
      <c r="AI4630">
        <v>1</v>
      </c>
      <c r="AJ4630">
        <v>1</v>
      </c>
      <c r="AK4630">
        <v>0.78306782906081696</v>
      </c>
      <c r="AL4630">
        <v>1</v>
      </c>
      <c r="AM4630">
        <v>0</v>
      </c>
      <c r="AN4630">
        <v>0.33020892073921371</v>
      </c>
      <c r="AO4630">
        <v>1</v>
      </c>
      <c r="AP4630">
        <v>1</v>
      </c>
      <c r="AQ4630">
        <v>0.86834074724271582</v>
      </c>
      <c r="AR4630">
        <v>1</v>
      </c>
      <c r="AS4630">
        <v>0.10333208412104737</v>
      </c>
      <c r="AT4630">
        <v>0.89662426253364103</v>
      </c>
      <c r="AU4630">
        <v>2</v>
      </c>
    </row>
    <row r="4631" spans="32:47" x14ac:dyDescent="0.25">
      <c r="AF4631">
        <v>4621</v>
      </c>
      <c r="AG4631">
        <v>1</v>
      </c>
      <c r="AH4631">
        <v>1</v>
      </c>
      <c r="AI4631">
        <v>0.26250051305419952</v>
      </c>
      <c r="AJ4631">
        <v>0.14221302531999147</v>
      </c>
      <c r="AK4631">
        <v>1</v>
      </c>
      <c r="AL4631">
        <v>1</v>
      </c>
      <c r="AM4631">
        <v>0.65236850108058497</v>
      </c>
      <c r="AN4631">
        <v>0.27082119237081403</v>
      </c>
      <c r="AO4631">
        <v>1</v>
      </c>
      <c r="AP4631">
        <v>0</v>
      </c>
      <c r="AQ4631">
        <v>0.46483494073860737</v>
      </c>
      <c r="AR4631">
        <v>1</v>
      </c>
      <c r="AS4631">
        <v>0</v>
      </c>
      <c r="AT4631">
        <v>1</v>
      </c>
      <c r="AU4631">
        <v>0</v>
      </c>
    </row>
    <row r="4632" spans="32:47" x14ac:dyDescent="0.25">
      <c r="AF4632">
        <v>4622</v>
      </c>
      <c r="AG4632">
        <v>1</v>
      </c>
      <c r="AH4632">
        <v>0.47194465917787704</v>
      </c>
      <c r="AI4632">
        <v>1</v>
      </c>
      <c r="AJ4632">
        <v>0</v>
      </c>
      <c r="AK4632">
        <v>1</v>
      </c>
      <c r="AL4632">
        <v>0</v>
      </c>
      <c r="AM4632">
        <v>1</v>
      </c>
      <c r="AN4632">
        <v>1</v>
      </c>
      <c r="AO4632">
        <v>0.6486280680454608</v>
      </c>
      <c r="AP4632">
        <v>1</v>
      </c>
      <c r="AQ4632">
        <v>1</v>
      </c>
      <c r="AR4632">
        <v>1</v>
      </c>
      <c r="AS4632">
        <v>0.14337771003169286</v>
      </c>
      <c r="AT4632">
        <v>0.81339167209524721</v>
      </c>
      <c r="AU4632">
        <v>3</v>
      </c>
    </row>
    <row r="4633" spans="32:47" x14ac:dyDescent="0.25">
      <c r="AF4633">
        <v>4623</v>
      </c>
      <c r="AG4633">
        <v>1</v>
      </c>
      <c r="AH4633">
        <v>1</v>
      </c>
      <c r="AI4633">
        <v>0.57750302886908622</v>
      </c>
      <c r="AJ4633">
        <v>1</v>
      </c>
      <c r="AK4633">
        <v>1</v>
      </c>
      <c r="AL4633">
        <v>0.29572182938451685</v>
      </c>
      <c r="AM4633">
        <v>0.30077865481143817</v>
      </c>
      <c r="AN4633">
        <v>0.57797830783777993</v>
      </c>
      <c r="AO4633">
        <v>0.13531821430612279</v>
      </c>
      <c r="AP4633">
        <v>1</v>
      </c>
      <c r="AQ4633">
        <v>0.71880596349462089</v>
      </c>
      <c r="AR4633">
        <v>1</v>
      </c>
      <c r="AS4633">
        <v>0.40999697934697205</v>
      </c>
      <c r="AT4633">
        <v>0.6882555368167631</v>
      </c>
      <c r="AU4633">
        <v>1</v>
      </c>
    </row>
    <row r="4634" spans="32:47" x14ac:dyDescent="0.25">
      <c r="AF4634">
        <v>4624</v>
      </c>
      <c r="AG4634">
        <v>0.85887902824329254</v>
      </c>
      <c r="AH4634">
        <v>0</v>
      </c>
      <c r="AI4634">
        <v>1</v>
      </c>
      <c r="AJ4634">
        <v>1</v>
      </c>
      <c r="AK4634">
        <v>1</v>
      </c>
      <c r="AL4634">
        <v>1</v>
      </c>
      <c r="AM4634">
        <v>0.90136757955535296</v>
      </c>
      <c r="AN4634">
        <v>1</v>
      </c>
      <c r="AO4634">
        <v>0</v>
      </c>
      <c r="AP4634">
        <v>0.93795970447418742</v>
      </c>
      <c r="AQ4634">
        <v>0.68729171878051909</v>
      </c>
      <c r="AR4634">
        <v>1</v>
      </c>
      <c r="AS4634">
        <v>1.0300768600098953E-2</v>
      </c>
      <c r="AT4634">
        <v>1</v>
      </c>
      <c r="AU4634">
        <v>1</v>
      </c>
    </row>
    <row r="4635" spans="32:47" x14ac:dyDescent="0.25">
      <c r="AF4635">
        <v>4625</v>
      </c>
      <c r="AG4635">
        <v>1</v>
      </c>
      <c r="AH4635">
        <v>0.48540242158638386</v>
      </c>
      <c r="AI4635">
        <v>0.9969094956336888</v>
      </c>
      <c r="AJ4635">
        <v>1</v>
      </c>
      <c r="AK4635">
        <v>0.7956976862039864</v>
      </c>
      <c r="AL4635">
        <v>1</v>
      </c>
      <c r="AM4635">
        <v>1</v>
      </c>
      <c r="AN4635">
        <v>0</v>
      </c>
      <c r="AO4635">
        <v>0.11055580172615009</v>
      </c>
      <c r="AP4635">
        <v>1</v>
      </c>
      <c r="AQ4635">
        <v>1</v>
      </c>
      <c r="AR4635">
        <v>0</v>
      </c>
      <c r="AS4635">
        <v>0</v>
      </c>
      <c r="AT4635">
        <v>0.77771044131165068</v>
      </c>
      <c r="AU4635">
        <v>1</v>
      </c>
    </row>
    <row r="4636" spans="32:47" x14ac:dyDescent="0.25">
      <c r="AF4636">
        <v>4626</v>
      </c>
      <c r="AG4636">
        <v>0</v>
      </c>
      <c r="AH4636">
        <v>1</v>
      </c>
      <c r="AI4636">
        <v>1</v>
      </c>
      <c r="AJ4636">
        <v>1</v>
      </c>
      <c r="AK4636">
        <v>0.16373157177792652</v>
      </c>
      <c r="AL4636">
        <v>1</v>
      </c>
      <c r="AM4636">
        <v>3.8982543485490753E-2</v>
      </c>
      <c r="AN4636">
        <v>1</v>
      </c>
      <c r="AO4636">
        <v>0.94541916154630601</v>
      </c>
      <c r="AP4636">
        <v>0.82311664627758874</v>
      </c>
      <c r="AQ4636">
        <v>1</v>
      </c>
      <c r="AR4636">
        <v>1</v>
      </c>
      <c r="AS4636">
        <v>0</v>
      </c>
      <c r="AT4636">
        <v>0.89749672211972165</v>
      </c>
      <c r="AU4636">
        <v>0</v>
      </c>
    </row>
    <row r="4637" spans="32:47" x14ac:dyDescent="0.25">
      <c r="AF4637">
        <v>4627</v>
      </c>
      <c r="AG4637">
        <v>0.32861159842638787</v>
      </c>
      <c r="AH4637">
        <v>1</v>
      </c>
      <c r="AI4637">
        <v>0.47932546424436301</v>
      </c>
      <c r="AJ4637">
        <v>0.78795117990836538</v>
      </c>
      <c r="AK4637">
        <v>0.99715698941778808</v>
      </c>
      <c r="AL4637">
        <v>1</v>
      </c>
      <c r="AM4637">
        <v>1</v>
      </c>
      <c r="AN4637">
        <v>1</v>
      </c>
      <c r="AO4637">
        <v>0.67583514841389847</v>
      </c>
      <c r="AP4637">
        <v>1</v>
      </c>
      <c r="AQ4637">
        <v>1</v>
      </c>
      <c r="AR4637">
        <v>1</v>
      </c>
      <c r="AS4637">
        <v>0</v>
      </c>
      <c r="AT4637">
        <v>0.93065242603365794</v>
      </c>
      <c r="AU4637">
        <v>1</v>
      </c>
    </row>
    <row r="4638" spans="32:47" x14ac:dyDescent="0.25">
      <c r="AF4638">
        <v>4628</v>
      </c>
      <c r="AG4638">
        <v>1</v>
      </c>
      <c r="AH4638">
        <v>0.6568574859530989</v>
      </c>
      <c r="AI4638">
        <v>1</v>
      </c>
      <c r="AJ4638">
        <v>1</v>
      </c>
      <c r="AK4638">
        <v>1</v>
      </c>
      <c r="AL4638">
        <v>1</v>
      </c>
      <c r="AM4638">
        <v>1</v>
      </c>
      <c r="AN4638">
        <v>1</v>
      </c>
      <c r="AO4638">
        <v>1</v>
      </c>
      <c r="AP4638">
        <v>0.2864071086106349</v>
      </c>
      <c r="AQ4638">
        <v>1</v>
      </c>
      <c r="AR4638">
        <v>0</v>
      </c>
      <c r="AS4638">
        <v>0</v>
      </c>
      <c r="AT4638">
        <v>0.87635764017990592</v>
      </c>
      <c r="AU4638">
        <v>0</v>
      </c>
    </row>
    <row r="4639" spans="32:47" x14ac:dyDescent="0.25">
      <c r="AF4639">
        <v>4629</v>
      </c>
      <c r="AG4639">
        <v>0.73190477493664086</v>
      </c>
      <c r="AH4639">
        <v>1</v>
      </c>
      <c r="AI4639">
        <v>0.17479178002747264</v>
      </c>
      <c r="AJ4639">
        <v>1</v>
      </c>
      <c r="AK4639">
        <v>0.84014990968294556</v>
      </c>
      <c r="AL4639">
        <v>1</v>
      </c>
      <c r="AM4639">
        <v>1</v>
      </c>
      <c r="AN4639">
        <v>8.358601798611362E-2</v>
      </c>
      <c r="AO4639">
        <v>1</v>
      </c>
      <c r="AP4639">
        <v>1</v>
      </c>
      <c r="AQ4639">
        <v>1</v>
      </c>
      <c r="AR4639">
        <v>0.28480309692038702</v>
      </c>
      <c r="AS4639">
        <v>9.5437299044034821E-2</v>
      </c>
      <c r="AT4639">
        <v>0.93290429176371592</v>
      </c>
      <c r="AU4639">
        <v>2</v>
      </c>
    </row>
    <row r="4640" spans="32:47" x14ac:dyDescent="0.25">
      <c r="AF4640">
        <v>4630</v>
      </c>
      <c r="AG4640">
        <v>0.45542065646863661</v>
      </c>
      <c r="AH4640">
        <v>1</v>
      </c>
      <c r="AI4640">
        <v>1</v>
      </c>
      <c r="AJ4640">
        <v>1</v>
      </c>
      <c r="AK4640">
        <v>1</v>
      </c>
      <c r="AL4640">
        <v>1</v>
      </c>
      <c r="AM4640">
        <v>0</v>
      </c>
      <c r="AN4640">
        <v>3.1508573273435279E-2</v>
      </c>
      <c r="AO4640">
        <v>1</v>
      </c>
      <c r="AP4640">
        <v>0.79553160672836498</v>
      </c>
      <c r="AQ4640">
        <v>1</v>
      </c>
      <c r="AR4640">
        <v>0.25921519828660811</v>
      </c>
      <c r="AS4640">
        <v>0</v>
      </c>
      <c r="AT4640">
        <v>0.77251951328952384</v>
      </c>
      <c r="AU4640">
        <v>1</v>
      </c>
    </row>
    <row r="4641" spans="32:47" x14ac:dyDescent="0.25">
      <c r="AF4641">
        <v>4631</v>
      </c>
      <c r="AG4641">
        <v>1</v>
      </c>
      <c r="AH4641">
        <v>1</v>
      </c>
      <c r="AI4641">
        <v>0.74942281434684244</v>
      </c>
      <c r="AJ4641">
        <v>1</v>
      </c>
      <c r="AK4641">
        <v>1</v>
      </c>
      <c r="AL4641">
        <v>1</v>
      </c>
      <c r="AM4641">
        <v>1</v>
      </c>
      <c r="AN4641">
        <v>1</v>
      </c>
      <c r="AO4641">
        <v>1</v>
      </c>
      <c r="AP4641">
        <v>1</v>
      </c>
      <c r="AQ4641">
        <v>1</v>
      </c>
      <c r="AR4641">
        <v>1</v>
      </c>
      <c r="AS4641">
        <v>0.58680356775796338</v>
      </c>
      <c r="AT4641">
        <v>0.50698477153764787</v>
      </c>
      <c r="AU4641">
        <v>0</v>
      </c>
    </row>
    <row r="4642" spans="32:47" x14ac:dyDescent="0.25">
      <c r="AF4642">
        <v>4632</v>
      </c>
      <c r="AG4642">
        <v>0</v>
      </c>
      <c r="AH4642">
        <v>1</v>
      </c>
      <c r="AI4642">
        <v>1</v>
      </c>
      <c r="AJ4642">
        <v>1</v>
      </c>
      <c r="AK4642">
        <v>0.8120200535310188</v>
      </c>
      <c r="AL4642">
        <v>0.11804923773403668</v>
      </c>
      <c r="AM4642">
        <v>1</v>
      </c>
      <c r="AN4642">
        <v>1</v>
      </c>
      <c r="AO4642">
        <v>0.91197565350739751</v>
      </c>
      <c r="AP4642">
        <v>1</v>
      </c>
      <c r="AQ4642">
        <v>1.8281008626945549E-2</v>
      </c>
      <c r="AR4642">
        <v>1</v>
      </c>
      <c r="AS4642">
        <v>0.55465127767562195</v>
      </c>
      <c r="AT4642">
        <v>0.91418550291574285</v>
      </c>
      <c r="AU4642">
        <v>1</v>
      </c>
    </row>
    <row r="4643" spans="32:47" x14ac:dyDescent="0.25">
      <c r="AF4643">
        <v>4633</v>
      </c>
      <c r="AG4643">
        <v>0.58152802522771152</v>
      </c>
      <c r="AH4643">
        <v>0</v>
      </c>
      <c r="AI4643">
        <v>1</v>
      </c>
      <c r="AJ4643">
        <v>1</v>
      </c>
      <c r="AK4643">
        <v>1</v>
      </c>
      <c r="AL4643">
        <v>1</v>
      </c>
      <c r="AM4643">
        <v>0</v>
      </c>
      <c r="AN4643">
        <v>0.66559332662361537</v>
      </c>
      <c r="AO4643">
        <v>1</v>
      </c>
      <c r="AP4643">
        <v>1</v>
      </c>
      <c r="AQ4643">
        <v>0.33802441578688253</v>
      </c>
      <c r="AR4643">
        <v>0.63175716742191601</v>
      </c>
      <c r="AS4643">
        <v>0.9161409257630434</v>
      </c>
      <c r="AT4643">
        <v>0.63513292053145076</v>
      </c>
      <c r="AU4643">
        <v>1</v>
      </c>
    </row>
    <row r="4644" spans="32:47" x14ac:dyDescent="0.25">
      <c r="AF4644">
        <v>4634</v>
      </c>
      <c r="AG4644">
        <v>0.49534320775672958</v>
      </c>
      <c r="AH4644">
        <v>1</v>
      </c>
      <c r="AI4644">
        <v>1</v>
      </c>
      <c r="AJ4644">
        <v>1</v>
      </c>
      <c r="AK4644">
        <v>1</v>
      </c>
      <c r="AL4644">
        <v>1</v>
      </c>
      <c r="AM4644">
        <v>1</v>
      </c>
      <c r="AN4644">
        <v>1</v>
      </c>
      <c r="AO4644">
        <v>0</v>
      </c>
      <c r="AP4644">
        <v>1</v>
      </c>
      <c r="AQ4644">
        <v>1</v>
      </c>
      <c r="AR4644">
        <v>0</v>
      </c>
      <c r="AS4644">
        <v>0</v>
      </c>
      <c r="AT4644">
        <v>0.80796180528615302</v>
      </c>
      <c r="AU4644">
        <v>0</v>
      </c>
    </row>
    <row r="4645" spans="32:47" x14ac:dyDescent="0.25">
      <c r="AF4645">
        <v>4635</v>
      </c>
      <c r="AG4645">
        <v>1</v>
      </c>
      <c r="AH4645">
        <v>1</v>
      </c>
      <c r="AI4645">
        <v>0.81167600371202664</v>
      </c>
      <c r="AJ4645">
        <v>0.72209805952394768</v>
      </c>
      <c r="AK4645">
        <v>1</v>
      </c>
      <c r="AL4645">
        <v>1</v>
      </c>
      <c r="AM4645">
        <v>1</v>
      </c>
      <c r="AN4645">
        <v>0</v>
      </c>
      <c r="AO4645">
        <v>0</v>
      </c>
      <c r="AP4645">
        <v>0.16071122986191297</v>
      </c>
      <c r="AQ4645">
        <v>1</v>
      </c>
      <c r="AR4645">
        <v>1</v>
      </c>
      <c r="AS4645">
        <v>9.6852986906014849E-2</v>
      </c>
      <c r="AT4645">
        <v>0.75821539347111055</v>
      </c>
      <c r="AU4645">
        <v>1</v>
      </c>
    </row>
    <row r="4646" spans="32:47" x14ac:dyDescent="0.25">
      <c r="AF4646">
        <v>4636</v>
      </c>
      <c r="AG4646">
        <v>1</v>
      </c>
      <c r="AH4646">
        <v>0.15620495892809622</v>
      </c>
      <c r="AI4646">
        <v>1</v>
      </c>
      <c r="AJ4646">
        <v>1</v>
      </c>
      <c r="AK4646">
        <v>1</v>
      </c>
      <c r="AL4646">
        <v>1</v>
      </c>
      <c r="AM4646">
        <v>1</v>
      </c>
      <c r="AN4646">
        <v>0.44226522310852867</v>
      </c>
      <c r="AO4646">
        <v>1</v>
      </c>
      <c r="AP4646">
        <v>1</v>
      </c>
      <c r="AQ4646">
        <v>1</v>
      </c>
      <c r="AR4646">
        <v>1</v>
      </c>
      <c r="AS4646">
        <v>0</v>
      </c>
      <c r="AT4646">
        <v>0.79677938754755639</v>
      </c>
      <c r="AU4646">
        <v>1</v>
      </c>
    </row>
    <row r="4647" spans="32:47" x14ac:dyDescent="0.25">
      <c r="AF4647">
        <v>4637</v>
      </c>
      <c r="AG4647">
        <v>0.83477258139675781</v>
      </c>
      <c r="AH4647">
        <v>0</v>
      </c>
      <c r="AI4647">
        <v>1</v>
      </c>
      <c r="AJ4647">
        <v>0.52646153066064771</v>
      </c>
      <c r="AK4647">
        <v>1</v>
      </c>
      <c r="AL4647">
        <v>1</v>
      </c>
      <c r="AM4647">
        <v>1</v>
      </c>
      <c r="AN4647">
        <v>0.90432361788313553</v>
      </c>
      <c r="AO4647">
        <v>1</v>
      </c>
      <c r="AP4647">
        <v>1</v>
      </c>
      <c r="AQ4647">
        <v>1</v>
      </c>
      <c r="AR4647">
        <v>1</v>
      </c>
      <c r="AS4647">
        <v>0.22133463228190872</v>
      </c>
      <c r="AT4647">
        <v>0.91377130362928016</v>
      </c>
      <c r="AU4647">
        <v>2</v>
      </c>
    </row>
    <row r="4648" spans="32:47" x14ac:dyDescent="0.25">
      <c r="AF4648">
        <v>4638</v>
      </c>
      <c r="AG4648">
        <v>1</v>
      </c>
      <c r="AH4648">
        <v>0.85840610661684225</v>
      </c>
      <c r="AI4648">
        <v>0.31156600031399939</v>
      </c>
      <c r="AJ4648">
        <v>1</v>
      </c>
      <c r="AK4648">
        <v>1</v>
      </c>
      <c r="AL4648">
        <v>1</v>
      </c>
      <c r="AM4648">
        <v>0.9503342938229663</v>
      </c>
      <c r="AN4648">
        <v>0</v>
      </c>
      <c r="AO4648">
        <v>0.45857231474340854</v>
      </c>
      <c r="AP4648">
        <v>1</v>
      </c>
      <c r="AQ4648">
        <v>1</v>
      </c>
      <c r="AR4648">
        <v>0.43185428408539717</v>
      </c>
      <c r="AS4648">
        <v>0.25058383342195978</v>
      </c>
      <c r="AT4648">
        <v>0.51009970331998711</v>
      </c>
      <c r="AU4648">
        <v>0</v>
      </c>
    </row>
    <row r="4649" spans="32:47" x14ac:dyDescent="0.25">
      <c r="AF4649">
        <v>4639</v>
      </c>
      <c r="AG4649">
        <v>1</v>
      </c>
      <c r="AH4649">
        <v>1</v>
      </c>
      <c r="AI4649">
        <v>0</v>
      </c>
      <c r="AJ4649">
        <v>1</v>
      </c>
      <c r="AK4649">
        <v>1</v>
      </c>
      <c r="AL4649">
        <v>0.21482003925314833</v>
      </c>
      <c r="AM4649">
        <v>0.63620004160146626</v>
      </c>
      <c r="AN4649">
        <v>0.33042260594529871</v>
      </c>
      <c r="AO4649">
        <v>1</v>
      </c>
      <c r="AP4649">
        <v>0.12500124842171639</v>
      </c>
      <c r="AQ4649">
        <v>1</v>
      </c>
      <c r="AR4649">
        <v>1</v>
      </c>
      <c r="AS4649">
        <v>0.12721781426854809</v>
      </c>
      <c r="AT4649">
        <v>0.95623811556346083</v>
      </c>
      <c r="AU4649">
        <v>0</v>
      </c>
    </row>
    <row r="4650" spans="32:47" x14ac:dyDescent="0.25">
      <c r="AF4650">
        <v>4640</v>
      </c>
      <c r="AG4650">
        <v>0.84669356579228583</v>
      </c>
      <c r="AH4650">
        <v>1</v>
      </c>
      <c r="AI4650">
        <v>0.43067552389848351</v>
      </c>
      <c r="AJ4650">
        <v>0.80487172637464632</v>
      </c>
      <c r="AK4650">
        <v>1</v>
      </c>
      <c r="AL4650">
        <v>1</v>
      </c>
      <c r="AM4650">
        <v>1</v>
      </c>
      <c r="AN4650">
        <v>8.1109081147587858E-3</v>
      </c>
      <c r="AO4650">
        <v>1</v>
      </c>
      <c r="AP4650">
        <v>6.3408326491856223E-2</v>
      </c>
      <c r="AQ4650">
        <v>1</v>
      </c>
      <c r="AR4650">
        <v>1</v>
      </c>
      <c r="AS4650">
        <v>0.3947083735084258</v>
      </c>
      <c r="AT4650">
        <v>0.86258340788626808</v>
      </c>
      <c r="AU4650">
        <v>0</v>
      </c>
    </row>
    <row r="4651" spans="32:47" x14ac:dyDescent="0.25">
      <c r="AF4651">
        <v>4641</v>
      </c>
      <c r="AG4651">
        <v>1</v>
      </c>
      <c r="AH4651">
        <v>1</v>
      </c>
      <c r="AI4651">
        <v>1</v>
      </c>
      <c r="AJ4651">
        <v>1</v>
      </c>
      <c r="AK4651">
        <v>0.39647398100820402</v>
      </c>
      <c r="AL4651">
        <v>1</v>
      </c>
      <c r="AM4651">
        <v>1</v>
      </c>
      <c r="AN4651">
        <v>1</v>
      </c>
      <c r="AO4651">
        <v>1</v>
      </c>
      <c r="AP4651">
        <v>5.3342919339024041E-2</v>
      </c>
      <c r="AQ4651">
        <v>1</v>
      </c>
      <c r="AR4651">
        <v>1</v>
      </c>
      <c r="AS4651">
        <v>0</v>
      </c>
      <c r="AT4651">
        <v>0.71735337747744132</v>
      </c>
      <c r="AU4651">
        <v>1</v>
      </c>
    </row>
    <row r="4652" spans="32:47" x14ac:dyDescent="0.25">
      <c r="AF4652">
        <v>4642</v>
      </c>
      <c r="AG4652">
        <v>1</v>
      </c>
      <c r="AH4652">
        <v>0.58855837903606045</v>
      </c>
      <c r="AI4652">
        <v>1</v>
      </c>
      <c r="AJ4652">
        <v>1</v>
      </c>
      <c r="AK4652">
        <v>0.59308252109011872</v>
      </c>
      <c r="AL4652">
        <v>1</v>
      </c>
      <c r="AM4652">
        <v>1</v>
      </c>
      <c r="AN4652">
        <v>0.62787021197812376</v>
      </c>
      <c r="AO4652">
        <v>1</v>
      </c>
      <c r="AP4652">
        <v>1</v>
      </c>
      <c r="AQ4652">
        <v>1</v>
      </c>
      <c r="AR4652">
        <v>1</v>
      </c>
      <c r="AS4652">
        <v>0</v>
      </c>
      <c r="AT4652">
        <v>0.84936046780378893</v>
      </c>
      <c r="AU4652">
        <v>2</v>
      </c>
    </row>
    <row r="4653" spans="32:47" x14ac:dyDescent="0.25">
      <c r="AF4653">
        <v>4643</v>
      </c>
      <c r="AG4653">
        <v>0.75108901731859545</v>
      </c>
      <c r="AH4653">
        <v>0</v>
      </c>
      <c r="AI4653">
        <v>1</v>
      </c>
      <c r="AJ4653">
        <v>1</v>
      </c>
      <c r="AK4653">
        <v>0.18970932576743391</v>
      </c>
      <c r="AL4653">
        <v>0.22368102888043115</v>
      </c>
      <c r="AM4653">
        <v>0.85071643976369804</v>
      </c>
      <c r="AN4653">
        <v>1</v>
      </c>
      <c r="AO4653">
        <v>0</v>
      </c>
      <c r="AP4653">
        <v>1</v>
      </c>
      <c r="AQ4653">
        <v>1</v>
      </c>
      <c r="AR4653">
        <v>1</v>
      </c>
      <c r="AS4653">
        <v>0</v>
      </c>
      <c r="AT4653">
        <v>0.88434260229834061</v>
      </c>
      <c r="AU4653">
        <v>0</v>
      </c>
    </row>
    <row r="4654" spans="32:47" x14ac:dyDescent="0.25">
      <c r="AF4654">
        <v>4644</v>
      </c>
      <c r="AG4654">
        <v>1</v>
      </c>
      <c r="AH4654">
        <v>1</v>
      </c>
      <c r="AI4654">
        <v>0.12915493133351125</v>
      </c>
      <c r="AJ4654">
        <v>1</v>
      </c>
      <c r="AK4654">
        <v>1</v>
      </c>
      <c r="AL4654">
        <v>1</v>
      </c>
      <c r="AM4654">
        <v>0.70499318978381198</v>
      </c>
      <c r="AN4654">
        <v>1</v>
      </c>
      <c r="AO4654">
        <v>0</v>
      </c>
      <c r="AP4654">
        <v>1</v>
      </c>
      <c r="AQ4654">
        <v>0.48184801055152399</v>
      </c>
      <c r="AR4654">
        <v>0</v>
      </c>
      <c r="AS4654">
        <v>2.9750673365807386E-2</v>
      </c>
      <c r="AT4654">
        <v>0.67976985375009391</v>
      </c>
      <c r="AU4654">
        <v>1</v>
      </c>
    </row>
    <row r="4655" spans="32:47" x14ac:dyDescent="0.25">
      <c r="AF4655">
        <v>4645</v>
      </c>
      <c r="AG4655">
        <v>0</v>
      </c>
      <c r="AH4655">
        <v>0.71740532507465105</v>
      </c>
      <c r="AI4655">
        <v>1</v>
      </c>
      <c r="AJ4655">
        <v>3.1245167076122016E-2</v>
      </c>
      <c r="AK4655">
        <v>1</v>
      </c>
      <c r="AL4655">
        <v>1</v>
      </c>
      <c r="AM4655">
        <v>1</v>
      </c>
      <c r="AN4655">
        <v>1</v>
      </c>
      <c r="AO4655">
        <v>0</v>
      </c>
      <c r="AP4655">
        <v>0.46792722860517377</v>
      </c>
      <c r="AQ4655">
        <v>1</v>
      </c>
      <c r="AR4655">
        <v>1</v>
      </c>
      <c r="AS4655">
        <v>0</v>
      </c>
      <c r="AT4655">
        <v>0.99344639377026622</v>
      </c>
      <c r="AU4655">
        <v>3</v>
      </c>
    </row>
    <row r="4656" spans="32:47" x14ac:dyDescent="0.25">
      <c r="AF4656">
        <v>4646</v>
      </c>
      <c r="AG4656">
        <v>1</v>
      </c>
      <c r="AH4656">
        <v>1</v>
      </c>
      <c r="AI4656">
        <v>0.5139429073589723</v>
      </c>
      <c r="AJ4656">
        <v>1</v>
      </c>
      <c r="AK4656">
        <v>1</v>
      </c>
      <c r="AL4656">
        <v>0.46824123185651845</v>
      </c>
      <c r="AM4656">
        <v>1</v>
      </c>
      <c r="AN4656">
        <v>0.53620873177902884</v>
      </c>
      <c r="AO4656">
        <v>0.46036241777740844</v>
      </c>
      <c r="AP4656">
        <v>1</v>
      </c>
      <c r="AQ4656">
        <v>0</v>
      </c>
      <c r="AR4656">
        <v>1</v>
      </c>
      <c r="AS4656">
        <v>0</v>
      </c>
      <c r="AT4656">
        <v>0.93493688218849746</v>
      </c>
      <c r="AU4656">
        <v>1</v>
      </c>
    </row>
    <row r="4657" spans="32:47" x14ac:dyDescent="0.25">
      <c r="AF4657">
        <v>4647</v>
      </c>
      <c r="AG4657">
        <v>1</v>
      </c>
      <c r="AH4657">
        <v>1</v>
      </c>
      <c r="AI4657">
        <v>1</v>
      </c>
      <c r="AJ4657">
        <v>1</v>
      </c>
      <c r="AK4657">
        <v>5.2370193974638823E-2</v>
      </c>
      <c r="AL4657">
        <v>1</v>
      </c>
      <c r="AM4657">
        <v>0.9959373775850362</v>
      </c>
      <c r="AN4657">
        <v>0.84729536628207913</v>
      </c>
      <c r="AO4657">
        <v>0.8262044838935253</v>
      </c>
      <c r="AP4657">
        <v>1</v>
      </c>
      <c r="AQ4657">
        <v>1</v>
      </c>
      <c r="AR4657">
        <v>0.52451733950663526</v>
      </c>
      <c r="AS4657">
        <v>0</v>
      </c>
      <c r="AT4657">
        <v>0.92773183052410524</v>
      </c>
      <c r="AU4657">
        <v>0</v>
      </c>
    </row>
    <row r="4658" spans="32:47" x14ac:dyDescent="0.25">
      <c r="AF4658">
        <v>4648</v>
      </c>
      <c r="AG4658">
        <v>1</v>
      </c>
      <c r="AH4658">
        <v>1</v>
      </c>
      <c r="AI4658">
        <v>0</v>
      </c>
      <c r="AJ4658">
        <v>1</v>
      </c>
      <c r="AK4658">
        <v>0.46586331032543266</v>
      </c>
      <c r="AL4658">
        <v>1</v>
      </c>
      <c r="AM4658">
        <v>1</v>
      </c>
      <c r="AN4658">
        <v>1</v>
      </c>
      <c r="AO4658">
        <v>1</v>
      </c>
      <c r="AP4658">
        <v>0.78926736179099888</v>
      </c>
      <c r="AQ4658">
        <v>0.49042758185120572</v>
      </c>
      <c r="AR4658">
        <v>0.50636956828196655</v>
      </c>
      <c r="AS4658">
        <v>0.12893725550055668</v>
      </c>
      <c r="AT4658">
        <v>0.72206157414969818</v>
      </c>
      <c r="AU4658">
        <v>0</v>
      </c>
    </row>
    <row r="4659" spans="32:47" x14ac:dyDescent="0.25">
      <c r="AF4659">
        <v>4649</v>
      </c>
      <c r="AG4659">
        <v>1</v>
      </c>
      <c r="AH4659">
        <v>1</v>
      </c>
      <c r="AI4659">
        <v>1</v>
      </c>
      <c r="AJ4659">
        <v>1</v>
      </c>
      <c r="AK4659">
        <v>1</v>
      </c>
      <c r="AL4659">
        <v>1</v>
      </c>
      <c r="AM4659">
        <v>1</v>
      </c>
      <c r="AN4659">
        <v>0.12446120686311793</v>
      </c>
      <c r="AO4659">
        <v>1</v>
      </c>
      <c r="AP4659">
        <v>1</v>
      </c>
      <c r="AQ4659">
        <v>1</v>
      </c>
      <c r="AR4659">
        <v>0</v>
      </c>
      <c r="AS4659">
        <v>0.18374815021079191</v>
      </c>
      <c r="AT4659">
        <v>0.97116581644441879</v>
      </c>
      <c r="AU4659">
        <v>1</v>
      </c>
    </row>
    <row r="4660" spans="32:47" x14ac:dyDescent="0.25">
      <c r="AF4660">
        <v>4650</v>
      </c>
      <c r="AG4660">
        <v>1</v>
      </c>
      <c r="AH4660">
        <v>1</v>
      </c>
      <c r="AI4660">
        <v>1</v>
      </c>
      <c r="AJ4660">
        <v>1</v>
      </c>
      <c r="AK4660">
        <v>1</v>
      </c>
      <c r="AL4660">
        <v>1</v>
      </c>
      <c r="AM4660">
        <v>1</v>
      </c>
      <c r="AN4660">
        <v>1</v>
      </c>
      <c r="AO4660">
        <v>1</v>
      </c>
      <c r="AP4660">
        <v>1</v>
      </c>
      <c r="AQ4660">
        <v>0.73295733995983026</v>
      </c>
      <c r="AR4660">
        <v>0.83361873279500287</v>
      </c>
      <c r="AS4660">
        <v>0</v>
      </c>
      <c r="AT4660">
        <v>0.77664936727298783</v>
      </c>
      <c r="AU4660">
        <v>0</v>
      </c>
    </row>
    <row r="4661" spans="32:47" x14ac:dyDescent="0.25">
      <c r="AF4661">
        <v>4651</v>
      </c>
      <c r="AG4661">
        <v>0.32670912150440984</v>
      </c>
      <c r="AH4661">
        <v>1</v>
      </c>
      <c r="AI4661">
        <v>0.22168451863680891</v>
      </c>
      <c r="AJ4661">
        <v>0.49565456018875315</v>
      </c>
      <c r="AK4661">
        <v>1</v>
      </c>
      <c r="AL4661">
        <v>1</v>
      </c>
      <c r="AM4661">
        <v>0.83555844832223936</v>
      </c>
      <c r="AN4661">
        <v>1</v>
      </c>
      <c r="AO4661">
        <v>1</v>
      </c>
      <c r="AP4661">
        <v>1</v>
      </c>
      <c r="AQ4661">
        <v>1</v>
      </c>
      <c r="AR4661">
        <v>1</v>
      </c>
      <c r="AS4661">
        <v>1.2156063882381811E-3</v>
      </c>
      <c r="AT4661">
        <v>0.80348321008547818</v>
      </c>
      <c r="AU4661">
        <v>0</v>
      </c>
    </row>
    <row r="4662" spans="32:47" x14ac:dyDescent="0.25">
      <c r="AF4662">
        <v>4652</v>
      </c>
      <c r="AG4662">
        <v>0.19152826903906139</v>
      </c>
      <c r="AH4662">
        <v>1</v>
      </c>
      <c r="AI4662">
        <v>1</v>
      </c>
      <c r="AJ4662">
        <v>0.88570897531996406</v>
      </c>
      <c r="AK4662">
        <v>0</v>
      </c>
      <c r="AL4662">
        <v>1</v>
      </c>
      <c r="AM4662">
        <v>0.79805565716143911</v>
      </c>
      <c r="AN4662">
        <v>1</v>
      </c>
      <c r="AO4662">
        <v>1</v>
      </c>
      <c r="AP4662">
        <v>1</v>
      </c>
      <c r="AQ4662">
        <v>0.97993882557372369</v>
      </c>
      <c r="AR4662">
        <v>1</v>
      </c>
      <c r="AS4662">
        <v>0</v>
      </c>
      <c r="AT4662">
        <v>0.61734920736960031</v>
      </c>
      <c r="AU4662">
        <v>1</v>
      </c>
    </row>
    <row r="4663" spans="32:47" x14ac:dyDescent="0.25">
      <c r="AF4663">
        <v>4653</v>
      </c>
      <c r="AG4663">
        <v>0.85894405161830478</v>
      </c>
      <c r="AH4663">
        <v>1</v>
      </c>
      <c r="AI4663">
        <v>1</v>
      </c>
      <c r="AJ4663">
        <v>1</v>
      </c>
      <c r="AK4663">
        <v>0</v>
      </c>
      <c r="AL4663">
        <v>1</v>
      </c>
      <c r="AM4663">
        <v>1</v>
      </c>
      <c r="AN4663">
        <v>1</v>
      </c>
      <c r="AO4663">
        <v>1</v>
      </c>
      <c r="AP4663">
        <v>0.16385436798830802</v>
      </c>
      <c r="AQ4663">
        <v>1</v>
      </c>
      <c r="AR4663">
        <v>1</v>
      </c>
      <c r="AS4663">
        <v>0</v>
      </c>
      <c r="AT4663">
        <v>0.66441614626275303</v>
      </c>
      <c r="AU4663">
        <v>0</v>
      </c>
    </row>
    <row r="4664" spans="32:47" x14ac:dyDescent="0.25">
      <c r="AF4664">
        <v>4654</v>
      </c>
      <c r="AG4664">
        <v>1</v>
      </c>
      <c r="AH4664">
        <v>1</v>
      </c>
      <c r="AI4664">
        <v>1</v>
      </c>
      <c r="AJ4664">
        <v>0</v>
      </c>
      <c r="AK4664">
        <v>1</v>
      </c>
      <c r="AL4664">
        <v>1</v>
      </c>
      <c r="AM4664">
        <v>1</v>
      </c>
      <c r="AN4664">
        <v>1</v>
      </c>
      <c r="AO4664">
        <v>1</v>
      </c>
      <c r="AP4664">
        <v>0</v>
      </c>
      <c r="AQ4664">
        <v>0</v>
      </c>
      <c r="AR4664">
        <v>0.41012894044674353</v>
      </c>
      <c r="AS4664">
        <v>0.57087618319637845</v>
      </c>
      <c r="AT4664">
        <v>0.73436020488965592</v>
      </c>
      <c r="AU4664">
        <v>2</v>
      </c>
    </row>
    <row r="4665" spans="32:47" x14ac:dyDescent="0.25">
      <c r="AF4665">
        <v>4655</v>
      </c>
      <c r="AG4665">
        <v>1</v>
      </c>
      <c r="AH4665">
        <v>0.79192106700065779</v>
      </c>
      <c r="AI4665">
        <v>1</v>
      </c>
      <c r="AJ4665">
        <v>0.60730748878995655</v>
      </c>
      <c r="AK4665">
        <v>1</v>
      </c>
      <c r="AL4665">
        <v>0</v>
      </c>
      <c r="AM4665">
        <v>1</v>
      </c>
      <c r="AN4665">
        <v>0</v>
      </c>
      <c r="AO4665">
        <v>1</v>
      </c>
      <c r="AP4665">
        <v>0.63437534145158414</v>
      </c>
      <c r="AQ4665">
        <v>1</v>
      </c>
      <c r="AR4665">
        <v>0.2880678900408149</v>
      </c>
      <c r="AS4665">
        <v>0</v>
      </c>
      <c r="AT4665">
        <v>0.98204690284428209</v>
      </c>
      <c r="AU4665">
        <v>0</v>
      </c>
    </row>
    <row r="4666" spans="32:47" x14ac:dyDescent="0.25">
      <c r="AF4666">
        <v>4656</v>
      </c>
      <c r="AG4666">
        <v>1</v>
      </c>
      <c r="AH4666">
        <v>1</v>
      </c>
      <c r="AI4666">
        <v>1</v>
      </c>
      <c r="AJ4666">
        <v>1</v>
      </c>
      <c r="AK4666">
        <v>1</v>
      </c>
      <c r="AL4666">
        <v>1</v>
      </c>
      <c r="AM4666">
        <v>1</v>
      </c>
      <c r="AN4666">
        <v>1</v>
      </c>
      <c r="AO4666">
        <v>1</v>
      </c>
      <c r="AP4666">
        <v>1</v>
      </c>
      <c r="AQ4666">
        <v>1</v>
      </c>
      <c r="AR4666">
        <v>0.8853917046613905</v>
      </c>
      <c r="AS4666">
        <v>9.5268962822662992E-2</v>
      </c>
      <c r="AT4666">
        <v>0.82627323011222631</v>
      </c>
      <c r="AU4666">
        <v>0</v>
      </c>
    </row>
    <row r="4667" spans="32:47" x14ac:dyDescent="0.25">
      <c r="AF4667">
        <v>4657</v>
      </c>
      <c r="AG4667">
        <v>0.76202272053483133</v>
      </c>
      <c r="AH4667">
        <v>1</v>
      </c>
      <c r="AI4667">
        <v>0.88390944410475059</v>
      </c>
      <c r="AJ4667">
        <v>0.57771128881528666</v>
      </c>
      <c r="AK4667">
        <v>1</v>
      </c>
      <c r="AL4667">
        <v>1</v>
      </c>
      <c r="AM4667">
        <v>1</v>
      </c>
      <c r="AN4667">
        <v>1</v>
      </c>
      <c r="AO4667">
        <v>1</v>
      </c>
      <c r="AP4667">
        <v>1</v>
      </c>
      <c r="AQ4667">
        <v>1</v>
      </c>
      <c r="AR4667">
        <v>1</v>
      </c>
      <c r="AS4667">
        <v>0.18371744260851605</v>
      </c>
      <c r="AT4667">
        <v>0.7957741734964856</v>
      </c>
      <c r="AU4667">
        <v>1</v>
      </c>
    </row>
    <row r="4668" spans="32:47" x14ac:dyDescent="0.25">
      <c r="AF4668">
        <v>4658</v>
      </c>
      <c r="AG4668">
        <v>0.28812576965297454</v>
      </c>
      <c r="AH4668">
        <v>0.71366539587324951</v>
      </c>
      <c r="AI4668">
        <v>1</v>
      </c>
      <c r="AJ4668">
        <v>0.44296770744961883</v>
      </c>
      <c r="AK4668">
        <v>1</v>
      </c>
      <c r="AL4668">
        <v>0</v>
      </c>
      <c r="AM4668">
        <v>1</v>
      </c>
      <c r="AN4668">
        <v>1</v>
      </c>
      <c r="AO4668">
        <v>1</v>
      </c>
      <c r="AP4668">
        <v>1</v>
      </c>
      <c r="AQ4668">
        <v>0.50895411981861494</v>
      </c>
      <c r="AR4668">
        <v>1</v>
      </c>
      <c r="AS4668">
        <v>0</v>
      </c>
      <c r="AT4668">
        <v>0.80675458762615726</v>
      </c>
      <c r="AU4668">
        <v>2</v>
      </c>
    </row>
    <row r="4669" spans="32:47" x14ac:dyDescent="0.25">
      <c r="AF4669">
        <v>4659</v>
      </c>
      <c r="AG4669">
        <v>0.50511812774751774</v>
      </c>
      <c r="AH4669">
        <v>0.75121290005777808</v>
      </c>
      <c r="AI4669">
        <v>0.96313652560169316</v>
      </c>
      <c r="AJ4669">
        <v>1</v>
      </c>
      <c r="AK4669">
        <v>1</v>
      </c>
      <c r="AL4669">
        <v>0.50202474494678129</v>
      </c>
      <c r="AM4669">
        <v>1</v>
      </c>
      <c r="AN4669">
        <v>1</v>
      </c>
      <c r="AO4669">
        <v>1</v>
      </c>
      <c r="AP4669">
        <v>0.52894237105835107</v>
      </c>
      <c r="AQ4669">
        <v>0</v>
      </c>
      <c r="AR4669">
        <v>0.70956905820498983</v>
      </c>
      <c r="AS4669">
        <v>0</v>
      </c>
      <c r="AT4669">
        <v>0.44201968069972108</v>
      </c>
      <c r="AU4669">
        <v>0</v>
      </c>
    </row>
    <row r="4670" spans="32:47" x14ac:dyDescent="0.25">
      <c r="AF4670">
        <v>4660</v>
      </c>
      <c r="AG4670">
        <v>1</v>
      </c>
      <c r="AH4670">
        <v>0.4050243981647717</v>
      </c>
      <c r="AI4670">
        <v>0.99310646289039495</v>
      </c>
      <c r="AJ4670">
        <v>0</v>
      </c>
      <c r="AK4670">
        <v>1</v>
      </c>
      <c r="AL4670">
        <v>0.60326680126502952</v>
      </c>
      <c r="AM4670">
        <v>1</v>
      </c>
      <c r="AN4670">
        <v>1</v>
      </c>
      <c r="AO4670">
        <v>0.67702348720486039</v>
      </c>
      <c r="AP4670">
        <v>1</v>
      </c>
      <c r="AQ4670">
        <v>0.48223400671146616</v>
      </c>
      <c r="AR4670">
        <v>1</v>
      </c>
      <c r="AS4670">
        <v>0</v>
      </c>
      <c r="AT4670">
        <v>0.74289977615204805</v>
      </c>
      <c r="AU4670">
        <v>2</v>
      </c>
    </row>
    <row r="4671" spans="32:47" x14ac:dyDescent="0.25">
      <c r="AF4671">
        <v>4661</v>
      </c>
      <c r="AG4671">
        <v>0.88693511004737136</v>
      </c>
      <c r="AH4671">
        <v>0.43947967835681212</v>
      </c>
      <c r="AI4671">
        <v>0.36440509850945091</v>
      </c>
      <c r="AJ4671">
        <v>0.79064911115613845</v>
      </c>
      <c r="AK4671">
        <v>0.87440414711947534</v>
      </c>
      <c r="AL4671">
        <v>1</v>
      </c>
      <c r="AM4671">
        <v>0.75009098268797503</v>
      </c>
      <c r="AN4671">
        <v>1</v>
      </c>
      <c r="AO4671">
        <v>1</v>
      </c>
      <c r="AP4671">
        <v>0</v>
      </c>
      <c r="AQ4671">
        <v>1</v>
      </c>
      <c r="AR4671">
        <v>1</v>
      </c>
      <c r="AS4671">
        <v>0</v>
      </c>
      <c r="AT4671">
        <v>0.60544537140699561</v>
      </c>
      <c r="AU4671">
        <v>0</v>
      </c>
    </row>
    <row r="4672" spans="32:47" x14ac:dyDescent="0.25">
      <c r="AF4672">
        <v>4662</v>
      </c>
      <c r="AG4672">
        <v>1</v>
      </c>
      <c r="AH4672">
        <v>1</v>
      </c>
      <c r="AI4672">
        <v>1</v>
      </c>
      <c r="AJ4672">
        <v>1</v>
      </c>
      <c r="AK4672">
        <v>0.48956619360744241</v>
      </c>
      <c r="AL4672">
        <v>1</v>
      </c>
      <c r="AM4672">
        <v>1</v>
      </c>
      <c r="AN4672">
        <v>1</v>
      </c>
      <c r="AO4672">
        <v>0.65146781070167592</v>
      </c>
      <c r="AP4672">
        <v>1</v>
      </c>
      <c r="AQ4672">
        <v>0.83409759426576779</v>
      </c>
      <c r="AR4672">
        <v>1</v>
      </c>
      <c r="AS4672">
        <v>1.7046155208178485E-2</v>
      </c>
      <c r="AT4672">
        <v>0.84198051493641624</v>
      </c>
      <c r="AU4672">
        <v>0</v>
      </c>
    </row>
    <row r="4673" spans="32:47" x14ac:dyDescent="0.25">
      <c r="AF4673">
        <v>4663</v>
      </c>
      <c r="AG4673">
        <v>0.2761209739905861</v>
      </c>
      <c r="AH4673">
        <v>0.89687851112882655</v>
      </c>
      <c r="AI4673">
        <v>0.37090351020554907</v>
      </c>
      <c r="AJ4673">
        <v>0.98693095933267616</v>
      </c>
      <c r="AK4673">
        <v>1</v>
      </c>
      <c r="AL4673">
        <v>1</v>
      </c>
      <c r="AM4673">
        <v>0.63281218286001895</v>
      </c>
      <c r="AN4673">
        <v>1</v>
      </c>
      <c r="AO4673">
        <v>1</v>
      </c>
      <c r="AP4673">
        <v>0.4647211608349725</v>
      </c>
      <c r="AQ4673">
        <v>0.4052921650465578</v>
      </c>
      <c r="AR4673">
        <v>1</v>
      </c>
      <c r="AS4673">
        <v>0</v>
      </c>
      <c r="AT4673">
        <v>0.81293792874199078</v>
      </c>
      <c r="AU4673">
        <v>0</v>
      </c>
    </row>
    <row r="4674" spans="32:47" x14ac:dyDescent="0.25">
      <c r="AF4674">
        <v>4664</v>
      </c>
      <c r="AG4674">
        <v>1</v>
      </c>
      <c r="AH4674">
        <v>1</v>
      </c>
      <c r="AI4674">
        <v>0.2172936758422199</v>
      </c>
      <c r="AJ4674">
        <v>1</v>
      </c>
      <c r="AK4674">
        <v>1</v>
      </c>
      <c r="AL4674">
        <v>1</v>
      </c>
      <c r="AM4674">
        <v>0</v>
      </c>
      <c r="AN4674">
        <v>0.26528310886750395</v>
      </c>
      <c r="AO4674">
        <v>0.34785897909411384</v>
      </c>
      <c r="AP4674">
        <v>1</v>
      </c>
      <c r="AQ4674">
        <v>1</v>
      </c>
      <c r="AR4674">
        <v>1</v>
      </c>
      <c r="AS4674">
        <v>0.19432555674927332</v>
      </c>
      <c r="AT4674">
        <v>0.77175169796427734</v>
      </c>
      <c r="AU4674">
        <v>0</v>
      </c>
    </row>
    <row r="4675" spans="32:47" x14ac:dyDescent="0.25">
      <c r="AF4675">
        <v>4665</v>
      </c>
      <c r="AG4675">
        <v>1</v>
      </c>
      <c r="AH4675">
        <v>0</v>
      </c>
      <c r="AI4675">
        <v>8.9427678466768884E-2</v>
      </c>
      <c r="AJ4675">
        <v>0.66406819271433049</v>
      </c>
      <c r="AK4675">
        <v>1</v>
      </c>
      <c r="AL4675">
        <v>1</v>
      </c>
      <c r="AM4675">
        <v>1</v>
      </c>
      <c r="AN4675">
        <v>0.73248463394162588</v>
      </c>
      <c r="AO4675">
        <v>1</v>
      </c>
      <c r="AP4675">
        <v>1</v>
      </c>
      <c r="AQ4675">
        <v>1</v>
      </c>
      <c r="AR4675">
        <v>1</v>
      </c>
      <c r="AS4675">
        <v>0.75797661405944849</v>
      </c>
      <c r="AT4675">
        <v>0.793762714434746</v>
      </c>
      <c r="AU4675">
        <v>0</v>
      </c>
    </row>
    <row r="4676" spans="32:47" x14ac:dyDescent="0.25">
      <c r="AF4676">
        <v>4666</v>
      </c>
      <c r="AG4676">
        <v>1</v>
      </c>
      <c r="AH4676">
        <v>1</v>
      </c>
      <c r="AI4676">
        <v>1</v>
      </c>
      <c r="AJ4676">
        <v>1</v>
      </c>
      <c r="AK4676">
        <v>1</v>
      </c>
      <c r="AL4676">
        <v>0.90034042491436894</v>
      </c>
      <c r="AM4676">
        <v>1</v>
      </c>
      <c r="AN4676">
        <v>1</v>
      </c>
      <c r="AO4676">
        <v>0</v>
      </c>
      <c r="AP4676">
        <v>1</v>
      </c>
      <c r="AQ4676">
        <v>1</v>
      </c>
      <c r="AR4676">
        <v>1</v>
      </c>
      <c r="AS4676">
        <v>0</v>
      </c>
      <c r="AT4676">
        <v>0.52763073188904597</v>
      </c>
      <c r="AU4676">
        <v>3</v>
      </c>
    </row>
    <row r="4677" spans="32:47" x14ac:dyDescent="0.25">
      <c r="AF4677">
        <v>4667</v>
      </c>
      <c r="AG4677">
        <v>1</v>
      </c>
      <c r="AH4677">
        <v>1</v>
      </c>
      <c r="AI4677">
        <v>1</v>
      </c>
      <c r="AJ4677">
        <v>0.69482375906566929</v>
      </c>
      <c r="AK4677">
        <v>1</v>
      </c>
      <c r="AL4677">
        <v>0.73465199651060786</v>
      </c>
      <c r="AM4677">
        <v>1</v>
      </c>
      <c r="AN4677">
        <v>1</v>
      </c>
      <c r="AO4677">
        <v>1</v>
      </c>
      <c r="AP4677">
        <v>0.15002519265051947</v>
      </c>
      <c r="AQ4677">
        <v>1</v>
      </c>
      <c r="AR4677">
        <v>1</v>
      </c>
      <c r="AS4677">
        <v>0.77291986102758414</v>
      </c>
      <c r="AT4677">
        <v>0.80724501074084454</v>
      </c>
      <c r="AU4677">
        <v>0</v>
      </c>
    </row>
    <row r="4678" spans="32:47" x14ac:dyDescent="0.25">
      <c r="AF4678">
        <v>4668</v>
      </c>
      <c r="AG4678">
        <v>1</v>
      </c>
      <c r="AH4678">
        <v>0.66704869056775351</v>
      </c>
      <c r="AI4678">
        <v>1</v>
      </c>
      <c r="AJ4678">
        <v>1</v>
      </c>
      <c r="AK4678">
        <v>0.33117294564022637</v>
      </c>
      <c r="AL4678">
        <v>0.90886349804447186</v>
      </c>
      <c r="AM4678">
        <v>1</v>
      </c>
      <c r="AN4678">
        <v>0.36165162650826049</v>
      </c>
      <c r="AO4678">
        <v>1</v>
      </c>
      <c r="AP4678">
        <v>0.61352179325049583</v>
      </c>
      <c r="AQ4678">
        <v>0.61702071565717531</v>
      </c>
      <c r="AR4678">
        <v>0.38901771565607274</v>
      </c>
      <c r="AS4678">
        <v>0.2139600503864737</v>
      </c>
      <c r="AT4678">
        <v>0.83477231072336089</v>
      </c>
      <c r="AU4678">
        <v>1</v>
      </c>
    </row>
    <row r="4679" spans="32:47" x14ac:dyDescent="0.25">
      <c r="AF4679">
        <v>4669</v>
      </c>
      <c r="AG4679">
        <v>0.73755031901612622</v>
      </c>
      <c r="AH4679">
        <v>1</v>
      </c>
      <c r="AI4679">
        <v>1</v>
      </c>
      <c r="AJ4679">
        <v>1</v>
      </c>
      <c r="AK4679">
        <v>1</v>
      </c>
      <c r="AL4679">
        <v>1</v>
      </c>
      <c r="AM4679">
        <v>1</v>
      </c>
      <c r="AN4679">
        <v>0.57263395270532669</v>
      </c>
      <c r="AO4679">
        <v>1</v>
      </c>
      <c r="AP4679">
        <v>1</v>
      </c>
      <c r="AQ4679">
        <v>0.62568886557492076</v>
      </c>
      <c r="AR4679">
        <v>0</v>
      </c>
      <c r="AS4679">
        <v>0.3540237025777363</v>
      </c>
      <c r="AT4679">
        <v>0.98022668217045694</v>
      </c>
      <c r="AU4679">
        <v>0</v>
      </c>
    </row>
    <row r="4680" spans="32:47" x14ac:dyDescent="0.25">
      <c r="AF4680">
        <v>4670</v>
      </c>
      <c r="AG4680">
        <v>0</v>
      </c>
      <c r="AH4680">
        <v>1</v>
      </c>
      <c r="AI4680">
        <v>0.75292934260740429</v>
      </c>
      <c r="AJ4680">
        <v>1</v>
      </c>
      <c r="AK4680">
        <v>1</v>
      </c>
      <c r="AL4680">
        <v>1</v>
      </c>
      <c r="AM4680">
        <v>0.23098474957242293</v>
      </c>
      <c r="AN4680">
        <v>1</v>
      </c>
      <c r="AO4680">
        <v>0.88679843386271384</v>
      </c>
      <c r="AP4680">
        <v>1</v>
      </c>
      <c r="AQ4680">
        <v>0.52343615063655302</v>
      </c>
      <c r="AR4680">
        <v>1</v>
      </c>
      <c r="AS4680">
        <v>0</v>
      </c>
      <c r="AT4680">
        <v>0.81769817943175638</v>
      </c>
      <c r="AU4680">
        <v>0</v>
      </c>
    </row>
    <row r="4681" spans="32:47" x14ac:dyDescent="0.25">
      <c r="AF4681">
        <v>4671</v>
      </c>
      <c r="AG4681">
        <v>1</v>
      </c>
      <c r="AH4681">
        <v>0.39084182172648851</v>
      </c>
      <c r="AI4681">
        <v>1</v>
      </c>
      <c r="AJ4681">
        <v>0.20741197869380509</v>
      </c>
      <c r="AK4681">
        <v>1</v>
      </c>
      <c r="AL4681">
        <v>1</v>
      </c>
      <c r="AM4681">
        <v>1</v>
      </c>
      <c r="AN4681">
        <v>1</v>
      </c>
      <c r="AO4681">
        <v>0.73101059509450961</v>
      </c>
      <c r="AP4681">
        <v>0.78086507580765985</v>
      </c>
      <c r="AQ4681">
        <v>1</v>
      </c>
      <c r="AR4681">
        <v>1</v>
      </c>
      <c r="AS4681">
        <v>0</v>
      </c>
      <c r="AT4681">
        <v>0.48433141714756933</v>
      </c>
      <c r="AU4681">
        <v>1</v>
      </c>
    </row>
    <row r="4682" spans="32:47" x14ac:dyDescent="0.25">
      <c r="AF4682">
        <v>4672</v>
      </c>
      <c r="AG4682">
        <v>0.96959166492794591</v>
      </c>
      <c r="AH4682">
        <v>1</v>
      </c>
      <c r="AI4682">
        <v>0.47738966113003345</v>
      </c>
      <c r="AJ4682">
        <v>0</v>
      </c>
      <c r="AK4682">
        <v>0.34195342577544169</v>
      </c>
      <c r="AL4682">
        <v>1</v>
      </c>
      <c r="AM4682">
        <v>1</v>
      </c>
      <c r="AN4682">
        <v>1</v>
      </c>
      <c r="AO4682">
        <v>0</v>
      </c>
      <c r="AP4682">
        <v>1</v>
      </c>
      <c r="AQ4682">
        <v>1</v>
      </c>
      <c r="AR4682">
        <v>0.84973784771418359</v>
      </c>
      <c r="AS4682">
        <v>0.29956633488942436</v>
      </c>
      <c r="AT4682">
        <v>0.96139852838402962</v>
      </c>
      <c r="AU4682">
        <v>1</v>
      </c>
    </row>
    <row r="4683" spans="32:47" x14ac:dyDescent="0.25">
      <c r="AF4683">
        <v>4673</v>
      </c>
      <c r="AG4683">
        <v>0.65023051319463598</v>
      </c>
      <c r="AH4683">
        <v>0.22280411343126616</v>
      </c>
      <c r="AI4683">
        <v>1</v>
      </c>
      <c r="AJ4683">
        <v>1</v>
      </c>
      <c r="AK4683">
        <v>1</v>
      </c>
      <c r="AL4683">
        <v>0.60235276159510254</v>
      </c>
      <c r="AM4683">
        <v>1</v>
      </c>
      <c r="AN4683">
        <v>1</v>
      </c>
      <c r="AO4683">
        <v>0</v>
      </c>
      <c r="AP4683">
        <v>1</v>
      </c>
      <c r="AQ4683">
        <v>1</v>
      </c>
      <c r="AR4683">
        <v>0.18492625455321338</v>
      </c>
      <c r="AS4683">
        <v>0</v>
      </c>
      <c r="AT4683">
        <v>0.58501103510452224</v>
      </c>
      <c r="AU4683">
        <v>0</v>
      </c>
    </row>
    <row r="4684" spans="32:47" x14ac:dyDescent="0.25">
      <c r="AF4684">
        <v>4674</v>
      </c>
      <c r="AG4684">
        <v>1</v>
      </c>
      <c r="AH4684">
        <v>0</v>
      </c>
      <c r="AI4684">
        <v>1</v>
      </c>
      <c r="AJ4684">
        <v>0.49041708353203528</v>
      </c>
      <c r="AK4684">
        <v>1</v>
      </c>
      <c r="AL4684">
        <v>1</v>
      </c>
      <c r="AM4684">
        <v>1</v>
      </c>
      <c r="AN4684">
        <v>1</v>
      </c>
      <c r="AO4684">
        <v>0.26709150624883476</v>
      </c>
      <c r="AP4684">
        <v>0.68225621570144868</v>
      </c>
      <c r="AQ4684">
        <v>1</v>
      </c>
      <c r="AR4684">
        <v>1</v>
      </c>
      <c r="AS4684">
        <v>0</v>
      </c>
      <c r="AT4684">
        <v>1</v>
      </c>
      <c r="AU4684">
        <v>0</v>
      </c>
    </row>
    <row r="4685" spans="32:47" x14ac:dyDescent="0.25">
      <c r="AF4685">
        <v>4675</v>
      </c>
      <c r="AG4685">
        <v>1</v>
      </c>
      <c r="AH4685">
        <v>1</v>
      </c>
      <c r="AI4685">
        <v>1</v>
      </c>
      <c r="AJ4685">
        <v>0.84219123952182906</v>
      </c>
      <c r="AK4685">
        <v>1</v>
      </c>
      <c r="AL4685">
        <v>1</v>
      </c>
      <c r="AM4685">
        <v>1</v>
      </c>
      <c r="AN4685">
        <v>1</v>
      </c>
      <c r="AO4685">
        <v>0</v>
      </c>
      <c r="AP4685">
        <v>0.65839333096711572</v>
      </c>
      <c r="AQ4685">
        <v>0.45752918741757942</v>
      </c>
      <c r="AR4685">
        <v>1</v>
      </c>
      <c r="AS4685">
        <v>1</v>
      </c>
      <c r="AT4685">
        <v>0.96348594899166917</v>
      </c>
      <c r="AU4685">
        <v>0</v>
      </c>
    </row>
    <row r="4686" spans="32:47" x14ac:dyDescent="0.25">
      <c r="AF4686">
        <v>4676</v>
      </c>
      <c r="AG4686">
        <v>1</v>
      </c>
      <c r="AH4686">
        <v>1</v>
      </c>
      <c r="AI4686">
        <v>1</v>
      </c>
      <c r="AJ4686">
        <v>0.28783829889628881</v>
      </c>
      <c r="AK4686">
        <v>1</v>
      </c>
      <c r="AL4686">
        <v>0.80128521634712035</v>
      </c>
      <c r="AM4686">
        <v>0.38650153515857621</v>
      </c>
      <c r="AN4686">
        <v>1</v>
      </c>
      <c r="AO4686">
        <v>1</v>
      </c>
      <c r="AP4686">
        <v>1</v>
      </c>
      <c r="AQ4686">
        <v>1</v>
      </c>
      <c r="AR4686">
        <v>0.42292392866417478</v>
      </c>
      <c r="AS4686">
        <v>6.9263053141427611E-2</v>
      </c>
      <c r="AT4686">
        <v>0.83725637778975082</v>
      </c>
      <c r="AU4686">
        <v>2</v>
      </c>
    </row>
    <row r="4687" spans="32:47" x14ac:dyDescent="0.25">
      <c r="AF4687">
        <v>4677</v>
      </c>
      <c r="AG4687">
        <v>1</v>
      </c>
      <c r="AH4687">
        <v>1</v>
      </c>
      <c r="AI4687">
        <v>1</v>
      </c>
      <c r="AJ4687">
        <v>1</v>
      </c>
      <c r="AK4687">
        <v>1</v>
      </c>
      <c r="AL4687">
        <v>0.94392253948559912</v>
      </c>
      <c r="AM4687">
        <v>1</v>
      </c>
      <c r="AN4687">
        <v>1</v>
      </c>
      <c r="AO4687">
        <v>1</v>
      </c>
      <c r="AP4687">
        <v>1</v>
      </c>
      <c r="AQ4687">
        <v>0.35337537771774807</v>
      </c>
      <c r="AR4687">
        <v>0.70480546025012902</v>
      </c>
      <c r="AS4687">
        <v>2.5139565355916164E-2</v>
      </c>
      <c r="AT4687">
        <v>0.60911076053654478</v>
      </c>
      <c r="AU4687">
        <v>1</v>
      </c>
    </row>
    <row r="4688" spans="32:47" x14ac:dyDescent="0.25">
      <c r="AF4688">
        <v>4678</v>
      </c>
      <c r="AG4688">
        <v>1</v>
      </c>
      <c r="AH4688">
        <v>0.43361652776989751</v>
      </c>
      <c r="AI4688">
        <v>0.53665976135849747</v>
      </c>
      <c r="AJ4688">
        <v>0.93338749843217861</v>
      </c>
      <c r="AK4688">
        <v>1</v>
      </c>
      <c r="AL4688">
        <v>1</v>
      </c>
      <c r="AM4688">
        <v>0</v>
      </c>
      <c r="AN4688">
        <v>1</v>
      </c>
      <c r="AO4688">
        <v>0.77043412300457326</v>
      </c>
      <c r="AP4688">
        <v>1</v>
      </c>
      <c r="AQ4688">
        <v>0.61741121163625701</v>
      </c>
      <c r="AR4688">
        <v>1</v>
      </c>
      <c r="AS4688">
        <v>0</v>
      </c>
      <c r="AT4688">
        <v>0.74239116336475364</v>
      </c>
      <c r="AU4688">
        <v>4</v>
      </c>
    </row>
    <row r="4689" spans="32:47" x14ac:dyDescent="0.25">
      <c r="AF4689">
        <v>4679</v>
      </c>
      <c r="AG4689">
        <v>0.17367839872355445</v>
      </c>
      <c r="AH4689">
        <v>1</v>
      </c>
      <c r="AI4689">
        <v>0.20476789041675791</v>
      </c>
      <c r="AJ4689">
        <v>1</v>
      </c>
      <c r="AK4689">
        <v>1</v>
      </c>
      <c r="AL4689">
        <v>1</v>
      </c>
      <c r="AM4689">
        <v>1</v>
      </c>
      <c r="AN4689">
        <v>0.61444546514582232</v>
      </c>
      <c r="AO4689">
        <v>1</v>
      </c>
      <c r="AP4689">
        <v>1</v>
      </c>
      <c r="AQ4689">
        <v>0.64206215251567</v>
      </c>
      <c r="AR4689">
        <v>1</v>
      </c>
      <c r="AS4689">
        <v>0.4942381819278272</v>
      </c>
      <c r="AT4689">
        <v>0.83623030644545271</v>
      </c>
      <c r="AU4689">
        <v>1</v>
      </c>
    </row>
    <row r="4690" spans="32:47" x14ac:dyDescent="0.25">
      <c r="AF4690">
        <v>4680</v>
      </c>
      <c r="AG4690">
        <v>0</v>
      </c>
      <c r="AH4690">
        <v>0.94522901524786518</v>
      </c>
      <c r="AI4690">
        <v>1</v>
      </c>
      <c r="AJ4690">
        <v>1</v>
      </c>
      <c r="AK4690">
        <v>1</v>
      </c>
      <c r="AL4690">
        <v>1</v>
      </c>
      <c r="AM4690">
        <v>0</v>
      </c>
      <c r="AN4690">
        <v>1</v>
      </c>
      <c r="AO4690">
        <v>0.74727277108904677</v>
      </c>
      <c r="AP4690">
        <v>1</v>
      </c>
      <c r="AQ4690">
        <v>1</v>
      </c>
      <c r="AR4690">
        <v>0.51500823697325915</v>
      </c>
      <c r="AS4690">
        <v>0.24967154601763469</v>
      </c>
      <c r="AT4690">
        <v>0.69943061312822041</v>
      </c>
      <c r="AU4690">
        <v>0</v>
      </c>
    </row>
    <row r="4691" spans="32:47" x14ac:dyDescent="0.25">
      <c r="AF4691">
        <v>4681</v>
      </c>
      <c r="AG4691">
        <v>0.54043651767560441</v>
      </c>
      <c r="AH4691">
        <v>1</v>
      </c>
      <c r="AI4691">
        <v>1</v>
      </c>
      <c r="AJ4691">
        <v>0.68664645215734099</v>
      </c>
      <c r="AK4691">
        <v>1</v>
      </c>
      <c r="AL4691">
        <v>1</v>
      </c>
      <c r="AM4691">
        <v>1</v>
      </c>
      <c r="AN4691">
        <v>1</v>
      </c>
      <c r="AO4691">
        <v>0.14529265777867598</v>
      </c>
      <c r="AP4691">
        <v>1</v>
      </c>
      <c r="AQ4691">
        <v>1</v>
      </c>
      <c r="AR4691">
        <v>1</v>
      </c>
      <c r="AS4691">
        <v>0</v>
      </c>
      <c r="AT4691">
        <v>0.64472623078582314</v>
      </c>
      <c r="AU4691">
        <v>0</v>
      </c>
    </row>
    <row r="4692" spans="32:47" x14ac:dyDescent="0.25">
      <c r="AF4692">
        <v>4682</v>
      </c>
      <c r="AG4692">
        <v>1</v>
      </c>
      <c r="AH4692">
        <v>1</v>
      </c>
      <c r="AI4692">
        <v>1</v>
      </c>
      <c r="AJ4692">
        <v>0.63700444235097775</v>
      </c>
      <c r="AK4692">
        <v>0.35144837871062451</v>
      </c>
      <c r="AL4692">
        <v>1</v>
      </c>
      <c r="AM4692">
        <v>1</v>
      </c>
      <c r="AN4692">
        <v>1</v>
      </c>
      <c r="AO4692">
        <v>1</v>
      </c>
      <c r="AP4692">
        <v>1</v>
      </c>
      <c r="AQ4692">
        <v>1</v>
      </c>
      <c r="AR4692">
        <v>0.58826989956850739</v>
      </c>
      <c r="AS4692">
        <v>0</v>
      </c>
      <c r="AT4692">
        <v>0.78406982784155899</v>
      </c>
      <c r="AU4692">
        <v>2</v>
      </c>
    </row>
    <row r="4693" spans="32:47" x14ac:dyDescent="0.25">
      <c r="AF4693">
        <v>4683</v>
      </c>
      <c r="AG4693">
        <v>1</v>
      </c>
      <c r="AH4693">
        <v>1</v>
      </c>
      <c r="AI4693">
        <v>1</v>
      </c>
      <c r="AJ4693">
        <v>0.34601484663095711</v>
      </c>
      <c r="AK4693">
        <v>0.83217874265321901</v>
      </c>
      <c r="AL4693">
        <v>1</v>
      </c>
      <c r="AM4693">
        <v>0.9191593744845088</v>
      </c>
      <c r="AN4693">
        <v>1</v>
      </c>
      <c r="AO4693">
        <v>0</v>
      </c>
      <c r="AP4693">
        <v>1</v>
      </c>
      <c r="AQ4693">
        <v>1</v>
      </c>
      <c r="AR4693">
        <v>1</v>
      </c>
      <c r="AS4693">
        <v>5.1684068633767309E-2</v>
      </c>
      <c r="AT4693">
        <v>0.76490949360475946</v>
      </c>
      <c r="AU4693">
        <v>0</v>
      </c>
    </row>
    <row r="4694" spans="32:47" x14ac:dyDescent="0.25">
      <c r="AF4694">
        <v>4684</v>
      </c>
      <c r="AG4694">
        <v>0.87038100215572589</v>
      </c>
      <c r="AH4694">
        <v>0.44209047870026552</v>
      </c>
      <c r="AI4694">
        <v>1</v>
      </c>
      <c r="AJ4694">
        <v>1</v>
      </c>
      <c r="AK4694">
        <v>1</v>
      </c>
      <c r="AL4694">
        <v>1</v>
      </c>
      <c r="AM4694">
        <v>1</v>
      </c>
      <c r="AN4694">
        <v>1</v>
      </c>
      <c r="AO4694">
        <v>1</v>
      </c>
      <c r="AP4694">
        <v>1</v>
      </c>
      <c r="AQ4694">
        <v>1</v>
      </c>
      <c r="AR4694">
        <v>1</v>
      </c>
      <c r="AS4694">
        <v>0</v>
      </c>
      <c r="AT4694">
        <v>0.96736563731519953</v>
      </c>
      <c r="AU4694">
        <v>0</v>
      </c>
    </row>
    <row r="4695" spans="32:47" x14ac:dyDescent="0.25">
      <c r="AF4695">
        <v>4685</v>
      </c>
      <c r="AG4695">
        <v>1</v>
      </c>
      <c r="AH4695">
        <v>1</v>
      </c>
      <c r="AI4695">
        <v>1</v>
      </c>
      <c r="AJ4695">
        <v>1</v>
      </c>
      <c r="AK4695">
        <v>1</v>
      </c>
      <c r="AL4695">
        <v>1</v>
      </c>
      <c r="AM4695">
        <v>1</v>
      </c>
      <c r="AN4695">
        <v>1</v>
      </c>
      <c r="AO4695">
        <v>1</v>
      </c>
      <c r="AP4695">
        <v>0.471365405851224</v>
      </c>
      <c r="AQ4695">
        <v>1</v>
      </c>
      <c r="AR4695">
        <v>0.38305913531944352</v>
      </c>
      <c r="AS4695">
        <v>0.21284031867018652</v>
      </c>
      <c r="AT4695">
        <v>0.71996733027194193</v>
      </c>
      <c r="AU4695">
        <v>4</v>
      </c>
    </row>
    <row r="4696" spans="32:47" x14ac:dyDescent="0.25">
      <c r="AF4696">
        <v>4686</v>
      </c>
      <c r="AG4696">
        <v>1</v>
      </c>
      <c r="AH4696">
        <v>1</v>
      </c>
      <c r="AI4696">
        <v>3.3286076918762598E-2</v>
      </c>
      <c r="AJ4696">
        <v>1</v>
      </c>
      <c r="AK4696">
        <v>0.79765007585862602</v>
      </c>
      <c r="AL4696">
        <v>1</v>
      </c>
      <c r="AM4696">
        <v>0.78564936614754022</v>
      </c>
      <c r="AN4696">
        <v>1</v>
      </c>
      <c r="AO4696">
        <v>1</v>
      </c>
      <c r="AP4696">
        <v>0.13267179474918991</v>
      </c>
      <c r="AQ4696">
        <v>1</v>
      </c>
      <c r="AR4696">
        <v>0.54865253816716442</v>
      </c>
      <c r="AS4696">
        <v>0</v>
      </c>
      <c r="AT4696">
        <v>0.59117424886658543</v>
      </c>
      <c r="AU4696">
        <v>2</v>
      </c>
    </row>
    <row r="4697" spans="32:47" x14ac:dyDescent="0.25">
      <c r="AF4697">
        <v>4687</v>
      </c>
      <c r="AG4697">
        <v>1</v>
      </c>
      <c r="AH4697">
        <v>0.80042722848260639</v>
      </c>
      <c r="AI4697">
        <v>1</v>
      </c>
      <c r="AJ4697">
        <v>1</v>
      </c>
      <c r="AK4697">
        <v>1</v>
      </c>
      <c r="AL4697">
        <v>1</v>
      </c>
      <c r="AM4697">
        <v>0.74961900218406829</v>
      </c>
      <c r="AN4697">
        <v>1.3138322711916596E-2</v>
      </c>
      <c r="AO4697">
        <v>1</v>
      </c>
      <c r="AP4697">
        <v>1</v>
      </c>
      <c r="AQ4697">
        <v>0</v>
      </c>
      <c r="AR4697">
        <v>1</v>
      </c>
      <c r="AS4697">
        <v>0</v>
      </c>
      <c r="AT4697">
        <v>0.57850657155079854</v>
      </c>
      <c r="AU4697">
        <v>1</v>
      </c>
    </row>
    <row r="4698" spans="32:47" x14ac:dyDescent="0.25">
      <c r="AF4698">
        <v>4688</v>
      </c>
      <c r="AG4698">
        <v>1</v>
      </c>
      <c r="AH4698">
        <v>1</v>
      </c>
      <c r="AI4698">
        <v>1</v>
      </c>
      <c r="AJ4698">
        <v>0.95603986356048454</v>
      </c>
      <c r="AK4698">
        <v>1</v>
      </c>
      <c r="AL4698">
        <v>1</v>
      </c>
      <c r="AM4698">
        <v>1</v>
      </c>
      <c r="AN4698">
        <v>0</v>
      </c>
      <c r="AO4698">
        <v>1</v>
      </c>
      <c r="AP4698">
        <v>1</v>
      </c>
      <c r="AQ4698">
        <v>1</v>
      </c>
      <c r="AR4698">
        <v>0.56472074038526532</v>
      </c>
      <c r="AS4698">
        <v>0.11733064597102648</v>
      </c>
      <c r="AT4698">
        <v>0.88023579724676015</v>
      </c>
      <c r="AU4698">
        <v>2</v>
      </c>
    </row>
    <row r="4699" spans="32:47" x14ac:dyDescent="0.25">
      <c r="AF4699">
        <v>4689</v>
      </c>
      <c r="AG4699">
        <v>1</v>
      </c>
      <c r="AH4699">
        <v>0</v>
      </c>
      <c r="AI4699">
        <v>0</v>
      </c>
      <c r="AJ4699">
        <v>0.56339422832582686</v>
      </c>
      <c r="AK4699">
        <v>0.6090274417172975</v>
      </c>
      <c r="AL4699">
        <v>0.71963433001316546</v>
      </c>
      <c r="AM4699">
        <v>1</v>
      </c>
      <c r="AN4699">
        <v>0.48815121619437346</v>
      </c>
      <c r="AO4699">
        <v>1</v>
      </c>
      <c r="AP4699">
        <v>5.3819320350275153E-2</v>
      </c>
      <c r="AQ4699">
        <v>1</v>
      </c>
      <c r="AR4699">
        <v>1</v>
      </c>
      <c r="AS4699">
        <v>0.30600020382741105</v>
      </c>
      <c r="AT4699">
        <v>0.83312764196749933</v>
      </c>
      <c r="AU4699">
        <v>2</v>
      </c>
    </row>
    <row r="4700" spans="32:47" x14ac:dyDescent="0.25">
      <c r="AF4700">
        <v>4690</v>
      </c>
      <c r="AG4700">
        <v>1</v>
      </c>
      <c r="AH4700">
        <v>0.55097363523808396</v>
      </c>
      <c r="AI4700">
        <v>1</v>
      </c>
      <c r="AJ4700">
        <v>0.20656587747362209</v>
      </c>
      <c r="AK4700">
        <v>1</v>
      </c>
      <c r="AL4700">
        <v>1</v>
      </c>
      <c r="AM4700">
        <v>0.50715994020579425</v>
      </c>
      <c r="AN4700">
        <v>0.9424603313086517</v>
      </c>
      <c r="AO4700">
        <v>0.97920456782594556</v>
      </c>
      <c r="AP4700">
        <v>0.97649503990443565</v>
      </c>
      <c r="AQ4700">
        <v>0.47071083221938653</v>
      </c>
      <c r="AR4700">
        <v>1</v>
      </c>
      <c r="AS4700">
        <v>0.85512707202142335</v>
      </c>
      <c r="AT4700">
        <v>0.70455998316056767</v>
      </c>
      <c r="AU4700">
        <v>1</v>
      </c>
    </row>
    <row r="4701" spans="32:47" x14ac:dyDescent="0.25">
      <c r="AF4701">
        <v>4691</v>
      </c>
      <c r="AG4701">
        <v>1</v>
      </c>
      <c r="AH4701">
        <v>0.49762139681089529</v>
      </c>
      <c r="AI4701">
        <v>1</v>
      </c>
      <c r="AJ4701">
        <v>1</v>
      </c>
      <c r="AK4701">
        <v>1</v>
      </c>
      <c r="AL4701">
        <v>1</v>
      </c>
      <c r="AM4701">
        <v>0.67737650708741348</v>
      </c>
      <c r="AN4701">
        <v>1</v>
      </c>
      <c r="AO4701">
        <v>1</v>
      </c>
      <c r="AP4701">
        <v>1</v>
      </c>
      <c r="AQ4701">
        <v>1</v>
      </c>
      <c r="AR4701">
        <v>1</v>
      </c>
      <c r="AS4701">
        <v>0</v>
      </c>
      <c r="AT4701">
        <v>0.52013293251902348</v>
      </c>
      <c r="AU4701">
        <v>1</v>
      </c>
    </row>
    <row r="4702" spans="32:47" x14ac:dyDescent="0.25">
      <c r="AF4702">
        <v>4692</v>
      </c>
      <c r="AG4702">
        <v>1</v>
      </c>
      <c r="AH4702">
        <v>1</v>
      </c>
      <c r="AI4702">
        <v>0.96411514937203568</v>
      </c>
      <c r="AJ4702">
        <v>1</v>
      </c>
      <c r="AK4702">
        <v>1</v>
      </c>
      <c r="AL4702">
        <v>1</v>
      </c>
      <c r="AM4702">
        <v>1</v>
      </c>
      <c r="AN4702">
        <v>1</v>
      </c>
      <c r="AO4702">
        <v>0</v>
      </c>
      <c r="AP4702">
        <v>1</v>
      </c>
      <c r="AQ4702">
        <v>1</v>
      </c>
      <c r="AR4702">
        <v>0.41983170655364499</v>
      </c>
      <c r="AS4702">
        <v>5.0816599865943467E-2</v>
      </c>
      <c r="AT4702">
        <v>0.69892763966209681</v>
      </c>
      <c r="AU4702">
        <v>1</v>
      </c>
    </row>
    <row r="4703" spans="32:47" x14ac:dyDescent="0.25">
      <c r="AF4703">
        <v>4693</v>
      </c>
      <c r="AG4703">
        <v>1</v>
      </c>
      <c r="AH4703">
        <v>0.9510620365752922</v>
      </c>
      <c r="AI4703">
        <v>0.87277090984313077</v>
      </c>
      <c r="AJ4703">
        <v>1</v>
      </c>
      <c r="AK4703">
        <v>1</v>
      </c>
      <c r="AL4703">
        <v>1</v>
      </c>
      <c r="AM4703">
        <v>1</v>
      </c>
      <c r="AN4703">
        <v>0.99792479566296544</v>
      </c>
      <c r="AO4703">
        <v>1</v>
      </c>
      <c r="AP4703">
        <v>1</v>
      </c>
      <c r="AQ4703">
        <v>1</v>
      </c>
      <c r="AR4703">
        <v>0.16214390324485947</v>
      </c>
      <c r="AS4703">
        <v>0.87931117084724153</v>
      </c>
      <c r="AT4703">
        <v>0.67392772748665275</v>
      </c>
      <c r="AU4703">
        <v>0</v>
      </c>
    </row>
    <row r="4704" spans="32:47" x14ac:dyDescent="0.25">
      <c r="AF4704">
        <v>4694</v>
      </c>
      <c r="AG4704">
        <v>1</v>
      </c>
      <c r="AH4704">
        <v>0.76343207886462294</v>
      </c>
      <c r="AI4704">
        <v>1</v>
      </c>
      <c r="AJ4704">
        <v>1</v>
      </c>
      <c r="AK4704">
        <v>0</v>
      </c>
      <c r="AL4704">
        <v>1</v>
      </c>
      <c r="AM4704">
        <v>0.43187294435037693</v>
      </c>
      <c r="AN4704">
        <v>1</v>
      </c>
      <c r="AO4704">
        <v>0.52054672044929851</v>
      </c>
      <c r="AP4704">
        <v>1</v>
      </c>
      <c r="AQ4704">
        <v>1</v>
      </c>
      <c r="AR4704">
        <v>1</v>
      </c>
      <c r="AS4704">
        <v>0</v>
      </c>
      <c r="AT4704">
        <v>0.87650970739449219</v>
      </c>
      <c r="AU4704">
        <v>0</v>
      </c>
    </row>
    <row r="4705" spans="32:47" x14ac:dyDescent="0.25">
      <c r="AF4705">
        <v>4695</v>
      </c>
      <c r="AG4705">
        <v>1</v>
      </c>
      <c r="AH4705">
        <v>1</v>
      </c>
      <c r="AI4705">
        <v>0.43621396669890777</v>
      </c>
      <c r="AJ4705">
        <v>0.17424059931581723</v>
      </c>
      <c r="AK4705">
        <v>1</v>
      </c>
      <c r="AL4705">
        <v>0.82243488362146311</v>
      </c>
      <c r="AM4705">
        <v>1</v>
      </c>
      <c r="AN4705">
        <v>0.74443046951989433</v>
      </c>
      <c r="AO4705">
        <v>1</v>
      </c>
      <c r="AP4705">
        <v>1</v>
      </c>
      <c r="AQ4705">
        <v>1</v>
      </c>
      <c r="AR4705">
        <v>1</v>
      </c>
      <c r="AS4705">
        <v>0.63204641342388401</v>
      </c>
      <c r="AT4705">
        <v>0.8592811540566937</v>
      </c>
      <c r="AU4705">
        <v>0</v>
      </c>
    </row>
    <row r="4706" spans="32:47" x14ac:dyDescent="0.25">
      <c r="AF4706">
        <v>4696</v>
      </c>
      <c r="AG4706">
        <v>1</v>
      </c>
      <c r="AH4706">
        <v>0.39211379543121438</v>
      </c>
      <c r="AI4706">
        <v>1</v>
      </c>
      <c r="AJ4706">
        <v>1</v>
      </c>
      <c r="AK4706">
        <v>0.15089581396750873</v>
      </c>
      <c r="AL4706">
        <v>0.75801219047668078</v>
      </c>
      <c r="AM4706">
        <v>1</v>
      </c>
      <c r="AN4706">
        <v>1</v>
      </c>
      <c r="AO4706">
        <v>1</v>
      </c>
      <c r="AP4706">
        <v>0</v>
      </c>
      <c r="AQ4706">
        <v>0.75362054827298075</v>
      </c>
      <c r="AR4706">
        <v>1</v>
      </c>
      <c r="AS4706">
        <v>0</v>
      </c>
      <c r="AT4706">
        <v>0.94072327548261236</v>
      </c>
      <c r="AU4706">
        <v>2</v>
      </c>
    </row>
    <row r="4707" spans="32:47" x14ac:dyDescent="0.25">
      <c r="AF4707">
        <v>4697</v>
      </c>
      <c r="AG4707">
        <v>0</v>
      </c>
      <c r="AH4707">
        <v>0.32648757811174228</v>
      </c>
      <c r="AI4707">
        <v>1</v>
      </c>
      <c r="AJ4707">
        <v>0.89788550058656258</v>
      </c>
      <c r="AK4707">
        <v>1</v>
      </c>
      <c r="AL4707">
        <v>1</v>
      </c>
      <c r="AM4707">
        <v>0.42694784243658723</v>
      </c>
      <c r="AN4707">
        <v>0.15605261968636525</v>
      </c>
      <c r="AO4707">
        <v>1</v>
      </c>
      <c r="AP4707">
        <v>1</v>
      </c>
      <c r="AQ4707">
        <v>1</v>
      </c>
      <c r="AR4707">
        <v>0.23054943075934012</v>
      </c>
      <c r="AS4707">
        <v>0</v>
      </c>
      <c r="AT4707">
        <v>0.892667443035286</v>
      </c>
      <c r="AU4707">
        <v>1</v>
      </c>
    </row>
    <row r="4708" spans="32:47" x14ac:dyDescent="0.25">
      <c r="AF4708">
        <v>4698</v>
      </c>
      <c r="AG4708">
        <v>1</v>
      </c>
      <c r="AH4708">
        <v>1</v>
      </c>
      <c r="AI4708">
        <v>1</v>
      </c>
      <c r="AJ4708">
        <v>1</v>
      </c>
      <c r="AK4708">
        <v>0.41772007174374942</v>
      </c>
      <c r="AL4708">
        <v>0.84406773656955925</v>
      </c>
      <c r="AM4708">
        <v>1</v>
      </c>
      <c r="AN4708">
        <v>0.55594981525862219</v>
      </c>
      <c r="AO4708">
        <v>0.59028133075116784</v>
      </c>
      <c r="AP4708">
        <v>1</v>
      </c>
      <c r="AQ4708">
        <v>1</v>
      </c>
      <c r="AR4708">
        <v>0</v>
      </c>
      <c r="AS4708">
        <v>0</v>
      </c>
      <c r="AT4708">
        <v>0.88916593134821442</v>
      </c>
      <c r="AU4708">
        <v>1</v>
      </c>
    </row>
    <row r="4709" spans="32:47" x14ac:dyDescent="0.25">
      <c r="AF4709">
        <v>4699</v>
      </c>
      <c r="AG4709">
        <v>0.75172411398905814</v>
      </c>
      <c r="AH4709">
        <v>1</v>
      </c>
      <c r="AI4709">
        <v>0</v>
      </c>
      <c r="AJ4709">
        <v>0.93088035539258274</v>
      </c>
      <c r="AK4709">
        <v>1</v>
      </c>
      <c r="AL4709">
        <v>0</v>
      </c>
      <c r="AM4709">
        <v>1</v>
      </c>
      <c r="AN4709">
        <v>1</v>
      </c>
      <c r="AO4709">
        <v>1</v>
      </c>
      <c r="AP4709">
        <v>1</v>
      </c>
      <c r="AQ4709">
        <v>1</v>
      </c>
      <c r="AR4709">
        <v>0.45781326364522101</v>
      </c>
      <c r="AS4709">
        <v>0</v>
      </c>
      <c r="AT4709">
        <v>0.72741271498760973</v>
      </c>
      <c r="AU4709">
        <v>0</v>
      </c>
    </row>
    <row r="4710" spans="32:47" x14ac:dyDescent="0.25">
      <c r="AF4710">
        <v>4700</v>
      </c>
      <c r="AG4710">
        <v>0.72084710494903359</v>
      </c>
      <c r="AH4710">
        <v>0.31498147852627362</v>
      </c>
      <c r="AI4710">
        <v>0</v>
      </c>
      <c r="AJ4710">
        <v>0.11282396612004959</v>
      </c>
      <c r="AK4710">
        <v>0.31937039763438552</v>
      </c>
      <c r="AL4710">
        <v>0</v>
      </c>
      <c r="AM4710">
        <v>0.66268834553873956</v>
      </c>
      <c r="AN4710">
        <v>1</v>
      </c>
      <c r="AO4710">
        <v>0.79763752384751574</v>
      </c>
      <c r="AP4710">
        <v>0.70699418913911005</v>
      </c>
      <c r="AQ4710">
        <v>1</v>
      </c>
      <c r="AR4710">
        <v>0</v>
      </c>
      <c r="AS4710">
        <v>0</v>
      </c>
      <c r="AT4710">
        <v>0.87127249210543467</v>
      </c>
      <c r="AU4710">
        <v>2</v>
      </c>
    </row>
    <row r="4711" spans="32:47" x14ac:dyDescent="0.25">
      <c r="AF4711">
        <v>4701</v>
      </c>
      <c r="AG4711">
        <v>0.72829687317942204</v>
      </c>
      <c r="AH4711">
        <v>1</v>
      </c>
      <c r="AI4711">
        <v>0.9928360121552795</v>
      </c>
      <c r="AJ4711">
        <v>1</v>
      </c>
      <c r="AK4711">
        <v>1</v>
      </c>
      <c r="AL4711">
        <v>0.19977440755125522</v>
      </c>
      <c r="AM4711">
        <v>1</v>
      </c>
      <c r="AN4711">
        <v>0.25892472176882064</v>
      </c>
      <c r="AO4711">
        <v>1</v>
      </c>
      <c r="AP4711">
        <v>1</v>
      </c>
      <c r="AQ4711">
        <v>0.57691887816108645</v>
      </c>
      <c r="AR4711">
        <v>1</v>
      </c>
      <c r="AS4711">
        <v>2.0465392920267469E-2</v>
      </c>
      <c r="AT4711">
        <v>0.60353525033181177</v>
      </c>
      <c r="AU4711">
        <v>3</v>
      </c>
    </row>
    <row r="4712" spans="32:47" x14ac:dyDescent="0.25">
      <c r="AF4712">
        <v>4702</v>
      </c>
      <c r="AG4712">
        <v>1</v>
      </c>
      <c r="AH4712">
        <v>1</v>
      </c>
      <c r="AI4712">
        <v>1</v>
      </c>
      <c r="AJ4712">
        <v>1</v>
      </c>
      <c r="AK4712">
        <v>0.66066931827569331</v>
      </c>
      <c r="AL4712">
        <v>1</v>
      </c>
      <c r="AM4712">
        <v>0.18527778912586304</v>
      </c>
      <c r="AN4712">
        <v>0.43203099890782931</v>
      </c>
      <c r="AO4712">
        <v>1</v>
      </c>
      <c r="AP4712">
        <v>1</v>
      </c>
      <c r="AQ4712">
        <v>0.91090149725423541</v>
      </c>
      <c r="AR4712">
        <v>1</v>
      </c>
      <c r="AS4712">
        <v>5.4064969918991047E-3</v>
      </c>
      <c r="AT4712">
        <v>0.81352327527764989</v>
      </c>
      <c r="AU4712">
        <v>2</v>
      </c>
    </row>
    <row r="4713" spans="32:47" x14ac:dyDescent="0.25">
      <c r="AF4713">
        <v>4703</v>
      </c>
      <c r="AG4713">
        <v>0.65260621691789222</v>
      </c>
      <c r="AH4713">
        <v>1</v>
      </c>
      <c r="AI4713">
        <v>0.22073079560575407</v>
      </c>
      <c r="AJ4713">
        <v>1</v>
      </c>
      <c r="AK4713">
        <v>1</v>
      </c>
      <c r="AL4713">
        <v>1</v>
      </c>
      <c r="AM4713">
        <v>1</v>
      </c>
      <c r="AN4713">
        <v>0.92763194991810805</v>
      </c>
      <c r="AO4713">
        <v>1</v>
      </c>
      <c r="AP4713">
        <v>0.20351055256422465</v>
      </c>
      <c r="AQ4713">
        <v>1</v>
      </c>
      <c r="AR4713">
        <v>0.11674025540372485</v>
      </c>
      <c r="AS4713">
        <v>0</v>
      </c>
      <c r="AT4713">
        <v>0.72092505822728437</v>
      </c>
      <c r="AU4713">
        <v>2</v>
      </c>
    </row>
    <row r="4714" spans="32:47" x14ac:dyDescent="0.25">
      <c r="AF4714">
        <v>4704</v>
      </c>
      <c r="AG4714">
        <v>1</v>
      </c>
      <c r="AH4714">
        <v>1</v>
      </c>
      <c r="AI4714">
        <v>9.9926314551632991E-2</v>
      </c>
      <c r="AJ4714">
        <v>1</v>
      </c>
      <c r="AK4714">
        <v>1</v>
      </c>
      <c r="AL4714">
        <v>0.21069722617200265</v>
      </c>
      <c r="AM4714">
        <v>1</v>
      </c>
      <c r="AN4714">
        <v>0</v>
      </c>
      <c r="AO4714">
        <v>0.14416115893036477</v>
      </c>
      <c r="AP4714">
        <v>1</v>
      </c>
      <c r="AQ4714">
        <v>1</v>
      </c>
      <c r="AR4714">
        <v>1</v>
      </c>
      <c r="AS4714">
        <v>0.20925986577593345</v>
      </c>
      <c r="AT4714">
        <v>0.43533648018460491</v>
      </c>
      <c r="AU4714">
        <v>1</v>
      </c>
    </row>
    <row r="4715" spans="32:47" x14ac:dyDescent="0.25">
      <c r="AF4715">
        <v>4705</v>
      </c>
      <c r="AG4715">
        <v>0.13652141605158366</v>
      </c>
      <c r="AH4715">
        <v>1</v>
      </c>
      <c r="AI4715">
        <v>1</v>
      </c>
      <c r="AJ4715">
        <v>1</v>
      </c>
      <c r="AK4715">
        <v>1</v>
      </c>
      <c r="AL4715">
        <v>1</v>
      </c>
      <c r="AM4715">
        <v>0.92200218917587917</v>
      </c>
      <c r="AN4715">
        <v>1</v>
      </c>
      <c r="AO4715">
        <v>1</v>
      </c>
      <c r="AP4715">
        <v>1</v>
      </c>
      <c r="AQ4715">
        <v>1</v>
      </c>
      <c r="AR4715">
        <v>1</v>
      </c>
      <c r="AS4715">
        <v>0</v>
      </c>
      <c r="AT4715">
        <v>0.6911657521510951</v>
      </c>
      <c r="AU4715">
        <v>0</v>
      </c>
    </row>
    <row r="4716" spans="32:47" x14ac:dyDescent="0.25">
      <c r="AF4716">
        <v>4706</v>
      </c>
      <c r="AG4716">
        <v>0.13650247666913445</v>
      </c>
      <c r="AH4716">
        <v>0</v>
      </c>
      <c r="AI4716">
        <v>1</v>
      </c>
      <c r="AJ4716">
        <v>0</v>
      </c>
      <c r="AK4716">
        <v>1</v>
      </c>
      <c r="AL4716">
        <v>0.49355873234259584</v>
      </c>
      <c r="AM4716">
        <v>0.46533020298468936</v>
      </c>
      <c r="AN4716">
        <v>0</v>
      </c>
      <c r="AO4716">
        <v>1</v>
      </c>
      <c r="AP4716">
        <v>1</v>
      </c>
      <c r="AQ4716">
        <v>0.15041738520255118</v>
      </c>
      <c r="AR4716">
        <v>0.71741889619630872</v>
      </c>
      <c r="AS4716">
        <v>0.38348486590726799</v>
      </c>
      <c r="AT4716">
        <v>0.89497905451499804</v>
      </c>
      <c r="AU4716">
        <v>0</v>
      </c>
    </row>
    <row r="4717" spans="32:47" x14ac:dyDescent="0.25">
      <c r="AF4717">
        <v>4707</v>
      </c>
      <c r="AG4717">
        <v>0.42423427756054272</v>
      </c>
      <c r="AH4717">
        <v>1</v>
      </c>
      <c r="AI4717">
        <v>0.95753641367698417</v>
      </c>
      <c r="AJ4717">
        <v>1</v>
      </c>
      <c r="AK4717">
        <v>1</v>
      </c>
      <c r="AL4717">
        <v>1</v>
      </c>
      <c r="AM4717">
        <v>0.33880412481882938</v>
      </c>
      <c r="AN4717">
        <v>1</v>
      </c>
      <c r="AO4717">
        <v>7.0816581913823035E-2</v>
      </c>
      <c r="AP4717">
        <v>1</v>
      </c>
      <c r="AQ4717">
        <v>0</v>
      </c>
      <c r="AR4717">
        <v>1</v>
      </c>
      <c r="AS4717">
        <v>0.96708346602475015</v>
      </c>
      <c r="AT4717">
        <v>0.75859928313275549</v>
      </c>
      <c r="AU4717">
        <v>0</v>
      </c>
    </row>
    <row r="4718" spans="32:47" x14ac:dyDescent="0.25">
      <c r="AF4718">
        <v>4708</v>
      </c>
      <c r="AG4718">
        <v>0.21954126010020827</v>
      </c>
      <c r="AH4718">
        <v>1</v>
      </c>
      <c r="AI4718">
        <v>1</v>
      </c>
      <c r="AJ4718">
        <v>0.95016137272080714</v>
      </c>
      <c r="AK4718">
        <v>0.82869709615789033</v>
      </c>
      <c r="AL4718">
        <v>1</v>
      </c>
      <c r="AM4718">
        <v>1</v>
      </c>
      <c r="AN4718">
        <v>0.60841286061270605</v>
      </c>
      <c r="AO4718">
        <v>1</v>
      </c>
      <c r="AP4718">
        <v>1</v>
      </c>
      <c r="AQ4718">
        <v>0.94583858696933021</v>
      </c>
      <c r="AR4718">
        <v>0.48026131029379732</v>
      </c>
      <c r="AS4718">
        <v>0</v>
      </c>
      <c r="AT4718">
        <v>0.88263785555356333</v>
      </c>
      <c r="AU4718">
        <v>0</v>
      </c>
    </row>
    <row r="4719" spans="32:47" x14ac:dyDescent="0.25">
      <c r="AF4719">
        <v>4709</v>
      </c>
      <c r="AG4719">
        <v>1</v>
      </c>
      <c r="AH4719">
        <v>0.53540797960782327</v>
      </c>
      <c r="AI4719">
        <v>1</v>
      </c>
      <c r="AJ4719">
        <v>1</v>
      </c>
      <c r="AK4719">
        <v>8.119543622676921E-2</v>
      </c>
      <c r="AL4719">
        <v>0.69166545419041847</v>
      </c>
      <c r="AM4719">
        <v>1</v>
      </c>
      <c r="AN4719">
        <v>1</v>
      </c>
      <c r="AO4719">
        <v>0.76042716517088893</v>
      </c>
      <c r="AP4719">
        <v>1</v>
      </c>
      <c r="AQ4719">
        <v>1</v>
      </c>
      <c r="AR4719">
        <v>1</v>
      </c>
      <c r="AS4719">
        <v>0.49507506758865411</v>
      </c>
      <c r="AT4719">
        <v>0.56087188880082484</v>
      </c>
      <c r="AU4719">
        <v>0</v>
      </c>
    </row>
    <row r="4720" spans="32:47" x14ac:dyDescent="0.25">
      <c r="AF4720">
        <v>4710</v>
      </c>
      <c r="AG4720">
        <v>0.61424420353479592</v>
      </c>
      <c r="AH4720">
        <v>1</v>
      </c>
      <c r="AI4720">
        <v>1</v>
      </c>
      <c r="AJ4720">
        <v>1</v>
      </c>
      <c r="AK4720">
        <v>1</v>
      </c>
      <c r="AL4720">
        <v>0.65861044293633308</v>
      </c>
      <c r="AM4720">
        <v>1</v>
      </c>
      <c r="AN4720">
        <v>0.71178514990160402</v>
      </c>
      <c r="AO4720">
        <v>7.8540264444260779E-2</v>
      </c>
      <c r="AP4720">
        <v>1</v>
      </c>
      <c r="AQ4720">
        <v>1</v>
      </c>
      <c r="AR4720">
        <v>1</v>
      </c>
      <c r="AS4720">
        <v>0.76977393375155745</v>
      </c>
      <c r="AT4720">
        <v>0.7970253067397296</v>
      </c>
      <c r="AU4720">
        <v>0</v>
      </c>
    </row>
    <row r="4721" spans="32:47" x14ac:dyDescent="0.25">
      <c r="AF4721">
        <v>4711</v>
      </c>
      <c r="AG4721">
        <v>0.69721290716106232</v>
      </c>
      <c r="AH4721">
        <v>0.98618754665065878</v>
      </c>
      <c r="AI4721">
        <v>0.94152108004111079</v>
      </c>
      <c r="AJ4721">
        <v>0.69983547609420682</v>
      </c>
      <c r="AK4721">
        <v>0.52611045233624609</v>
      </c>
      <c r="AL4721">
        <v>0.72168160036235351</v>
      </c>
      <c r="AM4721">
        <v>1</v>
      </c>
      <c r="AN4721">
        <v>1</v>
      </c>
      <c r="AO4721">
        <v>0</v>
      </c>
      <c r="AP4721">
        <v>1</v>
      </c>
      <c r="AQ4721">
        <v>1</v>
      </c>
      <c r="AR4721">
        <v>0.7972850039967001</v>
      </c>
      <c r="AS4721">
        <v>0.54705375119790134</v>
      </c>
      <c r="AT4721">
        <v>0.77606450672481087</v>
      </c>
      <c r="AU4721">
        <v>4</v>
      </c>
    </row>
    <row r="4722" spans="32:47" x14ac:dyDescent="0.25">
      <c r="AF4722">
        <v>4712</v>
      </c>
      <c r="AG4722">
        <v>1</v>
      </c>
      <c r="AH4722">
        <v>1</v>
      </c>
      <c r="AI4722">
        <v>1</v>
      </c>
      <c r="AJ4722">
        <v>1</v>
      </c>
      <c r="AK4722">
        <v>1</v>
      </c>
      <c r="AL4722">
        <v>0.81262844974990001</v>
      </c>
      <c r="AM4722">
        <v>1</v>
      </c>
      <c r="AN4722">
        <v>1</v>
      </c>
      <c r="AO4722">
        <v>1</v>
      </c>
      <c r="AP4722">
        <v>1</v>
      </c>
      <c r="AQ4722">
        <v>1</v>
      </c>
      <c r="AR4722">
        <v>1</v>
      </c>
      <c r="AS4722">
        <v>0.82909194432237809</v>
      </c>
      <c r="AT4722">
        <v>0.88246038537956883</v>
      </c>
      <c r="AU4722">
        <v>0</v>
      </c>
    </row>
    <row r="4723" spans="32:47" x14ac:dyDescent="0.25">
      <c r="AF4723">
        <v>4713</v>
      </c>
      <c r="AG4723">
        <v>0.92358600489645937</v>
      </c>
      <c r="AH4723">
        <v>1</v>
      </c>
      <c r="AI4723">
        <v>8.7773832068412425E-2</v>
      </c>
      <c r="AJ4723">
        <v>1</v>
      </c>
      <c r="AK4723">
        <v>1</v>
      </c>
      <c r="AL4723">
        <v>1</v>
      </c>
      <c r="AM4723">
        <v>0.8119438601345117</v>
      </c>
      <c r="AN4723">
        <v>0.48798386096196705</v>
      </c>
      <c r="AO4723">
        <v>1</v>
      </c>
      <c r="AP4723">
        <v>0</v>
      </c>
      <c r="AQ4723">
        <v>1</v>
      </c>
      <c r="AR4723">
        <v>1</v>
      </c>
      <c r="AS4723">
        <v>0</v>
      </c>
      <c r="AT4723">
        <v>1</v>
      </c>
      <c r="AU4723">
        <v>0</v>
      </c>
    </row>
    <row r="4724" spans="32:47" x14ac:dyDescent="0.25">
      <c r="AF4724">
        <v>4714</v>
      </c>
      <c r="AG4724">
        <v>1</v>
      </c>
      <c r="AH4724">
        <v>1</v>
      </c>
      <c r="AI4724">
        <v>0</v>
      </c>
      <c r="AJ4724">
        <v>0</v>
      </c>
      <c r="AK4724">
        <v>0.49479541061948346</v>
      </c>
      <c r="AL4724">
        <v>0</v>
      </c>
      <c r="AM4724">
        <v>1</v>
      </c>
      <c r="AN4724">
        <v>1</v>
      </c>
      <c r="AO4724">
        <v>1</v>
      </c>
      <c r="AP4724">
        <v>0.64895279219443536</v>
      </c>
      <c r="AQ4724">
        <v>1</v>
      </c>
      <c r="AR4724">
        <v>0.75123571151644064</v>
      </c>
      <c r="AS4724">
        <v>0</v>
      </c>
      <c r="AT4724">
        <v>0.6961684885578332</v>
      </c>
      <c r="AU4724">
        <v>1</v>
      </c>
    </row>
    <row r="4725" spans="32:47" x14ac:dyDescent="0.25">
      <c r="AF4725">
        <v>4715</v>
      </c>
      <c r="AG4725">
        <v>0.59220153871795067</v>
      </c>
      <c r="AH4725">
        <v>1</v>
      </c>
      <c r="AI4725">
        <v>0.58921300027906265</v>
      </c>
      <c r="AJ4725">
        <v>1</v>
      </c>
      <c r="AK4725">
        <v>1</v>
      </c>
      <c r="AL4725">
        <v>1</v>
      </c>
      <c r="AM4725">
        <v>0.312311994514828</v>
      </c>
      <c r="AN4725">
        <v>1</v>
      </c>
      <c r="AO4725">
        <v>0.66872492157344821</v>
      </c>
      <c r="AP4725">
        <v>1</v>
      </c>
      <c r="AQ4725">
        <v>1</v>
      </c>
      <c r="AR4725">
        <v>0.92229926906293258</v>
      </c>
      <c r="AS4725">
        <v>7.916188511978059E-2</v>
      </c>
      <c r="AT4725">
        <v>0.90923885364898349</v>
      </c>
      <c r="AU4725">
        <v>0</v>
      </c>
    </row>
    <row r="4726" spans="32:47" x14ac:dyDescent="0.25">
      <c r="AF4726">
        <v>4716</v>
      </c>
      <c r="AG4726">
        <v>0</v>
      </c>
      <c r="AH4726">
        <v>0.17388800216135028</v>
      </c>
      <c r="AI4726">
        <v>0.42208544268402376</v>
      </c>
      <c r="AJ4726">
        <v>1</v>
      </c>
      <c r="AK4726">
        <v>1</v>
      </c>
      <c r="AL4726">
        <v>0.53674051289441804</v>
      </c>
      <c r="AM4726">
        <v>1</v>
      </c>
      <c r="AN4726">
        <v>0.65944231125913866</v>
      </c>
      <c r="AO4726">
        <v>0.31267666079462891</v>
      </c>
      <c r="AP4726">
        <v>0.21236279396215385</v>
      </c>
      <c r="AQ4726">
        <v>1</v>
      </c>
      <c r="AR4726">
        <v>1</v>
      </c>
      <c r="AS4726">
        <v>0.18313548769360605</v>
      </c>
      <c r="AT4726">
        <v>0.74232864086312877</v>
      </c>
      <c r="AU4726">
        <v>1</v>
      </c>
    </row>
    <row r="4727" spans="32:47" x14ac:dyDescent="0.25">
      <c r="AF4727">
        <v>4717</v>
      </c>
      <c r="AG4727">
        <v>0.57914279407592517</v>
      </c>
      <c r="AH4727">
        <v>1</v>
      </c>
      <c r="AI4727">
        <v>0</v>
      </c>
      <c r="AJ4727">
        <v>1</v>
      </c>
      <c r="AK4727">
        <v>1</v>
      </c>
      <c r="AL4727">
        <v>0.58688260339331466</v>
      </c>
      <c r="AM4727">
        <v>1</v>
      </c>
      <c r="AN4727">
        <v>0.1398546186802935</v>
      </c>
      <c r="AO4727">
        <v>1</v>
      </c>
      <c r="AP4727">
        <v>5.318295082449162E-2</v>
      </c>
      <c r="AQ4727">
        <v>1</v>
      </c>
      <c r="AR4727">
        <v>1</v>
      </c>
      <c r="AS4727">
        <v>9.3550248835526872E-2</v>
      </c>
      <c r="AT4727">
        <v>0.91418087670658488</v>
      </c>
      <c r="AU4727">
        <v>0</v>
      </c>
    </row>
    <row r="4728" spans="32:47" x14ac:dyDescent="0.25">
      <c r="AF4728">
        <v>4718</v>
      </c>
      <c r="AG4728">
        <v>0.37254638765021342</v>
      </c>
      <c r="AH4728">
        <v>0.93963200252385704</v>
      </c>
      <c r="AI4728">
        <v>0.72613164923302154</v>
      </c>
      <c r="AJ4728">
        <v>1</v>
      </c>
      <c r="AK4728">
        <v>1</v>
      </c>
      <c r="AL4728">
        <v>1</v>
      </c>
      <c r="AM4728">
        <v>0.92581115737712316</v>
      </c>
      <c r="AN4728">
        <v>0.41017799748923639</v>
      </c>
      <c r="AO4728">
        <v>1</v>
      </c>
      <c r="AP4728">
        <v>1</v>
      </c>
      <c r="AQ4728">
        <v>1</v>
      </c>
      <c r="AR4728">
        <v>0.53015484282302838</v>
      </c>
      <c r="AS4728">
        <v>0</v>
      </c>
      <c r="AT4728">
        <v>0.50812147198209445</v>
      </c>
      <c r="AU4728">
        <v>0</v>
      </c>
    </row>
    <row r="4729" spans="32:47" x14ac:dyDescent="0.25">
      <c r="AF4729">
        <v>4719</v>
      </c>
      <c r="AG4729">
        <v>1</v>
      </c>
      <c r="AH4729">
        <v>1</v>
      </c>
      <c r="AI4729">
        <v>1</v>
      </c>
      <c r="AJ4729">
        <v>9.7214694615346764E-2</v>
      </c>
      <c r="AK4729">
        <v>1</v>
      </c>
      <c r="AL4729">
        <v>0</v>
      </c>
      <c r="AM4729">
        <v>1</v>
      </c>
      <c r="AN4729">
        <v>1</v>
      </c>
      <c r="AO4729">
        <v>0.61602298547465273</v>
      </c>
      <c r="AP4729">
        <v>1</v>
      </c>
      <c r="AQ4729">
        <v>1</v>
      </c>
      <c r="AR4729">
        <v>1</v>
      </c>
      <c r="AS4729">
        <v>1</v>
      </c>
      <c r="AT4729">
        <v>0.80314971068864038</v>
      </c>
      <c r="AU4729">
        <v>1</v>
      </c>
    </row>
    <row r="4730" spans="32:47" x14ac:dyDescent="0.25">
      <c r="AF4730">
        <v>4720</v>
      </c>
      <c r="AG4730">
        <v>0.39268849736324607</v>
      </c>
      <c r="AH4730">
        <v>0.26333161219008616</v>
      </c>
      <c r="AI4730">
        <v>1</v>
      </c>
      <c r="AJ4730">
        <v>0.81101625646551834</v>
      </c>
      <c r="AK4730">
        <v>1</v>
      </c>
      <c r="AL4730">
        <v>1</v>
      </c>
      <c r="AM4730">
        <v>1</v>
      </c>
      <c r="AN4730">
        <v>0.84505409726707803</v>
      </c>
      <c r="AO4730">
        <v>0</v>
      </c>
      <c r="AP4730">
        <v>1</v>
      </c>
      <c r="AQ4730">
        <v>0.98952432233345466</v>
      </c>
      <c r="AR4730">
        <v>0.42075200011717123</v>
      </c>
      <c r="AS4730">
        <v>9.5124733909136505E-2</v>
      </c>
      <c r="AT4730">
        <v>0.85289909211804693</v>
      </c>
      <c r="AU4730">
        <v>1</v>
      </c>
    </row>
    <row r="4731" spans="32:47" x14ac:dyDescent="0.25">
      <c r="AF4731">
        <v>4721</v>
      </c>
      <c r="AG4731">
        <v>0.15149252326227725</v>
      </c>
      <c r="AH4731">
        <v>1</v>
      </c>
      <c r="AI4731">
        <v>0</v>
      </c>
      <c r="AJ4731">
        <v>1</v>
      </c>
      <c r="AK4731">
        <v>0.30261629833717785</v>
      </c>
      <c r="AL4731">
        <v>0.90255571760111097</v>
      </c>
      <c r="AM4731">
        <v>1</v>
      </c>
      <c r="AN4731">
        <v>0.81278200709000947</v>
      </c>
      <c r="AO4731">
        <v>1</v>
      </c>
      <c r="AP4731">
        <v>0.69413512448297676</v>
      </c>
      <c r="AQ4731">
        <v>1</v>
      </c>
      <c r="AR4731">
        <v>1</v>
      </c>
      <c r="AS4731">
        <v>0</v>
      </c>
      <c r="AT4731">
        <v>0.76950559145047359</v>
      </c>
      <c r="AU4731">
        <v>0</v>
      </c>
    </row>
    <row r="4732" spans="32:47" x14ac:dyDescent="0.25">
      <c r="AF4732">
        <v>4722</v>
      </c>
      <c r="AG4732">
        <v>1</v>
      </c>
      <c r="AH4732">
        <v>1</v>
      </c>
      <c r="AI4732">
        <v>1</v>
      </c>
      <c r="AJ4732">
        <v>0.5132807001107722</v>
      </c>
      <c r="AK4732">
        <v>0.28604106486501779</v>
      </c>
      <c r="AL4732">
        <v>1</v>
      </c>
      <c r="AM4732">
        <v>1</v>
      </c>
      <c r="AN4732">
        <v>1</v>
      </c>
      <c r="AO4732">
        <v>0.21902417655680134</v>
      </c>
      <c r="AP4732">
        <v>0.90853174363268585</v>
      </c>
      <c r="AQ4732">
        <v>0</v>
      </c>
      <c r="AR4732">
        <v>1</v>
      </c>
      <c r="AS4732">
        <v>0</v>
      </c>
      <c r="AT4732">
        <v>0.91400882895198277</v>
      </c>
      <c r="AU4732">
        <v>1</v>
      </c>
    </row>
    <row r="4733" spans="32:47" x14ac:dyDescent="0.25">
      <c r="AF4733">
        <v>4723</v>
      </c>
      <c r="AG4733">
        <v>0.16552515372431145</v>
      </c>
      <c r="AH4733">
        <v>1</v>
      </c>
      <c r="AI4733">
        <v>1</v>
      </c>
      <c r="AJ4733">
        <v>1</v>
      </c>
      <c r="AK4733">
        <v>1</v>
      </c>
      <c r="AL4733">
        <v>1</v>
      </c>
      <c r="AM4733">
        <v>0.51688499554016276</v>
      </c>
      <c r="AN4733">
        <v>1</v>
      </c>
      <c r="AO4733">
        <v>1</v>
      </c>
      <c r="AP4733">
        <v>0.25932066268127996</v>
      </c>
      <c r="AQ4733">
        <v>0.85424855352806239</v>
      </c>
      <c r="AR4733">
        <v>0.69924982087128051</v>
      </c>
      <c r="AS4733">
        <v>0.82926514663174</v>
      </c>
      <c r="AT4733">
        <v>0.91462472418842644</v>
      </c>
      <c r="AU4733">
        <v>0</v>
      </c>
    </row>
    <row r="4734" spans="32:47" x14ac:dyDescent="0.25">
      <c r="AF4734">
        <v>4724</v>
      </c>
      <c r="AG4734">
        <v>0</v>
      </c>
      <c r="AH4734">
        <v>0.88646125848026713</v>
      </c>
      <c r="AI4734">
        <v>0.37617806793118247</v>
      </c>
      <c r="AJ4734">
        <v>9.8920809182163796E-2</v>
      </c>
      <c r="AK4734">
        <v>1</v>
      </c>
      <c r="AL4734">
        <v>0.26651743835973318</v>
      </c>
      <c r="AM4734">
        <v>1</v>
      </c>
      <c r="AN4734">
        <v>1</v>
      </c>
      <c r="AO4734">
        <v>1</v>
      </c>
      <c r="AP4734">
        <v>1</v>
      </c>
      <c r="AQ4734">
        <v>1</v>
      </c>
      <c r="AR4734">
        <v>0.70111825005803818</v>
      </c>
      <c r="AS4734">
        <v>1</v>
      </c>
      <c r="AT4734">
        <v>0.49014637113213122</v>
      </c>
      <c r="AU4734">
        <v>1</v>
      </c>
    </row>
    <row r="4735" spans="32:47" x14ac:dyDescent="0.25">
      <c r="AF4735">
        <v>4725</v>
      </c>
      <c r="AG4735">
        <v>0.37692882679614065</v>
      </c>
      <c r="AH4735">
        <v>0</v>
      </c>
      <c r="AI4735">
        <v>0.56887880550141656</v>
      </c>
      <c r="AJ4735">
        <v>0</v>
      </c>
      <c r="AK4735">
        <v>1</v>
      </c>
      <c r="AL4735">
        <v>1</v>
      </c>
      <c r="AM4735">
        <v>0.68721368507718694</v>
      </c>
      <c r="AN4735">
        <v>0.41505246984513267</v>
      </c>
      <c r="AO4735">
        <v>1</v>
      </c>
      <c r="AP4735">
        <v>0.99982943989697004</v>
      </c>
      <c r="AQ4735">
        <v>1</v>
      </c>
      <c r="AR4735">
        <v>1</v>
      </c>
      <c r="AS4735">
        <v>0.19029259104905988</v>
      </c>
      <c r="AT4735">
        <v>0.85802006456603885</v>
      </c>
      <c r="AU4735">
        <v>2</v>
      </c>
    </row>
    <row r="4736" spans="32:47" x14ac:dyDescent="0.25">
      <c r="AF4736">
        <v>4726</v>
      </c>
      <c r="AG4736">
        <v>1</v>
      </c>
      <c r="AH4736">
        <v>1</v>
      </c>
      <c r="AI4736">
        <v>1</v>
      </c>
      <c r="AJ4736">
        <v>0.43363874978216094</v>
      </c>
      <c r="AK4736">
        <v>1</v>
      </c>
      <c r="AL4736">
        <v>1</v>
      </c>
      <c r="AM4736">
        <v>0.61604599036992669</v>
      </c>
      <c r="AN4736">
        <v>1</v>
      </c>
      <c r="AO4736">
        <v>1</v>
      </c>
      <c r="AP4736">
        <v>1</v>
      </c>
      <c r="AQ4736">
        <v>1</v>
      </c>
      <c r="AR4736">
        <v>0.95052253313230228</v>
      </c>
      <c r="AS4736">
        <v>0</v>
      </c>
      <c r="AT4736">
        <v>0.88072073421116492</v>
      </c>
      <c r="AU4736">
        <v>0</v>
      </c>
    </row>
    <row r="4737" spans="32:47" x14ac:dyDescent="0.25">
      <c r="AF4737">
        <v>4727</v>
      </c>
      <c r="AG4737">
        <v>1</v>
      </c>
      <c r="AH4737">
        <v>1</v>
      </c>
      <c r="AI4737">
        <v>1</v>
      </c>
      <c r="AJ4737">
        <v>1</v>
      </c>
      <c r="AK4737">
        <v>0.91059725679365178</v>
      </c>
      <c r="AL4737">
        <v>1</v>
      </c>
      <c r="AM4737">
        <v>1</v>
      </c>
      <c r="AN4737">
        <v>0</v>
      </c>
      <c r="AO4737">
        <v>0.41724564661490149</v>
      </c>
      <c r="AP4737">
        <v>1</v>
      </c>
      <c r="AQ4737">
        <v>1</v>
      </c>
      <c r="AR4737">
        <v>0.36174550879396489</v>
      </c>
      <c r="AS4737">
        <v>0</v>
      </c>
      <c r="AT4737">
        <v>0.80208166137308579</v>
      </c>
      <c r="AU4737">
        <v>3</v>
      </c>
    </row>
    <row r="4738" spans="32:47" x14ac:dyDescent="0.25">
      <c r="AF4738">
        <v>4728</v>
      </c>
      <c r="AG4738">
        <v>1</v>
      </c>
      <c r="AH4738">
        <v>1</v>
      </c>
      <c r="AI4738">
        <v>1</v>
      </c>
      <c r="AJ4738">
        <v>1</v>
      </c>
      <c r="AK4738">
        <v>0.32978403625865244</v>
      </c>
      <c r="AL4738">
        <v>0.82916971681479479</v>
      </c>
      <c r="AM4738">
        <v>1</v>
      </c>
      <c r="AN4738">
        <v>1</v>
      </c>
      <c r="AO4738">
        <v>1</v>
      </c>
      <c r="AP4738">
        <v>1</v>
      </c>
      <c r="AQ4738">
        <v>0</v>
      </c>
      <c r="AR4738">
        <v>1</v>
      </c>
      <c r="AS4738">
        <v>0.45670650818717529</v>
      </c>
      <c r="AT4738">
        <v>0.96110508341636436</v>
      </c>
      <c r="AU4738">
        <v>0</v>
      </c>
    </row>
    <row r="4739" spans="32:47" x14ac:dyDescent="0.25">
      <c r="AF4739">
        <v>4729</v>
      </c>
      <c r="AG4739">
        <v>0.97583901174127075</v>
      </c>
      <c r="AH4739">
        <v>1</v>
      </c>
      <c r="AI4739">
        <v>0.43995370670229256</v>
      </c>
      <c r="AJ4739">
        <v>0.45478007882120436</v>
      </c>
      <c r="AK4739">
        <v>1</v>
      </c>
      <c r="AL4739">
        <v>1</v>
      </c>
      <c r="AM4739">
        <v>1</v>
      </c>
      <c r="AN4739">
        <v>5.714071520947806E-3</v>
      </c>
      <c r="AO4739">
        <v>8.5292848912649794E-2</v>
      </c>
      <c r="AP4739">
        <v>1</v>
      </c>
      <c r="AQ4739">
        <v>0</v>
      </c>
      <c r="AR4739">
        <v>0.9425428085981572</v>
      </c>
      <c r="AS4739">
        <v>6.7881448246771475E-2</v>
      </c>
      <c r="AT4739">
        <v>1</v>
      </c>
      <c r="AU4739">
        <v>2</v>
      </c>
    </row>
    <row r="4740" spans="32:47" x14ac:dyDescent="0.25">
      <c r="AF4740">
        <v>4730</v>
      </c>
      <c r="AG4740">
        <v>1</v>
      </c>
      <c r="AH4740">
        <v>0.60251914640736814</v>
      </c>
      <c r="AI4740">
        <v>1</v>
      </c>
      <c r="AJ4740">
        <v>1</v>
      </c>
      <c r="AK4740">
        <v>0.56756553415353639</v>
      </c>
      <c r="AL4740">
        <v>0.96572586134134331</v>
      </c>
      <c r="AM4740">
        <v>0</v>
      </c>
      <c r="AN4740">
        <v>1</v>
      </c>
      <c r="AO4740">
        <v>1</v>
      </c>
      <c r="AP4740">
        <v>0.80888999321083954</v>
      </c>
      <c r="AQ4740">
        <v>0.87840494494012089</v>
      </c>
      <c r="AR4740">
        <v>0.46244108086736352</v>
      </c>
      <c r="AS4740">
        <v>0.60432540981128113</v>
      </c>
      <c r="AT4740">
        <v>0.67279679299703377</v>
      </c>
      <c r="AU4740">
        <v>0</v>
      </c>
    </row>
    <row r="4741" spans="32:47" x14ac:dyDescent="0.25">
      <c r="AF4741">
        <v>4731</v>
      </c>
      <c r="AG4741">
        <v>1</v>
      </c>
      <c r="AH4741">
        <v>1</v>
      </c>
      <c r="AI4741">
        <v>0.76187736205986678</v>
      </c>
      <c r="AJ4741">
        <v>1</v>
      </c>
      <c r="AK4741">
        <v>1</v>
      </c>
      <c r="AL4741">
        <v>0.69271899328280895</v>
      </c>
      <c r="AM4741">
        <v>1</v>
      </c>
      <c r="AN4741">
        <v>0.21673084112145233</v>
      </c>
      <c r="AO4741">
        <v>1</v>
      </c>
      <c r="AP4741">
        <v>0.67408191598693634</v>
      </c>
      <c r="AQ4741">
        <v>1</v>
      </c>
      <c r="AR4741">
        <v>1</v>
      </c>
      <c r="AS4741">
        <v>0.31848374780712485</v>
      </c>
      <c r="AT4741">
        <v>0.66311787409021772</v>
      </c>
      <c r="AU4741">
        <v>2</v>
      </c>
    </row>
    <row r="4742" spans="32:47" x14ac:dyDescent="0.25">
      <c r="AF4742">
        <v>4732</v>
      </c>
      <c r="AG4742">
        <v>0.74222092865473377</v>
      </c>
      <c r="AH4742">
        <v>0.76415143239527039</v>
      </c>
      <c r="AI4742">
        <v>0.52253018311321575</v>
      </c>
      <c r="AJ4742">
        <v>0.45394236922147685</v>
      </c>
      <c r="AK4742">
        <v>1</v>
      </c>
      <c r="AL4742">
        <v>0.76496523437672292</v>
      </c>
      <c r="AM4742">
        <v>1</v>
      </c>
      <c r="AN4742">
        <v>1</v>
      </c>
      <c r="AO4742">
        <v>0.70344777219991861</v>
      </c>
      <c r="AP4742">
        <v>0</v>
      </c>
      <c r="AQ4742">
        <v>0.56051772577823911</v>
      </c>
      <c r="AR4742">
        <v>1</v>
      </c>
      <c r="AS4742">
        <v>0</v>
      </c>
      <c r="AT4742">
        <v>0.68382169899318612</v>
      </c>
      <c r="AU4742">
        <v>0</v>
      </c>
    </row>
    <row r="4743" spans="32:47" x14ac:dyDescent="0.25">
      <c r="AF4743">
        <v>4733</v>
      </c>
      <c r="AG4743">
        <v>0.55485559894769987</v>
      </c>
      <c r="AH4743">
        <v>0.59465177483018905</v>
      </c>
      <c r="AI4743">
        <v>1</v>
      </c>
      <c r="AJ4743">
        <v>1</v>
      </c>
      <c r="AK4743">
        <v>1</v>
      </c>
      <c r="AL4743">
        <v>0.75650680918479341</v>
      </c>
      <c r="AM4743">
        <v>0.6902745385589022</v>
      </c>
      <c r="AN4743">
        <v>1</v>
      </c>
      <c r="AO4743">
        <v>0.96913311454190987</v>
      </c>
      <c r="AP4743">
        <v>1</v>
      </c>
      <c r="AQ4743">
        <v>0</v>
      </c>
      <c r="AR4743">
        <v>9.7272217786315104E-2</v>
      </c>
      <c r="AS4743">
        <v>0.25197838126252697</v>
      </c>
      <c r="AT4743">
        <v>0.91269134460993862</v>
      </c>
      <c r="AU4743">
        <v>0</v>
      </c>
    </row>
    <row r="4744" spans="32:47" x14ac:dyDescent="0.25">
      <c r="AF4744">
        <v>4734</v>
      </c>
      <c r="AG4744">
        <v>1</v>
      </c>
      <c r="AH4744">
        <v>1</v>
      </c>
      <c r="AI4744">
        <v>0.55455803577863283</v>
      </c>
      <c r="AJ4744">
        <v>0</v>
      </c>
      <c r="AK4744">
        <v>1</v>
      </c>
      <c r="AL4744">
        <v>0.4323265275757876</v>
      </c>
      <c r="AM4744">
        <v>1</v>
      </c>
      <c r="AN4744">
        <v>1</v>
      </c>
      <c r="AO4744">
        <v>1</v>
      </c>
      <c r="AP4744">
        <v>1</v>
      </c>
      <c r="AQ4744">
        <v>0.14504473351626074</v>
      </c>
      <c r="AR4744">
        <v>1</v>
      </c>
      <c r="AS4744">
        <v>0</v>
      </c>
      <c r="AT4744">
        <v>0.78355228204379013</v>
      </c>
      <c r="AU4744">
        <v>2</v>
      </c>
    </row>
    <row r="4745" spans="32:47" x14ac:dyDescent="0.25">
      <c r="AF4745">
        <v>4735</v>
      </c>
      <c r="AG4745">
        <v>0</v>
      </c>
      <c r="AH4745">
        <v>0.49840692447651236</v>
      </c>
      <c r="AI4745">
        <v>1</v>
      </c>
      <c r="AJ4745">
        <v>1</v>
      </c>
      <c r="AK4745">
        <v>1</v>
      </c>
      <c r="AL4745">
        <v>1</v>
      </c>
      <c r="AM4745">
        <v>1</v>
      </c>
      <c r="AN4745">
        <v>1</v>
      </c>
      <c r="AO4745">
        <v>1</v>
      </c>
      <c r="AP4745">
        <v>1</v>
      </c>
      <c r="AQ4745">
        <v>0</v>
      </c>
      <c r="AR4745">
        <v>1</v>
      </c>
      <c r="AS4745">
        <v>0.40993280236767943</v>
      </c>
      <c r="AT4745">
        <v>0.74355786854181161</v>
      </c>
      <c r="AU4745">
        <v>2</v>
      </c>
    </row>
    <row r="4746" spans="32:47" x14ac:dyDescent="0.25">
      <c r="AF4746">
        <v>4736</v>
      </c>
      <c r="AG4746">
        <v>0.65014954754494081</v>
      </c>
      <c r="AH4746">
        <v>1</v>
      </c>
      <c r="AI4746">
        <v>1</v>
      </c>
      <c r="AJ4746">
        <v>1</v>
      </c>
      <c r="AK4746">
        <v>0.28088330754737045</v>
      </c>
      <c r="AL4746">
        <v>1</v>
      </c>
      <c r="AM4746">
        <v>0.48272130268085145</v>
      </c>
      <c r="AN4746">
        <v>1</v>
      </c>
      <c r="AO4746">
        <v>1</v>
      </c>
      <c r="AP4746">
        <v>1</v>
      </c>
      <c r="AQ4746">
        <v>1</v>
      </c>
      <c r="AR4746">
        <v>0</v>
      </c>
      <c r="AS4746">
        <v>0</v>
      </c>
      <c r="AT4746">
        <v>0.88403019838594055</v>
      </c>
      <c r="AU4746">
        <v>2</v>
      </c>
    </row>
    <row r="4747" spans="32:47" x14ac:dyDescent="0.25">
      <c r="AF4747">
        <v>4737</v>
      </c>
      <c r="AG4747">
        <v>0.55804194145011643</v>
      </c>
      <c r="AH4747">
        <v>1</v>
      </c>
      <c r="AI4747">
        <v>1</v>
      </c>
      <c r="AJ4747">
        <v>1</v>
      </c>
      <c r="AK4747">
        <v>1</v>
      </c>
      <c r="AL4747">
        <v>0</v>
      </c>
      <c r="AM4747">
        <v>1</v>
      </c>
      <c r="AN4747">
        <v>1</v>
      </c>
      <c r="AO4747">
        <v>0.73214067008326922</v>
      </c>
      <c r="AP4747">
        <v>1</v>
      </c>
      <c r="AQ4747">
        <v>1</v>
      </c>
      <c r="AR4747">
        <v>0.41595443784171948</v>
      </c>
      <c r="AS4747">
        <v>0</v>
      </c>
      <c r="AT4747">
        <v>0.7156450170596419</v>
      </c>
      <c r="AU4747">
        <v>1</v>
      </c>
    </row>
    <row r="4748" spans="32:47" x14ac:dyDescent="0.25">
      <c r="AF4748">
        <v>4738</v>
      </c>
      <c r="AG4748">
        <v>0.23959321028275055</v>
      </c>
      <c r="AH4748">
        <v>1</v>
      </c>
      <c r="AI4748">
        <v>1</v>
      </c>
      <c r="AJ4748">
        <v>1</v>
      </c>
      <c r="AK4748">
        <v>0.35119048812691378</v>
      </c>
      <c r="AL4748">
        <v>0</v>
      </c>
      <c r="AM4748">
        <v>1</v>
      </c>
      <c r="AN4748">
        <v>1</v>
      </c>
      <c r="AO4748">
        <v>0.9855853875635755</v>
      </c>
      <c r="AP4748">
        <v>0.82405734287585219</v>
      </c>
      <c r="AQ4748">
        <v>1</v>
      </c>
      <c r="AR4748">
        <v>0.50465283979029929</v>
      </c>
      <c r="AS4748">
        <v>3.644089355187926E-2</v>
      </c>
      <c r="AT4748">
        <v>0.92783112554533453</v>
      </c>
      <c r="AU4748">
        <v>1</v>
      </c>
    </row>
    <row r="4749" spans="32:47" x14ac:dyDescent="0.25">
      <c r="AF4749">
        <v>4739</v>
      </c>
      <c r="AG4749">
        <v>0.64694101675300886</v>
      </c>
      <c r="AH4749">
        <v>0.56153235273112456</v>
      </c>
      <c r="AI4749">
        <v>0.67921696816342925</v>
      </c>
      <c r="AJ4749">
        <v>1</v>
      </c>
      <c r="AK4749">
        <v>0.84501652450619014</v>
      </c>
      <c r="AL4749">
        <v>1</v>
      </c>
      <c r="AM4749">
        <v>1</v>
      </c>
      <c r="AN4749">
        <v>1</v>
      </c>
      <c r="AO4749">
        <v>0</v>
      </c>
      <c r="AP4749">
        <v>0.35069873260034645</v>
      </c>
      <c r="AQ4749">
        <v>1</v>
      </c>
      <c r="AR4749">
        <v>1</v>
      </c>
      <c r="AS4749">
        <v>0</v>
      </c>
      <c r="AT4749">
        <v>0.73437523859266385</v>
      </c>
      <c r="AU4749">
        <v>2</v>
      </c>
    </row>
    <row r="4750" spans="32:47" x14ac:dyDescent="0.25">
      <c r="AF4750">
        <v>4740</v>
      </c>
      <c r="AG4750">
        <v>1</v>
      </c>
      <c r="AH4750">
        <v>1</v>
      </c>
      <c r="AI4750">
        <v>0</v>
      </c>
      <c r="AJ4750">
        <v>0.69491940632724436</v>
      </c>
      <c r="AK4750">
        <v>0.67927485428804024</v>
      </c>
      <c r="AL4750">
        <v>1</v>
      </c>
      <c r="AM4750">
        <v>1</v>
      </c>
      <c r="AN4750">
        <v>1</v>
      </c>
      <c r="AO4750">
        <v>1</v>
      </c>
      <c r="AP4750">
        <v>1</v>
      </c>
      <c r="AQ4750">
        <v>1</v>
      </c>
      <c r="AR4750">
        <v>1</v>
      </c>
      <c r="AS4750">
        <v>0.19217869503466187</v>
      </c>
      <c r="AT4750">
        <v>0.82640156683333421</v>
      </c>
      <c r="AU4750">
        <v>1</v>
      </c>
    </row>
    <row r="4751" spans="32:47" x14ac:dyDescent="0.25">
      <c r="AF4751">
        <v>4741</v>
      </c>
      <c r="AG4751">
        <v>1</v>
      </c>
      <c r="AH4751">
        <v>1</v>
      </c>
      <c r="AI4751">
        <v>0.18634280928545782</v>
      </c>
      <c r="AJ4751">
        <v>1</v>
      </c>
      <c r="AK4751">
        <v>1</v>
      </c>
      <c r="AL4751">
        <v>1</v>
      </c>
      <c r="AM4751">
        <v>1</v>
      </c>
      <c r="AN4751">
        <v>1</v>
      </c>
      <c r="AO4751">
        <v>1</v>
      </c>
      <c r="AP4751">
        <v>1</v>
      </c>
      <c r="AQ4751">
        <v>0.3935223782711546</v>
      </c>
      <c r="AR4751">
        <v>0.37055448962881554</v>
      </c>
      <c r="AS4751">
        <v>0</v>
      </c>
      <c r="AT4751">
        <v>0.80734409145938713</v>
      </c>
      <c r="AU4751">
        <v>0</v>
      </c>
    </row>
    <row r="4752" spans="32:47" x14ac:dyDescent="0.25">
      <c r="AF4752">
        <v>4742</v>
      </c>
      <c r="AG4752">
        <v>1</v>
      </c>
      <c r="AH4752">
        <v>0.3151403650704846</v>
      </c>
      <c r="AI4752">
        <v>1</v>
      </c>
      <c r="AJ4752">
        <v>1</v>
      </c>
      <c r="AK4752">
        <v>0.63667446833982644</v>
      </c>
      <c r="AL4752">
        <v>1</v>
      </c>
      <c r="AM4752">
        <v>1</v>
      </c>
      <c r="AN4752">
        <v>0.5051958347828458</v>
      </c>
      <c r="AO4752">
        <v>1</v>
      </c>
      <c r="AP4752">
        <v>1</v>
      </c>
      <c r="AQ4752">
        <v>1</v>
      </c>
      <c r="AR4752">
        <v>0.46821329423748409</v>
      </c>
      <c r="AS4752">
        <v>0.86223532117231028</v>
      </c>
      <c r="AT4752">
        <v>0.77832876832729958</v>
      </c>
      <c r="AU4752">
        <v>0</v>
      </c>
    </row>
    <row r="4753" spans="32:47" x14ac:dyDescent="0.25">
      <c r="AF4753">
        <v>4743</v>
      </c>
      <c r="AG4753">
        <v>0.44829558661477942</v>
      </c>
      <c r="AH4753">
        <v>0</v>
      </c>
      <c r="AI4753">
        <v>1</v>
      </c>
      <c r="AJ4753">
        <v>1</v>
      </c>
      <c r="AK4753">
        <v>1</v>
      </c>
      <c r="AL4753">
        <v>1</v>
      </c>
      <c r="AM4753">
        <v>1</v>
      </c>
      <c r="AN4753">
        <v>0.81227471021045328</v>
      </c>
      <c r="AO4753">
        <v>1</v>
      </c>
      <c r="AP4753">
        <v>0.18816538013995723</v>
      </c>
      <c r="AQ4753">
        <v>1</v>
      </c>
      <c r="AR4753">
        <v>1</v>
      </c>
      <c r="AS4753">
        <v>0.42831104105144113</v>
      </c>
      <c r="AT4753">
        <v>0.96319871719283523</v>
      </c>
      <c r="AU4753">
        <v>0</v>
      </c>
    </row>
    <row r="4754" spans="32:47" x14ac:dyDescent="0.25">
      <c r="AF4754">
        <v>4744</v>
      </c>
      <c r="AG4754">
        <v>1</v>
      </c>
      <c r="AH4754">
        <v>1</v>
      </c>
      <c r="AI4754">
        <v>1</v>
      </c>
      <c r="AJ4754">
        <v>0.94522561777509206</v>
      </c>
      <c r="AK4754">
        <v>0.87783662268033835</v>
      </c>
      <c r="AL4754">
        <v>1</v>
      </c>
      <c r="AM4754">
        <v>1</v>
      </c>
      <c r="AN4754">
        <v>1</v>
      </c>
      <c r="AO4754">
        <v>1</v>
      </c>
      <c r="AP4754">
        <v>0.95431865475890643</v>
      </c>
      <c r="AQ4754">
        <v>1</v>
      </c>
      <c r="AR4754">
        <v>1</v>
      </c>
      <c r="AS4754">
        <v>0</v>
      </c>
      <c r="AT4754">
        <v>0.71999036624083979</v>
      </c>
      <c r="AU4754">
        <v>1</v>
      </c>
    </row>
    <row r="4755" spans="32:47" x14ac:dyDescent="0.25">
      <c r="AF4755">
        <v>4745</v>
      </c>
      <c r="AG4755">
        <v>1</v>
      </c>
      <c r="AH4755">
        <v>1</v>
      </c>
      <c r="AI4755">
        <v>0.28437087171515751</v>
      </c>
      <c r="AJ4755">
        <v>1</v>
      </c>
      <c r="AK4755">
        <v>1</v>
      </c>
      <c r="AL4755">
        <v>0.41064557069112195</v>
      </c>
      <c r="AM4755">
        <v>0.39513162051885192</v>
      </c>
      <c r="AN4755">
        <v>1</v>
      </c>
      <c r="AO4755">
        <v>1</v>
      </c>
      <c r="AP4755">
        <v>1</v>
      </c>
      <c r="AQ4755">
        <v>1</v>
      </c>
      <c r="AR4755">
        <v>0.63443279059438573</v>
      </c>
      <c r="AS4755">
        <v>0</v>
      </c>
      <c r="AT4755">
        <v>0.78492674030710807</v>
      </c>
      <c r="AU4755">
        <v>0</v>
      </c>
    </row>
    <row r="4756" spans="32:47" x14ac:dyDescent="0.25">
      <c r="AF4756">
        <v>4746</v>
      </c>
      <c r="AG4756">
        <v>1</v>
      </c>
      <c r="AH4756">
        <v>1</v>
      </c>
      <c r="AI4756">
        <v>0.22638773019711916</v>
      </c>
      <c r="AJ4756">
        <v>1</v>
      </c>
      <c r="AK4756">
        <v>1</v>
      </c>
      <c r="AL4756">
        <v>0.51118620354366917</v>
      </c>
      <c r="AM4756">
        <v>0.560891012858314</v>
      </c>
      <c r="AN4756">
        <v>1</v>
      </c>
      <c r="AO4756">
        <v>0.21435021353972844</v>
      </c>
      <c r="AP4756">
        <v>1</v>
      </c>
      <c r="AQ4756">
        <v>1</v>
      </c>
      <c r="AR4756">
        <v>1</v>
      </c>
      <c r="AS4756">
        <v>0</v>
      </c>
      <c r="AT4756">
        <v>0.91315073828968019</v>
      </c>
      <c r="AU4756">
        <v>1</v>
      </c>
    </row>
    <row r="4757" spans="32:47" x14ac:dyDescent="0.25">
      <c r="AF4757">
        <v>4747</v>
      </c>
      <c r="AG4757">
        <v>1</v>
      </c>
      <c r="AH4757">
        <v>1</v>
      </c>
      <c r="AI4757">
        <v>0.48584913387293777</v>
      </c>
      <c r="AJ4757">
        <v>2.810537100910248E-2</v>
      </c>
      <c r="AK4757">
        <v>0.35776412031883675</v>
      </c>
      <c r="AL4757">
        <v>1</v>
      </c>
      <c r="AM4757">
        <v>1</v>
      </c>
      <c r="AN4757">
        <v>0.69369136707339951</v>
      </c>
      <c r="AO4757">
        <v>1</v>
      </c>
      <c r="AP4757">
        <v>1</v>
      </c>
      <c r="AQ4757">
        <v>1</v>
      </c>
      <c r="AR4757">
        <v>1</v>
      </c>
      <c r="AS4757">
        <v>2.6365044345099401E-2</v>
      </c>
      <c r="AT4757">
        <v>0.8633121486938613</v>
      </c>
      <c r="AU4757">
        <v>0</v>
      </c>
    </row>
    <row r="4758" spans="32:47" x14ac:dyDescent="0.25">
      <c r="AF4758">
        <v>4748</v>
      </c>
      <c r="AG4758">
        <v>1</v>
      </c>
      <c r="AH4758">
        <v>1</v>
      </c>
      <c r="AI4758">
        <v>0.6758441016136203</v>
      </c>
      <c r="AJ4758">
        <v>0.19931477274852416</v>
      </c>
      <c r="AK4758">
        <v>1</v>
      </c>
      <c r="AL4758">
        <v>5.0717230816614271E-2</v>
      </c>
      <c r="AM4758">
        <v>0.62619987589677029</v>
      </c>
      <c r="AN4758">
        <v>0.98990998669755603</v>
      </c>
      <c r="AO4758">
        <v>1</v>
      </c>
      <c r="AP4758">
        <v>0.73629579225047148</v>
      </c>
      <c r="AQ4758">
        <v>0.17452390359248965</v>
      </c>
      <c r="AR4758">
        <v>0.38942159410245009</v>
      </c>
      <c r="AS4758">
        <v>0</v>
      </c>
      <c r="AT4758">
        <v>0.90421967841636974</v>
      </c>
      <c r="AU4758">
        <v>1</v>
      </c>
    </row>
    <row r="4759" spans="32:47" x14ac:dyDescent="0.25">
      <c r="AF4759">
        <v>4749</v>
      </c>
      <c r="AG4759">
        <v>1</v>
      </c>
      <c r="AH4759">
        <v>1</v>
      </c>
      <c r="AI4759">
        <v>0.75472042930660765</v>
      </c>
      <c r="AJ4759">
        <v>1</v>
      </c>
      <c r="AK4759">
        <v>1</v>
      </c>
      <c r="AL4759">
        <v>1</v>
      </c>
      <c r="AM4759">
        <v>1</v>
      </c>
      <c r="AN4759">
        <v>0.1683762206415732</v>
      </c>
      <c r="AO4759">
        <v>0.79163799116868172</v>
      </c>
      <c r="AP4759">
        <v>1</v>
      </c>
      <c r="AQ4759">
        <v>1</v>
      </c>
      <c r="AR4759">
        <v>0</v>
      </c>
      <c r="AS4759">
        <v>0</v>
      </c>
      <c r="AT4759">
        <v>0.7132504731929209</v>
      </c>
      <c r="AU4759">
        <v>0</v>
      </c>
    </row>
    <row r="4760" spans="32:47" x14ac:dyDescent="0.25">
      <c r="AF4760">
        <v>4750</v>
      </c>
      <c r="AG4760">
        <v>1</v>
      </c>
      <c r="AH4760">
        <v>1</v>
      </c>
      <c r="AI4760">
        <v>5.7496062534834981E-3</v>
      </c>
      <c r="AJ4760">
        <v>1</v>
      </c>
      <c r="AK4760">
        <v>1</v>
      </c>
      <c r="AL4760">
        <v>1</v>
      </c>
      <c r="AM4760">
        <v>0.51199998312550898</v>
      </c>
      <c r="AN4760">
        <v>0.80103907533785168</v>
      </c>
      <c r="AO4760">
        <v>0.80675194465293321</v>
      </c>
      <c r="AP4760">
        <v>1</v>
      </c>
      <c r="AQ4760">
        <v>1</v>
      </c>
      <c r="AR4760">
        <v>0.91041944536541008</v>
      </c>
      <c r="AS4760">
        <v>0.7274430272126694</v>
      </c>
      <c r="AT4760">
        <v>0.91812973187031133</v>
      </c>
      <c r="AU4760">
        <v>2</v>
      </c>
    </row>
    <row r="4761" spans="32:47" x14ac:dyDescent="0.25">
      <c r="AF4761">
        <v>4751</v>
      </c>
      <c r="AG4761">
        <v>1</v>
      </c>
      <c r="AH4761">
        <v>0.57473313461014186</v>
      </c>
      <c r="AI4761">
        <v>1</v>
      </c>
      <c r="AJ4761">
        <v>0.13867425676241207</v>
      </c>
      <c r="AK4761">
        <v>0.27796206883443031</v>
      </c>
      <c r="AL4761">
        <v>0.69063864341830294</v>
      </c>
      <c r="AM4761">
        <v>0.66073949181337677</v>
      </c>
      <c r="AN4761">
        <v>2.5095429585734005E-2</v>
      </c>
      <c r="AO4761">
        <v>0.94577812791952354</v>
      </c>
      <c r="AP4761">
        <v>1</v>
      </c>
      <c r="AQ4761">
        <v>1</v>
      </c>
      <c r="AR4761">
        <v>1</v>
      </c>
      <c r="AS4761">
        <v>7.8527186802343097E-3</v>
      </c>
      <c r="AT4761">
        <v>0.58402074708679874</v>
      </c>
      <c r="AU4761">
        <v>1</v>
      </c>
    </row>
    <row r="4762" spans="32:47" x14ac:dyDescent="0.25">
      <c r="AF4762">
        <v>4752</v>
      </c>
      <c r="AG4762">
        <v>1</v>
      </c>
      <c r="AH4762">
        <v>1</v>
      </c>
      <c r="AI4762">
        <v>0.71861990371243956</v>
      </c>
      <c r="AJ4762">
        <v>1</v>
      </c>
      <c r="AK4762">
        <v>1</v>
      </c>
      <c r="AL4762">
        <v>1</v>
      </c>
      <c r="AM4762">
        <v>0.37938937760167568</v>
      </c>
      <c r="AN4762">
        <v>7.6970413066456175E-2</v>
      </c>
      <c r="AO4762">
        <v>0.28338554104557262</v>
      </c>
      <c r="AP4762">
        <v>1</v>
      </c>
      <c r="AQ4762">
        <v>1</v>
      </c>
      <c r="AR4762">
        <v>1</v>
      </c>
      <c r="AS4762">
        <v>2.7211250170723596E-3</v>
      </c>
      <c r="AT4762">
        <v>0.5324125919453776</v>
      </c>
      <c r="AU4762">
        <v>1</v>
      </c>
    </row>
    <row r="4763" spans="32:47" x14ac:dyDescent="0.25">
      <c r="AF4763">
        <v>4753</v>
      </c>
      <c r="AG4763">
        <v>3.502370702335611E-2</v>
      </c>
      <c r="AH4763">
        <v>1</v>
      </c>
      <c r="AI4763">
        <v>1</v>
      </c>
      <c r="AJ4763">
        <v>1</v>
      </c>
      <c r="AK4763">
        <v>0.40156055655520062</v>
      </c>
      <c r="AL4763">
        <v>1</v>
      </c>
      <c r="AM4763">
        <v>1</v>
      </c>
      <c r="AN4763">
        <v>0</v>
      </c>
      <c r="AO4763">
        <v>1</v>
      </c>
      <c r="AP4763">
        <v>1</v>
      </c>
      <c r="AQ4763">
        <v>1</v>
      </c>
      <c r="AR4763">
        <v>1</v>
      </c>
      <c r="AS4763">
        <v>0.52949021881091363</v>
      </c>
      <c r="AT4763">
        <v>0.85868593478881938</v>
      </c>
      <c r="AU4763">
        <v>1</v>
      </c>
    </row>
    <row r="4764" spans="32:47" x14ac:dyDescent="0.25">
      <c r="AF4764">
        <v>4754</v>
      </c>
      <c r="AG4764">
        <v>1</v>
      </c>
      <c r="AH4764">
        <v>1</v>
      </c>
      <c r="AI4764">
        <v>3.7931107422111615E-2</v>
      </c>
      <c r="AJ4764">
        <v>1</v>
      </c>
      <c r="AK4764">
        <v>1</v>
      </c>
      <c r="AL4764">
        <v>1</v>
      </c>
      <c r="AM4764">
        <v>1</v>
      </c>
      <c r="AN4764">
        <v>1</v>
      </c>
      <c r="AO4764">
        <v>0</v>
      </c>
      <c r="AP4764">
        <v>1</v>
      </c>
      <c r="AQ4764">
        <v>1</v>
      </c>
      <c r="AR4764">
        <v>1</v>
      </c>
      <c r="AS4764">
        <v>0</v>
      </c>
      <c r="AT4764">
        <v>0.92188505380313157</v>
      </c>
      <c r="AU4764">
        <v>1</v>
      </c>
    </row>
    <row r="4765" spans="32:47" x14ac:dyDescent="0.25">
      <c r="AF4765">
        <v>4755</v>
      </c>
      <c r="AG4765">
        <v>0.81429442766966531</v>
      </c>
      <c r="AH4765">
        <v>0</v>
      </c>
      <c r="AI4765">
        <v>1</v>
      </c>
      <c r="AJ4765">
        <v>1</v>
      </c>
      <c r="AK4765">
        <v>1</v>
      </c>
      <c r="AL4765">
        <v>1</v>
      </c>
      <c r="AM4765">
        <v>0.6363020302824518</v>
      </c>
      <c r="AN4765">
        <v>1</v>
      </c>
      <c r="AO4765">
        <v>1</v>
      </c>
      <c r="AP4765">
        <v>1</v>
      </c>
      <c r="AQ4765">
        <v>0</v>
      </c>
      <c r="AR4765">
        <v>1</v>
      </c>
      <c r="AS4765">
        <v>0.1477872594933918</v>
      </c>
      <c r="AT4765">
        <v>0.96413533123838391</v>
      </c>
      <c r="AU4765">
        <v>1</v>
      </c>
    </row>
    <row r="4766" spans="32:47" x14ac:dyDescent="0.25">
      <c r="AF4766">
        <v>4756</v>
      </c>
      <c r="AG4766">
        <v>1</v>
      </c>
      <c r="AH4766">
        <v>0</v>
      </c>
      <c r="AI4766">
        <v>1</v>
      </c>
      <c r="AJ4766">
        <v>1</v>
      </c>
      <c r="AK4766">
        <v>1</v>
      </c>
      <c r="AL4766">
        <v>1</v>
      </c>
      <c r="AM4766">
        <v>0.32388454685062773</v>
      </c>
      <c r="AN4766">
        <v>1</v>
      </c>
      <c r="AO4766">
        <v>0.73842634661389939</v>
      </c>
      <c r="AP4766">
        <v>1</v>
      </c>
      <c r="AQ4766">
        <v>1</v>
      </c>
      <c r="AR4766">
        <v>1</v>
      </c>
      <c r="AS4766">
        <v>0</v>
      </c>
      <c r="AT4766">
        <v>0.83932708213265272</v>
      </c>
      <c r="AU4766">
        <v>0</v>
      </c>
    </row>
    <row r="4767" spans="32:47" x14ac:dyDescent="0.25">
      <c r="AF4767">
        <v>4757</v>
      </c>
      <c r="AG4767">
        <v>0.94313837502211817</v>
      </c>
      <c r="AH4767">
        <v>1</v>
      </c>
      <c r="AI4767">
        <v>1</v>
      </c>
      <c r="AJ4767">
        <v>1</v>
      </c>
      <c r="AK4767">
        <v>0</v>
      </c>
      <c r="AL4767">
        <v>1</v>
      </c>
      <c r="AM4767">
        <v>1</v>
      </c>
      <c r="AN4767">
        <v>1</v>
      </c>
      <c r="AO4767">
        <v>1</v>
      </c>
      <c r="AP4767">
        <v>1</v>
      </c>
      <c r="AQ4767">
        <v>1</v>
      </c>
      <c r="AR4767">
        <v>1</v>
      </c>
      <c r="AS4767">
        <v>0</v>
      </c>
      <c r="AT4767">
        <v>0.67880210587852519</v>
      </c>
      <c r="AU4767">
        <v>3</v>
      </c>
    </row>
    <row r="4768" spans="32:47" x14ac:dyDescent="0.25">
      <c r="AF4768">
        <v>4758</v>
      </c>
      <c r="AG4768">
        <v>1</v>
      </c>
      <c r="AH4768">
        <v>0</v>
      </c>
      <c r="AI4768">
        <v>1</v>
      </c>
      <c r="AJ4768">
        <v>0.80314968168459022</v>
      </c>
      <c r="AK4768">
        <v>0.98624374198181852</v>
      </c>
      <c r="AL4768">
        <v>1</v>
      </c>
      <c r="AM4768">
        <v>0.92531600014603277</v>
      </c>
      <c r="AN4768">
        <v>0</v>
      </c>
      <c r="AO4768">
        <v>0.59890751486746008</v>
      </c>
      <c r="AP4768">
        <v>0.38890592734054324</v>
      </c>
      <c r="AQ4768">
        <v>1</v>
      </c>
      <c r="AR4768">
        <v>1</v>
      </c>
      <c r="AS4768">
        <v>9.0218040222328363E-2</v>
      </c>
      <c r="AT4768">
        <v>0.73116624468795188</v>
      </c>
      <c r="AU4768">
        <v>0</v>
      </c>
    </row>
    <row r="4769" spans="32:47" x14ac:dyDescent="0.25">
      <c r="AF4769">
        <v>4759</v>
      </c>
      <c r="AG4769">
        <v>0.50635482362990691</v>
      </c>
      <c r="AH4769">
        <v>1</v>
      </c>
      <c r="AI4769">
        <v>1</v>
      </c>
      <c r="AJ4769">
        <v>1</v>
      </c>
      <c r="AK4769">
        <v>0</v>
      </c>
      <c r="AL4769">
        <v>1</v>
      </c>
      <c r="AM4769">
        <v>1</v>
      </c>
      <c r="AN4769">
        <v>1</v>
      </c>
      <c r="AO4769">
        <v>1</v>
      </c>
      <c r="AP4769">
        <v>1</v>
      </c>
      <c r="AQ4769">
        <v>1</v>
      </c>
      <c r="AR4769">
        <v>1</v>
      </c>
      <c r="AS4769">
        <v>0</v>
      </c>
      <c r="AT4769">
        <v>0.93387658270155649</v>
      </c>
      <c r="AU4769">
        <v>3</v>
      </c>
    </row>
    <row r="4770" spans="32:47" x14ac:dyDescent="0.25">
      <c r="AF4770">
        <v>4760</v>
      </c>
      <c r="AG4770">
        <v>0.82275477664793029</v>
      </c>
      <c r="AH4770">
        <v>1</v>
      </c>
      <c r="AI4770">
        <v>1</v>
      </c>
      <c r="AJ4770">
        <v>0.97015073504420191</v>
      </c>
      <c r="AK4770">
        <v>0.84638155586388519</v>
      </c>
      <c r="AL4770">
        <v>1</v>
      </c>
      <c r="AM4770">
        <v>0.51976136866541045</v>
      </c>
      <c r="AN4770">
        <v>1</v>
      </c>
      <c r="AO4770">
        <v>1</v>
      </c>
      <c r="AP4770">
        <v>0.95733779461795254</v>
      </c>
      <c r="AQ4770">
        <v>1</v>
      </c>
      <c r="AR4770">
        <v>1</v>
      </c>
      <c r="AS4770">
        <v>0</v>
      </c>
      <c r="AT4770">
        <v>0.7297004749081879</v>
      </c>
      <c r="AU4770">
        <v>0</v>
      </c>
    </row>
    <row r="4771" spans="32:47" x14ac:dyDescent="0.25">
      <c r="AF4771">
        <v>4761</v>
      </c>
      <c r="AG4771">
        <v>1</v>
      </c>
      <c r="AH4771">
        <v>1</v>
      </c>
      <c r="AI4771">
        <v>1</v>
      </c>
      <c r="AJ4771">
        <v>1</v>
      </c>
      <c r="AK4771">
        <v>0.75241922656958549</v>
      </c>
      <c r="AL4771">
        <v>1</v>
      </c>
      <c r="AM4771">
        <v>0.99322351495544769</v>
      </c>
      <c r="AN4771">
        <v>1</v>
      </c>
      <c r="AO4771">
        <v>0</v>
      </c>
      <c r="AP4771">
        <v>1</v>
      </c>
      <c r="AQ4771">
        <v>1</v>
      </c>
      <c r="AR4771">
        <v>0.19200900105680641</v>
      </c>
      <c r="AS4771">
        <v>7.8669124421139706E-3</v>
      </c>
      <c r="AT4771">
        <v>0.70979935201253719</v>
      </c>
      <c r="AU4771">
        <v>0</v>
      </c>
    </row>
    <row r="4772" spans="32:47" x14ac:dyDescent="0.25">
      <c r="AF4772">
        <v>4762</v>
      </c>
      <c r="AG4772">
        <v>1</v>
      </c>
      <c r="AH4772">
        <v>0.70403448678812963</v>
      </c>
      <c r="AI4772">
        <v>0.86562873967552389</v>
      </c>
      <c r="AJ4772">
        <v>1</v>
      </c>
      <c r="AK4772">
        <v>1</v>
      </c>
      <c r="AL4772">
        <v>1</v>
      </c>
      <c r="AM4772">
        <v>0.34110774849485154</v>
      </c>
      <c r="AN4772">
        <v>1</v>
      </c>
      <c r="AO4772">
        <v>1</v>
      </c>
      <c r="AP4772">
        <v>2.1020717500153208E-2</v>
      </c>
      <c r="AQ4772">
        <v>1</v>
      </c>
      <c r="AR4772">
        <v>1</v>
      </c>
      <c r="AS4772">
        <v>0.4095962271957736</v>
      </c>
      <c r="AT4772">
        <v>0.56681397030800218</v>
      </c>
      <c r="AU4772">
        <v>1</v>
      </c>
    </row>
    <row r="4773" spans="32:47" x14ac:dyDescent="0.25">
      <c r="AF4773">
        <v>4763</v>
      </c>
      <c r="AG4773">
        <v>0.83496225230825782</v>
      </c>
      <c r="AH4773">
        <v>0.84602602777704305</v>
      </c>
      <c r="AI4773">
        <v>0.12241111425359005</v>
      </c>
      <c r="AJ4773">
        <v>0.71391561338726506</v>
      </c>
      <c r="AK4773">
        <v>1</v>
      </c>
      <c r="AL4773">
        <v>1</v>
      </c>
      <c r="AM4773">
        <v>1</v>
      </c>
      <c r="AN4773">
        <v>0.61668422232375431</v>
      </c>
      <c r="AO4773">
        <v>1</v>
      </c>
      <c r="AP4773">
        <v>1</v>
      </c>
      <c r="AQ4773">
        <v>1</v>
      </c>
      <c r="AR4773">
        <v>1</v>
      </c>
      <c r="AS4773">
        <v>0.65635633536320326</v>
      </c>
      <c r="AT4773">
        <v>0.51144065619083534</v>
      </c>
      <c r="AU4773">
        <v>0</v>
      </c>
    </row>
    <row r="4774" spans="32:47" x14ac:dyDescent="0.25">
      <c r="AF4774">
        <v>4764</v>
      </c>
      <c r="AG4774">
        <v>1</v>
      </c>
      <c r="AH4774">
        <v>1</v>
      </c>
      <c r="AI4774">
        <v>1</v>
      </c>
      <c r="AJ4774">
        <v>1</v>
      </c>
      <c r="AK4774">
        <v>0</v>
      </c>
      <c r="AL4774">
        <v>1</v>
      </c>
      <c r="AM4774">
        <v>0.94706725661859725</v>
      </c>
      <c r="AN4774">
        <v>9.0802545086086373E-2</v>
      </c>
      <c r="AO4774">
        <v>0.98017172503435479</v>
      </c>
      <c r="AP4774">
        <v>0</v>
      </c>
      <c r="AQ4774">
        <v>1</v>
      </c>
      <c r="AR4774">
        <v>1</v>
      </c>
      <c r="AS4774">
        <v>0</v>
      </c>
      <c r="AT4774">
        <v>0.70836083884675882</v>
      </c>
      <c r="AU4774">
        <v>3</v>
      </c>
    </row>
    <row r="4775" spans="32:47" x14ac:dyDescent="0.25">
      <c r="AF4775">
        <v>4765</v>
      </c>
      <c r="AG4775">
        <v>7.6210769526604119E-2</v>
      </c>
      <c r="AH4775">
        <v>1</v>
      </c>
      <c r="AI4775">
        <v>0.12960437749608256</v>
      </c>
      <c r="AJ4775">
        <v>1</v>
      </c>
      <c r="AK4775">
        <v>1</v>
      </c>
      <c r="AL4775">
        <v>1</v>
      </c>
      <c r="AM4775">
        <v>0</v>
      </c>
      <c r="AN4775">
        <v>1</v>
      </c>
      <c r="AO4775">
        <v>0.72945010311304936</v>
      </c>
      <c r="AP4775">
        <v>0.11975737856916949</v>
      </c>
      <c r="AQ4775">
        <v>0</v>
      </c>
      <c r="AR4775">
        <v>0.79134554007666136</v>
      </c>
      <c r="AS4775">
        <v>0.1585336675523043</v>
      </c>
      <c r="AT4775">
        <v>0.92942921024317016</v>
      </c>
      <c r="AU4775">
        <v>0</v>
      </c>
    </row>
    <row r="4776" spans="32:47" x14ac:dyDescent="0.25">
      <c r="AF4776">
        <v>4766</v>
      </c>
      <c r="AG4776">
        <v>8.6654452331957496E-2</v>
      </c>
      <c r="AH4776">
        <v>1</v>
      </c>
      <c r="AI4776">
        <v>0.67780164477036098</v>
      </c>
      <c r="AJ4776">
        <v>1</v>
      </c>
      <c r="AK4776">
        <v>1</v>
      </c>
      <c r="AL4776">
        <v>1</v>
      </c>
      <c r="AM4776">
        <v>1</v>
      </c>
      <c r="AN4776">
        <v>0.999708727372983</v>
      </c>
      <c r="AO4776">
        <v>1</v>
      </c>
      <c r="AP4776">
        <v>0</v>
      </c>
      <c r="AQ4776">
        <v>1</v>
      </c>
      <c r="AR4776">
        <v>1</v>
      </c>
      <c r="AS4776">
        <v>0.42049389917701774</v>
      </c>
      <c r="AT4776">
        <v>0.76343487570889945</v>
      </c>
      <c r="AU4776">
        <v>0</v>
      </c>
    </row>
    <row r="4777" spans="32:47" x14ac:dyDescent="0.25">
      <c r="AF4777">
        <v>4767</v>
      </c>
      <c r="AG4777">
        <v>1</v>
      </c>
      <c r="AH4777">
        <v>1</v>
      </c>
      <c r="AI4777">
        <v>1</v>
      </c>
      <c r="AJ4777">
        <v>1</v>
      </c>
      <c r="AK4777">
        <v>1</v>
      </c>
      <c r="AL4777">
        <v>1</v>
      </c>
      <c r="AM4777">
        <v>1</v>
      </c>
      <c r="AN4777">
        <v>1</v>
      </c>
      <c r="AO4777">
        <v>0.73319098012555817</v>
      </c>
      <c r="AP4777">
        <v>1</v>
      </c>
      <c r="AQ4777">
        <v>1</v>
      </c>
      <c r="AR4777">
        <v>1</v>
      </c>
      <c r="AS4777">
        <v>0</v>
      </c>
      <c r="AT4777">
        <v>0.92100457433307759</v>
      </c>
      <c r="AU4777">
        <v>0</v>
      </c>
    </row>
    <row r="4778" spans="32:47" x14ac:dyDescent="0.25">
      <c r="AF4778">
        <v>4768</v>
      </c>
      <c r="AG4778">
        <v>0.91265974661279958</v>
      </c>
      <c r="AH4778">
        <v>0.93835321547183936</v>
      </c>
      <c r="AI4778">
        <v>1</v>
      </c>
      <c r="AJ4778">
        <v>0.86941087815260587</v>
      </c>
      <c r="AK4778">
        <v>0.67078395203603691</v>
      </c>
      <c r="AL4778">
        <v>0.33149174203208531</v>
      </c>
      <c r="AM4778">
        <v>1</v>
      </c>
      <c r="AN4778">
        <v>1</v>
      </c>
      <c r="AO4778">
        <v>1</v>
      </c>
      <c r="AP4778">
        <v>1</v>
      </c>
      <c r="AQ4778">
        <v>0.14018848409032217</v>
      </c>
      <c r="AR4778">
        <v>0</v>
      </c>
      <c r="AS4778">
        <v>0</v>
      </c>
      <c r="AT4778">
        <v>0.95846441480441158</v>
      </c>
      <c r="AU4778">
        <v>0</v>
      </c>
    </row>
    <row r="4779" spans="32:47" x14ac:dyDescent="0.25">
      <c r="AF4779">
        <v>4769</v>
      </c>
      <c r="AG4779">
        <v>0.14468931932670756</v>
      </c>
      <c r="AH4779">
        <v>1</v>
      </c>
      <c r="AI4779">
        <v>1</v>
      </c>
      <c r="AJ4779">
        <v>1</v>
      </c>
      <c r="AK4779">
        <v>1</v>
      </c>
      <c r="AL4779">
        <v>1</v>
      </c>
      <c r="AM4779">
        <v>0</v>
      </c>
      <c r="AN4779">
        <v>1</v>
      </c>
      <c r="AO4779">
        <v>1</v>
      </c>
      <c r="AP4779">
        <v>0.44010175612751362</v>
      </c>
      <c r="AQ4779">
        <v>0.99050770724425097</v>
      </c>
      <c r="AR4779">
        <v>1</v>
      </c>
      <c r="AS4779">
        <v>1</v>
      </c>
      <c r="AT4779">
        <v>0.81226458307164273</v>
      </c>
      <c r="AU4779">
        <v>2</v>
      </c>
    </row>
    <row r="4780" spans="32:47" x14ac:dyDescent="0.25">
      <c r="AF4780">
        <v>4770</v>
      </c>
      <c r="AG4780">
        <v>0.75280132620325946</v>
      </c>
      <c r="AH4780">
        <v>1</v>
      </c>
      <c r="AI4780">
        <v>0.49988614833273459</v>
      </c>
      <c r="AJ4780">
        <v>0.81364059127129928</v>
      </c>
      <c r="AK4780">
        <v>0.81246935296615941</v>
      </c>
      <c r="AL4780">
        <v>1</v>
      </c>
      <c r="AM4780">
        <v>0</v>
      </c>
      <c r="AN4780">
        <v>1</v>
      </c>
      <c r="AO4780">
        <v>0.49940774991822157</v>
      </c>
      <c r="AP4780">
        <v>0.16061226357921823</v>
      </c>
      <c r="AQ4780">
        <v>1</v>
      </c>
      <c r="AR4780">
        <v>1</v>
      </c>
      <c r="AS4780">
        <v>0</v>
      </c>
      <c r="AT4780">
        <v>0.69264960744358806</v>
      </c>
      <c r="AU4780">
        <v>1</v>
      </c>
    </row>
    <row r="4781" spans="32:47" x14ac:dyDescent="0.25">
      <c r="AF4781">
        <v>4771</v>
      </c>
      <c r="AG4781">
        <v>0</v>
      </c>
      <c r="AH4781">
        <v>1</v>
      </c>
      <c r="AI4781">
        <v>1</v>
      </c>
      <c r="AJ4781">
        <v>0.63534945110538199</v>
      </c>
      <c r="AK4781">
        <v>1</v>
      </c>
      <c r="AL4781">
        <v>1</v>
      </c>
      <c r="AM4781">
        <v>1</v>
      </c>
      <c r="AN4781">
        <v>1</v>
      </c>
      <c r="AO4781">
        <v>0.67560651308570718</v>
      </c>
      <c r="AP4781">
        <v>1</v>
      </c>
      <c r="AQ4781">
        <v>1</v>
      </c>
      <c r="AR4781">
        <v>0.39051023880869429</v>
      </c>
      <c r="AS4781">
        <v>0.84251550965446742</v>
      </c>
      <c r="AT4781">
        <v>0.87908945126255278</v>
      </c>
      <c r="AU4781">
        <v>3</v>
      </c>
    </row>
    <row r="4782" spans="32:47" x14ac:dyDescent="0.25">
      <c r="AF4782">
        <v>4772</v>
      </c>
      <c r="AG4782">
        <v>1</v>
      </c>
      <c r="AH4782">
        <v>1</v>
      </c>
      <c r="AI4782">
        <v>1</v>
      </c>
      <c r="AJ4782">
        <v>1</v>
      </c>
      <c r="AK4782">
        <v>0.89764879832692979</v>
      </c>
      <c r="AL4782">
        <v>1</v>
      </c>
      <c r="AM4782">
        <v>1</v>
      </c>
      <c r="AN4782">
        <v>0.17914256623701094</v>
      </c>
      <c r="AO4782">
        <v>0</v>
      </c>
      <c r="AP4782">
        <v>1</v>
      </c>
      <c r="AQ4782">
        <v>0.71464176539399582</v>
      </c>
      <c r="AR4782">
        <v>1</v>
      </c>
      <c r="AS4782">
        <v>0.64709737213049645</v>
      </c>
      <c r="AT4782">
        <v>0.73133767398607707</v>
      </c>
      <c r="AU4782">
        <v>0</v>
      </c>
    </row>
    <row r="4783" spans="32:47" x14ac:dyDescent="0.25">
      <c r="AF4783">
        <v>4773</v>
      </c>
      <c r="AG4783">
        <v>0</v>
      </c>
      <c r="AH4783">
        <v>1</v>
      </c>
      <c r="AI4783">
        <v>1</v>
      </c>
      <c r="AJ4783">
        <v>0.79922579823736062</v>
      </c>
      <c r="AK4783">
        <v>1</v>
      </c>
      <c r="AL4783">
        <v>1</v>
      </c>
      <c r="AM4783">
        <v>0</v>
      </c>
      <c r="AN4783">
        <v>1</v>
      </c>
      <c r="AO4783">
        <v>1</v>
      </c>
      <c r="AP4783">
        <v>1</v>
      </c>
      <c r="AQ4783">
        <v>1</v>
      </c>
      <c r="AR4783">
        <v>1</v>
      </c>
      <c r="AS4783">
        <v>0</v>
      </c>
      <c r="AT4783">
        <v>1</v>
      </c>
      <c r="AU4783">
        <v>0</v>
      </c>
    </row>
    <row r="4784" spans="32:47" x14ac:dyDescent="0.25">
      <c r="AF4784">
        <v>4774</v>
      </c>
      <c r="AG4784">
        <v>1</v>
      </c>
      <c r="AH4784">
        <v>1</v>
      </c>
      <c r="AI4784">
        <v>0.56964430834834212</v>
      </c>
      <c r="AJ4784">
        <v>1</v>
      </c>
      <c r="AK4784">
        <v>1</v>
      </c>
      <c r="AL4784">
        <v>0.67004335540987081</v>
      </c>
      <c r="AM4784">
        <v>1</v>
      </c>
      <c r="AN4784">
        <v>0.47370559192612777</v>
      </c>
      <c r="AO4784">
        <v>1</v>
      </c>
      <c r="AP4784">
        <v>0.31025395430990632</v>
      </c>
      <c r="AQ4784">
        <v>1</v>
      </c>
      <c r="AR4784">
        <v>1</v>
      </c>
      <c r="AS4784">
        <v>2.5863758003153284E-2</v>
      </c>
      <c r="AT4784">
        <v>0.97442282085751075</v>
      </c>
      <c r="AU4784">
        <v>3</v>
      </c>
    </row>
    <row r="4785" spans="32:47" x14ac:dyDescent="0.25">
      <c r="AF4785">
        <v>4775</v>
      </c>
      <c r="AG4785">
        <v>1</v>
      </c>
      <c r="AH4785">
        <v>0.54141399439764171</v>
      </c>
      <c r="AI4785">
        <v>5.5590776046184114E-2</v>
      </c>
      <c r="AJ4785">
        <v>1</v>
      </c>
      <c r="AK4785">
        <v>1</v>
      </c>
      <c r="AL4785">
        <v>1</v>
      </c>
      <c r="AM4785">
        <v>0.67282813787296036</v>
      </c>
      <c r="AN4785">
        <v>1</v>
      </c>
      <c r="AO4785">
        <v>1</v>
      </c>
      <c r="AP4785">
        <v>1</v>
      </c>
      <c r="AQ4785">
        <v>7.8165287109974696E-2</v>
      </c>
      <c r="AR4785">
        <v>0.2005289310264127</v>
      </c>
      <c r="AS4785">
        <v>0</v>
      </c>
      <c r="AT4785">
        <v>0.61151735713218625</v>
      </c>
      <c r="AU4785">
        <v>0</v>
      </c>
    </row>
    <row r="4786" spans="32:47" x14ac:dyDescent="0.25">
      <c r="AF4786">
        <v>4776</v>
      </c>
      <c r="AG4786">
        <v>1</v>
      </c>
      <c r="AH4786">
        <v>1</v>
      </c>
      <c r="AI4786">
        <v>0.47094237332930788</v>
      </c>
      <c r="AJ4786">
        <v>1</v>
      </c>
      <c r="AK4786">
        <v>1</v>
      </c>
      <c r="AL4786">
        <v>0.71158380274767596</v>
      </c>
      <c r="AM4786">
        <v>1</v>
      </c>
      <c r="AN4786">
        <v>0.17788883757724938</v>
      </c>
      <c r="AO4786">
        <v>1</v>
      </c>
      <c r="AP4786">
        <v>1</v>
      </c>
      <c r="AQ4786">
        <v>1</v>
      </c>
      <c r="AR4786">
        <v>0</v>
      </c>
      <c r="AS4786">
        <v>0</v>
      </c>
      <c r="AT4786">
        <v>0.68285102003480447</v>
      </c>
      <c r="AU4786">
        <v>1</v>
      </c>
    </row>
    <row r="4787" spans="32:47" x14ac:dyDescent="0.25">
      <c r="AF4787">
        <v>4777</v>
      </c>
      <c r="AG4787">
        <v>0.38215820858139554</v>
      </c>
      <c r="AH4787">
        <v>1</v>
      </c>
      <c r="AI4787">
        <v>1</v>
      </c>
      <c r="AJ4787">
        <v>0.20892190491310128</v>
      </c>
      <c r="AK4787">
        <v>1</v>
      </c>
      <c r="AL4787">
        <v>0.11111239288657089</v>
      </c>
      <c r="AM4787">
        <v>1</v>
      </c>
      <c r="AN4787">
        <v>1</v>
      </c>
      <c r="AO4787">
        <v>0.64482242424370873</v>
      </c>
      <c r="AP4787">
        <v>0</v>
      </c>
      <c r="AQ4787">
        <v>1</v>
      </c>
      <c r="AR4787">
        <v>1</v>
      </c>
      <c r="AS4787">
        <v>0</v>
      </c>
      <c r="AT4787">
        <v>0.56149678208774723</v>
      </c>
      <c r="AU4787">
        <v>1</v>
      </c>
    </row>
    <row r="4788" spans="32:47" x14ac:dyDescent="0.25">
      <c r="AF4788">
        <v>4778</v>
      </c>
      <c r="AG4788">
        <v>1</v>
      </c>
      <c r="AH4788">
        <v>0.6352853598556456</v>
      </c>
      <c r="AI4788">
        <v>1</v>
      </c>
      <c r="AJ4788">
        <v>1</v>
      </c>
      <c r="AK4788">
        <v>1</v>
      </c>
      <c r="AL4788">
        <v>1</v>
      </c>
      <c r="AM4788">
        <v>1</v>
      </c>
      <c r="AN4788">
        <v>0.69044892813971892</v>
      </c>
      <c r="AO4788">
        <v>0.62535778646658102</v>
      </c>
      <c r="AP4788">
        <v>1</v>
      </c>
      <c r="AQ4788">
        <v>0</v>
      </c>
      <c r="AR4788">
        <v>1</v>
      </c>
      <c r="AS4788">
        <v>0</v>
      </c>
      <c r="AT4788">
        <v>0.88074227906185465</v>
      </c>
      <c r="AU4788">
        <v>3</v>
      </c>
    </row>
    <row r="4789" spans="32:47" x14ac:dyDescent="0.25">
      <c r="AF4789">
        <v>4779</v>
      </c>
      <c r="AG4789">
        <v>1</v>
      </c>
      <c r="AH4789">
        <v>1</v>
      </c>
      <c r="AI4789">
        <v>1</v>
      </c>
      <c r="AJ4789">
        <v>1</v>
      </c>
      <c r="AK4789">
        <v>0.19588604791633477</v>
      </c>
      <c r="AL4789">
        <v>1</v>
      </c>
      <c r="AM4789">
        <v>1</v>
      </c>
      <c r="AN4789">
        <v>1</v>
      </c>
      <c r="AO4789">
        <v>1</v>
      </c>
      <c r="AP4789">
        <v>1</v>
      </c>
      <c r="AQ4789">
        <v>0</v>
      </c>
      <c r="AR4789">
        <v>1</v>
      </c>
      <c r="AS4789">
        <v>0</v>
      </c>
      <c r="AT4789">
        <v>0.65572758076416671</v>
      </c>
      <c r="AU4789">
        <v>0</v>
      </c>
    </row>
    <row r="4790" spans="32:47" x14ac:dyDescent="0.25">
      <c r="AF4790">
        <v>4780</v>
      </c>
      <c r="AG4790">
        <v>1</v>
      </c>
      <c r="AH4790">
        <v>1</v>
      </c>
      <c r="AI4790">
        <v>1</v>
      </c>
      <c r="AJ4790">
        <v>0.37009971511264061</v>
      </c>
      <c r="AK4790">
        <v>1</v>
      </c>
      <c r="AL4790">
        <v>0.37876820211483087</v>
      </c>
      <c r="AM4790">
        <v>1</v>
      </c>
      <c r="AN4790">
        <v>1</v>
      </c>
      <c r="AO4790">
        <v>0</v>
      </c>
      <c r="AP4790">
        <v>1</v>
      </c>
      <c r="AQ4790">
        <v>1</v>
      </c>
      <c r="AR4790">
        <v>1</v>
      </c>
      <c r="AS4790">
        <v>1</v>
      </c>
      <c r="AT4790">
        <v>0.78232781175405985</v>
      </c>
      <c r="AU4790">
        <v>1</v>
      </c>
    </row>
    <row r="4791" spans="32:47" x14ac:dyDescent="0.25">
      <c r="AF4791">
        <v>4781</v>
      </c>
      <c r="AG4791">
        <v>1</v>
      </c>
      <c r="AH4791">
        <v>1</v>
      </c>
      <c r="AI4791">
        <v>1</v>
      </c>
      <c r="AJ4791">
        <v>1</v>
      </c>
      <c r="AK4791">
        <v>0.77313762302055111</v>
      </c>
      <c r="AL4791">
        <v>1</v>
      </c>
      <c r="AM4791">
        <v>0.7454431579253944</v>
      </c>
      <c r="AN4791">
        <v>1</v>
      </c>
      <c r="AO4791">
        <v>1</v>
      </c>
      <c r="AP4791">
        <v>1</v>
      </c>
      <c r="AQ4791">
        <v>0.7694374045340131</v>
      </c>
      <c r="AR4791">
        <v>0.11559107102197407</v>
      </c>
      <c r="AS4791">
        <v>0.33199561460247834</v>
      </c>
      <c r="AT4791">
        <v>0.65427482167943796</v>
      </c>
      <c r="AU4791">
        <v>1</v>
      </c>
    </row>
    <row r="4792" spans="32:47" x14ac:dyDescent="0.25">
      <c r="AF4792">
        <v>4782</v>
      </c>
      <c r="AG4792">
        <v>0.56984764213942274</v>
      </c>
      <c r="AH4792">
        <v>1</v>
      </c>
      <c r="AI4792">
        <v>1</v>
      </c>
      <c r="AJ4792">
        <v>1</v>
      </c>
      <c r="AK4792">
        <v>2.4095364275713255E-2</v>
      </c>
      <c r="AL4792">
        <v>1</v>
      </c>
      <c r="AM4792">
        <v>1</v>
      </c>
      <c r="AN4792">
        <v>1</v>
      </c>
      <c r="AO4792">
        <v>1</v>
      </c>
      <c r="AP4792">
        <v>1</v>
      </c>
      <c r="AQ4792">
        <v>1</v>
      </c>
      <c r="AR4792">
        <v>0.79008183231217699</v>
      </c>
      <c r="AS4792">
        <v>0</v>
      </c>
      <c r="AT4792">
        <v>0.96206077094632758</v>
      </c>
      <c r="AU4792">
        <v>0</v>
      </c>
    </row>
    <row r="4793" spans="32:47" x14ac:dyDescent="0.25">
      <c r="AF4793">
        <v>4783</v>
      </c>
      <c r="AG4793">
        <v>1</v>
      </c>
      <c r="AH4793">
        <v>1</v>
      </c>
      <c r="AI4793">
        <v>0.53724095273519779</v>
      </c>
      <c r="AJ4793">
        <v>0.33520486812194578</v>
      </c>
      <c r="AK4793">
        <v>1</v>
      </c>
      <c r="AL4793">
        <v>0.26775163531056023</v>
      </c>
      <c r="AM4793">
        <v>1</v>
      </c>
      <c r="AN4793">
        <v>1</v>
      </c>
      <c r="AO4793">
        <v>1</v>
      </c>
      <c r="AP4793">
        <v>0.60981623810315089</v>
      </c>
      <c r="AQ4793">
        <v>1</v>
      </c>
      <c r="AR4793">
        <v>0.52065064581092302</v>
      </c>
      <c r="AS4793">
        <v>0</v>
      </c>
      <c r="AT4793">
        <v>0.6890595792433325</v>
      </c>
      <c r="AU4793">
        <v>0</v>
      </c>
    </row>
    <row r="4794" spans="32:47" x14ac:dyDescent="0.25">
      <c r="AF4794">
        <v>4784</v>
      </c>
      <c r="AG4794">
        <v>1</v>
      </c>
      <c r="AH4794">
        <v>0</v>
      </c>
      <c r="AI4794">
        <v>1</v>
      </c>
      <c r="AJ4794">
        <v>1</v>
      </c>
      <c r="AK4794">
        <v>0.15047310991095372</v>
      </c>
      <c r="AL4794">
        <v>1</v>
      </c>
      <c r="AM4794">
        <v>0.36802152611175365</v>
      </c>
      <c r="AN4794">
        <v>1</v>
      </c>
      <c r="AO4794">
        <v>1</v>
      </c>
      <c r="AP4794">
        <v>1</v>
      </c>
      <c r="AQ4794">
        <v>0.31618301086637074</v>
      </c>
      <c r="AR4794">
        <v>0</v>
      </c>
      <c r="AS4794">
        <v>0.68910062223843738</v>
      </c>
      <c r="AT4794">
        <v>0.8443054852572035</v>
      </c>
      <c r="AU4794">
        <v>1</v>
      </c>
    </row>
    <row r="4795" spans="32:47" x14ac:dyDescent="0.25">
      <c r="AF4795">
        <v>4785</v>
      </c>
      <c r="AG4795">
        <v>0.41946240871484697</v>
      </c>
      <c r="AH4795">
        <v>0</v>
      </c>
      <c r="AI4795">
        <v>1</v>
      </c>
      <c r="AJ4795">
        <v>1</v>
      </c>
      <c r="AK4795">
        <v>0.48251021500806429</v>
      </c>
      <c r="AL4795">
        <v>0.80320050646526697</v>
      </c>
      <c r="AM4795">
        <v>1</v>
      </c>
      <c r="AN4795">
        <v>1</v>
      </c>
      <c r="AO4795">
        <v>1</v>
      </c>
      <c r="AP4795">
        <v>1</v>
      </c>
      <c r="AQ4795">
        <v>1</v>
      </c>
      <c r="AR4795">
        <v>1</v>
      </c>
      <c r="AS4795">
        <v>0</v>
      </c>
      <c r="AT4795">
        <v>0.87566041488300894</v>
      </c>
      <c r="AU4795">
        <v>1</v>
      </c>
    </row>
    <row r="4796" spans="32:47" x14ac:dyDescent="0.25">
      <c r="AF4796">
        <v>4786</v>
      </c>
      <c r="AG4796">
        <v>0.22141134719089267</v>
      </c>
      <c r="AH4796">
        <v>0.24816057936498379</v>
      </c>
      <c r="AI4796">
        <v>0.60094979187734654</v>
      </c>
      <c r="AJ4796">
        <v>0</v>
      </c>
      <c r="AK4796">
        <v>0.33052305910279112</v>
      </c>
      <c r="AL4796">
        <v>1</v>
      </c>
      <c r="AM4796">
        <v>1</v>
      </c>
      <c r="AN4796">
        <v>0.82505478987877723</v>
      </c>
      <c r="AO4796">
        <v>1</v>
      </c>
      <c r="AP4796">
        <v>1</v>
      </c>
      <c r="AQ4796">
        <v>1</v>
      </c>
      <c r="AR4796">
        <v>0.41946167434423021</v>
      </c>
      <c r="AS4796">
        <v>8.5510296414506762E-2</v>
      </c>
      <c r="AT4796">
        <v>0.86461464360341178</v>
      </c>
      <c r="AU4796">
        <v>1</v>
      </c>
    </row>
    <row r="4797" spans="32:47" x14ac:dyDescent="0.25">
      <c r="AF4797">
        <v>4787</v>
      </c>
      <c r="AG4797">
        <v>6.9895428046537186E-2</v>
      </c>
      <c r="AH4797">
        <v>0.89514513339625934</v>
      </c>
      <c r="AI4797">
        <v>1</v>
      </c>
      <c r="AJ4797">
        <v>1</v>
      </c>
      <c r="AK4797">
        <v>0</v>
      </c>
      <c r="AL4797">
        <v>1</v>
      </c>
      <c r="AM4797">
        <v>1</v>
      </c>
      <c r="AN4797">
        <v>1</v>
      </c>
      <c r="AO4797">
        <v>1</v>
      </c>
      <c r="AP4797">
        <v>0.72393264194796492</v>
      </c>
      <c r="AQ4797">
        <v>0.72961327405888976</v>
      </c>
      <c r="AR4797">
        <v>1</v>
      </c>
      <c r="AS4797">
        <v>0</v>
      </c>
      <c r="AT4797">
        <v>0.81800606538785214</v>
      </c>
      <c r="AU4797">
        <v>1</v>
      </c>
    </row>
    <row r="4798" spans="32:47" x14ac:dyDescent="0.25">
      <c r="AF4798">
        <v>4788</v>
      </c>
      <c r="AG4798">
        <v>1</v>
      </c>
      <c r="AH4798">
        <v>1</v>
      </c>
      <c r="AI4798">
        <v>1</v>
      </c>
      <c r="AJ4798">
        <v>1</v>
      </c>
      <c r="AK4798">
        <v>1</v>
      </c>
      <c r="AL4798">
        <v>1</v>
      </c>
      <c r="AM4798">
        <v>0</v>
      </c>
      <c r="AN4798">
        <v>0.21894512354605644</v>
      </c>
      <c r="AO4798">
        <v>1</v>
      </c>
      <c r="AP4798">
        <v>0.40092489108135321</v>
      </c>
      <c r="AQ4798">
        <v>1</v>
      </c>
      <c r="AR4798">
        <v>0.43453217516751819</v>
      </c>
      <c r="AS4798">
        <v>0</v>
      </c>
      <c r="AT4798">
        <v>0.75676807351904751</v>
      </c>
      <c r="AU4798">
        <v>2</v>
      </c>
    </row>
    <row r="4799" spans="32:47" x14ac:dyDescent="0.25">
      <c r="AF4799">
        <v>4789</v>
      </c>
      <c r="AG4799">
        <v>1</v>
      </c>
      <c r="AH4799">
        <v>0.74430775444255104</v>
      </c>
      <c r="AI4799">
        <v>0.92028094284802553</v>
      </c>
      <c r="AJ4799">
        <v>0.70477014456967779</v>
      </c>
      <c r="AK4799">
        <v>1</v>
      </c>
      <c r="AL4799">
        <v>1</v>
      </c>
      <c r="AM4799">
        <v>0.99270528362314747</v>
      </c>
      <c r="AN4799">
        <v>0.94661958613634789</v>
      </c>
      <c r="AO4799">
        <v>1</v>
      </c>
      <c r="AP4799">
        <v>1</v>
      </c>
      <c r="AQ4799">
        <v>0.49919131198936761</v>
      </c>
      <c r="AR4799">
        <v>1</v>
      </c>
      <c r="AS4799">
        <v>0.40490463103102931</v>
      </c>
      <c r="AT4799">
        <v>0.75052297595658735</v>
      </c>
      <c r="AU4799">
        <v>1</v>
      </c>
    </row>
    <row r="4800" spans="32:47" x14ac:dyDescent="0.25">
      <c r="AF4800">
        <v>4790</v>
      </c>
      <c r="AG4800">
        <v>0.51708987195184641</v>
      </c>
      <c r="AH4800">
        <v>1</v>
      </c>
      <c r="AI4800">
        <v>0.60222934836741426</v>
      </c>
      <c r="AJ4800">
        <v>0.36565362973803228</v>
      </c>
      <c r="AK4800">
        <v>0.67994628882954733</v>
      </c>
      <c r="AL4800">
        <v>1</v>
      </c>
      <c r="AM4800">
        <v>1</v>
      </c>
      <c r="AN4800">
        <v>1</v>
      </c>
      <c r="AO4800">
        <v>1</v>
      </c>
      <c r="AP4800">
        <v>1</v>
      </c>
      <c r="AQ4800">
        <v>0.89718592806045006</v>
      </c>
      <c r="AR4800">
        <v>0.57149653234509679</v>
      </c>
      <c r="AS4800">
        <v>0</v>
      </c>
      <c r="AT4800">
        <v>0.97602619641416222</v>
      </c>
      <c r="AU4800">
        <v>0</v>
      </c>
    </row>
    <row r="4801" spans="32:47" x14ac:dyDescent="0.25">
      <c r="AF4801">
        <v>4791</v>
      </c>
      <c r="AG4801">
        <v>1</v>
      </c>
      <c r="AH4801">
        <v>1</v>
      </c>
      <c r="AI4801">
        <v>1</v>
      </c>
      <c r="AJ4801">
        <v>1</v>
      </c>
      <c r="AK4801">
        <v>2.9529499862438833E-2</v>
      </c>
      <c r="AL4801">
        <v>1</v>
      </c>
      <c r="AM4801">
        <v>1</v>
      </c>
      <c r="AN4801">
        <v>0.12742048635188821</v>
      </c>
      <c r="AO4801">
        <v>1</v>
      </c>
      <c r="AP4801">
        <v>1</v>
      </c>
      <c r="AQ4801">
        <v>1</v>
      </c>
      <c r="AR4801">
        <v>1</v>
      </c>
      <c r="AS4801">
        <v>0.2061878916909336</v>
      </c>
      <c r="AT4801">
        <v>0.6905251157216884</v>
      </c>
      <c r="AU4801">
        <v>4</v>
      </c>
    </row>
    <row r="4802" spans="32:47" x14ac:dyDescent="0.25">
      <c r="AF4802">
        <v>4792</v>
      </c>
      <c r="AG4802">
        <v>0.6557084216650354</v>
      </c>
      <c r="AH4802">
        <v>1</v>
      </c>
      <c r="AI4802">
        <v>1</v>
      </c>
      <c r="AJ4802">
        <v>1</v>
      </c>
      <c r="AK4802">
        <v>1</v>
      </c>
      <c r="AL4802">
        <v>0.57747301858714006</v>
      </c>
      <c r="AM4802">
        <v>1</v>
      </c>
      <c r="AN4802">
        <v>0.14788145465483407</v>
      </c>
      <c r="AO4802">
        <v>1</v>
      </c>
      <c r="AP4802">
        <v>0.41047148638960695</v>
      </c>
      <c r="AQ4802">
        <v>5.3638243590588296E-2</v>
      </c>
      <c r="AR4802">
        <v>0.36615001910550127</v>
      </c>
      <c r="AS4802">
        <v>0</v>
      </c>
      <c r="AT4802">
        <v>0.91715121022927937</v>
      </c>
      <c r="AU4802">
        <v>3</v>
      </c>
    </row>
    <row r="4803" spans="32:47" x14ac:dyDescent="0.25">
      <c r="AF4803">
        <v>4793</v>
      </c>
      <c r="AG4803">
        <v>1</v>
      </c>
      <c r="AH4803">
        <v>1</v>
      </c>
      <c r="AI4803">
        <v>1</v>
      </c>
      <c r="AJ4803">
        <v>0</v>
      </c>
      <c r="AK4803">
        <v>1</v>
      </c>
      <c r="AL4803">
        <v>1</v>
      </c>
      <c r="AM4803">
        <v>1</v>
      </c>
      <c r="AN4803">
        <v>1</v>
      </c>
      <c r="AO4803">
        <v>1</v>
      </c>
      <c r="AP4803">
        <v>0.32610232808844059</v>
      </c>
      <c r="AQ4803">
        <v>1</v>
      </c>
      <c r="AR4803">
        <v>0.11914435335418075</v>
      </c>
      <c r="AS4803">
        <v>0</v>
      </c>
      <c r="AT4803">
        <v>0.6156824192051753</v>
      </c>
      <c r="AU4803">
        <v>1</v>
      </c>
    </row>
    <row r="4804" spans="32:47" x14ac:dyDescent="0.25">
      <c r="AF4804">
        <v>4794</v>
      </c>
      <c r="AG4804">
        <v>0.68290497668814143</v>
      </c>
      <c r="AH4804">
        <v>1</v>
      </c>
      <c r="AI4804">
        <v>1</v>
      </c>
      <c r="AJ4804">
        <v>1</v>
      </c>
      <c r="AK4804">
        <v>0.26776440938884927</v>
      </c>
      <c r="AL4804">
        <v>0</v>
      </c>
      <c r="AM4804">
        <v>1</v>
      </c>
      <c r="AN4804">
        <v>1</v>
      </c>
      <c r="AO4804">
        <v>1</v>
      </c>
      <c r="AP4804">
        <v>1</v>
      </c>
      <c r="AQ4804">
        <v>1</v>
      </c>
      <c r="AR4804">
        <v>0.2074072403338505</v>
      </c>
      <c r="AS4804">
        <v>0</v>
      </c>
      <c r="AT4804">
        <v>0.72012973134918223</v>
      </c>
      <c r="AU4804">
        <v>0</v>
      </c>
    </row>
    <row r="4805" spans="32:47" x14ac:dyDescent="0.25">
      <c r="AF4805">
        <v>4795</v>
      </c>
      <c r="AG4805">
        <v>1</v>
      </c>
      <c r="AH4805">
        <v>0</v>
      </c>
      <c r="AI4805">
        <v>1</v>
      </c>
      <c r="AJ4805">
        <v>0.9196283869923112</v>
      </c>
      <c r="AK4805">
        <v>0</v>
      </c>
      <c r="AL4805">
        <v>1</v>
      </c>
      <c r="AM4805">
        <v>0</v>
      </c>
      <c r="AN4805">
        <v>0.91746300237319967</v>
      </c>
      <c r="AO4805">
        <v>1</v>
      </c>
      <c r="AP4805">
        <v>0</v>
      </c>
      <c r="AQ4805">
        <v>1</v>
      </c>
      <c r="AR4805">
        <v>1</v>
      </c>
      <c r="AS4805">
        <v>0</v>
      </c>
      <c r="AT4805">
        <v>0.65094453224719717</v>
      </c>
      <c r="AU4805">
        <v>1</v>
      </c>
    </row>
    <row r="4806" spans="32:47" x14ac:dyDescent="0.25">
      <c r="AF4806">
        <v>4796</v>
      </c>
      <c r="AG4806">
        <v>1</v>
      </c>
      <c r="AH4806">
        <v>1</v>
      </c>
      <c r="AI4806">
        <v>1</v>
      </c>
      <c r="AJ4806">
        <v>1</v>
      </c>
      <c r="AK4806">
        <v>1</v>
      </c>
      <c r="AL4806">
        <v>1</v>
      </c>
      <c r="AM4806">
        <v>1</v>
      </c>
      <c r="AN4806">
        <v>0.55566549274343768</v>
      </c>
      <c r="AO4806">
        <v>0</v>
      </c>
      <c r="AP4806">
        <v>0.45611234658891558</v>
      </c>
      <c r="AQ4806">
        <v>1</v>
      </c>
      <c r="AR4806">
        <v>1</v>
      </c>
      <c r="AS4806">
        <v>0</v>
      </c>
      <c r="AT4806">
        <v>0.86154681180571113</v>
      </c>
      <c r="AU4806">
        <v>3</v>
      </c>
    </row>
    <row r="4807" spans="32:47" x14ac:dyDescent="0.25">
      <c r="AF4807">
        <v>4797</v>
      </c>
      <c r="AG4807">
        <v>0.87608166363098727</v>
      </c>
      <c r="AH4807">
        <v>0</v>
      </c>
      <c r="AI4807">
        <v>0.52488249778229323</v>
      </c>
      <c r="AJ4807">
        <v>0.83687448362131056</v>
      </c>
      <c r="AK4807">
        <v>0.75016353075625375</v>
      </c>
      <c r="AL4807">
        <v>1</v>
      </c>
      <c r="AM4807">
        <v>1</v>
      </c>
      <c r="AN4807">
        <v>1</v>
      </c>
      <c r="AO4807">
        <v>1</v>
      </c>
      <c r="AP4807">
        <v>1</v>
      </c>
      <c r="AQ4807">
        <v>1</v>
      </c>
      <c r="AR4807">
        <v>0.54133491137491219</v>
      </c>
      <c r="AS4807">
        <v>0</v>
      </c>
      <c r="AT4807">
        <v>0.85938578560029011</v>
      </c>
      <c r="AU4807">
        <v>1</v>
      </c>
    </row>
    <row r="4808" spans="32:47" x14ac:dyDescent="0.25">
      <c r="AF4808">
        <v>4798</v>
      </c>
      <c r="AG4808">
        <v>1</v>
      </c>
      <c r="AH4808">
        <v>1</v>
      </c>
      <c r="AI4808">
        <v>1</v>
      </c>
      <c r="AJ4808">
        <v>1</v>
      </c>
      <c r="AK4808">
        <v>0.58651303779498121</v>
      </c>
      <c r="AL4808">
        <v>1</v>
      </c>
      <c r="AM4808">
        <v>0.58934816171207671</v>
      </c>
      <c r="AN4808">
        <v>1</v>
      </c>
      <c r="AO4808">
        <v>1</v>
      </c>
      <c r="AP4808">
        <v>1</v>
      </c>
      <c r="AQ4808">
        <v>0.3458540907081139</v>
      </c>
      <c r="AR4808">
        <v>0.94649368061096362</v>
      </c>
      <c r="AS4808">
        <v>0.79701458925222635</v>
      </c>
      <c r="AT4808">
        <v>0.76273559273684266</v>
      </c>
      <c r="AU4808">
        <v>1</v>
      </c>
    </row>
    <row r="4809" spans="32:47" x14ac:dyDescent="0.25">
      <c r="AF4809">
        <v>4799</v>
      </c>
      <c r="AG4809">
        <v>1</v>
      </c>
      <c r="AH4809">
        <v>0.69876210794973304</v>
      </c>
      <c r="AI4809">
        <v>1</v>
      </c>
      <c r="AJ4809">
        <v>0.48225145819766718</v>
      </c>
      <c r="AK4809">
        <v>0.92794207156581365</v>
      </c>
      <c r="AL4809">
        <v>1</v>
      </c>
      <c r="AM4809">
        <v>1</v>
      </c>
      <c r="AN4809">
        <v>1</v>
      </c>
      <c r="AO4809">
        <v>1</v>
      </c>
      <c r="AP4809">
        <v>1</v>
      </c>
      <c r="AQ4809">
        <v>1</v>
      </c>
      <c r="AR4809">
        <v>0.10774960521643327</v>
      </c>
      <c r="AS4809">
        <v>0</v>
      </c>
      <c r="AT4809">
        <v>0.99061306119941916</v>
      </c>
      <c r="AU4809">
        <v>3</v>
      </c>
    </row>
    <row r="4810" spans="32:47" x14ac:dyDescent="0.25">
      <c r="AF4810">
        <v>4800</v>
      </c>
      <c r="AG4810">
        <v>3.3259571217997524E-2</v>
      </c>
      <c r="AH4810">
        <v>0.52973741907252203</v>
      </c>
      <c r="AI4810">
        <v>1</v>
      </c>
      <c r="AJ4810">
        <v>1</v>
      </c>
      <c r="AK4810">
        <v>0.38443489282508381</v>
      </c>
      <c r="AL4810">
        <v>1</v>
      </c>
      <c r="AM4810">
        <v>1</v>
      </c>
      <c r="AN4810">
        <v>1</v>
      </c>
      <c r="AO4810">
        <v>1</v>
      </c>
      <c r="AP4810">
        <v>0.91667647528412355</v>
      </c>
      <c r="AQ4810">
        <v>0.12455298661880079</v>
      </c>
      <c r="AR4810">
        <v>1</v>
      </c>
      <c r="AS4810">
        <v>0</v>
      </c>
      <c r="AT4810">
        <v>0.80923899696180623</v>
      </c>
      <c r="AU4810">
        <v>1</v>
      </c>
    </row>
    <row r="4811" spans="32:47" x14ac:dyDescent="0.25">
      <c r="AF4811">
        <v>4801</v>
      </c>
      <c r="AG4811">
        <v>1</v>
      </c>
      <c r="AH4811">
        <v>1</v>
      </c>
      <c r="AI4811">
        <v>0.59836651562809784</v>
      </c>
      <c r="AJ4811">
        <v>1</v>
      </c>
      <c r="AK4811">
        <v>1</v>
      </c>
      <c r="AL4811">
        <v>0.79653305645115324</v>
      </c>
      <c r="AM4811">
        <v>1</v>
      </c>
      <c r="AN4811">
        <v>1</v>
      </c>
      <c r="AO4811">
        <v>0.73803680862110921</v>
      </c>
      <c r="AP4811">
        <v>1</v>
      </c>
      <c r="AQ4811">
        <v>0.5440626940770017</v>
      </c>
      <c r="AR4811">
        <v>1</v>
      </c>
      <c r="AS4811">
        <v>0.11830466984926412</v>
      </c>
      <c r="AT4811">
        <v>0.60003708879513606</v>
      </c>
      <c r="AU4811">
        <v>0</v>
      </c>
    </row>
    <row r="4812" spans="32:47" x14ac:dyDescent="0.25">
      <c r="AF4812">
        <v>4802</v>
      </c>
      <c r="AG4812">
        <v>1</v>
      </c>
      <c r="AH4812">
        <v>0.92352430755948134</v>
      </c>
      <c r="AI4812">
        <v>0.72721378763338673</v>
      </c>
      <c r="AJ4812">
        <v>1</v>
      </c>
      <c r="AK4812">
        <v>1</v>
      </c>
      <c r="AL4812">
        <v>1</v>
      </c>
      <c r="AM4812">
        <v>1</v>
      </c>
      <c r="AN4812">
        <v>0.67745227731633817</v>
      </c>
      <c r="AO4812">
        <v>0.94677268780505985</v>
      </c>
      <c r="AP4812">
        <v>0.99894009029747155</v>
      </c>
      <c r="AQ4812">
        <v>1</v>
      </c>
      <c r="AR4812">
        <v>1</v>
      </c>
      <c r="AS4812">
        <v>0</v>
      </c>
      <c r="AT4812">
        <v>0.6302122498139634</v>
      </c>
      <c r="AU4812">
        <v>2</v>
      </c>
    </row>
    <row r="4813" spans="32:47" x14ac:dyDescent="0.25">
      <c r="AF4813">
        <v>4803</v>
      </c>
      <c r="AG4813">
        <v>1</v>
      </c>
      <c r="AH4813">
        <v>1</v>
      </c>
      <c r="AI4813">
        <v>1</v>
      </c>
      <c r="AJ4813">
        <v>1</v>
      </c>
      <c r="AK4813">
        <v>1</v>
      </c>
      <c r="AL4813">
        <v>1</v>
      </c>
      <c r="AM4813">
        <v>1</v>
      </c>
      <c r="AN4813">
        <v>1</v>
      </c>
      <c r="AO4813">
        <v>0.89680171641036088</v>
      </c>
      <c r="AP4813">
        <v>1</v>
      </c>
      <c r="AQ4813">
        <v>0.50231714858770526</v>
      </c>
      <c r="AR4813">
        <v>1</v>
      </c>
      <c r="AS4813">
        <v>0</v>
      </c>
      <c r="AT4813">
        <v>0.71389752205830848</v>
      </c>
      <c r="AU4813">
        <v>1</v>
      </c>
    </row>
    <row r="4814" spans="32:47" x14ac:dyDescent="0.25">
      <c r="AF4814">
        <v>4804</v>
      </c>
      <c r="AG4814">
        <v>0.47526545935421205</v>
      </c>
      <c r="AH4814">
        <v>1</v>
      </c>
      <c r="AI4814">
        <v>1</v>
      </c>
      <c r="AJ4814">
        <v>1</v>
      </c>
      <c r="AK4814">
        <v>1</v>
      </c>
      <c r="AL4814">
        <v>1</v>
      </c>
      <c r="AM4814">
        <v>0.16834515632757346</v>
      </c>
      <c r="AN4814">
        <v>1</v>
      </c>
      <c r="AO4814">
        <v>0.7570193617939367</v>
      </c>
      <c r="AP4814">
        <v>1</v>
      </c>
      <c r="AQ4814">
        <v>1</v>
      </c>
      <c r="AR4814">
        <v>1</v>
      </c>
      <c r="AS4814">
        <v>0</v>
      </c>
      <c r="AT4814">
        <v>0.9415592093112175</v>
      </c>
      <c r="AU4814">
        <v>1</v>
      </c>
    </row>
    <row r="4815" spans="32:47" x14ac:dyDescent="0.25">
      <c r="AF4815">
        <v>4805</v>
      </c>
      <c r="AG4815">
        <v>1</v>
      </c>
      <c r="AH4815">
        <v>0.47540129148884652</v>
      </c>
      <c r="AI4815">
        <v>1</v>
      </c>
      <c r="AJ4815">
        <v>0.13169175271808248</v>
      </c>
      <c r="AK4815">
        <v>2.1642645017099341E-2</v>
      </c>
      <c r="AL4815">
        <v>1</v>
      </c>
      <c r="AM4815">
        <v>1</v>
      </c>
      <c r="AN4815">
        <v>2.6294777842732372E-2</v>
      </c>
      <c r="AO4815">
        <v>0.98624651420298803</v>
      </c>
      <c r="AP4815">
        <v>1</v>
      </c>
      <c r="AQ4815">
        <v>0.58117811322372293</v>
      </c>
      <c r="AR4815">
        <v>0.40278116704740247</v>
      </c>
      <c r="AS4815">
        <v>0.2274595906245879</v>
      </c>
      <c r="AT4815">
        <v>0.79849495864740405</v>
      </c>
      <c r="AU4815">
        <v>2</v>
      </c>
    </row>
    <row r="4816" spans="32:47" x14ac:dyDescent="0.25">
      <c r="AF4816">
        <v>4806</v>
      </c>
      <c r="AG4816">
        <v>1</v>
      </c>
      <c r="AH4816">
        <v>0.10312845744608369</v>
      </c>
      <c r="AI4816">
        <v>1</v>
      </c>
      <c r="AJ4816">
        <v>1</v>
      </c>
      <c r="AK4816">
        <v>1</v>
      </c>
      <c r="AL4816">
        <v>1</v>
      </c>
      <c r="AM4816">
        <v>1</v>
      </c>
      <c r="AN4816">
        <v>1</v>
      </c>
      <c r="AO4816">
        <v>0.84840750357301054</v>
      </c>
      <c r="AP4816">
        <v>1</v>
      </c>
      <c r="AQ4816">
        <v>1</v>
      </c>
      <c r="AR4816">
        <v>1</v>
      </c>
      <c r="AS4816">
        <v>0.65243113341022119</v>
      </c>
      <c r="AT4816">
        <v>0.92082401027467198</v>
      </c>
      <c r="AU4816">
        <v>3</v>
      </c>
    </row>
    <row r="4817" spans="32:47" x14ac:dyDescent="0.25">
      <c r="AF4817">
        <v>4807</v>
      </c>
      <c r="AG4817">
        <v>1</v>
      </c>
      <c r="AH4817">
        <v>1</v>
      </c>
      <c r="AI4817">
        <v>1</v>
      </c>
      <c r="AJ4817">
        <v>1</v>
      </c>
      <c r="AK4817">
        <v>1</v>
      </c>
      <c r="AL4817">
        <v>0.69253944229931219</v>
      </c>
      <c r="AM4817">
        <v>1</v>
      </c>
      <c r="AN4817">
        <v>1</v>
      </c>
      <c r="AO4817">
        <v>1</v>
      </c>
      <c r="AP4817">
        <v>1</v>
      </c>
      <c r="AQ4817">
        <v>0.55882354131875522</v>
      </c>
      <c r="AR4817">
        <v>1</v>
      </c>
      <c r="AS4817">
        <v>0.5504974921049941</v>
      </c>
      <c r="AT4817">
        <v>0.8044334287851872</v>
      </c>
      <c r="AU4817">
        <v>0</v>
      </c>
    </row>
    <row r="4818" spans="32:47" x14ac:dyDescent="0.25">
      <c r="AF4818">
        <v>4808</v>
      </c>
      <c r="AG4818">
        <v>6.657783040610675E-2</v>
      </c>
      <c r="AH4818">
        <v>0</v>
      </c>
      <c r="AI4818">
        <v>1</v>
      </c>
      <c r="AJ4818">
        <v>0.88475596011024515</v>
      </c>
      <c r="AK4818">
        <v>1</v>
      </c>
      <c r="AL4818">
        <v>1</v>
      </c>
      <c r="AM4818">
        <v>1</v>
      </c>
      <c r="AN4818">
        <v>1</v>
      </c>
      <c r="AO4818">
        <v>0.9527239547901748</v>
      </c>
      <c r="AP4818">
        <v>1</v>
      </c>
      <c r="AQ4818">
        <v>0.82530808207642015</v>
      </c>
      <c r="AR4818">
        <v>0</v>
      </c>
      <c r="AS4818">
        <v>0.3663520780149459</v>
      </c>
      <c r="AT4818">
        <v>0.62006817230608313</v>
      </c>
      <c r="AU4818">
        <v>1</v>
      </c>
    </row>
    <row r="4819" spans="32:47" x14ac:dyDescent="0.25">
      <c r="AF4819">
        <v>4809</v>
      </c>
      <c r="AG4819">
        <v>1</v>
      </c>
      <c r="AH4819">
        <v>7.849452346662085E-2</v>
      </c>
      <c r="AI4819">
        <v>1</v>
      </c>
      <c r="AJ4819">
        <v>1</v>
      </c>
      <c r="AK4819">
        <v>0.50447532892764191</v>
      </c>
      <c r="AL4819">
        <v>0.67706969482533164</v>
      </c>
      <c r="AM4819">
        <v>1</v>
      </c>
      <c r="AN4819">
        <v>0.47124036861444646</v>
      </c>
      <c r="AO4819">
        <v>1</v>
      </c>
      <c r="AP4819">
        <v>0.84797823473092004</v>
      </c>
      <c r="AQ4819">
        <v>1</v>
      </c>
      <c r="AR4819">
        <v>1</v>
      </c>
      <c r="AS4819">
        <v>0.22499501532074645</v>
      </c>
      <c r="AT4819">
        <v>0.95965518133636252</v>
      </c>
      <c r="AU4819">
        <v>2</v>
      </c>
    </row>
    <row r="4820" spans="32:47" x14ac:dyDescent="0.25">
      <c r="AF4820">
        <v>4810</v>
      </c>
      <c r="AG4820">
        <v>1</v>
      </c>
      <c r="AH4820">
        <v>0.17805861021796382</v>
      </c>
      <c r="AI4820">
        <v>1</v>
      </c>
      <c r="AJ4820">
        <v>1</v>
      </c>
      <c r="AK4820">
        <v>1</v>
      </c>
      <c r="AL4820">
        <v>0</v>
      </c>
      <c r="AM4820">
        <v>1</v>
      </c>
      <c r="AN4820">
        <v>1</v>
      </c>
      <c r="AO4820">
        <v>0</v>
      </c>
      <c r="AP4820">
        <v>1</v>
      </c>
      <c r="AQ4820">
        <v>1</v>
      </c>
      <c r="AR4820">
        <v>1</v>
      </c>
      <c r="AS4820">
        <v>0.24596088523903745</v>
      </c>
      <c r="AT4820">
        <v>0.81197361618177555</v>
      </c>
      <c r="AU4820">
        <v>1</v>
      </c>
    </row>
    <row r="4821" spans="32:47" x14ac:dyDescent="0.25">
      <c r="AF4821">
        <v>4811</v>
      </c>
      <c r="AG4821">
        <v>1</v>
      </c>
      <c r="AH4821">
        <v>0.76204628454122159</v>
      </c>
      <c r="AI4821">
        <v>1</v>
      </c>
      <c r="AJ4821">
        <v>0.93704281486837615</v>
      </c>
      <c r="AK4821">
        <v>1</v>
      </c>
      <c r="AL4821">
        <v>1</v>
      </c>
      <c r="AM4821">
        <v>0</v>
      </c>
      <c r="AN4821">
        <v>0.53417663273167793</v>
      </c>
      <c r="AO4821">
        <v>1</v>
      </c>
      <c r="AP4821">
        <v>1</v>
      </c>
      <c r="AQ4821">
        <v>0.62797945374331898</v>
      </c>
      <c r="AR4821">
        <v>0.66042033817610635</v>
      </c>
      <c r="AS4821">
        <v>6.6161961353387713E-2</v>
      </c>
      <c r="AT4821">
        <v>0.71341431061013627</v>
      </c>
      <c r="AU4821">
        <v>5</v>
      </c>
    </row>
    <row r="4822" spans="32:47" x14ac:dyDescent="0.25">
      <c r="AF4822">
        <v>4812</v>
      </c>
      <c r="AG4822">
        <v>1</v>
      </c>
      <c r="AH4822">
        <v>1</v>
      </c>
      <c r="AI4822">
        <v>1</v>
      </c>
      <c r="AJ4822">
        <v>0.86221664854165281</v>
      </c>
      <c r="AK4822">
        <v>1</v>
      </c>
      <c r="AL4822">
        <v>1</v>
      </c>
      <c r="AM4822">
        <v>1</v>
      </c>
      <c r="AN4822">
        <v>1</v>
      </c>
      <c r="AO4822">
        <v>1</v>
      </c>
      <c r="AP4822">
        <v>1</v>
      </c>
      <c r="AQ4822">
        <v>0</v>
      </c>
      <c r="AR4822">
        <v>0.59425736040594201</v>
      </c>
      <c r="AS4822">
        <v>0</v>
      </c>
      <c r="AT4822">
        <v>0.67580239980791346</v>
      </c>
      <c r="AU4822">
        <v>0</v>
      </c>
    </row>
    <row r="4823" spans="32:47" x14ac:dyDescent="0.25">
      <c r="AF4823">
        <v>4813</v>
      </c>
      <c r="AG4823">
        <v>1</v>
      </c>
      <c r="AH4823">
        <v>1</v>
      </c>
      <c r="AI4823">
        <v>1</v>
      </c>
      <c r="AJ4823">
        <v>0.71457022359027178</v>
      </c>
      <c r="AK4823">
        <v>0.40189503734666598</v>
      </c>
      <c r="AL4823">
        <v>0</v>
      </c>
      <c r="AM4823">
        <v>0.77487246750505645</v>
      </c>
      <c r="AN4823">
        <v>0</v>
      </c>
      <c r="AO4823">
        <v>0.77124001232829564</v>
      </c>
      <c r="AP4823">
        <v>0.12736026515279175</v>
      </c>
      <c r="AQ4823">
        <v>1</v>
      </c>
      <c r="AR4823">
        <v>0.75756997538231985</v>
      </c>
      <c r="AS4823">
        <v>0</v>
      </c>
      <c r="AT4823">
        <v>0.82501433679809288</v>
      </c>
      <c r="AU4823">
        <v>0</v>
      </c>
    </row>
    <row r="4824" spans="32:47" x14ac:dyDescent="0.25">
      <c r="AF4824">
        <v>4814</v>
      </c>
      <c r="AG4824">
        <v>1</v>
      </c>
      <c r="AH4824">
        <v>1</v>
      </c>
      <c r="AI4824">
        <v>0.5508029233786792</v>
      </c>
      <c r="AJ4824">
        <v>1</v>
      </c>
      <c r="AK4824">
        <v>1</v>
      </c>
      <c r="AL4824">
        <v>1</v>
      </c>
      <c r="AM4824">
        <v>1</v>
      </c>
      <c r="AN4824">
        <v>0.86024932527511888</v>
      </c>
      <c r="AO4824">
        <v>1</v>
      </c>
      <c r="AP4824">
        <v>0.877605587230186</v>
      </c>
      <c r="AQ4824">
        <v>1</v>
      </c>
      <c r="AR4824">
        <v>1</v>
      </c>
      <c r="AS4824">
        <v>0.52807877772453748</v>
      </c>
      <c r="AT4824">
        <v>0.81662342124576726</v>
      </c>
      <c r="AU4824">
        <v>0</v>
      </c>
    </row>
    <row r="4825" spans="32:47" x14ac:dyDescent="0.25">
      <c r="AF4825">
        <v>4815</v>
      </c>
      <c r="AG4825">
        <v>1</v>
      </c>
      <c r="AH4825">
        <v>1</v>
      </c>
      <c r="AI4825">
        <v>1</v>
      </c>
      <c r="AJ4825">
        <v>1</v>
      </c>
      <c r="AK4825">
        <v>0.31848861809140222</v>
      </c>
      <c r="AL4825">
        <v>0.14494960545028637</v>
      </c>
      <c r="AM4825">
        <v>1</v>
      </c>
      <c r="AN4825">
        <v>1</v>
      </c>
      <c r="AO4825">
        <v>0.142289800025416</v>
      </c>
      <c r="AP4825">
        <v>1</v>
      </c>
      <c r="AQ4825">
        <v>0</v>
      </c>
      <c r="AR4825">
        <v>1</v>
      </c>
      <c r="AS4825">
        <v>0</v>
      </c>
      <c r="AT4825">
        <v>0.66854297643617489</v>
      </c>
      <c r="AU4825">
        <v>4</v>
      </c>
    </row>
    <row r="4826" spans="32:47" x14ac:dyDescent="0.25">
      <c r="AF4826">
        <v>4816</v>
      </c>
      <c r="AG4826">
        <v>1</v>
      </c>
      <c r="AH4826">
        <v>0.86475530673279921</v>
      </c>
      <c r="AI4826">
        <v>1</v>
      </c>
      <c r="AJ4826">
        <v>0.94163071236156004</v>
      </c>
      <c r="AK4826">
        <v>1</v>
      </c>
      <c r="AL4826">
        <v>0</v>
      </c>
      <c r="AM4826">
        <v>0.78887900452255344</v>
      </c>
      <c r="AN4826">
        <v>0.86842303650384212</v>
      </c>
      <c r="AO4826">
        <v>1</v>
      </c>
      <c r="AP4826">
        <v>1</v>
      </c>
      <c r="AQ4826">
        <v>1</v>
      </c>
      <c r="AR4826">
        <v>1</v>
      </c>
      <c r="AS4826">
        <v>0.58732949995052575</v>
      </c>
      <c r="AT4826">
        <v>0.97219288660789849</v>
      </c>
      <c r="AU4826">
        <v>3</v>
      </c>
    </row>
    <row r="4827" spans="32:47" x14ac:dyDescent="0.25">
      <c r="AF4827">
        <v>4817</v>
      </c>
      <c r="AG4827">
        <v>0.28154946426342753</v>
      </c>
      <c r="AH4827">
        <v>1</v>
      </c>
      <c r="AI4827">
        <v>0.73263607939283715</v>
      </c>
      <c r="AJ4827">
        <v>0</v>
      </c>
      <c r="AK4827">
        <v>0</v>
      </c>
      <c r="AL4827">
        <v>0</v>
      </c>
      <c r="AM4827">
        <v>1</v>
      </c>
      <c r="AN4827">
        <v>0</v>
      </c>
      <c r="AO4827">
        <v>1</v>
      </c>
      <c r="AP4827">
        <v>0.67093180070960734</v>
      </c>
      <c r="AQ4827">
        <v>0.88554900350087939</v>
      </c>
      <c r="AR4827">
        <v>1</v>
      </c>
      <c r="AS4827">
        <v>0</v>
      </c>
      <c r="AT4827">
        <v>0.81905315466514594</v>
      </c>
      <c r="AU4827">
        <v>3</v>
      </c>
    </row>
    <row r="4828" spans="32:47" x14ac:dyDescent="0.25">
      <c r="AF4828">
        <v>4818</v>
      </c>
      <c r="AG4828">
        <v>0.23344552015928896</v>
      </c>
      <c r="AH4828">
        <v>0.347323524301828</v>
      </c>
      <c r="AI4828">
        <v>1</v>
      </c>
      <c r="AJ4828">
        <v>1</v>
      </c>
      <c r="AK4828">
        <v>1</v>
      </c>
      <c r="AL4828">
        <v>0</v>
      </c>
      <c r="AM4828">
        <v>0.90181130932638376</v>
      </c>
      <c r="AN4828">
        <v>0.28252370428174711</v>
      </c>
      <c r="AO4828">
        <v>1</v>
      </c>
      <c r="AP4828">
        <v>1</v>
      </c>
      <c r="AQ4828">
        <v>1</v>
      </c>
      <c r="AR4828">
        <v>0.20411329200977624</v>
      </c>
      <c r="AS4828">
        <v>0</v>
      </c>
      <c r="AT4828">
        <v>0.78107478029960975</v>
      </c>
      <c r="AU4828">
        <v>0</v>
      </c>
    </row>
    <row r="4829" spans="32:47" x14ac:dyDescent="0.25">
      <c r="AF4829">
        <v>4819</v>
      </c>
      <c r="AG4829">
        <v>1</v>
      </c>
      <c r="AH4829">
        <v>0</v>
      </c>
      <c r="AI4829">
        <v>0.87897929192343238</v>
      </c>
      <c r="AJ4829">
        <v>1</v>
      </c>
      <c r="AK4829">
        <v>0.47963002780682384</v>
      </c>
      <c r="AL4829">
        <v>0.48579169176785703</v>
      </c>
      <c r="AM4829">
        <v>1</v>
      </c>
      <c r="AN4829">
        <v>0.47054916357052617</v>
      </c>
      <c r="AO4829">
        <v>1</v>
      </c>
      <c r="AP4829">
        <v>0.61676595499551279</v>
      </c>
      <c r="AQ4829">
        <v>0.53913757082991653</v>
      </c>
      <c r="AR4829">
        <v>1</v>
      </c>
      <c r="AS4829">
        <v>0.51009874043712999</v>
      </c>
      <c r="AT4829">
        <v>0.6005106783491736</v>
      </c>
      <c r="AU4829">
        <v>1</v>
      </c>
    </row>
    <row r="4830" spans="32:47" x14ac:dyDescent="0.25">
      <c r="AF4830">
        <v>4820</v>
      </c>
      <c r="AG4830">
        <v>1</v>
      </c>
      <c r="AH4830">
        <v>0.65391219144735913</v>
      </c>
      <c r="AI4830">
        <v>1</v>
      </c>
      <c r="AJ4830">
        <v>0.6925343183002648</v>
      </c>
      <c r="AK4830">
        <v>0.7383089181882585</v>
      </c>
      <c r="AL4830">
        <v>1</v>
      </c>
      <c r="AM4830">
        <v>1</v>
      </c>
      <c r="AN4830">
        <v>0.13198807507926116</v>
      </c>
      <c r="AO4830">
        <v>0.59530750440608249</v>
      </c>
      <c r="AP4830">
        <v>0.41831071168651818</v>
      </c>
      <c r="AQ4830">
        <v>1</v>
      </c>
      <c r="AR4830">
        <v>1</v>
      </c>
      <c r="AS4830">
        <v>0.1536463813118947</v>
      </c>
      <c r="AT4830">
        <v>0.93170137872462155</v>
      </c>
      <c r="AU4830">
        <v>0</v>
      </c>
    </row>
    <row r="4831" spans="32:47" x14ac:dyDescent="0.25">
      <c r="AF4831">
        <v>4821</v>
      </c>
      <c r="AG4831">
        <v>1</v>
      </c>
      <c r="AH4831">
        <v>1</v>
      </c>
      <c r="AI4831">
        <v>1</v>
      </c>
      <c r="AJ4831">
        <v>0.31543197329059086</v>
      </c>
      <c r="AK4831">
        <v>1</v>
      </c>
      <c r="AL4831">
        <v>0</v>
      </c>
      <c r="AM4831">
        <v>1</v>
      </c>
      <c r="AN4831">
        <v>1</v>
      </c>
      <c r="AO4831">
        <v>0</v>
      </c>
      <c r="AP4831">
        <v>1</v>
      </c>
      <c r="AQ4831">
        <v>0.39064269666317464</v>
      </c>
      <c r="AR4831">
        <v>0.71997323828104376</v>
      </c>
      <c r="AS4831">
        <v>0</v>
      </c>
      <c r="AT4831">
        <v>0.83561790623480436</v>
      </c>
      <c r="AU4831">
        <v>2</v>
      </c>
    </row>
    <row r="4832" spans="32:47" x14ac:dyDescent="0.25">
      <c r="AF4832">
        <v>4822</v>
      </c>
      <c r="AG4832">
        <v>1</v>
      </c>
      <c r="AH4832">
        <v>1</v>
      </c>
      <c r="AI4832">
        <v>0</v>
      </c>
      <c r="AJ4832">
        <v>1</v>
      </c>
      <c r="AK4832">
        <v>0.69320653416587208</v>
      </c>
      <c r="AL4832">
        <v>0.16509015072952024</v>
      </c>
      <c r="AM4832">
        <v>0.51387093851536192</v>
      </c>
      <c r="AN4832">
        <v>1</v>
      </c>
      <c r="AO4832">
        <v>1</v>
      </c>
      <c r="AP4832">
        <v>0.62403136073290599</v>
      </c>
      <c r="AQ4832">
        <v>0.88583530269655364</v>
      </c>
      <c r="AR4832">
        <v>1</v>
      </c>
      <c r="AS4832">
        <v>0</v>
      </c>
      <c r="AT4832">
        <v>0.77015850788509799</v>
      </c>
      <c r="AU4832">
        <v>1</v>
      </c>
    </row>
    <row r="4833" spans="32:47" x14ac:dyDescent="0.25">
      <c r="AF4833">
        <v>4823</v>
      </c>
      <c r="AG4833">
        <v>1</v>
      </c>
      <c r="AH4833">
        <v>1</v>
      </c>
      <c r="AI4833">
        <v>0.83726573322036857</v>
      </c>
      <c r="AJ4833">
        <v>0.49308049348789307</v>
      </c>
      <c r="AK4833">
        <v>0.60618469145312348</v>
      </c>
      <c r="AL4833">
        <v>0.63071867472778342</v>
      </c>
      <c r="AM4833">
        <v>1</v>
      </c>
      <c r="AN4833">
        <v>0.77009402385057557</v>
      </c>
      <c r="AO4833">
        <v>0.6838451726012863</v>
      </c>
      <c r="AP4833">
        <v>1</v>
      </c>
      <c r="AQ4833">
        <v>0</v>
      </c>
      <c r="AR4833">
        <v>0.23804712177520887</v>
      </c>
      <c r="AS4833">
        <v>0</v>
      </c>
      <c r="AT4833">
        <v>0.92790562231031848</v>
      </c>
      <c r="AU4833">
        <v>1</v>
      </c>
    </row>
    <row r="4834" spans="32:47" x14ac:dyDescent="0.25">
      <c r="AF4834">
        <v>4824</v>
      </c>
      <c r="AG4834">
        <v>1</v>
      </c>
      <c r="AH4834">
        <v>1</v>
      </c>
      <c r="AI4834">
        <v>1</v>
      </c>
      <c r="AJ4834">
        <v>1</v>
      </c>
      <c r="AK4834">
        <v>0</v>
      </c>
      <c r="AL4834">
        <v>1</v>
      </c>
      <c r="AM4834">
        <v>1</v>
      </c>
      <c r="AN4834">
        <v>1</v>
      </c>
      <c r="AO4834">
        <v>1</v>
      </c>
      <c r="AP4834">
        <v>1</v>
      </c>
      <c r="AQ4834">
        <v>0</v>
      </c>
      <c r="AR4834">
        <v>1</v>
      </c>
      <c r="AS4834">
        <v>0.10131658624037906</v>
      </c>
      <c r="AT4834">
        <v>0.74946911355603341</v>
      </c>
      <c r="AU4834">
        <v>1</v>
      </c>
    </row>
    <row r="4835" spans="32:47" x14ac:dyDescent="0.25">
      <c r="AF4835">
        <v>4825</v>
      </c>
      <c r="AG4835">
        <v>1</v>
      </c>
      <c r="AH4835">
        <v>0.34133762598191553</v>
      </c>
      <c r="AI4835">
        <v>1</v>
      </c>
      <c r="AJ4835">
        <v>0.69775116511130664</v>
      </c>
      <c r="AK4835">
        <v>1</v>
      </c>
      <c r="AL4835">
        <v>0.95859404692115879</v>
      </c>
      <c r="AM4835">
        <v>1</v>
      </c>
      <c r="AN4835">
        <v>1</v>
      </c>
      <c r="AO4835">
        <v>1</v>
      </c>
      <c r="AP4835">
        <v>0.33655833329483414</v>
      </c>
      <c r="AQ4835">
        <v>0.43100235978272394</v>
      </c>
      <c r="AR4835">
        <v>1</v>
      </c>
      <c r="AS4835">
        <v>0</v>
      </c>
      <c r="AT4835">
        <v>0.70443505865915623</v>
      </c>
      <c r="AU4835">
        <v>2</v>
      </c>
    </row>
    <row r="4836" spans="32:47" x14ac:dyDescent="0.25">
      <c r="AF4836">
        <v>4826</v>
      </c>
      <c r="AG4836">
        <v>0.43816000569237196</v>
      </c>
      <c r="AH4836">
        <v>1</v>
      </c>
      <c r="AI4836">
        <v>1</v>
      </c>
      <c r="AJ4836">
        <v>1</v>
      </c>
      <c r="AK4836">
        <v>1</v>
      </c>
      <c r="AL4836">
        <v>7.9023154696430231E-2</v>
      </c>
      <c r="AM4836">
        <v>1</v>
      </c>
      <c r="AN4836">
        <v>1</v>
      </c>
      <c r="AO4836">
        <v>1</v>
      </c>
      <c r="AP4836">
        <v>1</v>
      </c>
      <c r="AQ4836">
        <v>0.77794512522523296</v>
      </c>
      <c r="AR4836">
        <v>1</v>
      </c>
      <c r="AS4836">
        <v>0</v>
      </c>
      <c r="AT4836">
        <v>0.89294092193979857</v>
      </c>
      <c r="AU4836">
        <v>1</v>
      </c>
    </row>
    <row r="4837" spans="32:47" x14ac:dyDescent="0.25">
      <c r="AF4837">
        <v>4827</v>
      </c>
      <c r="AG4837">
        <v>0.44070022159599653</v>
      </c>
      <c r="AH4837">
        <v>0.3634174421697805</v>
      </c>
      <c r="AI4837">
        <v>1</v>
      </c>
      <c r="AJ4837">
        <v>1</v>
      </c>
      <c r="AK4837">
        <v>1</v>
      </c>
      <c r="AL4837">
        <v>1</v>
      </c>
      <c r="AM4837">
        <v>1</v>
      </c>
      <c r="AN4837">
        <v>1</v>
      </c>
      <c r="AO4837">
        <v>0</v>
      </c>
      <c r="AP4837">
        <v>1</v>
      </c>
      <c r="AQ4837">
        <v>1</v>
      </c>
      <c r="AR4837">
        <v>0.89584149744722152</v>
      </c>
      <c r="AS4837">
        <v>0</v>
      </c>
      <c r="AT4837">
        <v>0.72010745818659738</v>
      </c>
      <c r="AU4837">
        <v>0</v>
      </c>
    </row>
    <row r="4838" spans="32:47" x14ac:dyDescent="0.25">
      <c r="AF4838">
        <v>4828</v>
      </c>
      <c r="AG4838">
        <v>0</v>
      </c>
      <c r="AH4838">
        <v>0.33668236415983949</v>
      </c>
      <c r="AI4838">
        <v>1</v>
      </c>
      <c r="AJ4838">
        <v>1</v>
      </c>
      <c r="AK4838">
        <v>0.22214477494426613</v>
      </c>
      <c r="AL4838">
        <v>1</v>
      </c>
      <c r="AM4838">
        <v>1</v>
      </c>
      <c r="AN4838">
        <v>0.60518952656744773</v>
      </c>
      <c r="AO4838">
        <v>1</v>
      </c>
      <c r="AP4838">
        <v>0.69902371962516263</v>
      </c>
      <c r="AQ4838">
        <v>1</v>
      </c>
      <c r="AR4838">
        <v>1</v>
      </c>
      <c r="AS4838">
        <v>0.17624052347016386</v>
      </c>
      <c r="AT4838">
        <v>0.79444108060375729</v>
      </c>
      <c r="AU4838">
        <v>0</v>
      </c>
    </row>
    <row r="4839" spans="32:47" x14ac:dyDescent="0.25">
      <c r="AF4839">
        <v>4829</v>
      </c>
      <c r="AG4839">
        <v>1</v>
      </c>
      <c r="AH4839">
        <v>1</v>
      </c>
      <c r="AI4839">
        <v>1</v>
      </c>
      <c r="AJ4839">
        <v>1</v>
      </c>
      <c r="AK4839">
        <v>0.52703253583252174</v>
      </c>
      <c r="AL4839">
        <v>1</v>
      </c>
      <c r="AM4839">
        <v>1</v>
      </c>
      <c r="AN4839">
        <v>1</v>
      </c>
      <c r="AO4839">
        <v>1</v>
      </c>
      <c r="AP4839">
        <v>0.82979461287064737</v>
      </c>
      <c r="AQ4839">
        <v>0</v>
      </c>
      <c r="AR4839">
        <v>1</v>
      </c>
      <c r="AS4839">
        <v>0.43777352186190266</v>
      </c>
      <c r="AT4839">
        <v>0.98940621841591636</v>
      </c>
      <c r="AU4839">
        <v>2</v>
      </c>
    </row>
    <row r="4840" spans="32:47" x14ac:dyDescent="0.25">
      <c r="AF4840">
        <v>4830</v>
      </c>
      <c r="AG4840">
        <v>1.9322152564258902E-2</v>
      </c>
      <c r="AH4840">
        <v>1</v>
      </c>
      <c r="AI4840">
        <v>1</v>
      </c>
      <c r="AJ4840">
        <v>0</v>
      </c>
      <c r="AK4840">
        <v>1</v>
      </c>
      <c r="AL4840">
        <v>1</v>
      </c>
      <c r="AM4840">
        <v>1</v>
      </c>
      <c r="AN4840">
        <v>0.18282695108158101</v>
      </c>
      <c r="AO4840">
        <v>1</v>
      </c>
      <c r="AP4840">
        <v>1</v>
      </c>
      <c r="AQ4840">
        <v>0.17766166100797515</v>
      </c>
      <c r="AR4840">
        <v>1</v>
      </c>
      <c r="AS4840">
        <v>0</v>
      </c>
      <c r="AT4840">
        <v>0.89161730143911366</v>
      </c>
      <c r="AU4840">
        <v>0</v>
      </c>
    </row>
    <row r="4841" spans="32:47" x14ac:dyDescent="0.25">
      <c r="AF4841">
        <v>4831</v>
      </c>
      <c r="AG4841">
        <v>1</v>
      </c>
      <c r="AH4841">
        <v>0.91761694017077389</v>
      </c>
      <c r="AI4841">
        <v>1</v>
      </c>
      <c r="AJ4841">
        <v>0.98190286235064073</v>
      </c>
      <c r="AK4841">
        <v>0.88788023258671123</v>
      </c>
      <c r="AL4841">
        <v>0.42700661234339349</v>
      </c>
      <c r="AM4841">
        <v>1</v>
      </c>
      <c r="AN4841">
        <v>1</v>
      </c>
      <c r="AO4841">
        <v>1</v>
      </c>
      <c r="AP4841">
        <v>0.90223469079055285</v>
      </c>
      <c r="AQ4841">
        <v>1</v>
      </c>
      <c r="AR4841">
        <v>1</v>
      </c>
      <c r="AS4841">
        <v>0.17439621494591964</v>
      </c>
      <c r="AT4841">
        <v>0.79238351795454398</v>
      </c>
      <c r="AU4841">
        <v>0</v>
      </c>
    </row>
    <row r="4842" spans="32:47" x14ac:dyDescent="0.25">
      <c r="AF4842">
        <v>4832</v>
      </c>
      <c r="AG4842">
        <v>1</v>
      </c>
      <c r="AH4842">
        <v>0</v>
      </c>
      <c r="AI4842">
        <v>0</v>
      </c>
      <c r="AJ4842">
        <v>0</v>
      </c>
      <c r="AK4842">
        <v>1</v>
      </c>
      <c r="AL4842">
        <v>1</v>
      </c>
      <c r="AM4842">
        <v>1</v>
      </c>
      <c r="AN4842">
        <v>1</v>
      </c>
      <c r="AO4842">
        <v>0.87746330766458414</v>
      </c>
      <c r="AP4842">
        <v>1</v>
      </c>
      <c r="AQ4842">
        <v>0.24636442345872639</v>
      </c>
      <c r="AR4842">
        <v>1</v>
      </c>
      <c r="AS4842">
        <v>0</v>
      </c>
      <c r="AT4842">
        <v>0.96759542040193969</v>
      </c>
      <c r="AU4842">
        <v>0</v>
      </c>
    </row>
    <row r="4843" spans="32:47" x14ac:dyDescent="0.25">
      <c r="AF4843">
        <v>4833</v>
      </c>
      <c r="AG4843">
        <v>1</v>
      </c>
      <c r="AH4843">
        <v>0.83340778226114964</v>
      </c>
      <c r="AI4843">
        <v>1</v>
      </c>
      <c r="AJ4843">
        <v>1</v>
      </c>
      <c r="AK4843">
        <v>1</v>
      </c>
      <c r="AL4843">
        <v>5.7849054813171583E-2</v>
      </c>
      <c r="AM4843">
        <v>1</v>
      </c>
      <c r="AN4843">
        <v>0.76258231026604917</v>
      </c>
      <c r="AO4843">
        <v>1</v>
      </c>
      <c r="AP4843">
        <v>1</v>
      </c>
      <c r="AQ4843">
        <v>3.9277397818417131E-2</v>
      </c>
      <c r="AR4843">
        <v>0</v>
      </c>
      <c r="AS4843">
        <v>9.1778051091387175E-2</v>
      </c>
      <c r="AT4843">
        <v>0.83407201238113304</v>
      </c>
      <c r="AU4843">
        <v>2</v>
      </c>
    </row>
    <row r="4844" spans="32:47" x14ac:dyDescent="0.25">
      <c r="AF4844">
        <v>4834</v>
      </c>
      <c r="AG4844">
        <v>1</v>
      </c>
      <c r="AH4844">
        <v>1</v>
      </c>
      <c r="AI4844">
        <v>1</v>
      </c>
      <c r="AJ4844">
        <v>1</v>
      </c>
      <c r="AK4844">
        <v>1</v>
      </c>
      <c r="AL4844">
        <v>1</v>
      </c>
      <c r="AM4844">
        <v>0.45356297007956237</v>
      </c>
      <c r="AN4844">
        <v>0.25678290494819989</v>
      </c>
      <c r="AO4844">
        <v>1</v>
      </c>
      <c r="AP4844">
        <v>6.8419456192772954E-2</v>
      </c>
      <c r="AQ4844">
        <v>1</v>
      </c>
      <c r="AR4844">
        <v>1</v>
      </c>
      <c r="AS4844">
        <v>0</v>
      </c>
      <c r="AT4844">
        <v>0.72298879251777104</v>
      </c>
      <c r="AU4844">
        <v>0</v>
      </c>
    </row>
    <row r="4845" spans="32:47" x14ac:dyDescent="0.25">
      <c r="AF4845">
        <v>4835</v>
      </c>
      <c r="AG4845">
        <v>0.82650366308535594</v>
      </c>
      <c r="AH4845">
        <v>1</v>
      </c>
      <c r="AI4845">
        <v>1</v>
      </c>
      <c r="AJ4845">
        <v>0.69819352866228046</v>
      </c>
      <c r="AK4845">
        <v>1</v>
      </c>
      <c r="AL4845">
        <v>0.46915636166813784</v>
      </c>
      <c r="AM4845">
        <v>0.63779686947166359</v>
      </c>
      <c r="AN4845">
        <v>1</v>
      </c>
      <c r="AO4845">
        <v>0.71792399815191554</v>
      </c>
      <c r="AP4845">
        <v>1</v>
      </c>
      <c r="AQ4845">
        <v>1</v>
      </c>
      <c r="AR4845">
        <v>0</v>
      </c>
      <c r="AS4845">
        <v>0.20687385496726604</v>
      </c>
      <c r="AT4845">
        <v>0.87345305304603149</v>
      </c>
      <c r="AU4845">
        <v>0</v>
      </c>
    </row>
    <row r="4846" spans="32:47" x14ac:dyDescent="0.25">
      <c r="AF4846">
        <v>4836</v>
      </c>
      <c r="AG4846">
        <v>1</v>
      </c>
      <c r="AH4846">
        <v>1</v>
      </c>
      <c r="AI4846">
        <v>0.54647895661224954</v>
      </c>
      <c r="AJ4846">
        <v>1</v>
      </c>
      <c r="AK4846">
        <v>1</v>
      </c>
      <c r="AL4846">
        <v>1</v>
      </c>
      <c r="AM4846">
        <v>1</v>
      </c>
      <c r="AN4846">
        <v>0.31927184374780476</v>
      </c>
      <c r="AO4846">
        <v>1</v>
      </c>
      <c r="AP4846">
        <v>0.13444584963614151</v>
      </c>
      <c r="AQ4846">
        <v>0.43312506645379473</v>
      </c>
      <c r="AR4846">
        <v>1</v>
      </c>
      <c r="AS4846">
        <v>0</v>
      </c>
      <c r="AT4846">
        <v>0.67665060595003246</v>
      </c>
      <c r="AU4846">
        <v>0</v>
      </c>
    </row>
    <row r="4847" spans="32:47" x14ac:dyDescent="0.25">
      <c r="AF4847">
        <v>4837</v>
      </c>
      <c r="AG4847">
        <v>0.91753964090645657</v>
      </c>
      <c r="AH4847">
        <v>0.2009167369516425</v>
      </c>
      <c r="AI4847">
        <v>0.8481754344728899</v>
      </c>
      <c r="AJ4847">
        <v>0</v>
      </c>
      <c r="AK4847">
        <v>0</v>
      </c>
      <c r="AL4847">
        <v>1</v>
      </c>
      <c r="AM4847">
        <v>1</v>
      </c>
      <c r="AN4847">
        <v>1</v>
      </c>
      <c r="AO4847">
        <v>1</v>
      </c>
      <c r="AP4847">
        <v>0.34903459111557178</v>
      </c>
      <c r="AQ4847">
        <v>0.14590817991047517</v>
      </c>
      <c r="AR4847">
        <v>0.91725772907891712</v>
      </c>
      <c r="AS4847">
        <v>0</v>
      </c>
      <c r="AT4847">
        <v>0.61712303926023238</v>
      </c>
      <c r="AU4847">
        <v>0</v>
      </c>
    </row>
    <row r="4848" spans="32:47" x14ac:dyDescent="0.25">
      <c r="AF4848">
        <v>4838</v>
      </c>
      <c r="AG4848">
        <v>1</v>
      </c>
      <c r="AH4848">
        <v>1</v>
      </c>
      <c r="AI4848">
        <v>1</v>
      </c>
      <c r="AJ4848">
        <v>1</v>
      </c>
      <c r="AK4848">
        <v>0.26125764595030154</v>
      </c>
      <c r="AL4848">
        <v>1</v>
      </c>
      <c r="AM4848">
        <v>0.50437944917258948</v>
      </c>
      <c r="AN4848">
        <v>1</v>
      </c>
      <c r="AO4848">
        <v>1</v>
      </c>
      <c r="AP4848">
        <v>5.3765297864775942E-2</v>
      </c>
      <c r="AQ4848">
        <v>6.277163156046299E-2</v>
      </c>
      <c r="AR4848">
        <v>1</v>
      </c>
      <c r="AS4848">
        <v>0.14815411549000512</v>
      </c>
      <c r="AT4848">
        <v>0.68524403530563716</v>
      </c>
      <c r="AU4848">
        <v>2</v>
      </c>
    </row>
    <row r="4849" spans="32:47" x14ac:dyDescent="0.25">
      <c r="AF4849">
        <v>4839</v>
      </c>
      <c r="AG4849">
        <v>0.12057400007066579</v>
      </c>
      <c r="AH4849">
        <v>1</v>
      </c>
      <c r="AI4849">
        <v>1</v>
      </c>
      <c r="AJ4849">
        <v>1</v>
      </c>
      <c r="AK4849">
        <v>1</v>
      </c>
      <c r="AL4849">
        <v>1</v>
      </c>
      <c r="AM4849">
        <v>0.53838980989718455</v>
      </c>
      <c r="AN4849">
        <v>1</v>
      </c>
      <c r="AO4849">
        <v>1</v>
      </c>
      <c r="AP4849">
        <v>1</v>
      </c>
      <c r="AQ4849">
        <v>1</v>
      </c>
      <c r="AR4849">
        <v>0.81651811486353254</v>
      </c>
      <c r="AS4849">
        <v>0</v>
      </c>
      <c r="AT4849">
        <v>0.47984770362276175</v>
      </c>
      <c r="AU4849">
        <v>0</v>
      </c>
    </row>
    <row r="4850" spans="32:47" x14ac:dyDescent="0.25">
      <c r="AF4850">
        <v>4840</v>
      </c>
      <c r="AG4850">
        <v>0.71111815874187856</v>
      </c>
      <c r="AH4850">
        <v>1</v>
      </c>
      <c r="AI4850">
        <v>1</v>
      </c>
      <c r="AJ4850">
        <v>0.18845889316241179</v>
      </c>
      <c r="AK4850">
        <v>1</v>
      </c>
      <c r="AL4850">
        <v>1</v>
      </c>
      <c r="AM4850">
        <v>1</v>
      </c>
      <c r="AN4850">
        <v>0.73230372970119206</v>
      </c>
      <c r="AO4850">
        <v>1</v>
      </c>
      <c r="AP4850">
        <v>1</v>
      </c>
      <c r="AQ4850">
        <v>0</v>
      </c>
      <c r="AR4850">
        <v>1</v>
      </c>
      <c r="AS4850">
        <v>0</v>
      </c>
      <c r="AT4850">
        <v>0.83612405833230463</v>
      </c>
      <c r="AU4850">
        <v>3</v>
      </c>
    </row>
    <row r="4851" spans="32:47" x14ac:dyDescent="0.25">
      <c r="AF4851">
        <v>4841</v>
      </c>
      <c r="AG4851">
        <v>1</v>
      </c>
      <c r="AH4851">
        <v>1</v>
      </c>
      <c r="AI4851">
        <v>0.90773959698731965</v>
      </c>
      <c r="AJ4851">
        <v>0.11143324654234069</v>
      </c>
      <c r="AK4851">
        <v>0.96809297060263488</v>
      </c>
      <c r="AL4851">
        <v>0</v>
      </c>
      <c r="AM4851">
        <v>1</v>
      </c>
      <c r="AN4851">
        <v>6.2214185719400822E-2</v>
      </c>
      <c r="AO4851">
        <v>1</v>
      </c>
      <c r="AP4851">
        <v>1</v>
      </c>
      <c r="AQ4851">
        <v>1</v>
      </c>
      <c r="AR4851">
        <v>0.66000221181551044</v>
      </c>
      <c r="AS4851">
        <v>0</v>
      </c>
      <c r="AT4851">
        <v>0.69508865677364085</v>
      </c>
      <c r="AU4851">
        <v>2</v>
      </c>
    </row>
    <row r="4852" spans="32:47" x14ac:dyDescent="0.25">
      <c r="AF4852">
        <v>4842</v>
      </c>
      <c r="AG4852">
        <v>1</v>
      </c>
      <c r="AH4852">
        <v>0.39401199224214778</v>
      </c>
      <c r="AI4852">
        <v>0.19010866321942529</v>
      </c>
      <c r="AJ4852">
        <v>1</v>
      </c>
      <c r="AK4852">
        <v>1</v>
      </c>
      <c r="AL4852">
        <v>1</v>
      </c>
      <c r="AM4852">
        <v>0.96569137349668444</v>
      </c>
      <c r="AN4852">
        <v>1</v>
      </c>
      <c r="AO4852">
        <v>0.59818263830554008</v>
      </c>
      <c r="AP4852">
        <v>1</v>
      </c>
      <c r="AQ4852">
        <v>0</v>
      </c>
      <c r="AR4852">
        <v>2.4880860204340875E-2</v>
      </c>
      <c r="AS4852">
        <v>0.11898827405384509</v>
      </c>
      <c r="AT4852">
        <v>0.90596484622705975</v>
      </c>
      <c r="AU4852">
        <v>1</v>
      </c>
    </row>
    <row r="4853" spans="32:47" x14ac:dyDescent="0.25">
      <c r="AF4853">
        <v>4843</v>
      </c>
      <c r="AG4853">
        <v>1</v>
      </c>
      <c r="AH4853">
        <v>0.72458227703854006</v>
      </c>
      <c r="AI4853">
        <v>0.7489889392349024</v>
      </c>
      <c r="AJ4853">
        <v>1</v>
      </c>
      <c r="AK4853">
        <v>1</v>
      </c>
      <c r="AL4853">
        <v>0.75199464649679915</v>
      </c>
      <c r="AM4853">
        <v>0.96552111753642811</v>
      </c>
      <c r="AN4853">
        <v>0.42085126835093345</v>
      </c>
      <c r="AO4853">
        <v>1</v>
      </c>
      <c r="AP4853">
        <v>0.3613152928718914</v>
      </c>
      <c r="AQ4853">
        <v>0.90476919143887546</v>
      </c>
      <c r="AR4853">
        <v>0.24394319812234888</v>
      </c>
      <c r="AS4853">
        <v>0</v>
      </c>
      <c r="AT4853">
        <v>0.81366734233266624</v>
      </c>
      <c r="AU4853">
        <v>0</v>
      </c>
    </row>
    <row r="4854" spans="32:47" x14ac:dyDescent="0.25">
      <c r="AF4854">
        <v>4844</v>
      </c>
      <c r="AG4854">
        <v>3.8207637323085367E-2</v>
      </c>
      <c r="AH4854">
        <v>0</v>
      </c>
      <c r="AI4854">
        <v>1</v>
      </c>
      <c r="AJ4854">
        <v>0</v>
      </c>
      <c r="AK4854">
        <v>1</v>
      </c>
      <c r="AL4854">
        <v>1</v>
      </c>
      <c r="AM4854">
        <v>1</v>
      </c>
      <c r="AN4854">
        <v>1</v>
      </c>
      <c r="AO4854">
        <v>1</v>
      </c>
      <c r="AP4854">
        <v>1</v>
      </c>
      <c r="AQ4854">
        <v>0</v>
      </c>
      <c r="AR4854">
        <v>0</v>
      </c>
      <c r="AS4854">
        <v>4.0787091294207913E-2</v>
      </c>
      <c r="AT4854">
        <v>0.83778505969245609</v>
      </c>
      <c r="AU4854">
        <v>0</v>
      </c>
    </row>
    <row r="4855" spans="32:47" x14ac:dyDescent="0.25">
      <c r="AF4855">
        <v>4845</v>
      </c>
      <c r="AG4855">
        <v>1</v>
      </c>
      <c r="AH4855">
        <v>1</v>
      </c>
      <c r="AI4855">
        <v>1</v>
      </c>
      <c r="AJ4855">
        <v>1</v>
      </c>
      <c r="AK4855">
        <v>0.48685143803220032</v>
      </c>
      <c r="AL4855">
        <v>1</v>
      </c>
      <c r="AM4855">
        <v>0.70556050042115759</v>
      </c>
      <c r="AN4855">
        <v>1</v>
      </c>
      <c r="AO4855">
        <v>2.7744299781382629E-2</v>
      </c>
      <c r="AP4855">
        <v>1</v>
      </c>
      <c r="AQ4855">
        <v>5.753901880719544E-2</v>
      </c>
      <c r="AR4855">
        <v>1</v>
      </c>
      <c r="AS4855">
        <v>0.40301688551534748</v>
      </c>
      <c r="AT4855">
        <v>1</v>
      </c>
      <c r="AU4855">
        <v>0</v>
      </c>
    </row>
    <row r="4856" spans="32:47" x14ac:dyDescent="0.25">
      <c r="AF4856">
        <v>4846</v>
      </c>
      <c r="AG4856">
        <v>0.14338767410522596</v>
      </c>
      <c r="AH4856">
        <v>1</v>
      </c>
      <c r="AI4856">
        <v>1</v>
      </c>
      <c r="AJ4856">
        <v>1</v>
      </c>
      <c r="AK4856">
        <v>1</v>
      </c>
      <c r="AL4856">
        <v>1</v>
      </c>
      <c r="AM4856">
        <v>1</v>
      </c>
      <c r="AN4856">
        <v>0.6876918173950417</v>
      </c>
      <c r="AO4856">
        <v>1.5498536751692882E-2</v>
      </c>
      <c r="AP4856">
        <v>1</v>
      </c>
      <c r="AQ4856">
        <v>1</v>
      </c>
      <c r="AR4856">
        <v>1</v>
      </c>
      <c r="AS4856">
        <v>0</v>
      </c>
      <c r="AT4856">
        <v>0.86316202503632222</v>
      </c>
      <c r="AU4856">
        <v>2</v>
      </c>
    </row>
    <row r="4857" spans="32:47" x14ac:dyDescent="0.25">
      <c r="AF4857">
        <v>4847</v>
      </c>
      <c r="AG4857">
        <v>1</v>
      </c>
      <c r="AH4857">
        <v>0</v>
      </c>
      <c r="AI4857">
        <v>1</v>
      </c>
      <c r="AJ4857">
        <v>1</v>
      </c>
      <c r="AK4857">
        <v>1</v>
      </c>
      <c r="AL4857">
        <v>0.15242120208276902</v>
      </c>
      <c r="AM4857">
        <v>0</v>
      </c>
      <c r="AN4857">
        <v>0.49363730984060245</v>
      </c>
      <c r="AO4857">
        <v>6.071828372805612E-2</v>
      </c>
      <c r="AP4857">
        <v>0.67896721988795283</v>
      </c>
      <c r="AQ4857">
        <v>1</v>
      </c>
      <c r="AR4857">
        <v>1</v>
      </c>
      <c r="AS4857">
        <v>9.7720915176567717E-3</v>
      </c>
      <c r="AT4857">
        <v>0.86916891538995722</v>
      </c>
      <c r="AU4857">
        <v>2</v>
      </c>
    </row>
    <row r="4858" spans="32:47" x14ac:dyDescent="0.25">
      <c r="AF4858">
        <v>4848</v>
      </c>
      <c r="AG4858">
        <v>0.50495288458008758</v>
      </c>
      <c r="AH4858">
        <v>0.89576676926299115</v>
      </c>
      <c r="AI4858">
        <v>0.65039563990731331</v>
      </c>
      <c r="AJ4858">
        <v>1</v>
      </c>
      <c r="AK4858">
        <v>1</v>
      </c>
      <c r="AL4858">
        <v>1</v>
      </c>
      <c r="AM4858">
        <v>0</v>
      </c>
      <c r="AN4858">
        <v>1</v>
      </c>
      <c r="AO4858">
        <v>1</v>
      </c>
      <c r="AP4858">
        <v>0</v>
      </c>
      <c r="AQ4858">
        <v>1</v>
      </c>
      <c r="AR4858">
        <v>0.80209303540417043</v>
      </c>
      <c r="AS4858">
        <v>0.27639677126847217</v>
      </c>
      <c r="AT4858">
        <v>0.83556898930281476</v>
      </c>
      <c r="AU4858">
        <v>0</v>
      </c>
    </row>
    <row r="4859" spans="32:47" x14ac:dyDescent="0.25">
      <c r="AF4859">
        <v>4849</v>
      </c>
      <c r="AG4859">
        <v>1</v>
      </c>
      <c r="AH4859">
        <v>1</v>
      </c>
      <c r="AI4859">
        <v>1</v>
      </c>
      <c r="AJ4859">
        <v>1</v>
      </c>
      <c r="AK4859">
        <v>4.1557071641305343E-2</v>
      </c>
      <c r="AL4859">
        <v>1</v>
      </c>
      <c r="AM4859">
        <v>0.40699847234950981</v>
      </c>
      <c r="AN4859">
        <v>1</v>
      </c>
      <c r="AO4859">
        <v>0.60545853159176966</v>
      </c>
      <c r="AP4859">
        <v>0.82117099328822785</v>
      </c>
      <c r="AQ4859">
        <v>0</v>
      </c>
      <c r="AR4859">
        <v>1</v>
      </c>
      <c r="AS4859">
        <v>5.8959029405862867E-2</v>
      </c>
      <c r="AT4859">
        <v>0.97403035656340131</v>
      </c>
      <c r="AU4859">
        <v>3</v>
      </c>
    </row>
    <row r="4860" spans="32:47" x14ac:dyDescent="0.25">
      <c r="AF4860">
        <v>4850</v>
      </c>
      <c r="AG4860">
        <v>0.47967900428451565</v>
      </c>
      <c r="AH4860">
        <v>1</v>
      </c>
      <c r="AI4860">
        <v>0</v>
      </c>
      <c r="AJ4860">
        <v>1</v>
      </c>
      <c r="AK4860">
        <v>0.72702201700585356</v>
      </c>
      <c r="AL4860">
        <v>0.96583312260020948</v>
      </c>
      <c r="AM4860">
        <v>1</v>
      </c>
      <c r="AN4860">
        <v>1</v>
      </c>
      <c r="AO4860">
        <v>0</v>
      </c>
      <c r="AP4860">
        <v>1</v>
      </c>
      <c r="AQ4860">
        <v>0.65556204559325126</v>
      </c>
      <c r="AR4860">
        <v>1</v>
      </c>
      <c r="AS4860">
        <v>0</v>
      </c>
      <c r="AT4860">
        <v>1</v>
      </c>
      <c r="AU4860">
        <v>0</v>
      </c>
    </row>
    <row r="4861" spans="32:47" x14ac:dyDescent="0.25">
      <c r="AF4861">
        <v>4851</v>
      </c>
      <c r="AG4861">
        <v>1</v>
      </c>
      <c r="AH4861">
        <v>0.11854466049538002</v>
      </c>
      <c r="AI4861">
        <v>1</v>
      </c>
      <c r="AJ4861">
        <v>0.17475405919879752</v>
      </c>
      <c r="AK4861">
        <v>0.50114924904576785</v>
      </c>
      <c r="AL4861">
        <v>1</v>
      </c>
      <c r="AM4861">
        <v>1</v>
      </c>
      <c r="AN4861">
        <v>0.76553361519261431</v>
      </c>
      <c r="AO4861">
        <v>0.97207853204333028</v>
      </c>
      <c r="AP4861">
        <v>0.41195442824908007</v>
      </c>
      <c r="AQ4861">
        <v>1</v>
      </c>
      <c r="AR4861">
        <v>1</v>
      </c>
      <c r="AS4861">
        <v>0</v>
      </c>
      <c r="AT4861">
        <v>0.42671697228993066</v>
      </c>
      <c r="AU4861">
        <v>2</v>
      </c>
    </row>
    <row r="4862" spans="32:47" x14ac:dyDescent="0.25">
      <c r="AF4862">
        <v>4852</v>
      </c>
      <c r="AG4862">
        <v>1</v>
      </c>
      <c r="AH4862">
        <v>1</v>
      </c>
      <c r="AI4862">
        <v>1</v>
      </c>
      <c r="AJ4862">
        <v>1</v>
      </c>
      <c r="AK4862">
        <v>1</v>
      </c>
      <c r="AL4862">
        <v>1</v>
      </c>
      <c r="AM4862">
        <v>0.14264853472183947</v>
      </c>
      <c r="AN4862">
        <v>1</v>
      </c>
      <c r="AO4862">
        <v>1</v>
      </c>
      <c r="AP4862">
        <v>0</v>
      </c>
      <c r="AQ4862">
        <v>1.6044164276536321E-2</v>
      </c>
      <c r="AR4862">
        <v>1</v>
      </c>
      <c r="AS4862">
        <v>0</v>
      </c>
      <c r="AT4862">
        <v>0.9787545921338191</v>
      </c>
      <c r="AU4862">
        <v>1</v>
      </c>
    </row>
    <row r="4863" spans="32:47" x14ac:dyDescent="0.25">
      <c r="AF4863">
        <v>4853</v>
      </c>
      <c r="AG4863">
        <v>1</v>
      </c>
      <c r="AH4863">
        <v>1</v>
      </c>
      <c r="AI4863">
        <v>1</v>
      </c>
      <c r="AJ4863">
        <v>0.86079162019644473</v>
      </c>
      <c r="AK4863">
        <v>0.72167414358104465</v>
      </c>
      <c r="AL4863">
        <v>1</v>
      </c>
      <c r="AM4863">
        <v>0.7574311997511447</v>
      </c>
      <c r="AN4863">
        <v>0.78216768163861894</v>
      </c>
      <c r="AO4863">
        <v>1</v>
      </c>
      <c r="AP4863">
        <v>1</v>
      </c>
      <c r="AQ4863">
        <v>1</v>
      </c>
      <c r="AR4863">
        <v>1</v>
      </c>
      <c r="AS4863">
        <v>0.1785378844588488</v>
      </c>
      <c r="AT4863">
        <v>0.81666124810969809</v>
      </c>
      <c r="AU4863">
        <v>2</v>
      </c>
    </row>
    <row r="4864" spans="32:47" x14ac:dyDescent="0.25">
      <c r="AF4864">
        <v>4854</v>
      </c>
      <c r="AG4864">
        <v>1</v>
      </c>
      <c r="AH4864">
        <v>0</v>
      </c>
      <c r="AI4864">
        <v>1</v>
      </c>
      <c r="AJ4864">
        <v>0.53398743667955084</v>
      </c>
      <c r="AK4864">
        <v>1</v>
      </c>
      <c r="AL4864">
        <v>1</v>
      </c>
      <c r="AM4864">
        <v>1</v>
      </c>
      <c r="AN4864">
        <v>6.207799986300562E-2</v>
      </c>
      <c r="AO4864">
        <v>0</v>
      </c>
      <c r="AP4864">
        <v>1</v>
      </c>
      <c r="AQ4864">
        <v>1</v>
      </c>
      <c r="AR4864">
        <v>0.96193755006665482</v>
      </c>
      <c r="AS4864">
        <v>0</v>
      </c>
      <c r="AT4864">
        <v>0.7318545805010267</v>
      </c>
      <c r="AU4864">
        <v>2</v>
      </c>
    </row>
    <row r="4865" spans="32:47" x14ac:dyDescent="0.25">
      <c r="AF4865">
        <v>4855</v>
      </c>
      <c r="AG4865">
        <v>1</v>
      </c>
      <c r="AH4865">
        <v>0.4443470758004488</v>
      </c>
      <c r="AI4865">
        <v>0.37624237054114928</v>
      </c>
      <c r="AJ4865">
        <v>0.98043301334449395</v>
      </c>
      <c r="AK4865">
        <v>0.11351526890470151</v>
      </c>
      <c r="AL4865">
        <v>0.49256205606361619</v>
      </c>
      <c r="AM4865">
        <v>1</v>
      </c>
      <c r="AN4865">
        <v>1</v>
      </c>
      <c r="AO4865">
        <v>0.37599793527988368</v>
      </c>
      <c r="AP4865">
        <v>0.58220701857240897</v>
      </c>
      <c r="AQ4865">
        <v>0.29650338506932411</v>
      </c>
      <c r="AR4865">
        <v>1</v>
      </c>
      <c r="AS4865">
        <v>0.87538305084073664</v>
      </c>
      <c r="AT4865">
        <v>0.9018882301504475</v>
      </c>
      <c r="AU4865">
        <v>0</v>
      </c>
    </row>
    <row r="4866" spans="32:47" x14ac:dyDescent="0.25">
      <c r="AF4866">
        <v>4856</v>
      </c>
      <c r="AG4866">
        <v>1</v>
      </c>
      <c r="AH4866">
        <v>5.7590890412029694E-2</v>
      </c>
      <c r="AI4866">
        <v>1</v>
      </c>
      <c r="AJ4866">
        <v>1</v>
      </c>
      <c r="AK4866">
        <v>1</v>
      </c>
      <c r="AL4866">
        <v>0</v>
      </c>
      <c r="AM4866">
        <v>0</v>
      </c>
      <c r="AN4866">
        <v>1</v>
      </c>
      <c r="AO4866">
        <v>1</v>
      </c>
      <c r="AP4866">
        <v>0</v>
      </c>
      <c r="AQ4866">
        <v>1</v>
      </c>
      <c r="AR4866">
        <v>1</v>
      </c>
      <c r="AS4866">
        <v>0.22368307522711187</v>
      </c>
      <c r="AT4866">
        <v>0.55886148331080454</v>
      </c>
      <c r="AU4866">
        <v>0</v>
      </c>
    </row>
    <row r="4867" spans="32:47" x14ac:dyDescent="0.25">
      <c r="AF4867">
        <v>4857</v>
      </c>
      <c r="AG4867">
        <v>1</v>
      </c>
      <c r="AH4867">
        <v>1</v>
      </c>
      <c r="AI4867">
        <v>1</v>
      </c>
      <c r="AJ4867">
        <v>1</v>
      </c>
      <c r="AK4867">
        <v>1</v>
      </c>
      <c r="AL4867">
        <v>1</v>
      </c>
      <c r="AM4867">
        <v>1</v>
      </c>
      <c r="AN4867">
        <v>1</v>
      </c>
      <c r="AO4867">
        <v>1</v>
      </c>
      <c r="AP4867">
        <v>1</v>
      </c>
      <c r="AQ4867">
        <v>0.74944907106619207</v>
      </c>
      <c r="AR4867">
        <v>0.26477411766621028</v>
      </c>
      <c r="AS4867">
        <v>0</v>
      </c>
      <c r="AT4867">
        <v>0.91763471074012426</v>
      </c>
      <c r="AU4867">
        <v>0</v>
      </c>
    </row>
    <row r="4868" spans="32:47" x14ac:dyDescent="0.25">
      <c r="AF4868">
        <v>4858</v>
      </c>
      <c r="AG4868">
        <v>0.32777026147537514</v>
      </c>
      <c r="AH4868">
        <v>1</v>
      </c>
      <c r="AI4868">
        <v>0.76171942886632615</v>
      </c>
      <c r="AJ4868">
        <v>1</v>
      </c>
      <c r="AK4868">
        <v>1</v>
      </c>
      <c r="AL4868">
        <v>1</v>
      </c>
      <c r="AM4868">
        <v>1</v>
      </c>
      <c r="AN4868">
        <v>1</v>
      </c>
      <c r="AO4868">
        <v>0.12919064381737069</v>
      </c>
      <c r="AP4868">
        <v>1</v>
      </c>
      <c r="AQ4868">
        <v>1</v>
      </c>
      <c r="AR4868">
        <v>1</v>
      </c>
      <c r="AS4868">
        <v>0</v>
      </c>
      <c r="AT4868">
        <v>0.93114597155791878</v>
      </c>
      <c r="AU4868">
        <v>0</v>
      </c>
    </row>
    <row r="4869" spans="32:47" x14ac:dyDescent="0.25">
      <c r="AF4869">
        <v>4859</v>
      </c>
      <c r="AG4869">
        <v>0.26937442970407693</v>
      </c>
      <c r="AH4869">
        <v>0.98464184731658733</v>
      </c>
      <c r="AI4869">
        <v>0.9667682166656314</v>
      </c>
      <c r="AJ4869">
        <v>0</v>
      </c>
      <c r="AK4869">
        <v>1</v>
      </c>
      <c r="AL4869">
        <v>0.71634161467785207</v>
      </c>
      <c r="AM4869">
        <v>0.59523322473767382</v>
      </c>
      <c r="AN4869">
        <v>1</v>
      </c>
      <c r="AO4869">
        <v>1</v>
      </c>
      <c r="AP4869">
        <v>0.76557954849892174</v>
      </c>
      <c r="AQ4869">
        <v>0.15657224242362039</v>
      </c>
      <c r="AR4869">
        <v>0.38861004381033126</v>
      </c>
      <c r="AS4869">
        <v>0.51909586841949407</v>
      </c>
      <c r="AT4869">
        <v>0.89477744838067375</v>
      </c>
      <c r="AU4869">
        <v>0</v>
      </c>
    </row>
    <row r="4870" spans="32:47" x14ac:dyDescent="0.25">
      <c r="AF4870">
        <v>4860</v>
      </c>
      <c r="AG4870">
        <v>1</v>
      </c>
      <c r="AH4870">
        <v>1</v>
      </c>
      <c r="AI4870">
        <v>1</v>
      </c>
      <c r="AJ4870">
        <v>0.76694918008652169</v>
      </c>
      <c r="AK4870">
        <v>1</v>
      </c>
      <c r="AL4870">
        <v>1</v>
      </c>
      <c r="AM4870">
        <v>0</v>
      </c>
      <c r="AN4870">
        <v>1</v>
      </c>
      <c r="AO4870">
        <v>1</v>
      </c>
      <c r="AP4870">
        <v>1</v>
      </c>
      <c r="AQ4870">
        <v>0.2059923513190976</v>
      </c>
      <c r="AR4870">
        <v>1</v>
      </c>
      <c r="AS4870">
        <v>9.2905319579116505E-2</v>
      </c>
      <c r="AT4870">
        <v>0.75400473962074277</v>
      </c>
      <c r="AU4870">
        <v>1</v>
      </c>
    </row>
    <row r="4871" spans="32:47" x14ac:dyDescent="0.25">
      <c r="AF4871">
        <v>4861</v>
      </c>
      <c r="AG4871">
        <v>0.92433927223018764</v>
      </c>
      <c r="AH4871">
        <v>1</v>
      </c>
      <c r="AI4871">
        <v>1</v>
      </c>
      <c r="AJ4871">
        <v>0.93125761464519508</v>
      </c>
      <c r="AK4871">
        <v>1</v>
      </c>
      <c r="AL4871">
        <v>0.35434569705321339</v>
      </c>
      <c r="AM4871">
        <v>1</v>
      </c>
      <c r="AN4871">
        <v>1</v>
      </c>
      <c r="AO4871">
        <v>6.4797723253044143E-2</v>
      </c>
      <c r="AP4871">
        <v>0.82720603900792589</v>
      </c>
      <c r="AQ4871">
        <v>0</v>
      </c>
      <c r="AR4871">
        <v>0.278999249999141</v>
      </c>
      <c r="AS4871">
        <v>9.1465660381072664E-2</v>
      </c>
      <c r="AT4871">
        <v>0.72532894000122383</v>
      </c>
      <c r="AU4871">
        <v>1</v>
      </c>
    </row>
    <row r="4872" spans="32:47" x14ac:dyDescent="0.25">
      <c r="AF4872">
        <v>4862</v>
      </c>
      <c r="AG4872">
        <v>0.50848834509886198</v>
      </c>
      <c r="AH4872">
        <v>1</v>
      </c>
      <c r="AI4872">
        <v>0.79176124132373515</v>
      </c>
      <c r="AJ4872">
        <v>1</v>
      </c>
      <c r="AK4872">
        <v>0.58535603273612069</v>
      </c>
      <c r="AL4872">
        <v>0.26864465968149792</v>
      </c>
      <c r="AM4872">
        <v>1</v>
      </c>
      <c r="AN4872">
        <v>0.54013715096305293</v>
      </c>
      <c r="AO4872">
        <v>1</v>
      </c>
      <c r="AP4872">
        <v>1</v>
      </c>
      <c r="AQ4872">
        <v>0.21565973060011553</v>
      </c>
      <c r="AR4872">
        <v>0.34189003001149337</v>
      </c>
      <c r="AS4872">
        <v>0</v>
      </c>
      <c r="AT4872">
        <v>0.93762621977908711</v>
      </c>
      <c r="AU4872">
        <v>0</v>
      </c>
    </row>
    <row r="4873" spans="32:47" x14ac:dyDescent="0.25">
      <c r="AF4873">
        <v>4863</v>
      </c>
      <c r="AG4873">
        <v>1</v>
      </c>
      <c r="AH4873">
        <v>1</v>
      </c>
      <c r="AI4873">
        <v>0.84055159829398274</v>
      </c>
      <c r="AJ4873">
        <v>1</v>
      </c>
      <c r="AK4873">
        <v>1</v>
      </c>
      <c r="AL4873">
        <v>1</v>
      </c>
      <c r="AM4873">
        <v>1</v>
      </c>
      <c r="AN4873">
        <v>1</v>
      </c>
      <c r="AO4873">
        <v>1</v>
      </c>
      <c r="AP4873">
        <v>0.79043438944509326</v>
      </c>
      <c r="AQ4873">
        <v>1</v>
      </c>
      <c r="AR4873">
        <v>1</v>
      </c>
      <c r="AS4873">
        <v>0</v>
      </c>
      <c r="AT4873">
        <v>0.63332084587345394</v>
      </c>
      <c r="AU4873">
        <v>1</v>
      </c>
    </row>
    <row r="4874" spans="32:47" x14ac:dyDescent="0.25">
      <c r="AF4874">
        <v>4864</v>
      </c>
      <c r="AG4874">
        <v>1</v>
      </c>
      <c r="AH4874">
        <v>0</v>
      </c>
      <c r="AI4874">
        <v>1</v>
      </c>
      <c r="AJ4874">
        <v>0.34655884384531721</v>
      </c>
      <c r="AK4874">
        <v>0</v>
      </c>
      <c r="AL4874">
        <v>1</v>
      </c>
      <c r="AM4874">
        <v>0</v>
      </c>
      <c r="AN4874">
        <v>1</v>
      </c>
      <c r="AO4874">
        <v>0.76244443153166985</v>
      </c>
      <c r="AP4874">
        <v>1</v>
      </c>
      <c r="AQ4874">
        <v>1</v>
      </c>
      <c r="AR4874">
        <v>0.93045771190255411</v>
      </c>
      <c r="AS4874">
        <v>0.23922868690621521</v>
      </c>
      <c r="AT4874">
        <v>0.93546437354744827</v>
      </c>
      <c r="AU4874">
        <v>1</v>
      </c>
    </row>
    <row r="4875" spans="32:47" x14ac:dyDescent="0.25">
      <c r="AF4875">
        <v>4865</v>
      </c>
      <c r="AG4875">
        <v>1</v>
      </c>
      <c r="AH4875">
        <v>0.34027046931415889</v>
      </c>
      <c r="AI4875">
        <v>0.94224529028231763</v>
      </c>
      <c r="AJ4875">
        <v>1</v>
      </c>
      <c r="AK4875">
        <v>0.16689312293014918</v>
      </c>
      <c r="AL4875">
        <v>1</v>
      </c>
      <c r="AM4875">
        <v>1</v>
      </c>
      <c r="AN4875">
        <v>1.976373599093002E-2</v>
      </c>
      <c r="AO4875">
        <v>1</v>
      </c>
      <c r="AP4875">
        <v>1</v>
      </c>
      <c r="AQ4875">
        <v>0.91403159134570156</v>
      </c>
      <c r="AR4875">
        <v>1</v>
      </c>
      <c r="AS4875">
        <v>0.28235832046395387</v>
      </c>
      <c r="AT4875">
        <v>0.8810955593343115</v>
      </c>
      <c r="AU4875">
        <v>2</v>
      </c>
    </row>
    <row r="4876" spans="32:47" x14ac:dyDescent="0.25">
      <c r="AF4876">
        <v>4866</v>
      </c>
      <c r="AG4876">
        <v>1</v>
      </c>
      <c r="AH4876">
        <v>1</v>
      </c>
      <c r="AI4876">
        <v>1</v>
      </c>
      <c r="AJ4876">
        <v>0.77873670326735012</v>
      </c>
      <c r="AK4876">
        <v>1</v>
      </c>
      <c r="AL4876">
        <v>0</v>
      </c>
      <c r="AM4876">
        <v>0.49923401706614495</v>
      </c>
      <c r="AN4876">
        <v>1</v>
      </c>
      <c r="AO4876">
        <v>0.34272338149239656</v>
      </c>
      <c r="AP4876">
        <v>0.62202688452910682</v>
      </c>
      <c r="AQ4876">
        <v>1</v>
      </c>
      <c r="AR4876">
        <v>1</v>
      </c>
      <c r="AS4876">
        <v>0</v>
      </c>
      <c r="AT4876">
        <v>0.7605778939210075</v>
      </c>
      <c r="AU4876">
        <v>0</v>
      </c>
    </row>
    <row r="4877" spans="32:47" x14ac:dyDescent="0.25">
      <c r="AF4877">
        <v>4867</v>
      </c>
      <c r="AG4877">
        <v>1</v>
      </c>
      <c r="AH4877">
        <v>0</v>
      </c>
      <c r="AI4877">
        <v>1</v>
      </c>
      <c r="AJ4877">
        <v>1</v>
      </c>
      <c r="AK4877">
        <v>8.0125674798299795E-2</v>
      </c>
      <c r="AL4877">
        <v>1</v>
      </c>
      <c r="AM4877">
        <v>1</v>
      </c>
      <c r="AN4877">
        <v>1</v>
      </c>
      <c r="AO4877">
        <v>1</v>
      </c>
      <c r="AP4877">
        <v>0.87319439385488118</v>
      </c>
      <c r="AQ4877">
        <v>1</v>
      </c>
      <c r="AR4877">
        <v>1</v>
      </c>
      <c r="AS4877">
        <v>0</v>
      </c>
      <c r="AT4877">
        <v>0.6686500171890557</v>
      </c>
      <c r="AU4877">
        <v>2</v>
      </c>
    </row>
    <row r="4878" spans="32:47" x14ac:dyDescent="0.25">
      <c r="AF4878">
        <v>4868</v>
      </c>
      <c r="AG4878">
        <v>1</v>
      </c>
      <c r="AH4878">
        <v>1</v>
      </c>
      <c r="AI4878">
        <v>0.53331634609475587</v>
      </c>
      <c r="AJ4878">
        <v>1</v>
      </c>
      <c r="AK4878">
        <v>0</v>
      </c>
      <c r="AL4878">
        <v>0.33588542746438177</v>
      </c>
      <c r="AM4878">
        <v>9.4956055519663015E-3</v>
      </c>
      <c r="AN4878">
        <v>1</v>
      </c>
      <c r="AO4878">
        <v>1</v>
      </c>
      <c r="AP4878">
        <v>1</v>
      </c>
      <c r="AQ4878">
        <v>1</v>
      </c>
      <c r="AR4878">
        <v>1</v>
      </c>
      <c r="AS4878">
        <v>0.16450471875507519</v>
      </c>
      <c r="AT4878">
        <v>0.60085289345030379</v>
      </c>
      <c r="AU4878">
        <v>0</v>
      </c>
    </row>
    <row r="4879" spans="32:47" x14ac:dyDescent="0.25">
      <c r="AF4879">
        <v>4869</v>
      </c>
      <c r="AG4879">
        <v>1</v>
      </c>
      <c r="AH4879">
        <v>1</v>
      </c>
      <c r="AI4879">
        <v>1</v>
      </c>
      <c r="AJ4879">
        <v>0.88945660856503916</v>
      </c>
      <c r="AK4879">
        <v>1</v>
      </c>
      <c r="AL4879">
        <v>1</v>
      </c>
      <c r="AM4879">
        <v>0.76055226491359551</v>
      </c>
      <c r="AN4879">
        <v>1</v>
      </c>
      <c r="AO4879">
        <v>0.10651804522203748</v>
      </c>
      <c r="AP4879">
        <v>0</v>
      </c>
      <c r="AQ4879">
        <v>1</v>
      </c>
      <c r="AR4879">
        <v>0.36541016250703251</v>
      </c>
      <c r="AS4879">
        <v>0.55886259283749196</v>
      </c>
      <c r="AT4879">
        <v>0.93300758383816107</v>
      </c>
      <c r="AU4879">
        <v>1</v>
      </c>
    </row>
    <row r="4880" spans="32:47" x14ac:dyDescent="0.25">
      <c r="AF4880">
        <v>4870</v>
      </c>
      <c r="AG4880">
        <v>1</v>
      </c>
      <c r="AH4880">
        <v>1</v>
      </c>
      <c r="AI4880">
        <v>1</v>
      </c>
      <c r="AJ4880">
        <v>2.1179986332087234E-2</v>
      </c>
      <c r="AK4880">
        <v>0.51248695680542078</v>
      </c>
      <c r="AL4880">
        <v>1</v>
      </c>
      <c r="AM4880">
        <v>1</v>
      </c>
      <c r="AN4880">
        <v>1</v>
      </c>
      <c r="AO4880">
        <v>1</v>
      </c>
      <c r="AP4880">
        <v>1</v>
      </c>
      <c r="AQ4880">
        <v>0</v>
      </c>
      <c r="AR4880">
        <v>1</v>
      </c>
      <c r="AS4880">
        <v>0</v>
      </c>
      <c r="AT4880">
        <v>0.93166892014536373</v>
      </c>
      <c r="AU4880">
        <v>4</v>
      </c>
    </row>
    <row r="4881" spans="32:47" x14ac:dyDescent="0.25">
      <c r="AF4881">
        <v>4871</v>
      </c>
      <c r="AG4881">
        <v>1</v>
      </c>
      <c r="AH4881">
        <v>1</v>
      </c>
      <c r="AI4881">
        <v>1</v>
      </c>
      <c r="AJ4881">
        <v>1</v>
      </c>
      <c r="AK4881">
        <v>0.69224921545655005</v>
      </c>
      <c r="AL4881">
        <v>0.7940919738313823</v>
      </c>
      <c r="AM4881">
        <v>0.93690281609592452</v>
      </c>
      <c r="AN4881">
        <v>1</v>
      </c>
      <c r="AO4881">
        <v>3.844504845862199E-2</v>
      </c>
      <c r="AP4881">
        <v>1</v>
      </c>
      <c r="AQ4881">
        <v>1</v>
      </c>
      <c r="AR4881">
        <v>1</v>
      </c>
      <c r="AS4881">
        <v>0.36298323651111963</v>
      </c>
      <c r="AT4881">
        <v>0.81547865164328659</v>
      </c>
      <c r="AU4881">
        <v>0</v>
      </c>
    </row>
    <row r="4882" spans="32:47" x14ac:dyDescent="0.25">
      <c r="AF4882">
        <v>4872</v>
      </c>
      <c r="AG4882">
        <v>1</v>
      </c>
      <c r="AH4882">
        <v>1</v>
      </c>
      <c r="AI4882">
        <v>0.40039820804104825</v>
      </c>
      <c r="AJ4882">
        <v>1</v>
      </c>
      <c r="AK4882">
        <v>1</v>
      </c>
      <c r="AL4882">
        <v>1</v>
      </c>
      <c r="AM4882">
        <v>1</v>
      </c>
      <c r="AN4882">
        <v>1</v>
      </c>
      <c r="AO4882">
        <v>0</v>
      </c>
      <c r="AP4882">
        <v>0</v>
      </c>
      <c r="AQ4882">
        <v>1</v>
      </c>
      <c r="AR4882">
        <v>1</v>
      </c>
      <c r="AS4882">
        <v>0.18262856627364771</v>
      </c>
      <c r="AT4882">
        <v>0.82135434948718844</v>
      </c>
      <c r="AU4882">
        <v>3</v>
      </c>
    </row>
    <row r="4883" spans="32:47" x14ac:dyDescent="0.25">
      <c r="AF4883">
        <v>4873</v>
      </c>
      <c r="AG4883">
        <v>0.70854090608894871</v>
      </c>
      <c r="AH4883">
        <v>1</v>
      </c>
      <c r="AI4883">
        <v>1</v>
      </c>
      <c r="AJ4883">
        <v>1</v>
      </c>
      <c r="AK4883">
        <v>1</v>
      </c>
      <c r="AL4883">
        <v>0</v>
      </c>
      <c r="AM4883">
        <v>1</v>
      </c>
      <c r="AN4883">
        <v>0.92213279000016857</v>
      </c>
      <c r="AO4883">
        <v>1</v>
      </c>
      <c r="AP4883">
        <v>1</v>
      </c>
      <c r="AQ4883">
        <v>0.81919708541657499</v>
      </c>
      <c r="AR4883">
        <v>0.75864715028118579</v>
      </c>
      <c r="AS4883">
        <v>0</v>
      </c>
      <c r="AT4883">
        <v>0.83196040972908214</v>
      </c>
      <c r="AU4883">
        <v>2</v>
      </c>
    </row>
    <row r="4884" spans="32:47" x14ac:dyDescent="0.25">
      <c r="AF4884">
        <v>4874</v>
      </c>
      <c r="AG4884">
        <v>0.52561936139893317</v>
      </c>
      <c r="AH4884">
        <v>1</v>
      </c>
      <c r="AI4884">
        <v>1</v>
      </c>
      <c r="AJ4884">
        <v>1</v>
      </c>
      <c r="AK4884">
        <v>1</v>
      </c>
      <c r="AL4884">
        <v>1</v>
      </c>
      <c r="AM4884">
        <v>1</v>
      </c>
      <c r="AN4884">
        <v>7.2145123369644418E-2</v>
      </c>
      <c r="AO4884">
        <v>1</v>
      </c>
      <c r="AP4884">
        <v>0</v>
      </c>
      <c r="AQ4884">
        <v>0</v>
      </c>
      <c r="AR4884">
        <v>1</v>
      </c>
      <c r="AS4884">
        <v>0.24746998303101375</v>
      </c>
      <c r="AT4884">
        <v>0.79048866906948068</v>
      </c>
      <c r="AU4884">
        <v>0</v>
      </c>
    </row>
    <row r="4885" spans="32:47" x14ac:dyDescent="0.25">
      <c r="AF4885">
        <v>4875</v>
      </c>
      <c r="AG4885">
        <v>1</v>
      </c>
      <c r="AH4885">
        <v>1</v>
      </c>
      <c r="AI4885">
        <v>0.37343785760341203</v>
      </c>
      <c r="AJ4885">
        <v>1</v>
      </c>
      <c r="AK4885">
        <v>1</v>
      </c>
      <c r="AL4885">
        <v>1</v>
      </c>
      <c r="AM4885">
        <v>1</v>
      </c>
      <c r="AN4885">
        <v>1</v>
      </c>
      <c r="AO4885">
        <v>1</v>
      </c>
      <c r="AP4885">
        <v>1</v>
      </c>
      <c r="AQ4885">
        <v>1</v>
      </c>
      <c r="AR4885">
        <v>1</v>
      </c>
      <c r="AS4885">
        <v>0</v>
      </c>
      <c r="AT4885">
        <v>0.90121790561456261</v>
      </c>
      <c r="AU4885">
        <v>0</v>
      </c>
    </row>
    <row r="4886" spans="32:47" x14ac:dyDescent="0.25">
      <c r="AF4886">
        <v>4876</v>
      </c>
      <c r="AG4886">
        <v>0.92135848151261712</v>
      </c>
      <c r="AH4886">
        <v>0.1920761997774077</v>
      </c>
      <c r="AI4886">
        <v>1</v>
      </c>
      <c r="AJ4886">
        <v>1</v>
      </c>
      <c r="AK4886">
        <v>1</v>
      </c>
      <c r="AL4886">
        <v>1</v>
      </c>
      <c r="AM4886">
        <v>0.25354809209262208</v>
      </c>
      <c r="AN4886">
        <v>0.22124229200468812</v>
      </c>
      <c r="AO4886">
        <v>1</v>
      </c>
      <c r="AP4886">
        <v>1</v>
      </c>
      <c r="AQ4886">
        <v>1</v>
      </c>
      <c r="AR4886">
        <v>0</v>
      </c>
      <c r="AS4886">
        <v>0.14100374918921116</v>
      </c>
      <c r="AT4886">
        <v>0.80741492385492808</v>
      </c>
      <c r="AU4886">
        <v>2</v>
      </c>
    </row>
    <row r="4887" spans="32:47" x14ac:dyDescent="0.25">
      <c r="AF4887">
        <v>4877</v>
      </c>
      <c r="AG4887">
        <v>1</v>
      </c>
      <c r="AH4887">
        <v>1</v>
      </c>
      <c r="AI4887">
        <v>1</v>
      </c>
      <c r="AJ4887">
        <v>1</v>
      </c>
      <c r="AK4887">
        <v>1</v>
      </c>
      <c r="AL4887">
        <v>0.47458220395104339</v>
      </c>
      <c r="AM4887">
        <v>0</v>
      </c>
      <c r="AN4887">
        <v>1</v>
      </c>
      <c r="AO4887">
        <v>0</v>
      </c>
      <c r="AP4887">
        <v>0.7142477456828572</v>
      </c>
      <c r="AQ4887">
        <v>1</v>
      </c>
      <c r="AR4887">
        <v>1</v>
      </c>
      <c r="AS4887">
        <v>0</v>
      </c>
      <c r="AT4887">
        <v>0.94662893903228429</v>
      </c>
      <c r="AU4887">
        <v>1</v>
      </c>
    </row>
    <row r="4888" spans="32:47" x14ac:dyDescent="0.25">
      <c r="AF4888">
        <v>4878</v>
      </c>
      <c r="AG4888">
        <v>1</v>
      </c>
      <c r="AH4888">
        <v>0.25060313702020459</v>
      </c>
      <c r="AI4888">
        <v>1</v>
      </c>
      <c r="AJ4888">
        <v>1</v>
      </c>
      <c r="AK4888">
        <v>1</v>
      </c>
      <c r="AL4888">
        <v>0</v>
      </c>
      <c r="AM4888">
        <v>1</v>
      </c>
      <c r="AN4888">
        <v>0.43565941428589156</v>
      </c>
      <c r="AO4888">
        <v>1</v>
      </c>
      <c r="AP4888">
        <v>1</v>
      </c>
      <c r="AQ4888">
        <v>1</v>
      </c>
      <c r="AR4888">
        <v>1</v>
      </c>
      <c r="AS4888">
        <v>0.50417760324231609</v>
      </c>
      <c r="AT4888">
        <v>0.99059705341008353</v>
      </c>
      <c r="AU4888">
        <v>0</v>
      </c>
    </row>
    <row r="4889" spans="32:47" x14ac:dyDescent="0.25">
      <c r="AF4889">
        <v>4879</v>
      </c>
      <c r="AG4889">
        <v>1</v>
      </c>
      <c r="AH4889">
        <v>1</v>
      </c>
      <c r="AI4889">
        <v>1</v>
      </c>
      <c r="AJ4889">
        <v>1</v>
      </c>
      <c r="AK4889">
        <v>0</v>
      </c>
      <c r="AL4889">
        <v>1</v>
      </c>
      <c r="AM4889">
        <v>1</v>
      </c>
      <c r="AN4889">
        <v>1</v>
      </c>
      <c r="AO4889">
        <v>0.53732127983093958</v>
      </c>
      <c r="AP4889">
        <v>0.27079754601436434</v>
      </c>
      <c r="AQ4889">
        <v>1</v>
      </c>
      <c r="AR4889">
        <v>0.98445343153411335</v>
      </c>
      <c r="AS4889">
        <v>0.34881745013732263</v>
      </c>
      <c r="AT4889">
        <v>1</v>
      </c>
      <c r="AU4889">
        <v>1</v>
      </c>
    </row>
    <row r="4890" spans="32:47" x14ac:dyDescent="0.25">
      <c r="AF4890">
        <v>4880</v>
      </c>
      <c r="AG4890">
        <v>1</v>
      </c>
      <c r="AH4890">
        <v>0</v>
      </c>
      <c r="AI4890">
        <v>1</v>
      </c>
      <c r="AJ4890">
        <v>1</v>
      </c>
      <c r="AK4890">
        <v>1</v>
      </c>
      <c r="AL4890">
        <v>1</v>
      </c>
      <c r="AM4890">
        <v>1</v>
      </c>
      <c r="AN4890">
        <v>1</v>
      </c>
      <c r="AO4890">
        <v>1</v>
      </c>
      <c r="AP4890">
        <v>1</v>
      </c>
      <c r="AQ4890">
        <v>1</v>
      </c>
      <c r="AR4890">
        <v>0</v>
      </c>
      <c r="AS4890">
        <v>0</v>
      </c>
      <c r="AT4890">
        <v>0.83043375779337991</v>
      </c>
      <c r="AU4890">
        <v>0</v>
      </c>
    </row>
    <row r="4891" spans="32:47" x14ac:dyDescent="0.25">
      <c r="AF4891">
        <v>4881</v>
      </c>
      <c r="AG4891">
        <v>1</v>
      </c>
      <c r="AH4891">
        <v>1</v>
      </c>
      <c r="AI4891">
        <v>1</v>
      </c>
      <c r="AJ4891">
        <v>1</v>
      </c>
      <c r="AK4891">
        <v>1</v>
      </c>
      <c r="AL4891">
        <v>1</v>
      </c>
      <c r="AM4891">
        <v>1</v>
      </c>
      <c r="AN4891">
        <v>1</v>
      </c>
      <c r="AO4891">
        <v>1</v>
      </c>
      <c r="AP4891">
        <v>0.40727644042776628</v>
      </c>
      <c r="AQ4891">
        <v>1</v>
      </c>
      <c r="AR4891">
        <v>0.88029306211871206</v>
      </c>
      <c r="AS4891">
        <v>0</v>
      </c>
      <c r="AT4891">
        <v>0.76816104658425244</v>
      </c>
      <c r="AU4891">
        <v>1</v>
      </c>
    </row>
    <row r="4892" spans="32:47" x14ac:dyDescent="0.25">
      <c r="AF4892">
        <v>4882</v>
      </c>
      <c r="AG4892">
        <v>1</v>
      </c>
      <c r="AH4892">
        <v>1</v>
      </c>
      <c r="AI4892">
        <v>1</v>
      </c>
      <c r="AJ4892">
        <v>1</v>
      </c>
      <c r="AK4892">
        <v>1</v>
      </c>
      <c r="AL4892">
        <v>1</v>
      </c>
      <c r="AM4892">
        <v>0.22391202296937757</v>
      </c>
      <c r="AN4892">
        <v>1</v>
      </c>
      <c r="AO4892">
        <v>0</v>
      </c>
      <c r="AP4892">
        <v>0.38350780754708758</v>
      </c>
      <c r="AQ4892">
        <v>0</v>
      </c>
      <c r="AR4892">
        <v>1</v>
      </c>
      <c r="AS4892">
        <v>4.326176252300596E-2</v>
      </c>
      <c r="AT4892">
        <v>0.8216791006518378</v>
      </c>
      <c r="AU4892">
        <v>0</v>
      </c>
    </row>
    <row r="4893" spans="32:47" x14ac:dyDescent="0.25">
      <c r="AF4893">
        <v>4883</v>
      </c>
      <c r="AG4893">
        <v>1</v>
      </c>
      <c r="AH4893">
        <v>1</v>
      </c>
      <c r="AI4893">
        <v>1</v>
      </c>
      <c r="AJ4893">
        <v>1</v>
      </c>
      <c r="AK4893">
        <v>1</v>
      </c>
      <c r="AL4893">
        <v>1</v>
      </c>
      <c r="AM4893">
        <v>0.60669548334596091</v>
      </c>
      <c r="AN4893">
        <v>1</v>
      </c>
      <c r="AO4893">
        <v>0.35453810636051153</v>
      </c>
      <c r="AP4893">
        <v>1</v>
      </c>
      <c r="AQ4893">
        <v>1</v>
      </c>
      <c r="AR4893">
        <v>1</v>
      </c>
      <c r="AS4893">
        <v>0.13118212987225683</v>
      </c>
      <c r="AT4893">
        <v>0.68856619195017899</v>
      </c>
      <c r="AU4893">
        <v>2</v>
      </c>
    </row>
    <row r="4894" spans="32:47" x14ac:dyDescent="0.25">
      <c r="AF4894">
        <v>4884</v>
      </c>
      <c r="AG4894">
        <v>0</v>
      </c>
      <c r="AH4894">
        <v>0.8237372968259089</v>
      </c>
      <c r="AI4894">
        <v>0.57572556011502696</v>
      </c>
      <c r="AJ4894">
        <v>1</v>
      </c>
      <c r="AK4894">
        <v>1</v>
      </c>
      <c r="AL4894">
        <v>1</v>
      </c>
      <c r="AM4894">
        <v>1</v>
      </c>
      <c r="AN4894">
        <v>1</v>
      </c>
      <c r="AO4894">
        <v>1</v>
      </c>
      <c r="AP4894">
        <v>1</v>
      </c>
      <c r="AQ4894">
        <v>0.83607604822027493</v>
      </c>
      <c r="AR4894">
        <v>1</v>
      </c>
      <c r="AS4894">
        <v>0</v>
      </c>
      <c r="AT4894">
        <v>0.95042573442899503</v>
      </c>
      <c r="AU4894">
        <v>1</v>
      </c>
    </row>
    <row r="4895" spans="32:47" x14ac:dyDescent="0.25">
      <c r="AF4895">
        <v>4885</v>
      </c>
      <c r="AG4895">
        <v>1</v>
      </c>
      <c r="AH4895">
        <v>1</v>
      </c>
      <c r="AI4895">
        <v>1</v>
      </c>
      <c r="AJ4895">
        <v>0.34158037345599346</v>
      </c>
      <c r="AK4895">
        <v>0</v>
      </c>
      <c r="AL4895">
        <v>5.476991408650065E-2</v>
      </c>
      <c r="AM4895">
        <v>0.13829963585721411</v>
      </c>
      <c r="AN4895">
        <v>1</v>
      </c>
      <c r="AO4895">
        <v>1</v>
      </c>
      <c r="AP4895">
        <v>1</v>
      </c>
      <c r="AQ4895">
        <v>1</v>
      </c>
      <c r="AR4895">
        <v>1</v>
      </c>
      <c r="AS4895">
        <v>0</v>
      </c>
      <c r="AT4895">
        <v>0.76937257361487477</v>
      </c>
      <c r="AU4895">
        <v>2</v>
      </c>
    </row>
    <row r="4896" spans="32:47" x14ac:dyDescent="0.25">
      <c r="AF4896">
        <v>4886</v>
      </c>
      <c r="AG4896">
        <v>0</v>
      </c>
      <c r="AH4896">
        <v>0.18313819225555303</v>
      </c>
      <c r="AI4896">
        <v>0.84499341144645213</v>
      </c>
      <c r="AJ4896">
        <v>1.2266744731459767E-2</v>
      </c>
      <c r="AK4896">
        <v>1</v>
      </c>
      <c r="AL4896">
        <v>1</v>
      </c>
      <c r="AM4896">
        <v>1</v>
      </c>
      <c r="AN4896">
        <v>1</v>
      </c>
      <c r="AO4896">
        <v>1</v>
      </c>
      <c r="AP4896">
        <v>0.34708677750712658</v>
      </c>
      <c r="AQ4896">
        <v>3.1125550489862992E-2</v>
      </c>
      <c r="AR4896">
        <v>0.34576020634736898</v>
      </c>
      <c r="AS4896">
        <v>0.42362964311566126</v>
      </c>
      <c r="AT4896">
        <v>0.93524896724323814</v>
      </c>
      <c r="AU4896">
        <v>2</v>
      </c>
    </row>
    <row r="4897" spans="32:47" x14ac:dyDescent="0.25">
      <c r="AF4897">
        <v>4887</v>
      </c>
      <c r="AG4897">
        <v>0.93086052775212125</v>
      </c>
      <c r="AH4897">
        <v>0.65037553049426478</v>
      </c>
      <c r="AI4897">
        <v>0.29409421903326272</v>
      </c>
      <c r="AJ4897">
        <v>1</v>
      </c>
      <c r="AK4897">
        <v>0.85602543119110186</v>
      </c>
      <c r="AL4897">
        <v>1</v>
      </c>
      <c r="AM4897">
        <v>0.28687529745671314</v>
      </c>
      <c r="AN4897">
        <v>1</v>
      </c>
      <c r="AO4897">
        <v>0.92552536678049369</v>
      </c>
      <c r="AP4897">
        <v>1</v>
      </c>
      <c r="AQ4897">
        <v>1</v>
      </c>
      <c r="AR4897">
        <v>0.46617736658006304</v>
      </c>
      <c r="AS4897">
        <v>0</v>
      </c>
      <c r="AT4897">
        <v>1</v>
      </c>
      <c r="AU4897">
        <v>1</v>
      </c>
    </row>
    <row r="4898" spans="32:47" x14ac:dyDescent="0.25">
      <c r="AF4898">
        <v>4888</v>
      </c>
      <c r="AG4898">
        <v>1</v>
      </c>
      <c r="AH4898">
        <v>1</v>
      </c>
      <c r="AI4898">
        <v>1</v>
      </c>
      <c r="AJ4898">
        <v>0.87504502545392215</v>
      </c>
      <c r="AK4898">
        <v>0.10976820013832278</v>
      </c>
      <c r="AL4898">
        <v>0.93989952626167605</v>
      </c>
      <c r="AM4898">
        <v>0.67338533558898728</v>
      </c>
      <c r="AN4898">
        <v>1</v>
      </c>
      <c r="AO4898">
        <v>1</v>
      </c>
      <c r="AP4898">
        <v>0.55708556537302356</v>
      </c>
      <c r="AQ4898">
        <v>1</v>
      </c>
      <c r="AR4898">
        <v>1</v>
      </c>
      <c r="AS4898">
        <v>7.0742975766235408E-2</v>
      </c>
      <c r="AT4898">
        <v>0.72397844932217081</v>
      </c>
      <c r="AU4898">
        <v>2</v>
      </c>
    </row>
    <row r="4899" spans="32:47" x14ac:dyDescent="0.25">
      <c r="AF4899">
        <v>4889</v>
      </c>
      <c r="AG4899">
        <v>0</v>
      </c>
      <c r="AH4899">
        <v>0.95281129066955017</v>
      </c>
      <c r="AI4899">
        <v>1</v>
      </c>
      <c r="AJ4899">
        <v>1</v>
      </c>
      <c r="AK4899">
        <v>0.68256525772120502</v>
      </c>
      <c r="AL4899">
        <v>0.44786981407814891</v>
      </c>
      <c r="AM4899">
        <v>1</v>
      </c>
      <c r="AN4899">
        <v>0.28604400899137311</v>
      </c>
      <c r="AO4899">
        <v>1</v>
      </c>
      <c r="AP4899">
        <v>1</v>
      </c>
      <c r="AQ4899">
        <v>1</v>
      </c>
      <c r="AR4899">
        <v>1</v>
      </c>
      <c r="AS4899">
        <v>0</v>
      </c>
      <c r="AT4899">
        <v>0.87996190659582618</v>
      </c>
      <c r="AU4899">
        <v>1</v>
      </c>
    </row>
    <row r="4900" spans="32:47" x14ac:dyDescent="0.25">
      <c r="AF4900">
        <v>4890</v>
      </c>
      <c r="AG4900">
        <v>1</v>
      </c>
      <c r="AH4900">
        <v>1</v>
      </c>
      <c r="AI4900">
        <v>1</v>
      </c>
      <c r="AJ4900">
        <v>1</v>
      </c>
      <c r="AK4900">
        <v>1</v>
      </c>
      <c r="AL4900">
        <v>0.48155374968531156</v>
      </c>
      <c r="AM4900">
        <v>8.001340038402216E-2</v>
      </c>
      <c r="AN4900">
        <v>1</v>
      </c>
      <c r="AO4900">
        <v>1</v>
      </c>
      <c r="AP4900">
        <v>1</v>
      </c>
      <c r="AQ4900">
        <v>0</v>
      </c>
      <c r="AR4900">
        <v>1</v>
      </c>
      <c r="AS4900">
        <v>0</v>
      </c>
      <c r="AT4900">
        <v>0.78232327310503169</v>
      </c>
      <c r="AU4900">
        <v>1</v>
      </c>
    </row>
    <row r="4901" spans="32:47" x14ac:dyDescent="0.25">
      <c r="AF4901">
        <v>4891</v>
      </c>
      <c r="AG4901">
        <v>1</v>
      </c>
      <c r="AH4901">
        <v>0</v>
      </c>
      <c r="AI4901">
        <v>0.18117661755945114</v>
      </c>
      <c r="AJ4901">
        <v>1</v>
      </c>
      <c r="AK4901">
        <v>1</v>
      </c>
      <c r="AL4901">
        <v>1</v>
      </c>
      <c r="AM4901">
        <v>0.72174694571449727</v>
      </c>
      <c r="AN4901">
        <v>1</v>
      </c>
      <c r="AO4901">
        <v>1</v>
      </c>
      <c r="AP4901">
        <v>1</v>
      </c>
      <c r="AQ4901">
        <v>0.63860299960530631</v>
      </c>
      <c r="AR4901">
        <v>1</v>
      </c>
      <c r="AS4901">
        <v>0</v>
      </c>
      <c r="AT4901">
        <v>0.71943489330262977</v>
      </c>
      <c r="AU4901">
        <v>0</v>
      </c>
    </row>
    <row r="4902" spans="32:47" x14ac:dyDescent="0.25">
      <c r="AF4902">
        <v>4892</v>
      </c>
      <c r="AG4902">
        <v>0</v>
      </c>
      <c r="AH4902">
        <v>0</v>
      </c>
      <c r="AI4902">
        <v>1</v>
      </c>
      <c r="AJ4902">
        <v>0.9585378350520235</v>
      </c>
      <c r="AK4902">
        <v>1</v>
      </c>
      <c r="AL4902">
        <v>1</v>
      </c>
      <c r="AM4902">
        <v>1</v>
      </c>
      <c r="AN4902">
        <v>1</v>
      </c>
      <c r="AO4902">
        <v>1</v>
      </c>
      <c r="AP4902">
        <v>1</v>
      </c>
      <c r="AQ4902">
        <v>1</v>
      </c>
      <c r="AR4902">
        <v>1</v>
      </c>
      <c r="AS4902">
        <v>0.43825566601909455</v>
      </c>
      <c r="AT4902">
        <v>0.81457217422003814</v>
      </c>
      <c r="AU4902">
        <v>1</v>
      </c>
    </row>
    <row r="4903" spans="32:47" x14ac:dyDescent="0.25">
      <c r="AF4903">
        <v>4893</v>
      </c>
      <c r="AG4903">
        <v>0.25859536139168704</v>
      </c>
      <c r="AH4903">
        <v>0.45989576425355544</v>
      </c>
      <c r="AI4903">
        <v>0</v>
      </c>
      <c r="AJ4903">
        <v>1</v>
      </c>
      <c r="AK4903">
        <v>0.50344625604198123</v>
      </c>
      <c r="AL4903">
        <v>1</v>
      </c>
      <c r="AM4903">
        <v>1</v>
      </c>
      <c r="AN4903">
        <v>1</v>
      </c>
      <c r="AO4903">
        <v>0.3845751426233619</v>
      </c>
      <c r="AP4903">
        <v>9.448819064287349E-2</v>
      </c>
      <c r="AQ4903">
        <v>1</v>
      </c>
      <c r="AR4903">
        <v>1</v>
      </c>
      <c r="AS4903">
        <v>1</v>
      </c>
      <c r="AT4903">
        <v>0.97046583312581935</v>
      </c>
      <c r="AU4903">
        <v>1</v>
      </c>
    </row>
    <row r="4904" spans="32:47" x14ac:dyDescent="0.25">
      <c r="AF4904">
        <v>4894</v>
      </c>
      <c r="AG4904">
        <v>1</v>
      </c>
      <c r="AH4904">
        <v>0.13960414151837799</v>
      </c>
      <c r="AI4904">
        <v>0.68295502002917108</v>
      </c>
      <c r="AJ4904">
        <v>1</v>
      </c>
      <c r="AK4904">
        <v>1</v>
      </c>
      <c r="AL4904">
        <v>1</v>
      </c>
      <c r="AM4904">
        <v>1</v>
      </c>
      <c r="AN4904">
        <v>1</v>
      </c>
      <c r="AO4904">
        <v>0.27294066501757092</v>
      </c>
      <c r="AP4904">
        <v>0.24761239143094094</v>
      </c>
      <c r="AQ4904">
        <v>1</v>
      </c>
      <c r="AR4904">
        <v>1</v>
      </c>
      <c r="AS4904">
        <v>4.062684890349403E-2</v>
      </c>
      <c r="AT4904">
        <v>0.45563667194667823</v>
      </c>
      <c r="AU4904">
        <v>0</v>
      </c>
    </row>
    <row r="4905" spans="32:47" x14ac:dyDescent="0.25">
      <c r="AF4905">
        <v>4895</v>
      </c>
      <c r="AG4905">
        <v>0.17641304973597383</v>
      </c>
      <c r="AH4905">
        <v>1</v>
      </c>
      <c r="AI4905">
        <v>1</v>
      </c>
      <c r="AJ4905">
        <v>1</v>
      </c>
      <c r="AK4905">
        <v>1</v>
      </c>
      <c r="AL4905">
        <v>0</v>
      </c>
      <c r="AM4905">
        <v>1</v>
      </c>
      <c r="AN4905">
        <v>0.43900773806648608</v>
      </c>
      <c r="AO4905">
        <v>0.37555283108861964</v>
      </c>
      <c r="AP4905">
        <v>1</v>
      </c>
      <c r="AQ4905">
        <v>0.93224269282000027</v>
      </c>
      <c r="AR4905">
        <v>0</v>
      </c>
      <c r="AS4905">
        <v>1</v>
      </c>
      <c r="AT4905">
        <v>0.86484442959716612</v>
      </c>
      <c r="AU4905">
        <v>0</v>
      </c>
    </row>
    <row r="4906" spans="32:47" x14ac:dyDescent="0.25">
      <c r="AF4906">
        <v>4896</v>
      </c>
      <c r="AG4906">
        <v>1</v>
      </c>
      <c r="AH4906">
        <v>0.44492786911619725</v>
      </c>
      <c r="AI4906">
        <v>0.66996381938999194</v>
      </c>
      <c r="AJ4906">
        <v>0.30172995086007481</v>
      </c>
      <c r="AK4906">
        <v>1</v>
      </c>
      <c r="AL4906">
        <v>1</v>
      </c>
      <c r="AM4906">
        <v>1</v>
      </c>
      <c r="AN4906">
        <v>1</v>
      </c>
      <c r="AO4906">
        <v>1</v>
      </c>
      <c r="AP4906">
        <v>1</v>
      </c>
      <c r="AQ4906">
        <v>1</v>
      </c>
      <c r="AR4906">
        <v>0.72752588791322081</v>
      </c>
      <c r="AS4906">
        <v>1.7177203166460048E-3</v>
      </c>
      <c r="AT4906">
        <v>0.68931554028876396</v>
      </c>
      <c r="AU4906">
        <v>2</v>
      </c>
    </row>
    <row r="4907" spans="32:47" x14ac:dyDescent="0.25">
      <c r="AF4907">
        <v>4897</v>
      </c>
      <c r="AG4907">
        <v>1</v>
      </c>
      <c r="AH4907">
        <v>1</v>
      </c>
      <c r="AI4907">
        <v>1</v>
      </c>
      <c r="AJ4907">
        <v>0</v>
      </c>
      <c r="AK4907">
        <v>0.82509716639493313</v>
      </c>
      <c r="AL4907">
        <v>0.61719485544284303</v>
      </c>
      <c r="AM4907">
        <v>0.76372763455254888</v>
      </c>
      <c r="AN4907">
        <v>1</v>
      </c>
      <c r="AO4907">
        <v>1</v>
      </c>
      <c r="AP4907">
        <v>1</v>
      </c>
      <c r="AQ4907">
        <v>1</v>
      </c>
      <c r="AR4907">
        <v>1</v>
      </c>
      <c r="AS4907">
        <v>0</v>
      </c>
      <c r="AT4907">
        <v>0.83536154092552639</v>
      </c>
      <c r="AU4907">
        <v>1</v>
      </c>
    </row>
    <row r="4908" spans="32:47" x14ac:dyDescent="0.25">
      <c r="AF4908">
        <v>4898</v>
      </c>
      <c r="AG4908">
        <v>0.99710015071750313</v>
      </c>
      <c r="AH4908">
        <v>1</v>
      </c>
      <c r="AI4908">
        <v>0.22413835156100592</v>
      </c>
      <c r="AJ4908">
        <v>0.41180532339858472</v>
      </c>
      <c r="AK4908">
        <v>1</v>
      </c>
      <c r="AL4908">
        <v>1</v>
      </c>
      <c r="AM4908">
        <v>1</v>
      </c>
      <c r="AN4908">
        <v>0.7084657200386808</v>
      </c>
      <c r="AO4908">
        <v>0.21109507707709174</v>
      </c>
      <c r="AP4908">
        <v>1</v>
      </c>
      <c r="AQ4908">
        <v>1</v>
      </c>
      <c r="AR4908">
        <v>1</v>
      </c>
      <c r="AS4908">
        <v>0</v>
      </c>
      <c r="AT4908">
        <v>1</v>
      </c>
      <c r="AU4908">
        <v>0</v>
      </c>
    </row>
    <row r="4909" spans="32:47" x14ac:dyDescent="0.25">
      <c r="AF4909">
        <v>4899</v>
      </c>
      <c r="AG4909">
        <v>2.8994465527977163E-2</v>
      </c>
      <c r="AH4909">
        <v>1</v>
      </c>
      <c r="AI4909">
        <v>0.60885012517856896</v>
      </c>
      <c r="AJ4909">
        <v>1</v>
      </c>
      <c r="AK4909">
        <v>1</v>
      </c>
      <c r="AL4909">
        <v>1</v>
      </c>
      <c r="AM4909">
        <v>1</v>
      </c>
      <c r="AN4909">
        <v>0.14458715077865147</v>
      </c>
      <c r="AO4909">
        <v>1</v>
      </c>
      <c r="AP4909">
        <v>0.99330056250032461</v>
      </c>
      <c r="AQ4909">
        <v>1</v>
      </c>
      <c r="AR4909">
        <v>0.94030078656214755</v>
      </c>
      <c r="AS4909">
        <v>0.43399083095526647</v>
      </c>
      <c r="AT4909">
        <v>0.56258430866871834</v>
      </c>
      <c r="AU4909">
        <v>2</v>
      </c>
    </row>
    <row r="4910" spans="32:47" x14ac:dyDescent="0.25">
      <c r="AF4910">
        <v>4900</v>
      </c>
      <c r="AG4910">
        <v>0.29625939751150004</v>
      </c>
      <c r="AH4910">
        <v>1</v>
      </c>
      <c r="AI4910">
        <v>1</v>
      </c>
      <c r="AJ4910">
        <v>0</v>
      </c>
      <c r="AK4910">
        <v>0.51158714778003123</v>
      </c>
      <c r="AL4910">
        <v>1</v>
      </c>
      <c r="AM4910">
        <v>1</v>
      </c>
      <c r="AN4910">
        <v>1</v>
      </c>
      <c r="AO4910">
        <v>0.51766969282034547</v>
      </c>
      <c r="AP4910">
        <v>0.99300070177278321</v>
      </c>
      <c r="AQ4910">
        <v>0.56231382366677285</v>
      </c>
      <c r="AR4910">
        <v>1</v>
      </c>
      <c r="AS4910">
        <v>0</v>
      </c>
      <c r="AT4910">
        <v>0.59293871695773392</v>
      </c>
      <c r="AU4910">
        <v>1</v>
      </c>
    </row>
    <row r="4911" spans="32:47" x14ac:dyDescent="0.25">
      <c r="AF4911">
        <v>4901</v>
      </c>
      <c r="AG4911">
        <v>0.82212668928226662</v>
      </c>
      <c r="AH4911">
        <v>1</v>
      </c>
      <c r="AI4911">
        <v>1</v>
      </c>
      <c r="AJ4911">
        <v>0.26454636165144618</v>
      </c>
      <c r="AK4911">
        <v>1</v>
      </c>
      <c r="AL4911">
        <v>1</v>
      </c>
      <c r="AM4911">
        <v>0.39713165512840798</v>
      </c>
      <c r="AN4911">
        <v>1</v>
      </c>
      <c r="AO4911">
        <v>0.88736626569928678</v>
      </c>
      <c r="AP4911">
        <v>1</v>
      </c>
      <c r="AQ4911">
        <v>0.69357950476502694</v>
      </c>
      <c r="AR4911">
        <v>1</v>
      </c>
      <c r="AS4911">
        <v>0</v>
      </c>
      <c r="AT4911">
        <v>0.77345448579885978</v>
      </c>
      <c r="AU4911">
        <v>6</v>
      </c>
    </row>
    <row r="4912" spans="32:47" x14ac:dyDescent="0.25">
      <c r="AF4912">
        <v>4902</v>
      </c>
      <c r="AG4912">
        <v>1</v>
      </c>
      <c r="AH4912">
        <v>1</v>
      </c>
      <c r="AI4912">
        <v>1</v>
      </c>
      <c r="AJ4912">
        <v>1</v>
      </c>
      <c r="AK4912">
        <v>1</v>
      </c>
      <c r="AL4912">
        <v>1</v>
      </c>
      <c r="AM4912">
        <v>1</v>
      </c>
      <c r="AN4912">
        <v>1</v>
      </c>
      <c r="AO4912">
        <v>1.7020702259712077E-2</v>
      </c>
      <c r="AP4912">
        <v>0.6891666726080603</v>
      </c>
      <c r="AQ4912">
        <v>1</v>
      </c>
      <c r="AR4912">
        <v>1</v>
      </c>
      <c r="AS4912">
        <v>0.63343816211178616</v>
      </c>
      <c r="AT4912">
        <v>0.86647429010316124</v>
      </c>
      <c r="AU4912">
        <v>0</v>
      </c>
    </row>
    <row r="4913" spans="32:47" x14ac:dyDescent="0.25">
      <c r="AF4913">
        <v>4903</v>
      </c>
      <c r="AG4913">
        <v>8.7047269764767524E-2</v>
      </c>
      <c r="AH4913">
        <v>1</v>
      </c>
      <c r="AI4913">
        <v>0</v>
      </c>
      <c r="AJ4913">
        <v>1</v>
      </c>
      <c r="AK4913">
        <v>1</v>
      </c>
      <c r="AL4913">
        <v>0.97711158942135323</v>
      </c>
      <c r="AM4913">
        <v>0.60550658673169133</v>
      </c>
      <c r="AN4913">
        <v>0.76229901636871811</v>
      </c>
      <c r="AO4913">
        <v>1</v>
      </c>
      <c r="AP4913">
        <v>0.35087678649213028</v>
      </c>
      <c r="AQ4913">
        <v>0.19796973497844494</v>
      </c>
      <c r="AR4913">
        <v>1</v>
      </c>
      <c r="AS4913">
        <v>5.1324801526319672E-2</v>
      </c>
      <c r="AT4913">
        <v>0.77061758616220366</v>
      </c>
      <c r="AU4913">
        <v>0</v>
      </c>
    </row>
    <row r="4914" spans="32:47" x14ac:dyDescent="0.25">
      <c r="AF4914">
        <v>4904</v>
      </c>
      <c r="AG4914">
        <v>1</v>
      </c>
      <c r="AH4914">
        <v>1</v>
      </c>
      <c r="AI4914">
        <v>0.49044854464333304</v>
      </c>
      <c r="AJ4914">
        <v>0.78985860487737225</v>
      </c>
      <c r="AK4914">
        <v>1</v>
      </c>
      <c r="AL4914">
        <v>1</v>
      </c>
      <c r="AM4914">
        <v>1</v>
      </c>
      <c r="AN4914">
        <v>1</v>
      </c>
      <c r="AO4914">
        <v>1</v>
      </c>
      <c r="AP4914">
        <v>1</v>
      </c>
      <c r="AQ4914">
        <v>1</v>
      </c>
      <c r="AR4914">
        <v>1</v>
      </c>
      <c r="AS4914">
        <v>0</v>
      </c>
      <c r="AT4914">
        <v>0.93239257389281671</v>
      </c>
      <c r="AU4914">
        <v>2</v>
      </c>
    </row>
    <row r="4915" spans="32:47" x14ac:dyDescent="0.25">
      <c r="AF4915">
        <v>4905</v>
      </c>
      <c r="AG4915">
        <v>0.95659513347251757</v>
      </c>
      <c r="AH4915">
        <v>1</v>
      </c>
      <c r="AI4915">
        <v>0.65600726744906424</v>
      </c>
      <c r="AJ4915">
        <v>1</v>
      </c>
      <c r="AK4915">
        <v>1</v>
      </c>
      <c r="AL4915">
        <v>0.55081539357294484</v>
      </c>
      <c r="AM4915">
        <v>0.44708499212297725</v>
      </c>
      <c r="AN4915">
        <v>0.30628750386723924</v>
      </c>
      <c r="AO4915">
        <v>0.3944185879949752</v>
      </c>
      <c r="AP4915">
        <v>1</v>
      </c>
      <c r="AQ4915">
        <v>1</v>
      </c>
      <c r="AR4915">
        <v>1</v>
      </c>
      <c r="AS4915">
        <v>0</v>
      </c>
      <c r="AT4915">
        <v>0.99858202094575776</v>
      </c>
      <c r="AU4915">
        <v>0</v>
      </c>
    </row>
    <row r="4916" spans="32:47" x14ac:dyDescent="0.25">
      <c r="AF4916">
        <v>4906</v>
      </c>
      <c r="AG4916">
        <v>0.69713132120851962</v>
      </c>
      <c r="AH4916">
        <v>1</v>
      </c>
      <c r="AI4916">
        <v>1</v>
      </c>
      <c r="AJ4916">
        <v>1</v>
      </c>
      <c r="AK4916">
        <v>0.98196517755868917</v>
      </c>
      <c r="AL4916">
        <v>1</v>
      </c>
      <c r="AM4916">
        <v>0</v>
      </c>
      <c r="AN4916">
        <v>0.6214354504686086</v>
      </c>
      <c r="AO4916">
        <v>0.85928652071767531</v>
      </c>
      <c r="AP4916">
        <v>0.6007741466673906</v>
      </c>
      <c r="AQ4916">
        <v>0.53366432089387672</v>
      </c>
      <c r="AR4916">
        <v>0.85035068303137273</v>
      </c>
      <c r="AS4916">
        <v>0</v>
      </c>
      <c r="AT4916">
        <v>0.82272190281326729</v>
      </c>
      <c r="AU4916">
        <v>1</v>
      </c>
    </row>
    <row r="4917" spans="32:47" x14ac:dyDescent="0.25">
      <c r="AF4917">
        <v>4907</v>
      </c>
      <c r="AG4917">
        <v>1</v>
      </c>
      <c r="AH4917">
        <v>1</v>
      </c>
      <c r="AI4917">
        <v>1</v>
      </c>
      <c r="AJ4917">
        <v>1</v>
      </c>
      <c r="AK4917">
        <v>1</v>
      </c>
      <c r="AL4917">
        <v>1</v>
      </c>
      <c r="AM4917">
        <v>1</v>
      </c>
      <c r="AN4917">
        <v>0.8997956252003918</v>
      </c>
      <c r="AO4917">
        <v>1</v>
      </c>
      <c r="AP4917">
        <v>0.97855201007393677</v>
      </c>
      <c r="AQ4917">
        <v>1</v>
      </c>
      <c r="AR4917">
        <v>0.26039611672909346</v>
      </c>
      <c r="AS4917">
        <v>3.1943784984891421E-2</v>
      </c>
      <c r="AT4917">
        <v>0.80326030390667613</v>
      </c>
      <c r="AU4917">
        <v>1</v>
      </c>
    </row>
    <row r="4918" spans="32:47" x14ac:dyDescent="0.25">
      <c r="AF4918">
        <v>4908</v>
      </c>
      <c r="AG4918">
        <v>1</v>
      </c>
      <c r="AH4918">
        <v>1</v>
      </c>
      <c r="AI4918">
        <v>0.32433713188572344</v>
      </c>
      <c r="AJ4918">
        <v>1</v>
      </c>
      <c r="AK4918">
        <v>1</v>
      </c>
      <c r="AL4918">
        <v>0.52109410887981844</v>
      </c>
      <c r="AM4918">
        <v>1</v>
      </c>
      <c r="AN4918">
        <v>1</v>
      </c>
      <c r="AO4918">
        <v>0</v>
      </c>
      <c r="AP4918">
        <v>1</v>
      </c>
      <c r="AQ4918">
        <v>1</v>
      </c>
      <c r="AR4918">
        <v>1</v>
      </c>
      <c r="AS4918">
        <v>0.72024934919124162</v>
      </c>
      <c r="AT4918">
        <v>0.65077066071026912</v>
      </c>
      <c r="AU4918">
        <v>1</v>
      </c>
    </row>
    <row r="4919" spans="32:47" x14ac:dyDescent="0.25">
      <c r="AF4919">
        <v>4909</v>
      </c>
      <c r="AG4919">
        <v>1</v>
      </c>
      <c r="AH4919">
        <v>1</v>
      </c>
      <c r="AI4919">
        <v>1</v>
      </c>
      <c r="AJ4919">
        <v>1</v>
      </c>
      <c r="AK4919">
        <v>1</v>
      </c>
      <c r="AL4919">
        <v>1</v>
      </c>
      <c r="AM4919">
        <v>1</v>
      </c>
      <c r="AN4919">
        <v>0.88534126297435578</v>
      </c>
      <c r="AO4919">
        <v>0.84704184915002168</v>
      </c>
      <c r="AP4919">
        <v>0.63472606977208468</v>
      </c>
      <c r="AQ4919">
        <v>1</v>
      </c>
      <c r="AR4919">
        <v>0.4822694223759989</v>
      </c>
      <c r="AS4919">
        <v>0</v>
      </c>
      <c r="AT4919">
        <v>0.8591283199691121</v>
      </c>
      <c r="AU4919">
        <v>2</v>
      </c>
    </row>
    <row r="4920" spans="32:47" x14ac:dyDescent="0.25">
      <c r="AF4920">
        <v>4910</v>
      </c>
      <c r="AG4920">
        <v>0</v>
      </c>
      <c r="AH4920">
        <v>1</v>
      </c>
      <c r="AI4920">
        <v>1</v>
      </c>
      <c r="AJ4920">
        <v>1</v>
      </c>
      <c r="AK4920">
        <v>0</v>
      </c>
      <c r="AL4920">
        <v>0.84448867424410612</v>
      </c>
      <c r="AM4920">
        <v>1</v>
      </c>
      <c r="AN4920">
        <v>1</v>
      </c>
      <c r="AO4920">
        <v>1</v>
      </c>
      <c r="AP4920">
        <v>1</v>
      </c>
      <c r="AQ4920">
        <v>1</v>
      </c>
      <c r="AR4920">
        <v>1</v>
      </c>
      <c r="AS4920">
        <v>0</v>
      </c>
      <c r="AT4920">
        <v>0.7885643710415573</v>
      </c>
      <c r="AU4920">
        <v>0</v>
      </c>
    </row>
    <row r="4921" spans="32:47" x14ac:dyDescent="0.25">
      <c r="AF4921">
        <v>4911</v>
      </c>
      <c r="AG4921">
        <v>1</v>
      </c>
      <c r="AH4921">
        <v>1</v>
      </c>
      <c r="AI4921">
        <v>1</v>
      </c>
      <c r="AJ4921">
        <v>1</v>
      </c>
      <c r="AK4921">
        <v>1</v>
      </c>
      <c r="AL4921">
        <v>0.52349711548013145</v>
      </c>
      <c r="AM4921">
        <v>1</v>
      </c>
      <c r="AN4921">
        <v>0.99020781369871391</v>
      </c>
      <c r="AO4921">
        <v>1</v>
      </c>
      <c r="AP4921">
        <v>1</v>
      </c>
      <c r="AQ4921">
        <v>0.29271988035713242</v>
      </c>
      <c r="AR4921">
        <v>1</v>
      </c>
      <c r="AS4921">
        <v>0</v>
      </c>
      <c r="AT4921">
        <v>0.834223597076995</v>
      </c>
      <c r="AU4921">
        <v>0</v>
      </c>
    </row>
    <row r="4922" spans="32:47" x14ac:dyDescent="0.25">
      <c r="AF4922">
        <v>4912</v>
      </c>
      <c r="AG4922">
        <v>0</v>
      </c>
      <c r="AH4922">
        <v>1</v>
      </c>
      <c r="AI4922">
        <v>0.89479017101351221</v>
      </c>
      <c r="AJ4922">
        <v>1</v>
      </c>
      <c r="AK4922">
        <v>1</v>
      </c>
      <c r="AL4922">
        <v>0.59150758662993519</v>
      </c>
      <c r="AM4922">
        <v>1</v>
      </c>
      <c r="AN4922">
        <v>0.90214360124176185</v>
      </c>
      <c r="AO4922">
        <v>1</v>
      </c>
      <c r="AP4922">
        <v>9.83815847200364E-2</v>
      </c>
      <c r="AQ4922">
        <v>1</v>
      </c>
      <c r="AR4922">
        <v>1</v>
      </c>
      <c r="AS4922">
        <v>0</v>
      </c>
      <c r="AT4922">
        <v>0.86307699116391823</v>
      </c>
      <c r="AU4922">
        <v>1</v>
      </c>
    </row>
    <row r="4923" spans="32:47" x14ac:dyDescent="0.25">
      <c r="AF4923">
        <v>4913</v>
      </c>
      <c r="AG4923">
        <v>1</v>
      </c>
      <c r="AH4923">
        <v>1</v>
      </c>
      <c r="AI4923">
        <v>1</v>
      </c>
      <c r="AJ4923">
        <v>1</v>
      </c>
      <c r="AK4923">
        <v>0.42065555471086674</v>
      </c>
      <c r="AL4923">
        <v>1</v>
      </c>
      <c r="AM4923">
        <v>1</v>
      </c>
      <c r="AN4923">
        <v>0.31749795888754306</v>
      </c>
      <c r="AO4923">
        <v>0</v>
      </c>
      <c r="AP4923">
        <v>0</v>
      </c>
      <c r="AQ4923">
        <v>1</v>
      </c>
      <c r="AR4923">
        <v>0.55283177843610309</v>
      </c>
      <c r="AS4923">
        <v>1</v>
      </c>
      <c r="AT4923">
        <v>0.72149465139803781</v>
      </c>
      <c r="AU4923">
        <v>1</v>
      </c>
    </row>
    <row r="4924" spans="32:47" x14ac:dyDescent="0.25">
      <c r="AF4924">
        <v>4914</v>
      </c>
      <c r="AG4924">
        <v>1</v>
      </c>
      <c r="AH4924">
        <v>0.32297230948383265</v>
      </c>
      <c r="AI4924">
        <v>1</v>
      </c>
      <c r="AJ4924">
        <v>1</v>
      </c>
      <c r="AK4924">
        <v>0.20416577926399412</v>
      </c>
      <c r="AL4924">
        <v>0.78849486834660643</v>
      </c>
      <c r="AM4924">
        <v>1</v>
      </c>
      <c r="AN4924">
        <v>1</v>
      </c>
      <c r="AO4924">
        <v>1</v>
      </c>
      <c r="AP4924">
        <v>0.7630237383362386</v>
      </c>
      <c r="AQ4924">
        <v>1</v>
      </c>
      <c r="AR4924">
        <v>1</v>
      </c>
      <c r="AS4924">
        <v>0</v>
      </c>
      <c r="AT4924">
        <v>0.74122031682239897</v>
      </c>
      <c r="AU4924">
        <v>0</v>
      </c>
    </row>
    <row r="4925" spans="32:47" x14ac:dyDescent="0.25">
      <c r="AF4925">
        <v>4915</v>
      </c>
      <c r="AG4925">
        <v>0.64763686441015567</v>
      </c>
      <c r="AH4925">
        <v>0.57620814500738304</v>
      </c>
      <c r="AI4925">
        <v>1</v>
      </c>
      <c r="AJ4925">
        <v>1</v>
      </c>
      <c r="AK4925">
        <v>1</v>
      </c>
      <c r="AL4925">
        <v>0</v>
      </c>
      <c r="AM4925">
        <v>1</v>
      </c>
      <c r="AN4925">
        <v>1</v>
      </c>
      <c r="AO4925">
        <v>1</v>
      </c>
      <c r="AP4925">
        <v>1</v>
      </c>
      <c r="AQ4925">
        <v>0</v>
      </c>
      <c r="AR4925">
        <v>1</v>
      </c>
      <c r="AS4925">
        <v>0</v>
      </c>
      <c r="AT4925">
        <v>0.74453314049151476</v>
      </c>
      <c r="AU4925">
        <v>0</v>
      </c>
    </row>
    <row r="4926" spans="32:47" x14ac:dyDescent="0.25">
      <c r="AF4926">
        <v>4916</v>
      </c>
      <c r="AG4926">
        <v>1</v>
      </c>
      <c r="AH4926">
        <v>1</v>
      </c>
      <c r="AI4926">
        <v>0.51249092281702158</v>
      </c>
      <c r="AJ4926">
        <v>1</v>
      </c>
      <c r="AK4926">
        <v>1</v>
      </c>
      <c r="AL4926">
        <v>0.4689910912665558</v>
      </c>
      <c r="AM4926">
        <v>0.62943955972056553</v>
      </c>
      <c r="AN4926">
        <v>0.9514918185002077</v>
      </c>
      <c r="AO4926">
        <v>1</v>
      </c>
      <c r="AP4926">
        <v>0</v>
      </c>
      <c r="AQ4926">
        <v>1</v>
      </c>
      <c r="AR4926">
        <v>0</v>
      </c>
      <c r="AS4926">
        <v>0</v>
      </c>
      <c r="AT4926">
        <v>0.8079681406690451</v>
      </c>
      <c r="AU4926">
        <v>0</v>
      </c>
    </row>
    <row r="4927" spans="32:47" x14ac:dyDescent="0.25">
      <c r="AF4927">
        <v>4917</v>
      </c>
      <c r="AG4927">
        <v>1</v>
      </c>
      <c r="AH4927">
        <v>0.90617810437314417</v>
      </c>
      <c r="AI4927">
        <v>1</v>
      </c>
      <c r="AJ4927">
        <v>1</v>
      </c>
      <c r="AK4927">
        <v>0.67759797422003165</v>
      </c>
      <c r="AL4927">
        <v>1</v>
      </c>
      <c r="AM4927">
        <v>1</v>
      </c>
      <c r="AN4927">
        <v>0.97817741738441744</v>
      </c>
      <c r="AO4927">
        <v>0.68453916828778649</v>
      </c>
      <c r="AP4927">
        <v>1</v>
      </c>
      <c r="AQ4927">
        <v>1</v>
      </c>
      <c r="AR4927">
        <v>1</v>
      </c>
      <c r="AS4927">
        <v>0.23693327561292488</v>
      </c>
      <c r="AT4927">
        <v>0.86038484981198626</v>
      </c>
      <c r="AU4927">
        <v>0</v>
      </c>
    </row>
    <row r="4928" spans="32:47" x14ac:dyDescent="0.25">
      <c r="AF4928">
        <v>4918</v>
      </c>
      <c r="AG4928">
        <v>1</v>
      </c>
      <c r="AH4928">
        <v>1</v>
      </c>
      <c r="AI4928">
        <v>0.17895781252868362</v>
      </c>
      <c r="AJ4928">
        <v>1</v>
      </c>
      <c r="AK4928">
        <v>1</v>
      </c>
      <c r="AL4928">
        <v>0.56539728697510627</v>
      </c>
      <c r="AM4928">
        <v>1</v>
      </c>
      <c r="AN4928">
        <v>0.43078621113090776</v>
      </c>
      <c r="AO4928">
        <v>1</v>
      </c>
      <c r="AP4928">
        <v>0.15947481729522078</v>
      </c>
      <c r="AQ4928">
        <v>1</v>
      </c>
      <c r="AR4928">
        <v>1</v>
      </c>
      <c r="AS4928">
        <v>0</v>
      </c>
      <c r="AT4928">
        <v>0.95214184681687197</v>
      </c>
      <c r="AU4928">
        <v>0</v>
      </c>
    </row>
    <row r="4929" spans="32:47" x14ac:dyDescent="0.25">
      <c r="AF4929">
        <v>4919</v>
      </c>
      <c r="AG4929">
        <v>1</v>
      </c>
      <c r="AH4929">
        <v>0</v>
      </c>
      <c r="AI4929">
        <v>0.86056240475145096</v>
      </c>
      <c r="AJ4929">
        <v>1</v>
      </c>
      <c r="AK4929">
        <v>1</v>
      </c>
      <c r="AL4929">
        <v>1</v>
      </c>
      <c r="AM4929">
        <v>1</v>
      </c>
      <c r="AN4929">
        <v>0.93919270429286106</v>
      </c>
      <c r="AO4929">
        <v>0.89202891078530233</v>
      </c>
      <c r="AP4929">
        <v>1</v>
      </c>
      <c r="AQ4929">
        <v>1</v>
      </c>
      <c r="AR4929">
        <v>1</v>
      </c>
      <c r="AS4929">
        <v>0</v>
      </c>
      <c r="AT4929">
        <v>0.89998672293713999</v>
      </c>
      <c r="AU4929">
        <v>2</v>
      </c>
    </row>
    <row r="4930" spans="32:47" x14ac:dyDescent="0.25">
      <c r="AF4930">
        <v>4920</v>
      </c>
      <c r="AG4930">
        <v>1</v>
      </c>
      <c r="AH4930">
        <v>1</v>
      </c>
      <c r="AI4930">
        <v>1</v>
      </c>
      <c r="AJ4930">
        <v>0</v>
      </c>
      <c r="AK4930">
        <v>1</v>
      </c>
      <c r="AL4930">
        <v>5.7917148582782831E-2</v>
      </c>
      <c r="AM4930">
        <v>1</v>
      </c>
      <c r="AN4930">
        <v>1</v>
      </c>
      <c r="AO4930">
        <v>0</v>
      </c>
      <c r="AP4930">
        <v>1</v>
      </c>
      <c r="AQ4930">
        <v>1</v>
      </c>
      <c r="AR4930">
        <v>0.17075249841112847</v>
      </c>
      <c r="AS4930">
        <v>0</v>
      </c>
      <c r="AT4930">
        <v>0.76763782093515909</v>
      </c>
      <c r="AU4930">
        <v>2</v>
      </c>
    </row>
    <row r="4931" spans="32:47" x14ac:dyDescent="0.25">
      <c r="AF4931">
        <v>4921</v>
      </c>
      <c r="AG4931">
        <v>1</v>
      </c>
      <c r="AH4931">
        <v>0</v>
      </c>
      <c r="AI4931">
        <v>0.12906621629043646</v>
      </c>
      <c r="AJ4931">
        <v>1</v>
      </c>
      <c r="AK4931">
        <v>1</v>
      </c>
      <c r="AL4931">
        <v>2.5213771197013558E-2</v>
      </c>
      <c r="AM4931">
        <v>0.63814427905045679</v>
      </c>
      <c r="AN4931">
        <v>1</v>
      </c>
      <c r="AO4931">
        <v>0.50352643086662285</v>
      </c>
      <c r="AP4931">
        <v>1</v>
      </c>
      <c r="AQ4931">
        <v>0.84721665660375345</v>
      </c>
      <c r="AR4931">
        <v>1</v>
      </c>
      <c r="AS4931">
        <v>1.649058975360071E-2</v>
      </c>
      <c r="AT4931">
        <v>0.54557494033952902</v>
      </c>
      <c r="AU4931">
        <v>0</v>
      </c>
    </row>
    <row r="4932" spans="32:47" x14ac:dyDescent="0.25">
      <c r="AF4932">
        <v>4922</v>
      </c>
      <c r="AG4932">
        <v>0.46491681839172322</v>
      </c>
      <c r="AH4932">
        <v>1</v>
      </c>
      <c r="AI4932">
        <v>1</v>
      </c>
      <c r="AJ4932">
        <v>1</v>
      </c>
      <c r="AK4932">
        <v>1</v>
      </c>
      <c r="AL4932">
        <v>1</v>
      </c>
      <c r="AM4932">
        <v>0.47499378928290342</v>
      </c>
      <c r="AN4932">
        <v>1</v>
      </c>
      <c r="AO4932">
        <v>1</v>
      </c>
      <c r="AP4932">
        <v>1</v>
      </c>
      <c r="AQ4932">
        <v>1</v>
      </c>
      <c r="AR4932">
        <v>0.80640513297088723</v>
      </c>
      <c r="AS4932">
        <v>0</v>
      </c>
      <c r="AT4932">
        <v>0.6546384993890757</v>
      </c>
      <c r="AU4932">
        <v>1</v>
      </c>
    </row>
    <row r="4933" spans="32:47" x14ac:dyDescent="0.25">
      <c r="AF4933">
        <v>4923</v>
      </c>
      <c r="AG4933">
        <v>1</v>
      </c>
      <c r="AH4933">
        <v>1</v>
      </c>
      <c r="AI4933">
        <v>0.71578668265518053</v>
      </c>
      <c r="AJ4933">
        <v>1</v>
      </c>
      <c r="AK4933">
        <v>1</v>
      </c>
      <c r="AL4933">
        <v>1</v>
      </c>
      <c r="AM4933">
        <v>1</v>
      </c>
      <c r="AN4933">
        <v>1</v>
      </c>
      <c r="AO4933">
        <v>1</v>
      </c>
      <c r="AP4933">
        <v>0.27394089125676058</v>
      </c>
      <c r="AQ4933">
        <v>1</v>
      </c>
      <c r="AR4933">
        <v>0.4075105142267515</v>
      </c>
      <c r="AS4933">
        <v>0</v>
      </c>
      <c r="AT4933">
        <v>1</v>
      </c>
      <c r="AU4933">
        <v>0</v>
      </c>
    </row>
    <row r="4934" spans="32:47" x14ac:dyDescent="0.25">
      <c r="AF4934">
        <v>4924</v>
      </c>
      <c r="AG4934">
        <v>1</v>
      </c>
      <c r="AH4934">
        <v>1</v>
      </c>
      <c r="AI4934">
        <v>1</v>
      </c>
      <c r="AJ4934">
        <v>0.9134315550271519</v>
      </c>
      <c r="AK4934">
        <v>1</v>
      </c>
      <c r="AL4934">
        <v>0.92474188786630596</v>
      </c>
      <c r="AM4934">
        <v>1</v>
      </c>
      <c r="AN4934">
        <v>1</v>
      </c>
      <c r="AO4934">
        <v>0.95146971224554966</v>
      </c>
      <c r="AP4934">
        <v>1</v>
      </c>
      <c r="AQ4934">
        <v>1</v>
      </c>
      <c r="AR4934">
        <v>1</v>
      </c>
      <c r="AS4934">
        <v>0</v>
      </c>
      <c r="AT4934">
        <v>0.77525157783565601</v>
      </c>
      <c r="AU4934">
        <v>1</v>
      </c>
    </row>
    <row r="4935" spans="32:47" x14ac:dyDescent="0.25">
      <c r="AF4935">
        <v>4925</v>
      </c>
      <c r="AG4935">
        <v>1</v>
      </c>
      <c r="AH4935">
        <v>1</v>
      </c>
      <c r="AI4935">
        <v>0.73602164585815533</v>
      </c>
      <c r="AJ4935">
        <v>1</v>
      </c>
      <c r="AK4935">
        <v>1</v>
      </c>
      <c r="AL4935">
        <v>1</v>
      </c>
      <c r="AM4935">
        <v>1</v>
      </c>
      <c r="AN4935">
        <v>1</v>
      </c>
      <c r="AO4935">
        <v>1</v>
      </c>
      <c r="AP4935">
        <v>1</v>
      </c>
      <c r="AQ4935">
        <v>4.800803455267063E-2</v>
      </c>
      <c r="AR4935">
        <v>0.16819931236809241</v>
      </c>
      <c r="AS4935">
        <v>0</v>
      </c>
      <c r="AT4935">
        <v>0.78769783782194636</v>
      </c>
      <c r="AU4935">
        <v>1</v>
      </c>
    </row>
    <row r="4936" spans="32:47" x14ac:dyDescent="0.25">
      <c r="AF4936">
        <v>4926</v>
      </c>
      <c r="AG4936">
        <v>0.72929459019501186</v>
      </c>
      <c r="AH4936">
        <v>1</v>
      </c>
      <c r="AI4936">
        <v>1</v>
      </c>
      <c r="AJ4936">
        <v>0.52828409837044699</v>
      </c>
      <c r="AK4936">
        <v>1</v>
      </c>
      <c r="AL4936">
        <v>1</v>
      </c>
      <c r="AM4936">
        <v>1</v>
      </c>
      <c r="AN4936">
        <v>1</v>
      </c>
      <c r="AO4936">
        <v>1</v>
      </c>
      <c r="AP4936">
        <v>1</v>
      </c>
      <c r="AQ4936">
        <v>1</v>
      </c>
      <c r="AR4936">
        <v>1</v>
      </c>
      <c r="AS4936">
        <v>0.71284527717028634</v>
      </c>
      <c r="AT4936">
        <v>0.67667026062083768</v>
      </c>
      <c r="AU4936">
        <v>0</v>
      </c>
    </row>
    <row r="4937" spans="32:47" x14ac:dyDescent="0.25">
      <c r="AF4937">
        <v>4927</v>
      </c>
      <c r="AG4937">
        <v>1</v>
      </c>
      <c r="AH4937">
        <v>0</v>
      </c>
      <c r="AI4937">
        <v>3.0788087207897222E-2</v>
      </c>
      <c r="AJ4937">
        <v>0.18339697718668807</v>
      </c>
      <c r="AK4937">
        <v>0.3184446532609253</v>
      </c>
      <c r="AL4937">
        <v>0.44312518953011021</v>
      </c>
      <c r="AM4937">
        <v>1</v>
      </c>
      <c r="AN4937">
        <v>1</v>
      </c>
      <c r="AO4937">
        <v>1</v>
      </c>
      <c r="AP4937">
        <v>1</v>
      </c>
      <c r="AQ4937">
        <v>1</v>
      </c>
      <c r="AR4937">
        <v>1</v>
      </c>
      <c r="AS4937">
        <v>0.37093170513204921</v>
      </c>
      <c r="AT4937">
        <v>0.72386419488924825</v>
      </c>
      <c r="AU4937">
        <v>0</v>
      </c>
    </row>
    <row r="4938" spans="32:47" x14ac:dyDescent="0.25">
      <c r="AF4938">
        <v>4928</v>
      </c>
      <c r="AG4938">
        <v>1</v>
      </c>
      <c r="AH4938">
        <v>1</v>
      </c>
      <c r="AI4938">
        <v>1</v>
      </c>
      <c r="AJ4938">
        <v>0</v>
      </c>
      <c r="AK4938">
        <v>0.68339281423804121</v>
      </c>
      <c r="AL4938">
        <v>0</v>
      </c>
      <c r="AM4938">
        <v>0.43897060790538578</v>
      </c>
      <c r="AN4938">
        <v>1</v>
      </c>
      <c r="AO4938">
        <v>0.51599632131280182</v>
      </c>
      <c r="AP4938">
        <v>0.12943883539053552</v>
      </c>
      <c r="AQ4938">
        <v>1</v>
      </c>
      <c r="AR4938">
        <v>1</v>
      </c>
      <c r="AS4938">
        <v>0</v>
      </c>
      <c r="AT4938">
        <v>0.68341300309404862</v>
      </c>
      <c r="AU4938">
        <v>2</v>
      </c>
    </row>
    <row r="4939" spans="32:47" x14ac:dyDescent="0.25">
      <c r="AF4939">
        <v>4929</v>
      </c>
      <c r="AG4939">
        <v>1</v>
      </c>
      <c r="AH4939">
        <v>0.70093114346491348</v>
      </c>
      <c r="AI4939">
        <v>0.91437055534756395</v>
      </c>
      <c r="AJ4939">
        <v>0</v>
      </c>
      <c r="AK4939">
        <v>0.8265358537537395</v>
      </c>
      <c r="AL4939">
        <v>1</v>
      </c>
      <c r="AM4939">
        <v>0.23776984190537345</v>
      </c>
      <c r="AN4939">
        <v>0.81196026418253875</v>
      </c>
      <c r="AO4939">
        <v>1</v>
      </c>
      <c r="AP4939">
        <v>1</v>
      </c>
      <c r="AQ4939">
        <v>1</v>
      </c>
      <c r="AR4939">
        <v>1</v>
      </c>
      <c r="AS4939">
        <v>0.64708765364329957</v>
      </c>
      <c r="AT4939">
        <v>0.75199819886620389</v>
      </c>
      <c r="AU4939">
        <v>2</v>
      </c>
    </row>
    <row r="4940" spans="32:47" x14ac:dyDescent="0.25">
      <c r="AF4940">
        <v>4930</v>
      </c>
      <c r="AG4940">
        <v>0.48082321434776532</v>
      </c>
      <c r="AH4940">
        <v>0.39378336729636693</v>
      </c>
      <c r="AI4940">
        <v>0.56705650192828128</v>
      </c>
      <c r="AJ4940">
        <v>1</v>
      </c>
      <c r="AK4940">
        <v>1</v>
      </c>
      <c r="AL4940">
        <v>1</v>
      </c>
      <c r="AM4940">
        <v>0.16345658561265503</v>
      </c>
      <c r="AN4940">
        <v>0.83336508205778248</v>
      </c>
      <c r="AO4940">
        <v>1</v>
      </c>
      <c r="AP4940">
        <v>0.82504913483459064</v>
      </c>
      <c r="AQ4940">
        <v>1</v>
      </c>
      <c r="AR4940">
        <v>1</v>
      </c>
      <c r="AS4940">
        <v>0</v>
      </c>
      <c r="AT4940">
        <v>0.99360538818177768</v>
      </c>
      <c r="AU4940">
        <v>0</v>
      </c>
    </row>
    <row r="4941" spans="32:47" x14ac:dyDescent="0.25">
      <c r="AF4941">
        <v>4931</v>
      </c>
      <c r="AG4941">
        <v>1</v>
      </c>
      <c r="AH4941">
        <v>1</v>
      </c>
      <c r="AI4941">
        <v>0.63582996549854631</v>
      </c>
      <c r="AJ4941">
        <v>0.56429755709080687</v>
      </c>
      <c r="AK4941">
        <v>0.22566120216065283</v>
      </c>
      <c r="AL4941">
        <v>1</v>
      </c>
      <c r="AM4941">
        <v>1</v>
      </c>
      <c r="AN4941">
        <v>0.23567658256609819</v>
      </c>
      <c r="AO4941">
        <v>1</v>
      </c>
      <c r="AP4941">
        <v>1</v>
      </c>
      <c r="AQ4941">
        <v>0.90462670597504868</v>
      </c>
      <c r="AR4941">
        <v>1</v>
      </c>
      <c r="AS4941">
        <v>0</v>
      </c>
      <c r="AT4941">
        <v>0.83923184133710083</v>
      </c>
      <c r="AU4941">
        <v>1</v>
      </c>
    </row>
    <row r="4942" spans="32:47" x14ac:dyDescent="0.25">
      <c r="AF4942">
        <v>4932</v>
      </c>
      <c r="AG4942">
        <v>0.66943119207045976</v>
      </c>
      <c r="AH4942">
        <v>1</v>
      </c>
      <c r="AI4942">
        <v>1</v>
      </c>
      <c r="AJ4942">
        <v>0.60704870246675757</v>
      </c>
      <c r="AK4942">
        <v>8.4584286386680405E-2</v>
      </c>
      <c r="AL4942">
        <v>1</v>
      </c>
      <c r="AM4942">
        <v>0</v>
      </c>
      <c r="AN4942">
        <v>1</v>
      </c>
      <c r="AO4942">
        <v>1</v>
      </c>
      <c r="AP4942">
        <v>0.17824736464934821</v>
      </c>
      <c r="AQ4942">
        <v>1</v>
      </c>
      <c r="AR4942">
        <v>0.7116350779868944</v>
      </c>
      <c r="AS4942">
        <v>0.38119723693178514</v>
      </c>
      <c r="AT4942">
        <v>0.96181975202076775</v>
      </c>
      <c r="AU4942">
        <v>1</v>
      </c>
    </row>
    <row r="4943" spans="32:47" x14ac:dyDescent="0.25">
      <c r="AF4943">
        <v>4933</v>
      </c>
      <c r="AG4943">
        <v>0</v>
      </c>
      <c r="AH4943">
        <v>1</v>
      </c>
      <c r="AI4943">
        <v>0.78549051724797703</v>
      </c>
      <c r="AJ4943">
        <v>1</v>
      </c>
      <c r="AK4943">
        <v>0.31212361199094074</v>
      </c>
      <c r="AL4943">
        <v>1</v>
      </c>
      <c r="AM4943">
        <v>0.53624599365843273</v>
      </c>
      <c r="AN4943">
        <v>1</v>
      </c>
      <c r="AO4943">
        <v>0.31074080282730088</v>
      </c>
      <c r="AP4943">
        <v>1</v>
      </c>
      <c r="AQ4943">
        <v>0.35801288419631117</v>
      </c>
      <c r="AR4943">
        <v>0.33039830217556654</v>
      </c>
      <c r="AS4943">
        <v>0</v>
      </c>
      <c r="AT4943">
        <v>0.65703239684698433</v>
      </c>
      <c r="AU4943">
        <v>0</v>
      </c>
    </row>
    <row r="4944" spans="32:47" x14ac:dyDescent="0.25">
      <c r="AF4944">
        <v>4934</v>
      </c>
      <c r="AG4944">
        <v>1</v>
      </c>
      <c r="AH4944">
        <v>1</v>
      </c>
      <c r="AI4944">
        <v>0.41882261876185845</v>
      </c>
      <c r="AJ4944">
        <v>1</v>
      </c>
      <c r="AK4944">
        <v>0</v>
      </c>
      <c r="AL4944">
        <v>1</v>
      </c>
      <c r="AM4944">
        <v>1</v>
      </c>
      <c r="AN4944">
        <v>1</v>
      </c>
      <c r="AO4944">
        <v>1</v>
      </c>
      <c r="AP4944">
        <v>1</v>
      </c>
      <c r="AQ4944">
        <v>1</v>
      </c>
      <c r="AR4944">
        <v>0.62001499986241293</v>
      </c>
      <c r="AS4944">
        <v>0</v>
      </c>
      <c r="AT4944">
        <v>0.73430536371304522</v>
      </c>
      <c r="AU4944">
        <v>1</v>
      </c>
    </row>
    <row r="4945" spans="32:47" x14ac:dyDescent="0.25">
      <c r="AF4945">
        <v>4935</v>
      </c>
      <c r="AG4945">
        <v>0</v>
      </c>
      <c r="AH4945">
        <v>1</v>
      </c>
      <c r="AI4945">
        <v>0.54067591205403587</v>
      </c>
      <c r="AJ4945">
        <v>1</v>
      </c>
      <c r="AK4945">
        <v>1</v>
      </c>
      <c r="AL4945">
        <v>0.59384141720438488</v>
      </c>
      <c r="AM4945">
        <v>0.92895400037096187</v>
      </c>
      <c r="AN4945">
        <v>1</v>
      </c>
      <c r="AO4945">
        <v>1</v>
      </c>
      <c r="AP4945">
        <v>1</v>
      </c>
      <c r="AQ4945">
        <v>1</v>
      </c>
      <c r="AR4945">
        <v>0.9433207759871185</v>
      </c>
      <c r="AS4945">
        <v>0.31556770293770697</v>
      </c>
      <c r="AT4945">
        <v>0.97099256350434371</v>
      </c>
      <c r="AU4945">
        <v>1</v>
      </c>
    </row>
    <row r="4946" spans="32:47" x14ac:dyDescent="0.25">
      <c r="AF4946">
        <v>4936</v>
      </c>
      <c r="AG4946">
        <v>0.91116734407654387</v>
      </c>
      <c r="AH4946">
        <v>1</v>
      </c>
      <c r="AI4946">
        <v>0.75434653629500026</v>
      </c>
      <c r="AJ4946">
        <v>1</v>
      </c>
      <c r="AK4946">
        <v>1</v>
      </c>
      <c r="AL4946">
        <v>1</v>
      </c>
      <c r="AM4946">
        <v>1</v>
      </c>
      <c r="AN4946">
        <v>1</v>
      </c>
      <c r="AO4946">
        <v>1</v>
      </c>
      <c r="AP4946">
        <v>0.67293742193390738</v>
      </c>
      <c r="AQ4946">
        <v>1</v>
      </c>
      <c r="AR4946">
        <v>0.92943213351616338</v>
      </c>
      <c r="AS4946">
        <v>0</v>
      </c>
      <c r="AT4946">
        <v>0.51999935224442584</v>
      </c>
      <c r="AU4946">
        <v>1</v>
      </c>
    </row>
    <row r="4947" spans="32:47" x14ac:dyDescent="0.25">
      <c r="AF4947">
        <v>4937</v>
      </c>
      <c r="AG4947">
        <v>1</v>
      </c>
      <c r="AH4947">
        <v>1</v>
      </c>
      <c r="AI4947">
        <v>1</v>
      </c>
      <c r="AJ4947">
        <v>1</v>
      </c>
      <c r="AK4947">
        <v>0.86998601730362768</v>
      </c>
      <c r="AL4947">
        <v>0.78456691774457188</v>
      </c>
      <c r="AM4947">
        <v>0</v>
      </c>
      <c r="AN4947">
        <v>1</v>
      </c>
      <c r="AO4947">
        <v>0</v>
      </c>
      <c r="AP4947">
        <v>1</v>
      </c>
      <c r="AQ4947">
        <v>0.21783386100190302</v>
      </c>
      <c r="AR4947">
        <v>1</v>
      </c>
      <c r="AS4947">
        <v>0</v>
      </c>
      <c r="AT4947">
        <v>1</v>
      </c>
      <c r="AU4947">
        <v>0</v>
      </c>
    </row>
    <row r="4948" spans="32:47" x14ac:dyDescent="0.25">
      <c r="AF4948">
        <v>4938</v>
      </c>
      <c r="AG4948">
        <v>1</v>
      </c>
      <c r="AH4948">
        <v>0.99386585490434043</v>
      </c>
      <c r="AI4948">
        <v>1</v>
      </c>
      <c r="AJ4948">
        <v>0.81523275729656841</v>
      </c>
      <c r="AK4948">
        <v>1</v>
      </c>
      <c r="AL4948">
        <v>1</v>
      </c>
      <c r="AM4948">
        <v>0.52702892499467946</v>
      </c>
      <c r="AN4948">
        <v>1</v>
      </c>
      <c r="AO4948">
        <v>1</v>
      </c>
      <c r="AP4948">
        <v>1</v>
      </c>
      <c r="AQ4948">
        <v>1</v>
      </c>
      <c r="AR4948">
        <v>1</v>
      </c>
      <c r="AS4948">
        <v>2.4206600788844904E-2</v>
      </c>
      <c r="AT4948">
        <v>0.924748821781465</v>
      </c>
      <c r="AU4948">
        <v>0</v>
      </c>
    </row>
    <row r="4949" spans="32:47" x14ac:dyDescent="0.25">
      <c r="AF4949">
        <v>4939</v>
      </c>
      <c r="AG4949">
        <v>0.90774176091649528</v>
      </c>
      <c r="AH4949">
        <v>0.62525631867850151</v>
      </c>
      <c r="AI4949">
        <v>0.52222055130175338</v>
      </c>
      <c r="AJ4949">
        <v>1</v>
      </c>
      <c r="AK4949">
        <v>1</v>
      </c>
      <c r="AL4949">
        <v>0</v>
      </c>
      <c r="AM4949">
        <v>1</v>
      </c>
      <c r="AN4949">
        <v>1</v>
      </c>
      <c r="AO4949">
        <v>1</v>
      </c>
      <c r="AP4949">
        <v>1</v>
      </c>
      <c r="AQ4949">
        <v>1</v>
      </c>
      <c r="AR4949">
        <v>0.42923501690318283</v>
      </c>
      <c r="AS4949">
        <v>0</v>
      </c>
      <c r="AT4949">
        <v>0.98332516303156781</v>
      </c>
      <c r="AU4949">
        <v>2</v>
      </c>
    </row>
    <row r="4950" spans="32:47" x14ac:dyDescent="0.25">
      <c r="AF4950">
        <v>4940</v>
      </c>
      <c r="AG4950">
        <v>1</v>
      </c>
      <c r="AH4950">
        <v>0</v>
      </c>
      <c r="AI4950">
        <v>1</v>
      </c>
      <c r="AJ4950">
        <v>1</v>
      </c>
      <c r="AK4950">
        <v>1</v>
      </c>
      <c r="AL4950">
        <v>0</v>
      </c>
      <c r="AM4950">
        <v>1</v>
      </c>
      <c r="AN4950">
        <v>1</v>
      </c>
      <c r="AO4950">
        <v>0.88704909439960222</v>
      </c>
      <c r="AP4950">
        <v>1</v>
      </c>
      <c r="AQ4950">
        <v>0.63684150786818161</v>
      </c>
      <c r="AR4950">
        <v>0.90936808797484825</v>
      </c>
      <c r="AS4950">
        <v>0</v>
      </c>
      <c r="AT4950">
        <v>0.79437719846191368</v>
      </c>
      <c r="AU4950">
        <v>1</v>
      </c>
    </row>
    <row r="4951" spans="32:47" x14ac:dyDescent="0.25">
      <c r="AF4951">
        <v>4941</v>
      </c>
      <c r="AG4951">
        <v>1</v>
      </c>
      <c r="AH4951">
        <v>1</v>
      </c>
      <c r="AI4951">
        <v>1</v>
      </c>
      <c r="AJ4951">
        <v>1</v>
      </c>
      <c r="AK4951">
        <v>1</v>
      </c>
      <c r="AL4951">
        <v>1</v>
      </c>
      <c r="AM4951">
        <v>1</v>
      </c>
      <c r="AN4951">
        <v>0.87941086956491366</v>
      </c>
      <c r="AO4951">
        <v>1</v>
      </c>
      <c r="AP4951">
        <v>1</v>
      </c>
      <c r="AQ4951">
        <v>1</v>
      </c>
      <c r="AR4951">
        <v>1</v>
      </c>
      <c r="AS4951">
        <v>0</v>
      </c>
      <c r="AT4951">
        <v>0.86060841445747704</v>
      </c>
      <c r="AU4951">
        <v>3</v>
      </c>
    </row>
    <row r="4952" spans="32:47" x14ac:dyDescent="0.25">
      <c r="AF4952">
        <v>4942</v>
      </c>
      <c r="AG4952">
        <v>0.32020098751391124</v>
      </c>
      <c r="AH4952">
        <v>1</v>
      </c>
      <c r="AI4952">
        <v>1</v>
      </c>
      <c r="AJ4952">
        <v>1</v>
      </c>
      <c r="AK4952">
        <v>1</v>
      </c>
      <c r="AL4952">
        <v>1</v>
      </c>
      <c r="AM4952">
        <v>1</v>
      </c>
      <c r="AN4952">
        <v>0.78251885167264845</v>
      </c>
      <c r="AO4952">
        <v>5.2958076308035141E-3</v>
      </c>
      <c r="AP4952">
        <v>1</v>
      </c>
      <c r="AQ4952">
        <v>0.40423863249015995</v>
      </c>
      <c r="AR4952">
        <v>1</v>
      </c>
      <c r="AS4952">
        <v>0.40619932072032466</v>
      </c>
      <c r="AT4952">
        <v>0.85279509008988463</v>
      </c>
      <c r="AU4952">
        <v>0</v>
      </c>
    </row>
    <row r="4953" spans="32:47" x14ac:dyDescent="0.25">
      <c r="AF4953">
        <v>4943</v>
      </c>
      <c r="AG4953">
        <v>0.60934239176229665</v>
      </c>
      <c r="AH4953">
        <v>1</v>
      </c>
      <c r="AI4953">
        <v>0.72926225953462209</v>
      </c>
      <c r="AJ4953">
        <v>1</v>
      </c>
      <c r="AK4953">
        <v>1</v>
      </c>
      <c r="AL4953">
        <v>1</v>
      </c>
      <c r="AM4953">
        <v>0</v>
      </c>
      <c r="AN4953">
        <v>0.66532971249234252</v>
      </c>
      <c r="AO4953">
        <v>1</v>
      </c>
      <c r="AP4953">
        <v>1</v>
      </c>
      <c r="AQ4953">
        <v>1</v>
      </c>
      <c r="AR4953">
        <v>1</v>
      </c>
      <c r="AS4953">
        <v>0</v>
      </c>
      <c r="AT4953">
        <v>0.87125370494619869</v>
      </c>
      <c r="AU4953">
        <v>1</v>
      </c>
    </row>
    <row r="4954" spans="32:47" x14ac:dyDescent="0.25">
      <c r="AF4954">
        <v>4944</v>
      </c>
      <c r="AG4954">
        <v>0</v>
      </c>
      <c r="AH4954">
        <v>0.50712640293958045</v>
      </c>
      <c r="AI4954">
        <v>0.43353196939701333</v>
      </c>
      <c r="AJ4954">
        <v>1</v>
      </c>
      <c r="AK4954">
        <v>1</v>
      </c>
      <c r="AL4954">
        <v>1</v>
      </c>
      <c r="AM4954">
        <v>1</v>
      </c>
      <c r="AN4954">
        <v>1</v>
      </c>
      <c r="AO4954">
        <v>0</v>
      </c>
      <c r="AP4954">
        <v>1</v>
      </c>
      <c r="AQ4954">
        <v>1</v>
      </c>
      <c r="AR4954">
        <v>0.48952714553513121</v>
      </c>
      <c r="AS4954">
        <v>0.774757196308553</v>
      </c>
      <c r="AT4954">
        <v>0.56354864454849729</v>
      </c>
      <c r="AU4954">
        <v>0</v>
      </c>
    </row>
    <row r="4955" spans="32:47" x14ac:dyDescent="0.25">
      <c r="AF4955">
        <v>4945</v>
      </c>
      <c r="AG4955">
        <v>1</v>
      </c>
      <c r="AH4955">
        <v>1</v>
      </c>
      <c r="AI4955">
        <v>0</v>
      </c>
      <c r="AJ4955">
        <v>0.92423761936806836</v>
      </c>
      <c r="AK4955">
        <v>0.65847819533660035</v>
      </c>
      <c r="AL4955">
        <v>1</v>
      </c>
      <c r="AM4955">
        <v>0.10562161356703596</v>
      </c>
      <c r="AN4955">
        <v>1</v>
      </c>
      <c r="AO4955">
        <v>1</v>
      </c>
      <c r="AP4955">
        <v>0.58679588753992928</v>
      </c>
      <c r="AQ4955">
        <v>1</v>
      </c>
      <c r="AR4955">
        <v>0.19614162078364789</v>
      </c>
      <c r="AS4955">
        <v>0</v>
      </c>
      <c r="AT4955">
        <v>0.78603074105230419</v>
      </c>
      <c r="AU4955">
        <v>0</v>
      </c>
    </row>
    <row r="4956" spans="32:47" x14ac:dyDescent="0.25">
      <c r="AF4956">
        <v>4946</v>
      </c>
      <c r="AG4956">
        <v>1</v>
      </c>
      <c r="AH4956">
        <v>1</v>
      </c>
      <c r="AI4956">
        <v>0.65582197015722954</v>
      </c>
      <c r="AJ4956">
        <v>1</v>
      </c>
      <c r="AK4956">
        <v>0.68071933046984112</v>
      </c>
      <c r="AL4956">
        <v>0.5496761644382786</v>
      </c>
      <c r="AM4956">
        <v>1</v>
      </c>
      <c r="AN4956">
        <v>0.77031070957239156</v>
      </c>
      <c r="AO4956">
        <v>0</v>
      </c>
      <c r="AP4956">
        <v>1</v>
      </c>
      <c r="AQ4956">
        <v>0.37226868573998217</v>
      </c>
      <c r="AR4956">
        <v>3.1767331674458429E-2</v>
      </c>
      <c r="AS4956">
        <v>0</v>
      </c>
      <c r="AT4956">
        <v>0.72061335609570765</v>
      </c>
      <c r="AU4956">
        <v>1</v>
      </c>
    </row>
    <row r="4957" spans="32:47" x14ac:dyDescent="0.25">
      <c r="AF4957">
        <v>4947</v>
      </c>
      <c r="AG4957">
        <v>0.94861997995406366</v>
      </c>
      <c r="AH4957">
        <v>1</v>
      </c>
      <c r="AI4957">
        <v>0.71624648484101916</v>
      </c>
      <c r="AJ4957">
        <v>1</v>
      </c>
      <c r="AK4957">
        <v>1</v>
      </c>
      <c r="AL4957">
        <v>1</v>
      </c>
      <c r="AM4957">
        <v>0.68558409462463221</v>
      </c>
      <c r="AN4957">
        <v>0</v>
      </c>
      <c r="AO4957">
        <v>0.60690656634833429</v>
      </c>
      <c r="AP4957">
        <v>1</v>
      </c>
      <c r="AQ4957">
        <v>1</v>
      </c>
      <c r="AR4957">
        <v>0.74627191081972633</v>
      </c>
      <c r="AS4957">
        <v>0</v>
      </c>
      <c r="AT4957">
        <v>0.89758259612635938</v>
      </c>
      <c r="AU4957">
        <v>0</v>
      </c>
    </row>
    <row r="4958" spans="32:47" x14ac:dyDescent="0.25">
      <c r="AF4958">
        <v>4948</v>
      </c>
      <c r="AG4958">
        <v>0.88669127324077812</v>
      </c>
      <c r="AH4958">
        <v>0.68501498251186732</v>
      </c>
      <c r="AI4958">
        <v>0.9226598885185423</v>
      </c>
      <c r="AJ4958">
        <v>2.304526788405686E-2</v>
      </c>
      <c r="AK4958">
        <v>1</v>
      </c>
      <c r="AL4958">
        <v>1</v>
      </c>
      <c r="AM4958">
        <v>0.88092274841103302</v>
      </c>
      <c r="AN4958">
        <v>0.46795161716304834</v>
      </c>
      <c r="AO4958">
        <v>1</v>
      </c>
      <c r="AP4958">
        <v>1</v>
      </c>
      <c r="AQ4958">
        <v>1</v>
      </c>
      <c r="AR4958">
        <v>0.54173604068238357</v>
      </c>
      <c r="AS4958">
        <v>0.35500869958500958</v>
      </c>
      <c r="AT4958">
        <v>0.67047714681672776</v>
      </c>
      <c r="AU4958">
        <v>0</v>
      </c>
    </row>
    <row r="4959" spans="32:47" x14ac:dyDescent="0.25">
      <c r="AF4959">
        <v>4949</v>
      </c>
      <c r="AG4959">
        <v>0</v>
      </c>
      <c r="AH4959">
        <v>1</v>
      </c>
      <c r="AI4959">
        <v>1</v>
      </c>
      <c r="AJ4959">
        <v>0.79528669127466856</v>
      </c>
      <c r="AK4959">
        <v>0</v>
      </c>
      <c r="AL4959">
        <v>1</v>
      </c>
      <c r="AM4959">
        <v>1</v>
      </c>
      <c r="AN4959">
        <v>1</v>
      </c>
      <c r="AO4959">
        <v>1</v>
      </c>
      <c r="AP4959">
        <v>1</v>
      </c>
      <c r="AQ4959">
        <v>0.16324921419315311</v>
      </c>
      <c r="AR4959">
        <v>0.94978943191686527</v>
      </c>
      <c r="AS4959">
        <v>0.62122359291665374</v>
      </c>
      <c r="AT4959">
        <v>0.67972316953629874</v>
      </c>
      <c r="AU4959">
        <v>1</v>
      </c>
    </row>
    <row r="4960" spans="32:47" x14ac:dyDescent="0.25">
      <c r="AF4960">
        <v>4950</v>
      </c>
      <c r="AG4960">
        <v>0.31635304762875743</v>
      </c>
      <c r="AH4960">
        <v>0.28901447610457709</v>
      </c>
      <c r="AI4960">
        <v>0.31542649154876162</v>
      </c>
      <c r="AJ4960">
        <v>1</v>
      </c>
      <c r="AK4960">
        <v>1</v>
      </c>
      <c r="AL4960">
        <v>1</v>
      </c>
      <c r="AM4960">
        <v>0.8640951925488245</v>
      </c>
      <c r="AN4960">
        <v>1</v>
      </c>
      <c r="AO4960">
        <v>0</v>
      </c>
      <c r="AP4960">
        <v>0.76653840712829302</v>
      </c>
      <c r="AQ4960">
        <v>0.63760707326946431</v>
      </c>
      <c r="AR4960">
        <v>0.80130749631972586</v>
      </c>
      <c r="AS4960">
        <v>0.39518821610052385</v>
      </c>
      <c r="AT4960">
        <v>0.68825639376087089</v>
      </c>
      <c r="AU4960">
        <v>1</v>
      </c>
    </row>
    <row r="4961" spans="32:47" x14ac:dyDescent="0.25">
      <c r="AF4961">
        <v>4951</v>
      </c>
      <c r="AG4961">
        <v>0.55103959678507963</v>
      </c>
      <c r="AH4961">
        <v>0</v>
      </c>
      <c r="AI4961">
        <v>1</v>
      </c>
      <c r="AJ4961">
        <v>1</v>
      </c>
      <c r="AK4961">
        <v>1</v>
      </c>
      <c r="AL4961">
        <v>0</v>
      </c>
      <c r="AM4961">
        <v>1</v>
      </c>
      <c r="AN4961">
        <v>1</v>
      </c>
      <c r="AO4961">
        <v>0</v>
      </c>
      <c r="AP4961">
        <v>1</v>
      </c>
      <c r="AQ4961">
        <v>0</v>
      </c>
      <c r="AR4961">
        <v>6.0065481608504459E-2</v>
      </c>
      <c r="AS4961">
        <v>0</v>
      </c>
      <c r="AT4961">
        <v>0.85916534507936604</v>
      </c>
      <c r="AU4961">
        <v>2</v>
      </c>
    </row>
    <row r="4962" spans="32:47" x14ac:dyDescent="0.25">
      <c r="AF4962">
        <v>4952</v>
      </c>
      <c r="AG4962">
        <v>0.84954019668634095</v>
      </c>
      <c r="AH4962">
        <v>1</v>
      </c>
      <c r="AI4962">
        <v>0</v>
      </c>
      <c r="AJ4962">
        <v>0</v>
      </c>
      <c r="AK4962">
        <v>0.84426131511399061</v>
      </c>
      <c r="AL4962">
        <v>1</v>
      </c>
      <c r="AM4962">
        <v>0.2855121682950994</v>
      </c>
      <c r="AN4962">
        <v>1</v>
      </c>
      <c r="AO4962">
        <v>1</v>
      </c>
      <c r="AP4962">
        <v>1</v>
      </c>
      <c r="AQ4962">
        <v>0.23766761683218646</v>
      </c>
      <c r="AR4962">
        <v>7.3999515226234741E-2</v>
      </c>
      <c r="AS4962">
        <v>0</v>
      </c>
      <c r="AT4962">
        <v>1</v>
      </c>
      <c r="AU4962">
        <v>0</v>
      </c>
    </row>
    <row r="4963" spans="32:47" x14ac:dyDescent="0.25">
      <c r="AF4963">
        <v>4953</v>
      </c>
      <c r="AG4963">
        <v>0.9213404653057824</v>
      </c>
      <c r="AH4963">
        <v>0.82128031324516215</v>
      </c>
      <c r="AI4963">
        <v>0.67648454788755885</v>
      </c>
      <c r="AJ4963">
        <v>1</v>
      </c>
      <c r="AK4963">
        <v>0.55347115516539613</v>
      </c>
      <c r="AL4963">
        <v>0</v>
      </c>
      <c r="AM4963">
        <v>1</v>
      </c>
      <c r="AN4963">
        <v>0.84498533006051491</v>
      </c>
      <c r="AO4963">
        <v>1</v>
      </c>
      <c r="AP4963">
        <v>1</v>
      </c>
      <c r="AQ4963">
        <v>7.3647859472839625E-2</v>
      </c>
      <c r="AR4963">
        <v>0.25274880493417451</v>
      </c>
      <c r="AS4963">
        <v>0</v>
      </c>
      <c r="AT4963">
        <v>0.92529628148443166</v>
      </c>
      <c r="AU4963">
        <v>0</v>
      </c>
    </row>
    <row r="4964" spans="32:47" x14ac:dyDescent="0.25">
      <c r="AF4964">
        <v>4954</v>
      </c>
      <c r="AG4964">
        <v>1</v>
      </c>
      <c r="AH4964">
        <v>1</v>
      </c>
      <c r="AI4964">
        <v>1</v>
      </c>
      <c r="AJ4964">
        <v>1</v>
      </c>
      <c r="AK4964">
        <v>0.28793496337523045</v>
      </c>
      <c r="AL4964">
        <v>1</v>
      </c>
      <c r="AM4964">
        <v>1</v>
      </c>
      <c r="AN4964">
        <v>1</v>
      </c>
      <c r="AO4964">
        <v>0.66267472111600612</v>
      </c>
      <c r="AP4964">
        <v>0</v>
      </c>
      <c r="AQ4964">
        <v>1</v>
      </c>
      <c r="AR4964">
        <v>1</v>
      </c>
      <c r="AS4964">
        <v>0</v>
      </c>
      <c r="AT4964">
        <v>0.96276247065573328</v>
      </c>
      <c r="AU4964">
        <v>1</v>
      </c>
    </row>
    <row r="4965" spans="32:47" x14ac:dyDescent="0.25">
      <c r="AF4965">
        <v>4955</v>
      </c>
      <c r="AG4965">
        <v>0.96474443646753394</v>
      </c>
      <c r="AH4965">
        <v>1</v>
      </c>
      <c r="AI4965">
        <v>1</v>
      </c>
      <c r="AJ4965">
        <v>1</v>
      </c>
      <c r="AK4965">
        <v>1</v>
      </c>
      <c r="AL4965">
        <v>1</v>
      </c>
      <c r="AM4965">
        <v>1</v>
      </c>
      <c r="AN4965">
        <v>1</v>
      </c>
      <c r="AO4965">
        <v>1</v>
      </c>
      <c r="AP4965">
        <v>1</v>
      </c>
      <c r="AQ4965">
        <v>1</v>
      </c>
      <c r="AR4965">
        <v>0</v>
      </c>
      <c r="AS4965">
        <v>0</v>
      </c>
      <c r="AT4965">
        <v>0.75715429071661511</v>
      </c>
      <c r="AU4965">
        <v>1</v>
      </c>
    </row>
    <row r="4966" spans="32:47" x14ac:dyDescent="0.25">
      <c r="AF4966">
        <v>4956</v>
      </c>
      <c r="AG4966">
        <v>1</v>
      </c>
      <c r="AH4966">
        <v>0.32067923904781181</v>
      </c>
      <c r="AI4966">
        <v>0.31052771548509611</v>
      </c>
      <c r="AJ4966">
        <v>0.19298729342505491</v>
      </c>
      <c r="AK4966">
        <v>0.39927481491078298</v>
      </c>
      <c r="AL4966">
        <v>1</v>
      </c>
      <c r="AM4966">
        <v>0.25282090418641606</v>
      </c>
      <c r="AN4966">
        <v>0.75509246152186305</v>
      </c>
      <c r="AO4966">
        <v>1</v>
      </c>
      <c r="AP4966">
        <v>1</v>
      </c>
      <c r="AQ4966">
        <v>1</v>
      </c>
      <c r="AR4966">
        <v>1</v>
      </c>
      <c r="AS4966">
        <v>0</v>
      </c>
      <c r="AT4966">
        <v>0.88892417486847941</v>
      </c>
      <c r="AU4966">
        <v>0</v>
      </c>
    </row>
    <row r="4967" spans="32:47" x14ac:dyDescent="0.25">
      <c r="AF4967">
        <v>4957</v>
      </c>
      <c r="AG4967">
        <v>0</v>
      </c>
      <c r="AH4967">
        <v>0.48076164503202434</v>
      </c>
      <c r="AI4967">
        <v>0.42205341794948664</v>
      </c>
      <c r="AJ4967">
        <v>0.88819410068729965</v>
      </c>
      <c r="AK4967">
        <v>0.54437531422797381</v>
      </c>
      <c r="AL4967">
        <v>1</v>
      </c>
      <c r="AM4967">
        <v>0.54202216808264514</v>
      </c>
      <c r="AN4967">
        <v>0.55611605306401013</v>
      </c>
      <c r="AO4967">
        <v>1</v>
      </c>
      <c r="AP4967">
        <v>1</v>
      </c>
      <c r="AQ4967">
        <v>1</v>
      </c>
      <c r="AR4967">
        <v>1</v>
      </c>
      <c r="AS4967">
        <v>0.22620978902486968</v>
      </c>
      <c r="AT4967">
        <v>0.87155625285040139</v>
      </c>
      <c r="AU4967">
        <v>2</v>
      </c>
    </row>
    <row r="4968" spans="32:47" x14ac:dyDescent="0.25">
      <c r="AF4968">
        <v>4958</v>
      </c>
      <c r="AG4968">
        <v>0</v>
      </c>
      <c r="AH4968">
        <v>1</v>
      </c>
      <c r="AI4968">
        <v>1</v>
      </c>
      <c r="AJ4968">
        <v>1</v>
      </c>
      <c r="AK4968">
        <v>1</v>
      </c>
      <c r="AL4968">
        <v>1</v>
      </c>
      <c r="AM4968">
        <v>1</v>
      </c>
      <c r="AN4968">
        <v>1</v>
      </c>
      <c r="AO4968">
        <v>0.43137005705551323</v>
      </c>
      <c r="AP4968">
        <v>0</v>
      </c>
      <c r="AQ4968">
        <v>1</v>
      </c>
      <c r="AR4968">
        <v>1</v>
      </c>
      <c r="AS4968">
        <v>0</v>
      </c>
      <c r="AT4968">
        <v>0.92263497450077592</v>
      </c>
      <c r="AU4968">
        <v>2</v>
      </c>
    </row>
    <row r="4969" spans="32:47" x14ac:dyDescent="0.25">
      <c r="AF4969">
        <v>4959</v>
      </c>
      <c r="AG4969">
        <v>0.78950127315868979</v>
      </c>
      <c r="AH4969">
        <v>0.7065280802481928</v>
      </c>
      <c r="AI4969">
        <v>1</v>
      </c>
      <c r="AJ4969">
        <v>0.93138248591203587</v>
      </c>
      <c r="AK4969">
        <v>0.53719187800273971</v>
      </c>
      <c r="AL4969">
        <v>1</v>
      </c>
      <c r="AM4969">
        <v>0.42708949275331709</v>
      </c>
      <c r="AN4969">
        <v>8.6166410300657234E-2</v>
      </c>
      <c r="AO4969">
        <v>1</v>
      </c>
      <c r="AP4969">
        <v>0.97993113384267594</v>
      </c>
      <c r="AQ4969">
        <v>0.74447956585524178</v>
      </c>
      <c r="AR4969">
        <v>0</v>
      </c>
      <c r="AS4969">
        <v>0</v>
      </c>
      <c r="AT4969">
        <v>0.77879648215056885</v>
      </c>
      <c r="AU4969">
        <v>1</v>
      </c>
    </row>
    <row r="4970" spans="32:47" x14ac:dyDescent="0.25">
      <c r="AF4970">
        <v>4960</v>
      </c>
      <c r="AG4970">
        <v>1</v>
      </c>
      <c r="AH4970">
        <v>0.61082092615730033</v>
      </c>
      <c r="AI4970">
        <v>1</v>
      </c>
      <c r="AJ4970">
        <v>1</v>
      </c>
      <c r="AK4970">
        <v>0.80469623577359484</v>
      </c>
      <c r="AL4970">
        <v>1</v>
      </c>
      <c r="AM4970">
        <v>1</v>
      </c>
      <c r="AN4970">
        <v>0.37786897999044855</v>
      </c>
      <c r="AO4970">
        <v>1</v>
      </c>
      <c r="AP4970">
        <v>0.70651402950804165</v>
      </c>
      <c r="AQ4970">
        <v>1</v>
      </c>
      <c r="AR4970">
        <v>1</v>
      </c>
      <c r="AS4970">
        <v>0.10650526006558662</v>
      </c>
      <c r="AT4970">
        <v>0.74132435773622907</v>
      </c>
      <c r="AU4970">
        <v>3</v>
      </c>
    </row>
    <row r="4971" spans="32:47" x14ac:dyDescent="0.25">
      <c r="AF4971">
        <v>4961</v>
      </c>
      <c r="AG4971">
        <v>1</v>
      </c>
      <c r="AH4971">
        <v>1</v>
      </c>
      <c r="AI4971">
        <v>0</v>
      </c>
      <c r="AJ4971">
        <v>1</v>
      </c>
      <c r="AK4971">
        <v>1</v>
      </c>
      <c r="AL4971">
        <v>1</v>
      </c>
      <c r="AM4971">
        <v>1</v>
      </c>
      <c r="AN4971">
        <v>1</v>
      </c>
      <c r="AO4971">
        <v>0.88172489251470931</v>
      </c>
      <c r="AP4971">
        <v>1</v>
      </c>
      <c r="AQ4971">
        <v>1</v>
      </c>
      <c r="AR4971">
        <v>1</v>
      </c>
      <c r="AS4971">
        <v>0.38950238090863776</v>
      </c>
      <c r="AT4971">
        <v>0.8654681707847599</v>
      </c>
      <c r="AU4971">
        <v>1</v>
      </c>
    </row>
    <row r="4972" spans="32:47" x14ac:dyDescent="0.25">
      <c r="AF4972">
        <v>4962</v>
      </c>
      <c r="AG4972">
        <v>0.41082283494676719</v>
      </c>
      <c r="AH4972">
        <v>1</v>
      </c>
      <c r="AI4972">
        <v>1</v>
      </c>
      <c r="AJ4972">
        <v>1</v>
      </c>
      <c r="AK4972">
        <v>1</v>
      </c>
      <c r="AL4972">
        <v>1</v>
      </c>
      <c r="AM4972">
        <v>0.93917556587445195</v>
      </c>
      <c r="AN4972">
        <v>0</v>
      </c>
      <c r="AO4972">
        <v>1</v>
      </c>
      <c r="AP4972">
        <v>1</v>
      </c>
      <c r="AQ4972">
        <v>1</v>
      </c>
      <c r="AR4972">
        <v>1</v>
      </c>
      <c r="AS4972">
        <v>2.0476470929063528E-2</v>
      </c>
      <c r="AT4972">
        <v>0.72062215055249335</v>
      </c>
      <c r="AU4972">
        <v>2</v>
      </c>
    </row>
    <row r="4973" spans="32:47" x14ac:dyDescent="0.25">
      <c r="AF4973">
        <v>4963</v>
      </c>
      <c r="AG4973">
        <v>1</v>
      </c>
      <c r="AH4973">
        <v>0.89371775070009918</v>
      </c>
      <c r="AI4973">
        <v>0.33318650136624778</v>
      </c>
      <c r="AJ4973">
        <v>1</v>
      </c>
      <c r="AK4973">
        <v>1</v>
      </c>
      <c r="AL4973">
        <v>1</v>
      </c>
      <c r="AM4973">
        <v>1</v>
      </c>
      <c r="AN4973">
        <v>1</v>
      </c>
      <c r="AO4973">
        <v>0</v>
      </c>
      <c r="AP4973">
        <v>0.91528952140745989</v>
      </c>
      <c r="AQ4973">
        <v>0.78157120559335458</v>
      </c>
      <c r="AR4973">
        <v>0.29096943655261592</v>
      </c>
      <c r="AS4973">
        <v>0.38622183500750301</v>
      </c>
      <c r="AT4973">
        <v>0.81994156916135419</v>
      </c>
      <c r="AU4973">
        <v>1</v>
      </c>
    </row>
    <row r="4974" spans="32:47" x14ac:dyDescent="0.25">
      <c r="AF4974">
        <v>4964</v>
      </c>
      <c r="AG4974">
        <v>0.59408840791260331</v>
      </c>
      <c r="AH4974">
        <v>1</v>
      </c>
      <c r="AI4974">
        <v>0.69172440809357327</v>
      </c>
      <c r="AJ4974">
        <v>1</v>
      </c>
      <c r="AK4974">
        <v>1</v>
      </c>
      <c r="AL4974">
        <v>1</v>
      </c>
      <c r="AM4974">
        <v>0.40468222663044034</v>
      </c>
      <c r="AN4974">
        <v>0</v>
      </c>
      <c r="AO4974">
        <v>0.5309213370155097</v>
      </c>
      <c r="AP4974">
        <v>0</v>
      </c>
      <c r="AQ4974">
        <v>1</v>
      </c>
      <c r="AR4974">
        <v>5.8754074895630531E-2</v>
      </c>
      <c r="AS4974">
        <v>0</v>
      </c>
      <c r="AT4974">
        <v>0.60665638655930842</v>
      </c>
      <c r="AU4974">
        <v>0</v>
      </c>
    </row>
    <row r="4975" spans="32:47" x14ac:dyDescent="0.25">
      <c r="AF4975">
        <v>4965</v>
      </c>
      <c r="AG4975">
        <v>1</v>
      </c>
      <c r="AH4975">
        <v>0.25416816989517038</v>
      </c>
      <c r="AI4975">
        <v>1</v>
      </c>
      <c r="AJ4975">
        <v>1.1542111419839785E-2</v>
      </c>
      <c r="AK4975">
        <v>1</v>
      </c>
      <c r="AL4975">
        <v>1</v>
      </c>
      <c r="AM4975">
        <v>0.57161205732535891</v>
      </c>
      <c r="AN4975">
        <v>1</v>
      </c>
      <c r="AO4975">
        <v>1</v>
      </c>
      <c r="AP4975">
        <v>1</v>
      </c>
      <c r="AQ4975">
        <v>1</v>
      </c>
      <c r="AR4975">
        <v>1</v>
      </c>
      <c r="AS4975">
        <v>0</v>
      </c>
      <c r="AT4975">
        <v>0.69198228490253044</v>
      </c>
      <c r="AU4975">
        <v>1</v>
      </c>
    </row>
    <row r="4976" spans="32:47" x14ac:dyDescent="0.25">
      <c r="AF4976">
        <v>4966</v>
      </c>
      <c r="AG4976">
        <v>1</v>
      </c>
      <c r="AH4976">
        <v>1</v>
      </c>
      <c r="AI4976">
        <v>0.74506847208789206</v>
      </c>
      <c r="AJ4976">
        <v>0.27367065974467553</v>
      </c>
      <c r="AK4976">
        <v>1</v>
      </c>
      <c r="AL4976">
        <v>1</v>
      </c>
      <c r="AM4976">
        <v>0.87233679966471578</v>
      </c>
      <c r="AN4976">
        <v>0.83839513858214143</v>
      </c>
      <c r="AO4976">
        <v>1</v>
      </c>
      <c r="AP4976">
        <v>1</v>
      </c>
      <c r="AQ4976">
        <v>0</v>
      </c>
      <c r="AR4976">
        <v>1</v>
      </c>
      <c r="AS4976">
        <v>0</v>
      </c>
      <c r="AT4976">
        <v>0.9335735783881941</v>
      </c>
      <c r="AU4976">
        <v>0</v>
      </c>
    </row>
    <row r="4977" spans="32:47" x14ac:dyDescent="0.25">
      <c r="AF4977">
        <v>4967</v>
      </c>
      <c r="AG4977">
        <v>1</v>
      </c>
      <c r="AH4977">
        <v>1</v>
      </c>
      <c r="AI4977">
        <v>1</v>
      </c>
      <c r="AJ4977">
        <v>1</v>
      </c>
      <c r="AK4977">
        <v>0.40010684235382921</v>
      </c>
      <c r="AL4977">
        <v>1</v>
      </c>
      <c r="AM4977">
        <v>1</v>
      </c>
      <c r="AN4977">
        <v>1</v>
      </c>
      <c r="AO4977">
        <v>1</v>
      </c>
      <c r="AP4977">
        <v>0</v>
      </c>
      <c r="AQ4977">
        <v>1</v>
      </c>
      <c r="AR4977">
        <v>0</v>
      </c>
      <c r="AS4977">
        <v>0</v>
      </c>
      <c r="AT4977">
        <v>0.9897454129918104</v>
      </c>
      <c r="AU4977">
        <v>0</v>
      </c>
    </row>
    <row r="4978" spans="32:47" x14ac:dyDescent="0.25">
      <c r="AF4978">
        <v>4968</v>
      </c>
      <c r="AG4978">
        <v>0</v>
      </c>
      <c r="AH4978">
        <v>1</v>
      </c>
      <c r="AI4978">
        <v>4.9254192580607897E-2</v>
      </c>
      <c r="AJ4978">
        <v>1</v>
      </c>
      <c r="AK4978">
        <v>0.83154842242783489</v>
      </c>
      <c r="AL4978">
        <v>0.84996325770043768</v>
      </c>
      <c r="AM4978">
        <v>1</v>
      </c>
      <c r="AN4978">
        <v>1</v>
      </c>
      <c r="AO4978">
        <v>8.4376113887022555E-3</v>
      </c>
      <c r="AP4978">
        <v>1</v>
      </c>
      <c r="AQ4978">
        <v>1</v>
      </c>
      <c r="AR4978">
        <v>1</v>
      </c>
      <c r="AS4978">
        <v>0.21788248161300866</v>
      </c>
      <c r="AT4978">
        <v>0.5651539237931178</v>
      </c>
      <c r="AU4978">
        <v>0</v>
      </c>
    </row>
    <row r="4979" spans="32:47" x14ac:dyDescent="0.25">
      <c r="AF4979">
        <v>4969</v>
      </c>
      <c r="AG4979">
        <v>1</v>
      </c>
      <c r="AH4979">
        <v>0.16820305955635767</v>
      </c>
      <c r="AI4979">
        <v>1</v>
      </c>
      <c r="AJ4979">
        <v>0.77579204742942243</v>
      </c>
      <c r="AK4979">
        <v>1</v>
      </c>
      <c r="AL4979">
        <v>1</v>
      </c>
      <c r="AM4979">
        <v>1</v>
      </c>
      <c r="AN4979">
        <v>0.85346922657246915</v>
      </c>
      <c r="AO4979">
        <v>1</v>
      </c>
      <c r="AP4979">
        <v>1</v>
      </c>
      <c r="AQ4979">
        <v>1</v>
      </c>
      <c r="AR4979">
        <v>1</v>
      </c>
      <c r="AS4979">
        <v>0</v>
      </c>
      <c r="AT4979">
        <v>1</v>
      </c>
      <c r="AU4979">
        <v>1</v>
      </c>
    </row>
    <row r="4980" spans="32:47" x14ac:dyDescent="0.25">
      <c r="AF4980">
        <v>4970</v>
      </c>
      <c r="AG4980">
        <v>1</v>
      </c>
      <c r="AH4980">
        <v>1</v>
      </c>
      <c r="AI4980">
        <v>1</v>
      </c>
      <c r="AJ4980">
        <v>0.22041671163193921</v>
      </c>
      <c r="AK4980">
        <v>0</v>
      </c>
      <c r="AL4980">
        <v>1</v>
      </c>
      <c r="AM4980">
        <v>1</v>
      </c>
      <c r="AN4980">
        <v>0.44882481247247685</v>
      </c>
      <c r="AO4980">
        <v>1</v>
      </c>
      <c r="AP4980">
        <v>0.2417493104970368</v>
      </c>
      <c r="AQ4980">
        <v>0.49029852784272709</v>
      </c>
      <c r="AR4980">
        <v>0.2550032755182568</v>
      </c>
      <c r="AS4980">
        <v>0.4273032420641093</v>
      </c>
      <c r="AT4980">
        <v>0.67723728186320931</v>
      </c>
      <c r="AU4980">
        <v>1</v>
      </c>
    </row>
    <row r="4981" spans="32:47" x14ac:dyDescent="0.25">
      <c r="AF4981">
        <v>4971</v>
      </c>
      <c r="AG4981">
        <v>1</v>
      </c>
      <c r="AH4981">
        <v>0.73170867349706115</v>
      </c>
      <c r="AI4981">
        <v>1</v>
      </c>
      <c r="AJ4981">
        <v>1</v>
      </c>
      <c r="AK4981">
        <v>1</v>
      </c>
      <c r="AL4981">
        <v>0</v>
      </c>
      <c r="AM4981">
        <v>1</v>
      </c>
      <c r="AN4981">
        <v>1</v>
      </c>
      <c r="AO4981">
        <v>1</v>
      </c>
      <c r="AP4981">
        <v>1</v>
      </c>
      <c r="AQ4981">
        <v>1</v>
      </c>
      <c r="AR4981">
        <v>0</v>
      </c>
      <c r="AS4981">
        <v>4.861465690661252E-2</v>
      </c>
      <c r="AT4981">
        <v>0.88265382191405495</v>
      </c>
      <c r="AU4981">
        <v>1</v>
      </c>
    </row>
    <row r="4982" spans="32:47" x14ac:dyDescent="0.25">
      <c r="AF4982">
        <v>4972</v>
      </c>
      <c r="AG4982">
        <v>1</v>
      </c>
      <c r="AH4982">
        <v>1</v>
      </c>
      <c r="AI4982">
        <v>1</v>
      </c>
      <c r="AJ4982">
        <v>1</v>
      </c>
      <c r="AK4982">
        <v>1</v>
      </c>
      <c r="AL4982">
        <v>0</v>
      </c>
      <c r="AM4982">
        <v>1</v>
      </c>
      <c r="AN4982">
        <v>1</v>
      </c>
      <c r="AO4982">
        <v>0.53492402585519205</v>
      </c>
      <c r="AP4982">
        <v>1</v>
      </c>
      <c r="AQ4982">
        <v>1</v>
      </c>
      <c r="AR4982">
        <v>1</v>
      </c>
      <c r="AS4982">
        <v>0.40020187884088487</v>
      </c>
      <c r="AT4982">
        <v>0.79307634053771359</v>
      </c>
      <c r="AU4982">
        <v>1</v>
      </c>
    </row>
    <row r="4983" spans="32:47" x14ac:dyDescent="0.25">
      <c r="AF4983">
        <v>4973</v>
      </c>
      <c r="AG4983">
        <v>0.39372420422530979</v>
      </c>
      <c r="AH4983">
        <v>0</v>
      </c>
      <c r="AI4983">
        <v>0.24986626355624345</v>
      </c>
      <c r="AJ4983">
        <v>0.83950623207371489</v>
      </c>
      <c r="AK4983">
        <v>1</v>
      </c>
      <c r="AL4983">
        <v>7.9670100038492814E-2</v>
      </c>
      <c r="AM4983">
        <v>0.4167520826236033</v>
      </c>
      <c r="AN4983">
        <v>0.15691170179883146</v>
      </c>
      <c r="AO4983">
        <v>1</v>
      </c>
      <c r="AP4983">
        <v>1</v>
      </c>
      <c r="AQ4983">
        <v>0.77349937099667543</v>
      </c>
      <c r="AR4983">
        <v>1</v>
      </c>
      <c r="AS4983">
        <v>0.30876190015139099</v>
      </c>
      <c r="AT4983">
        <v>0.72586586953105714</v>
      </c>
      <c r="AU4983">
        <v>2</v>
      </c>
    </row>
    <row r="4984" spans="32:47" x14ac:dyDescent="0.25">
      <c r="AF4984">
        <v>4974</v>
      </c>
      <c r="AG4984">
        <v>0.64010402572485847</v>
      </c>
      <c r="AH4984">
        <v>0</v>
      </c>
      <c r="AI4984">
        <v>1</v>
      </c>
      <c r="AJ4984">
        <v>1</v>
      </c>
      <c r="AK4984">
        <v>1</v>
      </c>
      <c r="AL4984">
        <v>1</v>
      </c>
      <c r="AM4984">
        <v>0.66600326532469833</v>
      </c>
      <c r="AN4984">
        <v>1</v>
      </c>
      <c r="AO4984">
        <v>1</v>
      </c>
      <c r="AP4984">
        <v>1</v>
      </c>
      <c r="AQ4984">
        <v>1</v>
      </c>
      <c r="AR4984">
        <v>1</v>
      </c>
      <c r="AS4984">
        <v>0</v>
      </c>
      <c r="AT4984">
        <v>0.77646055971549377</v>
      </c>
      <c r="AU4984">
        <v>4</v>
      </c>
    </row>
    <row r="4985" spans="32:47" x14ac:dyDescent="0.25">
      <c r="AF4985">
        <v>4975</v>
      </c>
      <c r="AG4985">
        <v>1</v>
      </c>
      <c r="AH4985">
        <v>1</v>
      </c>
      <c r="AI4985">
        <v>1</v>
      </c>
      <c r="AJ4985">
        <v>0.64655497404746709</v>
      </c>
      <c r="AK4985">
        <v>1</v>
      </c>
      <c r="AL4985">
        <v>0.6173579249501927</v>
      </c>
      <c r="AM4985">
        <v>0.62690453419312575</v>
      </c>
      <c r="AN4985">
        <v>1</v>
      </c>
      <c r="AO4985">
        <v>1</v>
      </c>
      <c r="AP4985">
        <v>0.21323969881538482</v>
      </c>
      <c r="AQ4985">
        <v>0.42445735067570545</v>
      </c>
      <c r="AR4985">
        <v>0</v>
      </c>
      <c r="AS4985">
        <v>0</v>
      </c>
      <c r="AT4985">
        <v>0.69190226444619318</v>
      </c>
      <c r="AU4985">
        <v>0</v>
      </c>
    </row>
    <row r="4986" spans="32:47" x14ac:dyDescent="0.25">
      <c r="AF4986">
        <v>4976</v>
      </c>
      <c r="AG4986">
        <v>0.90875466450562536</v>
      </c>
      <c r="AH4986">
        <v>1</v>
      </c>
      <c r="AI4986">
        <v>1</v>
      </c>
      <c r="AJ4986">
        <v>0</v>
      </c>
      <c r="AK4986">
        <v>0.32854441563564074</v>
      </c>
      <c r="AL4986">
        <v>1</v>
      </c>
      <c r="AM4986">
        <v>1</v>
      </c>
      <c r="AN4986">
        <v>1</v>
      </c>
      <c r="AO4986">
        <v>1</v>
      </c>
      <c r="AP4986">
        <v>1</v>
      </c>
      <c r="AQ4986">
        <v>0.32301226162817331</v>
      </c>
      <c r="AR4986">
        <v>1</v>
      </c>
      <c r="AS4986">
        <v>0</v>
      </c>
      <c r="AT4986">
        <v>0.90964033700793279</v>
      </c>
      <c r="AU4986">
        <v>1</v>
      </c>
    </row>
    <row r="4987" spans="32:47" x14ac:dyDescent="0.25">
      <c r="AF4987">
        <v>4977</v>
      </c>
      <c r="AG4987">
        <v>1</v>
      </c>
      <c r="AH4987">
        <v>1</v>
      </c>
      <c r="AI4987">
        <v>1</v>
      </c>
      <c r="AJ4987">
        <v>0.5230810910346918</v>
      </c>
      <c r="AK4987">
        <v>1</v>
      </c>
      <c r="AL4987">
        <v>0.98580692048878216</v>
      </c>
      <c r="AM4987">
        <v>1</v>
      </c>
      <c r="AN4987">
        <v>0.98634667692291966</v>
      </c>
      <c r="AO4987">
        <v>0.24856762588363684</v>
      </c>
      <c r="AP4987">
        <v>1</v>
      </c>
      <c r="AQ4987">
        <v>0.91952235166002838</v>
      </c>
      <c r="AR4987">
        <v>0.5138769662965299</v>
      </c>
      <c r="AS4987">
        <v>1</v>
      </c>
      <c r="AT4987">
        <v>0.8672600722173428</v>
      </c>
      <c r="AU4987">
        <v>0</v>
      </c>
    </row>
    <row r="4988" spans="32:47" x14ac:dyDescent="0.25">
      <c r="AF4988">
        <v>4978</v>
      </c>
      <c r="AG4988">
        <v>1</v>
      </c>
      <c r="AH4988">
        <v>1</v>
      </c>
      <c r="AI4988">
        <v>1</v>
      </c>
      <c r="AJ4988">
        <v>1</v>
      </c>
      <c r="AK4988">
        <v>1</v>
      </c>
      <c r="AL4988">
        <v>0.33680255780370011</v>
      </c>
      <c r="AM4988">
        <v>0</v>
      </c>
      <c r="AN4988">
        <v>1</v>
      </c>
      <c r="AO4988">
        <v>0.41807361393972919</v>
      </c>
      <c r="AP4988">
        <v>0</v>
      </c>
      <c r="AQ4988">
        <v>1</v>
      </c>
      <c r="AR4988">
        <v>0.87503862127003584</v>
      </c>
      <c r="AS4988">
        <v>0</v>
      </c>
      <c r="AT4988">
        <v>0.82583304738866292</v>
      </c>
      <c r="AU4988">
        <v>1</v>
      </c>
    </row>
    <row r="4989" spans="32:47" x14ac:dyDescent="0.25">
      <c r="AF4989">
        <v>4979</v>
      </c>
      <c r="AG4989">
        <v>1</v>
      </c>
      <c r="AH4989">
        <v>1</v>
      </c>
      <c r="AI4989">
        <v>0.34274167734110961</v>
      </c>
      <c r="AJ4989">
        <v>1</v>
      </c>
      <c r="AK4989">
        <v>0.98149616747715274</v>
      </c>
      <c r="AL4989">
        <v>1</v>
      </c>
      <c r="AM4989">
        <v>1</v>
      </c>
      <c r="AN4989">
        <v>1</v>
      </c>
      <c r="AO4989">
        <v>0</v>
      </c>
      <c r="AP4989">
        <v>1</v>
      </c>
      <c r="AQ4989">
        <v>0.27894857335437945</v>
      </c>
      <c r="AR4989">
        <v>1</v>
      </c>
      <c r="AS4989">
        <v>0</v>
      </c>
      <c r="AT4989">
        <v>0.89086792126341008</v>
      </c>
      <c r="AU4989">
        <v>0</v>
      </c>
    </row>
    <row r="4990" spans="32:47" x14ac:dyDescent="0.25">
      <c r="AF4990">
        <v>4980</v>
      </c>
      <c r="AG4990">
        <v>1</v>
      </c>
      <c r="AH4990">
        <v>0.85910307276208187</v>
      </c>
      <c r="AI4990">
        <v>6.2972644222393306E-2</v>
      </c>
      <c r="AJ4990">
        <v>1</v>
      </c>
      <c r="AK4990">
        <v>1</v>
      </c>
      <c r="AL4990">
        <v>1</v>
      </c>
      <c r="AM4990">
        <v>1</v>
      </c>
      <c r="AN4990">
        <v>0.22650314814311587</v>
      </c>
      <c r="AO4990">
        <v>1</v>
      </c>
      <c r="AP4990">
        <v>1</v>
      </c>
      <c r="AQ4990">
        <v>1</v>
      </c>
      <c r="AR4990">
        <v>1</v>
      </c>
      <c r="AS4990">
        <v>0.25769103007745975</v>
      </c>
      <c r="AT4990">
        <v>0.83750548953178883</v>
      </c>
      <c r="AU4990">
        <v>0</v>
      </c>
    </row>
    <row r="4991" spans="32:47" x14ac:dyDescent="0.25">
      <c r="AF4991">
        <v>4981</v>
      </c>
      <c r="AG4991">
        <v>0.7651665836484397</v>
      </c>
      <c r="AH4991">
        <v>1</v>
      </c>
      <c r="AI4991">
        <v>1</v>
      </c>
      <c r="AJ4991">
        <v>1</v>
      </c>
      <c r="AK4991">
        <v>8.7857288711435805E-2</v>
      </c>
      <c r="AL4991">
        <v>0.35706705892395502</v>
      </c>
      <c r="AM4991">
        <v>8.5248954673466687E-2</v>
      </c>
      <c r="AN4991">
        <v>1</v>
      </c>
      <c r="AO4991">
        <v>0.28821642530043995</v>
      </c>
      <c r="AP4991">
        <v>0</v>
      </c>
      <c r="AQ4991">
        <v>1</v>
      </c>
      <c r="AR4991">
        <v>0.53512051414567863</v>
      </c>
      <c r="AS4991">
        <v>0.945490482650301</v>
      </c>
      <c r="AT4991">
        <v>0.5746963054445462</v>
      </c>
      <c r="AU4991">
        <v>2</v>
      </c>
    </row>
    <row r="4992" spans="32:47" x14ac:dyDescent="0.25">
      <c r="AF4992">
        <v>4982</v>
      </c>
      <c r="AG4992">
        <v>1</v>
      </c>
      <c r="AH4992">
        <v>1</v>
      </c>
      <c r="AI4992">
        <v>1</v>
      </c>
      <c r="AJ4992">
        <v>0.88078577943815617</v>
      </c>
      <c r="AK4992">
        <v>1</v>
      </c>
      <c r="AL4992">
        <v>1</v>
      </c>
      <c r="AM4992">
        <v>0.89743864474674473</v>
      </c>
      <c r="AN4992">
        <v>1</v>
      </c>
      <c r="AO4992">
        <v>0</v>
      </c>
      <c r="AP4992">
        <v>1</v>
      </c>
      <c r="AQ4992">
        <v>1</v>
      </c>
      <c r="AR4992">
        <v>1</v>
      </c>
      <c r="AS4992">
        <v>0</v>
      </c>
      <c r="AT4992">
        <v>0.71750623239036837</v>
      </c>
      <c r="AU4992">
        <v>1</v>
      </c>
    </row>
    <row r="4993" spans="32:47" x14ac:dyDescent="0.25">
      <c r="AF4993">
        <v>4983</v>
      </c>
      <c r="AG4993">
        <v>1</v>
      </c>
      <c r="AH4993">
        <v>1</v>
      </c>
      <c r="AI4993">
        <v>1</v>
      </c>
      <c r="AJ4993">
        <v>0.70816252093209187</v>
      </c>
      <c r="AK4993">
        <v>1</v>
      </c>
      <c r="AL4993">
        <v>0</v>
      </c>
      <c r="AM4993">
        <v>1</v>
      </c>
      <c r="AN4993">
        <v>1</v>
      </c>
      <c r="AO4993">
        <v>1</v>
      </c>
      <c r="AP4993">
        <v>0.97302367801486045</v>
      </c>
      <c r="AQ4993">
        <v>0.88866912096224648</v>
      </c>
      <c r="AR4993">
        <v>0.8803984757847032</v>
      </c>
      <c r="AS4993">
        <v>0</v>
      </c>
      <c r="AT4993">
        <v>0.79567545164342213</v>
      </c>
      <c r="AU4993">
        <v>0</v>
      </c>
    </row>
    <row r="4994" spans="32:47" x14ac:dyDescent="0.25">
      <c r="AF4994">
        <v>4984</v>
      </c>
      <c r="AG4994">
        <v>0.8632025150535253</v>
      </c>
      <c r="AH4994">
        <v>1</v>
      </c>
      <c r="AI4994">
        <v>1</v>
      </c>
      <c r="AJ4994">
        <v>1</v>
      </c>
      <c r="AK4994">
        <v>0.94479017285090283</v>
      </c>
      <c r="AL4994">
        <v>0.92862077106547081</v>
      </c>
      <c r="AM4994">
        <v>0.78698397080006544</v>
      </c>
      <c r="AN4994">
        <v>0.79901428887199966</v>
      </c>
      <c r="AO4994">
        <v>1</v>
      </c>
      <c r="AP4994">
        <v>1</v>
      </c>
      <c r="AQ4994">
        <v>1</v>
      </c>
      <c r="AR4994">
        <v>0.24035592820221227</v>
      </c>
      <c r="AS4994">
        <v>0</v>
      </c>
      <c r="AT4994">
        <v>0.88270398177308584</v>
      </c>
      <c r="AU4994">
        <v>2</v>
      </c>
    </row>
    <row r="4995" spans="32:47" x14ac:dyDescent="0.25">
      <c r="AF4995">
        <v>4985</v>
      </c>
      <c r="AG4995">
        <v>1</v>
      </c>
      <c r="AH4995">
        <v>1</v>
      </c>
      <c r="AI4995">
        <v>1</v>
      </c>
      <c r="AJ4995">
        <v>0.47854156698352501</v>
      </c>
      <c r="AK4995">
        <v>1</v>
      </c>
      <c r="AL4995">
        <v>1</v>
      </c>
      <c r="AM4995">
        <v>0</v>
      </c>
      <c r="AN4995">
        <v>1</v>
      </c>
      <c r="AO4995">
        <v>0.87765528277207827</v>
      </c>
      <c r="AP4995">
        <v>0.67512232956552554</v>
      </c>
      <c r="AQ4995">
        <v>0.64244410986890821</v>
      </c>
      <c r="AR4995">
        <v>0.64261555832255846</v>
      </c>
      <c r="AS4995">
        <v>0.51187692760843972</v>
      </c>
      <c r="AT4995">
        <v>0.76639013836865577</v>
      </c>
      <c r="AU4995">
        <v>1</v>
      </c>
    </row>
    <row r="4996" spans="32:47" x14ac:dyDescent="0.25">
      <c r="AF4996">
        <v>4986</v>
      </c>
      <c r="AG4996">
        <v>0.67240818655667567</v>
      </c>
      <c r="AH4996">
        <v>0</v>
      </c>
      <c r="AI4996">
        <v>1</v>
      </c>
      <c r="AJ4996">
        <v>1</v>
      </c>
      <c r="AK4996">
        <v>1</v>
      </c>
      <c r="AL4996">
        <v>1</v>
      </c>
      <c r="AM4996">
        <v>1</v>
      </c>
      <c r="AN4996">
        <v>1</v>
      </c>
      <c r="AO4996">
        <v>1</v>
      </c>
      <c r="AP4996">
        <v>1</v>
      </c>
      <c r="AQ4996">
        <v>1</v>
      </c>
      <c r="AR4996">
        <v>1</v>
      </c>
      <c r="AS4996">
        <v>0</v>
      </c>
      <c r="AT4996">
        <v>0.69342095133109327</v>
      </c>
      <c r="AU4996">
        <v>0</v>
      </c>
    </row>
    <row r="4997" spans="32:47" x14ac:dyDescent="0.25">
      <c r="AF4997">
        <v>4987</v>
      </c>
      <c r="AG4997">
        <v>0</v>
      </c>
      <c r="AH4997">
        <v>1</v>
      </c>
      <c r="AI4997">
        <v>0.24792050250858488</v>
      </c>
      <c r="AJ4997">
        <v>0.85811431128871241</v>
      </c>
      <c r="AK4997">
        <v>1</v>
      </c>
      <c r="AL4997">
        <v>0.54213720958602307</v>
      </c>
      <c r="AM4997">
        <v>0.5425008538178161</v>
      </c>
      <c r="AN4997">
        <v>0.87020276928758966</v>
      </c>
      <c r="AO4997">
        <v>1</v>
      </c>
      <c r="AP4997">
        <v>1</v>
      </c>
      <c r="AQ4997">
        <v>0.97310902839381019</v>
      </c>
      <c r="AR4997">
        <v>1</v>
      </c>
      <c r="AS4997">
        <v>0.50026975543272179</v>
      </c>
      <c r="AT4997">
        <v>0.82351737477298748</v>
      </c>
      <c r="AU4997">
        <v>2</v>
      </c>
    </row>
    <row r="4998" spans="32:47" x14ac:dyDescent="0.25">
      <c r="AF4998">
        <v>4988</v>
      </c>
      <c r="AG4998">
        <v>1</v>
      </c>
      <c r="AH4998">
        <v>0.94293555481739788</v>
      </c>
      <c r="AI4998">
        <v>0.50870583832053651</v>
      </c>
      <c r="AJ4998">
        <v>1</v>
      </c>
      <c r="AK4998">
        <v>0.57900668130370769</v>
      </c>
      <c r="AL4998">
        <v>0.12226770670192005</v>
      </c>
      <c r="AM4998">
        <v>1</v>
      </c>
      <c r="AN4998">
        <v>1</v>
      </c>
      <c r="AO4998">
        <v>1</v>
      </c>
      <c r="AP4998">
        <v>0.62459271824064344</v>
      </c>
      <c r="AQ4998">
        <v>0.82463466032034682</v>
      </c>
      <c r="AR4998">
        <v>1</v>
      </c>
      <c r="AS4998">
        <v>0.47782484412839821</v>
      </c>
      <c r="AT4998">
        <v>0.62844279451903329</v>
      </c>
      <c r="AU4998">
        <v>1</v>
      </c>
    </row>
    <row r="4999" spans="32:47" x14ac:dyDescent="0.25">
      <c r="AF4999">
        <v>4989</v>
      </c>
      <c r="AG4999">
        <v>0.90214866125696125</v>
      </c>
      <c r="AH4999">
        <v>2.1399207541565246E-3</v>
      </c>
      <c r="AI4999">
        <v>0</v>
      </c>
      <c r="AJ4999">
        <v>1</v>
      </c>
      <c r="AK4999">
        <v>1</v>
      </c>
      <c r="AL4999">
        <v>0</v>
      </c>
      <c r="AM4999">
        <v>0</v>
      </c>
      <c r="AN4999">
        <v>1</v>
      </c>
      <c r="AO4999">
        <v>1</v>
      </c>
      <c r="AP4999">
        <v>1</v>
      </c>
      <c r="AQ4999">
        <v>0.84583308077902375</v>
      </c>
      <c r="AR4999">
        <v>1</v>
      </c>
      <c r="AS4999">
        <v>0</v>
      </c>
      <c r="AT4999">
        <v>0.97384313069344164</v>
      </c>
      <c r="AU4999">
        <v>0</v>
      </c>
    </row>
    <row r="5000" spans="32:47" x14ac:dyDescent="0.25">
      <c r="AF5000">
        <v>4990</v>
      </c>
      <c r="AG5000">
        <v>0.64548643934024097</v>
      </c>
      <c r="AH5000">
        <v>0.11586854038666518</v>
      </c>
      <c r="AI5000">
        <v>0</v>
      </c>
      <c r="AJ5000">
        <v>1</v>
      </c>
      <c r="AK5000">
        <v>1</v>
      </c>
      <c r="AL5000">
        <v>0</v>
      </c>
      <c r="AM5000">
        <v>0.64851014120358741</v>
      </c>
      <c r="AN5000">
        <v>0.49773788246191897</v>
      </c>
      <c r="AO5000">
        <v>1</v>
      </c>
      <c r="AP5000">
        <v>1</v>
      </c>
      <c r="AQ5000">
        <v>1</v>
      </c>
      <c r="AR5000">
        <v>1</v>
      </c>
      <c r="AS5000">
        <v>0</v>
      </c>
      <c r="AT5000">
        <v>0.7941595174594861</v>
      </c>
      <c r="AU5000">
        <v>0</v>
      </c>
    </row>
    <row r="5001" spans="32:47" x14ac:dyDescent="0.25">
      <c r="AF5001">
        <v>4991</v>
      </c>
      <c r="AG5001">
        <v>0.64516282472768871</v>
      </c>
      <c r="AH5001">
        <v>0.91408221222835506</v>
      </c>
      <c r="AI5001">
        <v>1</v>
      </c>
      <c r="AJ5001">
        <v>0.61777927284371492</v>
      </c>
      <c r="AK5001">
        <v>1</v>
      </c>
      <c r="AL5001">
        <v>0</v>
      </c>
      <c r="AM5001">
        <v>0.99305687974570434</v>
      </c>
      <c r="AN5001">
        <v>1</v>
      </c>
      <c r="AO5001">
        <v>1</v>
      </c>
      <c r="AP5001">
        <v>1</v>
      </c>
      <c r="AQ5001">
        <v>0.42801930691033097</v>
      </c>
      <c r="AR5001">
        <v>1</v>
      </c>
      <c r="AS5001">
        <v>0.42686685426756854</v>
      </c>
      <c r="AT5001">
        <v>0.72068205659597884</v>
      </c>
      <c r="AU5001">
        <v>0</v>
      </c>
    </row>
    <row r="5002" spans="32:47" x14ac:dyDescent="0.25">
      <c r="AF5002">
        <v>4992</v>
      </c>
      <c r="AG5002">
        <v>1</v>
      </c>
      <c r="AH5002">
        <v>1</v>
      </c>
      <c r="AI5002">
        <v>1</v>
      </c>
      <c r="AJ5002">
        <v>5.9206305804400471E-2</v>
      </c>
      <c r="AK5002">
        <v>1</v>
      </c>
      <c r="AL5002">
        <v>1</v>
      </c>
      <c r="AM5002">
        <v>0.22461450480125589</v>
      </c>
      <c r="AN5002">
        <v>1</v>
      </c>
      <c r="AO5002">
        <v>1</v>
      </c>
      <c r="AP5002">
        <v>1</v>
      </c>
      <c r="AQ5002">
        <v>1</v>
      </c>
      <c r="AR5002">
        <v>5.8586545970859834E-2</v>
      </c>
      <c r="AS5002">
        <v>0.49022960857352399</v>
      </c>
      <c r="AT5002">
        <v>0.77993451558021198</v>
      </c>
      <c r="AU5002">
        <v>0</v>
      </c>
    </row>
    <row r="5003" spans="32:47" x14ac:dyDescent="0.25">
      <c r="AF5003">
        <v>4993</v>
      </c>
      <c r="AG5003">
        <v>1</v>
      </c>
      <c r="AH5003">
        <v>1</v>
      </c>
      <c r="AI5003">
        <v>1</v>
      </c>
      <c r="AJ5003">
        <v>0.22865548223683921</v>
      </c>
      <c r="AK5003">
        <v>0</v>
      </c>
      <c r="AL5003">
        <v>1</v>
      </c>
      <c r="AM5003">
        <v>1</v>
      </c>
      <c r="AN5003">
        <v>1</v>
      </c>
      <c r="AO5003">
        <v>1</v>
      </c>
      <c r="AP5003">
        <v>0.80135360355357521</v>
      </c>
      <c r="AQ5003">
        <v>0</v>
      </c>
      <c r="AR5003">
        <v>1</v>
      </c>
      <c r="AS5003">
        <v>1.5169970769420615E-2</v>
      </c>
      <c r="AT5003">
        <v>0.78562479167787935</v>
      </c>
      <c r="AU5003">
        <v>2</v>
      </c>
    </row>
    <row r="5004" spans="32:47" x14ac:dyDescent="0.25">
      <c r="AF5004">
        <v>4994</v>
      </c>
      <c r="AG5004">
        <v>1</v>
      </c>
      <c r="AH5004">
        <v>1</v>
      </c>
      <c r="AI5004">
        <v>6.0242950961823694E-2</v>
      </c>
      <c r="AJ5004">
        <v>0.53316076021486269</v>
      </c>
      <c r="AK5004">
        <v>0.93457157343401642</v>
      </c>
      <c r="AL5004">
        <v>1</v>
      </c>
      <c r="AM5004">
        <v>1</v>
      </c>
      <c r="AN5004">
        <v>1</v>
      </c>
      <c r="AO5004">
        <v>0</v>
      </c>
      <c r="AP5004">
        <v>1</v>
      </c>
      <c r="AQ5004">
        <v>1</v>
      </c>
      <c r="AR5004">
        <v>1</v>
      </c>
      <c r="AS5004">
        <v>0</v>
      </c>
      <c r="AT5004">
        <v>0.70654832386281752</v>
      </c>
      <c r="AU5004">
        <v>0</v>
      </c>
    </row>
    <row r="5005" spans="32:47" x14ac:dyDescent="0.25">
      <c r="AF5005">
        <v>4995</v>
      </c>
      <c r="AG5005">
        <v>0</v>
      </c>
      <c r="AH5005">
        <v>0</v>
      </c>
      <c r="AI5005">
        <v>0.78095066148671322</v>
      </c>
      <c r="AJ5005">
        <v>1</v>
      </c>
      <c r="AK5005">
        <v>1</v>
      </c>
      <c r="AL5005">
        <v>1</v>
      </c>
      <c r="AM5005">
        <v>1</v>
      </c>
      <c r="AN5005">
        <v>0.83726043675884398</v>
      </c>
      <c r="AO5005">
        <v>0.77703904595255158</v>
      </c>
      <c r="AP5005">
        <v>1</v>
      </c>
      <c r="AQ5005">
        <v>0.98953486452543682</v>
      </c>
      <c r="AR5005">
        <v>1</v>
      </c>
      <c r="AS5005">
        <v>0</v>
      </c>
      <c r="AT5005">
        <v>0.98848543605625261</v>
      </c>
      <c r="AU5005">
        <v>0</v>
      </c>
    </row>
    <row r="5006" spans="32:47" x14ac:dyDescent="0.25">
      <c r="AF5006">
        <v>4996</v>
      </c>
      <c r="AG5006">
        <v>0.42664620042576701</v>
      </c>
      <c r="AH5006">
        <v>0.16041855044022668</v>
      </c>
      <c r="AI5006">
        <v>0.84171613060560402</v>
      </c>
      <c r="AJ5006">
        <v>0.55977059467477375</v>
      </c>
      <c r="AK5006">
        <v>1</v>
      </c>
      <c r="AL5006">
        <v>1</v>
      </c>
      <c r="AM5006">
        <v>1</v>
      </c>
      <c r="AN5006">
        <v>1</v>
      </c>
      <c r="AO5006">
        <v>1</v>
      </c>
      <c r="AP5006">
        <v>1</v>
      </c>
      <c r="AQ5006">
        <v>1</v>
      </c>
      <c r="AR5006">
        <v>1</v>
      </c>
      <c r="AS5006">
        <v>0</v>
      </c>
      <c r="AT5006">
        <v>0.62583289516721741</v>
      </c>
      <c r="AU5006">
        <v>2</v>
      </c>
    </row>
    <row r="5007" spans="32:47" x14ac:dyDescent="0.25">
      <c r="AF5007">
        <v>4997</v>
      </c>
      <c r="AG5007">
        <v>1</v>
      </c>
      <c r="AH5007">
        <v>0.26130924801353622</v>
      </c>
      <c r="AI5007">
        <v>0.95875591676022232</v>
      </c>
      <c r="AJ5007">
        <v>1</v>
      </c>
      <c r="AK5007">
        <v>1</v>
      </c>
      <c r="AL5007">
        <v>0.86304392070087488</v>
      </c>
      <c r="AM5007">
        <v>0.38458984669846213</v>
      </c>
      <c r="AN5007">
        <v>0.60054003498812714</v>
      </c>
      <c r="AO5007">
        <v>1</v>
      </c>
      <c r="AP5007">
        <v>1</v>
      </c>
      <c r="AQ5007">
        <v>1</v>
      </c>
      <c r="AR5007">
        <v>1</v>
      </c>
      <c r="AS5007">
        <v>0</v>
      </c>
      <c r="AT5007">
        <v>0.86415595963313441</v>
      </c>
      <c r="AU5007">
        <v>0</v>
      </c>
    </row>
    <row r="5008" spans="32:47" x14ac:dyDescent="0.25">
      <c r="AF5008">
        <v>4998</v>
      </c>
      <c r="AG5008">
        <v>0.14396406472881226</v>
      </c>
      <c r="AH5008">
        <v>1</v>
      </c>
      <c r="AI5008">
        <v>1</v>
      </c>
      <c r="AJ5008">
        <v>0.28272016967457603</v>
      </c>
      <c r="AK5008">
        <v>1</v>
      </c>
      <c r="AL5008">
        <v>1</v>
      </c>
      <c r="AM5008">
        <v>0</v>
      </c>
      <c r="AN5008">
        <v>1</v>
      </c>
      <c r="AO5008">
        <v>1</v>
      </c>
      <c r="AP5008">
        <v>1</v>
      </c>
      <c r="AQ5008">
        <v>0</v>
      </c>
      <c r="AR5008">
        <v>1</v>
      </c>
      <c r="AS5008">
        <v>1</v>
      </c>
      <c r="AT5008">
        <v>0.72911283915283553</v>
      </c>
      <c r="AU5008">
        <v>2</v>
      </c>
    </row>
    <row r="5009" spans="32:47" x14ac:dyDescent="0.25">
      <c r="AF5009">
        <v>4999</v>
      </c>
      <c r="AG5009">
        <v>1</v>
      </c>
      <c r="AH5009">
        <v>0.25632367703032549</v>
      </c>
      <c r="AI5009">
        <v>1</v>
      </c>
      <c r="AJ5009">
        <v>1</v>
      </c>
      <c r="AK5009">
        <v>1</v>
      </c>
      <c r="AL5009">
        <v>0</v>
      </c>
      <c r="AM5009">
        <v>1</v>
      </c>
      <c r="AN5009">
        <v>1</v>
      </c>
      <c r="AO5009">
        <v>1</v>
      </c>
      <c r="AP5009">
        <v>1</v>
      </c>
      <c r="AQ5009">
        <v>1</v>
      </c>
      <c r="AR5009">
        <v>1</v>
      </c>
      <c r="AS5009">
        <v>0.14091911156414896</v>
      </c>
      <c r="AT5009">
        <v>0.67154286538459251</v>
      </c>
      <c r="AU5009">
        <v>0</v>
      </c>
    </row>
    <row r="5010" spans="32:47" x14ac:dyDescent="0.25">
      <c r="AF5010">
        <v>5000</v>
      </c>
      <c r="AG5010">
        <v>1</v>
      </c>
      <c r="AH5010">
        <v>1</v>
      </c>
      <c r="AI5010">
        <v>1</v>
      </c>
      <c r="AJ5010">
        <v>1</v>
      </c>
      <c r="AK5010">
        <v>0.4106520163104212</v>
      </c>
      <c r="AL5010">
        <v>1</v>
      </c>
      <c r="AM5010">
        <v>0.26535237609336504</v>
      </c>
      <c r="AN5010">
        <v>1</v>
      </c>
      <c r="AO5010">
        <v>1</v>
      </c>
      <c r="AP5010">
        <v>1</v>
      </c>
      <c r="AQ5010">
        <v>1</v>
      </c>
      <c r="AR5010">
        <v>0.43292529253202733</v>
      </c>
      <c r="AS5010">
        <v>0</v>
      </c>
      <c r="AT5010">
        <v>0.8031850499677079</v>
      </c>
      <c r="AU5010">
        <v>1</v>
      </c>
    </row>
  </sheetData>
  <mergeCells count="2">
    <mergeCell ref="A2:C2"/>
    <mergeCell ref="D2:J2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B1:J5005"/>
  <sheetViews>
    <sheetView tabSelected="1" topLeftCell="A53" zoomScale="90" zoomScaleNormal="90" workbookViewId="0">
      <selection activeCell="H44" sqref="H44:J57"/>
    </sheetView>
  </sheetViews>
  <sheetFormatPr baseColWidth="10" defaultRowHeight="15" x14ac:dyDescent="0.25"/>
  <cols>
    <col min="1" max="4" width="11.42578125" style="57"/>
    <col min="5" max="5" width="12" style="85" bestFit="1" customWidth="1"/>
    <col min="6" max="6" width="11.42578125" style="57"/>
    <col min="7" max="7" width="6" style="57" customWidth="1"/>
    <col min="8" max="8" width="18.42578125" style="57" customWidth="1"/>
    <col min="9" max="9" width="15.5703125" style="57" customWidth="1"/>
    <col min="10" max="10" width="12.28515625" style="57" customWidth="1"/>
    <col min="11" max="11" width="12" style="57" customWidth="1"/>
    <col min="12" max="16384" width="11.42578125" style="57"/>
  </cols>
  <sheetData>
    <row r="1" spans="2:10" x14ac:dyDescent="0.25">
      <c r="C1" s="4"/>
      <c r="D1" s="10"/>
      <c r="F1" s="34"/>
      <c r="G1" s="11"/>
      <c r="H1" s="90" t="s">
        <v>155</v>
      </c>
      <c r="I1" s="90"/>
      <c r="J1" s="90"/>
    </row>
    <row r="2" spans="2:10" x14ac:dyDescent="0.25">
      <c r="C2" s="4"/>
      <c r="D2" s="10"/>
      <c r="F2" s="34"/>
      <c r="H2" s="89" t="s">
        <v>99</v>
      </c>
      <c r="I2" s="89" t="s">
        <v>69</v>
      </c>
      <c r="J2" s="89" t="s">
        <v>70</v>
      </c>
    </row>
    <row r="3" spans="2:10" ht="31.5" customHeight="1" x14ac:dyDescent="0.25">
      <c r="C3" s="10"/>
      <c r="D3" s="10"/>
      <c r="G3" s="11"/>
      <c r="H3" s="89"/>
      <c r="I3" s="89"/>
      <c r="J3" s="89"/>
    </row>
    <row r="4" spans="2:10" x14ac:dyDescent="0.25">
      <c r="C4" s="91" t="s">
        <v>16</v>
      </c>
      <c r="D4" s="91"/>
      <c r="E4" s="92"/>
      <c r="F4" s="10"/>
      <c r="G4" s="56"/>
      <c r="H4" s="35">
        <f>'Simulacion sistema (hoja4)'!AW8</f>
        <v>0.33339678314644527</v>
      </c>
      <c r="I4" s="9">
        <f>+COUNTIF($D$6:$D$5005,"&lt;"&amp;H4)/5000</f>
        <v>5.9999999999999995E-4</v>
      </c>
      <c r="J4" s="7">
        <f>1-I4</f>
        <v>0.99939999999999996</v>
      </c>
    </row>
    <row r="5" spans="2:10" x14ac:dyDescent="0.25">
      <c r="B5" s="8"/>
      <c r="C5" s="67" t="s">
        <v>66</v>
      </c>
      <c r="D5" s="67" t="s">
        <v>67</v>
      </c>
      <c r="E5" s="92"/>
      <c r="F5" s="10"/>
      <c r="G5" s="56"/>
      <c r="H5" s="35">
        <f>'Simulacion sistema (hoja4)'!AW9</f>
        <v>0.38277479920967161</v>
      </c>
      <c r="I5" s="9">
        <f t="shared" ref="I5:I17" si="0">+COUNTIF($D$6:$D$5005,"&lt;"&amp;H5)/5000</f>
        <v>2.3999999999999998E-3</v>
      </c>
      <c r="J5" s="7">
        <f t="shared" ref="J5:J17" si="1">1-I5</f>
        <v>0.99760000000000004</v>
      </c>
    </row>
    <row r="6" spans="2:10" x14ac:dyDescent="0.25">
      <c r="B6" s="8">
        <v>1</v>
      </c>
      <c r="C6" s="12">
        <f>'Simulacion sistema (hoja4)'!AS11</f>
        <v>9.0309951810453523E-2</v>
      </c>
      <c r="D6" s="12">
        <f>'Simulacion sistema (hoja4)'!AT11</f>
        <v>0.5794893485583662</v>
      </c>
      <c r="E6" s="86"/>
      <c r="F6" s="55"/>
      <c r="G6" s="11"/>
      <c r="H6" s="35">
        <f>'Simulacion sistema (hoja4)'!AW10</f>
        <v>0.43215281527289784</v>
      </c>
      <c r="I6" s="9">
        <f t="shared" si="0"/>
        <v>6.0000000000000001E-3</v>
      </c>
      <c r="J6" s="7">
        <f t="shared" si="1"/>
        <v>0.99399999999999999</v>
      </c>
    </row>
    <row r="7" spans="2:10" x14ac:dyDescent="0.25">
      <c r="B7" s="8">
        <f>+B6+1</f>
        <v>2</v>
      </c>
      <c r="C7" s="12">
        <f>'Simulacion sistema (hoja4)'!AS12</f>
        <v>6.591777009011171E-2</v>
      </c>
      <c r="D7" s="12">
        <f>'Simulacion sistema (hoja4)'!AT12</f>
        <v>0.86614698614432373</v>
      </c>
      <c r="E7" s="86"/>
      <c r="F7" s="55"/>
      <c r="G7" s="11"/>
      <c r="H7" s="35">
        <f>'Simulacion sistema (hoja4)'!AW11</f>
        <v>0.48153083133612418</v>
      </c>
      <c r="I7" s="9">
        <f t="shared" si="0"/>
        <v>1.4E-2</v>
      </c>
      <c r="J7" s="7">
        <f t="shared" si="1"/>
        <v>0.98599999999999999</v>
      </c>
    </row>
    <row r="8" spans="2:10" x14ac:dyDescent="0.25">
      <c r="B8" s="8">
        <f t="shared" ref="B8:B71" si="2">+B7+1</f>
        <v>3</v>
      </c>
      <c r="C8" s="12">
        <f>'Simulacion sistema (hoja4)'!AS13</f>
        <v>0</v>
      </c>
      <c r="D8" s="12">
        <f>'Simulacion sistema (hoja4)'!AT13</f>
        <v>0.96220772193353277</v>
      </c>
      <c r="E8" s="86"/>
      <c r="F8" s="55"/>
      <c r="G8" s="11"/>
      <c r="H8" s="35">
        <f>'Simulacion sistema (hoja4)'!AW12</f>
        <v>0.5309088473993504</v>
      </c>
      <c r="I8" s="9">
        <f t="shared" si="0"/>
        <v>3.4599999999999999E-2</v>
      </c>
      <c r="J8" s="7">
        <f t="shared" si="1"/>
        <v>0.96540000000000004</v>
      </c>
    </row>
    <row r="9" spans="2:10" x14ac:dyDescent="0.25">
      <c r="B9" s="8">
        <f t="shared" si="2"/>
        <v>4</v>
      </c>
      <c r="C9" s="12">
        <f>'Simulacion sistema (hoja4)'!AS14</f>
        <v>0.44039321754755822</v>
      </c>
      <c r="D9" s="12">
        <f>'Simulacion sistema (hoja4)'!AT14</f>
        <v>0.75375724925098653</v>
      </c>
      <c r="E9" s="86"/>
      <c r="F9" s="55"/>
      <c r="G9" s="11"/>
      <c r="H9" s="35">
        <f>'Simulacion sistema (hoja4)'!AW13</f>
        <v>0.58028686346257663</v>
      </c>
      <c r="I9" s="9">
        <f t="shared" si="0"/>
        <v>6.5600000000000006E-2</v>
      </c>
      <c r="J9" s="7">
        <f t="shared" si="1"/>
        <v>0.93440000000000001</v>
      </c>
    </row>
    <row r="10" spans="2:10" x14ac:dyDescent="0.25">
      <c r="B10" s="8">
        <f t="shared" si="2"/>
        <v>5</v>
      </c>
      <c r="C10" s="12">
        <f>'Simulacion sistema (hoja4)'!AS15</f>
        <v>0</v>
      </c>
      <c r="D10" s="12">
        <f>'Simulacion sistema (hoja4)'!AT15</f>
        <v>0.99037173798810918</v>
      </c>
      <c r="E10" s="86"/>
      <c r="F10" s="55"/>
      <c r="G10" s="11"/>
      <c r="H10" s="35">
        <f>'Simulacion sistema (hoja4)'!AW14</f>
        <v>0.62966487952580286</v>
      </c>
      <c r="I10" s="9">
        <f t="shared" si="0"/>
        <v>0.1142</v>
      </c>
      <c r="J10" s="7">
        <f t="shared" si="1"/>
        <v>0.88580000000000003</v>
      </c>
    </row>
    <row r="11" spans="2:10" x14ac:dyDescent="0.25">
      <c r="B11" s="8">
        <f t="shared" si="2"/>
        <v>6</v>
      </c>
      <c r="C11" s="12">
        <f>'Simulacion sistema (hoja4)'!AS16</f>
        <v>0</v>
      </c>
      <c r="D11" s="12">
        <f>'Simulacion sistema (hoja4)'!AT16</f>
        <v>0.81167555761895116</v>
      </c>
      <c r="E11" s="86"/>
      <c r="F11" s="55"/>
      <c r="G11" s="11"/>
      <c r="H11" s="35">
        <f>'Simulacion sistema (hoja4)'!AW15</f>
        <v>0.67904289558902908</v>
      </c>
      <c r="I11" s="9">
        <f t="shared" si="0"/>
        <v>0.18759999999999999</v>
      </c>
      <c r="J11" s="7">
        <f t="shared" si="1"/>
        <v>0.81240000000000001</v>
      </c>
    </row>
    <row r="12" spans="2:10" x14ac:dyDescent="0.25">
      <c r="B12" s="8">
        <f t="shared" si="2"/>
        <v>7</v>
      </c>
      <c r="C12" s="12">
        <f>'Simulacion sistema (hoja4)'!AS17</f>
        <v>0</v>
      </c>
      <c r="D12" s="12">
        <f>'Simulacion sistema (hoja4)'!AT17</f>
        <v>0.89827114547680975</v>
      </c>
      <c r="E12" s="86"/>
      <c r="F12" s="55"/>
      <c r="G12" s="11"/>
      <c r="H12" s="35">
        <f>'Simulacion sistema (hoja4)'!AW16</f>
        <v>0.72842091165225531</v>
      </c>
      <c r="I12" s="9">
        <f t="shared" si="0"/>
        <v>0.29859999999999998</v>
      </c>
      <c r="J12" s="7">
        <f t="shared" si="1"/>
        <v>0.70140000000000002</v>
      </c>
    </row>
    <row r="13" spans="2:10" x14ac:dyDescent="0.25">
      <c r="B13" s="8">
        <f t="shared" si="2"/>
        <v>8</v>
      </c>
      <c r="C13" s="12">
        <f>'Simulacion sistema (hoja4)'!AS18</f>
        <v>0</v>
      </c>
      <c r="D13" s="12">
        <f>'Simulacion sistema (hoja4)'!AT18</f>
        <v>0.56252584381867043</v>
      </c>
      <c r="E13" s="86"/>
      <c r="F13" s="55"/>
      <c r="G13" s="11"/>
      <c r="H13" s="35">
        <f>'Simulacion sistema (hoja4)'!AW17</f>
        <v>0.77779892771548154</v>
      </c>
      <c r="I13" s="9">
        <f t="shared" si="0"/>
        <v>0.43719999999999998</v>
      </c>
      <c r="J13" s="7">
        <f t="shared" si="1"/>
        <v>0.56279999999999997</v>
      </c>
    </row>
    <row r="14" spans="2:10" x14ac:dyDescent="0.25">
      <c r="B14" s="8">
        <f t="shared" si="2"/>
        <v>9</v>
      </c>
      <c r="C14" s="12">
        <f>'Simulacion sistema (hoja4)'!AS19</f>
        <v>0</v>
      </c>
      <c r="D14" s="12">
        <f>'Simulacion sistema (hoja4)'!AT19</f>
        <v>0.71491781036389035</v>
      </c>
      <c r="E14" s="86"/>
      <c r="F14" s="55"/>
      <c r="G14" s="11"/>
      <c r="H14" s="35">
        <f>'Simulacion sistema (hoja4)'!AW18</f>
        <v>0.82717694377870776</v>
      </c>
      <c r="I14" s="9">
        <f t="shared" si="0"/>
        <v>0.58799999999999997</v>
      </c>
      <c r="J14" s="7">
        <f t="shared" si="1"/>
        <v>0.41200000000000003</v>
      </c>
    </row>
    <row r="15" spans="2:10" x14ac:dyDescent="0.25">
      <c r="B15" s="8">
        <f t="shared" si="2"/>
        <v>10</v>
      </c>
      <c r="C15" s="12">
        <f>'Simulacion sistema (hoja4)'!AS20</f>
        <v>0</v>
      </c>
      <c r="D15" s="12">
        <f>'Simulacion sistema (hoja4)'!AT20</f>
        <v>0.55104953955415614</v>
      </c>
      <c r="E15" s="86"/>
      <c r="F15" s="55"/>
      <c r="G15" s="11"/>
      <c r="H15" s="35">
        <f>'Simulacion sistema (hoja4)'!AW19</f>
        <v>0.87655495984193399</v>
      </c>
      <c r="I15" s="9">
        <f>+COUNTIF($D$6:$D$5005,"&lt;"&amp;H15)/5000</f>
        <v>0.73019999999999996</v>
      </c>
      <c r="J15" s="7">
        <f>1-I15</f>
        <v>0.26980000000000004</v>
      </c>
    </row>
    <row r="16" spans="2:10" x14ac:dyDescent="0.25">
      <c r="B16" s="8">
        <f t="shared" si="2"/>
        <v>11</v>
      </c>
      <c r="C16" s="12">
        <f>'Simulacion sistema (hoja4)'!AS21</f>
        <v>0.15449728198364027</v>
      </c>
      <c r="D16" s="12">
        <f>'Simulacion sistema (hoja4)'!AT21</f>
        <v>0.72959319547355761</v>
      </c>
      <c r="E16" s="86"/>
      <c r="F16" s="55"/>
      <c r="G16" s="11"/>
      <c r="H16" s="35">
        <f>'Simulacion sistema (hoja4)'!AW20</f>
        <v>0.92593297590516022</v>
      </c>
      <c r="I16" s="9">
        <f t="shared" si="0"/>
        <v>0.85</v>
      </c>
      <c r="J16" s="7">
        <f t="shared" si="1"/>
        <v>0.15000000000000002</v>
      </c>
    </row>
    <row r="17" spans="2:10" x14ac:dyDescent="0.25">
      <c r="B17" s="8">
        <f t="shared" si="2"/>
        <v>12</v>
      </c>
      <c r="C17" s="12">
        <f>'Simulacion sistema (hoja4)'!AS22</f>
        <v>0</v>
      </c>
      <c r="D17" s="12">
        <f>'Simulacion sistema (hoja4)'!AT22</f>
        <v>0.67135139522242382</v>
      </c>
      <c r="E17" s="86"/>
      <c r="F17" s="55"/>
      <c r="G17" s="11"/>
      <c r="H17" s="35">
        <f>'Simulacion sistema (hoja4)'!AW21</f>
        <v>0.97531099196838644</v>
      </c>
      <c r="I17" s="9">
        <f t="shared" si="0"/>
        <v>0.93379999999999996</v>
      </c>
      <c r="J17" s="7">
        <f t="shared" si="1"/>
        <v>6.6200000000000037E-2</v>
      </c>
    </row>
    <row r="18" spans="2:10" x14ac:dyDescent="0.25">
      <c r="B18" s="8">
        <f t="shared" si="2"/>
        <v>13</v>
      </c>
      <c r="C18" s="12">
        <f>'Simulacion sistema (hoja4)'!AS23</f>
        <v>0.15199075849935373</v>
      </c>
      <c r="D18" s="12">
        <f>'Simulacion sistema (hoja4)'!AT23</f>
        <v>0.9012714701414839</v>
      </c>
      <c r="E18" s="86"/>
      <c r="F18" s="55"/>
      <c r="G18" s="11"/>
      <c r="H18" s="11"/>
    </row>
    <row r="19" spans="2:10" x14ac:dyDescent="0.25">
      <c r="B19" s="8">
        <f t="shared" si="2"/>
        <v>14</v>
      </c>
      <c r="C19" s="12">
        <f>'Simulacion sistema (hoja4)'!AS24</f>
        <v>0</v>
      </c>
      <c r="D19" s="12">
        <f>'Simulacion sistema (hoja4)'!AT24</f>
        <v>0.9659000775863118</v>
      </c>
      <c r="E19" s="86"/>
      <c r="F19" s="55"/>
      <c r="G19" s="11"/>
      <c r="H19" s="11"/>
    </row>
    <row r="20" spans="2:10" x14ac:dyDescent="0.25">
      <c r="B20" s="8">
        <f t="shared" si="2"/>
        <v>15</v>
      </c>
      <c r="C20" s="12">
        <f>'Simulacion sistema (hoja4)'!AS25</f>
        <v>0</v>
      </c>
      <c r="D20" s="12">
        <f>'Simulacion sistema (hoja4)'!AT25</f>
        <v>0.84163221483627548</v>
      </c>
      <c r="E20" s="86"/>
      <c r="F20" s="55"/>
      <c r="G20" s="11"/>
      <c r="H20" s="11"/>
    </row>
    <row r="21" spans="2:10" x14ac:dyDescent="0.25">
      <c r="B21" s="8">
        <f t="shared" si="2"/>
        <v>16</v>
      </c>
      <c r="C21" s="12">
        <f>'Simulacion sistema (hoja4)'!AS26</f>
        <v>0.70491154473382911</v>
      </c>
      <c r="D21" s="12">
        <f>'Simulacion sistema (hoja4)'!AT26</f>
        <v>0.56189825036441376</v>
      </c>
      <c r="E21" s="86"/>
      <c r="F21" s="55"/>
      <c r="G21" s="11"/>
      <c r="H21" s="11"/>
    </row>
    <row r="22" spans="2:10" x14ac:dyDescent="0.25">
      <c r="B22" s="8">
        <f t="shared" si="2"/>
        <v>17</v>
      </c>
      <c r="C22" s="12">
        <f>'Simulacion sistema (hoja4)'!AS27</f>
        <v>0.16389853991835657</v>
      </c>
      <c r="D22" s="12">
        <f>'Simulacion sistema (hoja4)'!AT27</f>
        <v>0.87254788597895405</v>
      </c>
      <c r="E22" s="86"/>
      <c r="F22" s="55"/>
      <c r="G22" s="11"/>
      <c r="H22" s="11"/>
    </row>
    <row r="23" spans="2:10" x14ac:dyDescent="0.25">
      <c r="B23" s="8">
        <f t="shared" si="2"/>
        <v>18</v>
      </c>
      <c r="C23" s="12">
        <f>'Simulacion sistema (hoja4)'!AS28</f>
        <v>9.8359925392772621E-2</v>
      </c>
      <c r="D23" s="12">
        <f>'Simulacion sistema (hoja4)'!AT28</f>
        <v>0.76760506887981195</v>
      </c>
      <c r="E23" s="86"/>
      <c r="F23" s="55"/>
      <c r="G23" s="11"/>
      <c r="H23" s="11"/>
    </row>
    <row r="24" spans="2:10" x14ac:dyDescent="0.25">
      <c r="B24" s="8">
        <f t="shared" si="2"/>
        <v>19</v>
      </c>
      <c r="C24" s="12">
        <f>'Simulacion sistema (hoja4)'!AS29</f>
        <v>0</v>
      </c>
      <c r="D24" s="12">
        <f>'Simulacion sistema (hoja4)'!AT29</f>
        <v>0.95308937281740935</v>
      </c>
      <c r="E24" s="86"/>
      <c r="F24" s="55"/>
      <c r="G24" s="11"/>
      <c r="H24" s="11"/>
    </row>
    <row r="25" spans="2:10" x14ac:dyDescent="0.25">
      <c r="B25" s="8">
        <f t="shared" si="2"/>
        <v>20</v>
      </c>
      <c r="C25" s="12">
        <f>'Simulacion sistema (hoja4)'!AS30</f>
        <v>0</v>
      </c>
      <c r="D25" s="12">
        <f>'Simulacion sistema (hoja4)'!AT30</f>
        <v>0.80420229591545644</v>
      </c>
      <c r="E25" s="86"/>
      <c r="F25" s="55"/>
      <c r="G25" s="11"/>
      <c r="H25" s="11"/>
    </row>
    <row r="26" spans="2:10" x14ac:dyDescent="0.25">
      <c r="B26" s="8">
        <f t="shared" si="2"/>
        <v>21</v>
      </c>
      <c r="C26" s="12">
        <f>'Simulacion sistema (hoja4)'!AS31</f>
        <v>0</v>
      </c>
      <c r="D26" s="12">
        <f>'Simulacion sistema (hoja4)'!AT31</f>
        <v>0.66220667358451568</v>
      </c>
      <c r="E26" s="86"/>
      <c r="F26" s="55"/>
      <c r="G26" s="11"/>
      <c r="H26" s="11"/>
    </row>
    <row r="27" spans="2:10" x14ac:dyDescent="0.25">
      <c r="B27" s="8">
        <f t="shared" si="2"/>
        <v>22</v>
      </c>
      <c r="C27" s="12">
        <f>'Simulacion sistema (hoja4)'!AS32</f>
        <v>0</v>
      </c>
      <c r="D27" s="12">
        <f>'Simulacion sistema (hoja4)'!AT32</f>
        <v>0.83067050892247718</v>
      </c>
      <c r="E27" s="86"/>
      <c r="F27" s="55"/>
      <c r="G27" s="11"/>
      <c r="H27" s="11"/>
    </row>
    <row r="28" spans="2:10" x14ac:dyDescent="0.25">
      <c r="B28" s="8">
        <f t="shared" si="2"/>
        <v>23</v>
      </c>
      <c r="C28" s="12">
        <f>'Simulacion sistema (hoja4)'!AS33</f>
        <v>0.42394662456960458</v>
      </c>
      <c r="D28" s="12">
        <f>'Simulacion sistema (hoja4)'!AT33</f>
        <v>0.89049334917867351</v>
      </c>
      <c r="E28" s="86"/>
      <c r="F28" s="55"/>
      <c r="G28" s="11"/>
      <c r="H28" s="11"/>
    </row>
    <row r="29" spans="2:10" x14ac:dyDescent="0.25">
      <c r="B29" s="8">
        <f t="shared" si="2"/>
        <v>24</v>
      </c>
      <c r="C29" s="12">
        <f>'Simulacion sistema (hoja4)'!AS34</f>
        <v>0</v>
      </c>
      <c r="D29" s="12">
        <f>'Simulacion sistema (hoja4)'!AT34</f>
        <v>0.93276783975269029</v>
      </c>
      <c r="E29" s="86"/>
      <c r="F29" s="55"/>
      <c r="G29" s="11"/>
      <c r="H29" s="11"/>
    </row>
    <row r="30" spans="2:10" x14ac:dyDescent="0.25">
      <c r="B30" s="8">
        <f t="shared" si="2"/>
        <v>25</v>
      </c>
      <c r="C30" s="12">
        <f>'Simulacion sistema (hoja4)'!AS35</f>
        <v>5.1992660256863542E-3</v>
      </c>
      <c r="D30" s="12">
        <f>'Simulacion sistema (hoja4)'!AT35</f>
        <v>0.89928846218675451</v>
      </c>
      <c r="E30" s="86"/>
      <c r="F30" s="55"/>
      <c r="G30" s="11"/>
      <c r="H30" s="11"/>
    </row>
    <row r="31" spans="2:10" x14ac:dyDescent="0.25">
      <c r="B31" s="8">
        <f t="shared" si="2"/>
        <v>26</v>
      </c>
      <c r="C31" s="12">
        <f>'Simulacion sistema (hoja4)'!AS36</f>
        <v>0.37098301607775575</v>
      </c>
      <c r="D31" s="12">
        <f>'Simulacion sistema (hoja4)'!AT36</f>
        <v>0.76080434561516908</v>
      </c>
      <c r="E31" s="86"/>
      <c r="F31" s="55"/>
      <c r="G31" s="11"/>
      <c r="H31" s="11"/>
    </row>
    <row r="32" spans="2:10" x14ac:dyDescent="0.25">
      <c r="B32" s="8">
        <f t="shared" si="2"/>
        <v>27</v>
      </c>
      <c r="C32" s="12">
        <f>'Simulacion sistema (hoja4)'!AS37</f>
        <v>1</v>
      </c>
      <c r="D32" s="12">
        <f>'Simulacion sistema (hoja4)'!AT37</f>
        <v>0.6629194991440035</v>
      </c>
      <c r="E32" s="86"/>
      <c r="F32" s="55"/>
      <c r="G32" s="11"/>
      <c r="H32" s="11"/>
    </row>
    <row r="33" spans="2:10" x14ac:dyDescent="0.25">
      <c r="B33" s="8">
        <f t="shared" si="2"/>
        <v>28</v>
      </c>
      <c r="C33" s="12">
        <f>'Simulacion sistema (hoja4)'!AS38</f>
        <v>0</v>
      </c>
      <c r="D33" s="12">
        <f>'Simulacion sistema (hoja4)'!AT38</f>
        <v>0.72458833863429262</v>
      </c>
      <c r="E33" s="86"/>
      <c r="F33" s="55"/>
      <c r="G33" s="11"/>
      <c r="H33" s="11"/>
    </row>
    <row r="34" spans="2:10" x14ac:dyDescent="0.25">
      <c r="B34" s="8">
        <f t="shared" si="2"/>
        <v>29</v>
      </c>
      <c r="C34" s="12">
        <f>'Simulacion sistema (hoja4)'!AS39</f>
        <v>0</v>
      </c>
      <c r="D34" s="12">
        <f>'Simulacion sistema (hoja4)'!AT39</f>
        <v>0.8803176069619415</v>
      </c>
      <c r="E34" s="86"/>
      <c r="F34" s="55"/>
      <c r="G34" s="11"/>
      <c r="H34" s="11"/>
    </row>
    <row r="35" spans="2:10" x14ac:dyDescent="0.25">
      <c r="B35" s="8">
        <f t="shared" si="2"/>
        <v>30</v>
      </c>
      <c r="C35" s="12">
        <f>'Simulacion sistema (hoja4)'!AS40</f>
        <v>0.51063744597170924</v>
      </c>
      <c r="D35" s="12">
        <f>'Simulacion sistema (hoja4)'!AT40</f>
        <v>0.73889224990484326</v>
      </c>
      <c r="E35" s="86"/>
      <c r="F35" s="55"/>
      <c r="G35" s="11"/>
      <c r="H35" s="11"/>
    </row>
    <row r="36" spans="2:10" x14ac:dyDescent="0.25">
      <c r="B36" s="8">
        <f t="shared" si="2"/>
        <v>31</v>
      </c>
      <c r="C36" s="12">
        <f>'Simulacion sistema (hoja4)'!AS41</f>
        <v>0</v>
      </c>
      <c r="D36" s="12">
        <f>'Simulacion sistema (hoja4)'!AT41</f>
        <v>0.8122518263019467</v>
      </c>
      <c r="E36" s="86"/>
      <c r="F36" s="55"/>
      <c r="G36" s="11"/>
      <c r="H36" s="11"/>
    </row>
    <row r="37" spans="2:10" x14ac:dyDescent="0.25">
      <c r="B37" s="8">
        <f t="shared" si="2"/>
        <v>32</v>
      </c>
      <c r="C37" s="12">
        <f>'Simulacion sistema (hoja4)'!AS42</f>
        <v>0</v>
      </c>
      <c r="D37" s="12">
        <f>'Simulacion sistema (hoja4)'!AT42</f>
        <v>0.68549192643089285</v>
      </c>
      <c r="E37" s="86"/>
      <c r="F37" s="55"/>
      <c r="G37" s="11"/>
      <c r="H37" s="11"/>
    </row>
    <row r="38" spans="2:10" x14ac:dyDescent="0.25">
      <c r="B38" s="8">
        <f t="shared" si="2"/>
        <v>33</v>
      </c>
      <c r="C38" s="12">
        <f>'Simulacion sistema (hoja4)'!AS43</f>
        <v>0</v>
      </c>
      <c r="D38" s="12">
        <f>'Simulacion sistema (hoja4)'!AT43</f>
        <v>0.66586393636937591</v>
      </c>
      <c r="E38" s="86"/>
      <c r="F38" s="55"/>
      <c r="G38" s="11"/>
      <c r="H38" s="11"/>
    </row>
    <row r="39" spans="2:10" x14ac:dyDescent="0.25">
      <c r="B39" s="8">
        <f t="shared" si="2"/>
        <v>34</v>
      </c>
      <c r="C39" s="12">
        <f>'Simulacion sistema (hoja4)'!AS44</f>
        <v>0.12234557370351057</v>
      </c>
      <c r="D39" s="12">
        <f>'Simulacion sistema (hoja4)'!AT44</f>
        <v>0.94318273366171368</v>
      </c>
      <c r="E39" s="86"/>
      <c r="F39" s="55"/>
      <c r="G39" s="11"/>
      <c r="H39" s="11"/>
    </row>
    <row r="40" spans="2:10" x14ac:dyDescent="0.25">
      <c r="B40" s="8">
        <f t="shared" si="2"/>
        <v>35</v>
      </c>
      <c r="C40" s="12">
        <f>'Simulacion sistema (hoja4)'!AS45</f>
        <v>0.92661287032595807</v>
      </c>
      <c r="D40" s="12">
        <f>'Simulacion sistema (hoja4)'!AT45</f>
        <v>0.76330455696664368</v>
      </c>
      <c r="E40" s="86"/>
      <c r="F40" s="55"/>
      <c r="G40" s="11"/>
      <c r="H40" s="11"/>
    </row>
    <row r="41" spans="2:10" x14ac:dyDescent="0.25">
      <c r="B41" s="8">
        <f t="shared" si="2"/>
        <v>36</v>
      </c>
      <c r="C41" s="12">
        <f>'Simulacion sistema (hoja4)'!AS46</f>
        <v>0</v>
      </c>
      <c r="D41" s="12">
        <f>'Simulacion sistema (hoja4)'!AT46</f>
        <v>0.91360555854653913</v>
      </c>
      <c r="E41" s="86"/>
      <c r="F41" s="55"/>
      <c r="G41" s="11"/>
      <c r="H41" s="90" t="s">
        <v>156</v>
      </c>
      <c r="I41" s="90"/>
      <c r="J41" s="90"/>
    </row>
    <row r="42" spans="2:10" x14ac:dyDescent="0.25">
      <c r="B42" s="8">
        <f t="shared" si="2"/>
        <v>37</v>
      </c>
      <c r="C42" s="12">
        <f>'Simulacion sistema (hoja4)'!AS47</f>
        <v>0.35158648764439521</v>
      </c>
      <c r="D42" s="12">
        <f>'Simulacion sistema (hoja4)'!AT47</f>
        <v>0.932999519440178</v>
      </c>
      <c r="E42" s="86"/>
      <c r="F42" s="55"/>
      <c r="G42" s="11"/>
      <c r="H42" s="89" t="s">
        <v>100</v>
      </c>
      <c r="I42" s="89" t="s">
        <v>69</v>
      </c>
      <c r="J42" s="89" t="s">
        <v>70</v>
      </c>
    </row>
    <row r="43" spans="2:10" ht="27.75" customHeight="1" x14ac:dyDescent="0.25">
      <c r="B43" s="8">
        <f t="shared" si="2"/>
        <v>38</v>
      </c>
      <c r="C43" s="12">
        <f>'Simulacion sistema (hoja4)'!AS48</f>
        <v>0</v>
      </c>
      <c r="D43" s="12">
        <f>'Simulacion sistema (hoja4)'!AT48</f>
        <v>0.86289792586531022</v>
      </c>
      <c r="E43" s="86"/>
      <c r="F43" s="55"/>
      <c r="G43" s="11"/>
      <c r="H43" s="89"/>
      <c r="I43" s="89"/>
      <c r="J43" s="89"/>
    </row>
    <row r="44" spans="2:10" x14ac:dyDescent="0.25">
      <c r="B44" s="8">
        <f t="shared" si="2"/>
        <v>39</v>
      </c>
      <c r="C44" s="12">
        <f>'Simulacion sistema (hoja4)'!AS49</f>
        <v>0</v>
      </c>
      <c r="D44" s="12">
        <f>'Simulacion sistema (hoja4)'!AT49</f>
        <v>1</v>
      </c>
      <c r="E44" s="86"/>
      <c r="F44" s="55"/>
      <c r="G44" s="11"/>
      <c r="H44" s="35">
        <f>'Simulacion sistema (hoja4)'!AW86</f>
        <v>3.5714285714285712E-2</v>
      </c>
      <c r="I44" s="9">
        <f>+COUNTIF($C$6:$C$5005,"&lt;"&amp;H44)/5000</f>
        <v>0.59119999999999995</v>
      </c>
      <c r="J44" s="7">
        <f>1-I44</f>
        <v>0.40880000000000005</v>
      </c>
    </row>
    <row r="45" spans="2:10" x14ac:dyDescent="0.25">
      <c r="B45" s="8">
        <f t="shared" si="2"/>
        <v>40</v>
      </c>
      <c r="C45" s="12">
        <f>'Simulacion sistema (hoja4)'!AS50</f>
        <v>0.93723780529305056</v>
      </c>
      <c r="D45" s="12">
        <f>'Simulacion sistema (hoja4)'!AT50</f>
        <v>0.8827544786830589</v>
      </c>
      <c r="E45" s="86"/>
      <c r="F45" s="55"/>
      <c r="G45" s="11"/>
      <c r="H45" s="35">
        <f>'Simulacion sistema (hoja4)'!AW87</f>
        <v>0.10714285714285714</v>
      </c>
      <c r="I45" s="9">
        <f t="shared" ref="I45:I57" si="3">+COUNTIF($C$6:$C$5005,"&lt;"&amp;H45)/5000</f>
        <v>0.65180000000000005</v>
      </c>
      <c r="J45" s="7">
        <f t="shared" ref="J45:J57" si="4">1-I45</f>
        <v>0.34819999999999995</v>
      </c>
    </row>
    <row r="46" spans="2:10" x14ac:dyDescent="0.25">
      <c r="B46" s="8">
        <f t="shared" si="2"/>
        <v>41</v>
      </c>
      <c r="C46" s="12">
        <f>'Simulacion sistema (hoja4)'!AS51</f>
        <v>0</v>
      </c>
      <c r="D46" s="12">
        <f>'Simulacion sistema (hoja4)'!AT51</f>
        <v>0.68692461162646479</v>
      </c>
      <c r="E46" s="86"/>
      <c r="F46" s="55"/>
      <c r="G46" s="11"/>
      <c r="H46" s="35">
        <f>'Simulacion sistema (hoja4)'!AW88</f>
        <v>0.17857142857142855</v>
      </c>
      <c r="I46" s="9">
        <f t="shared" si="3"/>
        <v>0.71360000000000001</v>
      </c>
      <c r="J46" s="7">
        <f t="shared" si="4"/>
        <v>0.28639999999999999</v>
      </c>
    </row>
    <row r="47" spans="2:10" x14ac:dyDescent="0.25">
      <c r="B47" s="8">
        <f t="shared" si="2"/>
        <v>42</v>
      </c>
      <c r="C47" s="12">
        <f>'Simulacion sistema (hoja4)'!AS52</f>
        <v>0</v>
      </c>
      <c r="D47" s="12">
        <f>'Simulacion sistema (hoja4)'!AT52</f>
        <v>0.75082863816626255</v>
      </c>
      <c r="E47" s="86"/>
      <c r="F47" s="55"/>
      <c r="G47" s="11"/>
      <c r="H47" s="35">
        <f>'Simulacion sistema (hoja4)'!AW89</f>
        <v>0.25</v>
      </c>
      <c r="I47" s="9">
        <f t="shared" si="3"/>
        <v>0.76380000000000003</v>
      </c>
      <c r="J47" s="7">
        <f t="shared" si="4"/>
        <v>0.23619999999999997</v>
      </c>
    </row>
    <row r="48" spans="2:10" x14ac:dyDescent="0.25">
      <c r="B48" s="8">
        <f t="shared" si="2"/>
        <v>43</v>
      </c>
      <c r="C48" s="12">
        <f>'Simulacion sistema (hoja4)'!AS53</f>
        <v>0</v>
      </c>
      <c r="D48" s="12">
        <f>'Simulacion sistema (hoja4)'!AT53</f>
        <v>0.74591150621507618</v>
      </c>
      <c r="E48" s="86"/>
      <c r="F48" s="55"/>
      <c r="G48" s="11"/>
      <c r="H48" s="35">
        <f>'Simulacion sistema (hoja4)'!AW90</f>
        <v>0.3214285714285714</v>
      </c>
      <c r="I48" s="9">
        <f t="shared" si="3"/>
        <v>0.80679999999999996</v>
      </c>
      <c r="J48" s="7">
        <f t="shared" si="4"/>
        <v>0.19320000000000004</v>
      </c>
    </row>
    <row r="49" spans="2:10" x14ac:dyDescent="0.25">
      <c r="B49" s="8">
        <f t="shared" si="2"/>
        <v>44</v>
      </c>
      <c r="C49" s="12">
        <f>'Simulacion sistema (hoja4)'!AS54</f>
        <v>0.22397889716376085</v>
      </c>
      <c r="D49" s="12">
        <f>'Simulacion sistema (hoja4)'!AT54</f>
        <v>0.76734554152337719</v>
      </c>
      <c r="E49" s="86"/>
      <c r="F49" s="55"/>
      <c r="G49" s="11"/>
      <c r="H49" s="35">
        <f>'Simulacion sistema (hoja4)'!AW91</f>
        <v>0.39285714285714279</v>
      </c>
      <c r="I49" s="9">
        <f t="shared" si="3"/>
        <v>0.83979999999999999</v>
      </c>
      <c r="J49" s="7">
        <f t="shared" si="4"/>
        <v>0.16020000000000001</v>
      </c>
    </row>
    <row r="50" spans="2:10" x14ac:dyDescent="0.25">
      <c r="B50" s="8">
        <f t="shared" si="2"/>
        <v>45</v>
      </c>
      <c r="C50" s="12">
        <f>'Simulacion sistema (hoja4)'!AS55</f>
        <v>0</v>
      </c>
      <c r="D50" s="12">
        <f>'Simulacion sistema (hoja4)'!AT55</f>
        <v>0.88907056566238507</v>
      </c>
      <c r="E50" s="86"/>
      <c r="F50" s="55"/>
      <c r="G50" s="11"/>
      <c r="H50" s="35">
        <f>'Simulacion sistema (hoja4)'!AW92</f>
        <v>0.46428571428571419</v>
      </c>
      <c r="I50" s="9">
        <f t="shared" si="3"/>
        <v>0.86680000000000001</v>
      </c>
      <c r="J50" s="7">
        <f t="shared" si="4"/>
        <v>0.13319999999999999</v>
      </c>
    </row>
    <row r="51" spans="2:10" x14ac:dyDescent="0.25">
      <c r="B51" s="8">
        <f t="shared" si="2"/>
        <v>46</v>
      </c>
      <c r="C51" s="12">
        <f>'Simulacion sistema (hoja4)'!AS56</f>
        <v>4.2289338959380987E-2</v>
      </c>
      <c r="D51" s="12">
        <f>'Simulacion sistema (hoja4)'!AT56</f>
        <v>0.91826440033968137</v>
      </c>
      <c r="E51" s="86"/>
      <c r="F51" s="55"/>
      <c r="G51" s="11"/>
      <c r="H51" s="35">
        <f>'Simulacion sistema (hoja4)'!AW93</f>
        <v>0.53571428571428559</v>
      </c>
      <c r="I51" s="9">
        <f t="shared" si="3"/>
        <v>0.89180000000000004</v>
      </c>
      <c r="J51" s="7">
        <f t="shared" si="4"/>
        <v>0.10819999999999996</v>
      </c>
    </row>
    <row r="52" spans="2:10" x14ac:dyDescent="0.25">
      <c r="B52" s="8">
        <f t="shared" si="2"/>
        <v>47</v>
      </c>
      <c r="C52" s="12">
        <f>'Simulacion sistema (hoja4)'!AS57</f>
        <v>0.14874068326559306</v>
      </c>
      <c r="D52" s="12">
        <f>'Simulacion sistema (hoja4)'!AT57</f>
        <v>0.72855009440536378</v>
      </c>
      <c r="E52" s="86"/>
      <c r="F52" s="55"/>
      <c r="G52" s="11"/>
      <c r="H52" s="35">
        <f>'Simulacion sistema (hoja4)'!AW94</f>
        <v>0.60714285714285698</v>
      </c>
      <c r="I52" s="9">
        <f t="shared" si="3"/>
        <v>0.91020000000000001</v>
      </c>
      <c r="J52" s="7">
        <f t="shared" si="4"/>
        <v>8.9799999999999991E-2</v>
      </c>
    </row>
    <row r="53" spans="2:10" x14ac:dyDescent="0.25">
      <c r="B53" s="8">
        <f t="shared" si="2"/>
        <v>48</v>
      </c>
      <c r="C53" s="12">
        <f>'Simulacion sistema (hoja4)'!AS58</f>
        <v>0</v>
      </c>
      <c r="D53" s="12">
        <f>'Simulacion sistema (hoja4)'!AT58</f>
        <v>0.83773535090890927</v>
      </c>
      <c r="E53" s="86"/>
      <c r="F53" s="55"/>
      <c r="G53" s="11"/>
      <c r="H53" s="35">
        <f>'Simulacion sistema (hoja4)'!AW95</f>
        <v>0.67857142857142838</v>
      </c>
      <c r="I53" s="9">
        <f t="shared" si="3"/>
        <v>0.9234</v>
      </c>
      <c r="J53" s="7">
        <f t="shared" si="4"/>
        <v>7.6600000000000001E-2</v>
      </c>
    </row>
    <row r="54" spans="2:10" x14ac:dyDescent="0.25">
      <c r="B54" s="8">
        <f t="shared" si="2"/>
        <v>49</v>
      </c>
      <c r="C54" s="12">
        <f>'Simulacion sistema (hoja4)'!AS59</f>
        <v>0.30776749092474348</v>
      </c>
      <c r="D54" s="12">
        <f>'Simulacion sistema (hoja4)'!AT59</f>
        <v>0.6610354061397542</v>
      </c>
      <c r="E54" s="86"/>
      <c r="F54" s="55"/>
      <c r="G54" s="11"/>
      <c r="H54" s="35">
        <f>'Simulacion sistema (hoja4)'!AW96</f>
        <v>0.74999999999999978</v>
      </c>
      <c r="I54" s="9">
        <f t="shared" si="3"/>
        <v>0.93620000000000003</v>
      </c>
      <c r="J54" s="7">
        <f t="shared" si="4"/>
        <v>6.3799999999999968E-2</v>
      </c>
    </row>
    <row r="55" spans="2:10" x14ac:dyDescent="0.25">
      <c r="B55" s="8">
        <f t="shared" si="2"/>
        <v>50</v>
      </c>
      <c r="C55" s="12">
        <f>'Simulacion sistema (hoja4)'!AS60</f>
        <v>0.43820288602558627</v>
      </c>
      <c r="D55" s="12">
        <f>'Simulacion sistema (hoja4)'!AT60</f>
        <v>0.73270008686388932</v>
      </c>
      <c r="E55" s="86"/>
      <c r="F55" s="55"/>
      <c r="G55" s="11"/>
      <c r="H55" s="35">
        <f>'Simulacion sistema (hoja4)'!AW97</f>
        <v>0.82142857142857117</v>
      </c>
      <c r="I55" s="9">
        <f t="shared" si="3"/>
        <v>0.94840000000000002</v>
      </c>
      <c r="J55" s="7">
        <f>1-I55</f>
        <v>5.1599999999999979E-2</v>
      </c>
    </row>
    <row r="56" spans="2:10" x14ac:dyDescent="0.25">
      <c r="B56" s="8">
        <f t="shared" si="2"/>
        <v>51</v>
      </c>
      <c r="C56" s="12">
        <f>'Simulacion sistema (hoja4)'!AS61</f>
        <v>2.8812609481505089E-2</v>
      </c>
      <c r="D56" s="12">
        <f>'Simulacion sistema (hoja4)'!AT61</f>
        <v>0.62668027930180559</v>
      </c>
      <c r="E56" s="86"/>
      <c r="F56" s="55"/>
      <c r="G56" s="11"/>
      <c r="H56" s="35">
        <f>'Simulacion sistema (hoja4)'!AW98</f>
        <v>0.89285714285714257</v>
      </c>
      <c r="I56" s="9">
        <f t="shared" si="3"/>
        <v>0.95620000000000005</v>
      </c>
      <c r="J56" s="7">
        <f t="shared" si="4"/>
        <v>4.379999999999995E-2</v>
      </c>
    </row>
    <row r="57" spans="2:10" x14ac:dyDescent="0.25">
      <c r="B57" s="8">
        <f t="shared" si="2"/>
        <v>52</v>
      </c>
      <c r="C57" s="12">
        <f>'Simulacion sistema (hoja4)'!AS62</f>
        <v>0</v>
      </c>
      <c r="D57" s="12">
        <f>'Simulacion sistema (hoja4)'!AT62</f>
        <v>1</v>
      </c>
      <c r="E57" s="86"/>
      <c r="F57" s="55"/>
      <c r="G57" s="11"/>
      <c r="H57" s="35">
        <f>'Simulacion sistema (hoja4)'!AW99</f>
        <v>0.96428571428571397</v>
      </c>
      <c r="I57" s="9">
        <f t="shared" si="3"/>
        <v>0.96299999999999997</v>
      </c>
      <c r="J57" s="7">
        <f t="shared" si="4"/>
        <v>3.7000000000000033E-2</v>
      </c>
    </row>
    <row r="58" spans="2:10" x14ac:dyDescent="0.25">
      <c r="B58" s="8">
        <f t="shared" si="2"/>
        <v>53</v>
      </c>
      <c r="C58" s="12">
        <f>'Simulacion sistema (hoja4)'!AS63</f>
        <v>0.22521297743956634</v>
      </c>
      <c r="D58" s="12">
        <f>'Simulacion sistema (hoja4)'!AT63</f>
        <v>0.72645675678070065</v>
      </c>
      <c r="E58" s="86"/>
      <c r="F58" s="55"/>
      <c r="G58" s="11"/>
      <c r="H58" s="11"/>
    </row>
    <row r="59" spans="2:10" x14ac:dyDescent="0.25">
      <c r="B59" s="8">
        <f t="shared" si="2"/>
        <v>54</v>
      </c>
      <c r="C59" s="12">
        <f>'Simulacion sistema (hoja4)'!AS64</f>
        <v>0</v>
      </c>
      <c r="D59" s="12">
        <f>'Simulacion sistema (hoja4)'!AT64</f>
        <v>0.70694528738730855</v>
      </c>
      <c r="E59" s="86"/>
      <c r="F59" s="55"/>
      <c r="G59" s="11"/>
      <c r="H59" s="11"/>
    </row>
    <row r="60" spans="2:10" x14ac:dyDescent="0.25">
      <c r="B60" s="8">
        <f t="shared" si="2"/>
        <v>55</v>
      </c>
      <c r="C60" s="12">
        <f>'Simulacion sistema (hoja4)'!AS65</f>
        <v>0</v>
      </c>
      <c r="D60" s="12">
        <f>'Simulacion sistema (hoja4)'!AT65</f>
        <v>0.8596487175694576</v>
      </c>
      <c r="E60" s="86"/>
      <c r="F60" s="55"/>
      <c r="G60" s="11"/>
      <c r="H60" s="11"/>
    </row>
    <row r="61" spans="2:10" x14ac:dyDescent="0.25">
      <c r="B61" s="8">
        <f t="shared" si="2"/>
        <v>56</v>
      </c>
      <c r="C61" s="12">
        <f>'Simulacion sistema (hoja4)'!AS66</f>
        <v>0</v>
      </c>
      <c r="D61" s="12">
        <f>'Simulacion sistema (hoja4)'!AT66</f>
        <v>0.76284358111702144</v>
      </c>
      <c r="E61" s="86"/>
      <c r="F61" s="55"/>
      <c r="G61" s="11"/>
      <c r="H61" s="11"/>
    </row>
    <row r="62" spans="2:10" x14ac:dyDescent="0.25">
      <c r="B62" s="8">
        <f t="shared" si="2"/>
        <v>57</v>
      </c>
      <c r="C62" s="12">
        <f>'Simulacion sistema (hoja4)'!AS67</f>
        <v>1</v>
      </c>
      <c r="D62" s="12">
        <f>'Simulacion sistema (hoja4)'!AT67</f>
        <v>1</v>
      </c>
      <c r="E62" s="86"/>
      <c r="F62" s="55"/>
      <c r="G62" s="11"/>
      <c r="H62" s="11"/>
    </row>
    <row r="63" spans="2:10" x14ac:dyDescent="0.25">
      <c r="B63" s="8">
        <f t="shared" si="2"/>
        <v>58</v>
      </c>
      <c r="C63" s="12">
        <f>'Simulacion sistema (hoja4)'!AS68</f>
        <v>0.86312197782606215</v>
      </c>
      <c r="D63" s="12">
        <f>'Simulacion sistema (hoja4)'!AT68</f>
        <v>0.80759184321522959</v>
      </c>
      <c r="E63" s="86"/>
      <c r="F63" s="55"/>
      <c r="G63" s="11"/>
      <c r="H63" s="11"/>
    </row>
    <row r="64" spans="2:10" x14ac:dyDescent="0.25">
      <c r="B64" s="8">
        <f t="shared" si="2"/>
        <v>59</v>
      </c>
      <c r="C64" s="12">
        <f>'Simulacion sistema (hoja4)'!AS69</f>
        <v>0</v>
      </c>
      <c r="D64" s="12">
        <f>'Simulacion sistema (hoja4)'!AT69</f>
        <v>0.88408771338380243</v>
      </c>
      <c r="E64" s="86"/>
      <c r="F64" s="55"/>
      <c r="G64" s="11"/>
      <c r="H64" s="11"/>
    </row>
    <row r="65" spans="2:8" x14ac:dyDescent="0.25">
      <c r="B65" s="8">
        <f t="shared" si="2"/>
        <v>60</v>
      </c>
      <c r="C65" s="12">
        <f>'Simulacion sistema (hoja4)'!AS70</f>
        <v>0.36554312126123301</v>
      </c>
      <c r="D65" s="12">
        <f>'Simulacion sistema (hoja4)'!AT70</f>
        <v>0.74713703755929994</v>
      </c>
      <c r="E65" s="86"/>
      <c r="F65" s="55"/>
      <c r="G65" s="11"/>
      <c r="H65" s="11"/>
    </row>
    <row r="66" spans="2:8" x14ac:dyDescent="0.25">
      <c r="B66" s="8">
        <f t="shared" si="2"/>
        <v>61</v>
      </c>
      <c r="C66" s="12">
        <f>'Simulacion sistema (hoja4)'!AS71</f>
        <v>0</v>
      </c>
      <c r="D66" s="12">
        <f>'Simulacion sistema (hoja4)'!AT71</f>
        <v>0.77545634271130082</v>
      </c>
      <c r="E66" s="86"/>
      <c r="F66" s="55"/>
      <c r="G66" s="11"/>
      <c r="H66" s="11"/>
    </row>
    <row r="67" spans="2:8" x14ac:dyDescent="0.25">
      <c r="B67" s="8">
        <f t="shared" si="2"/>
        <v>62</v>
      </c>
      <c r="C67" s="12">
        <f>'Simulacion sistema (hoja4)'!AS72</f>
        <v>1</v>
      </c>
      <c r="D67" s="12">
        <f>'Simulacion sistema (hoja4)'!AT72</f>
        <v>0.84765055165725778</v>
      </c>
      <c r="E67" s="86"/>
      <c r="F67" s="55"/>
      <c r="G67" s="11"/>
      <c r="H67" s="11"/>
    </row>
    <row r="68" spans="2:8" x14ac:dyDescent="0.25">
      <c r="B68" s="8">
        <f t="shared" si="2"/>
        <v>63</v>
      </c>
      <c r="C68" s="12">
        <f>'Simulacion sistema (hoja4)'!AS73</f>
        <v>0.34910959365351441</v>
      </c>
      <c r="D68" s="12">
        <f>'Simulacion sistema (hoja4)'!AT73</f>
        <v>0.65417610802769433</v>
      </c>
      <c r="E68" s="86"/>
      <c r="F68" s="55"/>
      <c r="G68" s="11"/>
      <c r="H68" s="11"/>
    </row>
    <row r="69" spans="2:8" x14ac:dyDescent="0.25">
      <c r="B69" s="8">
        <f t="shared" si="2"/>
        <v>64</v>
      </c>
      <c r="C69" s="12">
        <f>'Simulacion sistema (hoja4)'!AS74</f>
        <v>0.55205069531051165</v>
      </c>
      <c r="D69" s="12">
        <f>'Simulacion sistema (hoja4)'!AT74</f>
        <v>0.75674857005619678</v>
      </c>
      <c r="E69" s="86"/>
      <c r="F69" s="55"/>
      <c r="G69" s="11"/>
      <c r="H69" s="11"/>
    </row>
    <row r="70" spans="2:8" x14ac:dyDescent="0.25">
      <c r="B70" s="8">
        <f t="shared" si="2"/>
        <v>65</v>
      </c>
      <c r="C70" s="12">
        <f>'Simulacion sistema (hoja4)'!AS75</f>
        <v>0.12547380115841708</v>
      </c>
      <c r="D70" s="12">
        <f>'Simulacion sistema (hoja4)'!AT75</f>
        <v>0.7734007048750916</v>
      </c>
      <c r="E70" s="86"/>
      <c r="F70" s="55"/>
      <c r="G70" s="11"/>
      <c r="H70" s="11"/>
    </row>
    <row r="71" spans="2:8" x14ac:dyDescent="0.25">
      <c r="B71" s="8">
        <f t="shared" si="2"/>
        <v>66</v>
      </c>
      <c r="C71" s="12">
        <f>'Simulacion sistema (hoja4)'!AS76</f>
        <v>0.30579561874013356</v>
      </c>
      <c r="D71" s="12">
        <f>'Simulacion sistema (hoja4)'!AT76</f>
        <v>0.73659878873476781</v>
      </c>
      <c r="E71" s="86"/>
      <c r="F71" s="55"/>
      <c r="G71" s="11"/>
      <c r="H71" s="11"/>
    </row>
    <row r="72" spans="2:8" x14ac:dyDescent="0.25">
      <c r="B72" s="8">
        <f t="shared" ref="B72:B135" si="5">+B71+1</f>
        <v>67</v>
      </c>
      <c r="C72" s="12">
        <f>'Simulacion sistema (hoja4)'!AS77</f>
        <v>0.35605053529773917</v>
      </c>
      <c r="D72" s="12">
        <f>'Simulacion sistema (hoja4)'!AT77</f>
        <v>0.68418752183321996</v>
      </c>
      <c r="E72" s="86"/>
      <c r="F72" s="55"/>
      <c r="G72" s="11"/>
      <c r="H72" s="11"/>
    </row>
    <row r="73" spans="2:8" x14ac:dyDescent="0.25">
      <c r="B73" s="8">
        <f t="shared" si="5"/>
        <v>68</v>
      </c>
      <c r="C73" s="12">
        <f>'Simulacion sistema (hoja4)'!AS78</f>
        <v>0</v>
      </c>
      <c r="D73" s="12">
        <f>'Simulacion sistema (hoja4)'!AT78</f>
        <v>0.74836720390453038</v>
      </c>
      <c r="E73" s="86"/>
      <c r="F73" s="55"/>
      <c r="G73" s="11"/>
      <c r="H73" s="11"/>
    </row>
    <row r="74" spans="2:8" x14ac:dyDescent="0.25">
      <c r="B74" s="8">
        <f t="shared" si="5"/>
        <v>69</v>
      </c>
      <c r="C74" s="12">
        <f>'Simulacion sistema (hoja4)'!AS79</f>
        <v>0</v>
      </c>
      <c r="D74" s="12">
        <f>'Simulacion sistema (hoja4)'!AT79</f>
        <v>0.90782860670348775</v>
      </c>
      <c r="E74" s="86"/>
      <c r="F74" s="55"/>
      <c r="G74" s="11"/>
      <c r="H74" s="11"/>
    </row>
    <row r="75" spans="2:8" x14ac:dyDescent="0.25">
      <c r="B75" s="8">
        <f t="shared" si="5"/>
        <v>70</v>
      </c>
      <c r="C75" s="12">
        <f>'Simulacion sistema (hoja4)'!AS80</f>
        <v>0</v>
      </c>
      <c r="D75" s="12">
        <f>'Simulacion sistema (hoja4)'!AT80</f>
        <v>0.85839970872684845</v>
      </c>
      <c r="E75" s="86"/>
      <c r="F75" s="55"/>
      <c r="G75" s="11"/>
      <c r="H75" s="11"/>
    </row>
    <row r="76" spans="2:8" x14ac:dyDescent="0.25">
      <c r="B76" s="8">
        <f t="shared" si="5"/>
        <v>71</v>
      </c>
      <c r="C76" s="12">
        <f>'Simulacion sistema (hoja4)'!AS81</f>
        <v>0</v>
      </c>
      <c r="D76" s="12">
        <f>'Simulacion sistema (hoja4)'!AT81</f>
        <v>0.53091675069672295</v>
      </c>
      <c r="E76" s="86"/>
      <c r="F76" s="55"/>
      <c r="G76" s="11"/>
      <c r="H76" s="11"/>
    </row>
    <row r="77" spans="2:8" x14ac:dyDescent="0.25">
      <c r="B77" s="8">
        <f t="shared" si="5"/>
        <v>72</v>
      </c>
      <c r="C77" s="12">
        <f>'Simulacion sistema (hoja4)'!AS82</f>
        <v>0</v>
      </c>
      <c r="D77" s="12">
        <f>'Simulacion sistema (hoja4)'!AT82</f>
        <v>0.92374068513231145</v>
      </c>
      <c r="E77" s="86"/>
      <c r="F77" s="55"/>
      <c r="G77" s="11"/>
      <c r="H77" s="11"/>
    </row>
    <row r="78" spans="2:8" x14ac:dyDescent="0.25">
      <c r="B78" s="8">
        <f t="shared" si="5"/>
        <v>73</v>
      </c>
      <c r="C78" s="12">
        <f>'Simulacion sistema (hoja4)'!AS83</f>
        <v>0</v>
      </c>
      <c r="D78" s="12">
        <f>'Simulacion sistema (hoja4)'!AT83</f>
        <v>1</v>
      </c>
      <c r="E78" s="86"/>
      <c r="F78" s="55"/>
      <c r="G78" s="11"/>
      <c r="H78" s="11"/>
    </row>
    <row r="79" spans="2:8" x14ac:dyDescent="0.25">
      <c r="B79" s="8">
        <f t="shared" si="5"/>
        <v>74</v>
      </c>
      <c r="C79" s="12">
        <f>'Simulacion sistema (hoja4)'!AS84</f>
        <v>0</v>
      </c>
      <c r="D79" s="12">
        <f>'Simulacion sistema (hoja4)'!AT84</f>
        <v>0.94439574241716329</v>
      </c>
      <c r="E79" s="86"/>
      <c r="F79" s="55"/>
      <c r="G79" s="11"/>
      <c r="H79" s="11"/>
    </row>
    <row r="80" spans="2:8" x14ac:dyDescent="0.25">
      <c r="B80" s="8">
        <f t="shared" si="5"/>
        <v>75</v>
      </c>
      <c r="C80" s="12">
        <f>'Simulacion sistema (hoja4)'!AS85</f>
        <v>0.4667273178734655</v>
      </c>
      <c r="D80" s="12">
        <f>'Simulacion sistema (hoja4)'!AT85</f>
        <v>0.77808099222570426</v>
      </c>
      <c r="E80" s="86"/>
      <c r="F80" s="55"/>
      <c r="G80" s="11"/>
      <c r="H80" s="11"/>
    </row>
    <row r="81" spans="2:8" x14ac:dyDescent="0.25">
      <c r="B81" s="8">
        <f t="shared" si="5"/>
        <v>76</v>
      </c>
      <c r="C81" s="12">
        <f>'Simulacion sistema (hoja4)'!AS86</f>
        <v>0</v>
      </c>
      <c r="D81" s="12">
        <f>'Simulacion sistema (hoja4)'!AT86</f>
        <v>0.92343124378919494</v>
      </c>
      <c r="E81" s="86"/>
      <c r="F81" s="55"/>
      <c r="G81" s="11"/>
      <c r="H81" s="11"/>
    </row>
    <row r="82" spans="2:8" x14ac:dyDescent="0.25">
      <c r="B82" s="8">
        <f t="shared" si="5"/>
        <v>77</v>
      </c>
      <c r="C82" s="12">
        <f>'Simulacion sistema (hoja4)'!AS87</f>
        <v>0</v>
      </c>
      <c r="D82" s="12">
        <f>'Simulacion sistema (hoja4)'!AT87</f>
        <v>0.82634075249805217</v>
      </c>
      <c r="E82" s="86"/>
      <c r="F82" s="55"/>
      <c r="G82" s="11"/>
      <c r="H82" s="11"/>
    </row>
    <row r="83" spans="2:8" x14ac:dyDescent="0.25">
      <c r="B83" s="8">
        <f t="shared" si="5"/>
        <v>78</v>
      </c>
      <c r="C83" s="12">
        <f>'Simulacion sistema (hoja4)'!AS88</f>
        <v>0.28467116251633873</v>
      </c>
      <c r="D83" s="12">
        <f>'Simulacion sistema (hoja4)'!AT88</f>
        <v>0.83211776916462332</v>
      </c>
      <c r="E83" s="86"/>
      <c r="F83" s="55"/>
      <c r="G83" s="11"/>
      <c r="H83" s="11"/>
    </row>
    <row r="84" spans="2:8" x14ac:dyDescent="0.25">
      <c r="B84" s="8">
        <f t="shared" si="5"/>
        <v>79</v>
      </c>
      <c r="C84" s="12">
        <f>'Simulacion sistema (hoja4)'!AS89</f>
        <v>0.21532538412819641</v>
      </c>
      <c r="D84" s="12">
        <f>'Simulacion sistema (hoja4)'!AT89</f>
        <v>0.90837124792722612</v>
      </c>
      <c r="E84" s="86"/>
      <c r="F84" s="55"/>
      <c r="G84" s="11"/>
      <c r="H84" s="11"/>
    </row>
    <row r="85" spans="2:8" x14ac:dyDescent="0.25">
      <c r="B85" s="8">
        <f t="shared" si="5"/>
        <v>80</v>
      </c>
      <c r="C85" s="12">
        <f>'Simulacion sistema (hoja4)'!AS90</f>
        <v>0</v>
      </c>
      <c r="D85" s="12">
        <f>'Simulacion sistema (hoja4)'!AT90</f>
        <v>0.7557318560673244</v>
      </c>
      <c r="E85" s="86"/>
      <c r="F85" s="55"/>
      <c r="G85" s="11"/>
      <c r="H85" s="11"/>
    </row>
    <row r="86" spans="2:8" x14ac:dyDescent="0.25">
      <c r="B86" s="8">
        <f t="shared" si="5"/>
        <v>81</v>
      </c>
      <c r="C86" s="12">
        <f>'Simulacion sistema (hoja4)'!AS91</f>
        <v>0.24651581134633987</v>
      </c>
      <c r="D86" s="12">
        <f>'Simulacion sistema (hoja4)'!AT91</f>
        <v>0.719882942595374</v>
      </c>
      <c r="E86" s="86"/>
      <c r="F86" s="55"/>
      <c r="G86" s="11"/>
      <c r="H86" s="11"/>
    </row>
    <row r="87" spans="2:8" x14ac:dyDescent="0.25">
      <c r="B87" s="8">
        <f t="shared" si="5"/>
        <v>82</v>
      </c>
      <c r="C87" s="12">
        <f>'Simulacion sistema (hoja4)'!AS92</f>
        <v>0</v>
      </c>
      <c r="D87" s="12">
        <f>'Simulacion sistema (hoja4)'!AT92</f>
        <v>0.86562757704210425</v>
      </c>
      <c r="E87" s="86"/>
      <c r="F87" s="55"/>
      <c r="G87" s="11"/>
      <c r="H87" s="11"/>
    </row>
    <row r="88" spans="2:8" x14ac:dyDescent="0.25">
      <c r="B88" s="8">
        <f t="shared" si="5"/>
        <v>83</v>
      </c>
      <c r="C88" s="12">
        <f>'Simulacion sistema (hoja4)'!AS93</f>
        <v>0.91476114982933432</v>
      </c>
      <c r="D88" s="12">
        <f>'Simulacion sistema (hoja4)'!AT93</f>
        <v>0.7695989075014551</v>
      </c>
      <c r="E88" s="86"/>
      <c r="F88" s="55"/>
      <c r="G88" s="11"/>
      <c r="H88" s="11"/>
    </row>
    <row r="89" spans="2:8" x14ac:dyDescent="0.25">
      <c r="B89" s="8">
        <f t="shared" si="5"/>
        <v>84</v>
      </c>
      <c r="C89" s="12">
        <f>'Simulacion sistema (hoja4)'!AS94</f>
        <v>0.16795385364724399</v>
      </c>
      <c r="D89" s="12">
        <f>'Simulacion sistema (hoja4)'!AT94</f>
        <v>0.87752807005954436</v>
      </c>
      <c r="E89" s="86"/>
      <c r="F89" s="55"/>
      <c r="G89" s="11"/>
      <c r="H89" s="11"/>
    </row>
    <row r="90" spans="2:8" x14ac:dyDescent="0.25">
      <c r="B90" s="8">
        <f t="shared" si="5"/>
        <v>85</v>
      </c>
      <c r="C90" s="12">
        <f>'Simulacion sistema (hoja4)'!AS95</f>
        <v>0</v>
      </c>
      <c r="D90" s="12">
        <f>'Simulacion sistema (hoja4)'!AT95</f>
        <v>0.90580381518600617</v>
      </c>
      <c r="E90" s="86"/>
      <c r="F90" s="55"/>
      <c r="G90" s="11"/>
      <c r="H90" s="11"/>
    </row>
    <row r="91" spans="2:8" x14ac:dyDescent="0.25">
      <c r="B91" s="8">
        <f t="shared" si="5"/>
        <v>86</v>
      </c>
      <c r="C91" s="12">
        <f>'Simulacion sistema (hoja4)'!AS96</f>
        <v>0.20338705622089037</v>
      </c>
      <c r="D91" s="12">
        <f>'Simulacion sistema (hoja4)'!AT96</f>
        <v>1</v>
      </c>
      <c r="E91" s="86"/>
      <c r="F91" s="55"/>
      <c r="G91" s="11"/>
      <c r="H91" s="11"/>
    </row>
    <row r="92" spans="2:8" x14ac:dyDescent="0.25">
      <c r="B92" s="8">
        <f t="shared" si="5"/>
        <v>87</v>
      </c>
      <c r="C92" s="12">
        <f>'Simulacion sistema (hoja4)'!AS97</f>
        <v>0</v>
      </c>
      <c r="D92" s="12">
        <f>'Simulacion sistema (hoja4)'!AT97</f>
        <v>0.67981146832498285</v>
      </c>
      <c r="E92" s="86"/>
      <c r="F92" s="55"/>
      <c r="G92" s="11"/>
      <c r="H92" s="11"/>
    </row>
    <row r="93" spans="2:8" x14ac:dyDescent="0.25">
      <c r="B93" s="8">
        <f t="shared" si="5"/>
        <v>88</v>
      </c>
      <c r="C93" s="12">
        <f>'Simulacion sistema (hoja4)'!AS98</f>
        <v>0.1536654126777042</v>
      </c>
      <c r="D93" s="12">
        <f>'Simulacion sistema (hoja4)'!AT98</f>
        <v>0.8257679155438481</v>
      </c>
      <c r="E93" s="86"/>
      <c r="F93" s="55"/>
      <c r="G93" s="11"/>
      <c r="H93" s="11"/>
    </row>
    <row r="94" spans="2:8" x14ac:dyDescent="0.25">
      <c r="B94" s="8">
        <f t="shared" si="5"/>
        <v>89</v>
      </c>
      <c r="C94" s="12">
        <f>'Simulacion sistema (hoja4)'!AS99</f>
        <v>8.2787795230556627E-2</v>
      </c>
      <c r="D94" s="12">
        <f>'Simulacion sistema (hoja4)'!AT99</f>
        <v>0.99752661549216715</v>
      </c>
      <c r="E94" s="86"/>
      <c r="F94" s="55"/>
      <c r="G94" s="11"/>
      <c r="H94" s="11"/>
    </row>
    <row r="95" spans="2:8" x14ac:dyDescent="0.25">
      <c r="B95" s="8">
        <f t="shared" si="5"/>
        <v>90</v>
      </c>
      <c r="C95" s="12">
        <f>'Simulacion sistema (hoja4)'!AS100</f>
        <v>0</v>
      </c>
      <c r="D95" s="12">
        <f>'Simulacion sistema (hoja4)'!AT100</f>
        <v>0.87521484521997472</v>
      </c>
      <c r="E95" s="86"/>
      <c r="F95" s="55"/>
      <c r="G95" s="11"/>
      <c r="H95" s="11"/>
    </row>
    <row r="96" spans="2:8" x14ac:dyDescent="0.25">
      <c r="B96" s="8">
        <f t="shared" si="5"/>
        <v>91</v>
      </c>
      <c r="C96" s="12">
        <f>'Simulacion sistema (hoja4)'!AS101</f>
        <v>5.0667802419671455E-2</v>
      </c>
      <c r="D96" s="12">
        <f>'Simulacion sistema (hoja4)'!AT101</f>
        <v>0.69172599139140545</v>
      </c>
      <c r="E96" s="86"/>
      <c r="F96" s="55"/>
      <c r="G96" s="11"/>
      <c r="H96" s="11"/>
    </row>
    <row r="97" spans="2:8" x14ac:dyDescent="0.25">
      <c r="B97" s="8">
        <f t="shared" si="5"/>
        <v>92</v>
      </c>
      <c r="C97" s="12">
        <f>'Simulacion sistema (hoja4)'!AS102</f>
        <v>0</v>
      </c>
      <c r="D97" s="12">
        <f>'Simulacion sistema (hoja4)'!AT102</f>
        <v>0.80926224032603522</v>
      </c>
      <c r="E97" s="86"/>
      <c r="F97" s="55"/>
      <c r="G97" s="11"/>
      <c r="H97" s="11"/>
    </row>
    <row r="98" spans="2:8" x14ac:dyDescent="0.25">
      <c r="B98" s="8">
        <f t="shared" si="5"/>
        <v>93</v>
      </c>
      <c r="C98" s="12">
        <f>'Simulacion sistema (hoja4)'!AS103</f>
        <v>0</v>
      </c>
      <c r="D98" s="12">
        <f>'Simulacion sistema (hoja4)'!AT103</f>
        <v>0.79773179859346355</v>
      </c>
      <c r="E98" s="86"/>
      <c r="F98" s="55"/>
      <c r="G98" s="11"/>
      <c r="H98" s="11"/>
    </row>
    <row r="99" spans="2:8" x14ac:dyDescent="0.25">
      <c r="B99" s="8">
        <f t="shared" si="5"/>
        <v>94</v>
      </c>
      <c r="C99" s="12">
        <f>'Simulacion sistema (hoja4)'!AS104</f>
        <v>0</v>
      </c>
      <c r="D99" s="12">
        <f>'Simulacion sistema (hoja4)'!AT104</f>
        <v>0.61896151394606413</v>
      </c>
      <c r="E99" s="86"/>
      <c r="F99" s="55"/>
      <c r="G99" s="11"/>
      <c r="H99" s="11"/>
    </row>
    <row r="100" spans="2:8" x14ac:dyDescent="0.25">
      <c r="B100" s="8">
        <f t="shared" si="5"/>
        <v>95</v>
      </c>
      <c r="C100" s="12">
        <f>'Simulacion sistema (hoja4)'!AS105</f>
        <v>0</v>
      </c>
      <c r="D100" s="12">
        <f>'Simulacion sistema (hoja4)'!AT105</f>
        <v>0.98461740331944358</v>
      </c>
      <c r="E100" s="86"/>
      <c r="F100" s="55"/>
      <c r="G100" s="11"/>
      <c r="H100" s="11"/>
    </row>
    <row r="101" spans="2:8" x14ac:dyDescent="0.25">
      <c r="B101" s="8">
        <f t="shared" si="5"/>
        <v>96</v>
      </c>
      <c r="C101" s="12">
        <f>'Simulacion sistema (hoja4)'!AS106</f>
        <v>8.6438043723202074E-2</v>
      </c>
      <c r="D101" s="12">
        <f>'Simulacion sistema (hoja4)'!AT106</f>
        <v>0.79488499384337141</v>
      </c>
      <c r="E101" s="86"/>
      <c r="F101" s="55"/>
      <c r="G101" s="11"/>
      <c r="H101" s="11"/>
    </row>
    <row r="102" spans="2:8" x14ac:dyDescent="0.25">
      <c r="B102" s="8">
        <f t="shared" si="5"/>
        <v>97</v>
      </c>
      <c r="C102" s="12">
        <f>'Simulacion sistema (hoja4)'!AS107</f>
        <v>0</v>
      </c>
      <c r="D102" s="12">
        <f>'Simulacion sistema (hoja4)'!AT107</f>
        <v>0.75569295100249789</v>
      </c>
      <c r="E102" s="86"/>
      <c r="F102" s="55"/>
      <c r="G102" s="11"/>
      <c r="H102" s="11"/>
    </row>
    <row r="103" spans="2:8" x14ac:dyDescent="0.25">
      <c r="B103" s="8">
        <f t="shared" si="5"/>
        <v>98</v>
      </c>
      <c r="C103" s="12">
        <f>'Simulacion sistema (hoja4)'!AS108</f>
        <v>0</v>
      </c>
      <c r="D103" s="12">
        <f>'Simulacion sistema (hoja4)'!AT108</f>
        <v>0.71813430465312922</v>
      </c>
      <c r="E103" s="86"/>
      <c r="F103" s="55"/>
      <c r="G103" s="11"/>
      <c r="H103" s="11"/>
    </row>
    <row r="104" spans="2:8" x14ac:dyDescent="0.25">
      <c r="B104" s="8">
        <f t="shared" si="5"/>
        <v>99</v>
      </c>
      <c r="C104" s="12">
        <f>'Simulacion sistema (hoja4)'!AS109</f>
        <v>0</v>
      </c>
      <c r="D104" s="12">
        <f>'Simulacion sistema (hoja4)'!AT109</f>
        <v>0.94868264513669143</v>
      </c>
      <c r="E104" s="86"/>
      <c r="F104" s="55"/>
      <c r="G104" s="11"/>
      <c r="H104" s="11"/>
    </row>
    <row r="105" spans="2:8" x14ac:dyDescent="0.25">
      <c r="B105" s="8">
        <f t="shared" si="5"/>
        <v>100</v>
      </c>
      <c r="C105" s="12">
        <f>'Simulacion sistema (hoja4)'!AS110</f>
        <v>0</v>
      </c>
      <c r="D105" s="12">
        <f>'Simulacion sistema (hoja4)'!AT110</f>
        <v>0.89535579276360866</v>
      </c>
      <c r="E105" s="86"/>
      <c r="F105" s="55"/>
      <c r="G105" s="11"/>
      <c r="H105" s="11"/>
    </row>
    <row r="106" spans="2:8" x14ac:dyDescent="0.25">
      <c r="B106" s="8">
        <f t="shared" si="5"/>
        <v>101</v>
      </c>
      <c r="C106" s="12">
        <f>'Simulacion sistema (hoja4)'!AS111</f>
        <v>0.23177477984089428</v>
      </c>
      <c r="D106" s="12">
        <f>'Simulacion sistema (hoja4)'!AT111</f>
        <v>0.87231431153703765</v>
      </c>
      <c r="E106" s="86"/>
      <c r="F106" s="55"/>
      <c r="G106" s="11"/>
      <c r="H106" s="11"/>
    </row>
    <row r="107" spans="2:8" x14ac:dyDescent="0.25">
      <c r="B107" s="8">
        <f t="shared" si="5"/>
        <v>102</v>
      </c>
      <c r="C107" s="12">
        <f>'Simulacion sistema (hoja4)'!AS112</f>
        <v>0</v>
      </c>
      <c r="D107" s="12">
        <f>'Simulacion sistema (hoja4)'!AT112</f>
        <v>0.81001404070214456</v>
      </c>
      <c r="E107" s="86"/>
      <c r="F107" s="55"/>
      <c r="G107" s="11"/>
      <c r="H107" s="11"/>
    </row>
    <row r="108" spans="2:8" x14ac:dyDescent="0.25">
      <c r="B108" s="8">
        <f t="shared" si="5"/>
        <v>103</v>
      </c>
      <c r="C108" s="12">
        <f>'Simulacion sistema (hoja4)'!AS113</f>
        <v>0</v>
      </c>
      <c r="D108" s="12">
        <f>'Simulacion sistema (hoja4)'!AT113</f>
        <v>0.85490850230815663</v>
      </c>
      <c r="E108" s="86"/>
      <c r="F108" s="55"/>
      <c r="G108" s="11"/>
      <c r="H108" s="11"/>
    </row>
    <row r="109" spans="2:8" x14ac:dyDescent="0.25">
      <c r="B109" s="8">
        <f t="shared" si="5"/>
        <v>104</v>
      </c>
      <c r="C109" s="12">
        <f>'Simulacion sistema (hoja4)'!AS114</f>
        <v>5.3184048075749044E-2</v>
      </c>
      <c r="D109" s="12">
        <f>'Simulacion sistema (hoja4)'!AT114</f>
        <v>0.8139044063289973</v>
      </c>
      <c r="E109" s="86"/>
      <c r="F109" s="55"/>
      <c r="G109" s="11"/>
      <c r="H109" s="11"/>
    </row>
    <row r="110" spans="2:8" x14ac:dyDescent="0.25">
      <c r="B110" s="8">
        <f t="shared" si="5"/>
        <v>105</v>
      </c>
      <c r="C110" s="12">
        <f>'Simulacion sistema (hoja4)'!AS115</f>
        <v>0</v>
      </c>
      <c r="D110" s="12">
        <f>'Simulacion sistema (hoja4)'!AT115</f>
        <v>0.75089291094111399</v>
      </c>
      <c r="E110" s="86"/>
      <c r="F110" s="55"/>
      <c r="G110" s="11"/>
      <c r="H110" s="11"/>
    </row>
    <row r="111" spans="2:8" x14ac:dyDescent="0.25">
      <c r="B111" s="8">
        <f t="shared" si="5"/>
        <v>106</v>
      </c>
      <c r="C111" s="12">
        <f>'Simulacion sistema (hoja4)'!AS116</f>
        <v>0.12407390377859795</v>
      </c>
      <c r="D111" s="12">
        <f>'Simulacion sistema (hoja4)'!AT116</f>
        <v>0.83553447443748707</v>
      </c>
      <c r="E111" s="86"/>
      <c r="F111" s="55"/>
      <c r="G111" s="11"/>
      <c r="H111" s="11"/>
    </row>
    <row r="112" spans="2:8" x14ac:dyDescent="0.25">
      <c r="B112" s="8">
        <f t="shared" si="5"/>
        <v>107</v>
      </c>
      <c r="C112" s="12">
        <f>'Simulacion sistema (hoja4)'!AS117</f>
        <v>0</v>
      </c>
      <c r="D112" s="12">
        <f>'Simulacion sistema (hoja4)'!AT117</f>
        <v>0.94293104733515065</v>
      </c>
      <c r="E112" s="86"/>
      <c r="F112" s="55"/>
      <c r="G112" s="11"/>
      <c r="H112" s="11"/>
    </row>
    <row r="113" spans="2:8" x14ac:dyDescent="0.25">
      <c r="B113" s="8">
        <f t="shared" si="5"/>
        <v>108</v>
      </c>
      <c r="C113" s="12">
        <f>'Simulacion sistema (hoja4)'!AS118</f>
        <v>0</v>
      </c>
      <c r="D113" s="12">
        <f>'Simulacion sistema (hoja4)'!AT118</f>
        <v>0.98840437294892991</v>
      </c>
      <c r="E113" s="86"/>
      <c r="F113" s="55"/>
      <c r="G113" s="11"/>
      <c r="H113" s="11"/>
    </row>
    <row r="114" spans="2:8" x14ac:dyDescent="0.25">
      <c r="B114" s="8">
        <f t="shared" si="5"/>
        <v>109</v>
      </c>
      <c r="C114" s="12">
        <f>'Simulacion sistema (hoja4)'!AS119</f>
        <v>6.0242303797548954E-2</v>
      </c>
      <c r="D114" s="12">
        <f>'Simulacion sistema (hoja4)'!AT119</f>
        <v>0.77333171619752217</v>
      </c>
      <c r="E114" s="86"/>
      <c r="F114" s="55"/>
      <c r="G114" s="11"/>
      <c r="H114" s="11"/>
    </row>
    <row r="115" spans="2:8" x14ac:dyDescent="0.25">
      <c r="B115" s="8">
        <f t="shared" si="5"/>
        <v>110</v>
      </c>
      <c r="C115" s="12">
        <f>'Simulacion sistema (hoja4)'!AS120</f>
        <v>0</v>
      </c>
      <c r="D115" s="12">
        <f>'Simulacion sistema (hoja4)'!AT120</f>
        <v>0.52343586052888336</v>
      </c>
      <c r="E115" s="86"/>
      <c r="F115" s="55"/>
      <c r="G115" s="11"/>
      <c r="H115" s="11"/>
    </row>
    <row r="116" spans="2:8" x14ac:dyDescent="0.25">
      <c r="B116" s="8">
        <f t="shared" si="5"/>
        <v>111</v>
      </c>
      <c r="C116" s="12">
        <f>'Simulacion sistema (hoja4)'!AS121</f>
        <v>0.75808953302524362</v>
      </c>
      <c r="D116" s="12">
        <f>'Simulacion sistema (hoja4)'!AT121</f>
        <v>0.74025591833928395</v>
      </c>
      <c r="E116" s="86"/>
      <c r="F116" s="55"/>
      <c r="G116" s="11"/>
      <c r="H116" s="11"/>
    </row>
    <row r="117" spans="2:8" x14ac:dyDescent="0.25">
      <c r="B117" s="8">
        <f t="shared" si="5"/>
        <v>112</v>
      </c>
      <c r="C117" s="12">
        <f>'Simulacion sistema (hoja4)'!AS122</f>
        <v>0</v>
      </c>
      <c r="D117" s="12">
        <f>'Simulacion sistema (hoja4)'!AT122</f>
        <v>0.99437698099334815</v>
      </c>
      <c r="E117" s="86"/>
      <c r="F117" s="55"/>
      <c r="G117" s="11"/>
      <c r="H117" s="11"/>
    </row>
    <row r="118" spans="2:8" x14ac:dyDescent="0.25">
      <c r="B118" s="8">
        <f t="shared" si="5"/>
        <v>113</v>
      </c>
      <c r="C118" s="12">
        <f>'Simulacion sistema (hoja4)'!AS123</f>
        <v>0</v>
      </c>
      <c r="D118" s="12">
        <f>'Simulacion sistema (hoja4)'!AT123</f>
        <v>0.67091058711154539</v>
      </c>
      <c r="E118" s="86"/>
      <c r="F118" s="55"/>
      <c r="G118" s="11"/>
      <c r="H118" s="11"/>
    </row>
    <row r="119" spans="2:8" x14ac:dyDescent="0.25">
      <c r="B119" s="8">
        <f t="shared" si="5"/>
        <v>114</v>
      </c>
      <c r="C119" s="12">
        <f>'Simulacion sistema (hoja4)'!AS124</f>
        <v>0</v>
      </c>
      <c r="D119" s="12">
        <f>'Simulacion sistema (hoja4)'!AT124</f>
        <v>0.96815330966436364</v>
      </c>
      <c r="E119" s="86"/>
      <c r="F119" s="55"/>
      <c r="G119" s="11"/>
      <c r="H119" s="11"/>
    </row>
    <row r="120" spans="2:8" x14ac:dyDescent="0.25">
      <c r="B120" s="8">
        <f t="shared" si="5"/>
        <v>115</v>
      </c>
      <c r="C120" s="12">
        <f>'Simulacion sistema (hoja4)'!AS125</f>
        <v>0.39656745842113461</v>
      </c>
      <c r="D120" s="12">
        <f>'Simulacion sistema (hoja4)'!AT125</f>
        <v>0.930198423559909</v>
      </c>
      <c r="E120" s="86"/>
      <c r="F120" s="55"/>
      <c r="G120" s="11"/>
      <c r="H120" s="11"/>
    </row>
    <row r="121" spans="2:8" x14ac:dyDescent="0.25">
      <c r="B121" s="8">
        <f t="shared" si="5"/>
        <v>116</v>
      </c>
      <c r="C121" s="12">
        <f>'Simulacion sistema (hoja4)'!AS126</f>
        <v>0</v>
      </c>
      <c r="D121" s="12">
        <f>'Simulacion sistema (hoja4)'!AT126</f>
        <v>0.685645798718308</v>
      </c>
      <c r="E121" s="86"/>
      <c r="F121" s="55"/>
      <c r="G121" s="11"/>
      <c r="H121" s="11"/>
    </row>
    <row r="122" spans="2:8" x14ac:dyDescent="0.25">
      <c r="B122" s="8">
        <f t="shared" si="5"/>
        <v>117</v>
      </c>
      <c r="C122" s="12">
        <f>'Simulacion sistema (hoja4)'!AS127</f>
        <v>0</v>
      </c>
      <c r="D122" s="12">
        <f>'Simulacion sistema (hoja4)'!AT127</f>
        <v>0.9284023357203034</v>
      </c>
      <c r="E122" s="86"/>
      <c r="F122" s="55"/>
      <c r="G122" s="11"/>
      <c r="H122" s="11"/>
    </row>
    <row r="123" spans="2:8" x14ac:dyDescent="0.25">
      <c r="B123" s="8">
        <f t="shared" si="5"/>
        <v>118</v>
      </c>
      <c r="C123" s="12">
        <f>'Simulacion sistema (hoja4)'!AS128</f>
        <v>1</v>
      </c>
      <c r="D123" s="12">
        <f>'Simulacion sistema (hoja4)'!AT128</f>
        <v>0.9155595748577855</v>
      </c>
      <c r="E123" s="86"/>
      <c r="F123" s="55"/>
      <c r="G123" s="11"/>
      <c r="H123" s="11"/>
    </row>
    <row r="124" spans="2:8" x14ac:dyDescent="0.25">
      <c r="B124" s="8">
        <f t="shared" si="5"/>
        <v>119</v>
      </c>
      <c r="C124" s="12">
        <f>'Simulacion sistema (hoja4)'!AS129</f>
        <v>0</v>
      </c>
      <c r="D124" s="12">
        <f>'Simulacion sistema (hoja4)'!AT129</f>
        <v>0.87655022480425004</v>
      </c>
      <c r="E124" s="86"/>
      <c r="F124" s="55"/>
      <c r="G124" s="11"/>
      <c r="H124" s="11"/>
    </row>
    <row r="125" spans="2:8" x14ac:dyDescent="0.25">
      <c r="B125" s="8">
        <f t="shared" si="5"/>
        <v>120</v>
      </c>
      <c r="C125" s="12">
        <f>'Simulacion sistema (hoja4)'!AS130</f>
        <v>0.10217909313219171</v>
      </c>
      <c r="D125" s="12">
        <f>'Simulacion sistema (hoja4)'!AT130</f>
        <v>0.52266422237456167</v>
      </c>
      <c r="E125" s="86"/>
      <c r="F125" s="55"/>
      <c r="G125" s="11"/>
      <c r="H125" s="11"/>
    </row>
    <row r="126" spans="2:8" x14ac:dyDescent="0.25">
      <c r="B126" s="8">
        <f t="shared" si="5"/>
        <v>121</v>
      </c>
      <c r="C126" s="12">
        <f>'Simulacion sistema (hoja4)'!AS131</f>
        <v>0.12698924273506912</v>
      </c>
      <c r="D126" s="12">
        <f>'Simulacion sistema (hoja4)'!AT131</f>
        <v>0.61068104438931037</v>
      </c>
      <c r="E126" s="86"/>
      <c r="F126" s="55"/>
      <c r="G126" s="11"/>
      <c r="H126" s="11"/>
    </row>
    <row r="127" spans="2:8" x14ac:dyDescent="0.25">
      <c r="B127" s="8">
        <f t="shared" si="5"/>
        <v>122</v>
      </c>
      <c r="C127" s="12">
        <f>'Simulacion sistema (hoja4)'!AS132</f>
        <v>0</v>
      </c>
      <c r="D127" s="12">
        <f>'Simulacion sistema (hoja4)'!AT132</f>
        <v>0.78632274412489034</v>
      </c>
      <c r="E127" s="86"/>
      <c r="F127" s="55"/>
      <c r="G127" s="11"/>
      <c r="H127" s="11"/>
    </row>
    <row r="128" spans="2:8" x14ac:dyDescent="0.25">
      <c r="B128" s="8">
        <f t="shared" si="5"/>
        <v>123</v>
      </c>
      <c r="C128" s="12">
        <f>'Simulacion sistema (hoja4)'!AS133</f>
        <v>1.2924632749006074E-2</v>
      </c>
      <c r="D128" s="12">
        <f>'Simulacion sistema (hoja4)'!AT133</f>
        <v>0.71619601608479266</v>
      </c>
      <c r="E128" s="86"/>
      <c r="F128" s="55"/>
      <c r="G128" s="11"/>
      <c r="H128" s="11"/>
    </row>
    <row r="129" spans="2:8" x14ac:dyDescent="0.25">
      <c r="B129" s="8">
        <f t="shared" si="5"/>
        <v>124</v>
      </c>
      <c r="C129" s="12">
        <f>'Simulacion sistema (hoja4)'!AS134</f>
        <v>0</v>
      </c>
      <c r="D129" s="12">
        <f>'Simulacion sistema (hoja4)'!AT134</f>
        <v>0.73534493386619471</v>
      </c>
      <c r="E129" s="86"/>
      <c r="F129" s="55"/>
      <c r="G129" s="11"/>
      <c r="H129" s="11"/>
    </row>
    <row r="130" spans="2:8" x14ac:dyDescent="0.25">
      <c r="B130" s="8">
        <f t="shared" si="5"/>
        <v>125</v>
      </c>
      <c r="C130" s="12">
        <f>'Simulacion sistema (hoja4)'!AS135</f>
        <v>0.22236217923026771</v>
      </c>
      <c r="D130" s="12">
        <f>'Simulacion sistema (hoja4)'!AT135</f>
        <v>0.87913005929815025</v>
      </c>
      <c r="E130" s="86"/>
      <c r="F130" s="55"/>
      <c r="G130" s="11"/>
      <c r="H130" s="11"/>
    </row>
    <row r="131" spans="2:8" x14ac:dyDescent="0.25">
      <c r="B131" s="8">
        <f t="shared" si="5"/>
        <v>126</v>
      </c>
      <c r="C131" s="12">
        <f>'Simulacion sistema (hoja4)'!AS136</f>
        <v>0</v>
      </c>
      <c r="D131" s="12">
        <f>'Simulacion sistema (hoja4)'!AT136</f>
        <v>0.78862238838674248</v>
      </c>
      <c r="E131" s="86"/>
      <c r="F131" s="55"/>
      <c r="G131" s="11"/>
      <c r="H131" s="11"/>
    </row>
    <row r="132" spans="2:8" x14ac:dyDescent="0.25">
      <c r="B132" s="8">
        <f t="shared" si="5"/>
        <v>127</v>
      </c>
      <c r="C132" s="12">
        <f>'Simulacion sistema (hoja4)'!AS137</f>
        <v>0.13888954745573667</v>
      </c>
      <c r="D132" s="12">
        <f>'Simulacion sistema (hoja4)'!AT137</f>
        <v>0.53520821102803939</v>
      </c>
      <c r="E132" s="86"/>
      <c r="F132" s="55"/>
      <c r="G132" s="11"/>
      <c r="H132" s="11"/>
    </row>
    <row r="133" spans="2:8" x14ac:dyDescent="0.25">
      <c r="B133" s="8">
        <f t="shared" si="5"/>
        <v>128</v>
      </c>
      <c r="C133" s="12">
        <f>'Simulacion sistema (hoja4)'!AS138</f>
        <v>6.7691061126571453E-3</v>
      </c>
      <c r="D133" s="12">
        <f>'Simulacion sistema (hoja4)'!AT138</f>
        <v>0.71952270776508231</v>
      </c>
      <c r="E133" s="86"/>
      <c r="F133" s="55"/>
      <c r="G133" s="11"/>
      <c r="H133" s="11"/>
    </row>
    <row r="134" spans="2:8" x14ac:dyDescent="0.25">
      <c r="B134" s="8">
        <f t="shared" si="5"/>
        <v>129</v>
      </c>
      <c r="C134" s="12">
        <f>'Simulacion sistema (hoja4)'!AS139</f>
        <v>0</v>
      </c>
      <c r="D134" s="12">
        <f>'Simulacion sistema (hoja4)'!AT139</f>
        <v>0.99180413467031325</v>
      </c>
      <c r="E134" s="86"/>
      <c r="F134" s="55"/>
      <c r="G134" s="11"/>
      <c r="H134" s="11"/>
    </row>
    <row r="135" spans="2:8" x14ac:dyDescent="0.25">
      <c r="B135" s="8">
        <f t="shared" si="5"/>
        <v>130</v>
      </c>
      <c r="C135" s="12">
        <f>'Simulacion sistema (hoja4)'!AS140</f>
        <v>0</v>
      </c>
      <c r="D135" s="12">
        <f>'Simulacion sistema (hoja4)'!AT140</f>
        <v>0.85354170327358692</v>
      </c>
      <c r="E135" s="86"/>
      <c r="F135" s="55"/>
      <c r="G135" s="11"/>
      <c r="H135" s="11"/>
    </row>
    <row r="136" spans="2:8" x14ac:dyDescent="0.25">
      <c r="B136" s="8">
        <f t="shared" ref="B136:B199" si="6">+B135+1</f>
        <v>131</v>
      </c>
      <c r="C136" s="12">
        <f>'Simulacion sistema (hoja4)'!AS141</f>
        <v>0</v>
      </c>
      <c r="D136" s="12">
        <f>'Simulacion sistema (hoja4)'!AT141</f>
        <v>0.97991920708025226</v>
      </c>
      <c r="E136" s="86"/>
      <c r="F136" s="55"/>
      <c r="G136" s="11"/>
      <c r="H136" s="11"/>
    </row>
    <row r="137" spans="2:8" x14ac:dyDescent="0.25">
      <c r="B137" s="8">
        <f t="shared" si="6"/>
        <v>132</v>
      </c>
      <c r="C137" s="12">
        <f>'Simulacion sistema (hoja4)'!AS142</f>
        <v>0</v>
      </c>
      <c r="D137" s="12">
        <f>'Simulacion sistema (hoja4)'!AT142</f>
        <v>0.75051420301054239</v>
      </c>
      <c r="E137" s="86"/>
      <c r="F137" s="55"/>
      <c r="G137" s="11"/>
      <c r="H137" s="11"/>
    </row>
    <row r="138" spans="2:8" x14ac:dyDescent="0.25">
      <c r="B138" s="8">
        <f t="shared" si="6"/>
        <v>133</v>
      </c>
      <c r="C138" s="12">
        <f>'Simulacion sistema (hoja4)'!AS143</f>
        <v>0.18930044199320642</v>
      </c>
      <c r="D138" s="12">
        <f>'Simulacion sistema (hoja4)'!AT143</f>
        <v>0.96952095598068921</v>
      </c>
      <c r="E138" s="86"/>
      <c r="F138" s="55"/>
      <c r="G138" s="11"/>
      <c r="H138" s="11"/>
    </row>
    <row r="139" spans="2:8" x14ac:dyDescent="0.25">
      <c r="B139" s="8">
        <f t="shared" si="6"/>
        <v>134</v>
      </c>
      <c r="C139" s="12">
        <f>'Simulacion sistema (hoja4)'!AS144</f>
        <v>0</v>
      </c>
      <c r="D139" s="12">
        <f>'Simulacion sistema (hoja4)'!AT144</f>
        <v>0.80134617649859985</v>
      </c>
      <c r="E139" s="86"/>
      <c r="F139" s="55"/>
      <c r="G139" s="11"/>
      <c r="H139" s="11"/>
    </row>
    <row r="140" spans="2:8" x14ac:dyDescent="0.25">
      <c r="B140" s="8">
        <f t="shared" si="6"/>
        <v>135</v>
      </c>
      <c r="C140" s="12">
        <f>'Simulacion sistema (hoja4)'!AS145</f>
        <v>1</v>
      </c>
      <c r="D140" s="12">
        <f>'Simulacion sistema (hoja4)'!AT145</f>
        <v>0.73602322217825344</v>
      </c>
      <c r="E140" s="86"/>
      <c r="F140" s="55"/>
      <c r="G140" s="11"/>
      <c r="H140" s="11"/>
    </row>
    <row r="141" spans="2:8" x14ac:dyDescent="0.25">
      <c r="B141" s="8">
        <f t="shared" si="6"/>
        <v>136</v>
      </c>
      <c r="C141" s="12">
        <f>'Simulacion sistema (hoja4)'!AS146</f>
        <v>0</v>
      </c>
      <c r="D141" s="12">
        <f>'Simulacion sistema (hoja4)'!AT146</f>
        <v>0.9330964000266897</v>
      </c>
      <c r="E141" s="86"/>
      <c r="F141" s="55"/>
      <c r="G141" s="11"/>
      <c r="H141" s="11"/>
    </row>
    <row r="142" spans="2:8" x14ac:dyDescent="0.25">
      <c r="B142" s="8">
        <f t="shared" si="6"/>
        <v>137</v>
      </c>
      <c r="C142" s="12">
        <f>'Simulacion sistema (hoja4)'!AS147</f>
        <v>0</v>
      </c>
      <c r="D142" s="12">
        <f>'Simulacion sistema (hoja4)'!AT147</f>
        <v>0.94457989523286157</v>
      </c>
      <c r="E142" s="86"/>
      <c r="F142" s="55"/>
      <c r="G142" s="11"/>
      <c r="H142" s="11"/>
    </row>
    <row r="143" spans="2:8" x14ac:dyDescent="0.25">
      <c r="B143" s="8">
        <f t="shared" si="6"/>
        <v>138</v>
      </c>
      <c r="C143" s="12">
        <f>'Simulacion sistema (hoja4)'!AS148</f>
        <v>0</v>
      </c>
      <c r="D143" s="12">
        <f>'Simulacion sistema (hoja4)'!AT148</f>
        <v>0.65305732921499848</v>
      </c>
      <c r="E143" s="86"/>
      <c r="F143" s="55"/>
      <c r="G143" s="11"/>
      <c r="H143" s="11"/>
    </row>
    <row r="144" spans="2:8" x14ac:dyDescent="0.25">
      <c r="B144" s="8">
        <f t="shared" si="6"/>
        <v>139</v>
      </c>
      <c r="C144" s="12">
        <f>'Simulacion sistema (hoja4)'!AS149</f>
        <v>0</v>
      </c>
      <c r="D144" s="12">
        <f>'Simulacion sistema (hoja4)'!AT149</f>
        <v>0.7052945360390841</v>
      </c>
      <c r="E144" s="86"/>
      <c r="F144" s="55"/>
      <c r="G144" s="11"/>
      <c r="H144" s="11"/>
    </row>
    <row r="145" spans="2:8" x14ac:dyDescent="0.25">
      <c r="B145" s="8">
        <f t="shared" si="6"/>
        <v>140</v>
      </c>
      <c r="C145" s="12">
        <f>'Simulacion sistema (hoja4)'!AS150</f>
        <v>0</v>
      </c>
      <c r="D145" s="12">
        <f>'Simulacion sistema (hoja4)'!AT150</f>
        <v>0.72005506185180834</v>
      </c>
      <c r="E145" s="86"/>
      <c r="F145" s="55"/>
      <c r="G145" s="11"/>
      <c r="H145" s="11"/>
    </row>
    <row r="146" spans="2:8" x14ac:dyDescent="0.25">
      <c r="B146" s="8">
        <f t="shared" si="6"/>
        <v>141</v>
      </c>
      <c r="C146" s="12">
        <f>'Simulacion sistema (hoja4)'!AS151</f>
        <v>0</v>
      </c>
      <c r="D146" s="12">
        <f>'Simulacion sistema (hoja4)'!AT151</f>
        <v>0.78445062328555404</v>
      </c>
      <c r="E146" s="86"/>
      <c r="F146" s="55"/>
      <c r="G146" s="11"/>
      <c r="H146" s="11"/>
    </row>
    <row r="147" spans="2:8" x14ac:dyDescent="0.25">
      <c r="B147" s="8">
        <f t="shared" si="6"/>
        <v>142</v>
      </c>
      <c r="C147" s="12">
        <f>'Simulacion sistema (hoja4)'!AS152</f>
        <v>0</v>
      </c>
      <c r="D147" s="12">
        <f>'Simulacion sistema (hoja4)'!AT152</f>
        <v>0.83310738617340219</v>
      </c>
      <c r="E147" s="86"/>
      <c r="F147" s="55"/>
      <c r="G147" s="11"/>
      <c r="H147" s="11"/>
    </row>
    <row r="148" spans="2:8" x14ac:dyDescent="0.25">
      <c r="B148" s="8">
        <f t="shared" si="6"/>
        <v>143</v>
      </c>
      <c r="C148" s="12">
        <f>'Simulacion sistema (hoja4)'!AS153</f>
        <v>0</v>
      </c>
      <c r="D148" s="12">
        <f>'Simulacion sistema (hoja4)'!AT153</f>
        <v>0.53446421240327224</v>
      </c>
      <c r="E148" s="86"/>
      <c r="F148" s="55"/>
      <c r="G148" s="11"/>
      <c r="H148" s="11"/>
    </row>
    <row r="149" spans="2:8" x14ac:dyDescent="0.25">
      <c r="B149" s="8">
        <f t="shared" si="6"/>
        <v>144</v>
      </c>
      <c r="C149" s="12">
        <f>'Simulacion sistema (hoja4)'!AS154</f>
        <v>0</v>
      </c>
      <c r="D149" s="12">
        <f>'Simulacion sistema (hoja4)'!AT154</f>
        <v>0.82690685363611993</v>
      </c>
      <c r="E149" s="86"/>
      <c r="F149" s="55"/>
      <c r="G149" s="11"/>
      <c r="H149" s="11"/>
    </row>
    <row r="150" spans="2:8" x14ac:dyDescent="0.25">
      <c r="B150" s="8">
        <f t="shared" si="6"/>
        <v>145</v>
      </c>
      <c r="C150" s="12">
        <f>'Simulacion sistema (hoja4)'!AS155</f>
        <v>0</v>
      </c>
      <c r="D150" s="12">
        <f>'Simulacion sistema (hoja4)'!AT155</f>
        <v>0.67508491010431837</v>
      </c>
      <c r="E150" s="86"/>
      <c r="F150" s="55"/>
      <c r="G150" s="11"/>
      <c r="H150" s="11"/>
    </row>
    <row r="151" spans="2:8" x14ac:dyDescent="0.25">
      <c r="B151" s="8">
        <f t="shared" si="6"/>
        <v>146</v>
      </c>
      <c r="C151" s="12">
        <f>'Simulacion sistema (hoja4)'!AS156</f>
        <v>0</v>
      </c>
      <c r="D151" s="12">
        <f>'Simulacion sistema (hoja4)'!AT156</f>
        <v>0.81844883963423032</v>
      </c>
      <c r="E151" s="86"/>
      <c r="F151" s="55"/>
      <c r="G151" s="11"/>
      <c r="H151" s="11"/>
    </row>
    <row r="152" spans="2:8" x14ac:dyDescent="0.25">
      <c r="B152" s="8">
        <f t="shared" si="6"/>
        <v>147</v>
      </c>
      <c r="C152" s="12">
        <f>'Simulacion sistema (hoja4)'!AS157</f>
        <v>0</v>
      </c>
      <c r="D152" s="12">
        <f>'Simulacion sistema (hoja4)'!AT157</f>
        <v>0.65507342724011153</v>
      </c>
      <c r="E152" s="86"/>
      <c r="F152" s="55"/>
      <c r="G152" s="11"/>
      <c r="H152" s="11"/>
    </row>
    <row r="153" spans="2:8" x14ac:dyDescent="0.25">
      <c r="B153" s="8">
        <f t="shared" si="6"/>
        <v>148</v>
      </c>
      <c r="C153" s="12">
        <f>'Simulacion sistema (hoja4)'!AS158</f>
        <v>0</v>
      </c>
      <c r="D153" s="12">
        <f>'Simulacion sistema (hoja4)'!AT158</f>
        <v>0.89067793469880041</v>
      </c>
      <c r="E153" s="86"/>
      <c r="F153" s="55"/>
      <c r="G153" s="11"/>
      <c r="H153" s="11"/>
    </row>
    <row r="154" spans="2:8" x14ac:dyDescent="0.25">
      <c r="B154" s="8">
        <f t="shared" si="6"/>
        <v>149</v>
      </c>
      <c r="C154" s="12">
        <f>'Simulacion sistema (hoja4)'!AS159</f>
        <v>0</v>
      </c>
      <c r="D154" s="12">
        <f>'Simulacion sistema (hoja4)'!AT159</f>
        <v>0.83097458622571441</v>
      </c>
      <c r="E154" s="86"/>
      <c r="F154" s="55"/>
      <c r="G154" s="11"/>
      <c r="H154" s="11"/>
    </row>
    <row r="155" spans="2:8" x14ac:dyDescent="0.25">
      <c r="B155" s="8">
        <f t="shared" si="6"/>
        <v>150</v>
      </c>
      <c r="C155" s="12">
        <f>'Simulacion sistema (hoja4)'!AS160</f>
        <v>0.28166518805547608</v>
      </c>
      <c r="D155" s="12">
        <f>'Simulacion sistema (hoja4)'!AT160</f>
        <v>0.86859731827420028</v>
      </c>
      <c r="E155" s="86"/>
      <c r="F155" s="55"/>
      <c r="G155" s="11"/>
      <c r="H155" s="11"/>
    </row>
    <row r="156" spans="2:8" x14ac:dyDescent="0.25">
      <c r="B156" s="8">
        <f t="shared" si="6"/>
        <v>151</v>
      </c>
      <c r="C156" s="12">
        <f>'Simulacion sistema (hoja4)'!AS161</f>
        <v>0</v>
      </c>
      <c r="D156" s="12">
        <f>'Simulacion sistema (hoja4)'!AT161</f>
        <v>1</v>
      </c>
      <c r="E156" s="86"/>
      <c r="F156" s="55"/>
      <c r="G156" s="11"/>
      <c r="H156" s="11"/>
    </row>
    <row r="157" spans="2:8" x14ac:dyDescent="0.25">
      <c r="B157" s="8">
        <f t="shared" si="6"/>
        <v>152</v>
      </c>
      <c r="C157" s="12">
        <f>'Simulacion sistema (hoja4)'!AS162</f>
        <v>0.25702876998853286</v>
      </c>
      <c r="D157" s="12">
        <f>'Simulacion sistema (hoja4)'!AT162</f>
        <v>0.85639160740572384</v>
      </c>
      <c r="E157" s="86"/>
      <c r="F157" s="55"/>
      <c r="G157" s="11"/>
      <c r="H157" s="11"/>
    </row>
    <row r="158" spans="2:8" x14ac:dyDescent="0.25">
      <c r="B158" s="8">
        <f t="shared" si="6"/>
        <v>153</v>
      </c>
      <c r="C158" s="12">
        <f>'Simulacion sistema (hoja4)'!AS163</f>
        <v>0</v>
      </c>
      <c r="D158" s="12">
        <f>'Simulacion sistema (hoja4)'!AT163</f>
        <v>0.85602236678616517</v>
      </c>
      <c r="E158" s="86"/>
      <c r="F158" s="55"/>
      <c r="G158" s="11"/>
      <c r="H158" s="11"/>
    </row>
    <row r="159" spans="2:8" x14ac:dyDescent="0.25">
      <c r="B159" s="8">
        <f t="shared" si="6"/>
        <v>154</v>
      </c>
      <c r="C159" s="12">
        <f>'Simulacion sistema (hoja4)'!AS164</f>
        <v>0</v>
      </c>
      <c r="D159" s="12">
        <f>'Simulacion sistema (hoja4)'!AT164</f>
        <v>0.76669069555518699</v>
      </c>
      <c r="E159" s="86"/>
      <c r="F159" s="55"/>
      <c r="G159" s="11"/>
      <c r="H159" s="11"/>
    </row>
    <row r="160" spans="2:8" x14ac:dyDescent="0.25">
      <c r="B160" s="8">
        <f t="shared" si="6"/>
        <v>155</v>
      </c>
      <c r="C160" s="12">
        <f>'Simulacion sistema (hoja4)'!AS165</f>
        <v>0</v>
      </c>
      <c r="D160" s="12">
        <f>'Simulacion sistema (hoja4)'!AT165</f>
        <v>0.90382769330907442</v>
      </c>
      <c r="E160" s="86"/>
      <c r="F160" s="55"/>
      <c r="G160" s="11"/>
      <c r="H160" s="11"/>
    </row>
    <row r="161" spans="2:8" x14ac:dyDescent="0.25">
      <c r="B161" s="8">
        <f t="shared" si="6"/>
        <v>156</v>
      </c>
      <c r="C161" s="12">
        <f>'Simulacion sistema (hoja4)'!AS166</f>
        <v>0.84333595184674071</v>
      </c>
      <c r="D161" s="12">
        <f>'Simulacion sistema (hoja4)'!AT166</f>
        <v>0.81111928600995731</v>
      </c>
      <c r="E161" s="86"/>
      <c r="F161" s="55"/>
      <c r="G161" s="11"/>
      <c r="H161" s="11"/>
    </row>
    <row r="162" spans="2:8" x14ac:dyDescent="0.25">
      <c r="B162" s="8">
        <f t="shared" si="6"/>
        <v>157</v>
      </c>
      <c r="C162" s="12">
        <f>'Simulacion sistema (hoja4)'!AS167</f>
        <v>0</v>
      </c>
      <c r="D162" s="12">
        <f>'Simulacion sistema (hoja4)'!AT167</f>
        <v>0.69413670738539035</v>
      </c>
      <c r="E162" s="86"/>
      <c r="F162" s="55"/>
      <c r="G162" s="11"/>
      <c r="H162" s="11"/>
    </row>
    <row r="163" spans="2:8" x14ac:dyDescent="0.25">
      <c r="B163" s="8">
        <f t="shared" si="6"/>
        <v>158</v>
      </c>
      <c r="C163" s="12">
        <f>'Simulacion sistema (hoja4)'!AS168</f>
        <v>0.20553433976953872</v>
      </c>
      <c r="D163" s="12">
        <f>'Simulacion sistema (hoja4)'!AT168</f>
        <v>0.55394371637364059</v>
      </c>
      <c r="E163" s="86"/>
      <c r="F163" s="55"/>
      <c r="G163" s="11"/>
      <c r="H163" s="11"/>
    </row>
    <row r="164" spans="2:8" x14ac:dyDescent="0.25">
      <c r="B164" s="8">
        <f t="shared" si="6"/>
        <v>159</v>
      </c>
      <c r="C164" s="12">
        <f>'Simulacion sistema (hoja4)'!AS169</f>
        <v>0.65339844408041359</v>
      </c>
      <c r="D164" s="12">
        <f>'Simulacion sistema (hoja4)'!AT169</f>
        <v>0.79977916487040512</v>
      </c>
      <c r="E164" s="86"/>
      <c r="F164" s="55"/>
      <c r="G164" s="11"/>
      <c r="H164" s="11"/>
    </row>
    <row r="165" spans="2:8" x14ac:dyDescent="0.25">
      <c r="B165" s="8">
        <f t="shared" si="6"/>
        <v>160</v>
      </c>
      <c r="C165" s="12">
        <f>'Simulacion sistema (hoja4)'!AS170</f>
        <v>0</v>
      </c>
      <c r="D165" s="12">
        <f>'Simulacion sistema (hoja4)'!AT170</f>
        <v>0.72708698799728</v>
      </c>
      <c r="E165" s="86"/>
      <c r="F165" s="55"/>
      <c r="G165" s="11"/>
      <c r="H165" s="11"/>
    </row>
    <row r="166" spans="2:8" x14ac:dyDescent="0.25">
      <c r="B166" s="8">
        <f t="shared" si="6"/>
        <v>161</v>
      </c>
      <c r="C166" s="12">
        <f>'Simulacion sistema (hoja4)'!AS171</f>
        <v>0.46259264911610182</v>
      </c>
      <c r="D166" s="12">
        <f>'Simulacion sistema (hoja4)'!AT171</f>
        <v>0.6016928079803171</v>
      </c>
      <c r="E166" s="86"/>
      <c r="F166" s="55"/>
      <c r="G166" s="11"/>
      <c r="H166" s="11"/>
    </row>
    <row r="167" spans="2:8" x14ac:dyDescent="0.25">
      <c r="B167" s="8">
        <f t="shared" si="6"/>
        <v>162</v>
      </c>
      <c r="C167" s="12">
        <f>'Simulacion sistema (hoja4)'!AS172</f>
        <v>0</v>
      </c>
      <c r="D167" s="12">
        <f>'Simulacion sistema (hoja4)'!AT172</f>
        <v>0.61939246304985451</v>
      </c>
      <c r="E167" s="86"/>
      <c r="F167" s="55"/>
      <c r="G167" s="11"/>
      <c r="H167" s="11"/>
    </row>
    <row r="168" spans="2:8" x14ac:dyDescent="0.25">
      <c r="B168" s="8">
        <f t="shared" si="6"/>
        <v>163</v>
      </c>
      <c r="C168" s="12">
        <f>'Simulacion sistema (hoja4)'!AS173</f>
        <v>0</v>
      </c>
      <c r="D168" s="12">
        <f>'Simulacion sistema (hoja4)'!AT173</f>
        <v>0.63739178920609629</v>
      </c>
      <c r="E168" s="86"/>
      <c r="F168" s="55"/>
      <c r="G168" s="11"/>
      <c r="H168" s="11"/>
    </row>
    <row r="169" spans="2:8" x14ac:dyDescent="0.25">
      <c r="B169" s="8">
        <f t="shared" si="6"/>
        <v>164</v>
      </c>
      <c r="C169" s="12">
        <f>'Simulacion sistema (hoja4)'!AS174</f>
        <v>1</v>
      </c>
      <c r="D169" s="12">
        <f>'Simulacion sistema (hoja4)'!AT174</f>
        <v>0.9643173235737279</v>
      </c>
      <c r="E169" s="86"/>
      <c r="F169" s="55"/>
      <c r="G169" s="11"/>
      <c r="H169" s="11"/>
    </row>
    <row r="170" spans="2:8" x14ac:dyDescent="0.25">
      <c r="B170" s="8">
        <f t="shared" si="6"/>
        <v>165</v>
      </c>
      <c r="C170" s="12">
        <f>'Simulacion sistema (hoja4)'!AS175</f>
        <v>0.38510277206542892</v>
      </c>
      <c r="D170" s="12">
        <f>'Simulacion sistema (hoja4)'!AT175</f>
        <v>0.99516449893321623</v>
      </c>
      <c r="E170" s="86"/>
      <c r="F170" s="55"/>
      <c r="G170" s="11"/>
      <c r="H170" s="11"/>
    </row>
    <row r="171" spans="2:8" x14ac:dyDescent="0.25">
      <c r="B171" s="8">
        <f t="shared" si="6"/>
        <v>166</v>
      </c>
      <c r="C171" s="12">
        <f>'Simulacion sistema (hoja4)'!AS176</f>
        <v>0</v>
      </c>
      <c r="D171" s="12">
        <f>'Simulacion sistema (hoja4)'!AT176</f>
        <v>0.97135317843494706</v>
      </c>
      <c r="E171" s="86"/>
      <c r="F171" s="55"/>
      <c r="G171" s="11"/>
      <c r="H171" s="11"/>
    </row>
    <row r="172" spans="2:8" x14ac:dyDescent="0.25">
      <c r="B172" s="8">
        <f t="shared" si="6"/>
        <v>167</v>
      </c>
      <c r="C172" s="12">
        <f>'Simulacion sistema (hoja4)'!AS177</f>
        <v>0.74205463157681328</v>
      </c>
      <c r="D172" s="12">
        <f>'Simulacion sistema (hoja4)'!AT177</f>
        <v>0.70086769056978893</v>
      </c>
      <c r="E172" s="86"/>
      <c r="F172" s="55"/>
      <c r="G172" s="11"/>
      <c r="H172" s="11"/>
    </row>
    <row r="173" spans="2:8" x14ac:dyDescent="0.25">
      <c r="B173" s="8">
        <f t="shared" si="6"/>
        <v>168</v>
      </c>
      <c r="C173" s="12">
        <f>'Simulacion sistema (hoja4)'!AS178</f>
        <v>0</v>
      </c>
      <c r="D173" s="12">
        <f>'Simulacion sistema (hoja4)'!AT178</f>
        <v>0.88513841804980908</v>
      </c>
      <c r="E173" s="86"/>
      <c r="F173" s="55"/>
      <c r="G173" s="11"/>
      <c r="H173" s="11"/>
    </row>
    <row r="174" spans="2:8" x14ac:dyDescent="0.25">
      <c r="B174" s="8">
        <f t="shared" si="6"/>
        <v>169</v>
      </c>
      <c r="C174" s="12">
        <f>'Simulacion sistema (hoja4)'!AS179</f>
        <v>0</v>
      </c>
      <c r="D174" s="12">
        <f>'Simulacion sistema (hoja4)'!AT179</f>
        <v>0.61153464931097645</v>
      </c>
      <c r="E174" s="86"/>
      <c r="F174" s="55"/>
      <c r="G174" s="11"/>
      <c r="H174" s="11"/>
    </row>
    <row r="175" spans="2:8" x14ac:dyDescent="0.25">
      <c r="B175" s="8">
        <f t="shared" si="6"/>
        <v>170</v>
      </c>
      <c r="C175" s="12">
        <f>'Simulacion sistema (hoja4)'!AS180</f>
        <v>0</v>
      </c>
      <c r="D175" s="12">
        <f>'Simulacion sistema (hoja4)'!AT180</f>
        <v>0.96737387142429598</v>
      </c>
      <c r="E175" s="86"/>
      <c r="F175" s="55"/>
      <c r="G175" s="11"/>
      <c r="H175" s="11"/>
    </row>
    <row r="176" spans="2:8" x14ac:dyDescent="0.25">
      <c r="B176" s="8">
        <f t="shared" si="6"/>
        <v>171</v>
      </c>
      <c r="C176" s="12">
        <f>'Simulacion sistema (hoja4)'!AS181</f>
        <v>0</v>
      </c>
      <c r="D176" s="12">
        <f>'Simulacion sistema (hoja4)'!AT181</f>
        <v>0.79637714863680253</v>
      </c>
      <c r="E176" s="86"/>
      <c r="F176" s="55"/>
      <c r="G176" s="11"/>
      <c r="H176" s="11"/>
    </row>
    <row r="177" spans="2:8" x14ac:dyDescent="0.25">
      <c r="B177" s="8">
        <f t="shared" si="6"/>
        <v>172</v>
      </c>
      <c r="C177" s="12">
        <f>'Simulacion sistema (hoja4)'!AS182</f>
        <v>1</v>
      </c>
      <c r="D177" s="12">
        <f>'Simulacion sistema (hoja4)'!AT182</f>
        <v>0.75860689041967833</v>
      </c>
      <c r="E177" s="86"/>
      <c r="F177" s="55"/>
      <c r="G177" s="11"/>
      <c r="H177" s="11"/>
    </row>
    <row r="178" spans="2:8" x14ac:dyDescent="0.25">
      <c r="B178" s="8">
        <f t="shared" si="6"/>
        <v>173</v>
      </c>
      <c r="C178" s="12">
        <f>'Simulacion sistema (hoja4)'!AS183</f>
        <v>0.24374677252393059</v>
      </c>
      <c r="D178" s="12">
        <f>'Simulacion sistema (hoja4)'!AT183</f>
        <v>0.64145901847348874</v>
      </c>
      <c r="E178" s="86"/>
      <c r="F178" s="55"/>
      <c r="G178" s="11"/>
      <c r="H178" s="11"/>
    </row>
    <row r="179" spans="2:8" x14ac:dyDescent="0.25">
      <c r="B179" s="8">
        <f t="shared" si="6"/>
        <v>174</v>
      </c>
      <c r="C179" s="12">
        <f>'Simulacion sistema (hoja4)'!AS184</f>
        <v>0</v>
      </c>
      <c r="D179" s="12">
        <f>'Simulacion sistema (hoja4)'!AT184</f>
        <v>0.56810895596012512</v>
      </c>
      <c r="E179" s="86"/>
      <c r="F179" s="55"/>
      <c r="G179" s="11"/>
      <c r="H179" s="11"/>
    </row>
    <row r="180" spans="2:8" x14ac:dyDescent="0.25">
      <c r="B180" s="8">
        <f t="shared" si="6"/>
        <v>175</v>
      </c>
      <c r="C180" s="12">
        <f>'Simulacion sistema (hoja4)'!AS185</f>
        <v>0</v>
      </c>
      <c r="D180" s="12">
        <f>'Simulacion sistema (hoja4)'!AT185</f>
        <v>0.69262818560544048</v>
      </c>
      <c r="E180" s="86"/>
      <c r="F180" s="55"/>
      <c r="G180" s="11"/>
      <c r="H180" s="11"/>
    </row>
    <row r="181" spans="2:8" x14ac:dyDescent="0.25">
      <c r="B181" s="8">
        <f t="shared" si="6"/>
        <v>176</v>
      </c>
      <c r="C181" s="12">
        <f>'Simulacion sistema (hoja4)'!AS186</f>
        <v>0</v>
      </c>
      <c r="D181" s="12">
        <f>'Simulacion sistema (hoja4)'!AT186</f>
        <v>0.74509462752632238</v>
      </c>
      <c r="E181" s="86"/>
      <c r="F181" s="55"/>
      <c r="G181" s="11"/>
      <c r="H181" s="11"/>
    </row>
    <row r="182" spans="2:8" x14ac:dyDescent="0.25">
      <c r="B182" s="8">
        <f t="shared" si="6"/>
        <v>177</v>
      </c>
      <c r="C182" s="12">
        <f>'Simulacion sistema (hoja4)'!AS187</f>
        <v>0</v>
      </c>
      <c r="D182" s="12">
        <f>'Simulacion sistema (hoja4)'!AT187</f>
        <v>0.86251180714826747</v>
      </c>
      <c r="E182" s="86"/>
      <c r="F182" s="55"/>
      <c r="G182" s="11"/>
      <c r="H182" s="11"/>
    </row>
    <row r="183" spans="2:8" x14ac:dyDescent="0.25">
      <c r="B183" s="8">
        <f t="shared" si="6"/>
        <v>178</v>
      </c>
      <c r="C183" s="12">
        <f>'Simulacion sistema (hoja4)'!AS188</f>
        <v>0</v>
      </c>
      <c r="D183" s="12">
        <f>'Simulacion sistema (hoja4)'!AT188</f>
        <v>0.78402620986786153</v>
      </c>
      <c r="E183" s="86"/>
      <c r="F183" s="55"/>
      <c r="G183" s="11"/>
      <c r="H183" s="11"/>
    </row>
    <row r="184" spans="2:8" x14ac:dyDescent="0.25">
      <c r="B184" s="8">
        <f t="shared" si="6"/>
        <v>179</v>
      </c>
      <c r="C184" s="12">
        <f>'Simulacion sistema (hoja4)'!AS189</f>
        <v>0</v>
      </c>
      <c r="D184" s="12">
        <f>'Simulacion sistema (hoja4)'!AT189</f>
        <v>0.9412709783822496</v>
      </c>
      <c r="E184" s="86"/>
      <c r="F184" s="55"/>
      <c r="G184" s="11"/>
      <c r="H184" s="11"/>
    </row>
    <row r="185" spans="2:8" x14ac:dyDescent="0.25">
      <c r="B185" s="8">
        <f t="shared" si="6"/>
        <v>180</v>
      </c>
      <c r="C185" s="12">
        <f>'Simulacion sistema (hoja4)'!AS190</f>
        <v>0</v>
      </c>
      <c r="D185" s="12">
        <f>'Simulacion sistema (hoja4)'!AT190</f>
        <v>0.97746358745392936</v>
      </c>
      <c r="E185" s="86"/>
      <c r="F185" s="55"/>
      <c r="G185" s="11"/>
      <c r="H185" s="11"/>
    </row>
    <row r="186" spans="2:8" x14ac:dyDescent="0.25">
      <c r="B186" s="8">
        <f t="shared" si="6"/>
        <v>181</v>
      </c>
      <c r="C186" s="12">
        <f>'Simulacion sistema (hoja4)'!AS191</f>
        <v>0</v>
      </c>
      <c r="D186" s="12">
        <f>'Simulacion sistema (hoja4)'!AT191</f>
        <v>0.93992674817025745</v>
      </c>
      <c r="E186" s="86"/>
      <c r="F186" s="55"/>
      <c r="G186" s="11"/>
      <c r="H186" s="11"/>
    </row>
    <row r="187" spans="2:8" x14ac:dyDescent="0.25">
      <c r="B187" s="8">
        <f t="shared" si="6"/>
        <v>182</v>
      </c>
      <c r="C187" s="12">
        <f>'Simulacion sistema (hoja4)'!AS192</f>
        <v>5.1859451399650425E-2</v>
      </c>
      <c r="D187" s="12">
        <f>'Simulacion sistema (hoja4)'!AT192</f>
        <v>0.61502520147607775</v>
      </c>
      <c r="E187" s="86"/>
      <c r="F187" s="55"/>
      <c r="G187" s="11"/>
      <c r="H187" s="11"/>
    </row>
    <row r="188" spans="2:8" x14ac:dyDescent="0.25">
      <c r="B188" s="8">
        <f t="shared" si="6"/>
        <v>183</v>
      </c>
      <c r="C188" s="12">
        <f>'Simulacion sistema (hoja4)'!AS193</f>
        <v>1</v>
      </c>
      <c r="D188" s="12">
        <f>'Simulacion sistema (hoja4)'!AT193</f>
        <v>1</v>
      </c>
      <c r="E188" s="86"/>
      <c r="F188" s="55"/>
      <c r="G188" s="11"/>
      <c r="H188" s="11"/>
    </row>
    <row r="189" spans="2:8" x14ac:dyDescent="0.25">
      <c r="B189" s="8">
        <f t="shared" si="6"/>
        <v>184</v>
      </c>
      <c r="C189" s="12">
        <f>'Simulacion sistema (hoja4)'!AS194</f>
        <v>0</v>
      </c>
      <c r="D189" s="12">
        <f>'Simulacion sistema (hoja4)'!AT194</f>
        <v>0.76649775852824797</v>
      </c>
      <c r="E189" s="86"/>
      <c r="F189" s="55"/>
      <c r="G189" s="11"/>
      <c r="H189" s="11"/>
    </row>
    <row r="190" spans="2:8" x14ac:dyDescent="0.25">
      <c r="B190" s="8">
        <f t="shared" si="6"/>
        <v>185</v>
      </c>
      <c r="C190" s="12">
        <f>'Simulacion sistema (hoja4)'!AS195</f>
        <v>0.31117979321917971</v>
      </c>
      <c r="D190" s="12">
        <f>'Simulacion sistema (hoja4)'!AT195</f>
        <v>0.84890686649177705</v>
      </c>
      <c r="E190" s="86"/>
      <c r="F190" s="55"/>
      <c r="G190" s="11"/>
      <c r="H190" s="11"/>
    </row>
    <row r="191" spans="2:8" x14ac:dyDescent="0.25">
      <c r="B191" s="8">
        <f t="shared" si="6"/>
        <v>186</v>
      </c>
      <c r="C191" s="12">
        <f>'Simulacion sistema (hoja4)'!AS196</f>
        <v>0</v>
      </c>
      <c r="D191" s="12">
        <f>'Simulacion sistema (hoja4)'!AT196</f>
        <v>0.842720378850637</v>
      </c>
      <c r="E191" s="86"/>
      <c r="F191" s="55"/>
      <c r="G191" s="11"/>
      <c r="H191" s="11"/>
    </row>
    <row r="192" spans="2:8" x14ac:dyDescent="0.25">
      <c r="B192" s="8">
        <f t="shared" si="6"/>
        <v>187</v>
      </c>
      <c r="C192" s="12">
        <f>'Simulacion sistema (hoja4)'!AS197</f>
        <v>0.31596966898068785</v>
      </c>
      <c r="D192" s="12">
        <f>'Simulacion sistema (hoja4)'!AT197</f>
        <v>0.94909199747970174</v>
      </c>
      <c r="E192" s="86"/>
      <c r="F192" s="55"/>
      <c r="G192" s="11"/>
      <c r="H192" s="11"/>
    </row>
    <row r="193" spans="2:8" x14ac:dyDescent="0.25">
      <c r="B193" s="8">
        <f t="shared" si="6"/>
        <v>188</v>
      </c>
      <c r="C193" s="12">
        <f>'Simulacion sistema (hoja4)'!AS198</f>
        <v>0</v>
      </c>
      <c r="D193" s="12">
        <f>'Simulacion sistema (hoja4)'!AT198</f>
        <v>1</v>
      </c>
      <c r="E193" s="86"/>
      <c r="F193" s="55"/>
      <c r="G193" s="11"/>
      <c r="H193" s="11"/>
    </row>
    <row r="194" spans="2:8" x14ac:dyDescent="0.25">
      <c r="B194" s="8">
        <f t="shared" si="6"/>
        <v>189</v>
      </c>
      <c r="C194" s="12">
        <f>'Simulacion sistema (hoja4)'!AS199</f>
        <v>0</v>
      </c>
      <c r="D194" s="12">
        <f>'Simulacion sistema (hoja4)'!AT199</f>
        <v>0.84149643599862245</v>
      </c>
      <c r="E194" s="86"/>
      <c r="F194" s="55"/>
      <c r="G194" s="11"/>
      <c r="H194" s="11"/>
    </row>
    <row r="195" spans="2:8" x14ac:dyDescent="0.25">
      <c r="B195" s="8">
        <f t="shared" si="6"/>
        <v>190</v>
      </c>
      <c r="C195" s="12">
        <f>'Simulacion sistema (hoja4)'!AS200</f>
        <v>0</v>
      </c>
      <c r="D195" s="12">
        <f>'Simulacion sistema (hoja4)'!AT200</f>
        <v>0.81143854505678303</v>
      </c>
      <c r="E195" s="86"/>
      <c r="F195" s="55"/>
      <c r="G195" s="11"/>
      <c r="H195" s="11"/>
    </row>
    <row r="196" spans="2:8" x14ac:dyDescent="0.25">
      <c r="B196" s="8">
        <f t="shared" si="6"/>
        <v>191</v>
      </c>
      <c r="C196" s="12">
        <f>'Simulacion sistema (hoja4)'!AS201</f>
        <v>0.38308085900503247</v>
      </c>
      <c r="D196" s="12">
        <f>'Simulacion sistema (hoja4)'!AT201</f>
        <v>0.86677410299060487</v>
      </c>
      <c r="E196" s="86"/>
      <c r="F196" s="55"/>
      <c r="G196" s="11"/>
      <c r="H196" s="11"/>
    </row>
    <row r="197" spans="2:8" x14ac:dyDescent="0.25">
      <c r="B197" s="8">
        <f t="shared" si="6"/>
        <v>192</v>
      </c>
      <c r="C197" s="12">
        <f>'Simulacion sistema (hoja4)'!AS202</f>
        <v>0</v>
      </c>
      <c r="D197" s="12">
        <f>'Simulacion sistema (hoja4)'!AT202</f>
        <v>0.62282783797354446</v>
      </c>
      <c r="E197" s="86"/>
      <c r="F197" s="55"/>
      <c r="G197" s="11"/>
      <c r="H197" s="11"/>
    </row>
    <row r="198" spans="2:8" x14ac:dyDescent="0.25">
      <c r="B198" s="8">
        <f t="shared" si="6"/>
        <v>193</v>
      </c>
      <c r="C198" s="12">
        <f>'Simulacion sistema (hoja4)'!AS203</f>
        <v>7.7991941679404894E-3</v>
      </c>
      <c r="D198" s="12">
        <f>'Simulacion sistema (hoja4)'!AT203</f>
        <v>0.86356379604423561</v>
      </c>
      <c r="E198" s="86"/>
      <c r="F198" s="55"/>
      <c r="G198" s="11"/>
      <c r="H198" s="11"/>
    </row>
    <row r="199" spans="2:8" x14ac:dyDescent="0.25">
      <c r="B199" s="8">
        <f t="shared" si="6"/>
        <v>194</v>
      </c>
      <c r="C199" s="12">
        <f>'Simulacion sistema (hoja4)'!AS204</f>
        <v>0</v>
      </c>
      <c r="D199" s="12">
        <f>'Simulacion sistema (hoja4)'!AT204</f>
        <v>0.73497750203329304</v>
      </c>
      <c r="E199" s="86"/>
      <c r="F199" s="55"/>
      <c r="G199" s="11"/>
      <c r="H199" s="11"/>
    </row>
    <row r="200" spans="2:8" x14ac:dyDescent="0.25">
      <c r="B200" s="8">
        <f t="shared" ref="B200:B263" si="7">+B199+1</f>
        <v>195</v>
      </c>
      <c r="C200" s="12">
        <f>'Simulacion sistema (hoja4)'!AS205</f>
        <v>0.48512145315720362</v>
      </c>
      <c r="D200" s="12">
        <f>'Simulacion sistema (hoja4)'!AT205</f>
        <v>0.86617522540170144</v>
      </c>
      <c r="E200" s="86"/>
      <c r="F200" s="55"/>
      <c r="G200" s="11"/>
      <c r="H200" s="11"/>
    </row>
    <row r="201" spans="2:8" x14ac:dyDescent="0.25">
      <c r="B201" s="8">
        <f t="shared" si="7"/>
        <v>196</v>
      </c>
      <c r="C201" s="12">
        <f>'Simulacion sistema (hoja4)'!AS206</f>
        <v>0</v>
      </c>
      <c r="D201" s="12">
        <f>'Simulacion sistema (hoja4)'!AT206</f>
        <v>0.99323338120015603</v>
      </c>
      <c r="E201" s="86"/>
      <c r="F201" s="55"/>
      <c r="G201" s="11"/>
      <c r="H201" s="11"/>
    </row>
    <row r="202" spans="2:8" x14ac:dyDescent="0.25">
      <c r="B202" s="8">
        <f t="shared" si="7"/>
        <v>197</v>
      </c>
      <c r="C202" s="12">
        <f>'Simulacion sistema (hoja4)'!AS207</f>
        <v>0</v>
      </c>
      <c r="D202" s="12">
        <f>'Simulacion sistema (hoja4)'!AT207</f>
        <v>0.90555922582212112</v>
      </c>
      <c r="E202" s="86"/>
      <c r="F202" s="55"/>
      <c r="G202" s="11"/>
      <c r="H202" s="11"/>
    </row>
    <row r="203" spans="2:8" x14ac:dyDescent="0.25">
      <c r="B203" s="8">
        <f t="shared" si="7"/>
        <v>198</v>
      </c>
      <c r="C203" s="12">
        <f>'Simulacion sistema (hoja4)'!AS208</f>
        <v>0</v>
      </c>
      <c r="D203" s="12">
        <f>'Simulacion sistema (hoja4)'!AT208</f>
        <v>0.75801457921519466</v>
      </c>
      <c r="E203" s="86"/>
      <c r="F203" s="55"/>
      <c r="G203" s="11"/>
      <c r="H203" s="11"/>
    </row>
    <row r="204" spans="2:8" x14ac:dyDescent="0.25">
      <c r="B204" s="8">
        <f t="shared" si="7"/>
        <v>199</v>
      </c>
      <c r="C204" s="12">
        <f>'Simulacion sistema (hoja4)'!AS209</f>
        <v>8.6941309829032226E-2</v>
      </c>
      <c r="D204" s="12">
        <f>'Simulacion sistema (hoja4)'!AT209</f>
        <v>0.90356128238843614</v>
      </c>
      <c r="E204" s="86"/>
      <c r="F204" s="55"/>
      <c r="G204" s="11"/>
      <c r="H204" s="11"/>
    </row>
    <row r="205" spans="2:8" x14ac:dyDescent="0.25">
      <c r="B205" s="8">
        <f t="shared" si="7"/>
        <v>200</v>
      </c>
      <c r="C205" s="12">
        <f>'Simulacion sistema (hoja4)'!AS210</f>
        <v>0</v>
      </c>
      <c r="D205" s="12">
        <f>'Simulacion sistema (hoja4)'!AT210</f>
        <v>0.7870988339975904</v>
      </c>
      <c r="E205" s="86"/>
      <c r="F205" s="55"/>
      <c r="G205" s="11"/>
      <c r="H205" s="11"/>
    </row>
    <row r="206" spans="2:8" x14ac:dyDescent="0.25">
      <c r="B206" s="8">
        <f t="shared" si="7"/>
        <v>201</v>
      </c>
      <c r="C206" s="12">
        <f>'Simulacion sistema (hoja4)'!AS211</f>
        <v>0.16622111976442586</v>
      </c>
      <c r="D206" s="12">
        <f>'Simulacion sistema (hoja4)'!AT211</f>
        <v>0.9280693980527297</v>
      </c>
      <c r="E206" s="86"/>
      <c r="F206" s="55"/>
      <c r="G206" s="11"/>
      <c r="H206" s="11"/>
    </row>
    <row r="207" spans="2:8" x14ac:dyDescent="0.25">
      <c r="B207" s="8">
        <f t="shared" si="7"/>
        <v>202</v>
      </c>
      <c r="C207" s="12">
        <f>'Simulacion sistema (hoja4)'!AS212</f>
        <v>0.19610748835933214</v>
      </c>
      <c r="D207" s="12">
        <f>'Simulacion sistema (hoja4)'!AT212</f>
        <v>0.85933608169897069</v>
      </c>
      <c r="E207" s="86"/>
      <c r="F207" s="55"/>
      <c r="G207" s="11"/>
      <c r="H207" s="11"/>
    </row>
    <row r="208" spans="2:8" x14ac:dyDescent="0.25">
      <c r="B208" s="8">
        <f t="shared" si="7"/>
        <v>203</v>
      </c>
      <c r="C208" s="12">
        <f>'Simulacion sistema (hoja4)'!AS213</f>
        <v>0.30413382322949473</v>
      </c>
      <c r="D208" s="12">
        <f>'Simulacion sistema (hoja4)'!AT213</f>
        <v>1</v>
      </c>
      <c r="E208" s="86"/>
      <c r="F208" s="55"/>
      <c r="G208" s="11"/>
      <c r="H208" s="11"/>
    </row>
    <row r="209" spans="2:8" x14ac:dyDescent="0.25">
      <c r="B209" s="8">
        <f t="shared" si="7"/>
        <v>204</v>
      </c>
      <c r="C209" s="12">
        <f>'Simulacion sistema (hoja4)'!AS214</f>
        <v>0</v>
      </c>
      <c r="D209" s="12">
        <f>'Simulacion sistema (hoja4)'!AT214</f>
        <v>0.87952821721683239</v>
      </c>
      <c r="E209" s="86"/>
      <c r="F209" s="55"/>
      <c r="G209" s="11"/>
      <c r="H209" s="11"/>
    </row>
    <row r="210" spans="2:8" x14ac:dyDescent="0.25">
      <c r="B210" s="8">
        <f t="shared" si="7"/>
        <v>205</v>
      </c>
      <c r="C210" s="12">
        <f>'Simulacion sistema (hoja4)'!AS215</f>
        <v>0</v>
      </c>
      <c r="D210" s="12">
        <f>'Simulacion sistema (hoja4)'!AT215</f>
        <v>0.58722103536635328</v>
      </c>
      <c r="E210" s="86"/>
      <c r="F210" s="55"/>
      <c r="G210" s="11"/>
      <c r="H210" s="11"/>
    </row>
    <row r="211" spans="2:8" x14ac:dyDescent="0.25">
      <c r="B211" s="8">
        <f t="shared" si="7"/>
        <v>206</v>
      </c>
      <c r="C211" s="12">
        <f>'Simulacion sistema (hoja4)'!AS216</f>
        <v>0</v>
      </c>
      <c r="D211" s="12">
        <f>'Simulacion sistema (hoja4)'!AT216</f>
        <v>0.86197926098925748</v>
      </c>
      <c r="E211" s="86"/>
      <c r="F211" s="55"/>
      <c r="G211" s="11"/>
      <c r="H211" s="11"/>
    </row>
    <row r="212" spans="2:8" x14ac:dyDescent="0.25">
      <c r="B212" s="8">
        <f t="shared" si="7"/>
        <v>207</v>
      </c>
      <c r="C212" s="12">
        <f>'Simulacion sistema (hoja4)'!AS217</f>
        <v>0</v>
      </c>
      <c r="D212" s="12">
        <f>'Simulacion sistema (hoja4)'!AT217</f>
        <v>0.53199020716633205</v>
      </c>
      <c r="E212" s="86"/>
      <c r="F212" s="55"/>
      <c r="G212" s="11"/>
      <c r="H212" s="11"/>
    </row>
    <row r="213" spans="2:8" x14ac:dyDescent="0.25">
      <c r="B213" s="8">
        <f t="shared" si="7"/>
        <v>208</v>
      </c>
      <c r="C213" s="12">
        <f>'Simulacion sistema (hoja4)'!AS218</f>
        <v>0</v>
      </c>
      <c r="D213" s="12">
        <f>'Simulacion sistema (hoja4)'!AT218</f>
        <v>0.82243500133415792</v>
      </c>
      <c r="E213" s="86"/>
      <c r="F213" s="55"/>
      <c r="G213" s="11"/>
      <c r="H213" s="11"/>
    </row>
    <row r="214" spans="2:8" x14ac:dyDescent="0.25">
      <c r="B214" s="8">
        <f t="shared" si="7"/>
        <v>209</v>
      </c>
      <c r="C214" s="12">
        <f>'Simulacion sistema (hoja4)'!AS219</f>
        <v>5.9232666737150268E-2</v>
      </c>
      <c r="D214" s="12">
        <f>'Simulacion sistema (hoja4)'!AT219</f>
        <v>0.81092033228350158</v>
      </c>
      <c r="E214" s="86"/>
      <c r="F214" s="55"/>
      <c r="G214" s="11"/>
      <c r="H214" s="11"/>
    </row>
    <row r="215" spans="2:8" x14ac:dyDescent="0.25">
      <c r="B215" s="8">
        <f t="shared" si="7"/>
        <v>210</v>
      </c>
      <c r="C215" s="12">
        <f>'Simulacion sistema (hoja4)'!AS220</f>
        <v>0</v>
      </c>
      <c r="D215" s="12">
        <f>'Simulacion sistema (hoja4)'!AT220</f>
        <v>0.74227776301246096</v>
      </c>
      <c r="E215" s="86"/>
      <c r="F215" s="55"/>
      <c r="G215" s="11"/>
      <c r="H215" s="11"/>
    </row>
    <row r="216" spans="2:8" x14ac:dyDescent="0.25">
      <c r="B216" s="8">
        <f t="shared" si="7"/>
        <v>211</v>
      </c>
      <c r="C216" s="12">
        <f>'Simulacion sistema (hoja4)'!AS221</f>
        <v>0</v>
      </c>
      <c r="D216" s="12">
        <f>'Simulacion sistema (hoja4)'!AT221</f>
        <v>0.96648912586166913</v>
      </c>
      <c r="E216" s="86"/>
      <c r="F216" s="55"/>
      <c r="G216" s="11"/>
      <c r="H216" s="11"/>
    </row>
    <row r="217" spans="2:8" x14ac:dyDescent="0.25">
      <c r="B217" s="8">
        <f t="shared" si="7"/>
        <v>212</v>
      </c>
      <c r="C217" s="12">
        <f>'Simulacion sistema (hoja4)'!AS222</f>
        <v>0.2092097492291472</v>
      </c>
      <c r="D217" s="12">
        <f>'Simulacion sistema (hoja4)'!AT222</f>
        <v>0.6982837963711761</v>
      </c>
      <c r="E217" s="86"/>
      <c r="F217" s="55"/>
      <c r="G217" s="11"/>
      <c r="H217" s="11"/>
    </row>
    <row r="218" spans="2:8" x14ac:dyDescent="0.25">
      <c r="B218" s="8">
        <f t="shared" si="7"/>
        <v>213</v>
      </c>
      <c r="C218" s="12">
        <f>'Simulacion sistema (hoja4)'!AS223</f>
        <v>0</v>
      </c>
      <c r="D218" s="12">
        <f>'Simulacion sistema (hoja4)'!AT223</f>
        <v>0.75454484442897196</v>
      </c>
      <c r="E218" s="86"/>
      <c r="F218" s="55"/>
      <c r="G218" s="11"/>
      <c r="H218" s="11"/>
    </row>
    <row r="219" spans="2:8" x14ac:dyDescent="0.25">
      <c r="B219" s="8">
        <f t="shared" si="7"/>
        <v>214</v>
      </c>
      <c r="C219" s="12">
        <f>'Simulacion sistema (hoja4)'!AS224</f>
        <v>1.648224771352327E-2</v>
      </c>
      <c r="D219" s="12">
        <f>'Simulacion sistema (hoja4)'!AT224</f>
        <v>0.57904195389943591</v>
      </c>
      <c r="E219" s="86"/>
      <c r="F219" s="55"/>
      <c r="G219" s="11"/>
      <c r="H219" s="11"/>
    </row>
    <row r="220" spans="2:8" x14ac:dyDescent="0.25">
      <c r="B220" s="8">
        <f t="shared" si="7"/>
        <v>215</v>
      </c>
      <c r="C220" s="12">
        <f>'Simulacion sistema (hoja4)'!AS225</f>
        <v>1</v>
      </c>
      <c r="D220" s="12">
        <f>'Simulacion sistema (hoja4)'!AT225</f>
        <v>0.57635326516038698</v>
      </c>
      <c r="E220" s="86"/>
      <c r="F220" s="55"/>
      <c r="G220" s="11"/>
      <c r="H220" s="11"/>
    </row>
    <row r="221" spans="2:8" x14ac:dyDescent="0.25">
      <c r="B221" s="8">
        <f t="shared" si="7"/>
        <v>216</v>
      </c>
      <c r="C221" s="12">
        <f>'Simulacion sistema (hoja4)'!AS226</f>
        <v>0</v>
      </c>
      <c r="D221" s="12">
        <f>'Simulacion sistema (hoja4)'!AT226</f>
        <v>0.83827576308187468</v>
      </c>
      <c r="E221" s="86"/>
      <c r="F221" s="55"/>
      <c r="G221" s="11"/>
      <c r="H221" s="11"/>
    </row>
    <row r="222" spans="2:8" x14ac:dyDescent="0.25">
      <c r="B222" s="8">
        <f t="shared" si="7"/>
        <v>217</v>
      </c>
      <c r="C222" s="12">
        <f>'Simulacion sistema (hoja4)'!AS227</f>
        <v>0</v>
      </c>
      <c r="D222" s="12">
        <f>'Simulacion sistema (hoja4)'!AT227</f>
        <v>0.62636372321472689</v>
      </c>
      <c r="E222" s="86"/>
      <c r="F222" s="55"/>
      <c r="G222" s="11"/>
      <c r="H222" s="11"/>
    </row>
    <row r="223" spans="2:8" x14ac:dyDescent="0.25">
      <c r="B223" s="8">
        <f t="shared" si="7"/>
        <v>218</v>
      </c>
      <c r="C223" s="12">
        <f>'Simulacion sistema (hoja4)'!AS228</f>
        <v>0.15258855217079173</v>
      </c>
      <c r="D223" s="12">
        <f>'Simulacion sistema (hoja4)'!AT228</f>
        <v>0.92477583797849483</v>
      </c>
      <c r="E223" s="86"/>
      <c r="F223" s="55"/>
      <c r="G223" s="11"/>
      <c r="H223" s="11"/>
    </row>
    <row r="224" spans="2:8" x14ac:dyDescent="0.25">
      <c r="B224" s="8">
        <f t="shared" si="7"/>
        <v>219</v>
      </c>
      <c r="C224" s="12">
        <f>'Simulacion sistema (hoja4)'!AS229</f>
        <v>0.212238441301209</v>
      </c>
      <c r="D224" s="12">
        <f>'Simulacion sistema (hoja4)'!AT229</f>
        <v>0.95114081151209762</v>
      </c>
      <c r="E224" s="86"/>
      <c r="F224" s="55"/>
      <c r="G224" s="11"/>
      <c r="H224" s="11"/>
    </row>
    <row r="225" spans="2:8" x14ac:dyDescent="0.25">
      <c r="B225" s="8">
        <f t="shared" si="7"/>
        <v>220</v>
      </c>
      <c r="C225" s="12">
        <f>'Simulacion sistema (hoja4)'!AS230</f>
        <v>0.15445976494999242</v>
      </c>
      <c r="D225" s="12">
        <f>'Simulacion sistema (hoja4)'!AT230</f>
        <v>0.73629432668200179</v>
      </c>
      <c r="E225" s="86"/>
      <c r="F225" s="55"/>
      <c r="G225" s="11"/>
      <c r="H225" s="11"/>
    </row>
    <row r="226" spans="2:8" x14ac:dyDescent="0.25">
      <c r="B226" s="8">
        <f t="shared" si="7"/>
        <v>221</v>
      </c>
      <c r="C226" s="12">
        <f>'Simulacion sistema (hoja4)'!AS231</f>
        <v>0.18248654437362954</v>
      </c>
      <c r="D226" s="12">
        <f>'Simulacion sistema (hoja4)'!AT231</f>
        <v>0.61192625938579426</v>
      </c>
      <c r="E226" s="86"/>
      <c r="F226" s="55"/>
      <c r="G226" s="11"/>
      <c r="H226" s="11"/>
    </row>
    <row r="227" spans="2:8" x14ac:dyDescent="0.25">
      <c r="B227" s="8">
        <f t="shared" si="7"/>
        <v>222</v>
      </c>
      <c r="C227" s="12">
        <f>'Simulacion sistema (hoja4)'!AS232</f>
        <v>0</v>
      </c>
      <c r="D227" s="12">
        <f>'Simulacion sistema (hoja4)'!AT232</f>
        <v>0.82206611674941188</v>
      </c>
      <c r="E227" s="86"/>
      <c r="F227" s="55"/>
      <c r="G227" s="11"/>
      <c r="H227" s="11"/>
    </row>
    <row r="228" spans="2:8" x14ac:dyDescent="0.25">
      <c r="B228" s="8">
        <f t="shared" si="7"/>
        <v>223</v>
      </c>
      <c r="C228" s="12">
        <f>'Simulacion sistema (hoja4)'!AS233</f>
        <v>0</v>
      </c>
      <c r="D228" s="12">
        <f>'Simulacion sistema (hoja4)'!AT233</f>
        <v>0.55150560246063285</v>
      </c>
      <c r="E228" s="86"/>
      <c r="F228" s="55"/>
      <c r="G228" s="11"/>
      <c r="H228" s="11"/>
    </row>
    <row r="229" spans="2:8" x14ac:dyDescent="0.25">
      <c r="B229" s="8">
        <f t="shared" si="7"/>
        <v>224</v>
      </c>
      <c r="C229" s="12">
        <f>'Simulacion sistema (hoja4)'!AS234</f>
        <v>0.32224610587654751</v>
      </c>
      <c r="D229" s="12">
        <f>'Simulacion sistema (hoja4)'!AT234</f>
        <v>0.75406762480680756</v>
      </c>
      <c r="E229" s="86"/>
      <c r="F229" s="55"/>
      <c r="G229" s="11"/>
      <c r="H229" s="11"/>
    </row>
    <row r="230" spans="2:8" x14ac:dyDescent="0.25">
      <c r="B230" s="8">
        <f t="shared" si="7"/>
        <v>225</v>
      </c>
      <c r="C230" s="12">
        <f>'Simulacion sistema (hoja4)'!AS235</f>
        <v>0.28370808154868427</v>
      </c>
      <c r="D230" s="12">
        <f>'Simulacion sistema (hoja4)'!AT235</f>
        <v>0.82320666196102221</v>
      </c>
      <c r="E230" s="86"/>
      <c r="F230" s="55"/>
      <c r="G230" s="11"/>
      <c r="H230" s="11"/>
    </row>
    <row r="231" spans="2:8" x14ac:dyDescent="0.25">
      <c r="B231" s="8">
        <f t="shared" si="7"/>
        <v>226</v>
      </c>
      <c r="C231" s="12">
        <f>'Simulacion sistema (hoja4)'!AS236</f>
        <v>0.24579112294961833</v>
      </c>
      <c r="D231" s="12">
        <f>'Simulacion sistema (hoja4)'!AT236</f>
        <v>0.60991536149368797</v>
      </c>
      <c r="E231" s="86"/>
      <c r="F231" s="55"/>
      <c r="G231" s="11"/>
      <c r="H231" s="11"/>
    </row>
    <row r="232" spans="2:8" x14ac:dyDescent="0.25">
      <c r="B232" s="8">
        <f t="shared" si="7"/>
        <v>227</v>
      </c>
      <c r="C232" s="12">
        <f>'Simulacion sistema (hoja4)'!AS237</f>
        <v>0</v>
      </c>
      <c r="D232" s="12">
        <f>'Simulacion sistema (hoja4)'!AT237</f>
        <v>0.86342008443988227</v>
      </c>
      <c r="E232" s="86"/>
      <c r="F232" s="55"/>
      <c r="G232" s="11"/>
      <c r="H232" s="11"/>
    </row>
    <row r="233" spans="2:8" x14ac:dyDescent="0.25">
      <c r="B233" s="8">
        <f t="shared" si="7"/>
        <v>228</v>
      </c>
      <c r="C233" s="12">
        <f>'Simulacion sistema (hoja4)'!AS238</f>
        <v>0</v>
      </c>
      <c r="D233" s="12">
        <f>'Simulacion sistema (hoja4)'!AT238</f>
        <v>0.65107376702627795</v>
      </c>
      <c r="E233" s="86"/>
      <c r="F233" s="55"/>
      <c r="G233" s="11"/>
      <c r="H233" s="11"/>
    </row>
    <row r="234" spans="2:8" x14ac:dyDescent="0.25">
      <c r="B234" s="8">
        <f t="shared" si="7"/>
        <v>229</v>
      </c>
      <c r="C234" s="12">
        <f>'Simulacion sistema (hoja4)'!AS239</f>
        <v>0</v>
      </c>
      <c r="D234" s="12">
        <f>'Simulacion sistema (hoja4)'!AT239</f>
        <v>0.78089491153641821</v>
      </c>
      <c r="E234" s="86"/>
      <c r="F234" s="55"/>
      <c r="G234" s="11"/>
      <c r="H234" s="11"/>
    </row>
    <row r="235" spans="2:8" x14ac:dyDescent="0.25">
      <c r="B235" s="8">
        <f t="shared" si="7"/>
        <v>230</v>
      </c>
      <c r="C235" s="12">
        <f>'Simulacion sistema (hoja4)'!AS240</f>
        <v>0.35690377939366347</v>
      </c>
      <c r="D235" s="12">
        <f>'Simulacion sistema (hoja4)'!AT240</f>
        <v>0.5855930634082952</v>
      </c>
      <c r="E235" s="86"/>
      <c r="F235" s="55"/>
      <c r="G235" s="11"/>
      <c r="H235" s="11"/>
    </row>
    <row r="236" spans="2:8" x14ac:dyDescent="0.25">
      <c r="B236" s="8">
        <f t="shared" si="7"/>
        <v>231</v>
      </c>
      <c r="C236" s="12">
        <f>'Simulacion sistema (hoja4)'!AS241</f>
        <v>0</v>
      </c>
      <c r="D236" s="12">
        <f>'Simulacion sistema (hoja4)'!AT241</f>
        <v>0.85004906802293079</v>
      </c>
      <c r="E236" s="86"/>
      <c r="F236" s="55"/>
      <c r="G236" s="11"/>
      <c r="H236" s="11"/>
    </row>
    <row r="237" spans="2:8" x14ac:dyDescent="0.25">
      <c r="B237" s="8">
        <f t="shared" si="7"/>
        <v>232</v>
      </c>
      <c r="C237" s="12">
        <f>'Simulacion sistema (hoja4)'!AS242</f>
        <v>0</v>
      </c>
      <c r="D237" s="12">
        <f>'Simulacion sistema (hoja4)'!AT242</f>
        <v>0.34068676001451709</v>
      </c>
      <c r="E237" s="86"/>
      <c r="F237" s="55"/>
      <c r="G237" s="11"/>
      <c r="H237" s="11"/>
    </row>
    <row r="238" spans="2:8" x14ac:dyDescent="0.25">
      <c r="B238" s="8">
        <f t="shared" si="7"/>
        <v>233</v>
      </c>
      <c r="C238" s="12">
        <f>'Simulacion sistema (hoja4)'!AS243</f>
        <v>0</v>
      </c>
      <c r="D238" s="12">
        <f>'Simulacion sistema (hoja4)'!AT243</f>
        <v>0.67169262738691082</v>
      </c>
      <c r="E238" s="86"/>
      <c r="F238" s="55"/>
      <c r="G238" s="11"/>
      <c r="H238" s="11"/>
    </row>
    <row r="239" spans="2:8" x14ac:dyDescent="0.25">
      <c r="B239" s="8">
        <f t="shared" si="7"/>
        <v>234</v>
      </c>
      <c r="C239" s="12">
        <f>'Simulacion sistema (hoja4)'!AS244</f>
        <v>0</v>
      </c>
      <c r="D239" s="12">
        <f>'Simulacion sistema (hoja4)'!AT244</f>
        <v>0.75395428226636374</v>
      </c>
      <c r="E239" s="86"/>
      <c r="F239" s="55"/>
      <c r="G239" s="11"/>
      <c r="H239" s="11"/>
    </row>
    <row r="240" spans="2:8" x14ac:dyDescent="0.25">
      <c r="B240" s="8">
        <f t="shared" si="7"/>
        <v>235</v>
      </c>
      <c r="C240" s="12">
        <f>'Simulacion sistema (hoja4)'!AS245</f>
        <v>0</v>
      </c>
      <c r="D240" s="12">
        <f>'Simulacion sistema (hoja4)'!AT245</f>
        <v>0.70223410737486269</v>
      </c>
      <c r="E240" s="86"/>
      <c r="F240" s="55"/>
      <c r="G240" s="11"/>
      <c r="H240" s="11"/>
    </row>
    <row r="241" spans="2:8" x14ac:dyDescent="0.25">
      <c r="B241" s="8">
        <f t="shared" si="7"/>
        <v>236</v>
      </c>
      <c r="C241" s="12">
        <f>'Simulacion sistema (hoja4)'!AS246</f>
        <v>0.52113147286120998</v>
      </c>
      <c r="D241" s="12">
        <f>'Simulacion sistema (hoja4)'!AT246</f>
        <v>0.56727735928982603</v>
      </c>
      <c r="E241" s="86"/>
      <c r="F241" s="55"/>
      <c r="G241" s="11"/>
      <c r="H241" s="11"/>
    </row>
    <row r="242" spans="2:8" x14ac:dyDescent="0.25">
      <c r="B242" s="8">
        <f t="shared" si="7"/>
        <v>237</v>
      </c>
      <c r="C242" s="12">
        <f>'Simulacion sistema (hoja4)'!AS247</f>
        <v>0</v>
      </c>
      <c r="D242" s="12">
        <f>'Simulacion sistema (hoja4)'!AT247</f>
        <v>0.76314739740488746</v>
      </c>
      <c r="E242" s="86"/>
      <c r="F242" s="55"/>
      <c r="G242" s="11"/>
      <c r="H242" s="11"/>
    </row>
    <row r="243" spans="2:8" x14ac:dyDescent="0.25">
      <c r="B243" s="8">
        <f t="shared" si="7"/>
        <v>238</v>
      </c>
      <c r="C243" s="12">
        <f>'Simulacion sistema (hoja4)'!AS248</f>
        <v>0</v>
      </c>
      <c r="D243" s="12">
        <f>'Simulacion sistema (hoja4)'!AT248</f>
        <v>0.76231359322533432</v>
      </c>
      <c r="E243" s="86"/>
      <c r="F243" s="55"/>
      <c r="G243" s="11"/>
      <c r="H243" s="11"/>
    </row>
    <row r="244" spans="2:8" x14ac:dyDescent="0.25">
      <c r="B244" s="8">
        <f t="shared" si="7"/>
        <v>239</v>
      </c>
      <c r="C244" s="12">
        <f>'Simulacion sistema (hoja4)'!AS249</f>
        <v>0.10840793981873093</v>
      </c>
      <c r="D244" s="12">
        <f>'Simulacion sistema (hoja4)'!AT249</f>
        <v>0.8732052924474486</v>
      </c>
      <c r="E244" s="86"/>
      <c r="F244" s="55"/>
      <c r="G244" s="11"/>
      <c r="H244" s="11"/>
    </row>
    <row r="245" spans="2:8" x14ac:dyDescent="0.25">
      <c r="B245" s="8">
        <f t="shared" si="7"/>
        <v>240</v>
      </c>
      <c r="C245" s="12">
        <f>'Simulacion sistema (hoja4)'!AS250</f>
        <v>0</v>
      </c>
      <c r="D245" s="12">
        <f>'Simulacion sistema (hoja4)'!AT250</f>
        <v>0.58120721466819381</v>
      </c>
      <c r="E245" s="86"/>
      <c r="F245" s="55"/>
      <c r="G245" s="11"/>
      <c r="H245" s="11"/>
    </row>
    <row r="246" spans="2:8" x14ac:dyDescent="0.25">
      <c r="B246" s="8">
        <f t="shared" si="7"/>
        <v>241</v>
      </c>
      <c r="C246" s="12">
        <f>'Simulacion sistema (hoja4)'!AS251</f>
        <v>0.12927491993961607</v>
      </c>
      <c r="D246" s="12">
        <f>'Simulacion sistema (hoja4)'!AT251</f>
        <v>0.81494474076982493</v>
      </c>
      <c r="E246" s="86"/>
      <c r="F246" s="55"/>
      <c r="G246" s="11"/>
      <c r="H246" s="11"/>
    </row>
    <row r="247" spans="2:8" x14ac:dyDescent="0.25">
      <c r="B247" s="8">
        <f t="shared" si="7"/>
        <v>242</v>
      </c>
      <c r="C247" s="12">
        <f>'Simulacion sistema (hoja4)'!AS252</f>
        <v>7.7438863992292981E-2</v>
      </c>
      <c r="D247" s="12">
        <f>'Simulacion sistema (hoja4)'!AT252</f>
        <v>0.97195910488240167</v>
      </c>
      <c r="E247" s="86"/>
      <c r="F247" s="55"/>
      <c r="G247" s="11"/>
      <c r="H247" s="11"/>
    </row>
    <row r="248" spans="2:8" x14ac:dyDescent="0.25">
      <c r="B248" s="8">
        <f t="shared" si="7"/>
        <v>243</v>
      </c>
      <c r="C248" s="12">
        <f>'Simulacion sistema (hoja4)'!AS253</f>
        <v>0.11896691757361363</v>
      </c>
      <c r="D248" s="12">
        <f>'Simulacion sistema (hoja4)'!AT253</f>
        <v>0.99666284521157</v>
      </c>
      <c r="E248" s="86"/>
      <c r="F248" s="55"/>
      <c r="G248" s="11"/>
      <c r="H248" s="11"/>
    </row>
    <row r="249" spans="2:8" x14ac:dyDescent="0.25">
      <c r="B249" s="8">
        <f t="shared" si="7"/>
        <v>244</v>
      </c>
      <c r="C249" s="12">
        <f>'Simulacion sistema (hoja4)'!AS254</f>
        <v>0.26431781346811123</v>
      </c>
      <c r="D249" s="12">
        <f>'Simulacion sistema (hoja4)'!AT254</f>
        <v>0.74974639357595096</v>
      </c>
      <c r="E249" s="86"/>
      <c r="F249" s="55"/>
      <c r="G249" s="11"/>
      <c r="H249" s="11"/>
    </row>
    <row r="250" spans="2:8" x14ac:dyDescent="0.25">
      <c r="B250" s="8">
        <f t="shared" si="7"/>
        <v>245</v>
      </c>
      <c r="C250" s="12">
        <f>'Simulacion sistema (hoja4)'!AS255</f>
        <v>9.9569588093154679E-2</v>
      </c>
      <c r="D250" s="12">
        <f>'Simulacion sistema (hoja4)'!AT255</f>
        <v>0.76072261559973109</v>
      </c>
      <c r="E250" s="86"/>
      <c r="F250" s="55"/>
      <c r="G250" s="11"/>
      <c r="H250" s="11"/>
    </row>
    <row r="251" spans="2:8" x14ac:dyDescent="0.25">
      <c r="B251" s="8">
        <f t="shared" si="7"/>
        <v>246</v>
      </c>
      <c r="C251" s="12">
        <f>'Simulacion sistema (hoja4)'!AS256</f>
        <v>0</v>
      </c>
      <c r="D251" s="12">
        <f>'Simulacion sistema (hoja4)'!AT256</f>
        <v>0.81351428159304462</v>
      </c>
      <c r="E251" s="86"/>
      <c r="F251" s="55"/>
      <c r="G251" s="11"/>
      <c r="H251" s="11"/>
    </row>
    <row r="252" spans="2:8" x14ac:dyDescent="0.25">
      <c r="B252" s="8">
        <f t="shared" si="7"/>
        <v>247</v>
      </c>
      <c r="C252" s="12">
        <f>'Simulacion sistema (hoja4)'!AS257</f>
        <v>0</v>
      </c>
      <c r="D252" s="12">
        <f>'Simulacion sistema (hoja4)'!AT257</f>
        <v>0.98692622002846508</v>
      </c>
      <c r="E252" s="86"/>
      <c r="F252" s="55"/>
      <c r="G252" s="11"/>
      <c r="H252" s="11"/>
    </row>
    <row r="253" spans="2:8" x14ac:dyDescent="0.25">
      <c r="B253" s="8">
        <f t="shared" si="7"/>
        <v>248</v>
      </c>
      <c r="C253" s="12">
        <f>'Simulacion sistema (hoja4)'!AS258</f>
        <v>0</v>
      </c>
      <c r="D253" s="12">
        <f>'Simulacion sistema (hoja4)'!AT258</f>
        <v>0.67039554687159064</v>
      </c>
      <c r="E253" s="86"/>
      <c r="F253" s="55"/>
      <c r="G253" s="11"/>
      <c r="H253" s="11"/>
    </row>
    <row r="254" spans="2:8" x14ac:dyDescent="0.25">
      <c r="B254" s="8">
        <f t="shared" si="7"/>
        <v>249</v>
      </c>
      <c r="C254" s="12">
        <f>'Simulacion sistema (hoja4)'!AS259</f>
        <v>0</v>
      </c>
      <c r="D254" s="12">
        <f>'Simulacion sistema (hoja4)'!AT259</f>
        <v>0.75319877097220478</v>
      </c>
      <c r="E254" s="86"/>
      <c r="F254" s="55"/>
      <c r="G254" s="11"/>
      <c r="H254" s="11"/>
    </row>
    <row r="255" spans="2:8" x14ac:dyDescent="0.25">
      <c r="B255" s="8">
        <f t="shared" si="7"/>
        <v>250</v>
      </c>
      <c r="C255" s="12">
        <f>'Simulacion sistema (hoja4)'!AS260</f>
        <v>0.24372531285682211</v>
      </c>
      <c r="D255" s="12">
        <f>'Simulacion sistema (hoja4)'!AT260</f>
        <v>0.79954753752260821</v>
      </c>
      <c r="E255" s="86"/>
      <c r="F255" s="55"/>
      <c r="G255" s="11"/>
      <c r="H255" s="11"/>
    </row>
    <row r="256" spans="2:8" x14ac:dyDescent="0.25">
      <c r="B256" s="8">
        <f t="shared" si="7"/>
        <v>251</v>
      </c>
      <c r="C256" s="12">
        <f>'Simulacion sistema (hoja4)'!AS261</f>
        <v>0</v>
      </c>
      <c r="D256" s="12">
        <f>'Simulacion sistema (hoja4)'!AT261</f>
        <v>0.88354667355900485</v>
      </c>
      <c r="E256" s="86"/>
      <c r="F256" s="55"/>
      <c r="G256" s="11"/>
      <c r="H256" s="11"/>
    </row>
    <row r="257" spans="2:8" x14ac:dyDescent="0.25">
      <c r="B257" s="8">
        <f t="shared" si="7"/>
        <v>252</v>
      </c>
      <c r="C257" s="12">
        <f>'Simulacion sistema (hoja4)'!AS262</f>
        <v>0</v>
      </c>
      <c r="D257" s="12">
        <f>'Simulacion sistema (hoja4)'!AT262</f>
        <v>0.849352747032599</v>
      </c>
      <c r="E257" s="86"/>
      <c r="F257" s="55"/>
      <c r="G257" s="11"/>
      <c r="H257" s="11"/>
    </row>
    <row r="258" spans="2:8" x14ac:dyDescent="0.25">
      <c r="B258" s="8">
        <f t="shared" si="7"/>
        <v>253</v>
      </c>
      <c r="C258" s="12">
        <f>'Simulacion sistema (hoja4)'!AS263</f>
        <v>0.82592023548814697</v>
      </c>
      <c r="D258" s="12">
        <f>'Simulacion sistema (hoja4)'!AT263</f>
        <v>0.79132987130869881</v>
      </c>
      <c r="E258" s="86"/>
      <c r="F258" s="55"/>
      <c r="G258" s="11"/>
      <c r="H258" s="11"/>
    </row>
    <row r="259" spans="2:8" x14ac:dyDescent="0.25">
      <c r="B259" s="8">
        <f t="shared" si="7"/>
        <v>254</v>
      </c>
      <c r="C259" s="12">
        <f>'Simulacion sistema (hoja4)'!AS264</f>
        <v>8.8221599823737049E-2</v>
      </c>
      <c r="D259" s="12">
        <f>'Simulacion sistema (hoja4)'!AT264</f>
        <v>0.94341733226995539</v>
      </c>
      <c r="E259" s="86"/>
      <c r="F259" s="55"/>
      <c r="G259" s="11"/>
      <c r="H259" s="11"/>
    </row>
    <row r="260" spans="2:8" x14ac:dyDescent="0.25">
      <c r="B260" s="8">
        <f t="shared" si="7"/>
        <v>255</v>
      </c>
      <c r="C260" s="12">
        <f>'Simulacion sistema (hoja4)'!AS265</f>
        <v>0.31719065494948034</v>
      </c>
      <c r="D260" s="12">
        <f>'Simulacion sistema (hoja4)'!AT265</f>
        <v>0.97026938268903262</v>
      </c>
      <c r="E260" s="86"/>
      <c r="F260" s="55"/>
      <c r="G260" s="11"/>
      <c r="H260" s="11"/>
    </row>
    <row r="261" spans="2:8" x14ac:dyDescent="0.25">
      <c r="B261" s="8">
        <f t="shared" si="7"/>
        <v>256</v>
      </c>
      <c r="C261" s="12">
        <f>'Simulacion sistema (hoja4)'!AS266</f>
        <v>0</v>
      </c>
      <c r="D261" s="12">
        <f>'Simulacion sistema (hoja4)'!AT266</f>
        <v>0.70298064599237853</v>
      </c>
      <c r="E261" s="86"/>
      <c r="F261" s="55"/>
      <c r="G261" s="11"/>
      <c r="H261" s="11"/>
    </row>
    <row r="262" spans="2:8" x14ac:dyDescent="0.25">
      <c r="B262" s="8">
        <f t="shared" si="7"/>
        <v>257</v>
      </c>
      <c r="C262" s="12">
        <f>'Simulacion sistema (hoja4)'!AS267</f>
        <v>0</v>
      </c>
      <c r="D262" s="12">
        <f>'Simulacion sistema (hoja4)'!AT267</f>
        <v>1</v>
      </c>
      <c r="E262" s="86"/>
      <c r="F262" s="55"/>
      <c r="G262" s="11"/>
      <c r="H262" s="11"/>
    </row>
    <row r="263" spans="2:8" x14ac:dyDescent="0.25">
      <c r="B263" s="8">
        <f t="shared" si="7"/>
        <v>258</v>
      </c>
      <c r="C263" s="12">
        <f>'Simulacion sistema (hoja4)'!AS268</f>
        <v>0.18500857830757364</v>
      </c>
      <c r="D263" s="12">
        <f>'Simulacion sistema (hoja4)'!AT268</f>
        <v>0.92095899221954602</v>
      </c>
      <c r="E263" s="86"/>
      <c r="F263" s="55"/>
      <c r="G263" s="11"/>
      <c r="H263" s="11"/>
    </row>
    <row r="264" spans="2:8" x14ac:dyDescent="0.25">
      <c r="B264" s="8">
        <f t="shared" ref="B264:B327" si="8">+B263+1</f>
        <v>259</v>
      </c>
      <c r="C264" s="12">
        <f>'Simulacion sistema (hoja4)'!AS269</f>
        <v>1</v>
      </c>
      <c r="D264" s="12">
        <f>'Simulacion sistema (hoja4)'!AT269</f>
        <v>0.85289988113351545</v>
      </c>
      <c r="E264" s="86"/>
      <c r="F264" s="55"/>
      <c r="G264" s="11"/>
      <c r="H264" s="11"/>
    </row>
    <row r="265" spans="2:8" x14ac:dyDescent="0.25">
      <c r="B265" s="8">
        <f t="shared" si="8"/>
        <v>260</v>
      </c>
      <c r="C265" s="12">
        <f>'Simulacion sistema (hoja4)'!AS270</f>
        <v>0</v>
      </c>
      <c r="D265" s="12">
        <f>'Simulacion sistema (hoja4)'!AT270</f>
        <v>0.69155192193648962</v>
      </c>
      <c r="E265" s="86"/>
      <c r="F265" s="55"/>
      <c r="G265" s="11"/>
      <c r="H265" s="11"/>
    </row>
    <row r="266" spans="2:8" x14ac:dyDescent="0.25">
      <c r="B266" s="8">
        <f t="shared" si="8"/>
        <v>261</v>
      </c>
      <c r="C266" s="12">
        <f>'Simulacion sistema (hoja4)'!AS271</f>
        <v>0</v>
      </c>
      <c r="D266" s="12">
        <f>'Simulacion sistema (hoja4)'!AT271</f>
        <v>0.87725334588586978</v>
      </c>
      <c r="E266" s="86"/>
      <c r="F266" s="55"/>
      <c r="G266" s="11"/>
      <c r="H266" s="11"/>
    </row>
    <row r="267" spans="2:8" x14ac:dyDescent="0.25">
      <c r="B267" s="8">
        <f t="shared" si="8"/>
        <v>262</v>
      </c>
      <c r="C267" s="12">
        <f>'Simulacion sistema (hoja4)'!AS272</f>
        <v>7.9166719910825772E-2</v>
      </c>
      <c r="D267" s="12">
        <f>'Simulacion sistema (hoja4)'!AT272</f>
        <v>0.78204523888938859</v>
      </c>
      <c r="E267" s="86"/>
      <c r="F267" s="55"/>
      <c r="G267" s="11"/>
      <c r="H267" s="11"/>
    </row>
    <row r="268" spans="2:8" x14ac:dyDescent="0.25">
      <c r="B268" s="8">
        <f t="shared" si="8"/>
        <v>263</v>
      </c>
      <c r="C268" s="12">
        <f>'Simulacion sistema (hoja4)'!AS273</f>
        <v>0</v>
      </c>
      <c r="D268" s="12">
        <f>'Simulacion sistema (hoja4)'!AT273</f>
        <v>0.67390625879416888</v>
      </c>
      <c r="E268" s="86"/>
      <c r="F268" s="55"/>
      <c r="G268" s="11"/>
      <c r="H268" s="11"/>
    </row>
    <row r="269" spans="2:8" x14ac:dyDescent="0.25">
      <c r="B269" s="8">
        <f t="shared" si="8"/>
        <v>264</v>
      </c>
      <c r="C269" s="12">
        <f>'Simulacion sistema (hoja4)'!AS274</f>
        <v>0.15813305784441972</v>
      </c>
      <c r="D269" s="12">
        <f>'Simulacion sistema (hoja4)'!AT274</f>
        <v>0.8122985131263355</v>
      </c>
      <c r="E269" s="86"/>
      <c r="F269" s="55"/>
      <c r="G269" s="11"/>
      <c r="H269" s="11"/>
    </row>
    <row r="270" spans="2:8" x14ac:dyDescent="0.25">
      <c r="B270" s="8">
        <f t="shared" si="8"/>
        <v>265</v>
      </c>
      <c r="C270" s="12">
        <f>'Simulacion sistema (hoja4)'!AS275</f>
        <v>0.27445610083786082</v>
      </c>
      <c r="D270" s="12">
        <f>'Simulacion sistema (hoja4)'!AT275</f>
        <v>0.96213821056675664</v>
      </c>
      <c r="E270" s="86"/>
      <c r="F270" s="55"/>
      <c r="G270" s="11"/>
      <c r="H270" s="11"/>
    </row>
    <row r="271" spans="2:8" x14ac:dyDescent="0.25">
      <c r="B271" s="8">
        <f t="shared" si="8"/>
        <v>266</v>
      </c>
      <c r="C271" s="12">
        <f>'Simulacion sistema (hoja4)'!AS276</f>
        <v>0.20917775045018061</v>
      </c>
      <c r="D271" s="12">
        <f>'Simulacion sistema (hoja4)'!AT276</f>
        <v>0.94496896034174394</v>
      </c>
      <c r="E271" s="86"/>
      <c r="F271" s="55"/>
      <c r="G271" s="11"/>
      <c r="H271" s="11"/>
    </row>
    <row r="272" spans="2:8" x14ac:dyDescent="0.25">
      <c r="B272" s="8">
        <f t="shared" si="8"/>
        <v>267</v>
      </c>
      <c r="C272" s="12">
        <f>'Simulacion sistema (hoja4)'!AS277</f>
        <v>0</v>
      </c>
      <c r="D272" s="12">
        <f>'Simulacion sistema (hoja4)'!AT277</f>
        <v>0.81294542496297539</v>
      </c>
      <c r="E272" s="86"/>
      <c r="F272" s="55"/>
      <c r="G272" s="11"/>
      <c r="H272" s="11"/>
    </row>
    <row r="273" spans="2:8" x14ac:dyDescent="0.25">
      <c r="B273" s="8">
        <f t="shared" si="8"/>
        <v>268</v>
      </c>
      <c r="C273" s="12">
        <f>'Simulacion sistema (hoja4)'!AS278</f>
        <v>0.34867473046469966</v>
      </c>
      <c r="D273" s="12">
        <f>'Simulacion sistema (hoja4)'!AT278</f>
        <v>0.84468741211938525</v>
      </c>
      <c r="E273" s="86"/>
      <c r="F273" s="55"/>
      <c r="G273" s="11"/>
      <c r="H273" s="11"/>
    </row>
    <row r="274" spans="2:8" x14ac:dyDescent="0.25">
      <c r="B274" s="8">
        <f t="shared" si="8"/>
        <v>269</v>
      </c>
      <c r="C274" s="12">
        <f>'Simulacion sistema (hoja4)'!AS279</f>
        <v>0.780201378386846</v>
      </c>
      <c r="D274" s="12">
        <f>'Simulacion sistema (hoja4)'!AT279</f>
        <v>0.81276252849969599</v>
      </c>
      <c r="E274" s="86"/>
      <c r="F274" s="55"/>
      <c r="G274" s="11"/>
      <c r="H274" s="11"/>
    </row>
    <row r="275" spans="2:8" x14ac:dyDescent="0.25">
      <c r="B275" s="8">
        <f t="shared" si="8"/>
        <v>270</v>
      </c>
      <c r="C275" s="12">
        <f>'Simulacion sistema (hoja4)'!AS280</f>
        <v>0</v>
      </c>
      <c r="D275" s="12">
        <f>'Simulacion sistema (hoja4)'!AT280</f>
        <v>0.69907675625091381</v>
      </c>
      <c r="E275" s="86"/>
      <c r="F275" s="55"/>
      <c r="G275" s="11"/>
      <c r="H275" s="11"/>
    </row>
    <row r="276" spans="2:8" x14ac:dyDescent="0.25">
      <c r="B276" s="8">
        <f t="shared" si="8"/>
        <v>271</v>
      </c>
      <c r="C276" s="12">
        <f>'Simulacion sistema (hoja4)'!AS281</f>
        <v>0.89793705515044819</v>
      </c>
      <c r="D276" s="12">
        <f>'Simulacion sistema (hoja4)'!AT281</f>
        <v>0.74798500565650528</v>
      </c>
      <c r="E276" s="86"/>
      <c r="F276" s="55"/>
      <c r="G276" s="11"/>
      <c r="H276" s="11"/>
    </row>
    <row r="277" spans="2:8" x14ac:dyDescent="0.25">
      <c r="B277" s="8">
        <f t="shared" si="8"/>
        <v>272</v>
      </c>
      <c r="C277" s="12">
        <f>'Simulacion sistema (hoja4)'!AS282</f>
        <v>0</v>
      </c>
      <c r="D277" s="12">
        <f>'Simulacion sistema (hoja4)'!AT282</f>
        <v>0.83010026838276407</v>
      </c>
      <c r="E277" s="86"/>
      <c r="F277" s="55"/>
      <c r="G277" s="11"/>
      <c r="H277" s="11"/>
    </row>
    <row r="278" spans="2:8" x14ac:dyDescent="0.25">
      <c r="B278" s="8">
        <f t="shared" si="8"/>
        <v>273</v>
      </c>
      <c r="C278" s="12">
        <f>'Simulacion sistema (hoja4)'!AS283</f>
        <v>0.34198187223761728</v>
      </c>
      <c r="D278" s="12">
        <f>'Simulacion sistema (hoja4)'!AT283</f>
        <v>0.6585361101553171</v>
      </c>
      <c r="E278" s="86"/>
      <c r="F278" s="55"/>
      <c r="G278" s="11"/>
      <c r="H278" s="11"/>
    </row>
    <row r="279" spans="2:8" x14ac:dyDescent="0.25">
      <c r="B279" s="8">
        <f t="shared" si="8"/>
        <v>274</v>
      </c>
      <c r="C279" s="12">
        <f>'Simulacion sistema (hoja4)'!AS284</f>
        <v>0.5579719155477153</v>
      </c>
      <c r="D279" s="12">
        <f>'Simulacion sistema (hoja4)'!AT284</f>
        <v>0.75458018656840786</v>
      </c>
      <c r="E279" s="86"/>
      <c r="F279" s="55"/>
      <c r="G279" s="11"/>
      <c r="H279" s="11"/>
    </row>
    <row r="280" spans="2:8" x14ac:dyDescent="0.25">
      <c r="B280" s="8">
        <f t="shared" si="8"/>
        <v>275</v>
      </c>
      <c r="C280" s="12">
        <f>'Simulacion sistema (hoja4)'!AS285</f>
        <v>0</v>
      </c>
      <c r="D280" s="12">
        <f>'Simulacion sistema (hoja4)'!AT285</f>
        <v>0.94177770902476854</v>
      </c>
      <c r="E280" s="86"/>
      <c r="F280" s="55"/>
      <c r="G280" s="11"/>
      <c r="H280" s="11"/>
    </row>
    <row r="281" spans="2:8" x14ac:dyDescent="0.25">
      <c r="B281" s="8">
        <f t="shared" si="8"/>
        <v>276</v>
      </c>
      <c r="C281" s="12">
        <f>'Simulacion sistema (hoja4)'!AS286</f>
        <v>7.2466138983387884E-2</v>
      </c>
      <c r="D281" s="12">
        <f>'Simulacion sistema (hoja4)'!AT286</f>
        <v>0.72294838303153497</v>
      </c>
      <c r="E281" s="86"/>
      <c r="F281" s="55"/>
      <c r="G281" s="11"/>
      <c r="H281" s="11"/>
    </row>
    <row r="282" spans="2:8" x14ac:dyDescent="0.25">
      <c r="B282" s="8">
        <f t="shared" si="8"/>
        <v>277</v>
      </c>
      <c r="C282" s="12">
        <f>'Simulacion sistema (hoja4)'!AS287</f>
        <v>0</v>
      </c>
      <c r="D282" s="12">
        <f>'Simulacion sistema (hoja4)'!AT287</f>
        <v>0.80249441421579981</v>
      </c>
      <c r="E282" s="86"/>
      <c r="F282" s="55"/>
      <c r="G282" s="11"/>
      <c r="H282" s="11"/>
    </row>
    <row r="283" spans="2:8" x14ac:dyDescent="0.25">
      <c r="B283" s="8">
        <f t="shared" si="8"/>
        <v>278</v>
      </c>
      <c r="C283" s="12">
        <f>'Simulacion sistema (hoja4)'!AS288</f>
        <v>0</v>
      </c>
      <c r="D283" s="12">
        <f>'Simulacion sistema (hoja4)'!AT288</f>
        <v>0.89027381959368879</v>
      </c>
      <c r="E283" s="86"/>
      <c r="F283" s="55"/>
      <c r="G283" s="11"/>
      <c r="H283" s="11"/>
    </row>
    <row r="284" spans="2:8" x14ac:dyDescent="0.25">
      <c r="B284" s="8">
        <f t="shared" si="8"/>
        <v>279</v>
      </c>
      <c r="C284" s="12">
        <f>'Simulacion sistema (hoja4)'!AS289</f>
        <v>0</v>
      </c>
      <c r="D284" s="12">
        <f>'Simulacion sistema (hoja4)'!AT289</f>
        <v>0.56832421332028016</v>
      </c>
      <c r="E284" s="86"/>
      <c r="F284" s="55"/>
      <c r="G284" s="11"/>
      <c r="H284" s="11"/>
    </row>
    <row r="285" spans="2:8" x14ac:dyDescent="0.25">
      <c r="B285" s="8">
        <f t="shared" si="8"/>
        <v>280</v>
      </c>
      <c r="C285" s="12">
        <f>'Simulacion sistema (hoja4)'!AS290</f>
        <v>0</v>
      </c>
      <c r="D285" s="12">
        <f>'Simulacion sistema (hoja4)'!AT290</f>
        <v>0.84294514897451278</v>
      </c>
      <c r="E285" s="86"/>
      <c r="F285" s="55"/>
      <c r="G285" s="11"/>
      <c r="H285" s="11"/>
    </row>
    <row r="286" spans="2:8" x14ac:dyDescent="0.25">
      <c r="B286" s="8">
        <f t="shared" si="8"/>
        <v>281</v>
      </c>
      <c r="C286" s="12">
        <f>'Simulacion sistema (hoja4)'!AS291</f>
        <v>0.10191567561020248</v>
      </c>
      <c r="D286" s="12">
        <f>'Simulacion sistema (hoja4)'!AT291</f>
        <v>0.64314178788967902</v>
      </c>
      <c r="E286" s="86"/>
      <c r="F286" s="55"/>
      <c r="G286" s="11"/>
      <c r="H286" s="11"/>
    </row>
    <row r="287" spans="2:8" x14ac:dyDescent="0.25">
      <c r="B287" s="8">
        <f t="shared" si="8"/>
        <v>282</v>
      </c>
      <c r="C287" s="12">
        <f>'Simulacion sistema (hoja4)'!AS292</f>
        <v>0</v>
      </c>
      <c r="D287" s="12">
        <f>'Simulacion sistema (hoja4)'!AT292</f>
        <v>0.7781092876898944</v>
      </c>
      <c r="E287" s="86"/>
      <c r="F287" s="55"/>
      <c r="G287" s="11"/>
      <c r="H287" s="11"/>
    </row>
    <row r="288" spans="2:8" x14ac:dyDescent="0.25">
      <c r="B288" s="8">
        <f t="shared" si="8"/>
        <v>283</v>
      </c>
      <c r="C288" s="12">
        <f>'Simulacion sistema (hoja4)'!AS293</f>
        <v>0.51874682784352144</v>
      </c>
      <c r="D288" s="12">
        <f>'Simulacion sistema (hoja4)'!AT293</f>
        <v>0.67112543719650442</v>
      </c>
      <c r="E288" s="86"/>
      <c r="F288" s="55"/>
      <c r="G288" s="11"/>
      <c r="H288" s="11"/>
    </row>
    <row r="289" spans="2:8" x14ac:dyDescent="0.25">
      <c r="B289" s="8">
        <f t="shared" si="8"/>
        <v>284</v>
      </c>
      <c r="C289" s="12">
        <f>'Simulacion sistema (hoja4)'!AS294</f>
        <v>0</v>
      </c>
      <c r="D289" s="12">
        <f>'Simulacion sistema (hoja4)'!AT294</f>
        <v>0.86842435929086614</v>
      </c>
      <c r="E289" s="86"/>
      <c r="F289" s="55"/>
      <c r="G289" s="11"/>
      <c r="H289" s="11"/>
    </row>
    <row r="290" spans="2:8" x14ac:dyDescent="0.25">
      <c r="B290" s="8">
        <f t="shared" si="8"/>
        <v>285</v>
      </c>
      <c r="C290" s="12">
        <f>'Simulacion sistema (hoja4)'!AS295</f>
        <v>2.6285136875715882E-2</v>
      </c>
      <c r="D290" s="12">
        <f>'Simulacion sistema (hoja4)'!AT295</f>
        <v>0.79082114411077831</v>
      </c>
      <c r="E290" s="86"/>
      <c r="F290" s="55"/>
      <c r="G290" s="11"/>
      <c r="H290" s="11"/>
    </row>
    <row r="291" spans="2:8" x14ac:dyDescent="0.25">
      <c r="B291" s="8">
        <f t="shared" si="8"/>
        <v>286</v>
      </c>
      <c r="C291" s="12">
        <f>'Simulacion sistema (hoja4)'!AS296</f>
        <v>0.49118002658337168</v>
      </c>
      <c r="D291" s="12">
        <f>'Simulacion sistema (hoja4)'!AT296</f>
        <v>0.7934274929288172</v>
      </c>
      <c r="E291" s="86"/>
      <c r="F291" s="55"/>
      <c r="G291" s="11"/>
      <c r="H291" s="11"/>
    </row>
    <row r="292" spans="2:8" x14ac:dyDescent="0.25">
      <c r="B292" s="8">
        <f t="shared" si="8"/>
        <v>287</v>
      </c>
      <c r="C292" s="12">
        <f>'Simulacion sistema (hoja4)'!AS297</f>
        <v>0</v>
      </c>
      <c r="D292" s="12">
        <f>'Simulacion sistema (hoja4)'!AT297</f>
        <v>1</v>
      </c>
      <c r="E292" s="86"/>
      <c r="F292" s="55"/>
      <c r="G292" s="11"/>
      <c r="H292" s="11"/>
    </row>
    <row r="293" spans="2:8" x14ac:dyDescent="0.25">
      <c r="B293" s="8">
        <f t="shared" si="8"/>
        <v>288</v>
      </c>
      <c r="C293" s="12">
        <f>'Simulacion sistema (hoja4)'!AS298</f>
        <v>0.27344935965181016</v>
      </c>
      <c r="D293" s="12">
        <f>'Simulacion sistema (hoja4)'!AT298</f>
        <v>0.73906812173009795</v>
      </c>
      <c r="E293" s="86"/>
      <c r="F293" s="55"/>
      <c r="G293" s="11"/>
      <c r="H293" s="11"/>
    </row>
    <row r="294" spans="2:8" x14ac:dyDescent="0.25">
      <c r="B294" s="8">
        <f t="shared" si="8"/>
        <v>289</v>
      </c>
      <c r="C294" s="12">
        <f>'Simulacion sistema (hoja4)'!AS299</f>
        <v>0</v>
      </c>
      <c r="D294" s="12">
        <f>'Simulacion sistema (hoja4)'!AT299</f>
        <v>0.96088291292875361</v>
      </c>
      <c r="E294" s="86"/>
      <c r="F294" s="55"/>
      <c r="G294" s="11"/>
      <c r="H294" s="11"/>
    </row>
    <row r="295" spans="2:8" x14ac:dyDescent="0.25">
      <c r="B295" s="8">
        <f t="shared" si="8"/>
        <v>290</v>
      </c>
      <c r="C295" s="12">
        <f>'Simulacion sistema (hoja4)'!AS300</f>
        <v>0</v>
      </c>
      <c r="D295" s="12">
        <f>'Simulacion sistema (hoja4)'!AT300</f>
        <v>0.71252045237263095</v>
      </c>
      <c r="E295" s="86"/>
      <c r="F295" s="55"/>
      <c r="G295" s="11"/>
      <c r="H295" s="11"/>
    </row>
    <row r="296" spans="2:8" x14ac:dyDescent="0.25">
      <c r="B296" s="8">
        <f t="shared" si="8"/>
        <v>291</v>
      </c>
      <c r="C296" s="12">
        <f>'Simulacion sistema (hoja4)'!AS301</f>
        <v>0</v>
      </c>
      <c r="D296" s="12">
        <f>'Simulacion sistema (hoja4)'!AT301</f>
        <v>0.73749698258257446</v>
      </c>
      <c r="E296" s="86"/>
      <c r="F296" s="55"/>
      <c r="G296" s="11"/>
      <c r="H296" s="11"/>
    </row>
    <row r="297" spans="2:8" x14ac:dyDescent="0.25">
      <c r="B297" s="8">
        <f t="shared" si="8"/>
        <v>292</v>
      </c>
      <c r="C297" s="12">
        <f>'Simulacion sistema (hoja4)'!AS302</f>
        <v>6.8389504480423524E-2</v>
      </c>
      <c r="D297" s="12">
        <f>'Simulacion sistema (hoja4)'!AT302</f>
        <v>0.91719819882213638</v>
      </c>
      <c r="E297" s="86"/>
      <c r="F297" s="55"/>
      <c r="G297" s="11"/>
      <c r="H297" s="11"/>
    </row>
    <row r="298" spans="2:8" x14ac:dyDescent="0.25">
      <c r="B298" s="8">
        <f t="shared" si="8"/>
        <v>293</v>
      </c>
      <c r="C298" s="12">
        <f>'Simulacion sistema (hoja4)'!AS303</f>
        <v>0.31141269792133242</v>
      </c>
      <c r="D298" s="12">
        <f>'Simulacion sistema (hoja4)'!AT303</f>
        <v>0.96714118961745166</v>
      </c>
      <c r="E298" s="86"/>
      <c r="F298" s="55"/>
      <c r="G298" s="11"/>
      <c r="H298" s="11"/>
    </row>
    <row r="299" spans="2:8" x14ac:dyDescent="0.25">
      <c r="B299" s="8">
        <f t="shared" si="8"/>
        <v>294</v>
      </c>
      <c r="C299" s="12">
        <f>'Simulacion sistema (hoja4)'!AS304</f>
        <v>0</v>
      </c>
      <c r="D299" s="12">
        <f>'Simulacion sistema (hoja4)'!AT304</f>
        <v>0.86822696649298003</v>
      </c>
      <c r="E299" s="86"/>
      <c r="F299" s="55"/>
      <c r="G299" s="11"/>
      <c r="H299" s="11"/>
    </row>
    <row r="300" spans="2:8" x14ac:dyDescent="0.25">
      <c r="B300" s="8">
        <f t="shared" si="8"/>
        <v>295</v>
      </c>
      <c r="C300" s="12">
        <f>'Simulacion sistema (hoja4)'!AS305</f>
        <v>0</v>
      </c>
      <c r="D300" s="12">
        <f>'Simulacion sistema (hoja4)'!AT305</f>
        <v>0.94447113908697733</v>
      </c>
      <c r="E300" s="86"/>
      <c r="F300" s="55"/>
      <c r="G300" s="11"/>
      <c r="H300" s="11"/>
    </row>
    <row r="301" spans="2:8" x14ac:dyDescent="0.25">
      <c r="B301" s="8">
        <f t="shared" si="8"/>
        <v>296</v>
      </c>
      <c r="C301" s="12">
        <f>'Simulacion sistema (hoja4)'!AS306</f>
        <v>0</v>
      </c>
      <c r="D301" s="12">
        <f>'Simulacion sistema (hoja4)'!AT306</f>
        <v>0.49158870628432927</v>
      </c>
      <c r="E301" s="86"/>
      <c r="F301" s="55"/>
      <c r="G301" s="11"/>
      <c r="H301" s="11"/>
    </row>
    <row r="302" spans="2:8" x14ac:dyDescent="0.25">
      <c r="B302" s="8">
        <f t="shared" si="8"/>
        <v>297</v>
      </c>
      <c r="C302" s="12">
        <f>'Simulacion sistema (hoja4)'!AS307</f>
        <v>1</v>
      </c>
      <c r="D302" s="12">
        <f>'Simulacion sistema (hoja4)'!AT307</f>
        <v>0.73716631104957553</v>
      </c>
      <c r="E302" s="86"/>
      <c r="F302" s="55"/>
      <c r="G302" s="11"/>
      <c r="H302" s="11"/>
    </row>
    <row r="303" spans="2:8" x14ac:dyDescent="0.25">
      <c r="B303" s="8">
        <f t="shared" si="8"/>
        <v>298</v>
      </c>
      <c r="C303" s="12">
        <f>'Simulacion sistema (hoja4)'!AS308</f>
        <v>1</v>
      </c>
      <c r="D303" s="12">
        <f>'Simulacion sistema (hoja4)'!AT308</f>
        <v>0.74861050846165988</v>
      </c>
      <c r="E303" s="86"/>
      <c r="F303" s="55"/>
      <c r="G303" s="11"/>
      <c r="H303" s="11"/>
    </row>
    <row r="304" spans="2:8" x14ac:dyDescent="0.25">
      <c r="B304" s="8">
        <f t="shared" si="8"/>
        <v>299</v>
      </c>
      <c r="C304" s="12">
        <f>'Simulacion sistema (hoja4)'!AS309</f>
        <v>0</v>
      </c>
      <c r="D304" s="12">
        <f>'Simulacion sistema (hoja4)'!AT309</f>
        <v>0.84146328268328296</v>
      </c>
      <c r="E304" s="86"/>
      <c r="F304" s="55"/>
      <c r="G304" s="11"/>
      <c r="H304" s="11"/>
    </row>
    <row r="305" spans="2:8" x14ac:dyDescent="0.25">
      <c r="B305" s="8">
        <f t="shared" si="8"/>
        <v>300</v>
      </c>
      <c r="C305" s="12">
        <f>'Simulacion sistema (hoja4)'!AS310</f>
        <v>0.49186991202981106</v>
      </c>
      <c r="D305" s="12">
        <f>'Simulacion sistema (hoja4)'!AT310</f>
        <v>0.69601865357472981</v>
      </c>
      <c r="E305" s="86"/>
      <c r="F305" s="55"/>
      <c r="G305" s="11"/>
      <c r="H305" s="11"/>
    </row>
    <row r="306" spans="2:8" x14ac:dyDescent="0.25">
      <c r="B306" s="8">
        <f t="shared" si="8"/>
        <v>301</v>
      </c>
      <c r="C306" s="12">
        <f>'Simulacion sistema (hoja4)'!AS311</f>
        <v>0.48778068308747607</v>
      </c>
      <c r="D306" s="12">
        <f>'Simulacion sistema (hoja4)'!AT311</f>
        <v>1</v>
      </c>
      <c r="E306" s="86"/>
      <c r="F306" s="55"/>
      <c r="G306" s="11"/>
      <c r="H306" s="11"/>
    </row>
    <row r="307" spans="2:8" x14ac:dyDescent="0.25">
      <c r="B307" s="8">
        <f t="shared" si="8"/>
        <v>302</v>
      </c>
      <c r="C307" s="12">
        <f>'Simulacion sistema (hoja4)'!AS312</f>
        <v>0</v>
      </c>
      <c r="D307" s="12">
        <f>'Simulacion sistema (hoja4)'!AT312</f>
        <v>1</v>
      </c>
      <c r="E307" s="86"/>
      <c r="F307" s="55"/>
      <c r="G307" s="11"/>
      <c r="H307" s="11"/>
    </row>
    <row r="308" spans="2:8" x14ac:dyDescent="0.25">
      <c r="B308" s="8">
        <f t="shared" si="8"/>
        <v>303</v>
      </c>
      <c r="C308" s="12">
        <f>'Simulacion sistema (hoja4)'!AS313</f>
        <v>0.2573015308209447</v>
      </c>
      <c r="D308" s="12">
        <f>'Simulacion sistema (hoja4)'!AT313</f>
        <v>0.63534440836139194</v>
      </c>
      <c r="E308" s="86"/>
      <c r="F308" s="55"/>
      <c r="G308" s="11"/>
      <c r="H308" s="11"/>
    </row>
    <row r="309" spans="2:8" x14ac:dyDescent="0.25">
      <c r="B309" s="8">
        <f t="shared" si="8"/>
        <v>304</v>
      </c>
      <c r="C309" s="12">
        <f>'Simulacion sistema (hoja4)'!AS314</f>
        <v>0</v>
      </c>
      <c r="D309" s="12">
        <f>'Simulacion sistema (hoja4)'!AT314</f>
        <v>0.83558509183957075</v>
      </c>
      <c r="E309" s="86"/>
      <c r="F309" s="55"/>
      <c r="G309" s="11"/>
      <c r="H309" s="11"/>
    </row>
    <row r="310" spans="2:8" x14ac:dyDescent="0.25">
      <c r="B310" s="8">
        <f t="shared" si="8"/>
        <v>305</v>
      </c>
      <c r="C310" s="12">
        <f>'Simulacion sistema (hoja4)'!AS315</f>
        <v>3.939128159157311E-2</v>
      </c>
      <c r="D310" s="12">
        <f>'Simulacion sistema (hoja4)'!AT315</f>
        <v>0.87144514779663529</v>
      </c>
      <c r="E310" s="86"/>
      <c r="F310" s="55"/>
      <c r="G310" s="11"/>
      <c r="H310" s="11"/>
    </row>
    <row r="311" spans="2:8" x14ac:dyDescent="0.25">
      <c r="B311" s="8">
        <f t="shared" si="8"/>
        <v>306</v>
      </c>
      <c r="C311" s="12">
        <f>'Simulacion sistema (hoja4)'!AS316</f>
        <v>0</v>
      </c>
      <c r="D311" s="12">
        <f>'Simulacion sistema (hoja4)'!AT316</f>
        <v>0.76051696755507503</v>
      </c>
      <c r="E311" s="86"/>
      <c r="F311" s="55"/>
      <c r="G311" s="11"/>
      <c r="H311" s="11"/>
    </row>
    <row r="312" spans="2:8" x14ac:dyDescent="0.25">
      <c r="B312" s="8">
        <f t="shared" si="8"/>
        <v>307</v>
      </c>
      <c r="C312" s="12">
        <f>'Simulacion sistema (hoja4)'!AS317</f>
        <v>0</v>
      </c>
      <c r="D312" s="12">
        <f>'Simulacion sistema (hoja4)'!AT317</f>
        <v>0.6859121616873356</v>
      </c>
      <c r="E312" s="86"/>
      <c r="F312" s="55"/>
      <c r="G312" s="11"/>
      <c r="H312" s="11"/>
    </row>
    <row r="313" spans="2:8" x14ac:dyDescent="0.25">
      <c r="B313" s="8">
        <f t="shared" si="8"/>
        <v>308</v>
      </c>
      <c r="C313" s="12">
        <f>'Simulacion sistema (hoja4)'!AS318</f>
        <v>0</v>
      </c>
      <c r="D313" s="12">
        <f>'Simulacion sistema (hoja4)'!AT318</f>
        <v>0.61356556326109435</v>
      </c>
      <c r="E313" s="86"/>
      <c r="F313" s="55"/>
      <c r="G313" s="11"/>
      <c r="H313" s="11"/>
    </row>
    <row r="314" spans="2:8" x14ac:dyDescent="0.25">
      <c r="B314" s="8">
        <f t="shared" si="8"/>
        <v>309</v>
      </c>
      <c r="C314" s="12">
        <f>'Simulacion sistema (hoja4)'!AS319</f>
        <v>0</v>
      </c>
      <c r="D314" s="12">
        <f>'Simulacion sistema (hoja4)'!AT319</f>
        <v>0.66994528650525043</v>
      </c>
      <c r="E314" s="86"/>
      <c r="F314" s="55"/>
      <c r="G314" s="11"/>
      <c r="H314" s="11"/>
    </row>
    <row r="315" spans="2:8" x14ac:dyDescent="0.25">
      <c r="B315" s="8">
        <f t="shared" si="8"/>
        <v>310</v>
      </c>
      <c r="C315" s="12">
        <f>'Simulacion sistema (hoja4)'!AS320</f>
        <v>0</v>
      </c>
      <c r="D315" s="12">
        <f>'Simulacion sistema (hoja4)'!AT320</f>
        <v>1</v>
      </c>
      <c r="E315" s="86"/>
      <c r="F315" s="55"/>
      <c r="G315" s="11"/>
      <c r="H315" s="11"/>
    </row>
    <row r="316" spans="2:8" x14ac:dyDescent="0.25">
      <c r="B316" s="8">
        <f t="shared" si="8"/>
        <v>311</v>
      </c>
      <c r="C316" s="12">
        <f>'Simulacion sistema (hoja4)'!AS321</f>
        <v>0</v>
      </c>
      <c r="D316" s="12">
        <f>'Simulacion sistema (hoja4)'!AT321</f>
        <v>0.76860481723118412</v>
      </c>
      <c r="E316" s="86"/>
      <c r="F316" s="55"/>
      <c r="G316" s="11"/>
      <c r="H316" s="11"/>
    </row>
    <row r="317" spans="2:8" x14ac:dyDescent="0.25">
      <c r="B317" s="8">
        <f t="shared" si="8"/>
        <v>312</v>
      </c>
      <c r="C317" s="12">
        <f>'Simulacion sistema (hoja4)'!AS322</f>
        <v>0.69511025583342412</v>
      </c>
      <c r="D317" s="12">
        <f>'Simulacion sistema (hoja4)'!AT322</f>
        <v>0.72107067742095532</v>
      </c>
      <c r="E317" s="86"/>
      <c r="F317" s="55"/>
      <c r="G317" s="11"/>
      <c r="H317" s="11"/>
    </row>
    <row r="318" spans="2:8" x14ac:dyDescent="0.25">
      <c r="B318" s="8">
        <f t="shared" si="8"/>
        <v>313</v>
      </c>
      <c r="C318" s="12">
        <f>'Simulacion sistema (hoja4)'!AS323</f>
        <v>0.28762915166448838</v>
      </c>
      <c r="D318" s="12">
        <f>'Simulacion sistema (hoja4)'!AT323</f>
        <v>0.52661888610078456</v>
      </c>
      <c r="E318" s="86"/>
      <c r="F318" s="55"/>
      <c r="G318" s="11"/>
      <c r="H318" s="11"/>
    </row>
    <row r="319" spans="2:8" x14ac:dyDescent="0.25">
      <c r="B319" s="8">
        <f t="shared" si="8"/>
        <v>314</v>
      </c>
      <c r="C319" s="12">
        <f>'Simulacion sistema (hoja4)'!AS324</f>
        <v>0.15377808061384712</v>
      </c>
      <c r="D319" s="12">
        <f>'Simulacion sistema (hoja4)'!AT324</f>
        <v>0.78884129573270911</v>
      </c>
      <c r="E319" s="86"/>
      <c r="F319" s="55"/>
      <c r="G319" s="11"/>
      <c r="H319" s="11"/>
    </row>
    <row r="320" spans="2:8" x14ac:dyDescent="0.25">
      <c r="B320" s="8">
        <f t="shared" si="8"/>
        <v>315</v>
      </c>
      <c r="C320" s="12">
        <f>'Simulacion sistema (hoja4)'!AS325</f>
        <v>0</v>
      </c>
      <c r="D320" s="12">
        <f>'Simulacion sistema (hoja4)'!AT325</f>
        <v>0.53501370773399137</v>
      </c>
      <c r="E320" s="86"/>
      <c r="F320" s="55"/>
      <c r="G320" s="11"/>
      <c r="H320" s="11"/>
    </row>
    <row r="321" spans="2:8" x14ac:dyDescent="0.25">
      <c r="B321" s="8">
        <f t="shared" si="8"/>
        <v>316</v>
      </c>
      <c r="C321" s="12">
        <f>'Simulacion sistema (hoja4)'!AS326</f>
        <v>0.30644181173241425</v>
      </c>
      <c r="D321" s="12">
        <f>'Simulacion sistema (hoja4)'!AT326</f>
        <v>0.70113690149251129</v>
      </c>
      <c r="E321" s="86"/>
      <c r="F321" s="55"/>
      <c r="G321" s="11"/>
      <c r="H321" s="11"/>
    </row>
    <row r="322" spans="2:8" x14ac:dyDescent="0.25">
      <c r="B322" s="8">
        <f t="shared" si="8"/>
        <v>317</v>
      </c>
      <c r="C322" s="12">
        <f>'Simulacion sistema (hoja4)'!AS327</f>
        <v>9.4692882963910603E-3</v>
      </c>
      <c r="D322" s="12">
        <f>'Simulacion sistema (hoja4)'!AT327</f>
        <v>0.88354923288395293</v>
      </c>
      <c r="E322" s="86"/>
      <c r="F322" s="55"/>
      <c r="G322" s="11"/>
      <c r="H322" s="11"/>
    </row>
    <row r="323" spans="2:8" x14ac:dyDescent="0.25">
      <c r="B323" s="8">
        <f t="shared" si="8"/>
        <v>318</v>
      </c>
      <c r="C323" s="12">
        <f>'Simulacion sistema (hoja4)'!AS328</f>
        <v>0.53892019896527688</v>
      </c>
      <c r="D323" s="12">
        <f>'Simulacion sistema (hoja4)'!AT328</f>
        <v>0.80736862511817786</v>
      </c>
      <c r="E323" s="86"/>
      <c r="F323" s="55"/>
      <c r="G323" s="11"/>
      <c r="H323" s="11"/>
    </row>
    <row r="324" spans="2:8" x14ac:dyDescent="0.25">
      <c r="B324" s="8">
        <f t="shared" si="8"/>
        <v>319</v>
      </c>
      <c r="C324" s="12">
        <f>'Simulacion sistema (hoja4)'!AS329</f>
        <v>0</v>
      </c>
      <c r="D324" s="12">
        <f>'Simulacion sistema (hoja4)'!AT329</f>
        <v>0.65362760053900926</v>
      </c>
      <c r="E324" s="86"/>
      <c r="F324" s="55"/>
      <c r="G324" s="11"/>
      <c r="H324" s="11"/>
    </row>
    <row r="325" spans="2:8" x14ac:dyDescent="0.25">
      <c r="B325" s="8">
        <f t="shared" si="8"/>
        <v>320</v>
      </c>
      <c r="C325" s="12">
        <f>'Simulacion sistema (hoja4)'!AS330</f>
        <v>0</v>
      </c>
      <c r="D325" s="12">
        <f>'Simulacion sistema (hoja4)'!AT330</f>
        <v>0.6882930792509323</v>
      </c>
      <c r="E325" s="86"/>
      <c r="F325" s="55"/>
      <c r="G325" s="11"/>
      <c r="H325" s="11"/>
    </row>
    <row r="326" spans="2:8" x14ac:dyDescent="0.25">
      <c r="B326" s="8">
        <f t="shared" si="8"/>
        <v>321</v>
      </c>
      <c r="C326" s="12">
        <f>'Simulacion sistema (hoja4)'!AS331</f>
        <v>0</v>
      </c>
      <c r="D326" s="12">
        <f>'Simulacion sistema (hoja4)'!AT331</f>
        <v>0.95120326697265045</v>
      </c>
      <c r="E326" s="86"/>
      <c r="F326" s="55"/>
      <c r="G326" s="11"/>
      <c r="H326" s="11"/>
    </row>
    <row r="327" spans="2:8" x14ac:dyDescent="0.25">
      <c r="B327" s="8">
        <f t="shared" si="8"/>
        <v>322</v>
      </c>
      <c r="C327" s="12">
        <f>'Simulacion sistema (hoja4)'!AS332</f>
        <v>0.15192718458579732</v>
      </c>
      <c r="D327" s="12">
        <f>'Simulacion sistema (hoja4)'!AT332</f>
        <v>0.88915079736530744</v>
      </c>
      <c r="E327" s="86"/>
      <c r="F327" s="55"/>
      <c r="G327" s="11"/>
      <c r="H327" s="11"/>
    </row>
    <row r="328" spans="2:8" x14ac:dyDescent="0.25">
      <c r="B328" s="8">
        <f t="shared" ref="B328:B391" si="9">+B327+1</f>
        <v>323</v>
      </c>
      <c r="C328" s="12">
        <f>'Simulacion sistema (hoja4)'!AS333</f>
        <v>0</v>
      </c>
      <c r="D328" s="12">
        <f>'Simulacion sistema (hoja4)'!AT333</f>
        <v>0.88038241933787653</v>
      </c>
      <c r="E328" s="86"/>
      <c r="F328" s="55"/>
      <c r="G328" s="11"/>
      <c r="H328" s="11"/>
    </row>
    <row r="329" spans="2:8" x14ac:dyDescent="0.25">
      <c r="B329" s="8">
        <f t="shared" si="9"/>
        <v>324</v>
      </c>
      <c r="C329" s="12">
        <f>'Simulacion sistema (hoja4)'!AS334</f>
        <v>0.84416175175917285</v>
      </c>
      <c r="D329" s="12">
        <f>'Simulacion sistema (hoja4)'!AT334</f>
        <v>0.58902058411006453</v>
      </c>
      <c r="E329" s="86"/>
      <c r="F329" s="55"/>
      <c r="G329" s="11"/>
      <c r="H329" s="11"/>
    </row>
    <row r="330" spans="2:8" x14ac:dyDescent="0.25">
      <c r="B330" s="8">
        <f t="shared" si="9"/>
        <v>325</v>
      </c>
      <c r="C330" s="12">
        <f>'Simulacion sistema (hoja4)'!AS335</f>
        <v>0.25099927840276526</v>
      </c>
      <c r="D330" s="12">
        <f>'Simulacion sistema (hoja4)'!AT335</f>
        <v>0.79859771391702572</v>
      </c>
      <c r="E330" s="86"/>
      <c r="F330" s="55"/>
      <c r="G330" s="11"/>
      <c r="H330" s="11"/>
    </row>
    <row r="331" spans="2:8" x14ac:dyDescent="0.25">
      <c r="B331" s="8">
        <f t="shared" si="9"/>
        <v>326</v>
      </c>
      <c r="C331" s="12">
        <f>'Simulacion sistema (hoja4)'!AS336</f>
        <v>0</v>
      </c>
      <c r="D331" s="12">
        <f>'Simulacion sistema (hoja4)'!AT336</f>
        <v>0.49893147780485003</v>
      </c>
      <c r="E331" s="86"/>
      <c r="F331" s="55"/>
      <c r="G331" s="11"/>
      <c r="H331" s="11"/>
    </row>
    <row r="332" spans="2:8" x14ac:dyDescent="0.25">
      <c r="B332" s="8">
        <f t="shared" si="9"/>
        <v>327</v>
      </c>
      <c r="C332" s="12">
        <f>'Simulacion sistema (hoja4)'!AS337</f>
        <v>0.27267299474988249</v>
      </c>
      <c r="D332" s="12">
        <f>'Simulacion sistema (hoja4)'!AT337</f>
        <v>0.66731483223820132</v>
      </c>
      <c r="E332" s="86"/>
      <c r="F332" s="55"/>
      <c r="G332" s="11"/>
      <c r="H332" s="11"/>
    </row>
    <row r="333" spans="2:8" x14ac:dyDescent="0.25">
      <c r="B333" s="8">
        <f t="shared" si="9"/>
        <v>328</v>
      </c>
      <c r="C333" s="12">
        <f>'Simulacion sistema (hoja4)'!AS338</f>
        <v>0</v>
      </c>
      <c r="D333" s="12">
        <f>'Simulacion sistema (hoja4)'!AT338</f>
        <v>0.94837914749534247</v>
      </c>
      <c r="E333" s="86"/>
      <c r="F333" s="55"/>
      <c r="G333" s="11"/>
      <c r="H333" s="11"/>
    </row>
    <row r="334" spans="2:8" x14ac:dyDescent="0.25">
      <c r="B334" s="8">
        <f t="shared" si="9"/>
        <v>329</v>
      </c>
      <c r="C334" s="12">
        <f>'Simulacion sistema (hoja4)'!AS339</f>
        <v>0</v>
      </c>
      <c r="D334" s="12">
        <f>'Simulacion sistema (hoja4)'!AT339</f>
        <v>1</v>
      </c>
      <c r="E334" s="86"/>
      <c r="F334" s="55"/>
      <c r="G334" s="11"/>
      <c r="H334" s="11"/>
    </row>
    <row r="335" spans="2:8" x14ac:dyDescent="0.25">
      <c r="B335" s="8">
        <f t="shared" si="9"/>
        <v>330</v>
      </c>
      <c r="C335" s="12">
        <f>'Simulacion sistema (hoja4)'!AS340</f>
        <v>0</v>
      </c>
      <c r="D335" s="12">
        <f>'Simulacion sistema (hoja4)'!AT340</f>
        <v>0.84829561720264934</v>
      </c>
      <c r="E335" s="86"/>
      <c r="F335" s="55"/>
      <c r="G335" s="11"/>
      <c r="H335" s="11"/>
    </row>
    <row r="336" spans="2:8" x14ac:dyDescent="0.25">
      <c r="B336" s="8">
        <f t="shared" si="9"/>
        <v>331</v>
      </c>
      <c r="C336" s="12">
        <f>'Simulacion sistema (hoja4)'!AS341</f>
        <v>0.27303954939693098</v>
      </c>
      <c r="D336" s="12">
        <f>'Simulacion sistema (hoja4)'!AT341</f>
        <v>0.52285373280040537</v>
      </c>
      <c r="E336" s="86"/>
      <c r="F336" s="55"/>
      <c r="G336" s="11"/>
      <c r="H336" s="11"/>
    </row>
    <row r="337" spans="2:8" x14ac:dyDescent="0.25">
      <c r="B337" s="8">
        <f t="shared" si="9"/>
        <v>332</v>
      </c>
      <c r="C337" s="12">
        <f>'Simulacion sistema (hoja4)'!AS342</f>
        <v>0</v>
      </c>
      <c r="D337" s="12">
        <f>'Simulacion sistema (hoja4)'!AT342</f>
        <v>0.89678013217844765</v>
      </c>
      <c r="E337" s="86"/>
      <c r="F337" s="55"/>
      <c r="G337" s="11"/>
      <c r="H337" s="11"/>
    </row>
    <row r="338" spans="2:8" x14ac:dyDescent="0.25">
      <c r="B338" s="8">
        <f t="shared" si="9"/>
        <v>333</v>
      </c>
      <c r="C338" s="12">
        <f>'Simulacion sistema (hoja4)'!AS343</f>
        <v>0</v>
      </c>
      <c r="D338" s="12">
        <f>'Simulacion sistema (hoja4)'!AT343</f>
        <v>0.79328591268201043</v>
      </c>
      <c r="E338" s="86"/>
      <c r="F338" s="55"/>
      <c r="G338" s="11"/>
      <c r="H338" s="11"/>
    </row>
    <row r="339" spans="2:8" x14ac:dyDescent="0.25">
      <c r="B339" s="8">
        <f t="shared" si="9"/>
        <v>334</v>
      </c>
      <c r="C339" s="12">
        <f>'Simulacion sistema (hoja4)'!AS344</f>
        <v>0.22087659244207317</v>
      </c>
      <c r="D339" s="12">
        <f>'Simulacion sistema (hoja4)'!AT344</f>
        <v>0.86975373574401005</v>
      </c>
      <c r="E339" s="86"/>
      <c r="F339" s="55"/>
      <c r="G339" s="11"/>
      <c r="H339" s="11"/>
    </row>
    <row r="340" spans="2:8" x14ac:dyDescent="0.25">
      <c r="B340" s="8">
        <f t="shared" si="9"/>
        <v>335</v>
      </c>
      <c r="C340" s="12">
        <f>'Simulacion sistema (hoja4)'!AS345</f>
        <v>0.37353934269166561</v>
      </c>
      <c r="D340" s="12">
        <f>'Simulacion sistema (hoja4)'!AT345</f>
        <v>0.86795017249359552</v>
      </c>
      <c r="E340" s="86"/>
      <c r="F340" s="55"/>
      <c r="G340" s="11"/>
      <c r="H340" s="11"/>
    </row>
    <row r="341" spans="2:8" x14ac:dyDescent="0.25">
      <c r="B341" s="8">
        <f t="shared" si="9"/>
        <v>336</v>
      </c>
      <c r="C341" s="12">
        <f>'Simulacion sistema (hoja4)'!AS346</f>
        <v>0.52842405755607968</v>
      </c>
      <c r="D341" s="12">
        <f>'Simulacion sistema (hoja4)'!AT346</f>
        <v>0.8415969765763841</v>
      </c>
      <c r="E341" s="86"/>
      <c r="F341" s="55"/>
      <c r="G341" s="11"/>
      <c r="H341" s="11"/>
    </row>
    <row r="342" spans="2:8" x14ac:dyDescent="0.25">
      <c r="B342" s="8">
        <f t="shared" si="9"/>
        <v>337</v>
      </c>
      <c r="C342" s="12">
        <f>'Simulacion sistema (hoja4)'!AS347</f>
        <v>0</v>
      </c>
      <c r="D342" s="12">
        <f>'Simulacion sistema (hoja4)'!AT347</f>
        <v>0.99388095050805392</v>
      </c>
      <c r="E342" s="86"/>
      <c r="F342" s="55"/>
      <c r="G342" s="11"/>
      <c r="H342" s="11"/>
    </row>
    <row r="343" spans="2:8" x14ac:dyDescent="0.25">
      <c r="B343" s="8">
        <f t="shared" si="9"/>
        <v>338</v>
      </c>
      <c r="C343" s="12">
        <f>'Simulacion sistema (hoja4)'!AS348</f>
        <v>0.21796502282571359</v>
      </c>
      <c r="D343" s="12">
        <f>'Simulacion sistema (hoja4)'!AT348</f>
        <v>0.77450663575610346</v>
      </c>
      <c r="E343" s="86"/>
      <c r="F343" s="55"/>
      <c r="G343" s="11"/>
      <c r="H343" s="11"/>
    </row>
    <row r="344" spans="2:8" x14ac:dyDescent="0.25">
      <c r="B344" s="8">
        <f t="shared" si="9"/>
        <v>339</v>
      </c>
      <c r="C344" s="12">
        <f>'Simulacion sistema (hoja4)'!AS349</f>
        <v>6.3015736706681008E-2</v>
      </c>
      <c r="D344" s="12">
        <f>'Simulacion sistema (hoja4)'!AT349</f>
        <v>0.61317079851698064</v>
      </c>
      <c r="E344" s="86"/>
      <c r="F344" s="55"/>
      <c r="G344" s="11"/>
      <c r="H344" s="11"/>
    </row>
    <row r="345" spans="2:8" x14ac:dyDescent="0.25">
      <c r="B345" s="8">
        <f t="shared" si="9"/>
        <v>340</v>
      </c>
      <c r="C345" s="12">
        <f>'Simulacion sistema (hoja4)'!AS350</f>
        <v>0.18207508376848031</v>
      </c>
      <c r="D345" s="12">
        <f>'Simulacion sistema (hoja4)'!AT350</f>
        <v>0.78418543443706901</v>
      </c>
      <c r="E345" s="86"/>
      <c r="F345" s="55"/>
      <c r="G345" s="11"/>
      <c r="H345" s="11"/>
    </row>
    <row r="346" spans="2:8" x14ac:dyDescent="0.25">
      <c r="B346" s="8">
        <f t="shared" si="9"/>
        <v>341</v>
      </c>
      <c r="C346" s="12">
        <f>'Simulacion sistema (hoja4)'!AS351</f>
        <v>0</v>
      </c>
      <c r="D346" s="12">
        <f>'Simulacion sistema (hoja4)'!AT351</f>
        <v>0.92765923511128867</v>
      </c>
      <c r="E346" s="86"/>
      <c r="F346" s="55"/>
      <c r="G346" s="11"/>
      <c r="H346" s="11"/>
    </row>
    <row r="347" spans="2:8" x14ac:dyDescent="0.25">
      <c r="B347" s="8">
        <f t="shared" si="9"/>
        <v>342</v>
      </c>
      <c r="C347" s="12">
        <f>'Simulacion sistema (hoja4)'!AS352</f>
        <v>0</v>
      </c>
      <c r="D347" s="12">
        <f>'Simulacion sistema (hoja4)'!AT352</f>
        <v>0.72454057784812054</v>
      </c>
      <c r="E347" s="86"/>
      <c r="F347" s="55"/>
      <c r="G347" s="11"/>
      <c r="H347" s="11"/>
    </row>
    <row r="348" spans="2:8" x14ac:dyDescent="0.25">
      <c r="B348" s="8">
        <f t="shared" si="9"/>
        <v>343</v>
      </c>
      <c r="C348" s="12">
        <f>'Simulacion sistema (hoja4)'!AS353</f>
        <v>0.4163327357314951</v>
      </c>
      <c r="D348" s="12">
        <f>'Simulacion sistema (hoja4)'!AT353</f>
        <v>0.78834216416377279</v>
      </c>
      <c r="E348" s="86"/>
      <c r="F348" s="55"/>
      <c r="G348" s="11"/>
      <c r="H348" s="11"/>
    </row>
    <row r="349" spans="2:8" x14ac:dyDescent="0.25">
      <c r="B349" s="8">
        <f t="shared" si="9"/>
        <v>344</v>
      </c>
      <c r="C349" s="12">
        <f>'Simulacion sistema (hoja4)'!AS354</f>
        <v>0</v>
      </c>
      <c r="D349" s="12">
        <f>'Simulacion sistema (hoja4)'!AT354</f>
        <v>0.74197359741619573</v>
      </c>
      <c r="E349" s="86"/>
      <c r="F349" s="55"/>
      <c r="G349" s="11"/>
      <c r="H349" s="11"/>
    </row>
    <row r="350" spans="2:8" x14ac:dyDescent="0.25">
      <c r="B350" s="8">
        <f t="shared" si="9"/>
        <v>345</v>
      </c>
      <c r="C350" s="12">
        <f>'Simulacion sistema (hoja4)'!AS355</f>
        <v>1.7762371276573201E-2</v>
      </c>
      <c r="D350" s="12">
        <f>'Simulacion sistema (hoja4)'!AT355</f>
        <v>0.84952641552922548</v>
      </c>
      <c r="E350" s="86"/>
      <c r="F350" s="55"/>
      <c r="G350" s="11"/>
      <c r="H350" s="11"/>
    </row>
    <row r="351" spans="2:8" x14ac:dyDescent="0.25">
      <c r="B351" s="8">
        <f t="shared" si="9"/>
        <v>346</v>
      </c>
      <c r="C351" s="12">
        <f>'Simulacion sistema (hoja4)'!AS356</f>
        <v>0</v>
      </c>
      <c r="D351" s="12">
        <f>'Simulacion sistema (hoja4)'!AT356</f>
        <v>0.72760057507490672</v>
      </c>
      <c r="E351" s="86"/>
      <c r="F351" s="55"/>
      <c r="G351" s="11"/>
      <c r="H351" s="11"/>
    </row>
    <row r="352" spans="2:8" x14ac:dyDescent="0.25">
      <c r="B352" s="8">
        <f t="shared" si="9"/>
        <v>347</v>
      </c>
      <c r="C352" s="12">
        <f>'Simulacion sistema (hoja4)'!AS357</f>
        <v>0</v>
      </c>
      <c r="D352" s="12">
        <f>'Simulacion sistema (hoja4)'!AT357</f>
        <v>0.89137707168594393</v>
      </c>
      <c r="E352" s="86"/>
      <c r="F352" s="55"/>
      <c r="G352" s="11"/>
      <c r="H352" s="11"/>
    </row>
    <row r="353" spans="2:8" x14ac:dyDescent="0.25">
      <c r="B353" s="8">
        <f t="shared" si="9"/>
        <v>348</v>
      </c>
      <c r="C353" s="12">
        <f>'Simulacion sistema (hoja4)'!AS358</f>
        <v>0</v>
      </c>
      <c r="D353" s="12">
        <f>'Simulacion sistema (hoja4)'!AT358</f>
        <v>0.44670115110128705</v>
      </c>
      <c r="E353" s="86"/>
      <c r="F353" s="55"/>
      <c r="G353" s="11"/>
      <c r="H353" s="11"/>
    </row>
    <row r="354" spans="2:8" x14ac:dyDescent="0.25">
      <c r="B354" s="8">
        <f t="shared" si="9"/>
        <v>349</v>
      </c>
      <c r="C354" s="12">
        <f>'Simulacion sistema (hoja4)'!AS359</f>
        <v>0</v>
      </c>
      <c r="D354" s="12">
        <f>'Simulacion sistema (hoja4)'!AT359</f>
        <v>0.81303626742440815</v>
      </c>
      <c r="E354" s="86"/>
      <c r="F354" s="55"/>
      <c r="G354" s="11"/>
      <c r="H354" s="11"/>
    </row>
    <row r="355" spans="2:8" x14ac:dyDescent="0.25">
      <c r="B355" s="8">
        <f t="shared" si="9"/>
        <v>350</v>
      </c>
      <c r="C355" s="12">
        <f>'Simulacion sistema (hoja4)'!AS360</f>
        <v>0</v>
      </c>
      <c r="D355" s="12">
        <f>'Simulacion sistema (hoja4)'!AT360</f>
        <v>0.55666852631996477</v>
      </c>
      <c r="E355" s="86"/>
      <c r="F355" s="55"/>
      <c r="G355" s="11"/>
      <c r="H355" s="11"/>
    </row>
    <row r="356" spans="2:8" x14ac:dyDescent="0.25">
      <c r="B356" s="8">
        <f t="shared" si="9"/>
        <v>351</v>
      </c>
      <c r="C356" s="12">
        <f>'Simulacion sistema (hoja4)'!AS361</f>
        <v>0</v>
      </c>
      <c r="D356" s="12">
        <f>'Simulacion sistema (hoja4)'!AT361</f>
        <v>0.94070522964380643</v>
      </c>
      <c r="E356" s="86"/>
      <c r="F356" s="55"/>
      <c r="G356" s="11"/>
      <c r="H356" s="11"/>
    </row>
    <row r="357" spans="2:8" x14ac:dyDescent="0.25">
      <c r="B357" s="8">
        <f t="shared" si="9"/>
        <v>352</v>
      </c>
      <c r="C357" s="12">
        <f>'Simulacion sistema (hoja4)'!AS362</f>
        <v>0</v>
      </c>
      <c r="D357" s="12">
        <f>'Simulacion sistema (hoja4)'!AT362</f>
        <v>0.71892941089836193</v>
      </c>
      <c r="E357" s="86"/>
      <c r="F357" s="55"/>
      <c r="G357" s="11"/>
      <c r="H357" s="11"/>
    </row>
    <row r="358" spans="2:8" x14ac:dyDescent="0.25">
      <c r="B358" s="8">
        <f t="shared" si="9"/>
        <v>353</v>
      </c>
      <c r="C358" s="12">
        <f>'Simulacion sistema (hoja4)'!AS363</f>
        <v>0</v>
      </c>
      <c r="D358" s="12">
        <f>'Simulacion sistema (hoja4)'!AT363</f>
        <v>0.49212749685947815</v>
      </c>
      <c r="E358" s="86"/>
      <c r="F358" s="55"/>
      <c r="G358" s="11"/>
      <c r="H358" s="11"/>
    </row>
    <row r="359" spans="2:8" x14ac:dyDescent="0.25">
      <c r="B359" s="8">
        <f t="shared" si="9"/>
        <v>354</v>
      </c>
      <c r="C359" s="12">
        <f>'Simulacion sistema (hoja4)'!AS364</f>
        <v>1</v>
      </c>
      <c r="D359" s="12">
        <f>'Simulacion sistema (hoja4)'!AT364</f>
        <v>0.78582508294577613</v>
      </c>
      <c r="E359" s="86"/>
      <c r="F359" s="55"/>
      <c r="G359" s="11"/>
      <c r="H359" s="11"/>
    </row>
    <row r="360" spans="2:8" x14ac:dyDescent="0.25">
      <c r="B360" s="8">
        <f t="shared" si="9"/>
        <v>355</v>
      </c>
      <c r="C360" s="12">
        <f>'Simulacion sistema (hoja4)'!AS365</f>
        <v>6.1984929477236416E-3</v>
      </c>
      <c r="D360" s="12">
        <f>'Simulacion sistema (hoja4)'!AT365</f>
        <v>0.86541473146977321</v>
      </c>
      <c r="E360" s="86"/>
      <c r="F360" s="55"/>
      <c r="G360" s="11"/>
      <c r="H360" s="11"/>
    </row>
    <row r="361" spans="2:8" x14ac:dyDescent="0.25">
      <c r="B361" s="8">
        <f t="shared" si="9"/>
        <v>356</v>
      </c>
      <c r="C361" s="12">
        <f>'Simulacion sistema (hoja4)'!AS366</f>
        <v>0</v>
      </c>
      <c r="D361" s="12">
        <f>'Simulacion sistema (hoja4)'!AT366</f>
        <v>0.70082732678230764</v>
      </c>
      <c r="E361" s="86"/>
      <c r="F361" s="55"/>
      <c r="G361" s="11"/>
      <c r="H361" s="11"/>
    </row>
    <row r="362" spans="2:8" x14ac:dyDescent="0.25">
      <c r="B362" s="8">
        <f t="shared" si="9"/>
        <v>357</v>
      </c>
      <c r="C362" s="12">
        <f>'Simulacion sistema (hoja4)'!AS367</f>
        <v>0</v>
      </c>
      <c r="D362" s="12">
        <f>'Simulacion sistema (hoja4)'!AT367</f>
        <v>0.64193657167867457</v>
      </c>
      <c r="E362" s="86"/>
      <c r="F362" s="55"/>
      <c r="G362" s="11"/>
      <c r="H362" s="11"/>
    </row>
    <row r="363" spans="2:8" x14ac:dyDescent="0.25">
      <c r="B363" s="8">
        <f t="shared" si="9"/>
        <v>358</v>
      </c>
      <c r="C363" s="12">
        <f>'Simulacion sistema (hoja4)'!AS368</f>
        <v>0.99784461898572419</v>
      </c>
      <c r="D363" s="12">
        <f>'Simulacion sistema (hoja4)'!AT368</f>
        <v>0.88036864665763492</v>
      </c>
      <c r="E363" s="86"/>
      <c r="F363" s="55"/>
      <c r="G363" s="11"/>
      <c r="H363" s="11"/>
    </row>
    <row r="364" spans="2:8" x14ac:dyDescent="0.25">
      <c r="B364" s="8">
        <f t="shared" si="9"/>
        <v>359</v>
      </c>
      <c r="C364" s="12">
        <f>'Simulacion sistema (hoja4)'!AS369</f>
        <v>0</v>
      </c>
      <c r="D364" s="12">
        <f>'Simulacion sistema (hoja4)'!AT369</f>
        <v>0.89877324936036751</v>
      </c>
      <c r="E364" s="86"/>
      <c r="F364" s="55"/>
      <c r="G364" s="11"/>
      <c r="H364" s="11"/>
    </row>
    <row r="365" spans="2:8" x14ac:dyDescent="0.25">
      <c r="B365" s="8">
        <f t="shared" si="9"/>
        <v>360</v>
      </c>
      <c r="C365" s="12">
        <f>'Simulacion sistema (hoja4)'!AS370</f>
        <v>0</v>
      </c>
      <c r="D365" s="12">
        <f>'Simulacion sistema (hoja4)'!AT370</f>
        <v>0.5315146294106492</v>
      </c>
      <c r="E365" s="86"/>
      <c r="F365" s="55"/>
      <c r="G365" s="11"/>
      <c r="H365" s="11"/>
    </row>
    <row r="366" spans="2:8" x14ac:dyDescent="0.25">
      <c r="B366" s="8">
        <f t="shared" si="9"/>
        <v>361</v>
      </c>
      <c r="C366" s="12">
        <f>'Simulacion sistema (hoja4)'!AS371</f>
        <v>0</v>
      </c>
      <c r="D366" s="12">
        <f>'Simulacion sistema (hoja4)'!AT371</f>
        <v>0.71440317183587465</v>
      </c>
      <c r="E366" s="86"/>
      <c r="F366" s="55"/>
      <c r="G366" s="11"/>
      <c r="H366" s="11"/>
    </row>
    <row r="367" spans="2:8" x14ac:dyDescent="0.25">
      <c r="B367" s="8">
        <f t="shared" si="9"/>
        <v>362</v>
      </c>
      <c r="C367" s="12">
        <f>'Simulacion sistema (hoja4)'!AS372</f>
        <v>0.89552121905393089</v>
      </c>
      <c r="D367" s="12">
        <f>'Simulacion sistema (hoja4)'!AT372</f>
        <v>0.82355569289638009</v>
      </c>
      <c r="E367" s="86"/>
      <c r="F367" s="55"/>
      <c r="G367" s="11"/>
      <c r="H367" s="11"/>
    </row>
    <row r="368" spans="2:8" x14ac:dyDescent="0.25">
      <c r="B368" s="8">
        <f t="shared" si="9"/>
        <v>363</v>
      </c>
      <c r="C368" s="12">
        <f>'Simulacion sistema (hoja4)'!AS373</f>
        <v>0</v>
      </c>
      <c r="D368" s="12">
        <f>'Simulacion sistema (hoja4)'!AT373</f>
        <v>0.82426619157878833</v>
      </c>
      <c r="E368" s="86"/>
      <c r="F368" s="55"/>
      <c r="G368" s="11"/>
      <c r="H368" s="11"/>
    </row>
    <row r="369" spans="2:8" x14ac:dyDescent="0.25">
      <c r="B369" s="8">
        <f t="shared" si="9"/>
        <v>364</v>
      </c>
      <c r="C369" s="12">
        <f>'Simulacion sistema (hoja4)'!AS374</f>
        <v>0</v>
      </c>
      <c r="D369" s="12">
        <f>'Simulacion sistema (hoja4)'!AT374</f>
        <v>0.85911054515891006</v>
      </c>
      <c r="E369" s="86"/>
      <c r="F369" s="55"/>
      <c r="G369" s="11"/>
      <c r="H369" s="11"/>
    </row>
    <row r="370" spans="2:8" x14ac:dyDescent="0.25">
      <c r="B370" s="8">
        <f t="shared" si="9"/>
        <v>365</v>
      </c>
      <c r="C370" s="12">
        <f>'Simulacion sistema (hoja4)'!AS375</f>
        <v>0</v>
      </c>
      <c r="D370" s="12">
        <f>'Simulacion sistema (hoja4)'!AT375</f>
        <v>0.89381231633515323</v>
      </c>
      <c r="E370" s="86"/>
      <c r="F370" s="55"/>
      <c r="G370" s="11"/>
      <c r="H370" s="11"/>
    </row>
    <row r="371" spans="2:8" x14ac:dyDescent="0.25">
      <c r="B371" s="8">
        <f t="shared" si="9"/>
        <v>366</v>
      </c>
      <c r="C371" s="12">
        <f>'Simulacion sistema (hoja4)'!AS376</f>
        <v>0.57366478714417701</v>
      </c>
      <c r="D371" s="12">
        <f>'Simulacion sistema (hoja4)'!AT376</f>
        <v>0.93615021869711246</v>
      </c>
      <c r="E371" s="86"/>
      <c r="F371" s="55"/>
      <c r="G371" s="11"/>
      <c r="H371" s="11"/>
    </row>
    <row r="372" spans="2:8" x14ac:dyDescent="0.25">
      <c r="B372" s="8">
        <f t="shared" si="9"/>
        <v>367</v>
      </c>
      <c r="C372" s="12">
        <f>'Simulacion sistema (hoja4)'!AS377</f>
        <v>0</v>
      </c>
      <c r="D372" s="12">
        <f>'Simulacion sistema (hoja4)'!AT377</f>
        <v>0.79543039097180768</v>
      </c>
      <c r="E372" s="86"/>
      <c r="F372" s="55"/>
      <c r="G372" s="11"/>
      <c r="H372" s="11"/>
    </row>
    <row r="373" spans="2:8" x14ac:dyDescent="0.25">
      <c r="B373" s="8">
        <f t="shared" si="9"/>
        <v>368</v>
      </c>
      <c r="C373" s="12">
        <f>'Simulacion sistema (hoja4)'!AS378</f>
        <v>0.75162915582393086</v>
      </c>
      <c r="D373" s="12">
        <f>'Simulacion sistema (hoja4)'!AT378</f>
        <v>0.78993669799034649</v>
      </c>
      <c r="E373" s="86"/>
      <c r="F373" s="55"/>
      <c r="G373" s="11"/>
      <c r="H373" s="11"/>
    </row>
    <row r="374" spans="2:8" x14ac:dyDescent="0.25">
      <c r="B374" s="8">
        <f t="shared" si="9"/>
        <v>369</v>
      </c>
      <c r="C374" s="12">
        <f>'Simulacion sistema (hoja4)'!AS379</f>
        <v>0.24391895791866833</v>
      </c>
      <c r="D374" s="12">
        <f>'Simulacion sistema (hoja4)'!AT379</f>
        <v>0.57016365716785222</v>
      </c>
      <c r="E374" s="86"/>
      <c r="F374" s="55"/>
      <c r="G374" s="11"/>
      <c r="H374" s="11"/>
    </row>
    <row r="375" spans="2:8" x14ac:dyDescent="0.25">
      <c r="B375" s="8">
        <f t="shared" si="9"/>
        <v>370</v>
      </c>
      <c r="C375" s="12">
        <f>'Simulacion sistema (hoja4)'!AS380</f>
        <v>0</v>
      </c>
      <c r="D375" s="12">
        <f>'Simulacion sistema (hoja4)'!AT380</f>
        <v>0.91438366042975139</v>
      </c>
      <c r="E375" s="86"/>
      <c r="F375" s="55"/>
      <c r="G375" s="11"/>
      <c r="H375" s="11"/>
    </row>
    <row r="376" spans="2:8" x14ac:dyDescent="0.25">
      <c r="B376" s="8">
        <f t="shared" si="9"/>
        <v>371</v>
      </c>
      <c r="C376" s="12">
        <f>'Simulacion sistema (hoja4)'!AS381</f>
        <v>1</v>
      </c>
      <c r="D376" s="12">
        <f>'Simulacion sistema (hoja4)'!AT381</f>
        <v>0.89561008972110634</v>
      </c>
      <c r="E376" s="86"/>
      <c r="F376" s="55"/>
      <c r="G376" s="11"/>
      <c r="H376" s="11"/>
    </row>
    <row r="377" spans="2:8" x14ac:dyDescent="0.25">
      <c r="B377" s="8">
        <f t="shared" si="9"/>
        <v>372</v>
      </c>
      <c r="C377" s="12">
        <f>'Simulacion sistema (hoja4)'!AS382</f>
        <v>0.25783315841811905</v>
      </c>
      <c r="D377" s="12">
        <f>'Simulacion sistema (hoja4)'!AT382</f>
        <v>0.67924990105565897</v>
      </c>
      <c r="E377" s="86"/>
      <c r="F377" s="55"/>
      <c r="G377" s="11"/>
      <c r="H377" s="11"/>
    </row>
    <row r="378" spans="2:8" x14ac:dyDescent="0.25">
      <c r="B378" s="8">
        <f t="shared" si="9"/>
        <v>373</v>
      </c>
      <c r="C378" s="12">
        <f>'Simulacion sistema (hoja4)'!AS383</f>
        <v>0.77409607812061887</v>
      </c>
      <c r="D378" s="12">
        <f>'Simulacion sistema (hoja4)'!AT383</f>
        <v>0.49113223694178376</v>
      </c>
      <c r="E378" s="86"/>
      <c r="F378" s="55"/>
      <c r="G378" s="11"/>
      <c r="H378" s="11"/>
    </row>
    <row r="379" spans="2:8" x14ac:dyDescent="0.25">
      <c r="B379" s="8">
        <f t="shared" si="9"/>
        <v>374</v>
      </c>
      <c r="C379" s="12">
        <f>'Simulacion sistema (hoja4)'!AS384</f>
        <v>0</v>
      </c>
      <c r="D379" s="12">
        <f>'Simulacion sistema (hoja4)'!AT384</f>
        <v>0.48638838057634293</v>
      </c>
      <c r="E379" s="86"/>
      <c r="F379" s="55"/>
      <c r="G379" s="11"/>
      <c r="H379" s="11"/>
    </row>
    <row r="380" spans="2:8" x14ac:dyDescent="0.25">
      <c r="B380" s="8">
        <f t="shared" si="9"/>
        <v>375</v>
      </c>
      <c r="C380" s="12">
        <f>'Simulacion sistema (hoja4)'!AS385</f>
        <v>0</v>
      </c>
      <c r="D380" s="12">
        <f>'Simulacion sistema (hoja4)'!AT385</f>
        <v>0.88239156007936159</v>
      </c>
      <c r="E380" s="86"/>
      <c r="F380" s="55"/>
      <c r="G380" s="11"/>
      <c r="H380" s="11"/>
    </row>
    <row r="381" spans="2:8" x14ac:dyDescent="0.25">
      <c r="B381" s="8">
        <f t="shared" si="9"/>
        <v>376</v>
      </c>
      <c r="C381" s="12">
        <f>'Simulacion sistema (hoja4)'!AS386</f>
        <v>3.7730259994268343E-2</v>
      </c>
      <c r="D381" s="12">
        <f>'Simulacion sistema (hoja4)'!AT386</f>
        <v>0.91230246778902491</v>
      </c>
      <c r="E381" s="86"/>
      <c r="F381" s="55"/>
      <c r="G381" s="11"/>
      <c r="H381" s="11"/>
    </row>
    <row r="382" spans="2:8" x14ac:dyDescent="0.25">
      <c r="B382" s="8">
        <f t="shared" si="9"/>
        <v>377</v>
      </c>
      <c r="C382" s="12">
        <f>'Simulacion sistema (hoja4)'!AS387</f>
        <v>0</v>
      </c>
      <c r="D382" s="12">
        <f>'Simulacion sistema (hoja4)'!AT387</f>
        <v>0.5756270454236273</v>
      </c>
      <c r="E382" s="86"/>
      <c r="F382" s="55"/>
      <c r="G382" s="11"/>
      <c r="H382" s="11"/>
    </row>
    <row r="383" spans="2:8" x14ac:dyDescent="0.25">
      <c r="B383" s="8">
        <f t="shared" si="9"/>
        <v>378</v>
      </c>
      <c r="C383" s="12">
        <f>'Simulacion sistema (hoja4)'!AS388</f>
        <v>0</v>
      </c>
      <c r="D383" s="12">
        <f>'Simulacion sistema (hoja4)'!AT388</f>
        <v>0.7838024581149412</v>
      </c>
      <c r="E383" s="86"/>
      <c r="F383" s="55"/>
      <c r="G383" s="11"/>
      <c r="H383" s="11"/>
    </row>
    <row r="384" spans="2:8" x14ac:dyDescent="0.25">
      <c r="B384" s="8">
        <f t="shared" si="9"/>
        <v>379</v>
      </c>
      <c r="C384" s="12">
        <f>'Simulacion sistema (hoja4)'!AS389</f>
        <v>1</v>
      </c>
      <c r="D384" s="12">
        <f>'Simulacion sistema (hoja4)'!AT389</f>
        <v>0.78661072064047177</v>
      </c>
      <c r="E384" s="86"/>
      <c r="F384" s="55"/>
      <c r="G384" s="11"/>
      <c r="H384" s="11"/>
    </row>
    <row r="385" spans="2:8" x14ac:dyDescent="0.25">
      <c r="B385" s="8">
        <f t="shared" si="9"/>
        <v>380</v>
      </c>
      <c r="C385" s="12">
        <f>'Simulacion sistema (hoja4)'!AS390</f>
        <v>0.39403835159159384</v>
      </c>
      <c r="D385" s="12">
        <f>'Simulacion sistema (hoja4)'!AT390</f>
        <v>0.80295294572203335</v>
      </c>
      <c r="E385" s="86"/>
      <c r="F385" s="55"/>
      <c r="G385" s="11"/>
      <c r="H385" s="11"/>
    </row>
    <row r="386" spans="2:8" x14ac:dyDescent="0.25">
      <c r="B386" s="8">
        <f t="shared" si="9"/>
        <v>381</v>
      </c>
      <c r="C386" s="12">
        <f>'Simulacion sistema (hoja4)'!AS391</f>
        <v>0</v>
      </c>
      <c r="D386" s="12">
        <f>'Simulacion sistema (hoja4)'!AT391</f>
        <v>0.71563625560187549</v>
      </c>
      <c r="E386" s="86"/>
      <c r="F386" s="55"/>
      <c r="G386" s="11"/>
      <c r="H386" s="11"/>
    </row>
    <row r="387" spans="2:8" x14ac:dyDescent="0.25">
      <c r="B387" s="8">
        <f t="shared" si="9"/>
        <v>382</v>
      </c>
      <c r="C387" s="12">
        <f>'Simulacion sistema (hoja4)'!AS392</f>
        <v>0</v>
      </c>
      <c r="D387" s="12">
        <f>'Simulacion sistema (hoja4)'!AT392</f>
        <v>0.6798390105643991</v>
      </c>
      <c r="E387" s="86"/>
      <c r="F387" s="55"/>
      <c r="G387" s="11"/>
      <c r="H387" s="11"/>
    </row>
    <row r="388" spans="2:8" x14ac:dyDescent="0.25">
      <c r="B388" s="8">
        <f t="shared" si="9"/>
        <v>383</v>
      </c>
      <c r="C388" s="12">
        <f>'Simulacion sistema (hoja4)'!AS393</f>
        <v>0</v>
      </c>
      <c r="D388" s="12">
        <f>'Simulacion sistema (hoja4)'!AT393</f>
        <v>0.91027012106500826</v>
      </c>
      <c r="E388" s="86"/>
      <c r="F388" s="55"/>
      <c r="G388" s="11"/>
      <c r="H388" s="11"/>
    </row>
    <row r="389" spans="2:8" x14ac:dyDescent="0.25">
      <c r="B389" s="8">
        <f t="shared" si="9"/>
        <v>384</v>
      </c>
      <c r="C389" s="12">
        <f>'Simulacion sistema (hoja4)'!AS394</f>
        <v>9.2734123965523649E-2</v>
      </c>
      <c r="D389" s="12">
        <f>'Simulacion sistema (hoja4)'!AT394</f>
        <v>0.64904516987581917</v>
      </c>
      <c r="E389" s="86"/>
      <c r="F389" s="55"/>
      <c r="G389" s="11"/>
      <c r="H389" s="11"/>
    </row>
    <row r="390" spans="2:8" x14ac:dyDescent="0.25">
      <c r="B390" s="8">
        <f t="shared" si="9"/>
        <v>385</v>
      </c>
      <c r="C390" s="12">
        <f>'Simulacion sistema (hoja4)'!AS395</f>
        <v>0.96555834624262882</v>
      </c>
      <c r="D390" s="12">
        <f>'Simulacion sistema (hoja4)'!AT395</f>
        <v>0.73278310500772681</v>
      </c>
      <c r="E390" s="86"/>
      <c r="F390" s="55"/>
      <c r="G390" s="11"/>
      <c r="H390" s="11"/>
    </row>
    <row r="391" spans="2:8" x14ac:dyDescent="0.25">
      <c r="B391" s="8">
        <f t="shared" si="9"/>
        <v>386</v>
      </c>
      <c r="C391" s="12">
        <f>'Simulacion sistema (hoja4)'!AS396</f>
        <v>5.2008423578480421E-2</v>
      </c>
      <c r="D391" s="12">
        <f>'Simulacion sistema (hoja4)'!AT396</f>
        <v>0.87235294885846482</v>
      </c>
      <c r="E391" s="86"/>
      <c r="F391" s="55"/>
      <c r="G391" s="11"/>
      <c r="H391" s="11"/>
    </row>
    <row r="392" spans="2:8" x14ac:dyDescent="0.25">
      <c r="B392" s="8">
        <f t="shared" ref="B392:B455" si="10">+B391+1</f>
        <v>387</v>
      </c>
      <c r="C392" s="12">
        <f>'Simulacion sistema (hoja4)'!AS397</f>
        <v>0</v>
      </c>
      <c r="D392" s="12">
        <f>'Simulacion sistema (hoja4)'!AT397</f>
        <v>0.58906160027541421</v>
      </c>
      <c r="E392" s="86"/>
      <c r="F392" s="55"/>
      <c r="G392" s="11"/>
      <c r="H392" s="11"/>
    </row>
    <row r="393" spans="2:8" x14ac:dyDescent="0.25">
      <c r="B393" s="8">
        <f t="shared" si="10"/>
        <v>388</v>
      </c>
      <c r="C393" s="12">
        <f>'Simulacion sistema (hoja4)'!AS398</f>
        <v>0.2283884218416079</v>
      </c>
      <c r="D393" s="12">
        <f>'Simulacion sistema (hoja4)'!AT398</f>
        <v>0.81621362313056889</v>
      </c>
      <c r="E393" s="86"/>
      <c r="F393" s="55"/>
      <c r="G393" s="11"/>
      <c r="H393" s="11"/>
    </row>
    <row r="394" spans="2:8" x14ac:dyDescent="0.25">
      <c r="B394" s="8">
        <f t="shared" si="10"/>
        <v>389</v>
      </c>
      <c r="C394" s="12">
        <f>'Simulacion sistema (hoja4)'!AS399</f>
        <v>0</v>
      </c>
      <c r="D394" s="12">
        <f>'Simulacion sistema (hoja4)'!AT399</f>
        <v>0.85622515753870398</v>
      </c>
      <c r="E394" s="86"/>
      <c r="F394" s="55"/>
      <c r="G394" s="11"/>
      <c r="H394" s="11"/>
    </row>
    <row r="395" spans="2:8" x14ac:dyDescent="0.25">
      <c r="B395" s="8">
        <f t="shared" si="10"/>
        <v>390</v>
      </c>
      <c r="C395" s="12">
        <f>'Simulacion sistema (hoja4)'!AS400</f>
        <v>0</v>
      </c>
      <c r="D395" s="12">
        <f>'Simulacion sistema (hoja4)'!AT400</f>
        <v>0.70986348558227252</v>
      </c>
      <c r="E395" s="86"/>
      <c r="F395" s="55"/>
      <c r="G395" s="11"/>
      <c r="H395" s="11"/>
    </row>
    <row r="396" spans="2:8" x14ac:dyDescent="0.25">
      <c r="B396" s="8">
        <f t="shared" si="10"/>
        <v>391</v>
      </c>
      <c r="C396" s="12">
        <f>'Simulacion sistema (hoja4)'!AS401</f>
        <v>0.21049458681415173</v>
      </c>
      <c r="D396" s="12">
        <f>'Simulacion sistema (hoja4)'!AT401</f>
        <v>0.93156924420608489</v>
      </c>
      <c r="E396" s="86"/>
      <c r="F396" s="55"/>
      <c r="G396" s="11"/>
      <c r="H396" s="11"/>
    </row>
    <row r="397" spans="2:8" x14ac:dyDescent="0.25">
      <c r="B397" s="8">
        <f t="shared" si="10"/>
        <v>392</v>
      </c>
      <c r="C397" s="12">
        <f>'Simulacion sistema (hoja4)'!AS402</f>
        <v>0</v>
      </c>
      <c r="D397" s="12">
        <f>'Simulacion sistema (hoja4)'!AT402</f>
        <v>0.82193667788368696</v>
      </c>
      <c r="E397" s="86"/>
      <c r="F397" s="55"/>
      <c r="G397" s="11"/>
      <c r="H397" s="11"/>
    </row>
    <row r="398" spans="2:8" x14ac:dyDescent="0.25">
      <c r="B398" s="8">
        <f t="shared" si="10"/>
        <v>393</v>
      </c>
      <c r="C398" s="12">
        <f>'Simulacion sistema (hoja4)'!AS403</f>
        <v>0</v>
      </c>
      <c r="D398" s="12">
        <f>'Simulacion sistema (hoja4)'!AT403</f>
        <v>0.80722475599095689</v>
      </c>
      <c r="E398" s="86"/>
      <c r="F398" s="55"/>
      <c r="G398" s="11"/>
      <c r="H398" s="11"/>
    </row>
    <row r="399" spans="2:8" x14ac:dyDescent="0.25">
      <c r="B399" s="8">
        <f t="shared" si="10"/>
        <v>394</v>
      </c>
      <c r="C399" s="12">
        <f>'Simulacion sistema (hoja4)'!AS404</f>
        <v>0</v>
      </c>
      <c r="D399" s="12">
        <f>'Simulacion sistema (hoja4)'!AT404</f>
        <v>0.75972015074825416</v>
      </c>
      <c r="E399" s="86"/>
      <c r="F399" s="55"/>
      <c r="G399" s="11"/>
      <c r="H399" s="11"/>
    </row>
    <row r="400" spans="2:8" x14ac:dyDescent="0.25">
      <c r="B400" s="8">
        <f t="shared" si="10"/>
        <v>395</v>
      </c>
      <c r="C400" s="12">
        <f>'Simulacion sistema (hoja4)'!AS405</f>
        <v>0</v>
      </c>
      <c r="D400" s="12">
        <f>'Simulacion sistema (hoja4)'!AT405</f>
        <v>0.76806141729667954</v>
      </c>
      <c r="E400" s="86"/>
      <c r="F400" s="55"/>
      <c r="G400" s="11"/>
      <c r="H400" s="11"/>
    </row>
    <row r="401" spans="2:8" x14ac:dyDescent="0.25">
      <c r="B401" s="8">
        <f t="shared" si="10"/>
        <v>396</v>
      </c>
      <c r="C401" s="12">
        <f>'Simulacion sistema (hoja4)'!AS406</f>
        <v>0</v>
      </c>
      <c r="D401" s="12">
        <f>'Simulacion sistema (hoja4)'!AT406</f>
        <v>0.79257317061840205</v>
      </c>
      <c r="E401" s="86"/>
      <c r="F401" s="55"/>
      <c r="G401" s="11"/>
      <c r="H401" s="11"/>
    </row>
    <row r="402" spans="2:8" x14ac:dyDescent="0.25">
      <c r="B402" s="8">
        <f t="shared" si="10"/>
        <v>397</v>
      </c>
      <c r="C402" s="12">
        <f>'Simulacion sistema (hoja4)'!AS407</f>
        <v>1</v>
      </c>
      <c r="D402" s="12">
        <f>'Simulacion sistema (hoja4)'!AT407</f>
        <v>0.94195769012619401</v>
      </c>
      <c r="E402" s="86"/>
      <c r="F402" s="55"/>
      <c r="G402" s="11"/>
      <c r="H402" s="11"/>
    </row>
    <row r="403" spans="2:8" x14ac:dyDescent="0.25">
      <c r="B403" s="8">
        <f t="shared" si="10"/>
        <v>398</v>
      </c>
      <c r="C403" s="12">
        <f>'Simulacion sistema (hoja4)'!AS408</f>
        <v>0</v>
      </c>
      <c r="D403" s="12">
        <f>'Simulacion sistema (hoja4)'!AT408</f>
        <v>0.73486058963953094</v>
      </c>
      <c r="E403" s="86"/>
      <c r="F403" s="55"/>
      <c r="G403" s="11"/>
      <c r="H403" s="11"/>
    </row>
    <row r="404" spans="2:8" x14ac:dyDescent="0.25">
      <c r="B404" s="8">
        <f t="shared" si="10"/>
        <v>399</v>
      </c>
      <c r="C404" s="12">
        <f>'Simulacion sistema (hoja4)'!AS409</f>
        <v>0</v>
      </c>
      <c r="D404" s="12">
        <f>'Simulacion sistema (hoja4)'!AT409</f>
        <v>0.75673151358416657</v>
      </c>
      <c r="E404" s="86"/>
      <c r="F404" s="55"/>
      <c r="G404" s="11"/>
      <c r="H404" s="11"/>
    </row>
    <row r="405" spans="2:8" x14ac:dyDescent="0.25">
      <c r="B405" s="8">
        <f t="shared" si="10"/>
        <v>400</v>
      </c>
      <c r="C405" s="12">
        <f>'Simulacion sistema (hoja4)'!AS410</f>
        <v>0</v>
      </c>
      <c r="D405" s="12">
        <f>'Simulacion sistema (hoja4)'!AT410</f>
        <v>0.97973418269557189</v>
      </c>
      <c r="E405" s="86"/>
      <c r="F405" s="55"/>
      <c r="G405" s="11"/>
      <c r="H405" s="11"/>
    </row>
    <row r="406" spans="2:8" x14ac:dyDescent="0.25">
      <c r="B406" s="8">
        <f t="shared" si="10"/>
        <v>401</v>
      </c>
      <c r="C406" s="12">
        <f>'Simulacion sistema (hoja4)'!AS411</f>
        <v>0</v>
      </c>
      <c r="D406" s="12">
        <f>'Simulacion sistema (hoja4)'!AT411</f>
        <v>0.69194338511677989</v>
      </c>
      <c r="E406" s="86"/>
      <c r="F406" s="55"/>
      <c r="G406" s="11"/>
      <c r="H406" s="11"/>
    </row>
    <row r="407" spans="2:8" x14ac:dyDescent="0.25">
      <c r="B407" s="8">
        <f t="shared" si="10"/>
        <v>402</v>
      </c>
      <c r="C407" s="12">
        <f>'Simulacion sistema (hoja4)'!AS412</f>
        <v>0.13619448602306269</v>
      </c>
      <c r="D407" s="12">
        <f>'Simulacion sistema (hoja4)'!AT412</f>
        <v>0.64249066067411009</v>
      </c>
      <c r="E407" s="86"/>
      <c r="F407" s="55"/>
      <c r="G407" s="11"/>
      <c r="H407" s="11"/>
    </row>
    <row r="408" spans="2:8" x14ac:dyDescent="0.25">
      <c r="B408" s="8">
        <f t="shared" si="10"/>
        <v>403</v>
      </c>
      <c r="C408" s="12">
        <f>'Simulacion sistema (hoja4)'!AS413</f>
        <v>1.3890161761552125E-2</v>
      </c>
      <c r="D408" s="12">
        <f>'Simulacion sistema (hoja4)'!AT413</f>
        <v>0.78152396129850898</v>
      </c>
      <c r="E408" s="86"/>
      <c r="F408" s="55"/>
      <c r="G408" s="11"/>
      <c r="H408" s="11"/>
    </row>
    <row r="409" spans="2:8" x14ac:dyDescent="0.25">
      <c r="B409" s="8">
        <f t="shared" si="10"/>
        <v>404</v>
      </c>
      <c r="C409" s="12">
        <f>'Simulacion sistema (hoja4)'!AS414</f>
        <v>0</v>
      </c>
      <c r="D409" s="12">
        <f>'Simulacion sistema (hoja4)'!AT414</f>
        <v>0.50918529626763065</v>
      </c>
      <c r="E409" s="86"/>
      <c r="F409" s="55"/>
      <c r="G409" s="11"/>
      <c r="H409" s="11"/>
    </row>
    <row r="410" spans="2:8" x14ac:dyDescent="0.25">
      <c r="B410" s="8">
        <f t="shared" si="10"/>
        <v>405</v>
      </c>
      <c r="C410" s="12">
        <f>'Simulacion sistema (hoja4)'!AS415</f>
        <v>0.16144757695947193</v>
      </c>
      <c r="D410" s="12">
        <f>'Simulacion sistema (hoja4)'!AT415</f>
        <v>0.48341626691359274</v>
      </c>
      <c r="E410" s="86"/>
      <c r="F410" s="55"/>
      <c r="G410" s="11"/>
      <c r="H410" s="11"/>
    </row>
    <row r="411" spans="2:8" x14ac:dyDescent="0.25">
      <c r="B411" s="8">
        <f t="shared" si="10"/>
        <v>406</v>
      </c>
      <c r="C411" s="12">
        <f>'Simulacion sistema (hoja4)'!AS416</f>
        <v>3.2343526421050962E-2</v>
      </c>
      <c r="D411" s="12">
        <f>'Simulacion sistema (hoja4)'!AT416</f>
        <v>0.70558413305309475</v>
      </c>
      <c r="E411" s="86"/>
      <c r="F411" s="55"/>
      <c r="G411" s="11"/>
      <c r="H411" s="11"/>
    </row>
    <row r="412" spans="2:8" x14ac:dyDescent="0.25">
      <c r="B412" s="8">
        <f t="shared" si="10"/>
        <v>407</v>
      </c>
      <c r="C412" s="12">
        <f>'Simulacion sistema (hoja4)'!AS417</f>
        <v>0</v>
      </c>
      <c r="D412" s="12">
        <f>'Simulacion sistema (hoja4)'!AT417</f>
        <v>0.74159495566655842</v>
      </c>
      <c r="E412" s="86"/>
      <c r="F412" s="55"/>
      <c r="G412" s="11"/>
      <c r="H412" s="11"/>
    </row>
    <row r="413" spans="2:8" x14ac:dyDescent="0.25">
      <c r="B413" s="8">
        <f t="shared" si="10"/>
        <v>408</v>
      </c>
      <c r="C413" s="12">
        <f>'Simulacion sistema (hoja4)'!AS418</f>
        <v>0</v>
      </c>
      <c r="D413" s="12">
        <f>'Simulacion sistema (hoja4)'!AT418</f>
        <v>0.96600890099373971</v>
      </c>
      <c r="E413" s="86"/>
      <c r="F413" s="55"/>
      <c r="G413" s="11"/>
      <c r="H413" s="11"/>
    </row>
    <row r="414" spans="2:8" x14ac:dyDescent="0.25">
      <c r="B414" s="8">
        <f t="shared" si="10"/>
        <v>409</v>
      </c>
      <c r="C414" s="12">
        <f>'Simulacion sistema (hoja4)'!AS419</f>
        <v>0.11366932978266812</v>
      </c>
      <c r="D414" s="12">
        <f>'Simulacion sistema (hoja4)'!AT419</f>
        <v>0.7968208119322423</v>
      </c>
      <c r="E414" s="86"/>
      <c r="F414" s="55"/>
      <c r="G414" s="11"/>
      <c r="H414" s="11"/>
    </row>
    <row r="415" spans="2:8" x14ac:dyDescent="0.25">
      <c r="B415" s="8">
        <f t="shared" si="10"/>
        <v>410</v>
      </c>
      <c r="C415" s="12">
        <f>'Simulacion sistema (hoja4)'!AS420</f>
        <v>0</v>
      </c>
      <c r="D415" s="12">
        <f>'Simulacion sistema (hoja4)'!AT420</f>
        <v>0.80103254424964643</v>
      </c>
      <c r="E415" s="86"/>
      <c r="F415" s="55"/>
      <c r="G415" s="11"/>
      <c r="H415" s="11"/>
    </row>
    <row r="416" spans="2:8" x14ac:dyDescent="0.25">
      <c r="B416" s="8">
        <f t="shared" si="10"/>
        <v>411</v>
      </c>
      <c r="C416" s="12">
        <f>'Simulacion sistema (hoja4)'!AS421</f>
        <v>0</v>
      </c>
      <c r="D416" s="12">
        <f>'Simulacion sistema (hoja4)'!AT421</f>
        <v>0.59159862806359531</v>
      </c>
      <c r="E416" s="86"/>
      <c r="F416" s="55"/>
      <c r="G416" s="11"/>
      <c r="H416" s="11"/>
    </row>
    <row r="417" spans="2:8" x14ac:dyDescent="0.25">
      <c r="B417" s="8">
        <f t="shared" si="10"/>
        <v>412</v>
      </c>
      <c r="C417" s="12">
        <f>'Simulacion sistema (hoja4)'!AS422</f>
        <v>2.2750121287632888E-2</v>
      </c>
      <c r="D417" s="12">
        <f>'Simulacion sistema (hoja4)'!AT422</f>
        <v>0.89213410037560137</v>
      </c>
      <c r="E417" s="86"/>
      <c r="F417" s="55"/>
      <c r="G417" s="11"/>
      <c r="H417" s="11"/>
    </row>
    <row r="418" spans="2:8" x14ac:dyDescent="0.25">
      <c r="B418" s="8">
        <f t="shared" si="10"/>
        <v>413</v>
      </c>
      <c r="C418" s="12">
        <f>'Simulacion sistema (hoja4)'!AS423</f>
        <v>7.4728905927778602E-2</v>
      </c>
      <c r="D418" s="12">
        <f>'Simulacion sistema (hoja4)'!AT423</f>
        <v>0.78824585816262394</v>
      </c>
      <c r="E418" s="86"/>
      <c r="F418" s="55"/>
      <c r="G418" s="11"/>
      <c r="H418" s="11"/>
    </row>
    <row r="419" spans="2:8" x14ac:dyDescent="0.25">
      <c r="B419" s="8">
        <f t="shared" si="10"/>
        <v>414</v>
      </c>
      <c r="C419" s="12">
        <f>'Simulacion sistema (hoja4)'!AS424</f>
        <v>0.15146426193872078</v>
      </c>
      <c r="D419" s="12">
        <f>'Simulacion sistema (hoja4)'!AT424</f>
        <v>0.835076651215507</v>
      </c>
      <c r="E419" s="86"/>
      <c r="F419" s="55"/>
      <c r="G419" s="11"/>
      <c r="H419" s="11"/>
    </row>
    <row r="420" spans="2:8" x14ac:dyDescent="0.25">
      <c r="B420" s="8">
        <f t="shared" si="10"/>
        <v>415</v>
      </c>
      <c r="C420" s="12">
        <f>'Simulacion sistema (hoja4)'!AS425</f>
        <v>0</v>
      </c>
      <c r="D420" s="12">
        <f>'Simulacion sistema (hoja4)'!AT425</f>
        <v>0.68367444658516396</v>
      </c>
      <c r="E420" s="86"/>
      <c r="F420" s="55"/>
      <c r="G420" s="11"/>
      <c r="H420" s="11"/>
    </row>
    <row r="421" spans="2:8" x14ac:dyDescent="0.25">
      <c r="B421" s="8">
        <f t="shared" si="10"/>
        <v>416</v>
      </c>
      <c r="C421" s="12">
        <f>'Simulacion sistema (hoja4)'!AS426</f>
        <v>6.1878762780848307E-2</v>
      </c>
      <c r="D421" s="12">
        <f>'Simulacion sistema (hoja4)'!AT426</f>
        <v>0.95894789507330314</v>
      </c>
      <c r="E421" s="86"/>
      <c r="F421" s="55"/>
      <c r="G421" s="11"/>
      <c r="H421" s="11"/>
    </row>
    <row r="422" spans="2:8" x14ac:dyDescent="0.25">
      <c r="B422" s="8">
        <f t="shared" si="10"/>
        <v>417</v>
      </c>
      <c r="C422" s="12">
        <f>'Simulacion sistema (hoja4)'!AS427</f>
        <v>0</v>
      </c>
      <c r="D422" s="12">
        <f>'Simulacion sistema (hoja4)'!AT427</f>
        <v>0.8818465152314835</v>
      </c>
      <c r="E422" s="86"/>
      <c r="F422" s="55"/>
      <c r="G422" s="11"/>
      <c r="H422" s="11"/>
    </row>
    <row r="423" spans="2:8" x14ac:dyDescent="0.25">
      <c r="B423" s="8">
        <f t="shared" si="10"/>
        <v>418</v>
      </c>
      <c r="C423" s="12">
        <f>'Simulacion sistema (hoja4)'!AS428</f>
        <v>0.49674910162725755</v>
      </c>
      <c r="D423" s="12">
        <f>'Simulacion sistema (hoja4)'!AT428</f>
        <v>0.61684210231569148</v>
      </c>
      <c r="E423" s="86"/>
      <c r="F423" s="55"/>
      <c r="G423" s="11"/>
      <c r="H423" s="11"/>
    </row>
    <row r="424" spans="2:8" x14ac:dyDescent="0.25">
      <c r="B424" s="8">
        <f t="shared" si="10"/>
        <v>419</v>
      </c>
      <c r="C424" s="12">
        <f>'Simulacion sistema (hoja4)'!AS429</f>
        <v>0</v>
      </c>
      <c r="D424" s="12">
        <f>'Simulacion sistema (hoja4)'!AT429</f>
        <v>0.66175829840342404</v>
      </c>
      <c r="E424" s="86"/>
      <c r="F424" s="55"/>
      <c r="G424" s="11"/>
      <c r="H424" s="11"/>
    </row>
    <row r="425" spans="2:8" x14ac:dyDescent="0.25">
      <c r="B425" s="8">
        <f t="shared" si="10"/>
        <v>420</v>
      </c>
      <c r="C425" s="12">
        <f>'Simulacion sistema (hoja4)'!AS430</f>
        <v>0</v>
      </c>
      <c r="D425" s="12">
        <f>'Simulacion sistema (hoja4)'!AT430</f>
        <v>0.66730442292623904</v>
      </c>
      <c r="E425" s="86"/>
      <c r="F425" s="55"/>
      <c r="G425" s="11"/>
      <c r="H425" s="11"/>
    </row>
    <row r="426" spans="2:8" x14ac:dyDescent="0.25">
      <c r="B426" s="8">
        <f t="shared" si="10"/>
        <v>421</v>
      </c>
      <c r="C426" s="12">
        <f>'Simulacion sistema (hoja4)'!AS431</f>
        <v>0.70780711629589443</v>
      </c>
      <c r="D426" s="12">
        <f>'Simulacion sistema (hoja4)'!AT431</f>
        <v>0.77532331077615202</v>
      </c>
      <c r="E426" s="86"/>
      <c r="F426" s="55"/>
      <c r="G426" s="11"/>
      <c r="H426" s="11"/>
    </row>
    <row r="427" spans="2:8" x14ac:dyDescent="0.25">
      <c r="B427" s="8">
        <f t="shared" si="10"/>
        <v>422</v>
      </c>
      <c r="C427" s="12">
        <f>'Simulacion sistema (hoja4)'!AS432</f>
        <v>0</v>
      </c>
      <c r="D427" s="12">
        <f>'Simulacion sistema (hoja4)'!AT432</f>
        <v>0.78409974501140922</v>
      </c>
      <c r="E427" s="86"/>
      <c r="F427" s="55"/>
      <c r="G427" s="11"/>
      <c r="H427" s="11"/>
    </row>
    <row r="428" spans="2:8" x14ac:dyDescent="0.25">
      <c r="B428" s="8">
        <f t="shared" si="10"/>
        <v>423</v>
      </c>
      <c r="C428" s="12">
        <f>'Simulacion sistema (hoja4)'!AS433</f>
        <v>0.41298700461702537</v>
      </c>
      <c r="D428" s="12">
        <f>'Simulacion sistema (hoja4)'!AT433</f>
        <v>0.81111855454697457</v>
      </c>
      <c r="E428" s="86"/>
      <c r="F428" s="55"/>
      <c r="G428" s="11"/>
      <c r="H428" s="11"/>
    </row>
    <row r="429" spans="2:8" x14ac:dyDescent="0.25">
      <c r="B429" s="8">
        <f t="shared" si="10"/>
        <v>424</v>
      </c>
      <c r="C429" s="12">
        <f>'Simulacion sistema (hoja4)'!AS434</f>
        <v>0</v>
      </c>
      <c r="D429" s="12">
        <f>'Simulacion sistema (hoja4)'!AT434</f>
        <v>0.85077591146817289</v>
      </c>
      <c r="E429" s="86"/>
      <c r="F429" s="55"/>
      <c r="G429" s="11"/>
      <c r="H429" s="11"/>
    </row>
    <row r="430" spans="2:8" x14ac:dyDescent="0.25">
      <c r="B430" s="8">
        <f t="shared" si="10"/>
        <v>425</v>
      </c>
      <c r="C430" s="12">
        <f>'Simulacion sistema (hoja4)'!AS435</f>
        <v>0.49613961679114577</v>
      </c>
      <c r="D430" s="12">
        <f>'Simulacion sistema (hoja4)'!AT435</f>
        <v>0.81007810044239914</v>
      </c>
      <c r="E430" s="86"/>
      <c r="F430" s="55"/>
      <c r="G430" s="11"/>
      <c r="H430" s="11"/>
    </row>
    <row r="431" spans="2:8" x14ac:dyDescent="0.25">
      <c r="B431" s="8">
        <f t="shared" si="10"/>
        <v>426</v>
      </c>
      <c r="C431" s="12">
        <f>'Simulacion sistema (hoja4)'!AS436</f>
        <v>0</v>
      </c>
      <c r="D431" s="12">
        <f>'Simulacion sistema (hoja4)'!AT436</f>
        <v>0.93185884942147523</v>
      </c>
      <c r="E431" s="86"/>
      <c r="F431" s="55"/>
      <c r="G431" s="11"/>
      <c r="H431" s="11"/>
    </row>
    <row r="432" spans="2:8" x14ac:dyDescent="0.25">
      <c r="B432" s="8">
        <f t="shared" si="10"/>
        <v>427</v>
      </c>
      <c r="C432" s="12">
        <f>'Simulacion sistema (hoja4)'!AS437</f>
        <v>0</v>
      </c>
      <c r="D432" s="12">
        <f>'Simulacion sistema (hoja4)'!AT437</f>
        <v>0.96890265582600199</v>
      </c>
      <c r="E432" s="86"/>
      <c r="F432" s="55"/>
      <c r="G432" s="11"/>
      <c r="H432" s="11"/>
    </row>
    <row r="433" spans="2:8" x14ac:dyDescent="0.25">
      <c r="B433" s="8">
        <f t="shared" si="10"/>
        <v>428</v>
      </c>
      <c r="C433" s="12">
        <f>'Simulacion sistema (hoja4)'!AS438</f>
        <v>0</v>
      </c>
      <c r="D433" s="12">
        <f>'Simulacion sistema (hoja4)'!AT438</f>
        <v>0.69001653107879479</v>
      </c>
      <c r="E433" s="86"/>
      <c r="F433" s="55"/>
      <c r="G433" s="11"/>
      <c r="H433" s="11"/>
    </row>
    <row r="434" spans="2:8" x14ac:dyDescent="0.25">
      <c r="B434" s="8">
        <f t="shared" si="10"/>
        <v>429</v>
      </c>
      <c r="C434" s="12">
        <f>'Simulacion sistema (hoja4)'!AS439</f>
        <v>0.86942826948788643</v>
      </c>
      <c r="D434" s="12">
        <f>'Simulacion sistema (hoja4)'!AT439</f>
        <v>0.87221512515151678</v>
      </c>
      <c r="E434" s="86"/>
      <c r="F434" s="55"/>
      <c r="G434" s="11"/>
      <c r="H434" s="11"/>
    </row>
    <row r="435" spans="2:8" x14ac:dyDescent="0.25">
      <c r="B435" s="8">
        <f t="shared" si="10"/>
        <v>430</v>
      </c>
      <c r="C435" s="12">
        <f>'Simulacion sistema (hoja4)'!AS440</f>
        <v>0</v>
      </c>
      <c r="D435" s="12">
        <f>'Simulacion sistema (hoja4)'!AT440</f>
        <v>0.88760673618793318</v>
      </c>
      <c r="E435" s="86"/>
      <c r="F435" s="55"/>
      <c r="G435" s="11"/>
      <c r="H435" s="11"/>
    </row>
    <row r="436" spans="2:8" x14ac:dyDescent="0.25">
      <c r="B436" s="8">
        <f t="shared" si="10"/>
        <v>431</v>
      </c>
      <c r="C436" s="12">
        <f>'Simulacion sistema (hoja4)'!AS441</f>
        <v>0.1160184613594714</v>
      </c>
      <c r="D436" s="12">
        <f>'Simulacion sistema (hoja4)'!AT441</f>
        <v>0.94146354194646398</v>
      </c>
      <c r="E436" s="86"/>
      <c r="F436" s="55"/>
      <c r="G436" s="11"/>
      <c r="H436" s="11"/>
    </row>
    <row r="437" spans="2:8" x14ac:dyDescent="0.25">
      <c r="B437" s="8">
        <f t="shared" si="10"/>
        <v>432</v>
      </c>
      <c r="C437" s="12">
        <f>'Simulacion sistema (hoja4)'!AS442</f>
        <v>8.5205168200416431E-2</v>
      </c>
      <c r="D437" s="12">
        <f>'Simulacion sistema (hoja4)'!AT442</f>
        <v>0.77676036983550201</v>
      </c>
      <c r="E437" s="86"/>
      <c r="F437" s="55"/>
      <c r="G437" s="11"/>
      <c r="H437" s="11"/>
    </row>
    <row r="438" spans="2:8" x14ac:dyDescent="0.25">
      <c r="B438" s="8">
        <f t="shared" si="10"/>
        <v>433</v>
      </c>
      <c r="C438" s="12">
        <f>'Simulacion sistema (hoja4)'!AS443</f>
        <v>0</v>
      </c>
      <c r="D438" s="12">
        <f>'Simulacion sistema (hoja4)'!AT443</f>
        <v>0.50914983832074423</v>
      </c>
      <c r="E438" s="86"/>
      <c r="F438" s="55"/>
      <c r="G438" s="11"/>
      <c r="H438" s="11"/>
    </row>
    <row r="439" spans="2:8" x14ac:dyDescent="0.25">
      <c r="B439" s="8">
        <f t="shared" si="10"/>
        <v>434</v>
      </c>
      <c r="C439" s="12">
        <f>'Simulacion sistema (hoja4)'!AS444</f>
        <v>0</v>
      </c>
      <c r="D439" s="12">
        <f>'Simulacion sistema (hoja4)'!AT444</f>
        <v>0.64490417144558321</v>
      </c>
      <c r="E439" s="86"/>
      <c r="F439" s="55"/>
      <c r="G439" s="11"/>
      <c r="H439" s="11"/>
    </row>
    <row r="440" spans="2:8" x14ac:dyDescent="0.25">
      <c r="B440" s="8">
        <f t="shared" si="10"/>
        <v>435</v>
      </c>
      <c r="C440" s="12">
        <f>'Simulacion sistema (hoja4)'!AS445</f>
        <v>0</v>
      </c>
      <c r="D440" s="12">
        <f>'Simulacion sistema (hoja4)'!AT445</f>
        <v>0.89019375302155468</v>
      </c>
      <c r="E440" s="86"/>
      <c r="F440" s="55"/>
      <c r="G440" s="11"/>
      <c r="H440" s="11"/>
    </row>
    <row r="441" spans="2:8" x14ac:dyDescent="0.25">
      <c r="B441" s="8">
        <f t="shared" si="10"/>
        <v>436</v>
      </c>
      <c r="C441" s="12">
        <f>'Simulacion sistema (hoja4)'!AS446</f>
        <v>0</v>
      </c>
      <c r="D441" s="12">
        <f>'Simulacion sistema (hoja4)'!AT446</f>
        <v>0.85293042494312221</v>
      </c>
      <c r="E441" s="86"/>
      <c r="F441" s="55"/>
      <c r="G441" s="11"/>
      <c r="H441" s="11"/>
    </row>
    <row r="442" spans="2:8" x14ac:dyDescent="0.25">
      <c r="B442" s="8">
        <f t="shared" si="10"/>
        <v>437</v>
      </c>
      <c r="C442" s="12">
        <f>'Simulacion sistema (hoja4)'!AS447</f>
        <v>0</v>
      </c>
      <c r="D442" s="12">
        <f>'Simulacion sistema (hoja4)'!AT447</f>
        <v>0.95159671833192094</v>
      </c>
      <c r="E442" s="86"/>
      <c r="F442" s="55"/>
      <c r="G442" s="11"/>
      <c r="H442" s="11"/>
    </row>
    <row r="443" spans="2:8" x14ac:dyDescent="0.25">
      <c r="B443" s="8">
        <f t="shared" si="10"/>
        <v>438</v>
      </c>
      <c r="C443" s="12">
        <f>'Simulacion sistema (hoja4)'!AS448</f>
        <v>0.18014766922738823</v>
      </c>
      <c r="D443" s="12">
        <f>'Simulacion sistema (hoja4)'!AT448</f>
        <v>0.70914202891912137</v>
      </c>
      <c r="E443" s="86"/>
      <c r="F443" s="55"/>
      <c r="G443" s="11"/>
      <c r="H443" s="11"/>
    </row>
    <row r="444" spans="2:8" x14ac:dyDescent="0.25">
      <c r="B444" s="8">
        <f t="shared" si="10"/>
        <v>439</v>
      </c>
      <c r="C444" s="12">
        <f>'Simulacion sistema (hoja4)'!AS449</f>
        <v>0.70054386989091477</v>
      </c>
      <c r="D444" s="12">
        <f>'Simulacion sistema (hoja4)'!AT449</f>
        <v>0.85078260165765607</v>
      </c>
      <c r="E444" s="86"/>
      <c r="F444" s="55"/>
      <c r="G444" s="11"/>
      <c r="H444" s="11"/>
    </row>
    <row r="445" spans="2:8" x14ac:dyDescent="0.25">
      <c r="B445" s="8">
        <f t="shared" si="10"/>
        <v>440</v>
      </c>
      <c r="C445" s="12">
        <f>'Simulacion sistema (hoja4)'!AS450</f>
        <v>0</v>
      </c>
      <c r="D445" s="12">
        <f>'Simulacion sistema (hoja4)'!AT450</f>
        <v>0.76511046112866277</v>
      </c>
      <c r="E445" s="86"/>
      <c r="F445" s="55"/>
      <c r="G445" s="11"/>
      <c r="H445" s="11"/>
    </row>
    <row r="446" spans="2:8" x14ac:dyDescent="0.25">
      <c r="B446" s="8">
        <f t="shared" si="10"/>
        <v>441</v>
      </c>
      <c r="C446" s="12">
        <f>'Simulacion sistema (hoja4)'!AS451</f>
        <v>9.5776623999793836E-2</v>
      </c>
      <c r="D446" s="12">
        <f>'Simulacion sistema (hoja4)'!AT451</f>
        <v>0.76475684015945078</v>
      </c>
      <c r="E446" s="86"/>
      <c r="F446" s="55"/>
      <c r="G446" s="11"/>
      <c r="H446" s="11"/>
    </row>
    <row r="447" spans="2:8" x14ac:dyDescent="0.25">
      <c r="B447" s="8">
        <f t="shared" si="10"/>
        <v>442</v>
      </c>
      <c r="C447" s="12">
        <f>'Simulacion sistema (hoja4)'!AS452</f>
        <v>0</v>
      </c>
      <c r="D447" s="12">
        <f>'Simulacion sistema (hoja4)'!AT452</f>
        <v>0.7370381477930581</v>
      </c>
      <c r="E447" s="86"/>
      <c r="F447" s="55"/>
      <c r="G447" s="11"/>
      <c r="H447" s="11"/>
    </row>
    <row r="448" spans="2:8" x14ac:dyDescent="0.25">
      <c r="B448" s="8">
        <f t="shared" si="10"/>
        <v>443</v>
      </c>
      <c r="C448" s="12">
        <f>'Simulacion sistema (hoja4)'!AS453</f>
        <v>0.19222560262982546</v>
      </c>
      <c r="D448" s="12">
        <f>'Simulacion sistema (hoja4)'!AT453</f>
        <v>0.72458944229256805</v>
      </c>
      <c r="E448" s="86"/>
      <c r="F448" s="55"/>
      <c r="G448" s="11"/>
      <c r="H448" s="11"/>
    </row>
    <row r="449" spans="2:8" x14ac:dyDescent="0.25">
      <c r="B449" s="8">
        <f t="shared" si="10"/>
        <v>444</v>
      </c>
      <c r="C449" s="12">
        <f>'Simulacion sistema (hoja4)'!AS454</f>
        <v>0</v>
      </c>
      <c r="D449" s="12">
        <f>'Simulacion sistema (hoja4)'!AT454</f>
        <v>0.58926475647817389</v>
      </c>
      <c r="E449" s="86"/>
      <c r="F449" s="55"/>
      <c r="G449" s="11"/>
      <c r="H449" s="11"/>
    </row>
    <row r="450" spans="2:8" x14ac:dyDescent="0.25">
      <c r="B450" s="8">
        <f t="shared" si="10"/>
        <v>445</v>
      </c>
      <c r="C450" s="12">
        <f>'Simulacion sistema (hoja4)'!AS455</f>
        <v>0</v>
      </c>
      <c r="D450" s="12">
        <f>'Simulacion sistema (hoja4)'!AT455</f>
        <v>0.64947399039505993</v>
      </c>
      <c r="E450" s="86"/>
      <c r="F450" s="55"/>
      <c r="G450" s="11"/>
      <c r="H450" s="11"/>
    </row>
    <row r="451" spans="2:8" x14ac:dyDescent="0.25">
      <c r="B451" s="8">
        <f t="shared" si="10"/>
        <v>446</v>
      </c>
      <c r="C451" s="12">
        <f>'Simulacion sistema (hoja4)'!AS456</f>
        <v>0</v>
      </c>
      <c r="D451" s="12">
        <f>'Simulacion sistema (hoja4)'!AT456</f>
        <v>1</v>
      </c>
      <c r="E451" s="86"/>
      <c r="F451" s="55"/>
      <c r="G451" s="11"/>
      <c r="H451" s="11"/>
    </row>
    <row r="452" spans="2:8" x14ac:dyDescent="0.25">
      <c r="B452" s="8">
        <f t="shared" si="10"/>
        <v>447</v>
      </c>
      <c r="C452" s="12">
        <f>'Simulacion sistema (hoja4)'!AS457</f>
        <v>0</v>
      </c>
      <c r="D452" s="12">
        <f>'Simulacion sistema (hoja4)'!AT457</f>
        <v>0.82867343023246753</v>
      </c>
      <c r="E452" s="86"/>
      <c r="F452" s="55"/>
      <c r="G452" s="11"/>
      <c r="H452" s="11"/>
    </row>
    <row r="453" spans="2:8" x14ac:dyDescent="0.25">
      <c r="B453" s="8">
        <f t="shared" si="10"/>
        <v>448</v>
      </c>
      <c r="C453" s="12">
        <f>'Simulacion sistema (hoja4)'!AS458</f>
        <v>0</v>
      </c>
      <c r="D453" s="12">
        <f>'Simulacion sistema (hoja4)'!AT458</f>
        <v>0.56642782933840985</v>
      </c>
      <c r="E453" s="86"/>
      <c r="F453" s="55"/>
      <c r="G453" s="11"/>
      <c r="H453" s="11"/>
    </row>
    <row r="454" spans="2:8" x14ac:dyDescent="0.25">
      <c r="B454" s="8">
        <f t="shared" si="10"/>
        <v>449</v>
      </c>
      <c r="C454" s="12">
        <f>'Simulacion sistema (hoja4)'!AS459</f>
        <v>1</v>
      </c>
      <c r="D454" s="12">
        <f>'Simulacion sistema (hoja4)'!AT459</f>
        <v>0.7712203619617144</v>
      </c>
      <c r="E454" s="86"/>
      <c r="F454" s="55"/>
      <c r="G454" s="11"/>
      <c r="H454" s="11"/>
    </row>
    <row r="455" spans="2:8" x14ac:dyDescent="0.25">
      <c r="B455" s="8">
        <f t="shared" si="10"/>
        <v>450</v>
      </c>
      <c r="C455" s="12">
        <f>'Simulacion sistema (hoja4)'!AS460</f>
        <v>0</v>
      </c>
      <c r="D455" s="12">
        <f>'Simulacion sistema (hoja4)'!AT460</f>
        <v>0.90492438020528299</v>
      </c>
      <c r="E455" s="86"/>
      <c r="F455" s="55"/>
      <c r="G455" s="11"/>
      <c r="H455" s="11"/>
    </row>
    <row r="456" spans="2:8" x14ac:dyDescent="0.25">
      <c r="B456" s="8">
        <f t="shared" ref="B456:B519" si="11">+B455+1</f>
        <v>451</v>
      </c>
      <c r="C456" s="12">
        <f>'Simulacion sistema (hoja4)'!AS461</f>
        <v>0</v>
      </c>
      <c r="D456" s="12">
        <f>'Simulacion sistema (hoja4)'!AT461</f>
        <v>0.82198329735587172</v>
      </c>
      <c r="E456" s="86"/>
      <c r="F456" s="55"/>
      <c r="G456" s="11"/>
      <c r="H456" s="11"/>
    </row>
    <row r="457" spans="2:8" x14ac:dyDescent="0.25">
      <c r="B457" s="8">
        <f t="shared" si="11"/>
        <v>452</v>
      </c>
      <c r="C457" s="12">
        <f>'Simulacion sistema (hoja4)'!AS462</f>
        <v>0</v>
      </c>
      <c r="D457" s="12">
        <f>'Simulacion sistema (hoja4)'!AT462</f>
        <v>0.77530680023355425</v>
      </c>
      <c r="E457" s="86"/>
      <c r="F457" s="55"/>
      <c r="G457" s="11"/>
      <c r="H457" s="11"/>
    </row>
    <row r="458" spans="2:8" x14ac:dyDescent="0.25">
      <c r="B458" s="8">
        <f t="shared" si="11"/>
        <v>453</v>
      </c>
      <c r="C458" s="12">
        <f>'Simulacion sistema (hoja4)'!AS463</f>
        <v>0.12134815763396721</v>
      </c>
      <c r="D458" s="12">
        <f>'Simulacion sistema (hoja4)'!AT463</f>
        <v>0.71878450436634012</v>
      </c>
      <c r="E458" s="86"/>
      <c r="F458" s="55"/>
      <c r="G458" s="11"/>
      <c r="H458" s="11"/>
    </row>
    <row r="459" spans="2:8" x14ac:dyDescent="0.25">
      <c r="B459" s="8">
        <f t="shared" si="11"/>
        <v>454</v>
      </c>
      <c r="C459" s="12">
        <f>'Simulacion sistema (hoja4)'!AS464</f>
        <v>0.23137760426470777</v>
      </c>
      <c r="D459" s="12">
        <f>'Simulacion sistema (hoja4)'!AT464</f>
        <v>1</v>
      </c>
      <c r="E459" s="86"/>
      <c r="F459" s="55"/>
      <c r="G459" s="11"/>
      <c r="H459" s="11"/>
    </row>
    <row r="460" spans="2:8" x14ac:dyDescent="0.25">
      <c r="B460" s="8">
        <f t="shared" si="11"/>
        <v>455</v>
      </c>
      <c r="C460" s="12">
        <f>'Simulacion sistema (hoja4)'!AS465</f>
        <v>0</v>
      </c>
      <c r="D460" s="12">
        <f>'Simulacion sistema (hoja4)'!AT465</f>
        <v>0.8505446702338777</v>
      </c>
      <c r="E460" s="86"/>
      <c r="F460" s="55"/>
      <c r="G460" s="11"/>
      <c r="H460" s="11"/>
    </row>
    <row r="461" spans="2:8" x14ac:dyDescent="0.25">
      <c r="B461" s="8">
        <f t="shared" si="11"/>
        <v>456</v>
      </c>
      <c r="C461" s="12">
        <f>'Simulacion sistema (hoja4)'!AS466</f>
        <v>0.14136113832829589</v>
      </c>
      <c r="D461" s="12">
        <f>'Simulacion sistema (hoja4)'!AT466</f>
        <v>0.71057318300076555</v>
      </c>
      <c r="E461" s="86"/>
      <c r="F461" s="55"/>
      <c r="G461" s="11"/>
      <c r="H461" s="11"/>
    </row>
    <row r="462" spans="2:8" x14ac:dyDescent="0.25">
      <c r="B462" s="8">
        <f t="shared" si="11"/>
        <v>457</v>
      </c>
      <c r="C462" s="12">
        <f>'Simulacion sistema (hoja4)'!AS467</f>
        <v>0.44079313974948636</v>
      </c>
      <c r="D462" s="12">
        <f>'Simulacion sistema (hoja4)'!AT467</f>
        <v>0.99990496471562507</v>
      </c>
      <c r="E462" s="86"/>
      <c r="F462" s="55"/>
      <c r="G462" s="11"/>
      <c r="H462" s="11"/>
    </row>
    <row r="463" spans="2:8" x14ac:dyDescent="0.25">
      <c r="B463" s="8">
        <f t="shared" si="11"/>
        <v>458</v>
      </c>
      <c r="C463" s="12">
        <f>'Simulacion sistema (hoja4)'!AS468</f>
        <v>0.21943935430948233</v>
      </c>
      <c r="D463" s="12">
        <f>'Simulacion sistema (hoja4)'!AT468</f>
        <v>0.70490567241041846</v>
      </c>
      <c r="E463" s="86"/>
      <c r="F463" s="55"/>
      <c r="G463" s="11"/>
      <c r="H463" s="11"/>
    </row>
    <row r="464" spans="2:8" x14ac:dyDescent="0.25">
      <c r="B464" s="8">
        <f t="shared" si="11"/>
        <v>459</v>
      </c>
      <c r="C464" s="12">
        <f>'Simulacion sistema (hoja4)'!AS469</f>
        <v>0.53216175014798262</v>
      </c>
      <c r="D464" s="12">
        <f>'Simulacion sistema (hoja4)'!AT469</f>
        <v>0.84684970474420018</v>
      </c>
      <c r="E464" s="86"/>
      <c r="F464" s="55"/>
      <c r="G464" s="11"/>
      <c r="H464" s="11"/>
    </row>
    <row r="465" spans="2:8" x14ac:dyDescent="0.25">
      <c r="B465" s="8">
        <f t="shared" si="11"/>
        <v>460</v>
      </c>
      <c r="C465" s="12">
        <f>'Simulacion sistema (hoja4)'!AS470</f>
        <v>0</v>
      </c>
      <c r="D465" s="12">
        <f>'Simulacion sistema (hoja4)'!AT470</f>
        <v>0.92767311112051398</v>
      </c>
      <c r="E465" s="86"/>
      <c r="F465" s="55"/>
      <c r="G465" s="11"/>
      <c r="H465" s="11"/>
    </row>
    <row r="466" spans="2:8" x14ac:dyDescent="0.25">
      <c r="B466" s="8">
        <f t="shared" si="11"/>
        <v>461</v>
      </c>
      <c r="C466" s="12">
        <f>'Simulacion sistema (hoja4)'!AS471</f>
        <v>9.336678612124805E-3</v>
      </c>
      <c r="D466" s="12">
        <f>'Simulacion sistema (hoja4)'!AT471</f>
        <v>0.89405662678556885</v>
      </c>
      <c r="E466" s="86"/>
      <c r="F466" s="55"/>
      <c r="G466" s="11"/>
      <c r="H466" s="11"/>
    </row>
    <row r="467" spans="2:8" x14ac:dyDescent="0.25">
      <c r="B467" s="8">
        <f t="shared" si="11"/>
        <v>462</v>
      </c>
      <c r="C467" s="12">
        <f>'Simulacion sistema (hoja4)'!AS472</f>
        <v>0.30240525032214854</v>
      </c>
      <c r="D467" s="12">
        <f>'Simulacion sistema (hoja4)'!AT472</f>
        <v>0.68566122563964083</v>
      </c>
      <c r="E467" s="86"/>
      <c r="F467" s="55"/>
      <c r="G467" s="11"/>
      <c r="H467" s="11"/>
    </row>
    <row r="468" spans="2:8" x14ac:dyDescent="0.25">
      <c r="B468" s="8">
        <f t="shared" si="11"/>
        <v>463</v>
      </c>
      <c r="C468" s="12">
        <f>'Simulacion sistema (hoja4)'!AS473</f>
        <v>0.10652120792022493</v>
      </c>
      <c r="D468" s="12">
        <f>'Simulacion sistema (hoja4)'!AT473</f>
        <v>0.89784107337191887</v>
      </c>
      <c r="E468" s="86"/>
      <c r="F468" s="55"/>
      <c r="G468" s="11"/>
      <c r="H468" s="11"/>
    </row>
    <row r="469" spans="2:8" x14ac:dyDescent="0.25">
      <c r="B469" s="8">
        <f t="shared" si="11"/>
        <v>464</v>
      </c>
      <c r="C469" s="12">
        <f>'Simulacion sistema (hoja4)'!AS474</f>
        <v>1</v>
      </c>
      <c r="D469" s="12">
        <f>'Simulacion sistema (hoja4)'!AT474</f>
        <v>0.64443463471607298</v>
      </c>
      <c r="E469" s="86"/>
      <c r="F469" s="55"/>
      <c r="G469" s="11"/>
      <c r="H469" s="11"/>
    </row>
    <row r="470" spans="2:8" x14ac:dyDescent="0.25">
      <c r="B470" s="8">
        <f t="shared" si="11"/>
        <v>465</v>
      </c>
      <c r="C470" s="12">
        <f>'Simulacion sistema (hoja4)'!AS475</f>
        <v>0</v>
      </c>
      <c r="D470" s="12">
        <f>'Simulacion sistema (hoja4)'!AT475</f>
        <v>0.86279156966306736</v>
      </c>
      <c r="E470" s="86"/>
      <c r="F470" s="55"/>
      <c r="G470" s="11"/>
      <c r="H470" s="11"/>
    </row>
    <row r="471" spans="2:8" x14ac:dyDescent="0.25">
      <c r="B471" s="8">
        <f t="shared" si="11"/>
        <v>466</v>
      </c>
      <c r="C471" s="12">
        <f>'Simulacion sistema (hoja4)'!AS476</f>
        <v>0.1577654637248391</v>
      </c>
      <c r="D471" s="12">
        <f>'Simulacion sistema (hoja4)'!AT476</f>
        <v>0.77125647805857611</v>
      </c>
      <c r="E471" s="86"/>
      <c r="F471" s="55"/>
      <c r="G471" s="11"/>
      <c r="H471" s="11"/>
    </row>
    <row r="472" spans="2:8" x14ac:dyDescent="0.25">
      <c r="B472" s="8">
        <f t="shared" si="11"/>
        <v>467</v>
      </c>
      <c r="C472" s="12">
        <f>'Simulacion sistema (hoja4)'!AS477</f>
        <v>0</v>
      </c>
      <c r="D472" s="12">
        <f>'Simulacion sistema (hoja4)'!AT477</f>
        <v>0.70278365117474217</v>
      </c>
      <c r="E472" s="86"/>
      <c r="F472" s="55"/>
      <c r="G472" s="11"/>
      <c r="H472" s="11"/>
    </row>
    <row r="473" spans="2:8" x14ac:dyDescent="0.25">
      <c r="B473" s="8">
        <f t="shared" si="11"/>
        <v>468</v>
      </c>
      <c r="C473" s="12">
        <f>'Simulacion sistema (hoja4)'!AS478</f>
        <v>0.20084114515290519</v>
      </c>
      <c r="D473" s="12">
        <f>'Simulacion sistema (hoja4)'!AT478</f>
        <v>1</v>
      </c>
      <c r="E473" s="86"/>
      <c r="F473" s="55"/>
      <c r="G473" s="11"/>
      <c r="H473" s="11"/>
    </row>
    <row r="474" spans="2:8" x14ac:dyDescent="0.25">
      <c r="B474" s="8">
        <f t="shared" si="11"/>
        <v>469</v>
      </c>
      <c r="C474" s="12">
        <f>'Simulacion sistema (hoja4)'!AS479</f>
        <v>1</v>
      </c>
      <c r="D474" s="12">
        <f>'Simulacion sistema (hoja4)'!AT479</f>
        <v>0.82771596955522186</v>
      </c>
      <c r="E474" s="86"/>
      <c r="F474" s="55"/>
      <c r="G474" s="11"/>
      <c r="H474" s="11"/>
    </row>
    <row r="475" spans="2:8" x14ac:dyDescent="0.25">
      <c r="B475" s="8">
        <f t="shared" si="11"/>
        <v>470</v>
      </c>
      <c r="C475" s="12">
        <f>'Simulacion sistema (hoja4)'!AS480</f>
        <v>3.587168827676402E-2</v>
      </c>
      <c r="D475" s="12">
        <f>'Simulacion sistema (hoja4)'!AT480</f>
        <v>0.80300367171092724</v>
      </c>
      <c r="E475" s="86"/>
      <c r="F475" s="55"/>
      <c r="G475" s="11"/>
      <c r="H475" s="11"/>
    </row>
    <row r="476" spans="2:8" x14ac:dyDescent="0.25">
      <c r="B476" s="8">
        <f t="shared" si="11"/>
        <v>471</v>
      </c>
      <c r="C476" s="12">
        <f>'Simulacion sistema (hoja4)'!AS481</f>
        <v>0</v>
      </c>
      <c r="D476" s="12">
        <f>'Simulacion sistema (hoja4)'!AT481</f>
        <v>1</v>
      </c>
      <c r="E476" s="86"/>
      <c r="F476" s="55"/>
      <c r="G476" s="11"/>
      <c r="H476" s="11"/>
    </row>
    <row r="477" spans="2:8" x14ac:dyDescent="0.25">
      <c r="B477" s="8">
        <f t="shared" si="11"/>
        <v>472</v>
      </c>
      <c r="C477" s="12">
        <f>'Simulacion sistema (hoja4)'!AS482</f>
        <v>0</v>
      </c>
      <c r="D477" s="12">
        <f>'Simulacion sistema (hoja4)'!AT482</f>
        <v>0.95909604810585736</v>
      </c>
      <c r="E477" s="86"/>
      <c r="F477" s="55"/>
      <c r="G477" s="11"/>
      <c r="H477" s="11"/>
    </row>
    <row r="478" spans="2:8" x14ac:dyDescent="0.25">
      <c r="B478" s="8">
        <f t="shared" si="11"/>
        <v>473</v>
      </c>
      <c r="C478" s="12">
        <f>'Simulacion sistema (hoja4)'!AS483</f>
        <v>0.56949818568634025</v>
      </c>
      <c r="D478" s="12">
        <f>'Simulacion sistema (hoja4)'!AT483</f>
        <v>0.86346897975474279</v>
      </c>
      <c r="E478" s="86"/>
      <c r="F478" s="55"/>
      <c r="G478" s="11"/>
      <c r="H478" s="11"/>
    </row>
    <row r="479" spans="2:8" x14ac:dyDescent="0.25">
      <c r="B479" s="8">
        <f t="shared" si="11"/>
        <v>474</v>
      </c>
      <c r="C479" s="12">
        <f>'Simulacion sistema (hoja4)'!AS484</f>
        <v>0.17674414635330321</v>
      </c>
      <c r="D479" s="12">
        <f>'Simulacion sistema (hoja4)'!AT484</f>
        <v>0.88251796713645481</v>
      </c>
      <c r="E479" s="86"/>
      <c r="F479" s="55"/>
      <c r="G479" s="11"/>
      <c r="H479" s="11"/>
    </row>
    <row r="480" spans="2:8" x14ac:dyDescent="0.25">
      <c r="B480" s="8">
        <f t="shared" si="11"/>
        <v>475</v>
      </c>
      <c r="C480" s="12">
        <f>'Simulacion sistema (hoja4)'!AS485</f>
        <v>0</v>
      </c>
      <c r="D480" s="12">
        <f>'Simulacion sistema (hoja4)'!AT485</f>
        <v>0.77122238144559196</v>
      </c>
      <c r="E480" s="86"/>
      <c r="F480" s="55"/>
      <c r="G480" s="11"/>
      <c r="H480" s="11"/>
    </row>
    <row r="481" spans="2:8" x14ac:dyDescent="0.25">
      <c r="B481" s="8">
        <f t="shared" si="11"/>
        <v>476</v>
      </c>
      <c r="C481" s="12">
        <f>'Simulacion sistema (hoja4)'!AS486</f>
        <v>7.3299227256211449E-2</v>
      </c>
      <c r="D481" s="12">
        <f>'Simulacion sistema (hoja4)'!AT486</f>
        <v>0.63067825854893877</v>
      </c>
      <c r="E481" s="86"/>
      <c r="F481" s="55"/>
      <c r="G481" s="11"/>
      <c r="H481" s="11"/>
    </row>
    <row r="482" spans="2:8" x14ac:dyDescent="0.25">
      <c r="B482" s="8">
        <f t="shared" si="11"/>
        <v>477</v>
      </c>
      <c r="C482" s="12">
        <f>'Simulacion sistema (hoja4)'!AS487</f>
        <v>0</v>
      </c>
      <c r="D482" s="12">
        <f>'Simulacion sistema (hoja4)'!AT487</f>
        <v>0.7525558347245862</v>
      </c>
      <c r="E482" s="86"/>
      <c r="F482" s="55"/>
      <c r="G482" s="11"/>
      <c r="H482" s="11"/>
    </row>
    <row r="483" spans="2:8" x14ac:dyDescent="0.25">
      <c r="B483" s="8">
        <f t="shared" si="11"/>
        <v>478</v>
      </c>
      <c r="C483" s="12">
        <f>'Simulacion sistema (hoja4)'!AS488</f>
        <v>0</v>
      </c>
      <c r="D483" s="12">
        <f>'Simulacion sistema (hoja4)'!AT488</f>
        <v>0.72357578521368349</v>
      </c>
      <c r="E483" s="86"/>
      <c r="F483" s="55"/>
      <c r="G483" s="11"/>
      <c r="H483" s="11"/>
    </row>
    <row r="484" spans="2:8" x14ac:dyDescent="0.25">
      <c r="B484" s="8">
        <f t="shared" si="11"/>
        <v>479</v>
      </c>
      <c r="C484" s="12">
        <f>'Simulacion sistema (hoja4)'!AS489</f>
        <v>0.13765399716648971</v>
      </c>
      <c r="D484" s="12">
        <f>'Simulacion sistema (hoja4)'!AT489</f>
        <v>0.77690309048448891</v>
      </c>
      <c r="E484" s="86"/>
      <c r="F484" s="55"/>
      <c r="G484" s="11"/>
      <c r="H484" s="11"/>
    </row>
    <row r="485" spans="2:8" x14ac:dyDescent="0.25">
      <c r="B485" s="8">
        <f t="shared" si="11"/>
        <v>480</v>
      </c>
      <c r="C485" s="12">
        <f>'Simulacion sistema (hoja4)'!AS490</f>
        <v>0</v>
      </c>
      <c r="D485" s="12">
        <f>'Simulacion sistema (hoja4)'!AT490</f>
        <v>0.6324668459326136</v>
      </c>
      <c r="E485" s="86"/>
      <c r="F485" s="55"/>
      <c r="G485" s="11"/>
      <c r="H485" s="11"/>
    </row>
    <row r="486" spans="2:8" x14ac:dyDescent="0.25">
      <c r="B486" s="8">
        <f t="shared" si="11"/>
        <v>481</v>
      </c>
      <c r="C486" s="12">
        <f>'Simulacion sistema (hoja4)'!AS491</f>
        <v>0.41327386994019055</v>
      </c>
      <c r="D486" s="12">
        <f>'Simulacion sistema (hoja4)'!AT491</f>
        <v>0.64274314932047938</v>
      </c>
      <c r="E486" s="86"/>
      <c r="F486" s="55"/>
      <c r="G486" s="11"/>
      <c r="H486" s="11"/>
    </row>
    <row r="487" spans="2:8" x14ac:dyDescent="0.25">
      <c r="B487" s="8">
        <f t="shared" si="11"/>
        <v>482</v>
      </c>
      <c r="C487" s="12">
        <f>'Simulacion sistema (hoja4)'!AS492</f>
        <v>0</v>
      </c>
      <c r="D487" s="12">
        <f>'Simulacion sistema (hoja4)'!AT492</f>
        <v>0.83021166450250339</v>
      </c>
      <c r="E487" s="86"/>
      <c r="F487" s="55"/>
      <c r="G487" s="11"/>
      <c r="H487" s="11"/>
    </row>
    <row r="488" spans="2:8" x14ac:dyDescent="0.25">
      <c r="B488" s="8">
        <f t="shared" si="11"/>
        <v>483</v>
      </c>
      <c r="C488" s="12">
        <f>'Simulacion sistema (hoja4)'!AS493</f>
        <v>0</v>
      </c>
      <c r="D488" s="12">
        <f>'Simulacion sistema (hoja4)'!AT493</f>
        <v>0.75612621349290532</v>
      </c>
      <c r="E488" s="86"/>
      <c r="F488" s="55"/>
      <c r="G488" s="11"/>
      <c r="H488" s="11"/>
    </row>
    <row r="489" spans="2:8" x14ac:dyDescent="0.25">
      <c r="B489" s="8">
        <f t="shared" si="11"/>
        <v>484</v>
      </c>
      <c r="C489" s="12">
        <f>'Simulacion sistema (hoja4)'!AS494</f>
        <v>0</v>
      </c>
      <c r="D489" s="12">
        <f>'Simulacion sistema (hoja4)'!AT494</f>
        <v>0.90791864222701402</v>
      </c>
      <c r="E489" s="86"/>
      <c r="F489" s="55"/>
      <c r="G489" s="11"/>
      <c r="H489" s="11"/>
    </row>
    <row r="490" spans="2:8" x14ac:dyDescent="0.25">
      <c r="B490" s="8">
        <f t="shared" si="11"/>
        <v>485</v>
      </c>
      <c r="C490" s="12">
        <f>'Simulacion sistema (hoja4)'!AS495</f>
        <v>0.14180069253944244</v>
      </c>
      <c r="D490" s="12">
        <f>'Simulacion sistema (hoja4)'!AT495</f>
        <v>0.80222833860366149</v>
      </c>
      <c r="E490" s="86"/>
      <c r="F490" s="55"/>
      <c r="G490" s="11"/>
      <c r="H490" s="11"/>
    </row>
    <row r="491" spans="2:8" x14ac:dyDescent="0.25">
      <c r="B491" s="8">
        <f t="shared" si="11"/>
        <v>486</v>
      </c>
      <c r="C491" s="12">
        <f>'Simulacion sistema (hoja4)'!AS496</f>
        <v>0.51403878716659923</v>
      </c>
      <c r="D491" s="12">
        <f>'Simulacion sistema (hoja4)'!AT496</f>
        <v>1</v>
      </c>
      <c r="E491" s="86"/>
      <c r="F491" s="55"/>
      <c r="G491" s="11"/>
      <c r="H491" s="11"/>
    </row>
    <row r="492" spans="2:8" x14ac:dyDescent="0.25">
      <c r="B492" s="8">
        <f t="shared" si="11"/>
        <v>487</v>
      </c>
      <c r="C492" s="12">
        <f>'Simulacion sistema (hoja4)'!AS497</f>
        <v>0</v>
      </c>
      <c r="D492" s="12">
        <f>'Simulacion sistema (hoja4)'!AT497</f>
        <v>0.93195559862303012</v>
      </c>
      <c r="E492" s="86"/>
      <c r="F492" s="55"/>
      <c r="G492" s="11"/>
      <c r="H492" s="11"/>
    </row>
    <row r="493" spans="2:8" x14ac:dyDescent="0.25">
      <c r="B493" s="8">
        <f t="shared" si="11"/>
        <v>488</v>
      </c>
      <c r="C493" s="12">
        <f>'Simulacion sistema (hoja4)'!AS498</f>
        <v>0</v>
      </c>
      <c r="D493" s="12">
        <f>'Simulacion sistema (hoja4)'!AT498</f>
        <v>0.93421165209462109</v>
      </c>
      <c r="E493" s="86"/>
      <c r="F493" s="55"/>
      <c r="G493" s="11"/>
      <c r="H493" s="11"/>
    </row>
    <row r="494" spans="2:8" x14ac:dyDescent="0.25">
      <c r="B494" s="8">
        <f t="shared" si="11"/>
        <v>489</v>
      </c>
      <c r="C494" s="12">
        <f>'Simulacion sistema (hoja4)'!AS499</f>
        <v>0</v>
      </c>
      <c r="D494" s="12">
        <f>'Simulacion sistema (hoja4)'!AT499</f>
        <v>0.64799325382303086</v>
      </c>
      <c r="E494" s="86"/>
      <c r="F494" s="55"/>
      <c r="G494" s="11"/>
      <c r="H494" s="11"/>
    </row>
    <row r="495" spans="2:8" x14ac:dyDescent="0.25">
      <c r="B495" s="8">
        <f t="shared" si="11"/>
        <v>490</v>
      </c>
      <c r="C495" s="12">
        <f>'Simulacion sistema (hoja4)'!AS500</f>
        <v>0</v>
      </c>
      <c r="D495" s="12">
        <f>'Simulacion sistema (hoja4)'!AT500</f>
        <v>0.81163018146730725</v>
      </c>
      <c r="E495" s="86"/>
      <c r="F495" s="55"/>
      <c r="G495" s="11"/>
      <c r="H495" s="11"/>
    </row>
    <row r="496" spans="2:8" x14ac:dyDescent="0.25">
      <c r="B496" s="8">
        <f t="shared" si="11"/>
        <v>491</v>
      </c>
      <c r="C496" s="12">
        <f>'Simulacion sistema (hoja4)'!AS501</f>
        <v>0.14469669319757184</v>
      </c>
      <c r="D496" s="12">
        <f>'Simulacion sistema (hoja4)'!AT501</f>
        <v>0.78980663759635494</v>
      </c>
      <c r="E496" s="86"/>
      <c r="F496" s="55"/>
      <c r="G496" s="11"/>
      <c r="H496" s="11"/>
    </row>
    <row r="497" spans="2:8" x14ac:dyDescent="0.25">
      <c r="B497" s="8">
        <f t="shared" si="11"/>
        <v>492</v>
      </c>
      <c r="C497" s="12">
        <f>'Simulacion sistema (hoja4)'!AS502</f>
        <v>0.26806022149403652</v>
      </c>
      <c r="D497" s="12">
        <f>'Simulacion sistema (hoja4)'!AT502</f>
        <v>0.77913946539342205</v>
      </c>
      <c r="E497" s="86"/>
      <c r="F497" s="55"/>
      <c r="G497" s="11"/>
      <c r="H497" s="11"/>
    </row>
    <row r="498" spans="2:8" x14ac:dyDescent="0.25">
      <c r="B498" s="8">
        <f t="shared" si="11"/>
        <v>493</v>
      </c>
      <c r="C498" s="12">
        <f>'Simulacion sistema (hoja4)'!AS503</f>
        <v>0</v>
      </c>
      <c r="D498" s="12">
        <f>'Simulacion sistema (hoja4)'!AT503</f>
        <v>0.61010528932315977</v>
      </c>
      <c r="E498" s="86"/>
      <c r="F498" s="55"/>
      <c r="G498" s="11"/>
      <c r="H498" s="11"/>
    </row>
    <row r="499" spans="2:8" x14ac:dyDescent="0.25">
      <c r="B499" s="8">
        <f t="shared" si="11"/>
        <v>494</v>
      </c>
      <c r="C499" s="12">
        <f>'Simulacion sistema (hoja4)'!AS504</f>
        <v>0</v>
      </c>
      <c r="D499" s="12">
        <f>'Simulacion sistema (hoja4)'!AT504</f>
        <v>0.70637993621251194</v>
      </c>
      <c r="E499" s="86"/>
      <c r="F499" s="55"/>
      <c r="G499" s="11"/>
      <c r="H499" s="11"/>
    </row>
    <row r="500" spans="2:8" x14ac:dyDescent="0.25">
      <c r="B500" s="8">
        <f t="shared" si="11"/>
        <v>495</v>
      </c>
      <c r="C500" s="12">
        <f>'Simulacion sistema (hoja4)'!AS505</f>
        <v>0</v>
      </c>
      <c r="D500" s="12">
        <f>'Simulacion sistema (hoja4)'!AT505</f>
        <v>0.78601251193892352</v>
      </c>
      <c r="E500" s="86"/>
      <c r="F500" s="55"/>
      <c r="G500" s="11"/>
      <c r="H500" s="11"/>
    </row>
    <row r="501" spans="2:8" x14ac:dyDescent="0.25">
      <c r="B501" s="8">
        <f t="shared" si="11"/>
        <v>496</v>
      </c>
      <c r="C501" s="12">
        <f>'Simulacion sistema (hoja4)'!AS506</f>
        <v>7.6455012113729029E-2</v>
      </c>
      <c r="D501" s="12">
        <f>'Simulacion sistema (hoja4)'!AT506</f>
        <v>0.89100688196485867</v>
      </c>
      <c r="E501" s="86"/>
      <c r="F501" s="55"/>
      <c r="G501" s="11"/>
      <c r="H501" s="11"/>
    </row>
    <row r="502" spans="2:8" x14ac:dyDescent="0.25">
      <c r="B502" s="8">
        <f t="shared" si="11"/>
        <v>497</v>
      </c>
      <c r="C502" s="12">
        <f>'Simulacion sistema (hoja4)'!AS507</f>
        <v>0</v>
      </c>
      <c r="D502" s="12">
        <f>'Simulacion sistema (hoja4)'!AT507</f>
        <v>0.90082902409571253</v>
      </c>
      <c r="E502" s="86"/>
      <c r="F502" s="55"/>
      <c r="G502" s="11"/>
      <c r="H502" s="11"/>
    </row>
    <row r="503" spans="2:8" x14ac:dyDescent="0.25">
      <c r="B503" s="8">
        <f t="shared" si="11"/>
        <v>498</v>
      </c>
      <c r="C503" s="12">
        <f>'Simulacion sistema (hoja4)'!AS508</f>
        <v>0</v>
      </c>
      <c r="D503" s="12">
        <f>'Simulacion sistema (hoja4)'!AT508</f>
        <v>0.53818112840116095</v>
      </c>
      <c r="E503" s="86"/>
      <c r="F503" s="55"/>
      <c r="G503" s="11"/>
      <c r="H503" s="11"/>
    </row>
    <row r="504" spans="2:8" x14ac:dyDescent="0.25">
      <c r="B504" s="8">
        <f t="shared" si="11"/>
        <v>499</v>
      </c>
      <c r="C504" s="12">
        <f>'Simulacion sistema (hoja4)'!AS509</f>
        <v>0</v>
      </c>
      <c r="D504" s="12">
        <f>'Simulacion sistema (hoja4)'!AT509</f>
        <v>0.98576309643301085</v>
      </c>
      <c r="E504" s="86"/>
      <c r="F504" s="55"/>
      <c r="G504" s="11"/>
      <c r="H504" s="11"/>
    </row>
    <row r="505" spans="2:8" x14ac:dyDescent="0.25">
      <c r="B505" s="8">
        <f t="shared" si="11"/>
        <v>500</v>
      </c>
      <c r="C505" s="12">
        <f>'Simulacion sistema (hoja4)'!AS510</f>
        <v>0.11766815666201833</v>
      </c>
      <c r="D505" s="12">
        <f>'Simulacion sistema (hoja4)'!AT510</f>
        <v>0.89824332451345779</v>
      </c>
      <c r="E505" s="86"/>
      <c r="F505" s="55"/>
      <c r="G505" s="11"/>
      <c r="H505" s="11"/>
    </row>
    <row r="506" spans="2:8" x14ac:dyDescent="0.25">
      <c r="B506" s="8">
        <f t="shared" si="11"/>
        <v>501</v>
      </c>
      <c r="C506" s="12">
        <f>'Simulacion sistema (hoja4)'!AS511</f>
        <v>0</v>
      </c>
      <c r="D506" s="12">
        <f>'Simulacion sistema (hoja4)'!AT511</f>
        <v>0.86005176217743751</v>
      </c>
      <c r="E506" s="86"/>
      <c r="F506" s="55"/>
      <c r="G506" s="11"/>
      <c r="H506" s="11"/>
    </row>
    <row r="507" spans="2:8" x14ac:dyDescent="0.25">
      <c r="B507" s="8">
        <f t="shared" si="11"/>
        <v>502</v>
      </c>
      <c r="C507" s="12">
        <f>'Simulacion sistema (hoja4)'!AS512</f>
        <v>0.37689054958173074</v>
      </c>
      <c r="D507" s="12">
        <f>'Simulacion sistema (hoja4)'!AT512</f>
        <v>0.92636057128278582</v>
      </c>
      <c r="E507" s="86"/>
      <c r="F507" s="55"/>
      <c r="G507" s="11"/>
      <c r="H507" s="11"/>
    </row>
    <row r="508" spans="2:8" x14ac:dyDescent="0.25">
      <c r="B508" s="8">
        <f t="shared" si="11"/>
        <v>503</v>
      </c>
      <c r="C508" s="12">
        <f>'Simulacion sistema (hoja4)'!AS513</f>
        <v>0</v>
      </c>
      <c r="D508" s="12">
        <f>'Simulacion sistema (hoja4)'!AT513</f>
        <v>0.93721924809556001</v>
      </c>
      <c r="E508" s="86"/>
      <c r="F508" s="55"/>
      <c r="G508" s="11"/>
      <c r="H508" s="11"/>
    </row>
    <row r="509" spans="2:8" x14ac:dyDescent="0.25">
      <c r="B509" s="8">
        <f t="shared" si="11"/>
        <v>504</v>
      </c>
      <c r="C509" s="12">
        <f>'Simulacion sistema (hoja4)'!AS514</f>
        <v>0</v>
      </c>
      <c r="D509" s="12">
        <f>'Simulacion sistema (hoja4)'!AT514</f>
        <v>0.86677355455622962</v>
      </c>
      <c r="E509" s="86"/>
      <c r="F509" s="55"/>
      <c r="G509" s="11"/>
      <c r="H509" s="11"/>
    </row>
    <row r="510" spans="2:8" x14ac:dyDescent="0.25">
      <c r="B510" s="8">
        <f t="shared" si="11"/>
        <v>505</v>
      </c>
      <c r="C510" s="12">
        <f>'Simulacion sistema (hoja4)'!AS515</f>
        <v>0</v>
      </c>
      <c r="D510" s="12">
        <f>'Simulacion sistema (hoja4)'!AT515</f>
        <v>0.79637907330721791</v>
      </c>
      <c r="E510" s="86"/>
      <c r="F510" s="55"/>
      <c r="G510" s="11"/>
      <c r="H510" s="11"/>
    </row>
    <row r="511" spans="2:8" x14ac:dyDescent="0.25">
      <c r="B511" s="8">
        <f t="shared" si="11"/>
        <v>506</v>
      </c>
      <c r="C511" s="12">
        <f>'Simulacion sistema (hoja4)'!AS516</f>
        <v>0</v>
      </c>
      <c r="D511" s="12">
        <f>'Simulacion sistema (hoja4)'!AT516</f>
        <v>0.92514153268068233</v>
      </c>
      <c r="E511" s="86"/>
      <c r="F511" s="55"/>
      <c r="G511" s="11"/>
      <c r="H511" s="11"/>
    </row>
    <row r="512" spans="2:8" x14ac:dyDescent="0.25">
      <c r="B512" s="8">
        <f t="shared" si="11"/>
        <v>507</v>
      </c>
      <c r="C512" s="12">
        <f>'Simulacion sistema (hoja4)'!AS517</f>
        <v>0</v>
      </c>
      <c r="D512" s="12">
        <f>'Simulacion sistema (hoja4)'!AT517</f>
        <v>0.75921038585258105</v>
      </c>
      <c r="E512" s="86"/>
      <c r="F512" s="55"/>
      <c r="G512" s="11"/>
      <c r="H512" s="11"/>
    </row>
    <row r="513" spans="2:8" x14ac:dyDescent="0.25">
      <c r="B513" s="8">
        <f t="shared" si="11"/>
        <v>508</v>
      </c>
      <c r="C513" s="12">
        <f>'Simulacion sistema (hoja4)'!AS518</f>
        <v>0</v>
      </c>
      <c r="D513" s="12">
        <f>'Simulacion sistema (hoja4)'!AT518</f>
        <v>0.74809298864968454</v>
      </c>
      <c r="E513" s="86"/>
      <c r="F513" s="55"/>
      <c r="G513" s="11"/>
      <c r="H513" s="11"/>
    </row>
    <row r="514" spans="2:8" x14ac:dyDescent="0.25">
      <c r="B514" s="8">
        <f t="shared" si="11"/>
        <v>509</v>
      </c>
      <c r="C514" s="12">
        <f>'Simulacion sistema (hoja4)'!AS519</f>
        <v>0</v>
      </c>
      <c r="D514" s="12">
        <f>'Simulacion sistema (hoja4)'!AT519</f>
        <v>0.68069581425306624</v>
      </c>
      <c r="E514" s="86"/>
      <c r="F514" s="55"/>
      <c r="G514" s="11"/>
      <c r="H514" s="11"/>
    </row>
    <row r="515" spans="2:8" x14ac:dyDescent="0.25">
      <c r="B515" s="8">
        <f t="shared" si="11"/>
        <v>510</v>
      </c>
      <c r="C515" s="12">
        <f>'Simulacion sistema (hoja4)'!AS520</f>
        <v>0</v>
      </c>
      <c r="D515" s="12">
        <f>'Simulacion sistema (hoja4)'!AT520</f>
        <v>0.82291246231040149</v>
      </c>
      <c r="E515" s="86"/>
      <c r="F515" s="55"/>
      <c r="G515" s="11"/>
      <c r="H515" s="11"/>
    </row>
    <row r="516" spans="2:8" x14ac:dyDescent="0.25">
      <c r="B516" s="8">
        <f t="shared" si="11"/>
        <v>511</v>
      </c>
      <c r="C516" s="12">
        <f>'Simulacion sistema (hoja4)'!AS521</f>
        <v>0</v>
      </c>
      <c r="D516" s="12">
        <f>'Simulacion sistema (hoja4)'!AT521</f>
        <v>0.65298518746501644</v>
      </c>
      <c r="E516" s="86"/>
      <c r="F516" s="55"/>
      <c r="G516" s="11"/>
      <c r="H516" s="11"/>
    </row>
    <row r="517" spans="2:8" x14ac:dyDescent="0.25">
      <c r="B517" s="8">
        <f t="shared" si="11"/>
        <v>512</v>
      </c>
      <c r="C517" s="12">
        <f>'Simulacion sistema (hoja4)'!AS522</f>
        <v>0</v>
      </c>
      <c r="D517" s="12">
        <f>'Simulacion sistema (hoja4)'!AT522</f>
        <v>0.7351113784399238</v>
      </c>
      <c r="E517" s="86"/>
      <c r="F517" s="55"/>
      <c r="G517" s="11"/>
      <c r="H517" s="11"/>
    </row>
    <row r="518" spans="2:8" x14ac:dyDescent="0.25">
      <c r="B518" s="8">
        <f t="shared" si="11"/>
        <v>513</v>
      </c>
      <c r="C518" s="12">
        <f>'Simulacion sistema (hoja4)'!AS523</f>
        <v>0</v>
      </c>
      <c r="D518" s="12">
        <f>'Simulacion sistema (hoja4)'!AT523</f>
        <v>0.84517839615893464</v>
      </c>
      <c r="E518" s="86"/>
      <c r="F518" s="55"/>
      <c r="G518" s="11"/>
      <c r="H518" s="11"/>
    </row>
    <row r="519" spans="2:8" x14ac:dyDescent="0.25">
      <c r="B519" s="8">
        <f t="shared" si="11"/>
        <v>514</v>
      </c>
      <c r="C519" s="12">
        <f>'Simulacion sistema (hoja4)'!AS524</f>
        <v>0.68518202184232879</v>
      </c>
      <c r="D519" s="12">
        <f>'Simulacion sistema (hoja4)'!AT524</f>
        <v>0.85717783726046937</v>
      </c>
      <c r="E519" s="86"/>
      <c r="F519" s="55"/>
      <c r="G519" s="11"/>
      <c r="H519" s="11"/>
    </row>
    <row r="520" spans="2:8" x14ac:dyDescent="0.25">
      <c r="B520" s="8">
        <f t="shared" ref="B520:B583" si="12">+B519+1</f>
        <v>515</v>
      </c>
      <c r="C520" s="12">
        <f>'Simulacion sistema (hoja4)'!AS525</f>
        <v>0</v>
      </c>
      <c r="D520" s="12">
        <f>'Simulacion sistema (hoja4)'!AT525</f>
        <v>0.99346950303720094</v>
      </c>
      <c r="E520" s="86"/>
      <c r="F520" s="55"/>
      <c r="G520" s="11"/>
      <c r="H520" s="11"/>
    </row>
    <row r="521" spans="2:8" x14ac:dyDescent="0.25">
      <c r="B521" s="8">
        <f t="shared" si="12"/>
        <v>516</v>
      </c>
      <c r="C521" s="12">
        <f>'Simulacion sistema (hoja4)'!AS526</f>
        <v>0.31106645570652025</v>
      </c>
      <c r="D521" s="12">
        <f>'Simulacion sistema (hoja4)'!AT526</f>
        <v>0.70908614602059516</v>
      </c>
      <c r="E521" s="86"/>
      <c r="F521" s="55"/>
      <c r="G521" s="11"/>
      <c r="H521" s="11"/>
    </row>
    <row r="522" spans="2:8" x14ac:dyDescent="0.25">
      <c r="B522" s="8">
        <f t="shared" si="12"/>
        <v>517</v>
      </c>
      <c r="C522" s="12">
        <f>'Simulacion sistema (hoja4)'!AS527</f>
        <v>0.22470986301238055</v>
      </c>
      <c r="D522" s="12">
        <f>'Simulacion sistema (hoja4)'!AT527</f>
        <v>0.91006320459975087</v>
      </c>
      <c r="E522" s="86"/>
      <c r="F522" s="55"/>
      <c r="G522" s="11"/>
      <c r="H522" s="11"/>
    </row>
    <row r="523" spans="2:8" x14ac:dyDescent="0.25">
      <c r="B523" s="8">
        <f t="shared" si="12"/>
        <v>518</v>
      </c>
      <c r="C523" s="12">
        <f>'Simulacion sistema (hoja4)'!AS528</f>
        <v>0</v>
      </c>
      <c r="D523" s="12">
        <f>'Simulacion sistema (hoja4)'!AT528</f>
        <v>0.53505310405202033</v>
      </c>
      <c r="E523" s="86"/>
      <c r="F523" s="55"/>
      <c r="G523" s="11"/>
      <c r="H523" s="11"/>
    </row>
    <row r="524" spans="2:8" x14ac:dyDescent="0.25">
      <c r="B524" s="8">
        <f t="shared" si="12"/>
        <v>519</v>
      </c>
      <c r="C524" s="12">
        <f>'Simulacion sistema (hoja4)'!AS529</f>
        <v>0</v>
      </c>
      <c r="D524" s="12">
        <f>'Simulacion sistema (hoja4)'!AT529</f>
        <v>0.92625495244925105</v>
      </c>
      <c r="E524" s="86"/>
      <c r="F524" s="55"/>
      <c r="G524" s="11"/>
      <c r="H524" s="11"/>
    </row>
    <row r="525" spans="2:8" x14ac:dyDescent="0.25">
      <c r="B525" s="8">
        <f t="shared" si="12"/>
        <v>520</v>
      </c>
      <c r="C525" s="12">
        <f>'Simulacion sistema (hoja4)'!AS530</f>
        <v>0</v>
      </c>
      <c r="D525" s="12">
        <f>'Simulacion sistema (hoja4)'!AT530</f>
        <v>0.70001031186406526</v>
      </c>
      <c r="E525" s="86"/>
      <c r="F525" s="55"/>
      <c r="G525" s="11"/>
      <c r="H525" s="11"/>
    </row>
    <row r="526" spans="2:8" x14ac:dyDescent="0.25">
      <c r="B526" s="8">
        <f t="shared" si="12"/>
        <v>521</v>
      </c>
      <c r="C526" s="12">
        <f>'Simulacion sistema (hoja4)'!AS531</f>
        <v>0</v>
      </c>
      <c r="D526" s="12">
        <f>'Simulacion sistema (hoja4)'!AT531</f>
        <v>1</v>
      </c>
      <c r="E526" s="86"/>
      <c r="F526" s="55"/>
      <c r="G526" s="11"/>
      <c r="H526" s="11"/>
    </row>
    <row r="527" spans="2:8" x14ac:dyDescent="0.25">
      <c r="B527" s="8">
        <f t="shared" si="12"/>
        <v>522</v>
      </c>
      <c r="C527" s="12">
        <f>'Simulacion sistema (hoja4)'!AS532</f>
        <v>0</v>
      </c>
      <c r="D527" s="12">
        <f>'Simulacion sistema (hoja4)'!AT532</f>
        <v>0.93689041714668786</v>
      </c>
      <c r="E527" s="86"/>
      <c r="F527" s="55"/>
      <c r="G527" s="11"/>
      <c r="H527" s="11"/>
    </row>
    <row r="528" spans="2:8" x14ac:dyDescent="0.25">
      <c r="B528" s="8">
        <f t="shared" si="12"/>
        <v>523</v>
      </c>
      <c r="C528" s="12">
        <f>'Simulacion sistema (hoja4)'!AS533</f>
        <v>1</v>
      </c>
      <c r="D528" s="12">
        <f>'Simulacion sistema (hoja4)'!AT533</f>
        <v>0.70250077179815673</v>
      </c>
      <c r="E528" s="86"/>
      <c r="F528" s="55"/>
      <c r="G528" s="11"/>
      <c r="H528" s="11"/>
    </row>
    <row r="529" spans="2:8" x14ac:dyDescent="0.25">
      <c r="B529" s="8">
        <f t="shared" si="12"/>
        <v>524</v>
      </c>
      <c r="C529" s="12">
        <f>'Simulacion sistema (hoja4)'!AS534</f>
        <v>0.33376264931998334</v>
      </c>
      <c r="D529" s="12">
        <f>'Simulacion sistema (hoja4)'!AT534</f>
        <v>0.60499259270847239</v>
      </c>
      <c r="E529" s="86"/>
      <c r="F529" s="55"/>
      <c r="G529" s="11"/>
      <c r="H529" s="11"/>
    </row>
    <row r="530" spans="2:8" x14ac:dyDescent="0.25">
      <c r="B530" s="8">
        <f t="shared" si="12"/>
        <v>525</v>
      </c>
      <c r="C530" s="12">
        <f>'Simulacion sistema (hoja4)'!AS535</f>
        <v>0</v>
      </c>
      <c r="D530" s="12">
        <f>'Simulacion sistema (hoja4)'!AT535</f>
        <v>0.80620082202869825</v>
      </c>
      <c r="E530" s="86"/>
      <c r="F530" s="55"/>
      <c r="G530" s="11"/>
      <c r="H530" s="11"/>
    </row>
    <row r="531" spans="2:8" x14ac:dyDescent="0.25">
      <c r="B531" s="8">
        <f t="shared" si="12"/>
        <v>526</v>
      </c>
      <c r="C531" s="12">
        <f>'Simulacion sistema (hoja4)'!AS536</f>
        <v>0</v>
      </c>
      <c r="D531" s="12">
        <f>'Simulacion sistema (hoja4)'!AT536</f>
        <v>0.54499313086117795</v>
      </c>
      <c r="E531" s="86"/>
      <c r="F531" s="55"/>
      <c r="G531" s="11"/>
      <c r="H531" s="11"/>
    </row>
    <row r="532" spans="2:8" x14ac:dyDescent="0.25">
      <c r="B532" s="8">
        <f t="shared" si="12"/>
        <v>527</v>
      </c>
      <c r="C532" s="12">
        <f>'Simulacion sistema (hoja4)'!AS537</f>
        <v>0</v>
      </c>
      <c r="D532" s="12">
        <f>'Simulacion sistema (hoja4)'!AT537</f>
        <v>0.78467019152879791</v>
      </c>
      <c r="E532" s="86"/>
      <c r="F532" s="55"/>
      <c r="G532" s="11"/>
      <c r="H532" s="11"/>
    </row>
    <row r="533" spans="2:8" x14ac:dyDescent="0.25">
      <c r="B533" s="8">
        <f t="shared" si="12"/>
        <v>528</v>
      </c>
      <c r="C533" s="12">
        <f>'Simulacion sistema (hoja4)'!AS538</f>
        <v>0.15250675921936729</v>
      </c>
      <c r="D533" s="12">
        <f>'Simulacion sistema (hoja4)'!AT538</f>
        <v>0.84899460079376854</v>
      </c>
      <c r="E533" s="86"/>
      <c r="F533" s="55"/>
      <c r="G533" s="11"/>
      <c r="H533" s="11"/>
    </row>
    <row r="534" spans="2:8" x14ac:dyDescent="0.25">
      <c r="B534" s="8">
        <f t="shared" si="12"/>
        <v>529</v>
      </c>
      <c r="C534" s="12">
        <f>'Simulacion sistema (hoja4)'!AS539</f>
        <v>0.90675301454854584</v>
      </c>
      <c r="D534" s="12">
        <f>'Simulacion sistema (hoja4)'!AT539</f>
        <v>0.65016967892195876</v>
      </c>
      <c r="E534" s="86"/>
      <c r="F534" s="55"/>
      <c r="G534" s="11"/>
      <c r="H534" s="11"/>
    </row>
    <row r="535" spans="2:8" x14ac:dyDescent="0.25">
      <c r="B535" s="8">
        <f t="shared" si="12"/>
        <v>530</v>
      </c>
      <c r="C535" s="12">
        <f>'Simulacion sistema (hoja4)'!AS540</f>
        <v>0</v>
      </c>
      <c r="D535" s="12">
        <f>'Simulacion sistema (hoja4)'!AT540</f>
        <v>0.84653687524790266</v>
      </c>
      <c r="E535" s="86"/>
      <c r="F535" s="55"/>
      <c r="G535" s="11"/>
      <c r="H535" s="11"/>
    </row>
    <row r="536" spans="2:8" x14ac:dyDescent="0.25">
      <c r="B536" s="8">
        <f t="shared" si="12"/>
        <v>531</v>
      </c>
      <c r="C536" s="12">
        <f>'Simulacion sistema (hoja4)'!AS541</f>
        <v>0</v>
      </c>
      <c r="D536" s="12">
        <f>'Simulacion sistema (hoja4)'!AT541</f>
        <v>0.91761536388805498</v>
      </c>
      <c r="E536" s="86"/>
      <c r="F536" s="55"/>
      <c r="G536" s="11"/>
      <c r="H536" s="11"/>
    </row>
    <row r="537" spans="2:8" x14ac:dyDescent="0.25">
      <c r="B537" s="8">
        <f t="shared" si="12"/>
        <v>532</v>
      </c>
      <c r="C537" s="12">
        <f>'Simulacion sistema (hoja4)'!AS542</f>
        <v>0.11828211269194951</v>
      </c>
      <c r="D537" s="12">
        <f>'Simulacion sistema (hoja4)'!AT542</f>
        <v>0.93987514687224039</v>
      </c>
      <c r="E537" s="86"/>
      <c r="F537" s="55"/>
      <c r="G537" s="11"/>
      <c r="H537" s="11"/>
    </row>
    <row r="538" spans="2:8" x14ac:dyDescent="0.25">
      <c r="B538" s="8">
        <f t="shared" si="12"/>
        <v>533</v>
      </c>
      <c r="C538" s="12">
        <f>'Simulacion sistema (hoja4)'!AS543</f>
        <v>0</v>
      </c>
      <c r="D538" s="12">
        <f>'Simulacion sistema (hoja4)'!AT543</f>
        <v>0.63019399611739446</v>
      </c>
      <c r="E538" s="86"/>
      <c r="F538" s="55"/>
      <c r="G538" s="11"/>
      <c r="H538" s="11"/>
    </row>
    <row r="539" spans="2:8" x14ac:dyDescent="0.25">
      <c r="B539" s="8">
        <f t="shared" si="12"/>
        <v>534</v>
      </c>
      <c r="C539" s="12">
        <f>'Simulacion sistema (hoja4)'!AS544</f>
        <v>0</v>
      </c>
      <c r="D539" s="12">
        <f>'Simulacion sistema (hoja4)'!AT544</f>
        <v>0.90703947157411646</v>
      </c>
      <c r="E539" s="86"/>
      <c r="F539" s="55"/>
      <c r="G539" s="11"/>
      <c r="H539" s="11"/>
    </row>
    <row r="540" spans="2:8" x14ac:dyDescent="0.25">
      <c r="B540" s="8">
        <f t="shared" si="12"/>
        <v>535</v>
      </c>
      <c r="C540" s="12">
        <f>'Simulacion sistema (hoja4)'!AS545</f>
        <v>0.71765549487557312</v>
      </c>
      <c r="D540" s="12">
        <f>'Simulacion sistema (hoja4)'!AT545</f>
        <v>0.98067467798110519</v>
      </c>
      <c r="E540" s="86"/>
      <c r="F540" s="55"/>
      <c r="G540" s="11"/>
      <c r="H540" s="11"/>
    </row>
    <row r="541" spans="2:8" x14ac:dyDescent="0.25">
      <c r="B541" s="8">
        <f t="shared" si="12"/>
        <v>536</v>
      </c>
      <c r="C541" s="12">
        <f>'Simulacion sistema (hoja4)'!AS546</f>
        <v>0</v>
      </c>
      <c r="D541" s="12">
        <f>'Simulacion sistema (hoja4)'!AT546</f>
        <v>0.5295550035194363</v>
      </c>
      <c r="E541" s="86"/>
      <c r="F541" s="55"/>
      <c r="G541" s="11"/>
      <c r="H541" s="11"/>
    </row>
    <row r="542" spans="2:8" x14ac:dyDescent="0.25">
      <c r="B542" s="8">
        <f t="shared" si="12"/>
        <v>537</v>
      </c>
      <c r="C542" s="12">
        <f>'Simulacion sistema (hoja4)'!AS547</f>
        <v>0.36164216729300658</v>
      </c>
      <c r="D542" s="12">
        <f>'Simulacion sistema (hoja4)'!AT547</f>
        <v>0.8810675974866321</v>
      </c>
      <c r="E542" s="86"/>
      <c r="F542" s="55"/>
      <c r="G542" s="11"/>
      <c r="H542" s="11"/>
    </row>
    <row r="543" spans="2:8" x14ac:dyDescent="0.25">
      <c r="B543" s="8">
        <f t="shared" si="12"/>
        <v>538</v>
      </c>
      <c r="C543" s="12">
        <f>'Simulacion sistema (hoja4)'!AS548</f>
        <v>0</v>
      </c>
      <c r="D543" s="12">
        <f>'Simulacion sistema (hoja4)'!AT548</f>
        <v>0.87331764606156148</v>
      </c>
      <c r="E543" s="86"/>
      <c r="F543" s="55"/>
      <c r="G543" s="11"/>
      <c r="H543" s="11"/>
    </row>
    <row r="544" spans="2:8" x14ac:dyDescent="0.25">
      <c r="B544" s="8">
        <f t="shared" si="12"/>
        <v>539</v>
      </c>
      <c r="C544" s="12">
        <f>'Simulacion sistema (hoja4)'!AS549</f>
        <v>0</v>
      </c>
      <c r="D544" s="12">
        <f>'Simulacion sistema (hoja4)'!AT549</f>
        <v>0.83128259337077803</v>
      </c>
      <c r="E544" s="86"/>
      <c r="F544" s="55"/>
      <c r="G544" s="11"/>
      <c r="H544" s="11"/>
    </row>
    <row r="545" spans="2:8" x14ac:dyDescent="0.25">
      <c r="B545" s="8">
        <f t="shared" si="12"/>
        <v>540</v>
      </c>
      <c r="C545" s="12">
        <f>'Simulacion sistema (hoja4)'!AS550</f>
        <v>0.19664276394600635</v>
      </c>
      <c r="D545" s="12">
        <f>'Simulacion sistema (hoja4)'!AT550</f>
        <v>0.96830541816606241</v>
      </c>
      <c r="E545" s="86"/>
      <c r="F545" s="55"/>
      <c r="G545" s="11"/>
      <c r="H545" s="11"/>
    </row>
    <row r="546" spans="2:8" x14ac:dyDescent="0.25">
      <c r="B546" s="8">
        <f t="shared" si="12"/>
        <v>541</v>
      </c>
      <c r="C546" s="12">
        <f>'Simulacion sistema (hoja4)'!AS551</f>
        <v>0</v>
      </c>
      <c r="D546" s="12">
        <f>'Simulacion sistema (hoja4)'!AT551</f>
        <v>0.81464446754386566</v>
      </c>
      <c r="E546" s="86"/>
      <c r="F546" s="55"/>
      <c r="G546" s="11"/>
      <c r="H546" s="11"/>
    </row>
    <row r="547" spans="2:8" x14ac:dyDescent="0.25">
      <c r="B547" s="8">
        <f t="shared" si="12"/>
        <v>542</v>
      </c>
      <c r="C547" s="12">
        <f>'Simulacion sistema (hoja4)'!AS552</f>
        <v>0</v>
      </c>
      <c r="D547" s="12">
        <f>'Simulacion sistema (hoja4)'!AT552</f>
        <v>0.98992443880331793</v>
      </c>
      <c r="E547" s="86"/>
      <c r="F547" s="55"/>
      <c r="G547" s="11"/>
      <c r="H547" s="11"/>
    </row>
    <row r="548" spans="2:8" x14ac:dyDescent="0.25">
      <c r="B548" s="8">
        <f t="shared" si="12"/>
        <v>543</v>
      </c>
      <c r="C548" s="12">
        <f>'Simulacion sistema (hoja4)'!AS553</f>
        <v>0</v>
      </c>
      <c r="D548" s="12">
        <f>'Simulacion sistema (hoja4)'!AT553</f>
        <v>0.93971100157923748</v>
      </c>
      <c r="E548" s="86"/>
      <c r="F548" s="55"/>
      <c r="G548" s="11"/>
      <c r="H548" s="11"/>
    </row>
    <row r="549" spans="2:8" x14ac:dyDescent="0.25">
      <c r="B549" s="8">
        <f t="shared" si="12"/>
        <v>544</v>
      </c>
      <c r="C549" s="12">
        <f>'Simulacion sistema (hoja4)'!AS554</f>
        <v>0.25935567338432697</v>
      </c>
      <c r="D549" s="12">
        <f>'Simulacion sistema (hoja4)'!AT554</f>
        <v>0.76299974135737558</v>
      </c>
      <c r="E549" s="86"/>
      <c r="F549" s="55"/>
      <c r="G549" s="11"/>
      <c r="H549" s="11"/>
    </row>
    <row r="550" spans="2:8" x14ac:dyDescent="0.25">
      <c r="B550" s="8">
        <f t="shared" si="12"/>
        <v>545</v>
      </c>
      <c r="C550" s="12">
        <f>'Simulacion sistema (hoja4)'!AS555</f>
        <v>0.20567426349190365</v>
      </c>
      <c r="D550" s="12">
        <f>'Simulacion sistema (hoja4)'!AT555</f>
        <v>0.80380351528073246</v>
      </c>
      <c r="E550" s="86"/>
      <c r="F550" s="55"/>
      <c r="G550" s="11"/>
      <c r="H550" s="11"/>
    </row>
    <row r="551" spans="2:8" x14ac:dyDescent="0.25">
      <c r="B551" s="8">
        <f t="shared" si="12"/>
        <v>546</v>
      </c>
      <c r="C551" s="12">
        <f>'Simulacion sistema (hoja4)'!AS556</f>
        <v>0</v>
      </c>
      <c r="D551" s="12">
        <f>'Simulacion sistema (hoja4)'!AT556</f>
        <v>0.84472831314950325</v>
      </c>
      <c r="E551" s="86"/>
      <c r="F551" s="55"/>
      <c r="G551" s="11"/>
      <c r="H551" s="11"/>
    </row>
    <row r="552" spans="2:8" x14ac:dyDescent="0.25">
      <c r="B552" s="8">
        <f t="shared" si="12"/>
        <v>547</v>
      </c>
      <c r="C552" s="12">
        <f>'Simulacion sistema (hoja4)'!AS557</f>
        <v>0</v>
      </c>
      <c r="D552" s="12">
        <f>'Simulacion sistema (hoja4)'!AT557</f>
        <v>0.74913679014262269</v>
      </c>
      <c r="E552" s="86"/>
      <c r="F552" s="55"/>
      <c r="G552" s="11"/>
      <c r="H552" s="11"/>
    </row>
    <row r="553" spans="2:8" x14ac:dyDescent="0.25">
      <c r="B553" s="8">
        <f t="shared" si="12"/>
        <v>548</v>
      </c>
      <c r="C553" s="12">
        <f>'Simulacion sistema (hoja4)'!AS558</f>
        <v>0</v>
      </c>
      <c r="D553" s="12">
        <f>'Simulacion sistema (hoja4)'!AT558</f>
        <v>1</v>
      </c>
      <c r="E553" s="86"/>
      <c r="F553" s="55"/>
      <c r="G553" s="11"/>
      <c r="H553" s="11"/>
    </row>
    <row r="554" spans="2:8" x14ac:dyDescent="0.25">
      <c r="B554" s="8">
        <f t="shared" si="12"/>
        <v>549</v>
      </c>
      <c r="C554" s="12">
        <f>'Simulacion sistema (hoja4)'!AS559</f>
        <v>0</v>
      </c>
      <c r="D554" s="12">
        <f>'Simulacion sistema (hoja4)'!AT559</f>
        <v>0.83573831883550154</v>
      </c>
      <c r="E554" s="86"/>
      <c r="F554" s="55"/>
      <c r="G554" s="11"/>
      <c r="H554" s="11"/>
    </row>
    <row r="555" spans="2:8" x14ac:dyDescent="0.25">
      <c r="B555" s="8">
        <f t="shared" si="12"/>
        <v>550</v>
      </c>
      <c r="C555" s="12">
        <f>'Simulacion sistema (hoja4)'!AS560</f>
        <v>0.24580474933252611</v>
      </c>
      <c r="D555" s="12">
        <f>'Simulacion sistema (hoja4)'!AT560</f>
        <v>0.5947032806219944</v>
      </c>
      <c r="E555" s="86"/>
      <c r="F555" s="55"/>
      <c r="G555" s="11"/>
      <c r="H555" s="11"/>
    </row>
    <row r="556" spans="2:8" x14ac:dyDescent="0.25">
      <c r="B556" s="8">
        <f t="shared" si="12"/>
        <v>551</v>
      </c>
      <c r="C556" s="12">
        <f>'Simulacion sistema (hoja4)'!AS561</f>
        <v>0</v>
      </c>
      <c r="D556" s="12">
        <f>'Simulacion sistema (hoja4)'!AT561</f>
        <v>1</v>
      </c>
      <c r="E556" s="86"/>
      <c r="F556" s="55"/>
      <c r="G556" s="11"/>
      <c r="H556" s="11"/>
    </row>
    <row r="557" spans="2:8" x14ac:dyDescent="0.25">
      <c r="B557" s="8">
        <f t="shared" si="12"/>
        <v>552</v>
      </c>
      <c r="C557" s="12">
        <f>'Simulacion sistema (hoja4)'!AS562</f>
        <v>0</v>
      </c>
      <c r="D557" s="12">
        <f>'Simulacion sistema (hoja4)'!AT562</f>
        <v>0.70834606784495147</v>
      </c>
      <c r="E557" s="86"/>
      <c r="F557" s="55"/>
      <c r="G557" s="11"/>
      <c r="H557" s="11"/>
    </row>
    <row r="558" spans="2:8" x14ac:dyDescent="0.25">
      <c r="B558" s="8">
        <f t="shared" si="12"/>
        <v>553</v>
      </c>
      <c r="C558" s="12">
        <f>'Simulacion sistema (hoja4)'!AS563</f>
        <v>0</v>
      </c>
      <c r="D558" s="12">
        <f>'Simulacion sistema (hoja4)'!AT563</f>
        <v>0.68780266432062087</v>
      </c>
      <c r="E558" s="86"/>
      <c r="F558" s="55"/>
      <c r="G558" s="11"/>
      <c r="H558" s="11"/>
    </row>
    <row r="559" spans="2:8" x14ac:dyDescent="0.25">
      <c r="B559" s="8">
        <f t="shared" si="12"/>
        <v>554</v>
      </c>
      <c r="C559" s="12">
        <f>'Simulacion sistema (hoja4)'!AS564</f>
        <v>0</v>
      </c>
      <c r="D559" s="12">
        <f>'Simulacion sistema (hoja4)'!AT564</f>
        <v>0.96459300349554611</v>
      </c>
      <c r="E559" s="86"/>
      <c r="F559" s="55"/>
      <c r="G559" s="11"/>
      <c r="H559" s="11"/>
    </row>
    <row r="560" spans="2:8" x14ac:dyDescent="0.25">
      <c r="B560" s="8">
        <f t="shared" si="12"/>
        <v>555</v>
      </c>
      <c r="C560" s="12">
        <f>'Simulacion sistema (hoja4)'!AS565</f>
        <v>0</v>
      </c>
      <c r="D560" s="12">
        <f>'Simulacion sistema (hoja4)'!AT565</f>
        <v>0.66183456452256417</v>
      </c>
      <c r="E560" s="86"/>
      <c r="F560" s="55"/>
      <c r="G560" s="11"/>
      <c r="H560" s="11"/>
    </row>
    <row r="561" spans="2:8" x14ac:dyDescent="0.25">
      <c r="B561" s="8">
        <f t="shared" si="12"/>
        <v>556</v>
      </c>
      <c r="C561" s="12">
        <f>'Simulacion sistema (hoja4)'!AS566</f>
        <v>4.8588792878182442E-2</v>
      </c>
      <c r="D561" s="12">
        <f>'Simulacion sistema (hoja4)'!AT566</f>
        <v>0.72415946693032462</v>
      </c>
      <c r="E561" s="86"/>
      <c r="F561" s="55"/>
      <c r="G561" s="11"/>
      <c r="H561" s="11"/>
    </row>
    <row r="562" spans="2:8" x14ac:dyDescent="0.25">
      <c r="B562" s="8">
        <f t="shared" si="12"/>
        <v>557</v>
      </c>
      <c r="C562" s="12">
        <f>'Simulacion sistema (hoja4)'!AS567</f>
        <v>0.6074657111600954</v>
      </c>
      <c r="D562" s="12">
        <f>'Simulacion sistema (hoja4)'!AT567</f>
        <v>0.86584628196269731</v>
      </c>
      <c r="E562" s="86"/>
      <c r="F562" s="55"/>
      <c r="G562" s="11"/>
      <c r="H562" s="11"/>
    </row>
    <row r="563" spans="2:8" x14ac:dyDescent="0.25">
      <c r="B563" s="8">
        <f t="shared" si="12"/>
        <v>558</v>
      </c>
      <c r="C563" s="12">
        <f>'Simulacion sistema (hoja4)'!AS568</f>
        <v>0</v>
      </c>
      <c r="D563" s="12">
        <f>'Simulacion sistema (hoja4)'!AT568</f>
        <v>0.84204880895092282</v>
      </c>
      <c r="E563" s="86"/>
      <c r="F563" s="55"/>
      <c r="G563" s="11"/>
      <c r="H563" s="11"/>
    </row>
    <row r="564" spans="2:8" x14ac:dyDescent="0.25">
      <c r="B564" s="8">
        <f t="shared" si="12"/>
        <v>559</v>
      </c>
      <c r="C564" s="12">
        <f>'Simulacion sistema (hoja4)'!AS569</f>
        <v>0</v>
      </c>
      <c r="D564" s="12">
        <f>'Simulacion sistema (hoja4)'!AT569</f>
        <v>0.72186736200917401</v>
      </c>
      <c r="E564" s="86"/>
      <c r="F564" s="55"/>
      <c r="G564" s="11"/>
      <c r="H564" s="11"/>
    </row>
    <row r="565" spans="2:8" x14ac:dyDescent="0.25">
      <c r="B565" s="8">
        <f t="shared" si="12"/>
        <v>560</v>
      </c>
      <c r="C565" s="12">
        <f>'Simulacion sistema (hoja4)'!AS570</f>
        <v>0</v>
      </c>
      <c r="D565" s="12">
        <f>'Simulacion sistema (hoja4)'!AT570</f>
        <v>0.48415319140691931</v>
      </c>
      <c r="E565" s="86"/>
      <c r="F565" s="55"/>
      <c r="G565" s="11"/>
      <c r="H565" s="11"/>
    </row>
    <row r="566" spans="2:8" x14ac:dyDescent="0.25">
      <c r="B566" s="8">
        <f t="shared" si="12"/>
        <v>561</v>
      </c>
      <c r="C566" s="12">
        <f>'Simulacion sistema (hoja4)'!AS571</f>
        <v>0</v>
      </c>
      <c r="D566" s="12">
        <f>'Simulacion sistema (hoja4)'!AT571</f>
        <v>0.97475557702725868</v>
      </c>
      <c r="E566" s="86"/>
      <c r="F566" s="55"/>
      <c r="G566" s="11"/>
      <c r="H566" s="11"/>
    </row>
    <row r="567" spans="2:8" x14ac:dyDescent="0.25">
      <c r="B567" s="8">
        <f t="shared" si="12"/>
        <v>562</v>
      </c>
      <c r="C567" s="12">
        <f>'Simulacion sistema (hoja4)'!AS572</f>
        <v>0.20950988330126469</v>
      </c>
      <c r="D567" s="12">
        <f>'Simulacion sistema (hoja4)'!AT572</f>
        <v>0.76719662860779037</v>
      </c>
      <c r="E567" s="86"/>
      <c r="F567" s="55"/>
      <c r="G567" s="11"/>
      <c r="H567" s="11"/>
    </row>
    <row r="568" spans="2:8" x14ac:dyDescent="0.25">
      <c r="B568" s="8">
        <f t="shared" si="12"/>
        <v>563</v>
      </c>
      <c r="C568" s="12">
        <f>'Simulacion sistema (hoja4)'!AS573</f>
        <v>0</v>
      </c>
      <c r="D568" s="12">
        <f>'Simulacion sistema (hoja4)'!AT573</f>
        <v>0.84153112404715036</v>
      </c>
      <c r="E568" s="86"/>
      <c r="F568" s="55"/>
      <c r="G568" s="11"/>
      <c r="H568" s="11"/>
    </row>
    <row r="569" spans="2:8" x14ac:dyDescent="0.25">
      <c r="B569" s="8">
        <f t="shared" si="12"/>
        <v>564</v>
      </c>
      <c r="C569" s="12">
        <f>'Simulacion sistema (hoja4)'!AS574</f>
        <v>0</v>
      </c>
      <c r="D569" s="12">
        <f>'Simulacion sistema (hoja4)'!AT574</f>
        <v>0.96130884841053776</v>
      </c>
      <c r="E569" s="86"/>
      <c r="F569" s="55"/>
      <c r="G569" s="11"/>
      <c r="H569" s="11"/>
    </row>
    <row r="570" spans="2:8" x14ac:dyDescent="0.25">
      <c r="B570" s="8">
        <f t="shared" si="12"/>
        <v>565</v>
      </c>
      <c r="C570" s="12">
        <f>'Simulacion sistema (hoja4)'!AS575</f>
        <v>0.1060724068891197</v>
      </c>
      <c r="D570" s="12">
        <f>'Simulacion sistema (hoja4)'!AT575</f>
        <v>0.77179738692811706</v>
      </c>
      <c r="E570" s="86"/>
      <c r="F570" s="55"/>
      <c r="G570" s="11"/>
      <c r="H570" s="11"/>
    </row>
    <row r="571" spans="2:8" x14ac:dyDescent="0.25">
      <c r="B571" s="8">
        <f t="shared" si="12"/>
        <v>566</v>
      </c>
      <c r="C571" s="12">
        <f>'Simulacion sistema (hoja4)'!AS576</f>
        <v>0</v>
      </c>
      <c r="D571" s="12">
        <f>'Simulacion sistema (hoja4)'!AT576</f>
        <v>0.68891912911809683</v>
      </c>
      <c r="E571" s="86"/>
      <c r="F571" s="55"/>
      <c r="G571" s="11"/>
      <c r="H571" s="11"/>
    </row>
    <row r="572" spans="2:8" x14ac:dyDescent="0.25">
      <c r="B572" s="8">
        <f t="shared" si="12"/>
        <v>567</v>
      </c>
      <c r="C572" s="12">
        <f>'Simulacion sistema (hoja4)'!AS577</f>
        <v>0</v>
      </c>
      <c r="D572" s="12">
        <f>'Simulacion sistema (hoja4)'!AT577</f>
        <v>0.69490094842893158</v>
      </c>
      <c r="E572" s="86"/>
      <c r="F572" s="55"/>
      <c r="G572" s="11"/>
      <c r="H572" s="11"/>
    </row>
    <row r="573" spans="2:8" x14ac:dyDescent="0.25">
      <c r="B573" s="8">
        <f t="shared" si="12"/>
        <v>568</v>
      </c>
      <c r="C573" s="12">
        <f>'Simulacion sistema (hoja4)'!AS578</f>
        <v>2.2446151584576472E-2</v>
      </c>
      <c r="D573" s="12">
        <f>'Simulacion sistema (hoja4)'!AT578</f>
        <v>0.72505350911318822</v>
      </c>
      <c r="E573" s="86"/>
      <c r="F573" s="55"/>
      <c r="G573" s="11"/>
      <c r="H573" s="11"/>
    </row>
    <row r="574" spans="2:8" x14ac:dyDescent="0.25">
      <c r="B574" s="8">
        <f t="shared" si="12"/>
        <v>569</v>
      </c>
      <c r="C574" s="12">
        <f>'Simulacion sistema (hoja4)'!AS579</f>
        <v>0</v>
      </c>
      <c r="D574" s="12">
        <f>'Simulacion sistema (hoja4)'!AT579</f>
        <v>0.7577621852609685</v>
      </c>
      <c r="E574" s="86"/>
      <c r="F574" s="55"/>
      <c r="G574" s="11"/>
      <c r="H574" s="11"/>
    </row>
    <row r="575" spans="2:8" x14ac:dyDescent="0.25">
      <c r="B575" s="8">
        <f t="shared" si="12"/>
        <v>570</v>
      </c>
      <c r="C575" s="12">
        <f>'Simulacion sistema (hoja4)'!AS580</f>
        <v>0.27371687478856377</v>
      </c>
      <c r="D575" s="12">
        <f>'Simulacion sistema (hoja4)'!AT580</f>
        <v>0.88869334144477119</v>
      </c>
      <c r="E575" s="86"/>
      <c r="F575" s="55"/>
      <c r="G575" s="11"/>
      <c r="H575" s="11"/>
    </row>
    <row r="576" spans="2:8" x14ac:dyDescent="0.25">
      <c r="B576" s="8">
        <f t="shared" si="12"/>
        <v>571</v>
      </c>
      <c r="C576" s="12">
        <f>'Simulacion sistema (hoja4)'!AS581</f>
        <v>0.79200187959116497</v>
      </c>
      <c r="D576" s="12">
        <f>'Simulacion sistema (hoja4)'!AT581</f>
        <v>0.89400088745091599</v>
      </c>
      <c r="E576" s="86"/>
      <c r="F576" s="55"/>
      <c r="G576" s="11"/>
      <c r="H576" s="11"/>
    </row>
    <row r="577" spans="2:8" x14ac:dyDescent="0.25">
      <c r="B577" s="8">
        <f t="shared" si="12"/>
        <v>572</v>
      </c>
      <c r="C577" s="12">
        <f>'Simulacion sistema (hoja4)'!AS582</f>
        <v>0</v>
      </c>
      <c r="D577" s="12">
        <f>'Simulacion sistema (hoja4)'!AT582</f>
        <v>0.97883317510695877</v>
      </c>
      <c r="E577" s="86"/>
      <c r="F577" s="55"/>
      <c r="G577" s="11"/>
      <c r="H577" s="11"/>
    </row>
    <row r="578" spans="2:8" x14ac:dyDescent="0.25">
      <c r="B578" s="8">
        <f t="shared" si="12"/>
        <v>573</v>
      </c>
      <c r="C578" s="12">
        <f>'Simulacion sistema (hoja4)'!AS583</f>
        <v>0</v>
      </c>
      <c r="D578" s="12">
        <f>'Simulacion sistema (hoja4)'!AT583</f>
        <v>0.5247289732778333</v>
      </c>
      <c r="E578" s="86"/>
      <c r="F578" s="55"/>
      <c r="G578" s="11"/>
      <c r="H578" s="11"/>
    </row>
    <row r="579" spans="2:8" x14ac:dyDescent="0.25">
      <c r="B579" s="8">
        <f t="shared" si="12"/>
        <v>574</v>
      </c>
      <c r="C579" s="12">
        <f>'Simulacion sistema (hoja4)'!AS584</f>
        <v>0</v>
      </c>
      <c r="D579" s="12">
        <f>'Simulacion sistema (hoja4)'!AT584</f>
        <v>0.71837271773621159</v>
      </c>
      <c r="E579" s="86"/>
      <c r="F579" s="55"/>
      <c r="G579" s="11"/>
      <c r="H579" s="11"/>
    </row>
    <row r="580" spans="2:8" x14ac:dyDescent="0.25">
      <c r="B580" s="8">
        <f t="shared" si="12"/>
        <v>575</v>
      </c>
      <c r="C580" s="12">
        <f>'Simulacion sistema (hoja4)'!AS585</f>
        <v>0</v>
      </c>
      <c r="D580" s="12">
        <f>'Simulacion sistema (hoja4)'!AT585</f>
        <v>0.88556517205547547</v>
      </c>
      <c r="E580" s="86"/>
      <c r="F580" s="55"/>
      <c r="G580" s="11"/>
      <c r="H580" s="11"/>
    </row>
    <row r="581" spans="2:8" x14ac:dyDescent="0.25">
      <c r="B581" s="8">
        <f t="shared" si="12"/>
        <v>576</v>
      </c>
      <c r="C581" s="12">
        <f>'Simulacion sistema (hoja4)'!AS586</f>
        <v>0</v>
      </c>
      <c r="D581" s="12">
        <f>'Simulacion sistema (hoja4)'!AT586</f>
        <v>0.73281668110358711</v>
      </c>
      <c r="E581" s="86"/>
      <c r="F581" s="55"/>
      <c r="G581" s="11"/>
      <c r="H581" s="11"/>
    </row>
    <row r="582" spans="2:8" x14ac:dyDescent="0.25">
      <c r="B582" s="8">
        <f t="shared" si="12"/>
        <v>577</v>
      </c>
      <c r="C582" s="12">
        <f>'Simulacion sistema (hoja4)'!AS587</f>
        <v>0</v>
      </c>
      <c r="D582" s="12">
        <f>'Simulacion sistema (hoja4)'!AT587</f>
        <v>0.61272461127594657</v>
      </c>
      <c r="E582" s="86"/>
      <c r="F582" s="55"/>
      <c r="G582" s="11"/>
      <c r="H582" s="11"/>
    </row>
    <row r="583" spans="2:8" x14ac:dyDescent="0.25">
      <c r="B583" s="8">
        <f t="shared" si="12"/>
        <v>578</v>
      </c>
      <c r="C583" s="12">
        <f>'Simulacion sistema (hoja4)'!AS588</f>
        <v>0</v>
      </c>
      <c r="D583" s="12">
        <f>'Simulacion sistema (hoja4)'!AT588</f>
        <v>0.62570819547840428</v>
      </c>
      <c r="E583" s="86"/>
      <c r="F583" s="55"/>
      <c r="G583" s="11"/>
      <c r="H583" s="11"/>
    </row>
    <row r="584" spans="2:8" x14ac:dyDescent="0.25">
      <c r="B584" s="8">
        <f t="shared" ref="B584:B647" si="13">+B583+1</f>
        <v>579</v>
      </c>
      <c r="C584" s="12">
        <f>'Simulacion sistema (hoja4)'!AS589</f>
        <v>0</v>
      </c>
      <c r="D584" s="12">
        <f>'Simulacion sistema (hoja4)'!AT589</f>
        <v>0.92279403675074467</v>
      </c>
      <c r="E584" s="86"/>
      <c r="F584" s="55"/>
      <c r="G584" s="11"/>
      <c r="H584" s="11"/>
    </row>
    <row r="585" spans="2:8" x14ac:dyDescent="0.25">
      <c r="B585" s="8">
        <f t="shared" si="13"/>
        <v>580</v>
      </c>
      <c r="C585" s="12">
        <f>'Simulacion sistema (hoja4)'!AS590</f>
        <v>8.4343869803221116E-2</v>
      </c>
      <c r="D585" s="12">
        <f>'Simulacion sistema (hoja4)'!AT590</f>
        <v>0.93043023668457225</v>
      </c>
      <c r="E585" s="86"/>
      <c r="F585" s="55"/>
      <c r="G585" s="11"/>
      <c r="H585" s="11"/>
    </row>
    <row r="586" spans="2:8" x14ac:dyDescent="0.25">
      <c r="B586" s="8">
        <f t="shared" si="13"/>
        <v>581</v>
      </c>
      <c r="C586" s="12">
        <f>'Simulacion sistema (hoja4)'!AS591</f>
        <v>0.71588396695287593</v>
      </c>
      <c r="D586" s="12">
        <f>'Simulacion sistema (hoja4)'!AT591</f>
        <v>0.60647972038991305</v>
      </c>
      <c r="E586" s="86"/>
      <c r="F586" s="55"/>
      <c r="G586" s="11"/>
      <c r="H586" s="11"/>
    </row>
    <row r="587" spans="2:8" x14ac:dyDescent="0.25">
      <c r="B587" s="8">
        <f t="shared" si="13"/>
        <v>582</v>
      </c>
      <c r="C587" s="12">
        <f>'Simulacion sistema (hoja4)'!AS592</f>
        <v>7.0152607380277329E-2</v>
      </c>
      <c r="D587" s="12">
        <f>'Simulacion sistema (hoja4)'!AT592</f>
        <v>0.83362481104040975</v>
      </c>
      <c r="E587" s="86"/>
      <c r="F587" s="55"/>
      <c r="G587" s="11"/>
      <c r="H587" s="11"/>
    </row>
    <row r="588" spans="2:8" x14ac:dyDescent="0.25">
      <c r="B588" s="8">
        <f t="shared" si="13"/>
        <v>583</v>
      </c>
      <c r="C588" s="12">
        <f>'Simulacion sistema (hoja4)'!AS593</f>
        <v>0</v>
      </c>
      <c r="D588" s="12">
        <f>'Simulacion sistema (hoja4)'!AT593</f>
        <v>0.71918878193407665</v>
      </c>
      <c r="E588" s="86"/>
      <c r="F588" s="55"/>
      <c r="G588" s="11"/>
      <c r="H588" s="11"/>
    </row>
    <row r="589" spans="2:8" x14ac:dyDescent="0.25">
      <c r="B589" s="8">
        <f t="shared" si="13"/>
        <v>584</v>
      </c>
      <c r="C589" s="12">
        <f>'Simulacion sistema (hoja4)'!AS594</f>
        <v>0.45005113202932989</v>
      </c>
      <c r="D589" s="12">
        <f>'Simulacion sistema (hoja4)'!AT594</f>
        <v>0.62940428981197483</v>
      </c>
      <c r="E589" s="86"/>
      <c r="F589" s="55"/>
      <c r="G589" s="11"/>
      <c r="H589" s="11"/>
    </row>
    <row r="590" spans="2:8" x14ac:dyDescent="0.25">
      <c r="B590" s="8">
        <f t="shared" si="13"/>
        <v>585</v>
      </c>
      <c r="C590" s="12">
        <f>'Simulacion sistema (hoja4)'!AS595</f>
        <v>1.8917550912104366E-2</v>
      </c>
      <c r="D590" s="12">
        <f>'Simulacion sistema (hoja4)'!AT595</f>
        <v>0.76549140312673036</v>
      </c>
      <c r="E590" s="86"/>
      <c r="F590" s="55"/>
      <c r="G590" s="11"/>
      <c r="H590" s="11"/>
    </row>
    <row r="591" spans="2:8" x14ac:dyDescent="0.25">
      <c r="B591" s="8">
        <f t="shared" si="13"/>
        <v>586</v>
      </c>
      <c r="C591" s="12">
        <f>'Simulacion sistema (hoja4)'!AS596</f>
        <v>0.17528762944763707</v>
      </c>
      <c r="D591" s="12">
        <f>'Simulacion sistema (hoja4)'!AT596</f>
        <v>0.71454149506803144</v>
      </c>
      <c r="E591" s="86"/>
      <c r="F591" s="55"/>
      <c r="G591" s="11"/>
      <c r="H591" s="11"/>
    </row>
    <row r="592" spans="2:8" x14ac:dyDescent="0.25">
      <c r="B592" s="8">
        <f t="shared" si="13"/>
        <v>587</v>
      </c>
      <c r="C592" s="12">
        <f>'Simulacion sistema (hoja4)'!AS597</f>
        <v>0.37129057809074911</v>
      </c>
      <c r="D592" s="12">
        <f>'Simulacion sistema (hoja4)'!AT597</f>
        <v>0.93636825673638169</v>
      </c>
      <c r="E592" s="86"/>
      <c r="F592" s="55"/>
      <c r="G592" s="11"/>
      <c r="H592" s="11"/>
    </row>
    <row r="593" spans="2:8" x14ac:dyDescent="0.25">
      <c r="B593" s="8">
        <f t="shared" si="13"/>
        <v>588</v>
      </c>
      <c r="C593" s="12">
        <f>'Simulacion sistema (hoja4)'!AS598</f>
        <v>0</v>
      </c>
      <c r="D593" s="12">
        <f>'Simulacion sistema (hoja4)'!AT598</f>
        <v>0.91616262053225228</v>
      </c>
      <c r="E593" s="86"/>
      <c r="F593" s="55"/>
      <c r="G593" s="11"/>
      <c r="H593" s="11"/>
    </row>
    <row r="594" spans="2:8" x14ac:dyDescent="0.25">
      <c r="B594" s="8">
        <f t="shared" si="13"/>
        <v>589</v>
      </c>
      <c r="C594" s="12">
        <f>'Simulacion sistema (hoja4)'!AS599</f>
        <v>0.52032348963351271</v>
      </c>
      <c r="D594" s="12">
        <f>'Simulacion sistema (hoja4)'!AT599</f>
        <v>0.694204228378558</v>
      </c>
      <c r="E594" s="86"/>
      <c r="F594" s="55"/>
      <c r="G594" s="11"/>
      <c r="H594" s="11"/>
    </row>
    <row r="595" spans="2:8" x14ac:dyDescent="0.25">
      <c r="B595" s="8">
        <f t="shared" si="13"/>
        <v>590</v>
      </c>
      <c r="C595" s="12">
        <f>'Simulacion sistema (hoja4)'!AS600</f>
        <v>0.58317290860671367</v>
      </c>
      <c r="D595" s="12">
        <f>'Simulacion sistema (hoja4)'!AT600</f>
        <v>0.80976201959842597</v>
      </c>
      <c r="E595" s="86"/>
      <c r="F595" s="55"/>
      <c r="G595" s="11"/>
      <c r="H595" s="11"/>
    </row>
    <row r="596" spans="2:8" x14ac:dyDescent="0.25">
      <c r="B596" s="8">
        <f t="shared" si="13"/>
        <v>591</v>
      </c>
      <c r="C596" s="12">
        <f>'Simulacion sistema (hoja4)'!AS601</f>
        <v>0</v>
      </c>
      <c r="D596" s="12">
        <f>'Simulacion sistema (hoja4)'!AT601</f>
        <v>0.97193810777102396</v>
      </c>
      <c r="E596" s="86"/>
      <c r="F596" s="55"/>
      <c r="G596" s="11"/>
      <c r="H596" s="11"/>
    </row>
    <row r="597" spans="2:8" x14ac:dyDescent="0.25">
      <c r="B597" s="8">
        <f t="shared" si="13"/>
        <v>592</v>
      </c>
      <c r="C597" s="12">
        <f>'Simulacion sistema (hoja4)'!AS602</f>
        <v>0</v>
      </c>
      <c r="D597" s="12">
        <f>'Simulacion sistema (hoja4)'!AT602</f>
        <v>0.70076234793318004</v>
      </c>
      <c r="E597" s="86"/>
      <c r="F597" s="55"/>
      <c r="G597" s="11"/>
      <c r="H597" s="11"/>
    </row>
    <row r="598" spans="2:8" x14ac:dyDescent="0.25">
      <c r="B598" s="8">
        <f t="shared" si="13"/>
        <v>593</v>
      </c>
      <c r="C598" s="12">
        <f>'Simulacion sistema (hoja4)'!AS603</f>
        <v>0.60332883726732689</v>
      </c>
      <c r="D598" s="12">
        <f>'Simulacion sistema (hoja4)'!AT603</f>
        <v>0.70503801136759625</v>
      </c>
      <c r="E598" s="86"/>
      <c r="F598" s="55"/>
      <c r="G598" s="11"/>
      <c r="H598" s="11"/>
    </row>
    <row r="599" spans="2:8" x14ac:dyDescent="0.25">
      <c r="B599" s="8">
        <f t="shared" si="13"/>
        <v>594</v>
      </c>
      <c r="C599" s="12">
        <f>'Simulacion sistema (hoja4)'!AS604</f>
        <v>0</v>
      </c>
      <c r="D599" s="12">
        <f>'Simulacion sistema (hoja4)'!AT604</f>
        <v>0.7640302491677512</v>
      </c>
      <c r="E599" s="86"/>
      <c r="F599" s="55"/>
      <c r="G599" s="11"/>
      <c r="H599" s="11"/>
    </row>
    <row r="600" spans="2:8" x14ac:dyDescent="0.25">
      <c r="B600" s="8">
        <f t="shared" si="13"/>
        <v>595</v>
      </c>
      <c r="C600" s="12">
        <f>'Simulacion sistema (hoja4)'!AS605</f>
        <v>0</v>
      </c>
      <c r="D600" s="12">
        <f>'Simulacion sistema (hoja4)'!AT605</f>
        <v>0.65477694470685754</v>
      </c>
      <c r="E600" s="86"/>
      <c r="F600" s="55"/>
      <c r="G600" s="11"/>
      <c r="H600" s="11"/>
    </row>
    <row r="601" spans="2:8" x14ac:dyDescent="0.25">
      <c r="B601" s="8">
        <f t="shared" si="13"/>
        <v>596</v>
      </c>
      <c r="C601" s="12">
        <f>'Simulacion sistema (hoja4)'!AS606</f>
        <v>0</v>
      </c>
      <c r="D601" s="12">
        <f>'Simulacion sistema (hoja4)'!AT606</f>
        <v>0.81142044361957433</v>
      </c>
      <c r="E601" s="86"/>
      <c r="F601" s="55"/>
      <c r="G601" s="11"/>
      <c r="H601" s="11"/>
    </row>
    <row r="602" spans="2:8" x14ac:dyDescent="0.25">
      <c r="B602" s="8">
        <f t="shared" si="13"/>
        <v>597</v>
      </c>
      <c r="C602" s="12">
        <f>'Simulacion sistema (hoja4)'!AS607</f>
        <v>0.74911504911894256</v>
      </c>
      <c r="D602" s="12">
        <f>'Simulacion sistema (hoja4)'!AT607</f>
        <v>0.7567748693387305</v>
      </c>
      <c r="E602" s="86"/>
      <c r="F602" s="55"/>
      <c r="G602" s="11"/>
      <c r="H602" s="11"/>
    </row>
    <row r="603" spans="2:8" x14ac:dyDescent="0.25">
      <c r="B603" s="8">
        <f t="shared" si="13"/>
        <v>598</v>
      </c>
      <c r="C603" s="12">
        <f>'Simulacion sistema (hoja4)'!AS608</f>
        <v>0</v>
      </c>
      <c r="D603" s="12">
        <f>'Simulacion sistema (hoja4)'!AT608</f>
        <v>0.89054855657962695</v>
      </c>
      <c r="E603" s="86"/>
      <c r="F603" s="55"/>
      <c r="G603" s="11"/>
      <c r="H603" s="11"/>
    </row>
    <row r="604" spans="2:8" x14ac:dyDescent="0.25">
      <c r="B604" s="8">
        <f t="shared" si="13"/>
        <v>599</v>
      </c>
      <c r="C604" s="12">
        <f>'Simulacion sistema (hoja4)'!AS609</f>
        <v>0.45699805007508632</v>
      </c>
      <c r="D604" s="12">
        <f>'Simulacion sistema (hoja4)'!AT609</f>
        <v>0.95997429254434108</v>
      </c>
      <c r="E604" s="86"/>
      <c r="F604" s="55"/>
      <c r="G604" s="11"/>
      <c r="H604" s="11"/>
    </row>
    <row r="605" spans="2:8" x14ac:dyDescent="0.25">
      <c r="B605" s="8">
        <f t="shared" si="13"/>
        <v>600</v>
      </c>
      <c r="C605" s="12">
        <f>'Simulacion sistema (hoja4)'!AS610</f>
        <v>0</v>
      </c>
      <c r="D605" s="12">
        <f>'Simulacion sistema (hoja4)'!AT610</f>
        <v>0.76987420132117379</v>
      </c>
      <c r="E605" s="86"/>
      <c r="F605" s="55"/>
      <c r="G605" s="11"/>
      <c r="H605" s="11"/>
    </row>
    <row r="606" spans="2:8" x14ac:dyDescent="0.25">
      <c r="B606" s="8">
        <f t="shared" si="13"/>
        <v>601</v>
      </c>
      <c r="C606" s="12">
        <f>'Simulacion sistema (hoja4)'!AS611</f>
        <v>0</v>
      </c>
      <c r="D606" s="12">
        <f>'Simulacion sistema (hoja4)'!AT611</f>
        <v>0.7152549373185898</v>
      </c>
      <c r="E606" s="86"/>
      <c r="F606" s="55"/>
      <c r="G606" s="11"/>
      <c r="H606" s="11"/>
    </row>
    <row r="607" spans="2:8" x14ac:dyDescent="0.25">
      <c r="B607" s="8">
        <f t="shared" si="13"/>
        <v>602</v>
      </c>
      <c r="C607" s="12">
        <f>'Simulacion sistema (hoja4)'!AS612</f>
        <v>0</v>
      </c>
      <c r="D607" s="12">
        <f>'Simulacion sistema (hoja4)'!AT612</f>
        <v>0.66831472342312004</v>
      </c>
      <c r="E607" s="86"/>
      <c r="F607" s="55"/>
      <c r="G607" s="11"/>
      <c r="H607" s="11"/>
    </row>
    <row r="608" spans="2:8" x14ac:dyDescent="0.25">
      <c r="B608" s="8">
        <f t="shared" si="13"/>
        <v>603</v>
      </c>
      <c r="C608" s="12">
        <f>'Simulacion sistema (hoja4)'!AS613</f>
        <v>0.21817530018306569</v>
      </c>
      <c r="D608" s="12">
        <f>'Simulacion sistema (hoja4)'!AT613</f>
        <v>0.80131449244572772</v>
      </c>
      <c r="E608" s="86"/>
      <c r="F608" s="55"/>
      <c r="G608" s="11"/>
      <c r="H608" s="11"/>
    </row>
    <row r="609" spans="2:8" x14ac:dyDescent="0.25">
      <c r="B609" s="8">
        <f t="shared" si="13"/>
        <v>604</v>
      </c>
      <c r="C609" s="12">
        <f>'Simulacion sistema (hoja4)'!AS614</f>
        <v>0</v>
      </c>
      <c r="D609" s="12">
        <f>'Simulacion sistema (hoja4)'!AT614</f>
        <v>0.64352591642782997</v>
      </c>
      <c r="E609" s="86"/>
      <c r="F609" s="55"/>
      <c r="G609" s="11"/>
      <c r="H609" s="11"/>
    </row>
    <row r="610" spans="2:8" x14ac:dyDescent="0.25">
      <c r="B610" s="8">
        <f t="shared" si="13"/>
        <v>605</v>
      </c>
      <c r="C610" s="12">
        <f>'Simulacion sistema (hoja4)'!AS615</f>
        <v>0.71995615747776653</v>
      </c>
      <c r="D610" s="12">
        <f>'Simulacion sistema (hoja4)'!AT615</f>
        <v>0.70277874880009461</v>
      </c>
      <c r="E610" s="86"/>
      <c r="F610" s="55"/>
      <c r="G610" s="11"/>
      <c r="H610" s="11"/>
    </row>
    <row r="611" spans="2:8" x14ac:dyDescent="0.25">
      <c r="B611" s="8">
        <f t="shared" si="13"/>
        <v>606</v>
      </c>
      <c r="C611" s="12">
        <f>'Simulacion sistema (hoja4)'!AS616</f>
        <v>0</v>
      </c>
      <c r="D611" s="12">
        <f>'Simulacion sistema (hoja4)'!AT616</f>
        <v>0.88140127229941245</v>
      </c>
      <c r="E611" s="86"/>
      <c r="F611" s="55"/>
      <c r="G611" s="11"/>
      <c r="H611" s="11"/>
    </row>
    <row r="612" spans="2:8" x14ac:dyDescent="0.25">
      <c r="B612" s="8">
        <f t="shared" si="13"/>
        <v>607</v>
      </c>
      <c r="C612" s="12">
        <f>'Simulacion sistema (hoja4)'!AS617</f>
        <v>0</v>
      </c>
      <c r="D612" s="12">
        <f>'Simulacion sistema (hoja4)'!AT617</f>
        <v>0.90347201409695865</v>
      </c>
      <c r="E612" s="86"/>
      <c r="F612" s="55"/>
      <c r="G612" s="11"/>
      <c r="H612" s="11"/>
    </row>
    <row r="613" spans="2:8" x14ac:dyDescent="0.25">
      <c r="B613" s="8">
        <f t="shared" si="13"/>
        <v>608</v>
      </c>
      <c r="C613" s="12">
        <f>'Simulacion sistema (hoja4)'!AS618</f>
        <v>1</v>
      </c>
      <c r="D613" s="12">
        <f>'Simulacion sistema (hoja4)'!AT618</f>
        <v>0.84589489026546116</v>
      </c>
      <c r="E613" s="86"/>
      <c r="F613" s="55"/>
      <c r="G613" s="11"/>
      <c r="H613" s="11"/>
    </row>
    <row r="614" spans="2:8" x14ac:dyDescent="0.25">
      <c r="B614" s="8">
        <f t="shared" si="13"/>
        <v>609</v>
      </c>
      <c r="C614" s="12">
        <f>'Simulacion sistema (hoja4)'!AS619</f>
        <v>0</v>
      </c>
      <c r="D614" s="12">
        <f>'Simulacion sistema (hoja4)'!AT619</f>
        <v>0.85206435552141579</v>
      </c>
      <c r="E614" s="86"/>
      <c r="F614" s="55"/>
      <c r="G614" s="11"/>
      <c r="H614" s="11"/>
    </row>
    <row r="615" spans="2:8" x14ac:dyDescent="0.25">
      <c r="B615" s="8">
        <f t="shared" si="13"/>
        <v>610</v>
      </c>
      <c r="C615" s="12">
        <f>'Simulacion sistema (hoja4)'!AS620</f>
        <v>5.1457656307580431E-2</v>
      </c>
      <c r="D615" s="12">
        <f>'Simulacion sistema (hoja4)'!AT620</f>
        <v>0.89808984853417773</v>
      </c>
      <c r="E615" s="86"/>
      <c r="F615" s="55"/>
      <c r="G615" s="11"/>
      <c r="H615" s="11"/>
    </row>
    <row r="616" spans="2:8" x14ac:dyDescent="0.25">
      <c r="B616" s="8">
        <f t="shared" si="13"/>
        <v>611</v>
      </c>
      <c r="C616" s="12">
        <f>'Simulacion sistema (hoja4)'!AS621</f>
        <v>0.69077100168848826</v>
      </c>
      <c r="D616" s="12">
        <f>'Simulacion sistema (hoja4)'!AT621</f>
        <v>0.74823647994109133</v>
      </c>
      <c r="E616" s="86"/>
      <c r="F616" s="55"/>
      <c r="G616" s="11"/>
      <c r="H616" s="11"/>
    </row>
    <row r="617" spans="2:8" x14ac:dyDescent="0.25">
      <c r="B617" s="8">
        <f t="shared" si="13"/>
        <v>612</v>
      </c>
      <c r="C617" s="12">
        <f>'Simulacion sistema (hoja4)'!AS622</f>
        <v>0</v>
      </c>
      <c r="D617" s="12">
        <f>'Simulacion sistema (hoja4)'!AT622</f>
        <v>0.93614425934192946</v>
      </c>
      <c r="E617" s="86"/>
      <c r="F617" s="55"/>
      <c r="G617" s="11"/>
      <c r="H617" s="11"/>
    </row>
    <row r="618" spans="2:8" x14ac:dyDescent="0.25">
      <c r="B618" s="8">
        <f t="shared" si="13"/>
        <v>613</v>
      </c>
      <c r="C618" s="12">
        <f>'Simulacion sistema (hoja4)'!AS623</f>
        <v>3.0213665407274909E-2</v>
      </c>
      <c r="D618" s="12">
        <f>'Simulacion sistema (hoja4)'!AT623</f>
        <v>0.60911321537228291</v>
      </c>
      <c r="E618" s="86"/>
      <c r="F618" s="55"/>
      <c r="G618" s="11"/>
      <c r="H618" s="11"/>
    </row>
    <row r="619" spans="2:8" x14ac:dyDescent="0.25">
      <c r="B619" s="8">
        <f t="shared" si="13"/>
        <v>614</v>
      </c>
      <c r="C619" s="12">
        <f>'Simulacion sistema (hoja4)'!AS624</f>
        <v>0</v>
      </c>
      <c r="D619" s="12">
        <f>'Simulacion sistema (hoja4)'!AT624</f>
        <v>0.87923759719616434</v>
      </c>
      <c r="E619" s="86"/>
      <c r="F619" s="55"/>
      <c r="G619" s="11"/>
      <c r="H619" s="11"/>
    </row>
    <row r="620" spans="2:8" x14ac:dyDescent="0.25">
      <c r="B620" s="8">
        <f t="shared" si="13"/>
        <v>615</v>
      </c>
      <c r="C620" s="12">
        <f>'Simulacion sistema (hoja4)'!AS625</f>
        <v>0.19890717899022181</v>
      </c>
      <c r="D620" s="12">
        <f>'Simulacion sistema (hoja4)'!AT625</f>
        <v>0.91313171239158342</v>
      </c>
      <c r="E620" s="86"/>
      <c r="F620" s="55"/>
      <c r="G620" s="11"/>
      <c r="H620" s="11"/>
    </row>
    <row r="621" spans="2:8" x14ac:dyDescent="0.25">
      <c r="B621" s="8">
        <f t="shared" si="13"/>
        <v>616</v>
      </c>
      <c r="C621" s="12">
        <f>'Simulacion sistema (hoja4)'!AS626</f>
        <v>0.76193703147170411</v>
      </c>
      <c r="D621" s="12">
        <f>'Simulacion sistema (hoja4)'!AT626</f>
        <v>0.72973179600583482</v>
      </c>
      <c r="E621" s="86"/>
      <c r="F621" s="55"/>
      <c r="G621" s="11"/>
      <c r="H621" s="11"/>
    </row>
    <row r="622" spans="2:8" x14ac:dyDescent="0.25">
      <c r="B622" s="8">
        <f t="shared" si="13"/>
        <v>617</v>
      </c>
      <c r="C622" s="12">
        <f>'Simulacion sistema (hoja4)'!AS627</f>
        <v>0</v>
      </c>
      <c r="D622" s="12">
        <f>'Simulacion sistema (hoja4)'!AT627</f>
        <v>0.55074773264629451</v>
      </c>
      <c r="E622" s="86"/>
      <c r="F622" s="55"/>
      <c r="G622" s="11"/>
      <c r="H622" s="11"/>
    </row>
    <row r="623" spans="2:8" x14ac:dyDescent="0.25">
      <c r="B623" s="8">
        <f t="shared" si="13"/>
        <v>618</v>
      </c>
      <c r="C623" s="12">
        <f>'Simulacion sistema (hoja4)'!AS628</f>
        <v>0.66333852484992051</v>
      </c>
      <c r="D623" s="12">
        <f>'Simulacion sistema (hoja4)'!AT628</f>
        <v>0.89393952855968306</v>
      </c>
      <c r="E623" s="86"/>
      <c r="F623" s="55"/>
      <c r="G623" s="11"/>
      <c r="H623" s="11"/>
    </row>
    <row r="624" spans="2:8" x14ac:dyDescent="0.25">
      <c r="B624" s="8">
        <f t="shared" si="13"/>
        <v>619</v>
      </c>
      <c r="C624" s="12">
        <f>'Simulacion sistema (hoja4)'!AS629</f>
        <v>0.28706959586974512</v>
      </c>
      <c r="D624" s="12">
        <f>'Simulacion sistema (hoja4)'!AT629</f>
        <v>0.69239592117423665</v>
      </c>
      <c r="E624" s="86"/>
      <c r="F624" s="55"/>
      <c r="G624" s="11"/>
      <c r="H624" s="11"/>
    </row>
    <row r="625" spans="2:8" x14ac:dyDescent="0.25">
      <c r="B625" s="8">
        <f t="shared" si="13"/>
        <v>620</v>
      </c>
      <c r="C625" s="12">
        <f>'Simulacion sistema (hoja4)'!AS630</f>
        <v>0</v>
      </c>
      <c r="D625" s="12">
        <f>'Simulacion sistema (hoja4)'!AT630</f>
        <v>0.45195838397303806</v>
      </c>
      <c r="E625" s="86"/>
      <c r="F625" s="55"/>
      <c r="G625" s="11"/>
      <c r="H625" s="11"/>
    </row>
    <row r="626" spans="2:8" x14ac:dyDescent="0.25">
      <c r="B626" s="8">
        <f t="shared" si="13"/>
        <v>621</v>
      </c>
      <c r="C626" s="12">
        <f>'Simulacion sistema (hoja4)'!AS631</f>
        <v>0</v>
      </c>
      <c r="D626" s="12">
        <f>'Simulacion sistema (hoja4)'!AT631</f>
        <v>0.63578552151153067</v>
      </c>
      <c r="E626" s="86"/>
      <c r="F626" s="55"/>
      <c r="G626" s="11"/>
      <c r="H626" s="11"/>
    </row>
    <row r="627" spans="2:8" x14ac:dyDescent="0.25">
      <c r="B627" s="8">
        <f t="shared" si="13"/>
        <v>622</v>
      </c>
      <c r="C627" s="12">
        <f>'Simulacion sistema (hoja4)'!AS632</f>
        <v>0.50921158448580817</v>
      </c>
      <c r="D627" s="12">
        <f>'Simulacion sistema (hoja4)'!AT632</f>
        <v>0.88960385875376136</v>
      </c>
      <c r="E627" s="86"/>
      <c r="F627" s="55"/>
      <c r="G627" s="11"/>
      <c r="H627" s="11"/>
    </row>
    <row r="628" spans="2:8" x14ac:dyDescent="0.25">
      <c r="B628" s="8">
        <f t="shared" si="13"/>
        <v>623</v>
      </c>
      <c r="C628" s="12">
        <f>'Simulacion sistema (hoja4)'!AS633</f>
        <v>1</v>
      </c>
      <c r="D628" s="12">
        <f>'Simulacion sistema (hoja4)'!AT633</f>
        <v>1</v>
      </c>
      <c r="E628" s="86"/>
      <c r="F628" s="55"/>
      <c r="G628" s="11"/>
      <c r="H628" s="11"/>
    </row>
    <row r="629" spans="2:8" x14ac:dyDescent="0.25">
      <c r="B629" s="8">
        <f t="shared" si="13"/>
        <v>624</v>
      </c>
      <c r="C629" s="12">
        <f>'Simulacion sistema (hoja4)'!AS634</f>
        <v>0</v>
      </c>
      <c r="D629" s="12">
        <f>'Simulacion sistema (hoja4)'!AT634</f>
        <v>0.98394266223044169</v>
      </c>
      <c r="E629" s="86"/>
      <c r="F629" s="55"/>
      <c r="G629" s="11"/>
      <c r="H629" s="11"/>
    </row>
    <row r="630" spans="2:8" x14ac:dyDescent="0.25">
      <c r="B630" s="8">
        <f t="shared" si="13"/>
        <v>625</v>
      </c>
      <c r="C630" s="12">
        <f>'Simulacion sistema (hoja4)'!AS635</f>
        <v>0</v>
      </c>
      <c r="D630" s="12">
        <f>'Simulacion sistema (hoja4)'!AT635</f>
        <v>1</v>
      </c>
      <c r="E630" s="86"/>
      <c r="F630" s="55"/>
      <c r="G630" s="11"/>
      <c r="H630" s="11"/>
    </row>
    <row r="631" spans="2:8" x14ac:dyDescent="0.25">
      <c r="B631" s="8">
        <f t="shared" si="13"/>
        <v>626</v>
      </c>
      <c r="C631" s="12">
        <f>'Simulacion sistema (hoja4)'!AS636</f>
        <v>0</v>
      </c>
      <c r="D631" s="12">
        <f>'Simulacion sistema (hoja4)'!AT636</f>
        <v>0.94458450526090765</v>
      </c>
      <c r="E631" s="86"/>
      <c r="F631" s="55"/>
      <c r="G631" s="11"/>
      <c r="H631" s="11"/>
    </row>
    <row r="632" spans="2:8" x14ac:dyDescent="0.25">
      <c r="B632" s="8">
        <f t="shared" si="13"/>
        <v>627</v>
      </c>
      <c r="C632" s="12">
        <f>'Simulacion sistema (hoja4)'!AS637</f>
        <v>0.15704805105099998</v>
      </c>
      <c r="D632" s="12">
        <f>'Simulacion sistema (hoja4)'!AT637</f>
        <v>0.62380662829669398</v>
      </c>
      <c r="E632" s="86"/>
      <c r="F632" s="55"/>
      <c r="G632" s="11"/>
      <c r="H632" s="11"/>
    </row>
    <row r="633" spans="2:8" x14ac:dyDescent="0.25">
      <c r="B633" s="8">
        <f t="shared" si="13"/>
        <v>628</v>
      </c>
      <c r="C633" s="12">
        <f>'Simulacion sistema (hoja4)'!AS638</f>
        <v>0</v>
      </c>
      <c r="D633" s="12">
        <f>'Simulacion sistema (hoja4)'!AT638</f>
        <v>0.49012526026161463</v>
      </c>
      <c r="E633" s="86"/>
      <c r="F633" s="55"/>
      <c r="G633" s="11"/>
      <c r="H633" s="11"/>
    </row>
    <row r="634" spans="2:8" x14ac:dyDescent="0.25">
      <c r="B634" s="8">
        <f t="shared" si="13"/>
        <v>629</v>
      </c>
      <c r="C634" s="12">
        <f>'Simulacion sistema (hoja4)'!AS639</f>
        <v>0</v>
      </c>
      <c r="D634" s="12">
        <f>'Simulacion sistema (hoja4)'!AT639</f>
        <v>0.9103133821677758</v>
      </c>
      <c r="E634" s="86"/>
      <c r="F634" s="55"/>
      <c r="G634" s="11"/>
      <c r="H634" s="11"/>
    </row>
    <row r="635" spans="2:8" x14ac:dyDescent="0.25">
      <c r="B635" s="8">
        <f t="shared" si="13"/>
        <v>630</v>
      </c>
      <c r="C635" s="12">
        <f>'Simulacion sistema (hoja4)'!AS640</f>
        <v>9.9719174937607964E-3</v>
      </c>
      <c r="D635" s="12">
        <f>'Simulacion sistema (hoja4)'!AT640</f>
        <v>0.8190541472124121</v>
      </c>
      <c r="E635" s="86"/>
      <c r="F635" s="55"/>
      <c r="G635" s="11"/>
      <c r="H635" s="11"/>
    </row>
    <row r="636" spans="2:8" x14ac:dyDescent="0.25">
      <c r="B636" s="8">
        <f t="shared" si="13"/>
        <v>631</v>
      </c>
      <c r="C636" s="12">
        <f>'Simulacion sistema (hoja4)'!AS641</f>
        <v>0</v>
      </c>
      <c r="D636" s="12">
        <f>'Simulacion sistema (hoja4)'!AT641</f>
        <v>0.65125127368818325</v>
      </c>
      <c r="E636" s="86"/>
      <c r="F636" s="55"/>
      <c r="G636" s="11"/>
      <c r="H636" s="11"/>
    </row>
    <row r="637" spans="2:8" x14ac:dyDescent="0.25">
      <c r="B637" s="8">
        <f t="shared" si="13"/>
        <v>632</v>
      </c>
      <c r="C637" s="12">
        <f>'Simulacion sistema (hoja4)'!AS642</f>
        <v>0</v>
      </c>
      <c r="D637" s="12">
        <f>'Simulacion sistema (hoja4)'!AT642</f>
        <v>0.95336437731307899</v>
      </c>
      <c r="E637" s="86"/>
      <c r="F637" s="55"/>
      <c r="G637" s="11"/>
      <c r="H637" s="11"/>
    </row>
    <row r="638" spans="2:8" x14ac:dyDescent="0.25">
      <c r="B638" s="8">
        <f t="shared" si="13"/>
        <v>633</v>
      </c>
      <c r="C638" s="12">
        <f>'Simulacion sistema (hoja4)'!AS643</f>
        <v>0.23423021600507538</v>
      </c>
      <c r="D638" s="12">
        <f>'Simulacion sistema (hoja4)'!AT643</f>
        <v>0.85614705378034595</v>
      </c>
      <c r="E638" s="86"/>
      <c r="F638" s="55"/>
      <c r="G638" s="11"/>
      <c r="H638" s="11"/>
    </row>
    <row r="639" spans="2:8" x14ac:dyDescent="0.25">
      <c r="B639" s="8">
        <f t="shared" si="13"/>
        <v>634</v>
      </c>
      <c r="C639" s="12">
        <f>'Simulacion sistema (hoja4)'!AS644</f>
        <v>0.15968610361338623</v>
      </c>
      <c r="D639" s="12">
        <f>'Simulacion sistema (hoja4)'!AT644</f>
        <v>0.9174035463782948</v>
      </c>
      <c r="E639" s="86"/>
      <c r="F639" s="55"/>
      <c r="G639" s="11"/>
      <c r="H639" s="11"/>
    </row>
    <row r="640" spans="2:8" x14ac:dyDescent="0.25">
      <c r="B640" s="8">
        <f t="shared" si="13"/>
        <v>635</v>
      </c>
      <c r="C640" s="12">
        <f>'Simulacion sistema (hoja4)'!AS645</f>
        <v>0</v>
      </c>
      <c r="D640" s="12">
        <f>'Simulacion sistema (hoja4)'!AT645</f>
        <v>0.59277080587142905</v>
      </c>
      <c r="E640" s="86"/>
      <c r="F640" s="55"/>
      <c r="G640" s="11"/>
      <c r="H640" s="11"/>
    </row>
    <row r="641" spans="2:8" x14ac:dyDescent="0.25">
      <c r="B641" s="8">
        <f t="shared" si="13"/>
        <v>636</v>
      </c>
      <c r="C641" s="12">
        <f>'Simulacion sistema (hoja4)'!AS646</f>
        <v>0.27301849076660195</v>
      </c>
      <c r="D641" s="12">
        <f>'Simulacion sistema (hoja4)'!AT646</f>
        <v>0.55623205925733865</v>
      </c>
      <c r="E641" s="86"/>
      <c r="F641" s="55"/>
      <c r="G641" s="11"/>
      <c r="H641" s="11"/>
    </row>
    <row r="642" spans="2:8" x14ac:dyDescent="0.25">
      <c r="B642" s="8">
        <f t="shared" si="13"/>
        <v>637</v>
      </c>
      <c r="C642" s="12">
        <f>'Simulacion sistema (hoja4)'!AS647</f>
        <v>0</v>
      </c>
      <c r="D642" s="12">
        <f>'Simulacion sistema (hoja4)'!AT647</f>
        <v>0.82598338347807054</v>
      </c>
      <c r="E642" s="86"/>
      <c r="F642" s="55"/>
      <c r="G642" s="11"/>
      <c r="H642" s="11"/>
    </row>
    <row r="643" spans="2:8" x14ac:dyDescent="0.25">
      <c r="B643" s="8">
        <f t="shared" si="13"/>
        <v>638</v>
      </c>
      <c r="C643" s="12">
        <f>'Simulacion sistema (hoja4)'!AS648</f>
        <v>0.28258471971954957</v>
      </c>
      <c r="D643" s="12">
        <f>'Simulacion sistema (hoja4)'!AT648</f>
        <v>0.88594819451241724</v>
      </c>
      <c r="E643" s="86"/>
      <c r="F643" s="55"/>
      <c r="G643" s="11"/>
      <c r="H643" s="11"/>
    </row>
    <row r="644" spans="2:8" x14ac:dyDescent="0.25">
      <c r="B644" s="8">
        <f t="shared" si="13"/>
        <v>639</v>
      </c>
      <c r="C644" s="12">
        <f>'Simulacion sistema (hoja4)'!AS649</f>
        <v>0</v>
      </c>
      <c r="D644" s="12">
        <f>'Simulacion sistema (hoja4)'!AT649</f>
        <v>0.6772392019834601</v>
      </c>
      <c r="E644" s="86"/>
      <c r="F644" s="55"/>
      <c r="G644" s="11"/>
      <c r="H644" s="11"/>
    </row>
    <row r="645" spans="2:8" x14ac:dyDescent="0.25">
      <c r="B645" s="8">
        <f t="shared" si="13"/>
        <v>640</v>
      </c>
      <c r="C645" s="12">
        <f>'Simulacion sistema (hoja4)'!AS650</f>
        <v>0</v>
      </c>
      <c r="D645" s="12">
        <f>'Simulacion sistema (hoja4)'!AT650</f>
        <v>0.72949790237311984</v>
      </c>
      <c r="E645" s="86"/>
      <c r="F645" s="55"/>
      <c r="G645" s="11"/>
      <c r="H645" s="11"/>
    </row>
    <row r="646" spans="2:8" x14ac:dyDescent="0.25">
      <c r="B646" s="8">
        <f t="shared" si="13"/>
        <v>641</v>
      </c>
      <c r="C646" s="12">
        <f>'Simulacion sistema (hoja4)'!AS651</f>
        <v>0</v>
      </c>
      <c r="D646" s="12">
        <f>'Simulacion sistema (hoja4)'!AT651</f>
        <v>0.88834134235699846</v>
      </c>
      <c r="E646" s="86"/>
      <c r="F646" s="55"/>
      <c r="G646" s="11"/>
      <c r="H646" s="11"/>
    </row>
    <row r="647" spans="2:8" x14ac:dyDescent="0.25">
      <c r="B647" s="8">
        <f t="shared" si="13"/>
        <v>642</v>
      </c>
      <c r="C647" s="12">
        <f>'Simulacion sistema (hoja4)'!AS652</f>
        <v>0</v>
      </c>
      <c r="D647" s="12">
        <f>'Simulacion sistema (hoja4)'!AT652</f>
        <v>0.86873277644204194</v>
      </c>
      <c r="E647" s="86"/>
      <c r="F647" s="55"/>
      <c r="G647" s="11"/>
      <c r="H647" s="11"/>
    </row>
    <row r="648" spans="2:8" x14ac:dyDescent="0.25">
      <c r="B648" s="8">
        <f t="shared" ref="B648:B711" si="14">+B647+1</f>
        <v>643</v>
      </c>
      <c r="C648" s="12">
        <f>'Simulacion sistema (hoja4)'!AS653</f>
        <v>0.83004880087208865</v>
      </c>
      <c r="D648" s="12">
        <f>'Simulacion sistema (hoja4)'!AT653</f>
        <v>0.79654340419989267</v>
      </c>
      <c r="E648" s="86"/>
      <c r="F648" s="55"/>
      <c r="G648" s="11"/>
      <c r="H648" s="11"/>
    </row>
    <row r="649" spans="2:8" x14ac:dyDescent="0.25">
      <c r="B649" s="8">
        <f t="shared" si="14"/>
        <v>644</v>
      </c>
      <c r="C649" s="12">
        <f>'Simulacion sistema (hoja4)'!AS654</f>
        <v>0.17582141314948482</v>
      </c>
      <c r="D649" s="12">
        <f>'Simulacion sistema (hoja4)'!AT654</f>
        <v>0.91624065005654642</v>
      </c>
      <c r="E649" s="86"/>
      <c r="F649" s="55"/>
      <c r="G649" s="11"/>
      <c r="H649" s="11"/>
    </row>
    <row r="650" spans="2:8" x14ac:dyDescent="0.25">
      <c r="B650" s="8">
        <f t="shared" si="14"/>
        <v>645</v>
      </c>
      <c r="C650" s="12">
        <f>'Simulacion sistema (hoja4)'!AS655</f>
        <v>1</v>
      </c>
      <c r="D650" s="12">
        <f>'Simulacion sistema (hoja4)'!AT655</f>
        <v>0.73542142301317059</v>
      </c>
      <c r="E650" s="86"/>
      <c r="F650" s="55"/>
      <c r="G650" s="11"/>
      <c r="H650" s="11"/>
    </row>
    <row r="651" spans="2:8" x14ac:dyDescent="0.25">
      <c r="B651" s="8">
        <f t="shared" si="14"/>
        <v>646</v>
      </c>
      <c r="C651" s="12">
        <f>'Simulacion sistema (hoja4)'!AS656</f>
        <v>0</v>
      </c>
      <c r="D651" s="12">
        <f>'Simulacion sistema (hoja4)'!AT656</f>
        <v>0.7868458290132877</v>
      </c>
      <c r="E651" s="86"/>
      <c r="F651" s="55"/>
      <c r="G651" s="11"/>
      <c r="H651" s="11"/>
    </row>
    <row r="652" spans="2:8" x14ac:dyDescent="0.25">
      <c r="B652" s="8">
        <f t="shared" si="14"/>
        <v>647</v>
      </c>
      <c r="C652" s="12">
        <f>'Simulacion sistema (hoja4)'!AS657</f>
        <v>2.7440910152020683E-2</v>
      </c>
      <c r="D652" s="12">
        <f>'Simulacion sistema (hoja4)'!AT657</f>
        <v>0.83786146841603981</v>
      </c>
      <c r="E652" s="86"/>
      <c r="F652" s="55"/>
      <c r="G652" s="11"/>
      <c r="H652" s="11"/>
    </row>
    <row r="653" spans="2:8" x14ac:dyDescent="0.25">
      <c r="B653" s="8">
        <f t="shared" si="14"/>
        <v>648</v>
      </c>
      <c r="C653" s="12">
        <f>'Simulacion sistema (hoja4)'!AS658</f>
        <v>0.41028905183268383</v>
      </c>
      <c r="D653" s="12">
        <f>'Simulacion sistema (hoja4)'!AT658</f>
        <v>0.80153569645156253</v>
      </c>
      <c r="E653" s="86"/>
      <c r="F653" s="55"/>
      <c r="G653" s="11"/>
      <c r="H653" s="11"/>
    </row>
    <row r="654" spans="2:8" x14ac:dyDescent="0.25">
      <c r="B654" s="8">
        <f t="shared" si="14"/>
        <v>649</v>
      </c>
      <c r="C654" s="12">
        <f>'Simulacion sistema (hoja4)'!AS659</f>
        <v>0.57113634394021751</v>
      </c>
      <c r="D654" s="12">
        <f>'Simulacion sistema (hoja4)'!AT659</f>
        <v>0.89194610238093996</v>
      </c>
      <c r="E654" s="86"/>
      <c r="F654" s="55"/>
      <c r="G654" s="11"/>
      <c r="H654" s="11"/>
    </row>
    <row r="655" spans="2:8" x14ac:dyDescent="0.25">
      <c r="B655" s="8">
        <f t="shared" si="14"/>
        <v>650</v>
      </c>
      <c r="C655" s="12">
        <f>'Simulacion sistema (hoja4)'!AS660</f>
        <v>0</v>
      </c>
      <c r="D655" s="12">
        <f>'Simulacion sistema (hoja4)'!AT660</f>
        <v>0.69839802093374104</v>
      </c>
      <c r="E655" s="86"/>
      <c r="F655" s="55"/>
      <c r="G655" s="11"/>
      <c r="H655" s="11"/>
    </row>
    <row r="656" spans="2:8" x14ac:dyDescent="0.25">
      <c r="B656" s="8">
        <f t="shared" si="14"/>
        <v>651</v>
      </c>
      <c r="C656" s="12">
        <f>'Simulacion sistema (hoja4)'!AS661</f>
        <v>0</v>
      </c>
      <c r="D656" s="12">
        <f>'Simulacion sistema (hoja4)'!AT661</f>
        <v>0.91222700458745576</v>
      </c>
      <c r="E656" s="86"/>
      <c r="F656" s="55"/>
      <c r="G656" s="11"/>
      <c r="H656" s="11"/>
    </row>
    <row r="657" spans="2:8" x14ac:dyDescent="0.25">
      <c r="B657" s="8">
        <f t="shared" si="14"/>
        <v>652</v>
      </c>
      <c r="C657" s="12">
        <f>'Simulacion sistema (hoja4)'!AS662</f>
        <v>0.87436206724014487</v>
      </c>
      <c r="D657" s="12">
        <f>'Simulacion sistema (hoja4)'!AT662</f>
        <v>0.68056576927714785</v>
      </c>
      <c r="E657" s="86"/>
      <c r="F657" s="55"/>
      <c r="G657" s="11"/>
      <c r="H657" s="11"/>
    </row>
    <row r="658" spans="2:8" x14ac:dyDescent="0.25">
      <c r="B658" s="8">
        <f t="shared" si="14"/>
        <v>653</v>
      </c>
      <c r="C658" s="12">
        <f>'Simulacion sistema (hoja4)'!AS663</f>
        <v>0.31680305725815067</v>
      </c>
      <c r="D658" s="12">
        <f>'Simulacion sistema (hoja4)'!AT663</f>
        <v>0.70011957043350104</v>
      </c>
      <c r="E658" s="86"/>
      <c r="F658" s="55"/>
      <c r="G658" s="11"/>
      <c r="H658" s="11"/>
    </row>
    <row r="659" spans="2:8" x14ac:dyDescent="0.25">
      <c r="B659" s="8">
        <f t="shared" si="14"/>
        <v>654</v>
      </c>
      <c r="C659" s="12">
        <f>'Simulacion sistema (hoja4)'!AS664</f>
        <v>0</v>
      </c>
      <c r="D659" s="12">
        <f>'Simulacion sistema (hoja4)'!AT664</f>
        <v>1</v>
      </c>
      <c r="E659" s="86"/>
      <c r="F659" s="55"/>
      <c r="G659" s="11"/>
      <c r="H659" s="11"/>
    </row>
    <row r="660" spans="2:8" x14ac:dyDescent="0.25">
      <c r="B660" s="8">
        <f t="shared" si="14"/>
        <v>655</v>
      </c>
      <c r="C660" s="12">
        <f>'Simulacion sistema (hoja4)'!AS665</f>
        <v>0.29746180067670669</v>
      </c>
      <c r="D660" s="12">
        <f>'Simulacion sistema (hoja4)'!AT665</f>
        <v>0.7334832847546563</v>
      </c>
      <c r="E660" s="86"/>
      <c r="F660" s="55"/>
      <c r="G660" s="11"/>
      <c r="H660" s="11"/>
    </row>
    <row r="661" spans="2:8" x14ac:dyDescent="0.25">
      <c r="B661" s="8">
        <f t="shared" si="14"/>
        <v>656</v>
      </c>
      <c r="C661" s="12">
        <f>'Simulacion sistema (hoja4)'!AS666</f>
        <v>0</v>
      </c>
      <c r="D661" s="12">
        <f>'Simulacion sistema (hoja4)'!AT666</f>
        <v>1</v>
      </c>
      <c r="E661" s="86"/>
      <c r="F661" s="55"/>
      <c r="G661" s="11"/>
      <c r="H661" s="11"/>
    </row>
    <row r="662" spans="2:8" x14ac:dyDescent="0.25">
      <c r="B662" s="8">
        <f t="shared" si="14"/>
        <v>657</v>
      </c>
      <c r="C662" s="12">
        <f>'Simulacion sistema (hoja4)'!AS667</f>
        <v>0.80386607186993653</v>
      </c>
      <c r="D662" s="12">
        <f>'Simulacion sistema (hoja4)'!AT667</f>
        <v>0.71083793248462945</v>
      </c>
      <c r="E662" s="86"/>
      <c r="F662" s="55"/>
      <c r="G662" s="11"/>
      <c r="H662" s="11"/>
    </row>
    <row r="663" spans="2:8" x14ac:dyDescent="0.25">
      <c r="B663" s="8">
        <f t="shared" si="14"/>
        <v>658</v>
      </c>
      <c r="C663" s="12">
        <f>'Simulacion sistema (hoja4)'!AS668</f>
        <v>0</v>
      </c>
      <c r="D663" s="12">
        <f>'Simulacion sistema (hoja4)'!AT668</f>
        <v>0.99353562825565123</v>
      </c>
      <c r="E663" s="86"/>
      <c r="F663" s="55"/>
      <c r="G663" s="11"/>
      <c r="H663" s="11"/>
    </row>
    <row r="664" spans="2:8" x14ac:dyDescent="0.25">
      <c r="B664" s="8">
        <f t="shared" si="14"/>
        <v>659</v>
      </c>
      <c r="C664" s="12">
        <f>'Simulacion sistema (hoja4)'!AS669</f>
        <v>7.3920579085449481E-2</v>
      </c>
      <c r="D664" s="12">
        <f>'Simulacion sistema (hoja4)'!AT669</f>
        <v>0.85203059595287534</v>
      </c>
      <c r="E664" s="86"/>
      <c r="F664" s="55"/>
      <c r="G664" s="11"/>
      <c r="H664" s="11"/>
    </row>
    <row r="665" spans="2:8" x14ac:dyDescent="0.25">
      <c r="B665" s="8">
        <f t="shared" si="14"/>
        <v>660</v>
      </c>
      <c r="C665" s="12">
        <f>'Simulacion sistema (hoja4)'!AS670</f>
        <v>1</v>
      </c>
      <c r="D665" s="12">
        <f>'Simulacion sistema (hoja4)'!AT670</f>
        <v>0.60267974570681015</v>
      </c>
      <c r="E665" s="86"/>
      <c r="F665" s="55"/>
      <c r="G665" s="11"/>
      <c r="H665" s="11"/>
    </row>
    <row r="666" spans="2:8" x14ac:dyDescent="0.25">
      <c r="B666" s="8">
        <f t="shared" si="14"/>
        <v>661</v>
      </c>
      <c r="C666" s="12">
        <f>'Simulacion sistema (hoja4)'!AS671</f>
        <v>0.33651408797736476</v>
      </c>
      <c r="D666" s="12">
        <f>'Simulacion sistema (hoja4)'!AT671</f>
        <v>0.76637356649172872</v>
      </c>
      <c r="E666" s="86"/>
      <c r="F666" s="55"/>
      <c r="G666" s="11"/>
      <c r="H666" s="11"/>
    </row>
    <row r="667" spans="2:8" x14ac:dyDescent="0.25">
      <c r="B667" s="8">
        <f t="shared" si="14"/>
        <v>662</v>
      </c>
      <c r="C667" s="12">
        <f>'Simulacion sistema (hoja4)'!AS672</f>
        <v>0</v>
      </c>
      <c r="D667" s="12">
        <f>'Simulacion sistema (hoja4)'!AT672</f>
        <v>0.79024202332782878</v>
      </c>
      <c r="E667" s="86"/>
      <c r="F667" s="55"/>
      <c r="G667" s="11"/>
      <c r="H667" s="11"/>
    </row>
    <row r="668" spans="2:8" x14ac:dyDescent="0.25">
      <c r="B668" s="8">
        <f t="shared" si="14"/>
        <v>663</v>
      </c>
      <c r="C668" s="12">
        <f>'Simulacion sistema (hoja4)'!AS673</f>
        <v>0</v>
      </c>
      <c r="D668" s="12">
        <f>'Simulacion sistema (hoja4)'!AT673</f>
        <v>0.86714899975322868</v>
      </c>
      <c r="E668" s="86"/>
      <c r="F668" s="55"/>
      <c r="G668" s="11"/>
      <c r="H668" s="11"/>
    </row>
    <row r="669" spans="2:8" x14ac:dyDescent="0.25">
      <c r="B669" s="8">
        <f t="shared" si="14"/>
        <v>664</v>
      </c>
      <c r="C669" s="12">
        <f>'Simulacion sistema (hoja4)'!AS674</f>
        <v>0.14876561400212399</v>
      </c>
      <c r="D669" s="12">
        <f>'Simulacion sistema (hoja4)'!AT674</f>
        <v>0.82665075484658468</v>
      </c>
      <c r="E669" s="86"/>
      <c r="F669" s="55"/>
      <c r="G669" s="11"/>
      <c r="H669" s="11"/>
    </row>
    <row r="670" spans="2:8" x14ac:dyDescent="0.25">
      <c r="B670" s="8">
        <f t="shared" si="14"/>
        <v>665</v>
      </c>
      <c r="C670" s="12">
        <f>'Simulacion sistema (hoja4)'!AS675</f>
        <v>0.15367951544273334</v>
      </c>
      <c r="D670" s="12">
        <f>'Simulacion sistema (hoja4)'!AT675</f>
        <v>0.75301224596328775</v>
      </c>
      <c r="E670" s="86"/>
      <c r="F670" s="55"/>
      <c r="G670" s="11"/>
      <c r="H670" s="11"/>
    </row>
    <row r="671" spans="2:8" x14ac:dyDescent="0.25">
      <c r="B671" s="8">
        <f t="shared" si="14"/>
        <v>666</v>
      </c>
      <c r="C671" s="12">
        <f>'Simulacion sistema (hoja4)'!AS676</f>
        <v>2.2543580094255351E-2</v>
      </c>
      <c r="D671" s="12">
        <f>'Simulacion sistema (hoja4)'!AT676</f>
        <v>0.69665740248982388</v>
      </c>
      <c r="E671" s="86"/>
      <c r="F671" s="55"/>
      <c r="G671" s="11"/>
      <c r="H671" s="11"/>
    </row>
    <row r="672" spans="2:8" x14ac:dyDescent="0.25">
      <c r="B672" s="8">
        <f t="shared" si="14"/>
        <v>667</v>
      </c>
      <c r="C672" s="12">
        <f>'Simulacion sistema (hoja4)'!AS677</f>
        <v>6.9860551512852725E-2</v>
      </c>
      <c r="D672" s="12">
        <f>'Simulacion sistema (hoja4)'!AT677</f>
        <v>0.83234396342121142</v>
      </c>
      <c r="E672" s="86"/>
      <c r="F672" s="55"/>
      <c r="G672" s="11"/>
      <c r="H672" s="11"/>
    </row>
    <row r="673" spans="2:8" x14ac:dyDescent="0.25">
      <c r="B673" s="8">
        <f t="shared" si="14"/>
        <v>668</v>
      </c>
      <c r="C673" s="12">
        <f>'Simulacion sistema (hoja4)'!AS678</f>
        <v>0</v>
      </c>
      <c r="D673" s="12">
        <f>'Simulacion sistema (hoja4)'!AT678</f>
        <v>0.77757254547422772</v>
      </c>
      <c r="E673" s="86"/>
      <c r="F673" s="55"/>
      <c r="G673" s="11"/>
      <c r="H673" s="11"/>
    </row>
    <row r="674" spans="2:8" x14ac:dyDescent="0.25">
      <c r="B674" s="8">
        <f t="shared" si="14"/>
        <v>669</v>
      </c>
      <c r="C674" s="12">
        <f>'Simulacion sistema (hoja4)'!AS679</f>
        <v>0.35890904886459352</v>
      </c>
      <c r="D674" s="12">
        <f>'Simulacion sistema (hoja4)'!AT679</f>
        <v>0.8043290347851213</v>
      </c>
      <c r="E674" s="86"/>
      <c r="F674" s="55"/>
      <c r="G674" s="11"/>
      <c r="H674" s="11"/>
    </row>
    <row r="675" spans="2:8" x14ac:dyDescent="0.25">
      <c r="B675" s="8">
        <f t="shared" si="14"/>
        <v>670</v>
      </c>
      <c r="C675" s="12">
        <f>'Simulacion sistema (hoja4)'!AS680</f>
        <v>0</v>
      </c>
      <c r="D675" s="12">
        <f>'Simulacion sistema (hoja4)'!AT680</f>
        <v>0.69097739696139482</v>
      </c>
      <c r="E675" s="86"/>
      <c r="F675" s="55"/>
      <c r="G675" s="11"/>
      <c r="H675" s="11"/>
    </row>
    <row r="676" spans="2:8" x14ac:dyDescent="0.25">
      <c r="B676" s="8">
        <f t="shared" si="14"/>
        <v>671</v>
      </c>
      <c r="C676" s="12">
        <f>'Simulacion sistema (hoja4)'!AS681</f>
        <v>0</v>
      </c>
      <c r="D676" s="12">
        <f>'Simulacion sistema (hoja4)'!AT681</f>
        <v>0.72246947734987865</v>
      </c>
      <c r="E676" s="86"/>
      <c r="F676" s="55"/>
      <c r="G676" s="11"/>
      <c r="H676" s="11"/>
    </row>
    <row r="677" spans="2:8" x14ac:dyDescent="0.25">
      <c r="B677" s="8">
        <f t="shared" si="14"/>
        <v>672</v>
      </c>
      <c r="C677" s="12">
        <f>'Simulacion sistema (hoja4)'!AS682</f>
        <v>9.4825958637132626E-2</v>
      </c>
      <c r="D677" s="12">
        <f>'Simulacion sistema (hoja4)'!AT682</f>
        <v>0.38408644413284493</v>
      </c>
      <c r="E677" s="86"/>
      <c r="F677" s="55"/>
      <c r="G677" s="11"/>
      <c r="H677" s="11"/>
    </row>
    <row r="678" spans="2:8" x14ac:dyDescent="0.25">
      <c r="B678" s="8">
        <f t="shared" si="14"/>
        <v>673</v>
      </c>
      <c r="C678" s="12">
        <f>'Simulacion sistema (hoja4)'!AS683</f>
        <v>0</v>
      </c>
      <c r="D678" s="12">
        <f>'Simulacion sistema (hoja4)'!AT683</f>
        <v>0.73701034855539671</v>
      </c>
      <c r="E678" s="86"/>
      <c r="F678" s="55"/>
      <c r="G678" s="11"/>
      <c r="H678" s="11"/>
    </row>
    <row r="679" spans="2:8" x14ac:dyDescent="0.25">
      <c r="B679" s="8">
        <f t="shared" si="14"/>
        <v>674</v>
      </c>
      <c r="C679" s="12">
        <f>'Simulacion sistema (hoja4)'!AS684</f>
        <v>0</v>
      </c>
      <c r="D679" s="12">
        <f>'Simulacion sistema (hoja4)'!AT684</f>
        <v>0.79124271270941804</v>
      </c>
      <c r="E679" s="86"/>
      <c r="F679" s="55"/>
      <c r="G679" s="11"/>
      <c r="H679" s="11"/>
    </row>
    <row r="680" spans="2:8" x14ac:dyDescent="0.25">
      <c r="B680" s="8">
        <f t="shared" si="14"/>
        <v>675</v>
      </c>
      <c r="C680" s="12">
        <f>'Simulacion sistema (hoja4)'!AS685</f>
        <v>0</v>
      </c>
      <c r="D680" s="12">
        <f>'Simulacion sistema (hoja4)'!AT685</f>
        <v>0.78769843107079829</v>
      </c>
      <c r="E680" s="86"/>
      <c r="F680" s="55"/>
      <c r="G680" s="11"/>
      <c r="H680" s="11"/>
    </row>
    <row r="681" spans="2:8" x14ac:dyDescent="0.25">
      <c r="B681" s="8">
        <f t="shared" si="14"/>
        <v>676</v>
      </c>
      <c r="C681" s="12">
        <f>'Simulacion sistema (hoja4)'!AS686</f>
        <v>0</v>
      </c>
      <c r="D681" s="12">
        <f>'Simulacion sistema (hoja4)'!AT686</f>
        <v>0.78662360846818491</v>
      </c>
      <c r="E681" s="86"/>
      <c r="F681" s="55"/>
      <c r="G681" s="11"/>
      <c r="H681" s="11"/>
    </row>
    <row r="682" spans="2:8" x14ac:dyDescent="0.25">
      <c r="B682" s="8">
        <f t="shared" si="14"/>
        <v>677</v>
      </c>
      <c r="C682" s="12">
        <f>'Simulacion sistema (hoja4)'!AS687</f>
        <v>0</v>
      </c>
      <c r="D682" s="12">
        <f>'Simulacion sistema (hoja4)'!AT687</f>
        <v>0.83962235557085241</v>
      </c>
      <c r="E682" s="86"/>
      <c r="F682" s="55"/>
      <c r="G682" s="11"/>
      <c r="H682" s="11"/>
    </row>
    <row r="683" spans="2:8" x14ac:dyDescent="0.25">
      <c r="B683" s="8">
        <f t="shared" si="14"/>
        <v>678</v>
      </c>
      <c r="C683" s="12">
        <f>'Simulacion sistema (hoja4)'!AS688</f>
        <v>0.12642897080138116</v>
      </c>
      <c r="D683" s="12">
        <f>'Simulacion sistema (hoja4)'!AT688</f>
        <v>0.86881140060991935</v>
      </c>
      <c r="E683" s="86"/>
      <c r="F683" s="55"/>
      <c r="G683" s="11"/>
      <c r="H683" s="11"/>
    </row>
    <row r="684" spans="2:8" x14ac:dyDescent="0.25">
      <c r="B684" s="8">
        <f t="shared" si="14"/>
        <v>679</v>
      </c>
      <c r="C684" s="12">
        <f>'Simulacion sistema (hoja4)'!AS689</f>
        <v>0.22402664512675632</v>
      </c>
      <c r="D684" s="12">
        <f>'Simulacion sistema (hoja4)'!AT689</f>
        <v>0.93169334535716242</v>
      </c>
      <c r="E684" s="86"/>
      <c r="F684" s="55"/>
      <c r="G684" s="11"/>
      <c r="H684" s="11"/>
    </row>
    <row r="685" spans="2:8" x14ac:dyDescent="0.25">
      <c r="B685" s="8">
        <f t="shared" si="14"/>
        <v>680</v>
      </c>
      <c r="C685" s="12">
        <f>'Simulacion sistema (hoja4)'!AS690</f>
        <v>0.11337803460361708</v>
      </c>
      <c r="D685" s="12">
        <f>'Simulacion sistema (hoja4)'!AT690</f>
        <v>0.72773267766552474</v>
      </c>
      <c r="E685" s="86"/>
      <c r="F685" s="55"/>
      <c r="G685" s="11"/>
      <c r="H685" s="11"/>
    </row>
    <row r="686" spans="2:8" x14ac:dyDescent="0.25">
      <c r="B686" s="8">
        <f t="shared" si="14"/>
        <v>681</v>
      </c>
      <c r="C686" s="12">
        <f>'Simulacion sistema (hoja4)'!AS691</f>
        <v>0.4091439908055084</v>
      </c>
      <c r="D686" s="12">
        <f>'Simulacion sistema (hoja4)'!AT691</f>
        <v>0.89195050624998973</v>
      </c>
      <c r="E686" s="86"/>
      <c r="F686" s="55"/>
      <c r="G686" s="11"/>
      <c r="H686" s="11"/>
    </row>
    <row r="687" spans="2:8" x14ac:dyDescent="0.25">
      <c r="B687" s="8">
        <f t="shared" si="14"/>
        <v>682</v>
      </c>
      <c r="C687" s="12">
        <f>'Simulacion sistema (hoja4)'!AS692</f>
        <v>0</v>
      </c>
      <c r="D687" s="12">
        <f>'Simulacion sistema (hoja4)'!AT692</f>
        <v>0.75395704072464353</v>
      </c>
      <c r="E687" s="86"/>
      <c r="F687" s="55"/>
      <c r="G687" s="11"/>
      <c r="H687" s="11"/>
    </row>
    <row r="688" spans="2:8" x14ac:dyDescent="0.25">
      <c r="B688" s="8">
        <f t="shared" si="14"/>
        <v>683</v>
      </c>
      <c r="C688" s="12">
        <f>'Simulacion sistema (hoja4)'!AS693</f>
        <v>0</v>
      </c>
      <c r="D688" s="12">
        <f>'Simulacion sistema (hoja4)'!AT693</f>
        <v>0.8816391393758376</v>
      </c>
      <c r="E688" s="86"/>
      <c r="F688" s="55"/>
      <c r="G688" s="11"/>
      <c r="H688" s="11"/>
    </row>
    <row r="689" spans="2:8" x14ac:dyDescent="0.25">
      <c r="B689" s="8">
        <f t="shared" si="14"/>
        <v>684</v>
      </c>
      <c r="C689" s="12">
        <f>'Simulacion sistema (hoja4)'!AS694</f>
        <v>0.20670402306277538</v>
      </c>
      <c r="D689" s="12">
        <f>'Simulacion sistema (hoja4)'!AT694</f>
        <v>0.35203566757098165</v>
      </c>
      <c r="E689" s="86"/>
      <c r="F689" s="55"/>
      <c r="G689" s="11"/>
      <c r="H689" s="11"/>
    </row>
    <row r="690" spans="2:8" x14ac:dyDescent="0.25">
      <c r="B690" s="8">
        <f t="shared" si="14"/>
        <v>685</v>
      </c>
      <c r="C690" s="12">
        <f>'Simulacion sistema (hoja4)'!AS695</f>
        <v>0.11857728104270439</v>
      </c>
      <c r="D690" s="12">
        <f>'Simulacion sistema (hoja4)'!AT695</f>
        <v>0.71788365579916291</v>
      </c>
      <c r="E690" s="86"/>
      <c r="F690" s="55"/>
      <c r="G690" s="11"/>
      <c r="H690" s="11"/>
    </row>
    <row r="691" spans="2:8" x14ac:dyDescent="0.25">
      <c r="B691" s="8">
        <f t="shared" si="14"/>
        <v>686</v>
      </c>
      <c r="C691" s="12">
        <f>'Simulacion sistema (hoja4)'!AS696</f>
        <v>0</v>
      </c>
      <c r="D691" s="12">
        <f>'Simulacion sistema (hoja4)'!AT696</f>
        <v>0.94045807490311084</v>
      </c>
      <c r="E691" s="86"/>
      <c r="F691" s="55"/>
      <c r="G691" s="11"/>
      <c r="H691" s="11"/>
    </row>
    <row r="692" spans="2:8" x14ac:dyDescent="0.25">
      <c r="B692" s="8">
        <f t="shared" si="14"/>
        <v>687</v>
      </c>
      <c r="C692" s="12">
        <f>'Simulacion sistema (hoja4)'!AS697</f>
        <v>1</v>
      </c>
      <c r="D692" s="12">
        <f>'Simulacion sistema (hoja4)'!AT697</f>
        <v>0.91622496593974001</v>
      </c>
      <c r="E692" s="86"/>
      <c r="F692" s="55"/>
      <c r="G692" s="11"/>
      <c r="H692" s="11"/>
    </row>
    <row r="693" spans="2:8" x14ac:dyDescent="0.25">
      <c r="B693" s="8">
        <f t="shared" si="14"/>
        <v>688</v>
      </c>
      <c r="C693" s="12">
        <f>'Simulacion sistema (hoja4)'!AS698</f>
        <v>0</v>
      </c>
      <c r="D693" s="12">
        <f>'Simulacion sistema (hoja4)'!AT698</f>
        <v>0.92759992081569487</v>
      </c>
      <c r="E693" s="86"/>
      <c r="F693" s="55"/>
      <c r="G693" s="11"/>
      <c r="H693" s="11"/>
    </row>
    <row r="694" spans="2:8" x14ac:dyDescent="0.25">
      <c r="B694" s="8">
        <f t="shared" si="14"/>
        <v>689</v>
      </c>
      <c r="C694" s="12">
        <f>'Simulacion sistema (hoja4)'!AS699</f>
        <v>0</v>
      </c>
      <c r="D694" s="12">
        <f>'Simulacion sistema (hoja4)'!AT699</f>
        <v>0.87604479848294381</v>
      </c>
      <c r="E694" s="86"/>
      <c r="F694" s="55"/>
      <c r="G694" s="11"/>
      <c r="H694" s="11"/>
    </row>
    <row r="695" spans="2:8" x14ac:dyDescent="0.25">
      <c r="B695" s="8">
        <f t="shared" si="14"/>
        <v>690</v>
      </c>
      <c r="C695" s="12">
        <f>'Simulacion sistema (hoja4)'!AS700</f>
        <v>3.2081413094177454E-2</v>
      </c>
      <c r="D695" s="12">
        <f>'Simulacion sistema (hoja4)'!AT700</f>
        <v>0.83985817268688534</v>
      </c>
      <c r="E695" s="86"/>
      <c r="F695" s="55"/>
      <c r="G695" s="11"/>
      <c r="H695" s="11"/>
    </row>
    <row r="696" spans="2:8" x14ac:dyDescent="0.25">
      <c r="B696" s="8">
        <f t="shared" si="14"/>
        <v>691</v>
      </c>
      <c r="C696" s="12">
        <f>'Simulacion sistema (hoja4)'!AS701</f>
        <v>0</v>
      </c>
      <c r="D696" s="12">
        <f>'Simulacion sistema (hoja4)'!AT701</f>
        <v>0.8735212330942238</v>
      </c>
      <c r="E696" s="86"/>
      <c r="F696" s="55"/>
      <c r="G696" s="11"/>
      <c r="H696" s="11"/>
    </row>
    <row r="697" spans="2:8" x14ac:dyDescent="0.25">
      <c r="B697" s="8">
        <f t="shared" si="14"/>
        <v>692</v>
      </c>
      <c r="C697" s="12">
        <f>'Simulacion sistema (hoja4)'!AS702</f>
        <v>0.28565213904385606</v>
      </c>
      <c r="D697" s="12">
        <f>'Simulacion sistema (hoja4)'!AT702</f>
        <v>0.70160829721214824</v>
      </c>
      <c r="E697" s="86"/>
      <c r="F697" s="55"/>
      <c r="G697" s="11"/>
      <c r="H697" s="11"/>
    </row>
    <row r="698" spans="2:8" x14ac:dyDescent="0.25">
      <c r="B698" s="8">
        <f t="shared" si="14"/>
        <v>693</v>
      </c>
      <c r="C698" s="12">
        <f>'Simulacion sistema (hoja4)'!AS703</f>
        <v>0.49352593607510509</v>
      </c>
      <c r="D698" s="12">
        <f>'Simulacion sistema (hoja4)'!AT703</f>
        <v>0.88007124799408565</v>
      </c>
      <c r="E698" s="86"/>
      <c r="F698" s="55"/>
      <c r="G698" s="11"/>
      <c r="H698" s="11"/>
    </row>
    <row r="699" spans="2:8" x14ac:dyDescent="0.25">
      <c r="B699" s="8">
        <f t="shared" si="14"/>
        <v>694</v>
      </c>
      <c r="C699" s="12">
        <f>'Simulacion sistema (hoja4)'!AS704</f>
        <v>0</v>
      </c>
      <c r="D699" s="12">
        <f>'Simulacion sistema (hoja4)'!AT704</f>
        <v>0.84380210735229133</v>
      </c>
      <c r="E699" s="86"/>
      <c r="F699" s="55"/>
      <c r="G699" s="11"/>
      <c r="H699" s="11"/>
    </row>
    <row r="700" spans="2:8" x14ac:dyDescent="0.25">
      <c r="B700" s="8">
        <f t="shared" si="14"/>
        <v>695</v>
      </c>
      <c r="C700" s="12">
        <f>'Simulacion sistema (hoja4)'!AS705</f>
        <v>0.74892746847059855</v>
      </c>
      <c r="D700" s="12">
        <f>'Simulacion sistema (hoja4)'!AT705</f>
        <v>0.7564712129619805</v>
      </c>
      <c r="E700" s="86"/>
      <c r="F700" s="55"/>
      <c r="G700" s="11"/>
      <c r="H700" s="11"/>
    </row>
    <row r="701" spans="2:8" x14ac:dyDescent="0.25">
      <c r="B701" s="8">
        <f t="shared" si="14"/>
        <v>696</v>
      </c>
      <c r="C701" s="12">
        <f>'Simulacion sistema (hoja4)'!AS706</f>
        <v>0.47766098021820652</v>
      </c>
      <c r="D701" s="12">
        <f>'Simulacion sistema (hoja4)'!AT706</f>
        <v>0.82609193589375274</v>
      </c>
      <c r="E701" s="86"/>
      <c r="F701" s="55"/>
      <c r="G701" s="11"/>
      <c r="H701" s="11"/>
    </row>
    <row r="702" spans="2:8" x14ac:dyDescent="0.25">
      <c r="B702" s="8">
        <f t="shared" si="14"/>
        <v>697</v>
      </c>
      <c r="C702" s="12">
        <f>'Simulacion sistema (hoja4)'!AS707</f>
        <v>0</v>
      </c>
      <c r="D702" s="12">
        <f>'Simulacion sistema (hoja4)'!AT707</f>
        <v>0.85082194639877373</v>
      </c>
      <c r="E702" s="86"/>
      <c r="F702" s="55"/>
      <c r="G702" s="11"/>
      <c r="H702" s="11"/>
    </row>
    <row r="703" spans="2:8" x14ac:dyDescent="0.25">
      <c r="B703" s="8">
        <f t="shared" si="14"/>
        <v>698</v>
      </c>
      <c r="C703" s="12">
        <f>'Simulacion sistema (hoja4)'!AS708</f>
        <v>0</v>
      </c>
      <c r="D703" s="12">
        <f>'Simulacion sistema (hoja4)'!AT708</f>
        <v>1</v>
      </c>
      <c r="E703" s="86"/>
      <c r="F703" s="55"/>
      <c r="G703" s="11"/>
      <c r="H703" s="11"/>
    </row>
    <row r="704" spans="2:8" x14ac:dyDescent="0.25">
      <c r="B704" s="8">
        <f t="shared" si="14"/>
        <v>699</v>
      </c>
      <c r="C704" s="12">
        <f>'Simulacion sistema (hoja4)'!AS709</f>
        <v>0</v>
      </c>
      <c r="D704" s="12">
        <f>'Simulacion sistema (hoja4)'!AT709</f>
        <v>0.87701863096127919</v>
      </c>
      <c r="E704" s="86"/>
      <c r="F704" s="55"/>
      <c r="G704" s="11"/>
      <c r="H704" s="11"/>
    </row>
    <row r="705" spans="2:8" x14ac:dyDescent="0.25">
      <c r="B705" s="8">
        <f t="shared" si="14"/>
        <v>700</v>
      </c>
      <c r="C705" s="12">
        <f>'Simulacion sistema (hoja4)'!AS710</f>
        <v>0</v>
      </c>
      <c r="D705" s="12">
        <f>'Simulacion sistema (hoja4)'!AT710</f>
        <v>0.86839762614900007</v>
      </c>
      <c r="E705" s="86"/>
      <c r="F705" s="55"/>
      <c r="G705" s="11"/>
      <c r="H705" s="11"/>
    </row>
    <row r="706" spans="2:8" x14ac:dyDescent="0.25">
      <c r="B706" s="8">
        <f t="shared" si="14"/>
        <v>701</v>
      </c>
      <c r="C706" s="12">
        <f>'Simulacion sistema (hoja4)'!AS711</f>
        <v>0</v>
      </c>
      <c r="D706" s="12">
        <f>'Simulacion sistema (hoja4)'!AT711</f>
        <v>0.87772868357581635</v>
      </c>
      <c r="E706" s="86"/>
      <c r="F706" s="55"/>
      <c r="G706" s="11"/>
      <c r="H706" s="11"/>
    </row>
    <row r="707" spans="2:8" x14ac:dyDescent="0.25">
      <c r="B707" s="8">
        <f t="shared" si="14"/>
        <v>702</v>
      </c>
      <c r="C707" s="12">
        <f>'Simulacion sistema (hoja4)'!AS712</f>
        <v>0</v>
      </c>
      <c r="D707" s="12">
        <f>'Simulacion sistema (hoja4)'!AT712</f>
        <v>0.84149317891751207</v>
      </c>
      <c r="E707" s="86"/>
      <c r="F707" s="55"/>
      <c r="G707" s="11"/>
      <c r="H707" s="11"/>
    </row>
    <row r="708" spans="2:8" x14ac:dyDescent="0.25">
      <c r="B708" s="8">
        <f t="shared" si="14"/>
        <v>703</v>
      </c>
      <c r="C708" s="12">
        <f>'Simulacion sistema (hoja4)'!AS713</f>
        <v>0</v>
      </c>
      <c r="D708" s="12">
        <f>'Simulacion sistema (hoja4)'!AT713</f>
        <v>0.64610853665482415</v>
      </c>
      <c r="E708" s="86"/>
      <c r="F708" s="55"/>
      <c r="G708" s="11"/>
      <c r="H708" s="11"/>
    </row>
    <row r="709" spans="2:8" x14ac:dyDescent="0.25">
      <c r="B709" s="8">
        <f t="shared" si="14"/>
        <v>704</v>
      </c>
      <c r="C709" s="12">
        <f>'Simulacion sistema (hoja4)'!AS714</f>
        <v>0</v>
      </c>
      <c r="D709" s="12">
        <f>'Simulacion sistema (hoja4)'!AT714</f>
        <v>0.81105254503957325</v>
      </c>
      <c r="E709" s="86"/>
      <c r="F709" s="55"/>
      <c r="G709" s="11"/>
      <c r="H709" s="11"/>
    </row>
    <row r="710" spans="2:8" x14ac:dyDescent="0.25">
      <c r="B710" s="8">
        <f t="shared" si="14"/>
        <v>705</v>
      </c>
      <c r="C710" s="12">
        <f>'Simulacion sistema (hoja4)'!AS715</f>
        <v>0.4288694491509476</v>
      </c>
      <c r="D710" s="12">
        <f>'Simulacion sistema (hoja4)'!AT715</f>
        <v>0.87360987309699367</v>
      </c>
      <c r="E710" s="86"/>
      <c r="F710" s="55"/>
      <c r="G710" s="11"/>
      <c r="H710" s="11"/>
    </row>
    <row r="711" spans="2:8" x14ac:dyDescent="0.25">
      <c r="B711" s="8">
        <f t="shared" si="14"/>
        <v>706</v>
      </c>
      <c r="C711" s="12">
        <f>'Simulacion sistema (hoja4)'!AS716</f>
        <v>1</v>
      </c>
      <c r="D711" s="12">
        <f>'Simulacion sistema (hoja4)'!AT716</f>
        <v>0.74950195526768382</v>
      </c>
      <c r="E711" s="86"/>
      <c r="F711" s="55"/>
      <c r="G711" s="11"/>
      <c r="H711" s="11"/>
    </row>
    <row r="712" spans="2:8" x14ac:dyDescent="0.25">
      <c r="B712" s="8">
        <f t="shared" ref="B712:B775" si="15">+B711+1</f>
        <v>707</v>
      </c>
      <c r="C712" s="12">
        <f>'Simulacion sistema (hoja4)'!AS717</f>
        <v>0</v>
      </c>
      <c r="D712" s="12">
        <f>'Simulacion sistema (hoja4)'!AT717</f>
        <v>0.77700018259166015</v>
      </c>
      <c r="E712" s="86"/>
      <c r="F712" s="55"/>
      <c r="G712" s="11"/>
      <c r="H712" s="11"/>
    </row>
    <row r="713" spans="2:8" x14ac:dyDescent="0.25">
      <c r="B713" s="8">
        <f t="shared" si="15"/>
        <v>708</v>
      </c>
      <c r="C713" s="12">
        <f>'Simulacion sistema (hoja4)'!AS718</f>
        <v>0</v>
      </c>
      <c r="D713" s="12">
        <f>'Simulacion sistema (hoja4)'!AT718</f>
        <v>0.61120759435233263</v>
      </c>
      <c r="E713" s="86"/>
      <c r="F713" s="55"/>
      <c r="G713" s="11"/>
      <c r="H713" s="11"/>
    </row>
    <row r="714" spans="2:8" x14ac:dyDescent="0.25">
      <c r="B714" s="8">
        <f t="shared" si="15"/>
        <v>709</v>
      </c>
      <c r="C714" s="12">
        <f>'Simulacion sistema (hoja4)'!AS719</f>
        <v>0</v>
      </c>
      <c r="D714" s="12">
        <f>'Simulacion sistema (hoja4)'!AT719</f>
        <v>0.9176309644536248</v>
      </c>
      <c r="E714" s="86"/>
      <c r="F714" s="55"/>
      <c r="G714" s="11"/>
      <c r="H714" s="11"/>
    </row>
    <row r="715" spans="2:8" x14ac:dyDescent="0.25">
      <c r="B715" s="8">
        <f t="shared" si="15"/>
        <v>710</v>
      </c>
      <c r="C715" s="12">
        <f>'Simulacion sistema (hoja4)'!AS720</f>
        <v>0.42787477522342082</v>
      </c>
      <c r="D715" s="12">
        <f>'Simulacion sistema (hoja4)'!AT720</f>
        <v>0.87472390395777355</v>
      </c>
      <c r="E715" s="86"/>
      <c r="F715" s="55"/>
      <c r="G715" s="11"/>
      <c r="H715" s="11"/>
    </row>
    <row r="716" spans="2:8" x14ac:dyDescent="0.25">
      <c r="B716" s="8">
        <f t="shared" si="15"/>
        <v>711</v>
      </c>
      <c r="C716" s="12">
        <f>'Simulacion sistema (hoja4)'!AS721</f>
        <v>0</v>
      </c>
      <c r="D716" s="12">
        <f>'Simulacion sistema (hoja4)'!AT721</f>
        <v>0.55414068513142811</v>
      </c>
      <c r="E716" s="86"/>
      <c r="F716" s="55"/>
      <c r="G716" s="11"/>
      <c r="H716" s="11"/>
    </row>
    <row r="717" spans="2:8" x14ac:dyDescent="0.25">
      <c r="B717" s="8">
        <f t="shared" si="15"/>
        <v>712</v>
      </c>
      <c r="C717" s="12">
        <f>'Simulacion sistema (hoja4)'!AS722</f>
        <v>0.47056466469756186</v>
      </c>
      <c r="D717" s="12">
        <f>'Simulacion sistema (hoja4)'!AT722</f>
        <v>0.83811911984066934</v>
      </c>
      <c r="E717" s="86"/>
      <c r="F717" s="55"/>
      <c r="G717" s="11"/>
      <c r="H717" s="11"/>
    </row>
    <row r="718" spans="2:8" x14ac:dyDescent="0.25">
      <c r="B718" s="8">
        <f t="shared" si="15"/>
        <v>713</v>
      </c>
      <c r="C718" s="12">
        <f>'Simulacion sistema (hoja4)'!AS723</f>
        <v>0</v>
      </c>
      <c r="D718" s="12">
        <f>'Simulacion sistema (hoja4)'!AT723</f>
        <v>0.41537445619471502</v>
      </c>
      <c r="E718" s="86"/>
      <c r="F718" s="55"/>
      <c r="G718" s="11"/>
      <c r="H718" s="11"/>
    </row>
    <row r="719" spans="2:8" x14ac:dyDescent="0.25">
      <c r="B719" s="8">
        <f t="shared" si="15"/>
        <v>714</v>
      </c>
      <c r="C719" s="12">
        <f>'Simulacion sistema (hoja4)'!AS724</f>
        <v>0</v>
      </c>
      <c r="D719" s="12">
        <f>'Simulacion sistema (hoja4)'!AT724</f>
        <v>0.72852158193904681</v>
      </c>
      <c r="E719" s="86"/>
      <c r="F719" s="55"/>
      <c r="G719" s="11"/>
      <c r="H719" s="11"/>
    </row>
    <row r="720" spans="2:8" x14ac:dyDescent="0.25">
      <c r="B720" s="8">
        <f t="shared" si="15"/>
        <v>715</v>
      </c>
      <c r="C720" s="12">
        <f>'Simulacion sistema (hoja4)'!AS725</f>
        <v>0.20095739848024566</v>
      </c>
      <c r="D720" s="12">
        <f>'Simulacion sistema (hoja4)'!AT725</f>
        <v>0.70038209707675136</v>
      </c>
      <c r="E720" s="86"/>
      <c r="F720" s="55"/>
      <c r="G720" s="11"/>
      <c r="H720" s="11"/>
    </row>
    <row r="721" spans="2:8" x14ac:dyDescent="0.25">
      <c r="B721" s="8">
        <f t="shared" si="15"/>
        <v>716</v>
      </c>
      <c r="C721" s="12">
        <f>'Simulacion sistema (hoja4)'!AS726</f>
        <v>0</v>
      </c>
      <c r="D721" s="12">
        <f>'Simulacion sistema (hoja4)'!AT726</f>
        <v>0.84061391358722271</v>
      </c>
      <c r="E721" s="86"/>
      <c r="F721" s="55"/>
      <c r="G721" s="11"/>
      <c r="H721" s="11"/>
    </row>
    <row r="722" spans="2:8" x14ac:dyDescent="0.25">
      <c r="B722" s="8">
        <f t="shared" si="15"/>
        <v>717</v>
      </c>
      <c r="C722" s="12">
        <f>'Simulacion sistema (hoja4)'!AS727</f>
        <v>0.10764904368120516</v>
      </c>
      <c r="D722" s="12">
        <f>'Simulacion sistema (hoja4)'!AT727</f>
        <v>0.92401380367058394</v>
      </c>
      <c r="E722" s="86"/>
      <c r="F722" s="55"/>
      <c r="G722" s="11"/>
      <c r="H722" s="11"/>
    </row>
    <row r="723" spans="2:8" x14ac:dyDescent="0.25">
      <c r="B723" s="8">
        <f t="shared" si="15"/>
        <v>718</v>
      </c>
      <c r="C723" s="12">
        <f>'Simulacion sistema (hoja4)'!AS728</f>
        <v>0</v>
      </c>
      <c r="D723" s="12">
        <f>'Simulacion sistema (hoja4)'!AT728</f>
        <v>0.74089876389679532</v>
      </c>
      <c r="E723" s="86"/>
      <c r="F723" s="55"/>
      <c r="G723" s="11"/>
      <c r="H723" s="11"/>
    </row>
    <row r="724" spans="2:8" x14ac:dyDescent="0.25">
      <c r="B724" s="8">
        <f t="shared" si="15"/>
        <v>719</v>
      </c>
      <c r="C724" s="12">
        <f>'Simulacion sistema (hoja4)'!AS729</f>
        <v>0</v>
      </c>
      <c r="D724" s="12">
        <f>'Simulacion sistema (hoja4)'!AT729</f>
        <v>1</v>
      </c>
      <c r="E724" s="86"/>
      <c r="F724" s="55"/>
      <c r="G724" s="11"/>
      <c r="H724" s="11"/>
    </row>
    <row r="725" spans="2:8" x14ac:dyDescent="0.25">
      <c r="B725" s="8">
        <f t="shared" si="15"/>
        <v>720</v>
      </c>
      <c r="C725" s="12">
        <f>'Simulacion sistema (hoja4)'!AS730</f>
        <v>0</v>
      </c>
      <c r="D725" s="12">
        <f>'Simulacion sistema (hoja4)'!AT730</f>
        <v>0.75361738317278903</v>
      </c>
      <c r="E725" s="86"/>
      <c r="F725" s="55"/>
      <c r="G725" s="11"/>
      <c r="H725" s="11"/>
    </row>
    <row r="726" spans="2:8" x14ac:dyDescent="0.25">
      <c r="B726" s="8">
        <f t="shared" si="15"/>
        <v>721</v>
      </c>
      <c r="C726" s="12">
        <f>'Simulacion sistema (hoja4)'!AS731</f>
        <v>0</v>
      </c>
      <c r="D726" s="12">
        <f>'Simulacion sistema (hoja4)'!AT731</f>
        <v>0.82808345002494987</v>
      </c>
      <c r="E726" s="86"/>
      <c r="F726" s="55"/>
      <c r="G726" s="11"/>
      <c r="H726" s="11"/>
    </row>
    <row r="727" spans="2:8" x14ac:dyDescent="0.25">
      <c r="B727" s="8">
        <f t="shared" si="15"/>
        <v>722</v>
      </c>
      <c r="C727" s="12">
        <f>'Simulacion sistema (hoja4)'!AS732</f>
        <v>2.2274428898292113E-2</v>
      </c>
      <c r="D727" s="12">
        <f>'Simulacion sistema (hoja4)'!AT732</f>
        <v>0.9563107772129078</v>
      </c>
      <c r="E727" s="86"/>
      <c r="F727" s="55"/>
      <c r="G727" s="11"/>
      <c r="H727" s="11"/>
    </row>
    <row r="728" spans="2:8" x14ac:dyDescent="0.25">
      <c r="B728" s="8">
        <f t="shared" si="15"/>
        <v>723</v>
      </c>
      <c r="C728" s="12">
        <f>'Simulacion sistema (hoja4)'!AS733</f>
        <v>0.56687365893712038</v>
      </c>
      <c r="D728" s="12">
        <f>'Simulacion sistema (hoja4)'!AT733</f>
        <v>0.87418193442442804</v>
      </c>
      <c r="E728" s="86"/>
      <c r="F728" s="55"/>
      <c r="G728" s="11"/>
      <c r="H728" s="11"/>
    </row>
    <row r="729" spans="2:8" x14ac:dyDescent="0.25">
      <c r="B729" s="8">
        <f t="shared" si="15"/>
        <v>724</v>
      </c>
      <c r="C729" s="12">
        <f>'Simulacion sistema (hoja4)'!AS734</f>
        <v>0.47903189458438356</v>
      </c>
      <c r="D729" s="12">
        <f>'Simulacion sistema (hoja4)'!AT734</f>
        <v>0.77306940368337207</v>
      </c>
      <c r="E729" s="86"/>
      <c r="F729" s="55"/>
      <c r="G729" s="11"/>
      <c r="H729" s="11"/>
    </row>
    <row r="730" spans="2:8" x14ac:dyDescent="0.25">
      <c r="B730" s="8">
        <f t="shared" si="15"/>
        <v>725</v>
      </c>
      <c r="C730" s="12">
        <f>'Simulacion sistema (hoja4)'!AS735</f>
        <v>0.24200273190169053</v>
      </c>
      <c r="D730" s="12">
        <f>'Simulacion sistema (hoja4)'!AT735</f>
        <v>0.85673378293034907</v>
      </c>
      <c r="E730" s="86"/>
      <c r="F730" s="55"/>
      <c r="G730" s="11"/>
      <c r="H730" s="11"/>
    </row>
    <row r="731" spans="2:8" x14ac:dyDescent="0.25">
      <c r="B731" s="8">
        <f t="shared" si="15"/>
        <v>726</v>
      </c>
      <c r="C731" s="12">
        <f>'Simulacion sistema (hoja4)'!AS736</f>
        <v>0.50161926796417611</v>
      </c>
      <c r="D731" s="12">
        <f>'Simulacion sistema (hoja4)'!AT736</f>
        <v>0.82074765376611103</v>
      </c>
      <c r="E731" s="86"/>
      <c r="F731" s="55"/>
      <c r="G731" s="11"/>
      <c r="H731" s="11"/>
    </row>
    <row r="732" spans="2:8" x14ac:dyDescent="0.25">
      <c r="B732" s="8">
        <f t="shared" si="15"/>
        <v>727</v>
      </c>
      <c r="C732" s="12">
        <f>'Simulacion sistema (hoja4)'!AS737</f>
        <v>0</v>
      </c>
      <c r="D732" s="12">
        <f>'Simulacion sistema (hoja4)'!AT737</f>
        <v>0.98809258589913351</v>
      </c>
      <c r="E732" s="86"/>
      <c r="F732" s="55"/>
      <c r="G732" s="11"/>
      <c r="H732" s="11"/>
    </row>
    <row r="733" spans="2:8" x14ac:dyDescent="0.25">
      <c r="B733" s="8">
        <f t="shared" si="15"/>
        <v>728</v>
      </c>
      <c r="C733" s="12">
        <f>'Simulacion sistema (hoja4)'!AS738</f>
        <v>5.3157243163392799E-2</v>
      </c>
      <c r="D733" s="12">
        <f>'Simulacion sistema (hoja4)'!AT738</f>
        <v>0.64759962061284138</v>
      </c>
      <c r="E733" s="86"/>
      <c r="F733" s="55"/>
      <c r="G733" s="11"/>
      <c r="H733" s="11"/>
    </row>
    <row r="734" spans="2:8" x14ac:dyDescent="0.25">
      <c r="B734" s="8">
        <f t="shared" si="15"/>
        <v>729</v>
      </c>
      <c r="C734" s="12">
        <f>'Simulacion sistema (hoja4)'!AS739</f>
        <v>0</v>
      </c>
      <c r="D734" s="12">
        <f>'Simulacion sistema (hoja4)'!AT739</f>
        <v>0.90756257459091116</v>
      </c>
      <c r="E734" s="86"/>
      <c r="F734" s="55"/>
      <c r="G734" s="11"/>
      <c r="H734" s="11"/>
    </row>
    <row r="735" spans="2:8" x14ac:dyDescent="0.25">
      <c r="B735" s="8">
        <f t="shared" si="15"/>
        <v>730</v>
      </c>
      <c r="C735" s="12">
        <f>'Simulacion sistema (hoja4)'!AS740</f>
        <v>1.834468008558859E-2</v>
      </c>
      <c r="D735" s="12">
        <f>'Simulacion sistema (hoja4)'!AT740</f>
        <v>0.92417319082590821</v>
      </c>
      <c r="E735" s="86"/>
      <c r="F735" s="55"/>
      <c r="G735" s="11"/>
      <c r="H735" s="11"/>
    </row>
    <row r="736" spans="2:8" x14ac:dyDescent="0.25">
      <c r="B736" s="8">
        <f t="shared" si="15"/>
        <v>731</v>
      </c>
      <c r="C736" s="12">
        <f>'Simulacion sistema (hoja4)'!AS741</f>
        <v>0</v>
      </c>
      <c r="D736" s="12">
        <f>'Simulacion sistema (hoja4)'!AT741</f>
        <v>0.7241391484828168</v>
      </c>
      <c r="E736" s="86"/>
      <c r="F736" s="55"/>
      <c r="G736" s="11"/>
      <c r="H736" s="11"/>
    </row>
    <row r="737" spans="2:8" x14ac:dyDescent="0.25">
      <c r="B737" s="8">
        <f t="shared" si="15"/>
        <v>732</v>
      </c>
      <c r="C737" s="12">
        <f>'Simulacion sistema (hoja4)'!AS742</f>
        <v>0</v>
      </c>
      <c r="D737" s="12">
        <f>'Simulacion sistema (hoja4)'!AT742</f>
        <v>0.72841359388883775</v>
      </c>
      <c r="E737" s="86"/>
      <c r="F737" s="55"/>
      <c r="G737" s="11"/>
      <c r="H737" s="11"/>
    </row>
    <row r="738" spans="2:8" x14ac:dyDescent="0.25">
      <c r="B738" s="8">
        <f t="shared" si="15"/>
        <v>733</v>
      </c>
      <c r="C738" s="12">
        <f>'Simulacion sistema (hoja4)'!AS743</f>
        <v>0</v>
      </c>
      <c r="D738" s="12">
        <f>'Simulacion sistema (hoja4)'!AT743</f>
        <v>0.52169559160058065</v>
      </c>
      <c r="E738" s="86"/>
      <c r="F738" s="55"/>
      <c r="G738" s="11"/>
      <c r="H738" s="11"/>
    </row>
    <row r="739" spans="2:8" x14ac:dyDescent="0.25">
      <c r="B739" s="8">
        <f t="shared" si="15"/>
        <v>734</v>
      </c>
      <c r="C739" s="12">
        <f>'Simulacion sistema (hoja4)'!AS744</f>
        <v>0.17391004789793182</v>
      </c>
      <c r="D739" s="12">
        <f>'Simulacion sistema (hoja4)'!AT744</f>
        <v>0.60186800366516335</v>
      </c>
      <c r="E739" s="86"/>
      <c r="F739" s="55"/>
      <c r="G739" s="11"/>
      <c r="H739" s="11"/>
    </row>
    <row r="740" spans="2:8" x14ac:dyDescent="0.25">
      <c r="B740" s="8">
        <f t="shared" si="15"/>
        <v>735</v>
      </c>
      <c r="C740" s="12">
        <f>'Simulacion sistema (hoja4)'!AS745</f>
        <v>0</v>
      </c>
      <c r="D740" s="12">
        <f>'Simulacion sistema (hoja4)'!AT745</f>
        <v>0.64269903221864122</v>
      </c>
      <c r="E740" s="86"/>
      <c r="F740" s="55"/>
      <c r="G740" s="11"/>
      <c r="H740" s="11"/>
    </row>
    <row r="741" spans="2:8" x14ac:dyDescent="0.25">
      <c r="B741" s="8">
        <f t="shared" si="15"/>
        <v>736</v>
      </c>
      <c r="C741" s="12">
        <f>'Simulacion sistema (hoja4)'!AS746</f>
        <v>0.80035132508407603</v>
      </c>
      <c r="D741" s="12">
        <f>'Simulacion sistema (hoja4)'!AT746</f>
        <v>0.8254286012982659</v>
      </c>
      <c r="E741" s="86"/>
      <c r="F741" s="55"/>
      <c r="G741" s="11"/>
      <c r="H741" s="11"/>
    </row>
    <row r="742" spans="2:8" x14ac:dyDescent="0.25">
      <c r="B742" s="8">
        <f t="shared" si="15"/>
        <v>737</v>
      </c>
      <c r="C742" s="12">
        <f>'Simulacion sistema (hoja4)'!AS747</f>
        <v>0.80862846768591667</v>
      </c>
      <c r="D742" s="12">
        <f>'Simulacion sistema (hoja4)'!AT747</f>
        <v>0.97137400011754471</v>
      </c>
      <c r="E742" s="86"/>
      <c r="F742" s="55"/>
      <c r="G742" s="11"/>
      <c r="H742" s="11"/>
    </row>
    <row r="743" spans="2:8" x14ac:dyDescent="0.25">
      <c r="B743" s="8">
        <f t="shared" si="15"/>
        <v>738</v>
      </c>
      <c r="C743" s="12">
        <f>'Simulacion sistema (hoja4)'!AS748</f>
        <v>0</v>
      </c>
      <c r="D743" s="12">
        <f>'Simulacion sistema (hoja4)'!AT748</f>
        <v>0.81300248160319599</v>
      </c>
      <c r="E743" s="86"/>
      <c r="F743" s="55"/>
      <c r="G743" s="11"/>
      <c r="H743" s="11"/>
    </row>
    <row r="744" spans="2:8" x14ac:dyDescent="0.25">
      <c r="B744" s="8">
        <f t="shared" si="15"/>
        <v>739</v>
      </c>
      <c r="C744" s="12">
        <f>'Simulacion sistema (hoja4)'!AS749</f>
        <v>0</v>
      </c>
      <c r="D744" s="12">
        <f>'Simulacion sistema (hoja4)'!AT749</f>
        <v>0.87109255427592325</v>
      </c>
      <c r="E744" s="86"/>
      <c r="F744" s="55"/>
      <c r="G744" s="11"/>
      <c r="H744" s="11"/>
    </row>
    <row r="745" spans="2:8" x14ac:dyDescent="0.25">
      <c r="B745" s="8">
        <f t="shared" si="15"/>
        <v>740</v>
      </c>
      <c r="C745" s="12">
        <f>'Simulacion sistema (hoja4)'!AS750</f>
        <v>0</v>
      </c>
      <c r="D745" s="12">
        <f>'Simulacion sistema (hoja4)'!AT750</f>
        <v>0.56583984348626348</v>
      </c>
      <c r="E745" s="86"/>
      <c r="F745" s="55"/>
      <c r="G745" s="11"/>
      <c r="H745" s="11"/>
    </row>
    <row r="746" spans="2:8" x14ac:dyDescent="0.25">
      <c r="B746" s="8">
        <f t="shared" si="15"/>
        <v>741</v>
      </c>
      <c r="C746" s="12">
        <f>'Simulacion sistema (hoja4)'!AS751</f>
        <v>0.28077881113624187</v>
      </c>
      <c r="D746" s="12">
        <f>'Simulacion sistema (hoja4)'!AT751</f>
        <v>0.96142171560684997</v>
      </c>
      <c r="E746" s="86"/>
      <c r="F746" s="55"/>
      <c r="G746" s="11"/>
      <c r="H746" s="11"/>
    </row>
    <row r="747" spans="2:8" x14ac:dyDescent="0.25">
      <c r="B747" s="8">
        <f t="shared" si="15"/>
        <v>742</v>
      </c>
      <c r="C747" s="12">
        <f>'Simulacion sistema (hoja4)'!AS752</f>
        <v>0.15418233034166229</v>
      </c>
      <c r="D747" s="12">
        <f>'Simulacion sistema (hoja4)'!AT752</f>
        <v>0.78225670428639626</v>
      </c>
      <c r="E747" s="86"/>
      <c r="F747" s="55"/>
      <c r="G747" s="11"/>
      <c r="H747" s="11"/>
    </row>
    <row r="748" spans="2:8" x14ac:dyDescent="0.25">
      <c r="B748" s="8">
        <f t="shared" si="15"/>
        <v>743</v>
      </c>
      <c r="C748" s="12">
        <f>'Simulacion sistema (hoja4)'!AS753</f>
        <v>0</v>
      </c>
      <c r="D748" s="12">
        <f>'Simulacion sistema (hoja4)'!AT753</f>
        <v>0.90201133821490109</v>
      </c>
      <c r="E748" s="86"/>
      <c r="F748" s="55"/>
      <c r="G748" s="11"/>
      <c r="H748" s="11"/>
    </row>
    <row r="749" spans="2:8" x14ac:dyDescent="0.25">
      <c r="B749" s="8">
        <f t="shared" si="15"/>
        <v>744</v>
      </c>
      <c r="C749" s="12">
        <f>'Simulacion sistema (hoja4)'!AS754</f>
        <v>0.17203139970027428</v>
      </c>
      <c r="D749" s="12">
        <f>'Simulacion sistema (hoja4)'!AT754</f>
        <v>0.7807632265515404</v>
      </c>
      <c r="E749" s="86"/>
      <c r="F749" s="55"/>
      <c r="G749" s="11"/>
      <c r="H749" s="11"/>
    </row>
    <row r="750" spans="2:8" x14ac:dyDescent="0.25">
      <c r="B750" s="8">
        <f t="shared" si="15"/>
        <v>745</v>
      </c>
      <c r="C750" s="12">
        <f>'Simulacion sistema (hoja4)'!AS755</f>
        <v>0</v>
      </c>
      <c r="D750" s="12">
        <f>'Simulacion sistema (hoja4)'!AT755</f>
        <v>0.86211544428280262</v>
      </c>
      <c r="E750" s="86"/>
      <c r="F750" s="55"/>
      <c r="G750" s="11"/>
      <c r="H750" s="11"/>
    </row>
    <row r="751" spans="2:8" x14ac:dyDescent="0.25">
      <c r="B751" s="8">
        <f t="shared" si="15"/>
        <v>746</v>
      </c>
      <c r="C751" s="12">
        <f>'Simulacion sistema (hoja4)'!AS756</f>
        <v>0</v>
      </c>
      <c r="D751" s="12">
        <f>'Simulacion sistema (hoja4)'!AT756</f>
        <v>0.81109740644362871</v>
      </c>
      <c r="E751" s="86"/>
      <c r="F751" s="55"/>
      <c r="G751" s="11"/>
      <c r="H751" s="11"/>
    </row>
    <row r="752" spans="2:8" x14ac:dyDescent="0.25">
      <c r="B752" s="8">
        <f t="shared" si="15"/>
        <v>747</v>
      </c>
      <c r="C752" s="12">
        <f>'Simulacion sistema (hoja4)'!AS757</f>
        <v>0.48034303106959991</v>
      </c>
      <c r="D752" s="12">
        <f>'Simulacion sistema (hoja4)'!AT757</f>
        <v>0.52452935375263654</v>
      </c>
      <c r="E752" s="86"/>
      <c r="F752" s="55"/>
      <c r="G752" s="11"/>
      <c r="H752" s="11"/>
    </row>
    <row r="753" spans="2:8" x14ac:dyDescent="0.25">
      <c r="B753" s="8">
        <f t="shared" si="15"/>
        <v>748</v>
      </c>
      <c r="C753" s="12">
        <f>'Simulacion sistema (hoja4)'!AS758</f>
        <v>0.22859708745583643</v>
      </c>
      <c r="D753" s="12">
        <f>'Simulacion sistema (hoja4)'!AT758</f>
        <v>0.6569741490578489</v>
      </c>
      <c r="E753" s="86"/>
      <c r="F753" s="55"/>
      <c r="G753" s="11"/>
      <c r="H753" s="11"/>
    </row>
    <row r="754" spans="2:8" x14ac:dyDescent="0.25">
      <c r="B754" s="8">
        <f t="shared" si="15"/>
        <v>749</v>
      </c>
      <c r="C754" s="12">
        <f>'Simulacion sistema (hoja4)'!AS759</f>
        <v>0.3049010185444786</v>
      </c>
      <c r="D754" s="12">
        <f>'Simulacion sistema (hoja4)'!AT759</f>
        <v>0.6893138334775234</v>
      </c>
      <c r="E754" s="86"/>
      <c r="F754" s="55"/>
      <c r="G754" s="11"/>
      <c r="H754" s="11"/>
    </row>
    <row r="755" spans="2:8" x14ac:dyDescent="0.25">
      <c r="B755" s="8">
        <f t="shared" si="15"/>
        <v>750</v>
      </c>
      <c r="C755" s="12">
        <f>'Simulacion sistema (hoja4)'!AS760</f>
        <v>0</v>
      </c>
      <c r="D755" s="12">
        <f>'Simulacion sistema (hoja4)'!AT760</f>
        <v>0.8140330628558119</v>
      </c>
      <c r="E755" s="86"/>
      <c r="F755" s="55"/>
      <c r="G755" s="11"/>
      <c r="H755" s="11"/>
    </row>
    <row r="756" spans="2:8" x14ac:dyDescent="0.25">
      <c r="B756" s="8">
        <f t="shared" si="15"/>
        <v>751</v>
      </c>
      <c r="C756" s="12">
        <f>'Simulacion sistema (hoja4)'!AS761</f>
        <v>3.9229608780935392E-2</v>
      </c>
      <c r="D756" s="12">
        <f>'Simulacion sistema (hoja4)'!AT761</f>
        <v>0.6147880169105906</v>
      </c>
      <c r="E756" s="86"/>
      <c r="F756" s="55"/>
      <c r="G756" s="11"/>
      <c r="H756" s="11"/>
    </row>
    <row r="757" spans="2:8" x14ac:dyDescent="0.25">
      <c r="B757" s="8">
        <f t="shared" si="15"/>
        <v>752</v>
      </c>
      <c r="C757" s="12">
        <f>'Simulacion sistema (hoja4)'!AS762</f>
        <v>0.41473637268767738</v>
      </c>
      <c r="D757" s="12">
        <f>'Simulacion sistema (hoja4)'!AT762</f>
        <v>0.8060349676083679</v>
      </c>
      <c r="E757" s="86"/>
      <c r="F757" s="55"/>
      <c r="G757" s="11"/>
      <c r="H757" s="11"/>
    </row>
    <row r="758" spans="2:8" x14ac:dyDescent="0.25">
      <c r="B758" s="8">
        <f t="shared" si="15"/>
        <v>753</v>
      </c>
      <c r="C758" s="12">
        <f>'Simulacion sistema (hoja4)'!AS763</f>
        <v>0</v>
      </c>
      <c r="D758" s="12">
        <f>'Simulacion sistema (hoja4)'!AT763</f>
        <v>0.99862392862727678</v>
      </c>
      <c r="E758" s="86"/>
      <c r="F758" s="55"/>
      <c r="G758" s="11"/>
      <c r="H758" s="11"/>
    </row>
    <row r="759" spans="2:8" x14ac:dyDescent="0.25">
      <c r="B759" s="8">
        <f t="shared" si="15"/>
        <v>754</v>
      </c>
      <c r="C759" s="12">
        <f>'Simulacion sistema (hoja4)'!AS764</f>
        <v>0.15588507107725794</v>
      </c>
      <c r="D759" s="12">
        <f>'Simulacion sistema (hoja4)'!AT764</f>
        <v>0.744571723698077</v>
      </c>
      <c r="E759" s="86"/>
      <c r="F759" s="55"/>
      <c r="G759" s="11"/>
      <c r="H759" s="11"/>
    </row>
    <row r="760" spans="2:8" x14ac:dyDescent="0.25">
      <c r="B760" s="8">
        <f t="shared" si="15"/>
        <v>755</v>
      </c>
      <c r="C760" s="12">
        <f>'Simulacion sistema (hoja4)'!AS765</f>
        <v>0</v>
      </c>
      <c r="D760" s="12">
        <f>'Simulacion sistema (hoja4)'!AT765</f>
        <v>0.90511376541420863</v>
      </c>
      <c r="E760" s="86"/>
      <c r="F760" s="55"/>
      <c r="G760" s="11"/>
      <c r="H760" s="11"/>
    </row>
    <row r="761" spans="2:8" x14ac:dyDescent="0.25">
      <c r="B761" s="8">
        <f t="shared" si="15"/>
        <v>756</v>
      </c>
      <c r="C761" s="12">
        <f>'Simulacion sistema (hoja4)'!AS766</f>
        <v>0</v>
      </c>
      <c r="D761" s="12">
        <f>'Simulacion sistema (hoja4)'!AT766</f>
        <v>0.8717033126583037</v>
      </c>
      <c r="E761" s="86"/>
      <c r="F761" s="55"/>
      <c r="G761" s="11"/>
      <c r="H761" s="11"/>
    </row>
    <row r="762" spans="2:8" x14ac:dyDescent="0.25">
      <c r="B762" s="8">
        <f t="shared" si="15"/>
        <v>757</v>
      </c>
      <c r="C762" s="12">
        <f>'Simulacion sistema (hoja4)'!AS767</f>
        <v>0.59604652255239343</v>
      </c>
      <c r="D762" s="12">
        <f>'Simulacion sistema (hoja4)'!AT767</f>
        <v>0.87142614869299995</v>
      </c>
      <c r="E762" s="86"/>
      <c r="F762" s="55"/>
      <c r="G762" s="11"/>
      <c r="H762" s="11"/>
    </row>
    <row r="763" spans="2:8" x14ac:dyDescent="0.25">
      <c r="B763" s="8">
        <f t="shared" si="15"/>
        <v>758</v>
      </c>
      <c r="C763" s="12">
        <f>'Simulacion sistema (hoja4)'!AS768</f>
        <v>1</v>
      </c>
      <c r="D763" s="12">
        <f>'Simulacion sistema (hoja4)'!AT768</f>
        <v>0.93581055236190125</v>
      </c>
      <c r="E763" s="86"/>
      <c r="F763" s="55"/>
      <c r="G763" s="11"/>
      <c r="H763" s="11"/>
    </row>
    <row r="764" spans="2:8" x14ac:dyDescent="0.25">
      <c r="B764" s="8">
        <f t="shared" si="15"/>
        <v>759</v>
      </c>
      <c r="C764" s="12">
        <f>'Simulacion sistema (hoja4)'!AS769</f>
        <v>1</v>
      </c>
      <c r="D764" s="12">
        <f>'Simulacion sistema (hoja4)'!AT769</f>
        <v>0.86657286710663994</v>
      </c>
      <c r="E764" s="86"/>
      <c r="F764" s="55"/>
      <c r="G764" s="11"/>
      <c r="H764" s="11"/>
    </row>
    <row r="765" spans="2:8" x14ac:dyDescent="0.25">
      <c r="B765" s="8">
        <f t="shared" si="15"/>
        <v>760</v>
      </c>
      <c r="C765" s="12">
        <f>'Simulacion sistema (hoja4)'!AS770</f>
        <v>0</v>
      </c>
      <c r="D765" s="12">
        <f>'Simulacion sistema (hoja4)'!AT770</f>
        <v>0.69657311159274171</v>
      </c>
      <c r="E765" s="86"/>
      <c r="F765" s="55"/>
      <c r="G765" s="11"/>
      <c r="H765" s="11"/>
    </row>
    <row r="766" spans="2:8" x14ac:dyDescent="0.25">
      <c r="B766" s="8">
        <f t="shared" si="15"/>
        <v>761</v>
      </c>
      <c r="C766" s="12">
        <f>'Simulacion sistema (hoja4)'!AS771</f>
        <v>0.29450596166861942</v>
      </c>
      <c r="D766" s="12">
        <f>'Simulacion sistema (hoja4)'!AT771</f>
        <v>0.51461836211588663</v>
      </c>
      <c r="E766" s="86"/>
      <c r="F766" s="55"/>
      <c r="G766" s="11"/>
      <c r="H766" s="11"/>
    </row>
    <row r="767" spans="2:8" x14ac:dyDescent="0.25">
      <c r="B767" s="8">
        <f t="shared" si="15"/>
        <v>762</v>
      </c>
      <c r="C767" s="12">
        <f>'Simulacion sistema (hoja4)'!AS772</f>
        <v>8.7143894905845329E-2</v>
      </c>
      <c r="D767" s="12">
        <f>'Simulacion sistema (hoja4)'!AT772</f>
        <v>0.48617900949332715</v>
      </c>
      <c r="E767" s="86"/>
      <c r="F767" s="55"/>
      <c r="G767" s="11"/>
      <c r="H767" s="11"/>
    </row>
    <row r="768" spans="2:8" x14ac:dyDescent="0.25">
      <c r="B768" s="8">
        <f t="shared" si="15"/>
        <v>763</v>
      </c>
      <c r="C768" s="12">
        <f>'Simulacion sistema (hoja4)'!AS773</f>
        <v>0.25937584739046043</v>
      </c>
      <c r="D768" s="12">
        <f>'Simulacion sistema (hoja4)'!AT773</f>
        <v>0.90412452127166532</v>
      </c>
      <c r="E768" s="86"/>
      <c r="F768" s="55"/>
      <c r="G768" s="11"/>
      <c r="H768" s="11"/>
    </row>
    <row r="769" spans="2:8" x14ac:dyDescent="0.25">
      <c r="B769" s="8">
        <f t="shared" si="15"/>
        <v>764</v>
      </c>
      <c r="C769" s="12">
        <f>'Simulacion sistema (hoja4)'!AS774</f>
        <v>0.71628918228440941</v>
      </c>
      <c r="D769" s="12">
        <f>'Simulacion sistema (hoja4)'!AT774</f>
        <v>0.98967869455203705</v>
      </c>
      <c r="E769" s="86"/>
      <c r="F769" s="55"/>
      <c r="G769" s="11"/>
      <c r="H769" s="11"/>
    </row>
    <row r="770" spans="2:8" x14ac:dyDescent="0.25">
      <c r="B770" s="8">
        <f t="shared" si="15"/>
        <v>765</v>
      </c>
      <c r="C770" s="12">
        <f>'Simulacion sistema (hoja4)'!AS775</f>
        <v>0</v>
      </c>
      <c r="D770" s="12">
        <f>'Simulacion sistema (hoja4)'!AT775</f>
        <v>1</v>
      </c>
      <c r="E770" s="86"/>
      <c r="F770" s="55"/>
      <c r="G770" s="11"/>
      <c r="H770" s="11"/>
    </row>
    <row r="771" spans="2:8" x14ac:dyDescent="0.25">
      <c r="B771" s="8">
        <f t="shared" si="15"/>
        <v>766</v>
      </c>
      <c r="C771" s="12">
        <f>'Simulacion sistema (hoja4)'!AS776</f>
        <v>1</v>
      </c>
      <c r="D771" s="12">
        <f>'Simulacion sistema (hoja4)'!AT776</f>
        <v>0.54156075538899939</v>
      </c>
      <c r="E771" s="86"/>
      <c r="F771" s="55"/>
      <c r="G771" s="11"/>
      <c r="H771" s="11"/>
    </row>
    <row r="772" spans="2:8" x14ac:dyDescent="0.25">
      <c r="B772" s="8">
        <f t="shared" si="15"/>
        <v>767</v>
      </c>
      <c r="C772" s="12">
        <f>'Simulacion sistema (hoja4)'!AS777</f>
        <v>0.75502347887724619</v>
      </c>
      <c r="D772" s="12">
        <f>'Simulacion sistema (hoja4)'!AT777</f>
        <v>0.90359691392308605</v>
      </c>
      <c r="E772" s="86"/>
      <c r="F772" s="55"/>
      <c r="G772" s="11"/>
      <c r="H772" s="11"/>
    </row>
    <row r="773" spans="2:8" x14ac:dyDescent="0.25">
      <c r="B773" s="8">
        <f t="shared" si="15"/>
        <v>768</v>
      </c>
      <c r="C773" s="12">
        <f>'Simulacion sistema (hoja4)'!AS778</f>
        <v>0</v>
      </c>
      <c r="D773" s="12">
        <f>'Simulacion sistema (hoja4)'!AT778</f>
        <v>0.87198129797446833</v>
      </c>
      <c r="E773" s="86"/>
      <c r="F773" s="55"/>
      <c r="G773" s="11"/>
      <c r="H773" s="11"/>
    </row>
    <row r="774" spans="2:8" x14ac:dyDescent="0.25">
      <c r="B774" s="8">
        <f t="shared" si="15"/>
        <v>769</v>
      </c>
      <c r="C774" s="12">
        <f>'Simulacion sistema (hoja4)'!AS779</f>
        <v>0.28072490578148668</v>
      </c>
      <c r="D774" s="12">
        <f>'Simulacion sistema (hoja4)'!AT779</f>
        <v>0.9687083954354333</v>
      </c>
      <c r="E774" s="86"/>
      <c r="F774" s="55"/>
      <c r="G774" s="11"/>
      <c r="H774" s="11"/>
    </row>
    <row r="775" spans="2:8" x14ac:dyDescent="0.25">
      <c r="B775" s="8">
        <f t="shared" si="15"/>
        <v>770</v>
      </c>
      <c r="C775" s="12">
        <f>'Simulacion sistema (hoja4)'!AS780</f>
        <v>1</v>
      </c>
      <c r="D775" s="12">
        <f>'Simulacion sistema (hoja4)'!AT780</f>
        <v>0.91960822057566205</v>
      </c>
      <c r="E775" s="86"/>
      <c r="F775" s="55"/>
      <c r="G775" s="11"/>
      <c r="H775" s="11"/>
    </row>
    <row r="776" spans="2:8" x14ac:dyDescent="0.25">
      <c r="B776" s="8">
        <f t="shared" ref="B776:B839" si="16">+B775+1</f>
        <v>771</v>
      </c>
      <c r="C776" s="12">
        <f>'Simulacion sistema (hoja4)'!AS781</f>
        <v>0.17436073549518671</v>
      </c>
      <c r="D776" s="12">
        <f>'Simulacion sistema (hoja4)'!AT781</f>
        <v>0.48322305623425987</v>
      </c>
      <c r="E776" s="86"/>
      <c r="F776" s="55"/>
      <c r="G776" s="11"/>
      <c r="H776" s="11"/>
    </row>
    <row r="777" spans="2:8" x14ac:dyDescent="0.25">
      <c r="B777" s="8">
        <f t="shared" si="16"/>
        <v>772</v>
      </c>
      <c r="C777" s="12">
        <f>'Simulacion sistema (hoja4)'!AS782</f>
        <v>0</v>
      </c>
      <c r="D777" s="12">
        <f>'Simulacion sistema (hoja4)'!AT782</f>
        <v>0.82516791346045981</v>
      </c>
      <c r="E777" s="86"/>
      <c r="F777" s="55"/>
      <c r="G777" s="11"/>
      <c r="H777" s="11"/>
    </row>
    <row r="778" spans="2:8" x14ac:dyDescent="0.25">
      <c r="B778" s="8">
        <f t="shared" si="16"/>
        <v>773</v>
      </c>
      <c r="C778" s="12">
        <f>'Simulacion sistema (hoja4)'!AS783</f>
        <v>0</v>
      </c>
      <c r="D778" s="12">
        <f>'Simulacion sistema (hoja4)'!AT783</f>
        <v>0.74993518886480515</v>
      </c>
      <c r="E778" s="86"/>
      <c r="F778" s="55"/>
      <c r="G778" s="11"/>
      <c r="H778" s="11"/>
    </row>
    <row r="779" spans="2:8" x14ac:dyDescent="0.25">
      <c r="B779" s="8">
        <f t="shared" si="16"/>
        <v>774</v>
      </c>
      <c r="C779" s="12">
        <f>'Simulacion sistema (hoja4)'!AS784</f>
        <v>0</v>
      </c>
      <c r="D779" s="12">
        <f>'Simulacion sistema (hoja4)'!AT784</f>
        <v>0.85412693789052574</v>
      </c>
      <c r="E779" s="86"/>
      <c r="F779" s="55"/>
      <c r="G779" s="11"/>
      <c r="H779" s="11"/>
    </row>
    <row r="780" spans="2:8" x14ac:dyDescent="0.25">
      <c r="B780" s="8">
        <f t="shared" si="16"/>
        <v>775</v>
      </c>
      <c r="C780" s="12">
        <f>'Simulacion sistema (hoja4)'!AS785</f>
        <v>0</v>
      </c>
      <c r="D780" s="12">
        <f>'Simulacion sistema (hoja4)'!AT785</f>
        <v>0.89606835324983414</v>
      </c>
      <c r="E780" s="86"/>
      <c r="F780" s="55"/>
      <c r="G780" s="11"/>
      <c r="H780" s="11"/>
    </row>
    <row r="781" spans="2:8" x14ac:dyDescent="0.25">
      <c r="B781" s="8">
        <f t="shared" si="16"/>
        <v>776</v>
      </c>
      <c r="C781" s="12">
        <f>'Simulacion sistema (hoja4)'!AS786</f>
        <v>0</v>
      </c>
      <c r="D781" s="12">
        <f>'Simulacion sistema (hoja4)'!AT786</f>
        <v>0.81436418993544069</v>
      </c>
      <c r="E781" s="86"/>
      <c r="F781" s="55"/>
      <c r="G781" s="11"/>
      <c r="H781" s="11"/>
    </row>
    <row r="782" spans="2:8" x14ac:dyDescent="0.25">
      <c r="B782" s="8">
        <f t="shared" si="16"/>
        <v>777</v>
      </c>
      <c r="C782" s="12">
        <f>'Simulacion sistema (hoja4)'!AS787</f>
        <v>0.14720439953699468</v>
      </c>
      <c r="D782" s="12">
        <f>'Simulacion sistema (hoja4)'!AT787</f>
        <v>0.70875617509455846</v>
      </c>
      <c r="E782" s="86"/>
      <c r="F782" s="55"/>
      <c r="G782" s="11"/>
      <c r="H782" s="11"/>
    </row>
    <row r="783" spans="2:8" x14ac:dyDescent="0.25">
      <c r="B783" s="8">
        <f t="shared" si="16"/>
        <v>778</v>
      </c>
      <c r="C783" s="12">
        <f>'Simulacion sistema (hoja4)'!AS788</f>
        <v>0</v>
      </c>
      <c r="D783" s="12">
        <f>'Simulacion sistema (hoja4)'!AT788</f>
        <v>0.68392827116893462</v>
      </c>
      <c r="E783" s="86"/>
      <c r="F783" s="55"/>
      <c r="G783" s="11"/>
      <c r="H783" s="11"/>
    </row>
    <row r="784" spans="2:8" x14ac:dyDescent="0.25">
      <c r="B784" s="8">
        <f t="shared" si="16"/>
        <v>779</v>
      </c>
      <c r="C784" s="12">
        <f>'Simulacion sistema (hoja4)'!AS789</f>
        <v>0</v>
      </c>
      <c r="D784" s="12">
        <f>'Simulacion sistema (hoja4)'!AT789</f>
        <v>0.76800303770108025</v>
      </c>
      <c r="E784" s="86"/>
      <c r="F784" s="55"/>
      <c r="G784" s="11"/>
      <c r="H784" s="11"/>
    </row>
    <row r="785" spans="2:8" x14ac:dyDescent="0.25">
      <c r="B785" s="8">
        <f t="shared" si="16"/>
        <v>780</v>
      </c>
      <c r="C785" s="12">
        <f>'Simulacion sistema (hoja4)'!AS790</f>
        <v>0</v>
      </c>
      <c r="D785" s="12">
        <f>'Simulacion sistema (hoja4)'!AT790</f>
        <v>0.7520558308006251</v>
      </c>
      <c r="E785" s="86"/>
      <c r="F785" s="55"/>
      <c r="G785" s="11"/>
      <c r="H785" s="11"/>
    </row>
    <row r="786" spans="2:8" x14ac:dyDescent="0.25">
      <c r="B786" s="8">
        <f t="shared" si="16"/>
        <v>781</v>
      </c>
      <c r="C786" s="12">
        <f>'Simulacion sistema (hoja4)'!AS791</f>
        <v>0.72855328831862987</v>
      </c>
      <c r="D786" s="12">
        <f>'Simulacion sistema (hoja4)'!AT791</f>
        <v>0.53607319902346795</v>
      </c>
      <c r="E786" s="86"/>
      <c r="F786" s="55"/>
      <c r="G786" s="11"/>
      <c r="H786" s="11"/>
    </row>
    <row r="787" spans="2:8" x14ac:dyDescent="0.25">
      <c r="B787" s="8">
        <f t="shared" si="16"/>
        <v>782</v>
      </c>
      <c r="C787" s="12">
        <f>'Simulacion sistema (hoja4)'!AS792</f>
        <v>0.31976661459526851</v>
      </c>
      <c r="D787" s="12">
        <f>'Simulacion sistema (hoja4)'!AT792</f>
        <v>0.89289970308745981</v>
      </c>
      <c r="E787" s="86"/>
      <c r="F787" s="55"/>
      <c r="G787" s="11"/>
      <c r="H787" s="11"/>
    </row>
    <row r="788" spans="2:8" x14ac:dyDescent="0.25">
      <c r="B788" s="8">
        <f t="shared" si="16"/>
        <v>783</v>
      </c>
      <c r="C788" s="12">
        <f>'Simulacion sistema (hoja4)'!AS793</f>
        <v>0.26696107221880905</v>
      </c>
      <c r="D788" s="12">
        <f>'Simulacion sistema (hoja4)'!AT793</f>
        <v>0.70091939474721532</v>
      </c>
      <c r="E788" s="86"/>
      <c r="F788" s="55"/>
      <c r="G788" s="11"/>
      <c r="H788" s="11"/>
    </row>
    <row r="789" spans="2:8" x14ac:dyDescent="0.25">
      <c r="B789" s="8">
        <f t="shared" si="16"/>
        <v>784</v>
      </c>
      <c r="C789" s="12">
        <f>'Simulacion sistema (hoja4)'!AS794</f>
        <v>0.19781580658849224</v>
      </c>
      <c r="D789" s="12">
        <f>'Simulacion sistema (hoja4)'!AT794</f>
        <v>0.82937101091420495</v>
      </c>
      <c r="E789" s="86"/>
      <c r="F789" s="55"/>
      <c r="G789" s="11"/>
      <c r="H789" s="11"/>
    </row>
    <row r="790" spans="2:8" x14ac:dyDescent="0.25">
      <c r="B790" s="8">
        <f t="shared" si="16"/>
        <v>785</v>
      </c>
      <c r="C790" s="12">
        <f>'Simulacion sistema (hoja4)'!AS795</f>
        <v>0.61242030583690066</v>
      </c>
      <c r="D790" s="12">
        <f>'Simulacion sistema (hoja4)'!AT795</f>
        <v>0.80721710302022986</v>
      </c>
      <c r="E790" s="86"/>
      <c r="F790" s="55"/>
      <c r="G790" s="11"/>
      <c r="H790" s="11"/>
    </row>
    <row r="791" spans="2:8" x14ac:dyDescent="0.25">
      <c r="B791" s="8">
        <f t="shared" si="16"/>
        <v>786</v>
      </c>
      <c r="C791" s="12">
        <f>'Simulacion sistema (hoja4)'!AS796</f>
        <v>0</v>
      </c>
      <c r="D791" s="12">
        <f>'Simulacion sistema (hoja4)'!AT796</f>
        <v>0.74804926529986793</v>
      </c>
      <c r="E791" s="86"/>
      <c r="F791" s="55"/>
      <c r="G791" s="11"/>
      <c r="H791" s="11"/>
    </row>
    <row r="792" spans="2:8" x14ac:dyDescent="0.25">
      <c r="B792" s="8">
        <f t="shared" si="16"/>
        <v>787</v>
      </c>
      <c r="C792" s="12">
        <f>'Simulacion sistema (hoja4)'!AS797</f>
        <v>0</v>
      </c>
      <c r="D792" s="12">
        <f>'Simulacion sistema (hoja4)'!AT797</f>
        <v>0.89527950734207051</v>
      </c>
      <c r="E792" s="86"/>
      <c r="F792" s="55"/>
      <c r="G792" s="11"/>
      <c r="H792" s="11"/>
    </row>
    <row r="793" spans="2:8" x14ac:dyDescent="0.25">
      <c r="B793" s="8">
        <f t="shared" si="16"/>
        <v>788</v>
      </c>
      <c r="C793" s="12">
        <f>'Simulacion sistema (hoja4)'!AS798</f>
        <v>0.25045419920277179</v>
      </c>
      <c r="D793" s="12">
        <f>'Simulacion sistema (hoja4)'!AT798</f>
        <v>1</v>
      </c>
      <c r="E793" s="86"/>
      <c r="F793" s="55"/>
      <c r="G793" s="11"/>
      <c r="H793" s="11"/>
    </row>
    <row r="794" spans="2:8" x14ac:dyDescent="0.25">
      <c r="B794" s="8">
        <f t="shared" si="16"/>
        <v>789</v>
      </c>
      <c r="C794" s="12">
        <f>'Simulacion sistema (hoja4)'!AS799</f>
        <v>0.53342929225900371</v>
      </c>
      <c r="D794" s="12">
        <f>'Simulacion sistema (hoja4)'!AT799</f>
        <v>0.6845870702513509</v>
      </c>
      <c r="E794" s="86"/>
      <c r="F794" s="55"/>
      <c r="G794" s="11"/>
      <c r="H794" s="11"/>
    </row>
    <row r="795" spans="2:8" x14ac:dyDescent="0.25">
      <c r="B795" s="8">
        <f t="shared" si="16"/>
        <v>790</v>
      </c>
      <c r="C795" s="12">
        <f>'Simulacion sistema (hoja4)'!AS800</f>
        <v>0</v>
      </c>
      <c r="D795" s="12">
        <f>'Simulacion sistema (hoja4)'!AT800</f>
        <v>1</v>
      </c>
      <c r="E795" s="86"/>
      <c r="F795" s="55"/>
      <c r="G795" s="11"/>
      <c r="H795" s="11"/>
    </row>
    <row r="796" spans="2:8" x14ac:dyDescent="0.25">
      <c r="B796" s="8">
        <f t="shared" si="16"/>
        <v>791</v>
      </c>
      <c r="C796" s="12">
        <f>'Simulacion sistema (hoja4)'!AS801</f>
        <v>0</v>
      </c>
      <c r="D796" s="12">
        <f>'Simulacion sistema (hoja4)'!AT801</f>
        <v>0.76303632915209763</v>
      </c>
      <c r="E796" s="86"/>
      <c r="F796" s="55"/>
      <c r="G796" s="11"/>
      <c r="H796" s="11"/>
    </row>
    <row r="797" spans="2:8" x14ac:dyDescent="0.25">
      <c r="B797" s="8">
        <f t="shared" si="16"/>
        <v>792</v>
      </c>
      <c r="C797" s="12">
        <f>'Simulacion sistema (hoja4)'!AS802</f>
        <v>0</v>
      </c>
      <c r="D797" s="12">
        <f>'Simulacion sistema (hoja4)'!AT802</f>
        <v>0.79060336033112377</v>
      </c>
      <c r="E797" s="86"/>
      <c r="F797" s="55"/>
      <c r="G797" s="11"/>
      <c r="H797" s="11"/>
    </row>
    <row r="798" spans="2:8" x14ac:dyDescent="0.25">
      <c r="B798" s="8">
        <f t="shared" si="16"/>
        <v>793</v>
      </c>
      <c r="C798" s="12">
        <f>'Simulacion sistema (hoja4)'!AS803</f>
        <v>0</v>
      </c>
      <c r="D798" s="12">
        <f>'Simulacion sistema (hoja4)'!AT803</f>
        <v>0.75673597831586425</v>
      </c>
      <c r="E798" s="86"/>
      <c r="F798" s="55"/>
      <c r="G798" s="11"/>
      <c r="H798" s="11"/>
    </row>
    <row r="799" spans="2:8" x14ac:dyDescent="0.25">
      <c r="B799" s="8">
        <f t="shared" si="16"/>
        <v>794</v>
      </c>
      <c r="C799" s="12">
        <f>'Simulacion sistema (hoja4)'!AS804</f>
        <v>0</v>
      </c>
      <c r="D799" s="12">
        <f>'Simulacion sistema (hoja4)'!AT804</f>
        <v>0.97973807515659805</v>
      </c>
      <c r="E799" s="86"/>
      <c r="F799" s="55"/>
      <c r="G799" s="11"/>
      <c r="H799" s="11"/>
    </row>
    <row r="800" spans="2:8" x14ac:dyDescent="0.25">
      <c r="B800" s="8">
        <f t="shared" si="16"/>
        <v>795</v>
      </c>
      <c r="C800" s="12">
        <f>'Simulacion sistema (hoja4)'!AS805</f>
        <v>0.1946308368736232</v>
      </c>
      <c r="D800" s="12">
        <f>'Simulacion sistema (hoja4)'!AT805</f>
        <v>0.75746374509615455</v>
      </c>
      <c r="E800" s="86"/>
      <c r="F800" s="55"/>
      <c r="G800" s="11"/>
      <c r="H800" s="11"/>
    </row>
    <row r="801" spans="2:8" x14ac:dyDescent="0.25">
      <c r="B801" s="8">
        <f t="shared" si="16"/>
        <v>796</v>
      </c>
      <c r="C801" s="12">
        <f>'Simulacion sistema (hoja4)'!AS806</f>
        <v>0.12281540046622526</v>
      </c>
      <c r="D801" s="12">
        <f>'Simulacion sistema (hoja4)'!AT806</f>
        <v>1</v>
      </c>
      <c r="E801" s="86"/>
      <c r="F801" s="55"/>
      <c r="G801" s="11"/>
      <c r="H801" s="11"/>
    </row>
    <row r="802" spans="2:8" x14ac:dyDescent="0.25">
      <c r="B802" s="8">
        <f t="shared" si="16"/>
        <v>797</v>
      </c>
      <c r="C802" s="12">
        <f>'Simulacion sistema (hoja4)'!AS807</f>
        <v>0</v>
      </c>
      <c r="D802" s="12">
        <f>'Simulacion sistema (hoja4)'!AT807</f>
        <v>0.71889702308680203</v>
      </c>
      <c r="E802" s="86"/>
      <c r="F802" s="55"/>
      <c r="G802" s="11"/>
      <c r="H802" s="11"/>
    </row>
    <row r="803" spans="2:8" x14ac:dyDescent="0.25">
      <c r="B803" s="8">
        <f t="shared" si="16"/>
        <v>798</v>
      </c>
      <c r="C803" s="12">
        <f>'Simulacion sistema (hoja4)'!AS808</f>
        <v>0.24730632079820591</v>
      </c>
      <c r="D803" s="12">
        <f>'Simulacion sistema (hoja4)'!AT808</f>
        <v>0.65208898543522531</v>
      </c>
      <c r="E803" s="86"/>
      <c r="F803" s="55"/>
      <c r="G803" s="11"/>
      <c r="H803" s="11"/>
    </row>
    <row r="804" spans="2:8" x14ac:dyDescent="0.25">
      <c r="B804" s="8">
        <f t="shared" si="16"/>
        <v>799</v>
      </c>
      <c r="C804" s="12">
        <f>'Simulacion sistema (hoja4)'!AS809</f>
        <v>1.9410073937130314E-2</v>
      </c>
      <c r="D804" s="12">
        <f>'Simulacion sistema (hoja4)'!AT809</f>
        <v>0.7496415689113759</v>
      </c>
      <c r="E804" s="86"/>
      <c r="F804" s="55"/>
      <c r="G804" s="11"/>
      <c r="H804" s="11"/>
    </row>
    <row r="805" spans="2:8" x14ac:dyDescent="0.25">
      <c r="B805" s="8">
        <f t="shared" si="16"/>
        <v>800</v>
      </c>
      <c r="C805" s="12">
        <f>'Simulacion sistema (hoja4)'!AS810</f>
        <v>0</v>
      </c>
      <c r="D805" s="12">
        <f>'Simulacion sistema (hoja4)'!AT810</f>
        <v>0.83031728483741696</v>
      </c>
      <c r="E805" s="86"/>
      <c r="F805" s="55"/>
      <c r="G805" s="11"/>
      <c r="H805" s="11"/>
    </row>
    <row r="806" spans="2:8" x14ac:dyDescent="0.25">
      <c r="B806" s="8">
        <f t="shared" si="16"/>
        <v>801</v>
      </c>
      <c r="C806" s="12">
        <f>'Simulacion sistema (hoja4)'!AS811</f>
        <v>0</v>
      </c>
      <c r="D806" s="12">
        <f>'Simulacion sistema (hoja4)'!AT811</f>
        <v>0.81898698215269206</v>
      </c>
      <c r="E806" s="86"/>
      <c r="F806" s="55"/>
      <c r="G806" s="11"/>
      <c r="H806" s="11"/>
    </row>
    <row r="807" spans="2:8" x14ac:dyDescent="0.25">
      <c r="B807" s="8">
        <f t="shared" si="16"/>
        <v>802</v>
      </c>
      <c r="C807" s="12">
        <f>'Simulacion sistema (hoja4)'!AS812</f>
        <v>0</v>
      </c>
      <c r="D807" s="12">
        <f>'Simulacion sistema (hoja4)'!AT812</f>
        <v>0.79299942728878348</v>
      </c>
      <c r="E807" s="86"/>
      <c r="F807" s="55"/>
      <c r="G807" s="11"/>
      <c r="H807" s="11"/>
    </row>
    <row r="808" spans="2:8" x14ac:dyDescent="0.25">
      <c r="B808" s="8">
        <f t="shared" si="16"/>
        <v>803</v>
      </c>
      <c r="C808" s="12">
        <f>'Simulacion sistema (hoja4)'!AS813</f>
        <v>0</v>
      </c>
      <c r="D808" s="12">
        <f>'Simulacion sistema (hoja4)'!AT813</f>
        <v>0.90348263916982918</v>
      </c>
      <c r="E808" s="86"/>
      <c r="F808" s="55"/>
      <c r="G808" s="11"/>
      <c r="H808" s="11"/>
    </row>
    <row r="809" spans="2:8" x14ac:dyDescent="0.25">
      <c r="B809" s="8">
        <f t="shared" si="16"/>
        <v>804</v>
      </c>
      <c r="C809" s="12">
        <f>'Simulacion sistema (hoja4)'!AS814</f>
        <v>0</v>
      </c>
      <c r="D809" s="12">
        <f>'Simulacion sistema (hoja4)'!AT814</f>
        <v>0.76879017670279648</v>
      </c>
      <c r="E809" s="86"/>
      <c r="F809" s="55"/>
      <c r="G809" s="11"/>
      <c r="H809" s="11"/>
    </row>
    <row r="810" spans="2:8" x14ac:dyDescent="0.25">
      <c r="B810" s="8">
        <f t="shared" si="16"/>
        <v>805</v>
      </c>
      <c r="C810" s="12">
        <f>'Simulacion sistema (hoja4)'!AS815</f>
        <v>0</v>
      </c>
      <c r="D810" s="12">
        <f>'Simulacion sistema (hoja4)'!AT815</f>
        <v>0.99658956045190383</v>
      </c>
      <c r="E810" s="86"/>
      <c r="F810" s="55"/>
      <c r="G810" s="11"/>
      <c r="H810" s="11"/>
    </row>
    <row r="811" spans="2:8" x14ac:dyDescent="0.25">
      <c r="B811" s="8">
        <f t="shared" si="16"/>
        <v>806</v>
      </c>
      <c r="C811" s="12">
        <f>'Simulacion sistema (hoja4)'!AS816</f>
        <v>0.44804351292025657</v>
      </c>
      <c r="D811" s="12">
        <f>'Simulacion sistema (hoja4)'!AT816</f>
        <v>1</v>
      </c>
      <c r="E811" s="86"/>
      <c r="F811" s="55"/>
      <c r="G811" s="11"/>
      <c r="H811" s="11"/>
    </row>
    <row r="812" spans="2:8" x14ac:dyDescent="0.25">
      <c r="B812" s="8">
        <f t="shared" si="16"/>
        <v>807</v>
      </c>
      <c r="C812" s="12">
        <f>'Simulacion sistema (hoja4)'!AS817</f>
        <v>0</v>
      </c>
      <c r="D812" s="12">
        <f>'Simulacion sistema (hoja4)'!AT817</f>
        <v>0.75842335639130376</v>
      </c>
      <c r="E812" s="86"/>
      <c r="F812" s="55"/>
      <c r="G812" s="11"/>
      <c r="H812" s="11"/>
    </row>
    <row r="813" spans="2:8" x14ac:dyDescent="0.25">
      <c r="B813" s="8">
        <f t="shared" si="16"/>
        <v>808</v>
      </c>
      <c r="C813" s="12">
        <f>'Simulacion sistema (hoja4)'!AS818</f>
        <v>0</v>
      </c>
      <c r="D813" s="12">
        <f>'Simulacion sistema (hoja4)'!AT818</f>
        <v>1</v>
      </c>
      <c r="E813" s="86"/>
      <c r="F813" s="55"/>
      <c r="G813" s="11"/>
      <c r="H813" s="11"/>
    </row>
    <row r="814" spans="2:8" x14ac:dyDescent="0.25">
      <c r="B814" s="8">
        <f t="shared" si="16"/>
        <v>809</v>
      </c>
      <c r="C814" s="12">
        <f>'Simulacion sistema (hoja4)'!AS819</f>
        <v>0</v>
      </c>
      <c r="D814" s="12">
        <f>'Simulacion sistema (hoja4)'!AT819</f>
        <v>0.89408531260145641</v>
      </c>
      <c r="E814" s="86"/>
      <c r="F814" s="55"/>
      <c r="G814" s="11"/>
      <c r="H814" s="11"/>
    </row>
    <row r="815" spans="2:8" x14ac:dyDescent="0.25">
      <c r="B815" s="8">
        <f t="shared" si="16"/>
        <v>810</v>
      </c>
      <c r="C815" s="12">
        <f>'Simulacion sistema (hoja4)'!AS820</f>
        <v>0</v>
      </c>
      <c r="D815" s="12">
        <f>'Simulacion sistema (hoja4)'!AT820</f>
        <v>0.75447199870864157</v>
      </c>
      <c r="E815" s="86"/>
      <c r="F815" s="55"/>
      <c r="G815" s="11"/>
      <c r="H815" s="11"/>
    </row>
    <row r="816" spans="2:8" x14ac:dyDescent="0.25">
      <c r="B816" s="8">
        <f t="shared" si="16"/>
        <v>811</v>
      </c>
      <c r="C816" s="12">
        <f>'Simulacion sistema (hoja4)'!AS821</f>
        <v>0</v>
      </c>
      <c r="D816" s="12">
        <f>'Simulacion sistema (hoja4)'!AT821</f>
        <v>0.88386190892358663</v>
      </c>
      <c r="E816" s="86"/>
      <c r="F816" s="55"/>
      <c r="G816" s="11"/>
      <c r="H816" s="11"/>
    </row>
    <row r="817" spans="2:8" x14ac:dyDescent="0.25">
      <c r="B817" s="8">
        <f t="shared" si="16"/>
        <v>812</v>
      </c>
      <c r="C817" s="12">
        <f>'Simulacion sistema (hoja4)'!AS822</f>
        <v>0.29275752900988056</v>
      </c>
      <c r="D817" s="12">
        <f>'Simulacion sistema (hoja4)'!AT822</f>
        <v>0.86944133402825152</v>
      </c>
      <c r="E817" s="86"/>
      <c r="F817" s="55"/>
      <c r="G817" s="11"/>
      <c r="H817" s="11"/>
    </row>
    <row r="818" spans="2:8" x14ac:dyDescent="0.25">
      <c r="B818" s="8">
        <f t="shared" si="16"/>
        <v>813</v>
      </c>
      <c r="C818" s="12">
        <f>'Simulacion sistema (hoja4)'!AS823</f>
        <v>0</v>
      </c>
      <c r="D818" s="12">
        <f>'Simulacion sistema (hoja4)'!AT823</f>
        <v>0.67680683797823382</v>
      </c>
      <c r="E818" s="86"/>
      <c r="F818" s="55"/>
      <c r="G818" s="11"/>
      <c r="H818" s="11"/>
    </row>
    <row r="819" spans="2:8" x14ac:dyDescent="0.25">
      <c r="B819" s="8">
        <f t="shared" si="16"/>
        <v>814</v>
      </c>
      <c r="C819" s="12">
        <f>'Simulacion sistema (hoja4)'!AS824</f>
        <v>0.15385234271733289</v>
      </c>
      <c r="D819" s="12">
        <f>'Simulacion sistema (hoja4)'!AT824</f>
        <v>0.92799621041553582</v>
      </c>
      <c r="E819" s="86"/>
      <c r="F819" s="55"/>
      <c r="G819" s="11"/>
      <c r="H819" s="11"/>
    </row>
    <row r="820" spans="2:8" x14ac:dyDescent="0.25">
      <c r="B820" s="8">
        <f t="shared" si="16"/>
        <v>815</v>
      </c>
      <c r="C820" s="12">
        <f>'Simulacion sistema (hoja4)'!AS825</f>
        <v>0.19681107055512256</v>
      </c>
      <c r="D820" s="12">
        <f>'Simulacion sistema (hoja4)'!AT825</f>
        <v>0.81996195360239554</v>
      </c>
      <c r="E820" s="86"/>
      <c r="F820" s="55"/>
      <c r="G820" s="11"/>
      <c r="H820" s="11"/>
    </row>
    <row r="821" spans="2:8" x14ac:dyDescent="0.25">
      <c r="B821" s="8">
        <f t="shared" si="16"/>
        <v>816</v>
      </c>
      <c r="C821" s="12">
        <f>'Simulacion sistema (hoja4)'!AS826</f>
        <v>0</v>
      </c>
      <c r="D821" s="12">
        <f>'Simulacion sistema (hoja4)'!AT826</f>
        <v>0.82328508576507398</v>
      </c>
      <c r="E821" s="86"/>
      <c r="F821" s="55"/>
      <c r="G821" s="11"/>
      <c r="H821" s="11"/>
    </row>
    <row r="822" spans="2:8" x14ac:dyDescent="0.25">
      <c r="B822" s="8">
        <f t="shared" si="16"/>
        <v>817</v>
      </c>
      <c r="C822" s="12">
        <f>'Simulacion sistema (hoja4)'!AS827</f>
        <v>0</v>
      </c>
      <c r="D822" s="12">
        <f>'Simulacion sistema (hoja4)'!AT827</f>
        <v>0.69414610811234101</v>
      </c>
      <c r="E822" s="86"/>
      <c r="F822" s="55"/>
      <c r="G822" s="11"/>
      <c r="H822" s="11"/>
    </row>
    <row r="823" spans="2:8" x14ac:dyDescent="0.25">
      <c r="B823" s="8">
        <f t="shared" si="16"/>
        <v>818</v>
      </c>
      <c r="C823" s="12">
        <f>'Simulacion sistema (hoja4)'!AS828</f>
        <v>0</v>
      </c>
      <c r="D823" s="12">
        <f>'Simulacion sistema (hoja4)'!AT828</f>
        <v>1</v>
      </c>
      <c r="E823" s="86"/>
      <c r="F823" s="55"/>
      <c r="G823" s="11"/>
      <c r="H823" s="11"/>
    </row>
    <row r="824" spans="2:8" x14ac:dyDescent="0.25">
      <c r="B824" s="8">
        <f t="shared" si="16"/>
        <v>819</v>
      </c>
      <c r="C824" s="12">
        <f>'Simulacion sistema (hoja4)'!AS829</f>
        <v>0</v>
      </c>
      <c r="D824" s="12">
        <f>'Simulacion sistema (hoja4)'!AT829</f>
        <v>0.89990073518990221</v>
      </c>
      <c r="E824" s="86"/>
      <c r="F824" s="55"/>
      <c r="G824" s="11"/>
      <c r="H824" s="11"/>
    </row>
    <row r="825" spans="2:8" x14ac:dyDescent="0.25">
      <c r="B825" s="8">
        <f t="shared" si="16"/>
        <v>820</v>
      </c>
      <c r="C825" s="12">
        <f>'Simulacion sistema (hoja4)'!AS830</f>
        <v>0</v>
      </c>
      <c r="D825" s="12">
        <f>'Simulacion sistema (hoja4)'!AT830</f>
        <v>0.84415298485773627</v>
      </c>
      <c r="E825" s="86"/>
      <c r="F825" s="55"/>
      <c r="G825" s="11"/>
      <c r="H825" s="11"/>
    </row>
    <row r="826" spans="2:8" x14ac:dyDescent="0.25">
      <c r="B826" s="8">
        <f t="shared" si="16"/>
        <v>821</v>
      </c>
      <c r="C826" s="12">
        <f>'Simulacion sistema (hoja4)'!AS831</f>
        <v>0</v>
      </c>
      <c r="D826" s="12">
        <f>'Simulacion sistema (hoja4)'!AT831</f>
        <v>0.72400413987066115</v>
      </c>
      <c r="E826" s="86"/>
      <c r="F826" s="55"/>
      <c r="G826" s="11"/>
      <c r="H826" s="11"/>
    </row>
    <row r="827" spans="2:8" x14ac:dyDescent="0.25">
      <c r="B827" s="8">
        <f t="shared" si="16"/>
        <v>822</v>
      </c>
      <c r="C827" s="12">
        <f>'Simulacion sistema (hoja4)'!AS832</f>
        <v>0</v>
      </c>
      <c r="D827" s="12">
        <f>'Simulacion sistema (hoja4)'!AT832</f>
        <v>0.67052750504355996</v>
      </c>
      <c r="E827" s="86"/>
      <c r="F827" s="55"/>
      <c r="G827" s="11"/>
      <c r="H827" s="11"/>
    </row>
    <row r="828" spans="2:8" x14ac:dyDescent="0.25">
      <c r="B828" s="8">
        <f t="shared" si="16"/>
        <v>823</v>
      </c>
      <c r="C828" s="12">
        <f>'Simulacion sistema (hoja4)'!AS833</f>
        <v>0</v>
      </c>
      <c r="D828" s="12">
        <f>'Simulacion sistema (hoja4)'!AT833</f>
        <v>0.69934025066942596</v>
      </c>
      <c r="E828" s="86"/>
      <c r="F828" s="55"/>
      <c r="G828" s="11"/>
      <c r="H828" s="11"/>
    </row>
    <row r="829" spans="2:8" x14ac:dyDescent="0.25">
      <c r="B829" s="8">
        <f t="shared" si="16"/>
        <v>824</v>
      </c>
      <c r="C829" s="12">
        <f>'Simulacion sistema (hoja4)'!AS834</f>
        <v>0</v>
      </c>
      <c r="D829" s="12">
        <f>'Simulacion sistema (hoja4)'!AT834</f>
        <v>0.64610378468426721</v>
      </c>
      <c r="E829" s="86"/>
      <c r="F829" s="55"/>
      <c r="G829" s="11"/>
      <c r="H829" s="11"/>
    </row>
    <row r="830" spans="2:8" x14ac:dyDescent="0.25">
      <c r="B830" s="8">
        <f t="shared" si="16"/>
        <v>825</v>
      </c>
      <c r="C830" s="12">
        <f>'Simulacion sistema (hoja4)'!AS835</f>
        <v>0</v>
      </c>
      <c r="D830" s="12">
        <f>'Simulacion sistema (hoja4)'!AT835</f>
        <v>0.70583678050585053</v>
      </c>
      <c r="E830" s="86"/>
      <c r="F830" s="55"/>
      <c r="G830" s="11"/>
      <c r="H830" s="11"/>
    </row>
    <row r="831" spans="2:8" x14ac:dyDescent="0.25">
      <c r="B831" s="8">
        <f t="shared" si="16"/>
        <v>826</v>
      </c>
      <c r="C831" s="12">
        <f>'Simulacion sistema (hoja4)'!AS836</f>
        <v>0</v>
      </c>
      <c r="D831" s="12">
        <f>'Simulacion sistema (hoja4)'!AT836</f>
        <v>0.6723985725692242</v>
      </c>
      <c r="E831" s="86"/>
      <c r="F831" s="55"/>
      <c r="G831" s="11"/>
      <c r="H831" s="11"/>
    </row>
    <row r="832" spans="2:8" x14ac:dyDescent="0.25">
      <c r="B832" s="8">
        <f t="shared" si="16"/>
        <v>827</v>
      </c>
      <c r="C832" s="12">
        <f>'Simulacion sistema (hoja4)'!AS837</f>
        <v>0</v>
      </c>
      <c r="D832" s="12">
        <f>'Simulacion sistema (hoja4)'!AT837</f>
        <v>0.86201241511434123</v>
      </c>
      <c r="E832" s="86"/>
      <c r="F832" s="55"/>
      <c r="G832" s="11"/>
      <c r="H832" s="11"/>
    </row>
    <row r="833" spans="2:8" x14ac:dyDescent="0.25">
      <c r="B833" s="8">
        <f t="shared" si="16"/>
        <v>828</v>
      </c>
      <c r="C833" s="12">
        <f>'Simulacion sistema (hoja4)'!AS838</f>
        <v>0</v>
      </c>
      <c r="D833" s="12">
        <f>'Simulacion sistema (hoja4)'!AT838</f>
        <v>0.67774308770221225</v>
      </c>
      <c r="E833" s="86"/>
      <c r="F833" s="55"/>
      <c r="G833" s="11"/>
      <c r="H833" s="11"/>
    </row>
    <row r="834" spans="2:8" x14ac:dyDescent="0.25">
      <c r="B834" s="8">
        <f t="shared" si="16"/>
        <v>829</v>
      </c>
      <c r="C834" s="12">
        <f>'Simulacion sistema (hoja4)'!AS839</f>
        <v>0</v>
      </c>
      <c r="D834" s="12">
        <f>'Simulacion sistema (hoja4)'!AT839</f>
        <v>0.53506445815712567</v>
      </c>
      <c r="E834" s="86"/>
      <c r="F834" s="55"/>
      <c r="G834" s="11"/>
      <c r="H834" s="11"/>
    </row>
    <row r="835" spans="2:8" x14ac:dyDescent="0.25">
      <c r="B835" s="8">
        <f t="shared" si="16"/>
        <v>830</v>
      </c>
      <c r="C835" s="12">
        <f>'Simulacion sistema (hoja4)'!AS840</f>
        <v>1</v>
      </c>
      <c r="D835" s="12">
        <f>'Simulacion sistema (hoja4)'!AT840</f>
        <v>0.93631299670186841</v>
      </c>
      <c r="E835" s="86"/>
      <c r="F835" s="55"/>
      <c r="G835" s="11"/>
      <c r="H835" s="11"/>
    </row>
    <row r="836" spans="2:8" x14ac:dyDescent="0.25">
      <c r="B836" s="8">
        <f t="shared" si="16"/>
        <v>831</v>
      </c>
      <c r="C836" s="12">
        <f>'Simulacion sistema (hoja4)'!AS841</f>
        <v>0.13825973871020583</v>
      </c>
      <c r="D836" s="12">
        <f>'Simulacion sistema (hoja4)'!AT841</f>
        <v>0.93658397903911883</v>
      </c>
      <c r="E836" s="86"/>
      <c r="F836" s="55"/>
      <c r="G836" s="11"/>
      <c r="H836" s="11"/>
    </row>
    <row r="837" spans="2:8" x14ac:dyDescent="0.25">
      <c r="B837" s="8">
        <f t="shared" si="16"/>
        <v>832</v>
      </c>
      <c r="C837" s="12">
        <f>'Simulacion sistema (hoja4)'!AS842</f>
        <v>0</v>
      </c>
      <c r="D837" s="12">
        <f>'Simulacion sistema (hoja4)'!AT842</f>
        <v>0.56021405768316412</v>
      </c>
      <c r="E837" s="86"/>
      <c r="F837" s="55"/>
      <c r="G837" s="11"/>
      <c r="H837" s="11"/>
    </row>
    <row r="838" spans="2:8" x14ac:dyDescent="0.25">
      <c r="B838" s="8">
        <f t="shared" si="16"/>
        <v>833</v>
      </c>
      <c r="C838" s="12">
        <f>'Simulacion sistema (hoja4)'!AS843</f>
        <v>0</v>
      </c>
      <c r="D838" s="12">
        <f>'Simulacion sistema (hoja4)'!AT843</f>
        <v>0.76176243814227507</v>
      </c>
      <c r="E838" s="86"/>
      <c r="F838" s="55"/>
      <c r="G838" s="11"/>
      <c r="H838" s="11"/>
    </row>
    <row r="839" spans="2:8" x14ac:dyDescent="0.25">
      <c r="B839" s="8">
        <f t="shared" si="16"/>
        <v>834</v>
      </c>
      <c r="C839" s="12">
        <f>'Simulacion sistema (hoja4)'!AS844</f>
        <v>0.49736203862485129</v>
      </c>
      <c r="D839" s="12">
        <f>'Simulacion sistema (hoja4)'!AT844</f>
        <v>0.7935052364919899</v>
      </c>
      <c r="E839" s="86"/>
      <c r="F839" s="55"/>
      <c r="G839" s="11"/>
      <c r="H839" s="11"/>
    </row>
    <row r="840" spans="2:8" x14ac:dyDescent="0.25">
      <c r="B840" s="8">
        <f t="shared" ref="B840:B903" si="17">+B839+1</f>
        <v>835</v>
      </c>
      <c r="C840" s="12">
        <f>'Simulacion sistema (hoja4)'!AS845</f>
        <v>0</v>
      </c>
      <c r="D840" s="12">
        <f>'Simulacion sistema (hoja4)'!AT845</f>
        <v>0.69682541950376564</v>
      </c>
      <c r="E840" s="86"/>
      <c r="F840" s="55"/>
      <c r="G840" s="11"/>
      <c r="H840" s="11"/>
    </row>
    <row r="841" spans="2:8" x14ac:dyDescent="0.25">
      <c r="B841" s="8">
        <f t="shared" si="17"/>
        <v>836</v>
      </c>
      <c r="C841" s="12">
        <f>'Simulacion sistema (hoja4)'!AS846</f>
        <v>0.64556562376128568</v>
      </c>
      <c r="D841" s="12">
        <f>'Simulacion sistema (hoja4)'!AT846</f>
        <v>1</v>
      </c>
      <c r="E841" s="86"/>
      <c r="F841" s="55"/>
      <c r="G841" s="11"/>
      <c r="H841" s="11"/>
    </row>
    <row r="842" spans="2:8" x14ac:dyDescent="0.25">
      <c r="B842" s="8">
        <f t="shared" si="17"/>
        <v>837</v>
      </c>
      <c r="C842" s="12">
        <f>'Simulacion sistema (hoja4)'!AS847</f>
        <v>0.74206356195950762</v>
      </c>
      <c r="D842" s="12">
        <f>'Simulacion sistema (hoja4)'!AT847</f>
        <v>0.75591981578101997</v>
      </c>
      <c r="E842" s="86"/>
      <c r="F842" s="55"/>
      <c r="G842" s="11"/>
      <c r="H842" s="11"/>
    </row>
    <row r="843" spans="2:8" x14ac:dyDescent="0.25">
      <c r="B843" s="8">
        <f t="shared" si="17"/>
        <v>838</v>
      </c>
      <c r="C843" s="12">
        <f>'Simulacion sistema (hoja4)'!AS848</f>
        <v>0</v>
      </c>
      <c r="D843" s="12">
        <f>'Simulacion sistema (hoja4)'!AT848</f>
        <v>0.90796750428678141</v>
      </c>
      <c r="E843" s="86"/>
      <c r="F843" s="55"/>
      <c r="G843" s="11"/>
      <c r="H843" s="11"/>
    </row>
    <row r="844" spans="2:8" x14ac:dyDescent="0.25">
      <c r="B844" s="8">
        <f t="shared" si="17"/>
        <v>839</v>
      </c>
      <c r="C844" s="12">
        <f>'Simulacion sistema (hoja4)'!AS849</f>
        <v>0</v>
      </c>
      <c r="D844" s="12">
        <f>'Simulacion sistema (hoja4)'!AT849</f>
        <v>0.85085502306449112</v>
      </c>
      <c r="E844" s="86"/>
      <c r="F844" s="55"/>
      <c r="G844" s="11"/>
      <c r="H844" s="11"/>
    </row>
    <row r="845" spans="2:8" x14ac:dyDescent="0.25">
      <c r="B845" s="8">
        <f t="shared" si="17"/>
        <v>840</v>
      </c>
      <c r="C845" s="12">
        <f>'Simulacion sistema (hoja4)'!AS850</f>
        <v>0</v>
      </c>
      <c r="D845" s="12">
        <f>'Simulacion sistema (hoja4)'!AT850</f>
        <v>0.74162444531280081</v>
      </c>
      <c r="E845" s="86"/>
      <c r="F845" s="55"/>
      <c r="G845" s="11"/>
      <c r="H845" s="11"/>
    </row>
    <row r="846" spans="2:8" x14ac:dyDescent="0.25">
      <c r="B846" s="8">
        <f t="shared" si="17"/>
        <v>841</v>
      </c>
      <c r="C846" s="12">
        <f>'Simulacion sistema (hoja4)'!AS851</f>
        <v>0</v>
      </c>
      <c r="D846" s="12">
        <f>'Simulacion sistema (hoja4)'!AT851</f>
        <v>0.80755695296152041</v>
      </c>
      <c r="E846" s="86"/>
      <c r="F846" s="55"/>
      <c r="G846" s="11"/>
      <c r="H846" s="11"/>
    </row>
    <row r="847" spans="2:8" x14ac:dyDescent="0.25">
      <c r="B847" s="8">
        <f t="shared" si="17"/>
        <v>842</v>
      </c>
      <c r="C847" s="12">
        <f>'Simulacion sistema (hoja4)'!AS852</f>
        <v>0</v>
      </c>
      <c r="D847" s="12">
        <f>'Simulacion sistema (hoja4)'!AT852</f>
        <v>0.87674260576176277</v>
      </c>
      <c r="E847" s="86"/>
      <c r="F847" s="55"/>
      <c r="G847" s="11"/>
      <c r="H847" s="11"/>
    </row>
    <row r="848" spans="2:8" x14ac:dyDescent="0.25">
      <c r="B848" s="8">
        <f t="shared" si="17"/>
        <v>843</v>
      </c>
      <c r="C848" s="12">
        <f>'Simulacion sistema (hoja4)'!AS853</f>
        <v>0.41602904032897053</v>
      </c>
      <c r="D848" s="12">
        <f>'Simulacion sistema (hoja4)'!AT853</f>
        <v>0.6694788872321138</v>
      </c>
      <c r="E848" s="86"/>
      <c r="F848" s="55"/>
      <c r="G848" s="11"/>
      <c r="H848" s="11"/>
    </row>
    <row r="849" spans="2:8" x14ac:dyDescent="0.25">
      <c r="B849" s="8">
        <f t="shared" si="17"/>
        <v>844</v>
      </c>
      <c r="C849" s="12">
        <f>'Simulacion sistema (hoja4)'!AS854</f>
        <v>0</v>
      </c>
      <c r="D849" s="12">
        <f>'Simulacion sistema (hoja4)'!AT854</f>
        <v>0.83877563462620575</v>
      </c>
      <c r="E849" s="86"/>
      <c r="F849" s="55"/>
      <c r="G849" s="11"/>
      <c r="H849" s="11"/>
    </row>
    <row r="850" spans="2:8" x14ac:dyDescent="0.25">
      <c r="B850" s="8">
        <f t="shared" si="17"/>
        <v>845</v>
      </c>
      <c r="C850" s="12">
        <f>'Simulacion sistema (hoja4)'!AS855</f>
        <v>0</v>
      </c>
      <c r="D850" s="12">
        <f>'Simulacion sistema (hoja4)'!AT855</f>
        <v>0.60789539114125979</v>
      </c>
      <c r="E850" s="86"/>
      <c r="F850" s="55"/>
      <c r="G850" s="11"/>
      <c r="H850" s="11"/>
    </row>
    <row r="851" spans="2:8" x14ac:dyDescent="0.25">
      <c r="B851" s="8">
        <f t="shared" si="17"/>
        <v>846</v>
      </c>
      <c r="C851" s="12">
        <f>'Simulacion sistema (hoja4)'!AS856</f>
        <v>0</v>
      </c>
      <c r="D851" s="12">
        <f>'Simulacion sistema (hoja4)'!AT856</f>
        <v>0.81894844478827089</v>
      </c>
      <c r="E851" s="86"/>
      <c r="F851" s="55"/>
      <c r="G851" s="11"/>
      <c r="H851" s="11"/>
    </row>
    <row r="852" spans="2:8" x14ac:dyDescent="0.25">
      <c r="B852" s="8">
        <f t="shared" si="17"/>
        <v>847</v>
      </c>
      <c r="C852" s="12">
        <f>'Simulacion sistema (hoja4)'!AS857</f>
        <v>0</v>
      </c>
      <c r="D852" s="12">
        <f>'Simulacion sistema (hoja4)'!AT857</f>
        <v>0.68335986348494571</v>
      </c>
      <c r="E852" s="86"/>
      <c r="F852" s="55"/>
      <c r="G852" s="11"/>
      <c r="H852" s="11"/>
    </row>
    <row r="853" spans="2:8" x14ac:dyDescent="0.25">
      <c r="B853" s="8">
        <f t="shared" si="17"/>
        <v>848</v>
      </c>
      <c r="C853" s="12">
        <f>'Simulacion sistema (hoja4)'!AS858</f>
        <v>0</v>
      </c>
      <c r="D853" s="12">
        <f>'Simulacion sistema (hoja4)'!AT858</f>
        <v>0.68167443594292099</v>
      </c>
      <c r="E853" s="86"/>
      <c r="F853" s="55"/>
      <c r="G853" s="11"/>
      <c r="H853" s="11"/>
    </row>
    <row r="854" spans="2:8" x14ac:dyDescent="0.25">
      <c r="B854" s="8">
        <f t="shared" si="17"/>
        <v>849</v>
      </c>
      <c r="C854" s="12">
        <f>'Simulacion sistema (hoja4)'!AS859</f>
        <v>0.2539218543559752</v>
      </c>
      <c r="D854" s="12">
        <f>'Simulacion sistema (hoja4)'!AT859</f>
        <v>0.92405325337915123</v>
      </c>
      <c r="E854" s="86"/>
      <c r="F854" s="55"/>
      <c r="G854" s="11"/>
      <c r="H854" s="11"/>
    </row>
    <row r="855" spans="2:8" x14ac:dyDescent="0.25">
      <c r="B855" s="8">
        <f t="shared" si="17"/>
        <v>850</v>
      </c>
      <c r="C855" s="12">
        <f>'Simulacion sistema (hoja4)'!AS860</f>
        <v>1</v>
      </c>
      <c r="D855" s="12">
        <f>'Simulacion sistema (hoja4)'!AT860</f>
        <v>0.99088602573640738</v>
      </c>
      <c r="E855" s="86"/>
      <c r="F855" s="55"/>
      <c r="G855" s="11"/>
      <c r="H855" s="11"/>
    </row>
    <row r="856" spans="2:8" x14ac:dyDescent="0.25">
      <c r="B856" s="8">
        <f t="shared" si="17"/>
        <v>851</v>
      </c>
      <c r="C856" s="12">
        <f>'Simulacion sistema (hoja4)'!AS861</f>
        <v>0</v>
      </c>
      <c r="D856" s="12">
        <f>'Simulacion sistema (hoja4)'!AT861</f>
        <v>0.93772538326525567</v>
      </c>
      <c r="E856" s="86"/>
      <c r="F856" s="55"/>
      <c r="G856" s="11"/>
      <c r="H856" s="11"/>
    </row>
    <row r="857" spans="2:8" x14ac:dyDescent="0.25">
      <c r="B857" s="8">
        <f t="shared" si="17"/>
        <v>852</v>
      </c>
      <c r="C857" s="12">
        <f>'Simulacion sistema (hoja4)'!AS862</f>
        <v>0.1776577348787067</v>
      </c>
      <c r="D857" s="12">
        <f>'Simulacion sistema (hoja4)'!AT862</f>
        <v>0.69958916678095762</v>
      </c>
      <c r="E857" s="86"/>
      <c r="F857" s="55"/>
      <c r="G857" s="11"/>
      <c r="H857" s="11"/>
    </row>
    <row r="858" spans="2:8" x14ac:dyDescent="0.25">
      <c r="B858" s="8">
        <f t="shared" si="17"/>
        <v>853</v>
      </c>
      <c r="C858" s="12">
        <f>'Simulacion sistema (hoja4)'!AS863</f>
        <v>0.16339104993324238</v>
      </c>
      <c r="D858" s="12">
        <f>'Simulacion sistema (hoja4)'!AT863</f>
        <v>0.89720166951004487</v>
      </c>
      <c r="E858" s="86"/>
      <c r="F858" s="55"/>
      <c r="G858" s="11"/>
      <c r="H858" s="11"/>
    </row>
    <row r="859" spans="2:8" x14ac:dyDescent="0.25">
      <c r="B859" s="8">
        <f t="shared" si="17"/>
        <v>854</v>
      </c>
      <c r="C859" s="12">
        <f>'Simulacion sistema (hoja4)'!AS864</f>
        <v>0</v>
      </c>
      <c r="D859" s="12">
        <f>'Simulacion sistema (hoja4)'!AT864</f>
        <v>0.85135841138787693</v>
      </c>
      <c r="E859" s="86"/>
      <c r="F859" s="55"/>
      <c r="G859" s="11"/>
      <c r="H859" s="11"/>
    </row>
    <row r="860" spans="2:8" x14ac:dyDescent="0.25">
      <c r="B860" s="8">
        <f t="shared" si="17"/>
        <v>855</v>
      </c>
      <c r="C860" s="12">
        <f>'Simulacion sistema (hoja4)'!AS865</f>
        <v>2.7258266478912125E-2</v>
      </c>
      <c r="D860" s="12">
        <f>'Simulacion sistema (hoja4)'!AT865</f>
        <v>0.59911868698284598</v>
      </c>
      <c r="E860" s="86"/>
      <c r="F860" s="55"/>
      <c r="G860" s="11"/>
      <c r="H860" s="11"/>
    </row>
    <row r="861" spans="2:8" x14ac:dyDescent="0.25">
      <c r="B861" s="8">
        <f t="shared" si="17"/>
        <v>856</v>
      </c>
      <c r="C861" s="12">
        <f>'Simulacion sistema (hoja4)'!AS866</f>
        <v>0</v>
      </c>
      <c r="D861" s="12">
        <f>'Simulacion sistema (hoja4)'!AT866</f>
        <v>0.96650959296998795</v>
      </c>
      <c r="E861" s="86"/>
      <c r="F861" s="55"/>
      <c r="G861" s="11"/>
      <c r="H861" s="11"/>
    </row>
    <row r="862" spans="2:8" x14ac:dyDescent="0.25">
      <c r="B862" s="8">
        <f t="shared" si="17"/>
        <v>857</v>
      </c>
      <c r="C862" s="12">
        <f>'Simulacion sistema (hoja4)'!AS867</f>
        <v>0</v>
      </c>
      <c r="D862" s="12">
        <f>'Simulacion sistema (hoja4)'!AT867</f>
        <v>0.86418501460503738</v>
      </c>
      <c r="E862" s="86"/>
      <c r="F862" s="55"/>
      <c r="G862" s="11"/>
      <c r="H862" s="11"/>
    </row>
    <row r="863" spans="2:8" x14ac:dyDescent="0.25">
      <c r="B863" s="8">
        <f t="shared" si="17"/>
        <v>858</v>
      </c>
      <c r="C863" s="12">
        <f>'Simulacion sistema (hoja4)'!AS868</f>
        <v>0</v>
      </c>
      <c r="D863" s="12">
        <f>'Simulacion sistema (hoja4)'!AT868</f>
        <v>0.85814361984754617</v>
      </c>
      <c r="E863" s="86"/>
      <c r="F863" s="55"/>
      <c r="G863" s="11"/>
      <c r="H863" s="11"/>
    </row>
    <row r="864" spans="2:8" x14ac:dyDescent="0.25">
      <c r="B864" s="8">
        <f t="shared" si="17"/>
        <v>859</v>
      </c>
      <c r="C864" s="12">
        <f>'Simulacion sistema (hoja4)'!AS869</f>
        <v>1</v>
      </c>
      <c r="D864" s="12">
        <f>'Simulacion sistema (hoja4)'!AT869</f>
        <v>1</v>
      </c>
      <c r="E864" s="86"/>
      <c r="F864" s="55"/>
      <c r="G864" s="11"/>
      <c r="H864" s="11"/>
    </row>
    <row r="865" spans="2:8" x14ac:dyDescent="0.25">
      <c r="B865" s="8">
        <f t="shared" si="17"/>
        <v>860</v>
      </c>
      <c r="C865" s="12">
        <f>'Simulacion sistema (hoja4)'!AS870</f>
        <v>0</v>
      </c>
      <c r="D865" s="12">
        <f>'Simulacion sistema (hoja4)'!AT870</f>
        <v>0.78191099085211946</v>
      </c>
      <c r="E865" s="86"/>
      <c r="F865" s="55"/>
      <c r="G865" s="11"/>
      <c r="H865" s="11"/>
    </row>
    <row r="866" spans="2:8" x14ac:dyDescent="0.25">
      <c r="B866" s="8">
        <f t="shared" si="17"/>
        <v>861</v>
      </c>
      <c r="C866" s="12">
        <f>'Simulacion sistema (hoja4)'!AS871</f>
        <v>0.33238178446669236</v>
      </c>
      <c r="D866" s="12">
        <f>'Simulacion sistema (hoja4)'!AT871</f>
        <v>0.75524221547665582</v>
      </c>
      <c r="E866" s="86"/>
      <c r="F866" s="55"/>
      <c r="G866" s="11"/>
      <c r="H866" s="11"/>
    </row>
    <row r="867" spans="2:8" x14ac:dyDescent="0.25">
      <c r="B867" s="8">
        <f t="shared" si="17"/>
        <v>862</v>
      </c>
      <c r="C867" s="12">
        <f>'Simulacion sistema (hoja4)'!AS872</f>
        <v>0</v>
      </c>
      <c r="D867" s="12">
        <f>'Simulacion sistema (hoja4)'!AT872</f>
        <v>0.76692581324647136</v>
      </c>
      <c r="E867" s="86"/>
      <c r="F867" s="55"/>
      <c r="G867" s="11"/>
      <c r="H867" s="11"/>
    </row>
    <row r="868" spans="2:8" x14ac:dyDescent="0.25">
      <c r="B868" s="8">
        <f t="shared" si="17"/>
        <v>863</v>
      </c>
      <c r="C868" s="12">
        <f>'Simulacion sistema (hoja4)'!AS873</f>
        <v>0</v>
      </c>
      <c r="D868" s="12">
        <f>'Simulacion sistema (hoja4)'!AT873</f>
        <v>0.86885003839375863</v>
      </c>
      <c r="E868" s="86"/>
      <c r="F868" s="55"/>
      <c r="G868" s="11"/>
      <c r="H868" s="11"/>
    </row>
    <row r="869" spans="2:8" x14ac:dyDescent="0.25">
      <c r="B869" s="8">
        <f t="shared" si="17"/>
        <v>864</v>
      </c>
      <c r="C869" s="12">
        <f>'Simulacion sistema (hoja4)'!AS874</f>
        <v>0</v>
      </c>
      <c r="D869" s="12">
        <f>'Simulacion sistema (hoja4)'!AT874</f>
        <v>0.96034669812783846</v>
      </c>
      <c r="E869" s="86"/>
      <c r="F869" s="55"/>
      <c r="G869" s="11"/>
      <c r="H869" s="11"/>
    </row>
    <row r="870" spans="2:8" x14ac:dyDescent="0.25">
      <c r="B870" s="8">
        <f t="shared" si="17"/>
        <v>865</v>
      </c>
      <c r="C870" s="12">
        <f>'Simulacion sistema (hoja4)'!AS875</f>
        <v>0</v>
      </c>
      <c r="D870" s="12">
        <f>'Simulacion sistema (hoja4)'!AT875</f>
        <v>0.93262394344332877</v>
      </c>
      <c r="E870" s="86"/>
      <c r="F870" s="55"/>
      <c r="G870" s="11"/>
      <c r="H870" s="11"/>
    </row>
    <row r="871" spans="2:8" x14ac:dyDescent="0.25">
      <c r="B871" s="8">
        <f t="shared" si="17"/>
        <v>866</v>
      </c>
      <c r="C871" s="12">
        <f>'Simulacion sistema (hoja4)'!AS876</f>
        <v>0</v>
      </c>
      <c r="D871" s="12">
        <f>'Simulacion sistema (hoja4)'!AT876</f>
        <v>0.72079859659668177</v>
      </c>
      <c r="E871" s="86"/>
      <c r="F871" s="55"/>
      <c r="G871" s="11"/>
      <c r="H871" s="11"/>
    </row>
    <row r="872" spans="2:8" x14ac:dyDescent="0.25">
      <c r="B872" s="8">
        <f t="shared" si="17"/>
        <v>867</v>
      </c>
      <c r="C872" s="12">
        <f>'Simulacion sistema (hoja4)'!AS877</f>
        <v>0</v>
      </c>
      <c r="D872" s="12">
        <f>'Simulacion sistema (hoja4)'!AT877</f>
        <v>0.76868744069203643</v>
      </c>
      <c r="E872" s="86"/>
      <c r="F872" s="55"/>
      <c r="G872" s="11"/>
      <c r="H872" s="11"/>
    </row>
    <row r="873" spans="2:8" x14ac:dyDescent="0.25">
      <c r="B873" s="8">
        <f t="shared" si="17"/>
        <v>868</v>
      </c>
      <c r="C873" s="12">
        <f>'Simulacion sistema (hoja4)'!AS878</f>
        <v>0</v>
      </c>
      <c r="D873" s="12">
        <f>'Simulacion sistema (hoja4)'!AT878</f>
        <v>0.99637823805004866</v>
      </c>
      <c r="E873" s="86"/>
      <c r="F873" s="55"/>
      <c r="G873" s="11"/>
      <c r="H873" s="11"/>
    </row>
    <row r="874" spans="2:8" x14ac:dyDescent="0.25">
      <c r="B874" s="8">
        <f t="shared" si="17"/>
        <v>869</v>
      </c>
      <c r="C874" s="12">
        <f>'Simulacion sistema (hoja4)'!AS879</f>
        <v>0</v>
      </c>
      <c r="D874" s="12">
        <f>'Simulacion sistema (hoja4)'!AT879</f>
        <v>0.84186370550955436</v>
      </c>
      <c r="E874" s="86"/>
      <c r="F874" s="55"/>
      <c r="G874" s="11"/>
      <c r="H874" s="11"/>
    </row>
    <row r="875" spans="2:8" x14ac:dyDescent="0.25">
      <c r="B875" s="8">
        <f t="shared" si="17"/>
        <v>870</v>
      </c>
      <c r="C875" s="12">
        <f>'Simulacion sistema (hoja4)'!AS880</f>
        <v>0</v>
      </c>
      <c r="D875" s="12">
        <f>'Simulacion sistema (hoja4)'!AT880</f>
        <v>0.87811080490465021</v>
      </c>
      <c r="E875" s="86"/>
      <c r="F875" s="55"/>
      <c r="G875" s="11"/>
      <c r="H875" s="11"/>
    </row>
    <row r="876" spans="2:8" x14ac:dyDescent="0.25">
      <c r="B876" s="8">
        <f t="shared" si="17"/>
        <v>871</v>
      </c>
      <c r="C876" s="12">
        <f>'Simulacion sistema (hoja4)'!AS881</f>
        <v>0.15170676660539659</v>
      </c>
      <c r="D876" s="12">
        <f>'Simulacion sistema (hoja4)'!AT881</f>
        <v>0.73081167921057522</v>
      </c>
      <c r="E876" s="86"/>
      <c r="F876" s="55"/>
      <c r="G876" s="11"/>
      <c r="H876" s="11"/>
    </row>
    <row r="877" spans="2:8" x14ac:dyDescent="0.25">
      <c r="B877" s="8">
        <f t="shared" si="17"/>
        <v>872</v>
      </c>
      <c r="C877" s="12">
        <f>'Simulacion sistema (hoja4)'!AS882</f>
        <v>0.17181295322652365</v>
      </c>
      <c r="D877" s="12">
        <f>'Simulacion sistema (hoja4)'!AT882</f>
        <v>0.85333248969354458</v>
      </c>
      <c r="E877" s="86"/>
      <c r="F877" s="55"/>
      <c r="G877" s="11"/>
      <c r="H877" s="11"/>
    </row>
    <row r="878" spans="2:8" x14ac:dyDescent="0.25">
      <c r="B878" s="8">
        <f t="shared" si="17"/>
        <v>873</v>
      </c>
      <c r="C878" s="12">
        <f>'Simulacion sistema (hoja4)'!AS883</f>
        <v>0</v>
      </c>
      <c r="D878" s="12">
        <f>'Simulacion sistema (hoja4)'!AT883</f>
        <v>0.95066139695439122</v>
      </c>
      <c r="E878" s="86"/>
      <c r="F878" s="55"/>
      <c r="G878" s="11"/>
      <c r="H878" s="11"/>
    </row>
    <row r="879" spans="2:8" x14ac:dyDescent="0.25">
      <c r="B879" s="8">
        <f t="shared" si="17"/>
        <v>874</v>
      </c>
      <c r="C879" s="12">
        <f>'Simulacion sistema (hoja4)'!AS884</f>
        <v>0</v>
      </c>
      <c r="D879" s="12">
        <f>'Simulacion sistema (hoja4)'!AT884</f>
        <v>0.76545708598202244</v>
      </c>
      <c r="E879" s="86"/>
      <c r="F879" s="55"/>
      <c r="G879" s="11"/>
      <c r="H879" s="11"/>
    </row>
    <row r="880" spans="2:8" x14ac:dyDescent="0.25">
      <c r="B880" s="8">
        <f t="shared" si="17"/>
        <v>875</v>
      </c>
      <c r="C880" s="12">
        <f>'Simulacion sistema (hoja4)'!AS885</f>
        <v>0.16745837130903027</v>
      </c>
      <c r="D880" s="12">
        <f>'Simulacion sistema (hoja4)'!AT885</f>
        <v>0.91085361568388779</v>
      </c>
      <c r="E880" s="86"/>
      <c r="F880" s="55"/>
      <c r="G880" s="11"/>
      <c r="H880" s="11"/>
    </row>
    <row r="881" spans="2:8" x14ac:dyDescent="0.25">
      <c r="B881" s="8">
        <f t="shared" si="17"/>
        <v>876</v>
      </c>
      <c r="C881" s="12">
        <f>'Simulacion sistema (hoja4)'!AS886</f>
        <v>0</v>
      </c>
      <c r="D881" s="12">
        <f>'Simulacion sistema (hoja4)'!AT886</f>
        <v>0.77220989805610363</v>
      </c>
      <c r="E881" s="86"/>
      <c r="F881" s="55"/>
      <c r="G881" s="11"/>
      <c r="H881" s="11"/>
    </row>
    <row r="882" spans="2:8" x14ac:dyDescent="0.25">
      <c r="B882" s="8">
        <f t="shared" si="17"/>
        <v>877</v>
      </c>
      <c r="C882" s="12">
        <f>'Simulacion sistema (hoja4)'!AS887</f>
        <v>0.18730908309272867</v>
      </c>
      <c r="D882" s="12">
        <f>'Simulacion sistema (hoja4)'!AT887</f>
        <v>0.62778624783739312</v>
      </c>
      <c r="E882" s="86"/>
      <c r="F882" s="55"/>
      <c r="G882" s="11"/>
      <c r="H882" s="11"/>
    </row>
    <row r="883" spans="2:8" x14ac:dyDescent="0.25">
      <c r="B883" s="8">
        <f t="shared" si="17"/>
        <v>878</v>
      </c>
      <c r="C883" s="12">
        <f>'Simulacion sistema (hoja4)'!AS888</f>
        <v>0.29752358648810545</v>
      </c>
      <c r="D883" s="12">
        <f>'Simulacion sistema (hoja4)'!AT888</f>
        <v>0.82068252445326972</v>
      </c>
      <c r="E883" s="86"/>
      <c r="F883" s="55"/>
      <c r="G883" s="11"/>
      <c r="H883" s="11"/>
    </row>
    <row r="884" spans="2:8" x14ac:dyDescent="0.25">
      <c r="B884" s="8">
        <f t="shared" si="17"/>
        <v>879</v>
      </c>
      <c r="C884" s="12">
        <f>'Simulacion sistema (hoja4)'!AS889</f>
        <v>0.75301495442756516</v>
      </c>
      <c r="D884" s="12">
        <f>'Simulacion sistema (hoja4)'!AT889</f>
        <v>0.6090285790201686</v>
      </c>
      <c r="E884" s="86"/>
      <c r="F884" s="55"/>
      <c r="G884" s="11"/>
      <c r="H884" s="11"/>
    </row>
    <row r="885" spans="2:8" x14ac:dyDescent="0.25">
      <c r="B885" s="8">
        <f t="shared" si="17"/>
        <v>880</v>
      </c>
      <c r="C885" s="12">
        <f>'Simulacion sistema (hoja4)'!AS890</f>
        <v>7.7196706506055632E-2</v>
      </c>
      <c r="D885" s="12">
        <f>'Simulacion sistema (hoja4)'!AT890</f>
        <v>0.70537091640539051</v>
      </c>
      <c r="E885" s="86"/>
      <c r="F885" s="55"/>
      <c r="G885" s="11"/>
      <c r="H885" s="11"/>
    </row>
    <row r="886" spans="2:8" x14ac:dyDescent="0.25">
      <c r="B886" s="8">
        <f t="shared" si="17"/>
        <v>881</v>
      </c>
      <c r="C886" s="12">
        <f>'Simulacion sistema (hoja4)'!AS891</f>
        <v>0</v>
      </c>
      <c r="D886" s="12">
        <f>'Simulacion sistema (hoja4)'!AT891</f>
        <v>0.73065490624929175</v>
      </c>
      <c r="E886" s="86"/>
      <c r="F886" s="55"/>
      <c r="G886" s="11"/>
      <c r="H886" s="11"/>
    </row>
    <row r="887" spans="2:8" x14ac:dyDescent="0.25">
      <c r="B887" s="8">
        <f t="shared" si="17"/>
        <v>882</v>
      </c>
      <c r="C887" s="12">
        <f>'Simulacion sistema (hoja4)'!AS892</f>
        <v>0</v>
      </c>
      <c r="D887" s="12">
        <f>'Simulacion sistema (hoja4)'!AT892</f>
        <v>0.67687266194036355</v>
      </c>
      <c r="E887" s="86"/>
      <c r="F887" s="55"/>
      <c r="G887" s="11"/>
      <c r="H887" s="11"/>
    </row>
    <row r="888" spans="2:8" x14ac:dyDescent="0.25">
      <c r="B888" s="8">
        <f t="shared" si="17"/>
        <v>883</v>
      </c>
      <c r="C888" s="12">
        <f>'Simulacion sistema (hoja4)'!AS893</f>
        <v>0</v>
      </c>
      <c r="D888" s="12">
        <f>'Simulacion sistema (hoja4)'!AT893</f>
        <v>0.57774546621379297</v>
      </c>
      <c r="E888" s="86"/>
      <c r="F888" s="55"/>
      <c r="G888" s="11"/>
      <c r="H888" s="11"/>
    </row>
    <row r="889" spans="2:8" x14ac:dyDescent="0.25">
      <c r="B889" s="8">
        <f t="shared" si="17"/>
        <v>884</v>
      </c>
      <c r="C889" s="12">
        <f>'Simulacion sistema (hoja4)'!AS894</f>
        <v>0</v>
      </c>
      <c r="D889" s="12">
        <f>'Simulacion sistema (hoja4)'!AT894</f>
        <v>0.83999153389976189</v>
      </c>
      <c r="E889" s="86"/>
      <c r="F889" s="55"/>
      <c r="G889" s="11"/>
      <c r="H889" s="11"/>
    </row>
    <row r="890" spans="2:8" x14ac:dyDescent="0.25">
      <c r="B890" s="8">
        <f t="shared" si="17"/>
        <v>885</v>
      </c>
      <c r="C890" s="12">
        <f>'Simulacion sistema (hoja4)'!AS895</f>
        <v>0</v>
      </c>
      <c r="D890" s="12">
        <f>'Simulacion sistema (hoja4)'!AT895</f>
        <v>0.86030948975255828</v>
      </c>
      <c r="E890" s="86"/>
      <c r="F890" s="55"/>
      <c r="G890" s="11"/>
      <c r="H890" s="11"/>
    </row>
    <row r="891" spans="2:8" x14ac:dyDescent="0.25">
      <c r="B891" s="8">
        <f t="shared" si="17"/>
        <v>886</v>
      </c>
      <c r="C891" s="12">
        <f>'Simulacion sistema (hoja4)'!AS896</f>
        <v>0.90119031302882446</v>
      </c>
      <c r="D891" s="12">
        <f>'Simulacion sistema (hoja4)'!AT896</f>
        <v>0.76078123277492182</v>
      </c>
      <c r="E891" s="86"/>
      <c r="F891" s="55"/>
      <c r="G891" s="11"/>
      <c r="H891" s="11"/>
    </row>
    <row r="892" spans="2:8" x14ac:dyDescent="0.25">
      <c r="B892" s="8">
        <f t="shared" si="17"/>
        <v>887</v>
      </c>
      <c r="C892" s="12">
        <f>'Simulacion sistema (hoja4)'!AS897</f>
        <v>0</v>
      </c>
      <c r="D892" s="12">
        <f>'Simulacion sistema (hoja4)'!AT897</f>
        <v>0.95062588657396419</v>
      </c>
      <c r="E892" s="86"/>
      <c r="F892" s="55"/>
      <c r="G892" s="11"/>
      <c r="H892" s="11"/>
    </row>
    <row r="893" spans="2:8" x14ac:dyDescent="0.25">
      <c r="B893" s="8">
        <f t="shared" si="17"/>
        <v>888</v>
      </c>
      <c r="C893" s="12">
        <f>'Simulacion sistema (hoja4)'!AS898</f>
        <v>0</v>
      </c>
      <c r="D893" s="12">
        <f>'Simulacion sistema (hoja4)'!AT898</f>
        <v>0.73249123768471514</v>
      </c>
      <c r="E893" s="86"/>
      <c r="F893" s="55"/>
      <c r="G893" s="11"/>
      <c r="H893" s="11"/>
    </row>
    <row r="894" spans="2:8" x14ac:dyDescent="0.25">
      <c r="B894" s="8">
        <f t="shared" si="17"/>
        <v>889</v>
      </c>
      <c r="C894" s="12">
        <f>'Simulacion sistema (hoja4)'!AS899</f>
        <v>0.98982181490188648</v>
      </c>
      <c r="D894" s="12">
        <f>'Simulacion sistema (hoja4)'!AT899</f>
        <v>0.72885517038166525</v>
      </c>
      <c r="E894" s="86"/>
      <c r="F894" s="55"/>
      <c r="G894" s="11"/>
      <c r="H894" s="11"/>
    </row>
    <row r="895" spans="2:8" x14ac:dyDescent="0.25">
      <c r="B895" s="8">
        <f t="shared" si="17"/>
        <v>890</v>
      </c>
      <c r="C895" s="12">
        <f>'Simulacion sistema (hoja4)'!AS900</f>
        <v>0.4211675611931564</v>
      </c>
      <c r="D895" s="12">
        <f>'Simulacion sistema (hoja4)'!AT900</f>
        <v>0.68550314064656326</v>
      </c>
      <c r="E895" s="86"/>
      <c r="F895" s="55"/>
      <c r="G895" s="11"/>
      <c r="H895" s="11"/>
    </row>
    <row r="896" spans="2:8" x14ac:dyDescent="0.25">
      <c r="B896" s="8">
        <f t="shared" si="17"/>
        <v>891</v>
      </c>
      <c r="C896" s="12">
        <f>'Simulacion sistema (hoja4)'!AS901</f>
        <v>0</v>
      </c>
      <c r="D896" s="12">
        <f>'Simulacion sistema (hoja4)'!AT901</f>
        <v>0.91955613862110741</v>
      </c>
      <c r="E896" s="86"/>
      <c r="F896" s="55"/>
      <c r="G896" s="11"/>
      <c r="H896" s="11"/>
    </row>
    <row r="897" spans="2:8" x14ac:dyDescent="0.25">
      <c r="B897" s="8">
        <f t="shared" si="17"/>
        <v>892</v>
      </c>
      <c r="C897" s="12">
        <f>'Simulacion sistema (hoja4)'!AS902</f>
        <v>0</v>
      </c>
      <c r="D897" s="12">
        <f>'Simulacion sistema (hoja4)'!AT902</f>
        <v>0.70810700987423025</v>
      </c>
      <c r="E897" s="86"/>
      <c r="F897" s="55"/>
      <c r="G897" s="11"/>
      <c r="H897" s="11"/>
    </row>
    <row r="898" spans="2:8" x14ac:dyDescent="0.25">
      <c r="B898" s="8">
        <f t="shared" si="17"/>
        <v>893</v>
      </c>
      <c r="C898" s="12">
        <f>'Simulacion sistema (hoja4)'!AS903</f>
        <v>0</v>
      </c>
      <c r="D898" s="12">
        <f>'Simulacion sistema (hoja4)'!AT903</f>
        <v>0.90477291188371844</v>
      </c>
      <c r="E898" s="86"/>
      <c r="F898" s="55"/>
      <c r="G898" s="11"/>
      <c r="H898" s="11"/>
    </row>
    <row r="899" spans="2:8" x14ac:dyDescent="0.25">
      <c r="B899" s="8">
        <f t="shared" si="17"/>
        <v>894</v>
      </c>
      <c r="C899" s="12">
        <f>'Simulacion sistema (hoja4)'!AS904</f>
        <v>0.5779536960706595</v>
      </c>
      <c r="D899" s="12">
        <f>'Simulacion sistema (hoja4)'!AT904</f>
        <v>1</v>
      </c>
      <c r="E899" s="86"/>
      <c r="F899" s="55"/>
      <c r="G899" s="11"/>
      <c r="H899" s="11"/>
    </row>
    <row r="900" spans="2:8" x14ac:dyDescent="0.25">
      <c r="B900" s="8">
        <f t="shared" si="17"/>
        <v>895</v>
      </c>
      <c r="C900" s="12">
        <f>'Simulacion sistema (hoja4)'!AS905</f>
        <v>0</v>
      </c>
      <c r="D900" s="12">
        <f>'Simulacion sistema (hoja4)'!AT905</f>
        <v>0.84334901719278743</v>
      </c>
      <c r="E900" s="86"/>
      <c r="F900" s="55"/>
      <c r="G900" s="11"/>
      <c r="H900" s="11"/>
    </row>
    <row r="901" spans="2:8" x14ac:dyDescent="0.25">
      <c r="B901" s="8">
        <f t="shared" si="17"/>
        <v>896</v>
      </c>
      <c r="C901" s="12">
        <f>'Simulacion sistema (hoja4)'!AS906</f>
        <v>0</v>
      </c>
      <c r="D901" s="12">
        <f>'Simulacion sistema (hoja4)'!AT906</f>
        <v>0.6829164303993297</v>
      </c>
      <c r="E901" s="86"/>
      <c r="F901" s="55"/>
      <c r="G901" s="11"/>
      <c r="H901" s="11"/>
    </row>
    <row r="902" spans="2:8" x14ac:dyDescent="0.25">
      <c r="B902" s="8">
        <f t="shared" si="17"/>
        <v>897</v>
      </c>
      <c r="C902" s="12">
        <f>'Simulacion sistema (hoja4)'!AS907</f>
        <v>0.10590406395509021</v>
      </c>
      <c r="D902" s="12">
        <f>'Simulacion sistema (hoja4)'!AT907</f>
        <v>0.91384516883968803</v>
      </c>
      <c r="E902" s="86"/>
      <c r="F902" s="55"/>
      <c r="G902" s="11"/>
      <c r="H902" s="11"/>
    </row>
    <row r="903" spans="2:8" x14ac:dyDescent="0.25">
      <c r="B903" s="8">
        <f t="shared" si="17"/>
        <v>898</v>
      </c>
      <c r="C903" s="12">
        <f>'Simulacion sistema (hoja4)'!AS908</f>
        <v>1</v>
      </c>
      <c r="D903" s="12">
        <f>'Simulacion sistema (hoja4)'!AT908</f>
        <v>0.69585239409569932</v>
      </c>
      <c r="E903" s="86"/>
      <c r="F903" s="55"/>
      <c r="G903" s="11"/>
      <c r="H903" s="11"/>
    </row>
    <row r="904" spans="2:8" x14ac:dyDescent="0.25">
      <c r="B904" s="8">
        <f t="shared" ref="B904:B967" si="18">+B903+1</f>
        <v>899</v>
      </c>
      <c r="C904" s="12">
        <f>'Simulacion sistema (hoja4)'!AS909</f>
        <v>0</v>
      </c>
      <c r="D904" s="12">
        <f>'Simulacion sistema (hoja4)'!AT909</f>
        <v>0.77039789719435736</v>
      </c>
      <c r="E904" s="86"/>
      <c r="F904" s="55"/>
      <c r="G904" s="11"/>
      <c r="H904" s="11"/>
    </row>
    <row r="905" spans="2:8" x14ac:dyDescent="0.25">
      <c r="B905" s="8">
        <f t="shared" si="18"/>
        <v>900</v>
      </c>
      <c r="C905" s="12">
        <f>'Simulacion sistema (hoja4)'!AS910</f>
        <v>0.56884152095505758</v>
      </c>
      <c r="D905" s="12">
        <f>'Simulacion sistema (hoja4)'!AT910</f>
        <v>0.57963810132613902</v>
      </c>
      <c r="E905" s="86"/>
      <c r="F905" s="55"/>
      <c r="G905" s="11"/>
      <c r="H905" s="11"/>
    </row>
    <row r="906" spans="2:8" x14ac:dyDescent="0.25">
      <c r="B906" s="8">
        <f t="shared" si="18"/>
        <v>901</v>
      </c>
      <c r="C906" s="12">
        <f>'Simulacion sistema (hoja4)'!AS911</f>
        <v>0</v>
      </c>
      <c r="D906" s="12">
        <f>'Simulacion sistema (hoja4)'!AT911</f>
        <v>0.85866962928356438</v>
      </c>
      <c r="E906" s="86"/>
      <c r="F906" s="55"/>
      <c r="G906" s="11"/>
      <c r="H906" s="11"/>
    </row>
    <row r="907" spans="2:8" x14ac:dyDescent="0.25">
      <c r="B907" s="8">
        <f t="shared" si="18"/>
        <v>902</v>
      </c>
      <c r="C907" s="12">
        <f>'Simulacion sistema (hoja4)'!AS912</f>
        <v>0.15304123536137218</v>
      </c>
      <c r="D907" s="12">
        <f>'Simulacion sistema (hoja4)'!AT912</f>
        <v>0.91266956425236845</v>
      </c>
      <c r="E907" s="86"/>
      <c r="F907" s="55"/>
      <c r="G907" s="11"/>
      <c r="H907" s="11"/>
    </row>
    <row r="908" spans="2:8" x14ac:dyDescent="0.25">
      <c r="B908" s="8">
        <f t="shared" si="18"/>
        <v>903</v>
      </c>
      <c r="C908" s="12">
        <f>'Simulacion sistema (hoja4)'!AS913</f>
        <v>0</v>
      </c>
      <c r="D908" s="12">
        <f>'Simulacion sistema (hoja4)'!AT913</f>
        <v>0.67602133744851567</v>
      </c>
      <c r="E908" s="86"/>
      <c r="F908" s="55"/>
      <c r="G908" s="11"/>
      <c r="H908" s="11"/>
    </row>
    <row r="909" spans="2:8" x14ac:dyDescent="0.25">
      <c r="B909" s="8">
        <f t="shared" si="18"/>
        <v>904</v>
      </c>
      <c r="C909" s="12">
        <f>'Simulacion sistema (hoja4)'!AS914</f>
        <v>0.41121905288990446</v>
      </c>
      <c r="D909" s="12">
        <f>'Simulacion sistema (hoja4)'!AT914</f>
        <v>0.87466296833209867</v>
      </c>
      <c r="E909" s="86"/>
      <c r="F909" s="55"/>
      <c r="G909" s="11"/>
      <c r="H909" s="11"/>
    </row>
    <row r="910" spans="2:8" x14ac:dyDescent="0.25">
      <c r="B910" s="8">
        <f t="shared" si="18"/>
        <v>905</v>
      </c>
      <c r="C910" s="12">
        <f>'Simulacion sistema (hoja4)'!AS915</f>
        <v>0.46117419533989196</v>
      </c>
      <c r="D910" s="12">
        <f>'Simulacion sistema (hoja4)'!AT915</f>
        <v>0.75774243377922146</v>
      </c>
      <c r="E910" s="86"/>
      <c r="F910" s="55"/>
      <c r="G910" s="11"/>
      <c r="H910" s="11"/>
    </row>
    <row r="911" spans="2:8" x14ac:dyDescent="0.25">
      <c r="B911" s="8">
        <f t="shared" si="18"/>
        <v>906</v>
      </c>
      <c r="C911" s="12">
        <f>'Simulacion sistema (hoja4)'!AS916</f>
        <v>0</v>
      </c>
      <c r="D911" s="12">
        <f>'Simulacion sistema (hoja4)'!AT916</f>
        <v>0.76375893725312316</v>
      </c>
      <c r="E911" s="86"/>
      <c r="F911" s="55"/>
      <c r="G911" s="11"/>
      <c r="H911" s="11"/>
    </row>
    <row r="912" spans="2:8" x14ac:dyDescent="0.25">
      <c r="B912" s="8">
        <f t="shared" si="18"/>
        <v>907</v>
      </c>
      <c r="C912" s="12">
        <f>'Simulacion sistema (hoja4)'!AS917</f>
        <v>0</v>
      </c>
      <c r="D912" s="12">
        <f>'Simulacion sistema (hoja4)'!AT917</f>
        <v>0.74898907455016883</v>
      </c>
      <c r="E912" s="86"/>
      <c r="F912" s="55"/>
      <c r="G912" s="11"/>
      <c r="H912" s="11"/>
    </row>
    <row r="913" spans="2:8" x14ac:dyDescent="0.25">
      <c r="B913" s="8">
        <f t="shared" si="18"/>
        <v>908</v>
      </c>
      <c r="C913" s="12">
        <f>'Simulacion sistema (hoja4)'!AS918</f>
        <v>0</v>
      </c>
      <c r="D913" s="12">
        <f>'Simulacion sistema (hoja4)'!AT918</f>
        <v>0.99523355991903317</v>
      </c>
      <c r="E913" s="86"/>
      <c r="F913" s="55"/>
      <c r="G913" s="11"/>
      <c r="H913" s="11"/>
    </row>
    <row r="914" spans="2:8" x14ac:dyDescent="0.25">
      <c r="B914" s="8">
        <f t="shared" si="18"/>
        <v>909</v>
      </c>
      <c r="C914" s="12">
        <f>'Simulacion sistema (hoja4)'!AS919</f>
        <v>0</v>
      </c>
      <c r="D914" s="12">
        <f>'Simulacion sistema (hoja4)'!AT919</f>
        <v>0.80534867777370323</v>
      </c>
      <c r="E914" s="86"/>
      <c r="F914" s="55"/>
      <c r="G914" s="11"/>
      <c r="H914" s="11"/>
    </row>
    <row r="915" spans="2:8" x14ac:dyDescent="0.25">
      <c r="B915" s="8">
        <f t="shared" si="18"/>
        <v>910</v>
      </c>
      <c r="C915" s="12">
        <f>'Simulacion sistema (hoja4)'!AS920</f>
        <v>0.4070280112372226</v>
      </c>
      <c r="D915" s="12">
        <f>'Simulacion sistema (hoja4)'!AT920</f>
        <v>0.92879472813407149</v>
      </c>
      <c r="E915" s="86"/>
      <c r="F915" s="55"/>
      <c r="G915" s="11"/>
      <c r="H915" s="11"/>
    </row>
    <row r="916" spans="2:8" x14ac:dyDescent="0.25">
      <c r="B916" s="8">
        <f t="shared" si="18"/>
        <v>911</v>
      </c>
      <c r="C916" s="12">
        <f>'Simulacion sistema (hoja4)'!AS921</f>
        <v>0</v>
      </c>
      <c r="D916" s="12">
        <f>'Simulacion sistema (hoja4)'!AT921</f>
        <v>0.68437206109400439</v>
      </c>
      <c r="E916" s="86"/>
      <c r="F916" s="55"/>
      <c r="G916" s="11"/>
      <c r="H916" s="11"/>
    </row>
    <row r="917" spans="2:8" x14ac:dyDescent="0.25">
      <c r="B917" s="8">
        <f t="shared" si="18"/>
        <v>912</v>
      </c>
      <c r="C917" s="12">
        <f>'Simulacion sistema (hoja4)'!AS922</f>
        <v>0.52116789417613618</v>
      </c>
      <c r="D917" s="12">
        <f>'Simulacion sistema (hoja4)'!AT922</f>
        <v>0.73153066253845744</v>
      </c>
      <c r="E917" s="86"/>
      <c r="F917" s="55"/>
      <c r="G917" s="11"/>
      <c r="H917" s="11"/>
    </row>
    <row r="918" spans="2:8" x14ac:dyDescent="0.25">
      <c r="B918" s="8">
        <f t="shared" si="18"/>
        <v>913</v>
      </c>
      <c r="C918" s="12">
        <f>'Simulacion sistema (hoja4)'!AS923</f>
        <v>0</v>
      </c>
      <c r="D918" s="12">
        <f>'Simulacion sistema (hoja4)'!AT923</f>
        <v>0.84097884111536969</v>
      </c>
      <c r="E918" s="86"/>
      <c r="F918" s="55"/>
      <c r="G918" s="11"/>
      <c r="H918" s="11"/>
    </row>
    <row r="919" spans="2:8" x14ac:dyDescent="0.25">
      <c r="B919" s="8">
        <f t="shared" si="18"/>
        <v>914</v>
      </c>
      <c r="C919" s="12">
        <f>'Simulacion sistema (hoja4)'!AS924</f>
        <v>0</v>
      </c>
      <c r="D919" s="12">
        <f>'Simulacion sistema (hoja4)'!AT924</f>
        <v>0.96145731376004417</v>
      </c>
      <c r="E919" s="86"/>
      <c r="F919" s="55"/>
      <c r="G919" s="11"/>
      <c r="H919" s="11"/>
    </row>
    <row r="920" spans="2:8" x14ac:dyDescent="0.25">
      <c r="B920" s="8">
        <f t="shared" si="18"/>
        <v>915</v>
      </c>
      <c r="C920" s="12">
        <f>'Simulacion sistema (hoja4)'!AS925</f>
        <v>0</v>
      </c>
      <c r="D920" s="12">
        <f>'Simulacion sistema (hoja4)'!AT925</f>
        <v>0.53566826368861098</v>
      </c>
      <c r="E920" s="86"/>
      <c r="F920" s="55"/>
      <c r="G920" s="11"/>
      <c r="H920" s="11"/>
    </row>
    <row r="921" spans="2:8" x14ac:dyDescent="0.25">
      <c r="B921" s="8">
        <f t="shared" si="18"/>
        <v>916</v>
      </c>
      <c r="C921" s="12">
        <f>'Simulacion sistema (hoja4)'!AS926</f>
        <v>3.2896174792943884E-3</v>
      </c>
      <c r="D921" s="12">
        <f>'Simulacion sistema (hoja4)'!AT926</f>
        <v>0.82055191012160777</v>
      </c>
      <c r="E921" s="86"/>
      <c r="F921" s="55"/>
      <c r="G921" s="11"/>
      <c r="H921" s="11"/>
    </row>
    <row r="922" spans="2:8" x14ac:dyDescent="0.25">
      <c r="B922" s="8">
        <f t="shared" si="18"/>
        <v>917</v>
      </c>
      <c r="C922" s="12">
        <f>'Simulacion sistema (hoja4)'!AS927</f>
        <v>0</v>
      </c>
      <c r="D922" s="12">
        <f>'Simulacion sistema (hoja4)'!AT927</f>
        <v>0.70873796882028917</v>
      </c>
      <c r="E922" s="86"/>
      <c r="F922" s="55"/>
      <c r="G922" s="11"/>
      <c r="H922" s="11"/>
    </row>
    <row r="923" spans="2:8" x14ac:dyDescent="0.25">
      <c r="B923" s="8">
        <f t="shared" si="18"/>
        <v>918</v>
      </c>
      <c r="C923" s="12">
        <f>'Simulacion sistema (hoja4)'!AS928</f>
        <v>0.16879140575826657</v>
      </c>
      <c r="D923" s="12">
        <f>'Simulacion sistema (hoja4)'!AT928</f>
        <v>0.76237191200222065</v>
      </c>
      <c r="E923" s="86"/>
      <c r="F923" s="55"/>
      <c r="G923" s="11"/>
      <c r="H923" s="11"/>
    </row>
    <row r="924" spans="2:8" x14ac:dyDescent="0.25">
      <c r="B924" s="8">
        <f t="shared" si="18"/>
        <v>919</v>
      </c>
      <c r="C924" s="12">
        <f>'Simulacion sistema (hoja4)'!AS929</f>
        <v>0</v>
      </c>
      <c r="D924" s="12">
        <f>'Simulacion sistema (hoja4)'!AT929</f>
        <v>0.87259146643364771</v>
      </c>
      <c r="E924" s="86"/>
      <c r="F924" s="55"/>
      <c r="G924" s="11"/>
      <c r="H924" s="11"/>
    </row>
    <row r="925" spans="2:8" x14ac:dyDescent="0.25">
      <c r="B925" s="8">
        <f t="shared" si="18"/>
        <v>920</v>
      </c>
      <c r="C925" s="12">
        <f>'Simulacion sistema (hoja4)'!AS930</f>
        <v>1.7195049898404133E-2</v>
      </c>
      <c r="D925" s="12">
        <f>'Simulacion sistema (hoja4)'!AT930</f>
        <v>0.59223691531999612</v>
      </c>
      <c r="E925" s="86"/>
      <c r="F925" s="55"/>
      <c r="G925" s="11"/>
      <c r="H925" s="11"/>
    </row>
    <row r="926" spans="2:8" x14ac:dyDescent="0.25">
      <c r="B926" s="8">
        <f t="shared" si="18"/>
        <v>921</v>
      </c>
      <c r="C926" s="12">
        <f>'Simulacion sistema (hoja4)'!AS931</f>
        <v>0</v>
      </c>
      <c r="D926" s="12">
        <f>'Simulacion sistema (hoja4)'!AT931</f>
        <v>0.87609035420687609</v>
      </c>
      <c r="E926" s="86"/>
      <c r="F926" s="55"/>
      <c r="G926" s="11"/>
      <c r="H926" s="11"/>
    </row>
    <row r="927" spans="2:8" x14ac:dyDescent="0.25">
      <c r="B927" s="8">
        <f t="shared" si="18"/>
        <v>922</v>
      </c>
      <c r="C927" s="12">
        <f>'Simulacion sistema (hoja4)'!AS932</f>
        <v>0.29253730359520097</v>
      </c>
      <c r="D927" s="12">
        <f>'Simulacion sistema (hoja4)'!AT932</f>
        <v>0.95249812126240196</v>
      </c>
      <c r="E927" s="86"/>
      <c r="F927" s="55"/>
      <c r="G927" s="11"/>
      <c r="H927" s="11"/>
    </row>
    <row r="928" spans="2:8" x14ac:dyDescent="0.25">
      <c r="B928" s="8">
        <f t="shared" si="18"/>
        <v>923</v>
      </c>
      <c r="C928" s="12">
        <f>'Simulacion sistema (hoja4)'!AS933</f>
        <v>0</v>
      </c>
      <c r="D928" s="12">
        <f>'Simulacion sistema (hoja4)'!AT933</f>
        <v>0.54986166565596084</v>
      </c>
      <c r="E928" s="86"/>
      <c r="F928" s="55"/>
      <c r="G928" s="11"/>
      <c r="H928" s="11"/>
    </row>
    <row r="929" spans="2:8" x14ac:dyDescent="0.25">
      <c r="B929" s="8">
        <f t="shared" si="18"/>
        <v>924</v>
      </c>
      <c r="C929" s="12">
        <f>'Simulacion sistema (hoja4)'!AS934</f>
        <v>0.10828960759026814</v>
      </c>
      <c r="D929" s="12">
        <f>'Simulacion sistema (hoja4)'!AT934</f>
        <v>0.8664398335782757</v>
      </c>
      <c r="E929" s="86"/>
      <c r="F929" s="55"/>
      <c r="G929" s="11"/>
      <c r="H929" s="11"/>
    </row>
    <row r="930" spans="2:8" x14ac:dyDescent="0.25">
      <c r="B930" s="8">
        <f t="shared" si="18"/>
        <v>925</v>
      </c>
      <c r="C930" s="12">
        <f>'Simulacion sistema (hoja4)'!AS935</f>
        <v>0</v>
      </c>
      <c r="D930" s="12">
        <f>'Simulacion sistema (hoja4)'!AT935</f>
        <v>0.7275625584848594</v>
      </c>
      <c r="E930" s="86"/>
      <c r="F930" s="55"/>
      <c r="G930" s="11"/>
      <c r="H930" s="11"/>
    </row>
    <row r="931" spans="2:8" x14ac:dyDescent="0.25">
      <c r="B931" s="8">
        <f t="shared" si="18"/>
        <v>926</v>
      </c>
      <c r="C931" s="12">
        <f>'Simulacion sistema (hoja4)'!AS936</f>
        <v>0</v>
      </c>
      <c r="D931" s="12">
        <f>'Simulacion sistema (hoja4)'!AT936</f>
        <v>0.89005269703241174</v>
      </c>
      <c r="E931" s="86"/>
      <c r="F931" s="55"/>
      <c r="G931" s="11"/>
      <c r="H931" s="11"/>
    </row>
    <row r="932" spans="2:8" x14ac:dyDescent="0.25">
      <c r="B932" s="8">
        <f t="shared" si="18"/>
        <v>927</v>
      </c>
      <c r="C932" s="12">
        <f>'Simulacion sistema (hoja4)'!AS937</f>
        <v>0.1920100778508875</v>
      </c>
      <c r="D932" s="12">
        <f>'Simulacion sistema (hoja4)'!AT937</f>
        <v>0.95796795360192222</v>
      </c>
      <c r="E932" s="86"/>
      <c r="F932" s="55"/>
      <c r="G932" s="11"/>
      <c r="H932" s="11"/>
    </row>
    <row r="933" spans="2:8" x14ac:dyDescent="0.25">
      <c r="B933" s="8">
        <f t="shared" si="18"/>
        <v>928</v>
      </c>
      <c r="C933" s="12">
        <f>'Simulacion sistema (hoja4)'!AS938</f>
        <v>0</v>
      </c>
      <c r="D933" s="12">
        <f>'Simulacion sistema (hoja4)'!AT938</f>
        <v>0.9114110483363157</v>
      </c>
      <c r="E933" s="86"/>
      <c r="F933" s="55"/>
      <c r="G933" s="11"/>
      <c r="H933" s="11"/>
    </row>
    <row r="934" spans="2:8" x14ac:dyDescent="0.25">
      <c r="B934" s="8">
        <f t="shared" si="18"/>
        <v>929</v>
      </c>
      <c r="C934" s="12">
        <f>'Simulacion sistema (hoja4)'!AS939</f>
        <v>0</v>
      </c>
      <c r="D934" s="12">
        <f>'Simulacion sistema (hoja4)'!AT939</f>
        <v>0.6224358957759798</v>
      </c>
      <c r="E934" s="86"/>
      <c r="F934" s="55"/>
      <c r="G934" s="11"/>
      <c r="H934" s="11"/>
    </row>
    <row r="935" spans="2:8" x14ac:dyDescent="0.25">
      <c r="B935" s="8">
        <f t="shared" si="18"/>
        <v>930</v>
      </c>
      <c r="C935" s="12">
        <f>'Simulacion sistema (hoja4)'!AS940</f>
        <v>0</v>
      </c>
      <c r="D935" s="12">
        <f>'Simulacion sistema (hoja4)'!AT940</f>
        <v>0.9524745133389082</v>
      </c>
      <c r="E935" s="86"/>
      <c r="F935" s="55"/>
      <c r="G935" s="11"/>
      <c r="H935" s="11"/>
    </row>
    <row r="936" spans="2:8" x14ac:dyDescent="0.25">
      <c r="B936" s="8">
        <f t="shared" si="18"/>
        <v>931</v>
      </c>
      <c r="C936" s="12">
        <f>'Simulacion sistema (hoja4)'!AS941</f>
        <v>0</v>
      </c>
      <c r="D936" s="12">
        <f>'Simulacion sistema (hoja4)'!AT941</f>
        <v>0.68868310488479401</v>
      </c>
      <c r="E936" s="86"/>
      <c r="F936" s="55"/>
      <c r="G936" s="11"/>
      <c r="H936" s="11"/>
    </row>
    <row r="937" spans="2:8" x14ac:dyDescent="0.25">
      <c r="B937" s="8">
        <f t="shared" si="18"/>
        <v>932</v>
      </c>
      <c r="C937" s="12">
        <f>'Simulacion sistema (hoja4)'!AS942</f>
        <v>0.3043849487229246</v>
      </c>
      <c r="D937" s="12">
        <f>'Simulacion sistema (hoja4)'!AT942</f>
        <v>0.62036315291694988</v>
      </c>
      <c r="E937" s="86"/>
      <c r="F937" s="55"/>
      <c r="G937" s="11"/>
      <c r="H937" s="11"/>
    </row>
    <row r="938" spans="2:8" x14ac:dyDescent="0.25">
      <c r="B938" s="8">
        <f t="shared" si="18"/>
        <v>933</v>
      </c>
      <c r="C938" s="12">
        <f>'Simulacion sistema (hoja4)'!AS943</f>
        <v>0</v>
      </c>
      <c r="D938" s="12">
        <f>'Simulacion sistema (hoja4)'!AT943</f>
        <v>0.86096722138152548</v>
      </c>
      <c r="E938" s="86"/>
      <c r="F938" s="55"/>
      <c r="G938" s="11"/>
      <c r="H938" s="11"/>
    </row>
    <row r="939" spans="2:8" x14ac:dyDescent="0.25">
      <c r="B939" s="8">
        <f t="shared" si="18"/>
        <v>934</v>
      </c>
      <c r="C939" s="12">
        <f>'Simulacion sistema (hoja4)'!AS944</f>
        <v>0</v>
      </c>
      <c r="D939" s="12">
        <f>'Simulacion sistema (hoja4)'!AT944</f>
        <v>0.87791161365714965</v>
      </c>
      <c r="E939" s="86"/>
      <c r="F939" s="55"/>
      <c r="G939" s="11"/>
      <c r="H939" s="11"/>
    </row>
    <row r="940" spans="2:8" x14ac:dyDescent="0.25">
      <c r="B940" s="8">
        <f t="shared" si="18"/>
        <v>935</v>
      </c>
      <c r="C940" s="12">
        <f>'Simulacion sistema (hoja4)'!AS945</f>
        <v>0</v>
      </c>
      <c r="D940" s="12">
        <f>'Simulacion sistema (hoja4)'!AT945</f>
        <v>0.66527120393153905</v>
      </c>
      <c r="E940" s="86"/>
      <c r="F940" s="55"/>
      <c r="G940" s="11"/>
      <c r="H940" s="11"/>
    </row>
    <row r="941" spans="2:8" x14ac:dyDescent="0.25">
      <c r="B941" s="8">
        <f t="shared" si="18"/>
        <v>936</v>
      </c>
      <c r="C941" s="12">
        <f>'Simulacion sistema (hoja4)'!AS946</f>
        <v>0.1954303798150748</v>
      </c>
      <c r="D941" s="12">
        <f>'Simulacion sistema (hoja4)'!AT946</f>
        <v>0.74119880075031441</v>
      </c>
      <c r="E941" s="86"/>
      <c r="F941" s="55"/>
      <c r="G941" s="11"/>
      <c r="H941" s="11"/>
    </row>
    <row r="942" spans="2:8" x14ac:dyDescent="0.25">
      <c r="B942" s="8">
        <f t="shared" si="18"/>
        <v>937</v>
      </c>
      <c r="C942" s="12">
        <f>'Simulacion sistema (hoja4)'!AS947</f>
        <v>0</v>
      </c>
      <c r="D942" s="12">
        <f>'Simulacion sistema (hoja4)'!AT947</f>
        <v>0.91388837688473734</v>
      </c>
      <c r="E942" s="86"/>
      <c r="F942" s="55"/>
      <c r="G942" s="11"/>
      <c r="H942" s="11"/>
    </row>
    <row r="943" spans="2:8" x14ac:dyDescent="0.25">
      <c r="B943" s="8">
        <f t="shared" si="18"/>
        <v>938</v>
      </c>
      <c r="C943" s="12">
        <f>'Simulacion sistema (hoja4)'!AS948</f>
        <v>0.9005300147860732</v>
      </c>
      <c r="D943" s="12">
        <f>'Simulacion sistema (hoja4)'!AT948</f>
        <v>0.7803498052487593</v>
      </c>
      <c r="E943" s="86"/>
      <c r="F943" s="55"/>
      <c r="G943" s="11"/>
      <c r="H943" s="11"/>
    </row>
    <row r="944" spans="2:8" x14ac:dyDescent="0.25">
      <c r="B944" s="8">
        <f t="shared" si="18"/>
        <v>939</v>
      </c>
      <c r="C944" s="12">
        <f>'Simulacion sistema (hoja4)'!AS949</f>
        <v>0.24869994385759733</v>
      </c>
      <c r="D944" s="12">
        <f>'Simulacion sistema (hoja4)'!AT949</f>
        <v>0.72642473230062277</v>
      </c>
      <c r="E944" s="86"/>
      <c r="F944" s="55"/>
      <c r="G944" s="11"/>
      <c r="H944" s="11"/>
    </row>
    <row r="945" spans="2:8" x14ac:dyDescent="0.25">
      <c r="B945" s="8">
        <f t="shared" si="18"/>
        <v>940</v>
      </c>
      <c r="C945" s="12">
        <f>'Simulacion sistema (hoja4)'!AS950</f>
        <v>8.805841196965869E-2</v>
      </c>
      <c r="D945" s="12">
        <f>'Simulacion sistema (hoja4)'!AT950</f>
        <v>1</v>
      </c>
      <c r="E945" s="86"/>
      <c r="F945" s="55"/>
      <c r="G945" s="11"/>
      <c r="H945" s="11"/>
    </row>
    <row r="946" spans="2:8" x14ac:dyDescent="0.25">
      <c r="B946" s="8">
        <f t="shared" si="18"/>
        <v>941</v>
      </c>
      <c r="C946" s="12">
        <f>'Simulacion sistema (hoja4)'!AS951</f>
        <v>0</v>
      </c>
      <c r="D946" s="12">
        <f>'Simulacion sistema (hoja4)'!AT951</f>
        <v>0.79080113476044211</v>
      </c>
      <c r="E946" s="86"/>
      <c r="F946" s="55"/>
      <c r="G946" s="11"/>
      <c r="H946" s="11"/>
    </row>
    <row r="947" spans="2:8" x14ac:dyDescent="0.25">
      <c r="B947" s="8">
        <f t="shared" si="18"/>
        <v>942</v>
      </c>
      <c r="C947" s="12">
        <f>'Simulacion sistema (hoja4)'!AS952</f>
        <v>0.13506414758998173</v>
      </c>
      <c r="D947" s="12">
        <f>'Simulacion sistema (hoja4)'!AT952</f>
        <v>0.77291444495291617</v>
      </c>
      <c r="E947" s="86"/>
      <c r="F947" s="55"/>
      <c r="G947" s="11"/>
      <c r="H947" s="11"/>
    </row>
    <row r="948" spans="2:8" x14ac:dyDescent="0.25">
      <c r="B948" s="8">
        <f t="shared" si="18"/>
        <v>943</v>
      </c>
      <c r="C948" s="12">
        <f>'Simulacion sistema (hoja4)'!AS953</f>
        <v>0.51749941608995287</v>
      </c>
      <c r="D948" s="12">
        <f>'Simulacion sistema (hoja4)'!AT953</f>
        <v>0.68009108036548405</v>
      </c>
      <c r="E948" s="86"/>
      <c r="F948" s="55"/>
      <c r="G948" s="11"/>
      <c r="H948" s="11"/>
    </row>
    <row r="949" spans="2:8" x14ac:dyDescent="0.25">
      <c r="B949" s="8">
        <f t="shared" si="18"/>
        <v>944</v>
      </c>
      <c r="C949" s="12">
        <f>'Simulacion sistema (hoja4)'!AS954</f>
        <v>0</v>
      </c>
      <c r="D949" s="12">
        <f>'Simulacion sistema (hoja4)'!AT954</f>
        <v>0.9437788374499938</v>
      </c>
      <c r="E949" s="86"/>
      <c r="F949" s="55"/>
      <c r="G949" s="11"/>
      <c r="H949" s="11"/>
    </row>
    <row r="950" spans="2:8" x14ac:dyDescent="0.25">
      <c r="B950" s="8">
        <f t="shared" si="18"/>
        <v>945</v>
      </c>
      <c r="C950" s="12">
        <f>'Simulacion sistema (hoja4)'!AS955</f>
        <v>0</v>
      </c>
      <c r="D950" s="12">
        <f>'Simulacion sistema (hoja4)'!AT955</f>
        <v>0.70547745213813984</v>
      </c>
      <c r="E950" s="86"/>
      <c r="F950" s="55"/>
      <c r="G950" s="11"/>
      <c r="H950" s="11"/>
    </row>
    <row r="951" spans="2:8" x14ac:dyDescent="0.25">
      <c r="B951" s="8">
        <f t="shared" si="18"/>
        <v>946</v>
      </c>
      <c r="C951" s="12">
        <f>'Simulacion sistema (hoja4)'!AS956</f>
        <v>0</v>
      </c>
      <c r="D951" s="12">
        <f>'Simulacion sistema (hoja4)'!AT956</f>
        <v>0.78977668751820551</v>
      </c>
      <c r="E951" s="86"/>
      <c r="F951" s="55"/>
      <c r="G951" s="11"/>
      <c r="H951" s="11"/>
    </row>
    <row r="952" spans="2:8" x14ac:dyDescent="0.25">
      <c r="B952" s="8">
        <f t="shared" si="18"/>
        <v>947</v>
      </c>
      <c r="C952" s="12">
        <f>'Simulacion sistema (hoja4)'!AS957</f>
        <v>0</v>
      </c>
      <c r="D952" s="12">
        <f>'Simulacion sistema (hoja4)'!AT957</f>
        <v>0.86428426303683492</v>
      </c>
      <c r="E952" s="86"/>
      <c r="F952" s="55"/>
      <c r="G952" s="11"/>
      <c r="H952" s="11"/>
    </row>
    <row r="953" spans="2:8" x14ac:dyDescent="0.25">
      <c r="B953" s="8">
        <f t="shared" si="18"/>
        <v>948</v>
      </c>
      <c r="C953" s="12">
        <f>'Simulacion sistema (hoja4)'!AS958</f>
        <v>0</v>
      </c>
      <c r="D953" s="12">
        <f>'Simulacion sistema (hoja4)'!AT958</f>
        <v>0.84662743484948633</v>
      </c>
      <c r="E953" s="86"/>
      <c r="F953" s="55"/>
      <c r="G953" s="11"/>
      <c r="H953" s="11"/>
    </row>
    <row r="954" spans="2:8" x14ac:dyDescent="0.25">
      <c r="B954" s="8">
        <f t="shared" si="18"/>
        <v>949</v>
      </c>
      <c r="C954" s="12">
        <f>'Simulacion sistema (hoja4)'!AS959</f>
        <v>0</v>
      </c>
      <c r="D954" s="12">
        <f>'Simulacion sistema (hoja4)'!AT959</f>
        <v>0.63912026485651874</v>
      </c>
      <c r="E954" s="86"/>
      <c r="F954" s="55"/>
      <c r="G954" s="11"/>
      <c r="H954" s="11"/>
    </row>
    <row r="955" spans="2:8" x14ac:dyDescent="0.25">
      <c r="B955" s="8">
        <f t="shared" si="18"/>
        <v>950</v>
      </c>
      <c r="C955" s="12">
        <f>'Simulacion sistema (hoja4)'!AS960</f>
        <v>0.16494437717691263</v>
      </c>
      <c r="D955" s="12">
        <f>'Simulacion sistema (hoja4)'!AT960</f>
        <v>0.82336346629268664</v>
      </c>
      <c r="E955" s="86"/>
      <c r="F955" s="55"/>
      <c r="G955" s="11"/>
      <c r="H955" s="11"/>
    </row>
    <row r="956" spans="2:8" x14ac:dyDescent="0.25">
      <c r="B956" s="8">
        <f t="shared" si="18"/>
        <v>951</v>
      </c>
      <c r="C956" s="12">
        <f>'Simulacion sistema (hoja4)'!AS961</f>
        <v>0.1406255605620719</v>
      </c>
      <c r="D956" s="12">
        <f>'Simulacion sistema (hoja4)'!AT961</f>
        <v>0.7796491449583387</v>
      </c>
      <c r="E956" s="86"/>
      <c r="F956" s="55"/>
      <c r="G956" s="11"/>
      <c r="H956" s="11"/>
    </row>
    <row r="957" spans="2:8" x14ac:dyDescent="0.25">
      <c r="B957" s="8">
        <f t="shared" si="18"/>
        <v>952</v>
      </c>
      <c r="C957" s="12">
        <f>'Simulacion sistema (hoja4)'!AS962</f>
        <v>0.43049216079300329</v>
      </c>
      <c r="D957" s="12">
        <f>'Simulacion sistema (hoja4)'!AT962</f>
        <v>0.9323221339491532</v>
      </c>
      <c r="E957" s="86"/>
      <c r="F957" s="55"/>
      <c r="G957" s="11"/>
      <c r="H957" s="11"/>
    </row>
    <row r="958" spans="2:8" x14ac:dyDescent="0.25">
      <c r="B958" s="8">
        <f t="shared" si="18"/>
        <v>953</v>
      </c>
      <c r="C958" s="12">
        <f>'Simulacion sistema (hoja4)'!AS963</f>
        <v>0</v>
      </c>
      <c r="D958" s="12">
        <f>'Simulacion sistema (hoja4)'!AT963</f>
        <v>0.88452073937409148</v>
      </c>
      <c r="E958" s="86"/>
      <c r="F958" s="55"/>
      <c r="G958" s="11"/>
      <c r="H958" s="11"/>
    </row>
    <row r="959" spans="2:8" x14ac:dyDescent="0.25">
      <c r="B959" s="8">
        <f t="shared" si="18"/>
        <v>954</v>
      </c>
      <c r="C959" s="12">
        <f>'Simulacion sistema (hoja4)'!AS964</f>
        <v>0.15515694487276638</v>
      </c>
      <c r="D959" s="12">
        <f>'Simulacion sistema (hoja4)'!AT964</f>
        <v>0.56262336108398592</v>
      </c>
      <c r="E959" s="86"/>
      <c r="F959" s="55"/>
      <c r="G959" s="11"/>
      <c r="H959" s="11"/>
    </row>
    <row r="960" spans="2:8" x14ac:dyDescent="0.25">
      <c r="B960" s="8">
        <f t="shared" si="18"/>
        <v>955</v>
      </c>
      <c r="C960" s="12">
        <f>'Simulacion sistema (hoja4)'!AS965</f>
        <v>0.10890397428083816</v>
      </c>
      <c r="D960" s="12">
        <f>'Simulacion sistema (hoja4)'!AT965</f>
        <v>0.65729057715682648</v>
      </c>
      <c r="E960" s="86"/>
      <c r="F960" s="55"/>
      <c r="G960" s="11"/>
      <c r="H960" s="11"/>
    </row>
    <row r="961" spans="2:8" x14ac:dyDescent="0.25">
      <c r="B961" s="8">
        <f t="shared" si="18"/>
        <v>956</v>
      </c>
      <c r="C961" s="12">
        <f>'Simulacion sistema (hoja4)'!AS966</f>
        <v>0.51647194155849585</v>
      </c>
      <c r="D961" s="12">
        <f>'Simulacion sistema (hoja4)'!AT966</f>
        <v>0.74914619883758415</v>
      </c>
      <c r="E961" s="86"/>
      <c r="F961" s="55"/>
      <c r="G961" s="11"/>
      <c r="H961" s="11"/>
    </row>
    <row r="962" spans="2:8" x14ac:dyDescent="0.25">
      <c r="B962" s="8">
        <f t="shared" si="18"/>
        <v>957</v>
      </c>
      <c r="C962" s="12">
        <f>'Simulacion sistema (hoja4)'!AS967</f>
        <v>0</v>
      </c>
      <c r="D962" s="12">
        <f>'Simulacion sistema (hoja4)'!AT967</f>
        <v>0.57200127150209568</v>
      </c>
      <c r="E962" s="86"/>
      <c r="F962" s="55"/>
      <c r="G962" s="11"/>
      <c r="H962" s="11"/>
    </row>
    <row r="963" spans="2:8" x14ac:dyDescent="0.25">
      <c r="B963" s="8">
        <f t="shared" si="18"/>
        <v>958</v>
      </c>
      <c r="C963" s="12">
        <f>'Simulacion sistema (hoja4)'!AS968</f>
        <v>0.17816237792876857</v>
      </c>
      <c r="D963" s="12">
        <f>'Simulacion sistema (hoja4)'!AT968</f>
        <v>0.75265847569014976</v>
      </c>
      <c r="E963" s="86"/>
      <c r="F963" s="55"/>
      <c r="G963" s="11"/>
      <c r="H963" s="11"/>
    </row>
    <row r="964" spans="2:8" x14ac:dyDescent="0.25">
      <c r="B964" s="8">
        <f t="shared" si="18"/>
        <v>959</v>
      </c>
      <c r="C964" s="12">
        <f>'Simulacion sistema (hoja4)'!AS969</f>
        <v>0.11034153973300168</v>
      </c>
      <c r="D964" s="12">
        <f>'Simulacion sistema (hoja4)'!AT969</f>
        <v>0.94199423026618445</v>
      </c>
      <c r="E964" s="86"/>
      <c r="F964" s="55"/>
      <c r="G964" s="11"/>
      <c r="H964" s="11"/>
    </row>
    <row r="965" spans="2:8" x14ac:dyDescent="0.25">
      <c r="B965" s="8">
        <f t="shared" si="18"/>
        <v>960</v>
      </c>
      <c r="C965" s="12">
        <f>'Simulacion sistema (hoja4)'!AS970</f>
        <v>0</v>
      </c>
      <c r="D965" s="12">
        <f>'Simulacion sistema (hoja4)'!AT970</f>
        <v>0.71322569519066892</v>
      </c>
      <c r="E965" s="86"/>
      <c r="F965" s="55"/>
      <c r="G965" s="11"/>
      <c r="H965" s="11"/>
    </row>
    <row r="966" spans="2:8" x14ac:dyDescent="0.25">
      <c r="B966" s="8">
        <f t="shared" si="18"/>
        <v>961</v>
      </c>
      <c r="C966" s="12">
        <f>'Simulacion sistema (hoja4)'!AS971</f>
        <v>0.49702036187555942</v>
      </c>
      <c r="D966" s="12">
        <f>'Simulacion sistema (hoja4)'!AT971</f>
        <v>0.72179476648502527</v>
      </c>
      <c r="E966" s="86"/>
      <c r="F966" s="55"/>
      <c r="G966" s="11"/>
      <c r="H966" s="11"/>
    </row>
    <row r="967" spans="2:8" x14ac:dyDescent="0.25">
      <c r="B967" s="8">
        <f t="shared" si="18"/>
        <v>962</v>
      </c>
      <c r="C967" s="12">
        <f>'Simulacion sistema (hoja4)'!AS972</f>
        <v>0.66244976201860772</v>
      </c>
      <c r="D967" s="12">
        <f>'Simulacion sistema (hoja4)'!AT972</f>
        <v>0.7618305390885487</v>
      </c>
      <c r="E967" s="86"/>
      <c r="F967" s="55"/>
      <c r="G967" s="11"/>
      <c r="H967" s="11"/>
    </row>
    <row r="968" spans="2:8" x14ac:dyDescent="0.25">
      <c r="B968" s="8">
        <f t="shared" ref="B968:B1031" si="19">+B967+1</f>
        <v>963</v>
      </c>
      <c r="C968" s="12">
        <f>'Simulacion sistema (hoja4)'!AS973</f>
        <v>0</v>
      </c>
      <c r="D968" s="12">
        <f>'Simulacion sistema (hoja4)'!AT973</f>
        <v>0.66574767173661797</v>
      </c>
      <c r="E968" s="86"/>
      <c r="F968" s="55"/>
      <c r="G968" s="11"/>
      <c r="H968" s="11"/>
    </row>
    <row r="969" spans="2:8" x14ac:dyDescent="0.25">
      <c r="B969" s="8">
        <f t="shared" si="19"/>
        <v>964</v>
      </c>
      <c r="C969" s="12">
        <f>'Simulacion sistema (hoja4)'!AS974</f>
        <v>0</v>
      </c>
      <c r="D969" s="12">
        <f>'Simulacion sistema (hoja4)'!AT974</f>
        <v>0.88656522803612958</v>
      </c>
      <c r="E969" s="86"/>
      <c r="F969" s="55"/>
      <c r="G969" s="11"/>
      <c r="H969" s="11"/>
    </row>
    <row r="970" spans="2:8" x14ac:dyDescent="0.25">
      <c r="B970" s="8">
        <f t="shared" si="19"/>
        <v>965</v>
      </c>
      <c r="C970" s="12">
        <f>'Simulacion sistema (hoja4)'!AS975</f>
        <v>0</v>
      </c>
      <c r="D970" s="12">
        <f>'Simulacion sistema (hoja4)'!AT975</f>
        <v>0.58583362959177798</v>
      </c>
      <c r="E970" s="86"/>
      <c r="F970" s="55"/>
      <c r="G970" s="11"/>
      <c r="H970" s="11"/>
    </row>
    <row r="971" spans="2:8" x14ac:dyDescent="0.25">
      <c r="B971" s="8">
        <f t="shared" si="19"/>
        <v>966</v>
      </c>
      <c r="C971" s="12">
        <f>'Simulacion sistema (hoja4)'!AS976</f>
        <v>0</v>
      </c>
      <c r="D971" s="12">
        <f>'Simulacion sistema (hoja4)'!AT976</f>
        <v>0.94090726068887254</v>
      </c>
      <c r="E971" s="86"/>
      <c r="F971" s="55"/>
      <c r="G971" s="11"/>
      <c r="H971" s="11"/>
    </row>
    <row r="972" spans="2:8" x14ac:dyDescent="0.25">
      <c r="B972" s="8">
        <f t="shared" si="19"/>
        <v>967</v>
      </c>
      <c r="C972" s="12">
        <f>'Simulacion sistema (hoja4)'!AS977</f>
        <v>0</v>
      </c>
      <c r="D972" s="12">
        <f>'Simulacion sistema (hoja4)'!AT977</f>
        <v>0.82564053550597416</v>
      </c>
      <c r="E972" s="86"/>
      <c r="F972" s="55"/>
      <c r="G972" s="11"/>
      <c r="H972" s="11"/>
    </row>
    <row r="973" spans="2:8" x14ac:dyDescent="0.25">
      <c r="B973" s="8">
        <f t="shared" si="19"/>
        <v>968</v>
      </c>
      <c r="C973" s="12">
        <f>'Simulacion sistema (hoja4)'!AS978</f>
        <v>0</v>
      </c>
      <c r="D973" s="12">
        <f>'Simulacion sistema (hoja4)'!AT978</f>
        <v>0.71445527680484144</v>
      </c>
      <c r="E973" s="86"/>
      <c r="F973" s="55"/>
      <c r="G973" s="11"/>
      <c r="H973" s="11"/>
    </row>
    <row r="974" spans="2:8" x14ac:dyDescent="0.25">
      <c r="B974" s="8">
        <f t="shared" si="19"/>
        <v>969</v>
      </c>
      <c r="C974" s="12">
        <f>'Simulacion sistema (hoja4)'!AS979</f>
        <v>0</v>
      </c>
      <c r="D974" s="12">
        <f>'Simulacion sistema (hoja4)'!AT979</f>
        <v>0.71821664782152883</v>
      </c>
      <c r="E974" s="86"/>
      <c r="F974" s="55"/>
      <c r="G974" s="11"/>
      <c r="H974" s="11"/>
    </row>
    <row r="975" spans="2:8" x14ac:dyDescent="0.25">
      <c r="B975" s="8">
        <f t="shared" si="19"/>
        <v>970</v>
      </c>
      <c r="C975" s="12">
        <f>'Simulacion sistema (hoja4)'!AS980</f>
        <v>0</v>
      </c>
      <c r="D975" s="12">
        <f>'Simulacion sistema (hoja4)'!AT980</f>
        <v>0.90254179451418071</v>
      </c>
      <c r="E975" s="86"/>
      <c r="F975" s="55"/>
      <c r="G975" s="11"/>
      <c r="H975" s="11"/>
    </row>
    <row r="976" spans="2:8" x14ac:dyDescent="0.25">
      <c r="B976" s="8">
        <f t="shared" si="19"/>
        <v>971</v>
      </c>
      <c r="C976" s="12">
        <f>'Simulacion sistema (hoja4)'!AS981</f>
        <v>0.35872221521534692</v>
      </c>
      <c r="D976" s="12">
        <f>'Simulacion sistema (hoja4)'!AT981</f>
        <v>0.66970598388087299</v>
      </c>
      <c r="E976" s="86"/>
      <c r="F976" s="55"/>
      <c r="G976" s="11"/>
      <c r="H976" s="11"/>
    </row>
    <row r="977" spans="2:8" x14ac:dyDescent="0.25">
      <c r="B977" s="8">
        <f t="shared" si="19"/>
        <v>972</v>
      </c>
      <c r="C977" s="12">
        <f>'Simulacion sistema (hoja4)'!AS982</f>
        <v>0.64824305866650611</v>
      </c>
      <c r="D977" s="12">
        <f>'Simulacion sistema (hoja4)'!AT982</f>
        <v>0.77232358145078228</v>
      </c>
      <c r="E977" s="86"/>
      <c r="F977" s="55"/>
      <c r="G977" s="11"/>
      <c r="H977" s="11"/>
    </row>
    <row r="978" spans="2:8" x14ac:dyDescent="0.25">
      <c r="B978" s="8">
        <f t="shared" si="19"/>
        <v>973</v>
      </c>
      <c r="C978" s="12">
        <f>'Simulacion sistema (hoja4)'!AS983</f>
        <v>8.8732040785544086E-2</v>
      </c>
      <c r="D978" s="12">
        <f>'Simulacion sistema (hoja4)'!AT983</f>
        <v>0.95364248064742907</v>
      </c>
      <c r="E978" s="86"/>
      <c r="F978" s="55"/>
      <c r="G978" s="11"/>
      <c r="H978" s="11"/>
    </row>
    <row r="979" spans="2:8" x14ac:dyDescent="0.25">
      <c r="B979" s="8">
        <f t="shared" si="19"/>
        <v>974</v>
      </c>
      <c r="C979" s="12">
        <f>'Simulacion sistema (hoja4)'!AS984</f>
        <v>0.11904837560207178</v>
      </c>
      <c r="D979" s="12">
        <f>'Simulacion sistema (hoja4)'!AT984</f>
        <v>0.93577234559201661</v>
      </c>
      <c r="E979" s="86"/>
      <c r="F979" s="55"/>
      <c r="G979" s="11"/>
      <c r="H979" s="11"/>
    </row>
    <row r="980" spans="2:8" x14ac:dyDescent="0.25">
      <c r="B980" s="8">
        <f t="shared" si="19"/>
        <v>975</v>
      </c>
      <c r="C980" s="12">
        <f>'Simulacion sistema (hoja4)'!AS985</f>
        <v>0</v>
      </c>
      <c r="D980" s="12">
        <f>'Simulacion sistema (hoja4)'!AT985</f>
        <v>1</v>
      </c>
      <c r="E980" s="86"/>
      <c r="F980" s="55"/>
      <c r="G980" s="11"/>
      <c r="H980" s="11"/>
    </row>
    <row r="981" spans="2:8" x14ac:dyDescent="0.25">
      <c r="B981" s="8">
        <f t="shared" si="19"/>
        <v>976</v>
      </c>
      <c r="C981" s="12">
        <f>'Simulacion sistema (hoja4)'!AS986</f>
        <v>0.24966988893274608</v>
      </c>
      <c r="D981" s="12">
        <f>'Simulacion sistema (hoja4)'!AT986</f>
        <v>0.61948261150298078</v>
      </c>
      <c r="E981" s="86"/>
      <c r="F981" s="55"/>
      <c r="G981" s="11"/>
      <c r="H981" s="11"/>
    </row>
    <row r="982" spans="2:8" x14ac:dyDescent="0.25">
      <c r="B982" s="8">
        <f t="shared" si="19"/>
        <v>977</v>
      </c>
      <c r="C982" s="12">
        <f>'Simulacion sistema (hoja4)'!AS987</f>
        <v>0</v>
      </c>
      <c r="D982" s="12">
        <f>'Simulacion sistema (hoja4)'!AT987</f>
        <v>0.90167145985898267</v>
      </c>
      <c r="E982" s="86"/>
      <c r="F982" s="55"/>
      <c r="G982" s="11"/>
      <c r="H982" s="11"/>
    </row>
    <row r="983" spans="2:8" x14ac:dyDescent="0.25">
      <c r="B983" s="8">
        <f t="shared" si="19"/>
        <v>978</v>
      </c>
      <c r="C983" s="12">
        <f>'Simulacion sistema (hoja4)'!AS988</f>
        <v>0</v>
      </c>
      <c r="D983" s="12">
        <f>'Simulacion sistema (hoja4)'!AT988</f>
        <v>0.5645118156447807</v>
      </c>
      <c r="E983" s="86"/>
      <c r="F983" s="55"/>
      <c r="G983" s="11"/>
      <c r="H983" s="11"/>
    </row>
    <row r="984" spans="2:8" x14ac:dyDescent="0.25">
      <c r="B984" s="8">
        <f t="shared" si="19"/>
        <v>979</v>
      </c>
      <c r="C984" s="12">
        <f>'Simulacion sistema (hoja4)'!AS989</f>
        <v>9.6200096599932297E-2</v>
      </c>
      <c r="D984" s="12">
        <f>'Simulacion sistema (hoja4)'!AT989</f>
        <v>0.83527936287208748</v>
      </c>
      <c r="E984" s="86"/>
      <c r="F984" s="55"/>
      <c r="G984" s="11"/>
      <c r="H984" s="11"/>
    </row>
    <row r="985" spans="2:8" x14ac:dyDescent="0.25">
      <c r="B985" s="8">
        <f t="shared" si="19"/>
        <v>980</v>
      </c>
      <c r="C985" s="12">
        <f>'Simulacion sistema (hoja4)'!AS990</f>
        <v>0</v>
      </c>
      <c r="D985" s="12">
        <f>'Simulacion sistema (hoja4)'!AT990</f>
        <v>0.48656851706415583</v>
      </c>
      <c r="E985" s="86"/>
      <c r="F985" s="55"/>
      <c r="G985" s="11"/>
      <c r="H985" s="11"/>
    </row>
    <row r="986" spans="2:8" x14ac:dyDescent="0.25">
      <c r="B986" s="8">
        <f t="shared" si="19"/>
        <v>981</v>
      </c>
      <c r="C986" s="12">
        <f>'Simulacion sistema (hoja4)'!AS991</f>
        <v>0.55945884092802922</v>
      </c>
      <c r="D986" s="12">
        <f>'Simulacion sistema (hoja4)'!AT991</f>
        <v>0.85389130593076978</v>
      </c>
      <c r="E986" s="86"/>
      <c r="F986" s="55"/>
      <c r="G986" s="11"/>
      <c r="H986" s="11"/>
    </row>
    <row r="987" spans="2:8" x14ac:dyDescent="0.25">
      <c r="B987" s="8">
        <f t="shared" si="19"/>
        <v>982</v>
      </c>
      <c r="C987" s="12">
        <f>'Simulacion sistema (hoja4)'!AS992</f>
        <v>6.1692052042945436E-2</v>
      </c>
      <c r="D987" s="12">
        <f>'Simulacion sistema (hoja4)'!AT992</f>
        <v>0.46836674714134846</v>
      </c>
      <c r="E987" s="86"/>
      <c r="F987" s="55"/>
      <c r="G987" s="11"/>
      <c r="H987" s="11"/>
    </row>
    <row r="988" spans="2:8" x14ac:dyDescent="0.25">
      <c r="B988" s="8">
        <f t="shared" si="19"/>
        <v>983</v>
      </c>
      <c r="C988" s="12">
        <f>'Simulacion sistema (hoja4)'!AS993</f>
        <v>2.0774304425069733E-2</v>
      </c>
      <c r="D988" s="12">
        <f>'Simulacion sistema (hoja4)'!AT993</f>
        <v>0.76730889168199967</v>
      </c>
      <c r="E988" s="86"/>
      <c r="F988" s="55"/>
      <c r="G988" s="11"/>
      <c r="H988" s="11"/>
    </row>
    <row r="989" spans="2:8" x14ac:dyDescent="0.25">
      <c r="B989" s="8">
        <f t="shared" si="19"/>
        <v>984</v>
      </c>
      <c r="C989" s="12">
        <f>'Simulacion sistema (hoja4)'!AS994</f>
        <v>0.23452174230483397</v>
      </c>
      <c r="D989" s="12">
        <f>'Simulacion sistema (hoja4)'!AT994</f>
        <v>0.52802959048687181</v>
      </c>
      <c r="E989" s="86"/>
      <c r="F989" s="55"/>
      <c r="G989" s="11"/>
      <c r="H989" s="11"/>
    </row>
    <row r="990" spans="2:8" x14ac:dyDescent="0.25">
      <c r="B990" s="8">
        <f t="shared" si="19"/>
        <v>985</v>
      </c>
      <c r="C990" s="12">
        <f>'Simulacion sistema (hoja4)'!AS995</f>
        <v>0</v>
      </c>
      <c r="D990" s="12">
        <f>'Simulacion sistema (hoja4)'!AT995</f>
        <v>0.69423509770920599</v>
      </c>
      <c r="E990" s="86"/>
      <c r="F990" s="55"/>
      <c r="G990" s="11"/>
      <c r="H990" s="11"/>
    </row>
    <row r="991" spans="2:8" x14ac:dyDescent="0.25">
      <c r="B991" s="8">
        <f t="shared" si="19"/>
        <v>986</v>
      </c>
      <c r="C991" s="12">
        <f>'Simulacion sistema (hoja4)'!AS996</f>
        <v>0</v>
      </c>
      <c r="D991" s="12">
        <f>'Simulacion sistema (hoja4)'!AT996</f>
        <v>0.89932080491865374</v>
      </c>
      <c r="E991" s="86"/>
      <c r="F991" s="55"/>
      <c r="G991" s="11"/>
      <c r="H991" s="11"/>
    </row>
    <row r="992" spans="2:8" x14ac:dyDescent="0.25">
      <c r="B992" s="8">
        <f t="shared" si="19"/>
        <v>987</v>
      </c>
      <c r="C992" s="12">
        <f>'Simulacion sistema (hoja4)'!AS997</f>
        <v>0.35854141793509675</v>
      </c>
      <c r="D992" s="12">
        <f>'Simulacion sistema (hoja4)'!AT997</f>
        <v>0.61349953656176137</v>
      </c>
      <c r="E992" s="86"/>
      <c r="F992" s="55"/>
      <c r="G992" s="11"/>
      <c r="H992" s="11"/>
    </row>
    <row r="993" spans="2:8" x14ac:dyDescent="0.25">
      <c r="B993" s="8">
        <f t="shared" si="19"/>
        <v>988</v>
      </c>
      <c r="C993" s="12">
        <f>'Simulacion sistema (hoja4)'!AS998</f>
        <v>0</v>
      </c>
      <c r="D993" s="12">
        <f>'Simulacion sistema (hoja4)'!AT998</f>
        <v>0.70895456724617967</v>
      </c>
      <c r="E993" s="86"/>
      <c r="F993" s="55"/>
      <c r="G993" s="11"/>
      <c r="H993" s="11"/>
    </row>
    <row r="994" spans="2:8" x14ac:dyDescent="0.25">
      <c r="B994" s="8">
        <f t="shared" si="19"/>
        <v>989</v>
      </c>
      <c r="C994" s="12">
        <f>'Simulacion sistema (hoja4)'!AS999</f>
        <v>0.34169172415980331</v>
      </c>
      <c r="D994" s="12">
        <f>'Simulacion sistema (hoja4)'!AT999</f>
        <v>0.8360855423381085</v>
      </c>
      <c r="E994" s="86"/>
      <c r="F994" s="55"/>
      <c r="G994" s="11"/>
      <c r="H994" s="11"/>
    </row>
    <row r="995" spans="2:8" x14ac:dyDescent="0.25">
      <c r="B995" s="8">
        <f t="shared" si="19"/>
        <v>990</v>
      </c>
      <c r="C995" s="12">
        <f>'Simulacion sistema (hoja4)'!AS1000</f>
        <v>4.080557973910829E-3</v>
      </c>
      <c r="D995" s="12">
        <f>'Simulacion sistema (hoja4)'!AT1000</f>
        <v>0.69944333980876194</v>
      </c>
      <c r="E995" s="86"/>
      <c r="F995" s="55"/>
      <c r="G995" s="11"/>
      <c r="H995" s="11"/>
    </row>
    <row r="996" spans="2:8" x14ac:dyDescent="0.25">
      <c r="B996" s="8">
        <f t="shared" si="19"/>
        <v>991</v>
      </c>
      <c r="C996" s="12">
        <f>'Simulacion sistema (hoja4)'!AS1001</f>
        <v>0.19932023112543842</v>
      </c>
      <c r="D996" s="12">
        <f>'Simulacion sistema (hoja4)'!AT1001</f>
        <v>0.97066973199858964</v>
      </c>
      <c r="E996" s="86"/>
      <c r="F996" s="55"/>
      <c r="G996" s="11"/>
      <c r="H996" s="11"/>
    </row>
    <row r="997" spans="2:8" x14ac:dyDescent="0.25">
      <c r="B997" s="8">
        <f t="shared" si="19"/>
        <v>992</v>
      </c>
      <c r="C997" s="12">
        <f>'Simulacion sistema (hoja4)'!AS1002</f>
        <v>0</v>
      </c>
      <c r="D997" s="12">
        <f>'Simulacion sistema (hoja4)'!AT1002</f>
        <v>0.7187013480137342</v>
      </c>
      <c r="E997" s="86"/>
      <c r="F997" s="55"/>
      <c r="G997" s="11"/>
      <c r="H997" s="11"/>
    </row>
    <row r="998" spans="2:8" x14ac:dyDescent="0.25">
      <c r="B998" s="8">
        <f t="shared" si="19"/>
        <v>993</v>
      </c>
      <c r="C998" s="12">
        <f>'Simulacion sistema (hoja4)'!AS1003</f>
        <v>0</v>
      </c>
      <c r="D998" s="12">
        <f>'Simulacion sistema (hoja4)'!AT1003</f>
        <v>0.88975954784876954</v>
      </c>
      <c r="E998" s="86"/>
      <c r="F998" s="55"/>
      <c r="G998" s="11"/>
      <c r="H998" s="11"/>
    </row>
    <row r="999" spans="2:8" x14ac:dyDescent="0.25">
      <c r="B999" s="8">
        <f t="shared" si="19"/>
        <v>994</v>
      </c>
      <c r="C999" s="12">
        <f>'Simulacion sistema (hoja4)'!AS1004</f>
        <v>0</v>
      </c>
      <c r="D999" s="12">
        <f>'Simulacion sistema (hoja4)'!AT1004</f>
        <v>0.99226067286556463</v>
      </c>
      <c r="E999" s="86"/>
      <c r="F999" s="55"/>
      <c r="G999" s="11"/>
      <c r="H999" s="11"/>
    </row>
    <row r="1000" spans="2:8" x14ac:dyDescent="0.25">
      <c r="B1000" s="8">
        <f t="shared" si="19"/>
        <v>995</v>
      </c>
      <c r="C1000" s="12">
        <f>'Simulacion sistema (hoja4)'!AS1005</f>
        <v>0</v>
      </c>
      <c r="D1000" s="12">
        <f>'Simulacion sistema (hoja4)'!AT1005</f>
        <v>0.87651516760538783</v>
      </c>
      <c r="E1000" s="86"/>
      <c r="F1000" s="55"/>
      <c r="G1000" s="11"/>
      <c r="H1000" s="11"/>
    </row>
    <row r="1001" spans="2:8" x14ac:dyDescent="0.25">
      <c r="B1001" s="8">
        <f t="shared" si="19"/>
        <v>996</v>
      </c>
      <c r="C1001" s="12">
        <f>'Simulacion sistema (hoja4)'!AS1006</f>
        <v>0</v>
      </c>
      <c r="D1001" s="12">
        <f>'Simulacion sistema (hoja4)'!AT1006</f>
        <v>1</v>
      </c>
      <c r="E1001" s="86"/>
      <c r="F1001" s="55"/>
      <c r="G1001" s="11"/>
      <c r="H1001" s="11"/>
    </row>
    <row r="1002" spans="2:8" x14ac:dyDescent="0.25">
      <c r="B1002" s="8">
        <f t="shared" si="19"/>
        <v>997</v>
      </c>
      <c r="C1002" s="12">
        <f>'Simulacion sistema (hoja4)'!AS1007</f>
        <v>0.40948066566202862</v>
      </c>
      <c r="D1002" s="12">
        <f>'Simulacion sistema (hoja4)'!AT1007</f>
        <v>0.95982403194492727</v>
      </c>
      <c r="E1002" s="86"/>
      <c r="F1002" s="55"/>
      <c r="G1002" s="11"/>
      <c r="H1002" s="11"/>
    </row>
    <row r="1003" spans="2:8" x14ac:dyDescent="0.25">
      <c r="B1003" s="8">
        <f t="shared" si="19"/>
        <v>998</v>
      </c>
      <c r="C1003" s="12">
        <f>'Simulacion sistema (hoja4)'!AS1008</f>
        <v>0.27251338394983449</v>
      </c>
      <c r="D1003" s="12">
        <f>'Simulacion sistema (hoja4)'!AT1008</f>
        <v>0.75288811321505855</v>
      </c>
      <c r="E1003" s="86"/>
      <c r="F1003" s="55"/>
      <c r="G1003" s="11"/>
      <c r="H1003" s="11"/>
    </row>
    <row r="1004" spans="2:8" x14ac:dyDescent="0.25">
      <c r="B1004" s="8">
        <f t="shared" si="19"/>
        <v>999</v>
      </c>
      <c r="C1004" s="12">
        <f>'Simulacion sistema (hoja4)'!AS1009</f>
        <v>0</v>
      </c>
      <c r="D1004" s="12">
        <f>'Simulacion sistema (hoja4)'!AT1009</f>
        <v>0.55194956552433028</v>
      </c>
      <c r="E1004" s="86"/>
      <c r="F1004" s="55"/>
      <c r="G1004" s="11"/>
      <c r="H1004" s="11"/>
    </row>
    <row r="1005" spans="2:8" x14ac:dyDescent="0.25">
      <c r="B1005" s="8">
        <f t="shared" si="19"/>
        <v>1000</v>
      </c>
      <c r="C1005" s="12">
        <f>'Simulacion sistema (hoja4)'!AS1010</f>
        <v>0</v>
      </c>
      <c r="D1005" s="12">
        <f>'Simulacion sistema (hoja4)'!AT1010</f>
        <v>0.92329226215762705</v>
      </c>
      <c r="E1005" s="86"/>
      <c r="F1005" s="55"/>
      <c r="G1005" s="11"/>
      <c r="H1005" s="11"/>
    </row>
    <row r="1006" spans="2:8" x14ac:dyDescent="0.25">
      <c r="B1006" s="8">
        <f t="shared" si="19"/>
        <v>1001</v>
      </c>
      <c r="C1006" s="12">
        <f>'Simulacion sistema (hoja4)'!AS1011</f>
        <v>0.12784735889290461</v>
      </c>
      <c r="D1006" s="12">
        <f>'Simulacion sistema (hoja4)'!AT1011</f>
        <v>0.56560069740457264</v>
      </c>
    </row>
    <row r="1007" spans="2:8" x14ac:dyDescent="0.25">
      <c r="B1007" s="8">
        <f t="shared" si="19"/>
        <v>1002</v>
      </c>
      <c r="C1007" s="12">
        <f>'Simulacion sistema (hoja4)'!AS1012</f>
        <v>0.1932464026955131</v>
      </c>
      <c r="D1007" s="12">
        <f>'Simulacion sistema (hoja4)'!AT1012</f>
        <v>0.88929622034603661</v>
      </c>
    </row>
    <row r="1008" spans="2:8" x14ac:dyDescent="0.25">
      <c r="B1008" s="8">
        <f t="shared" si="19"/>
        <v>1003</v>
      </c>
      <c r="C1008" s="12">
        <f>'Simulacion sistema (hoja4)'!AS1013</f>
        <v>0.45955981565766119</v>
      </c>
      <c r="D1008" s="12">
        <f>'Simulacion sistema (hoja4)'!AT1013</f>
        <v>0.70169173489061221</v>
      </c>
    </row>
    <row r="1009" spans="2:4" x14ac:dyDescent="0.25">
      <c r="B1009" s="8">
        <f t="shared" si="19"/>
        <v>1004</v>
      </c>
      <c r="C1009" s="12">
        <f>'Simulacion sistema (hoja4)'!AS1014</f>
        <v>0</v>
      </c>
      <c r="D1009" s="12">
        <f>'Simulacion sistema (hoja4)'!AT1014</f>
        <v>0.71018294528655368</v>
      </c>
    </row>
    <row r="1010" spans="2:4" x14ac:dyDescent="0.25">
      <c r="B1010" s="8">
        <f t="shared" si="19"/>
        <v>1005</v>
      </c>
      <c r="C1010" s="12">
        <f>'Simulacion sistema (hoja4)'!AS1015</f>
        <v>1.4044493089445055E-3</v>
      </c>
      <c r="D1010" s="12">
        <f>'Simulacion sistema (hoja4)'!AT1015</f>
        <v>0.70817914209725286</v>
      </c>
    </row>
    <row r="1011" spans="2:4" x14ac:dyDescent="0.25">
      <c r="B1011" s="8">
        <f t="shared" si="19"/>
        <v>1006</v>
      </c>
      <c r="C1011" s="12">
        <f>'Simulacion sistema (hoja4)'!AS1016</f>
        <v>0.34731262643664751</v>
      </c>
      <c r="D1011" s="12">
        <f>'Simulacion sistema (hoja4)'!AT1016</f>
        <v>0.65838532308622877</v>
      </c>
    </row>
    <row r="1012" spans="2:4" x14ac:dyDescent="0.25">
      <c r="B1012" s="8">
        <f t="shared" si="19"/>
        <v>1007</v>
      </c>
      <c r="C1012" s="12">
        <f>'Simulacion sistema (hoja4)'!AS1017</f>
        <v>8.7550289852273033E-2</v>
      </c>
      <c r="D1012" s="12">
        <f>'Simulacion sistema (hoja4)'!AT1017</f>
        <v>0.83740864720850172</v>
      </c>
    </row>
    <row r="1013" spans="2:4" x14ac:dyDescent="0.25">
      <c r="B1013" s="8">
        <f t="shared" si="19"/>
        <v>1008</v>
      </c>
      <c r="C1013" s="12">
        <f>'Simulacion sistema (hoja4)'!AS1018</f>
        <v>0</v>
      </c>
      <c r="D1013" s="12">
        <f>'Simulacion sistema (hoja4)'!AT1018</f>
        <v>0.88181751309174405</v>
      </c>
    </row>
    <row r="1014" spans="2:4" x14ac:dyDescent="0.25">
      <c r="B1014" s="8">
        <f t="shared" si="19"/>
        <v>1009</v>
      </c>
      <c r="C1014" s="12">
        <f>'Simulacion sistema (hoja4)'!AS1019</f>
        <v>0.8657575288304924</v>
      </c>
      <c r="D1014" s="12">
        <f>'Simulacion sistema (hoja4)'!AT1019</f>
        <v>0.71663535861240635</v>
      </c>
    </row>
    <row r="1015" spans="2:4" x14ac:dyDescent="0.25">
      <c r="B1015" s="8">
        <f t="shared" si="19"/>
        <v>1010</v>
      </c>
      <c r="C1015" s="12">
        <f>'Simulacion sistema (hoja4)'!AS1020</f>
        <v>0.41441419096560322</v>
      </c>
      <c r="D1015" s="12">
        <f>'Simulacion sistema (hoja4)'!AT1020</f>
        <v>0.75946367021958261</v>
      </c>
    </row>
    <row r="1016" spans="2:4" x14ac:dyDescent="0.25">
      <c r="B1016" s="8">
        <f t="shared" si="19"/>
        <v>1011</v>
      </c>
      <c r="C1016" s="12">
        <f>'Simulacion sistema (hoja4)'!AS1021</f>
        <v>0</v>
      </c>
      <c r="D1016" s="12">
        <f>'Simulacion sistema (hoja4)'!AT1021</f>
        <v>0.68126284934325965</v>
      </c>
    </row>
    <row r="1017" spans="2:4" x14ac:dyDescent="0.25">
      <c r="B1017" s="8">
        <f t="shared" si="19"/>
        <v>1012</v>
      </c>
      <c r="C1017" s="12">
        <f>'Simulacion sistema (hoja4)'!AS1022</f>
        <v>0.74147347589713453</v>
      </c>
      <c r="D1017" s="12">
        <f>'Simulacion sistema (hoja4)'!AT1022</f>
        <v>0.78583179558517668</v>
      </c>
    </row>
    <row r="1018" spans="2:4" x14ac:dyDescent="0.25">
      <c r="B1018" s="8">
        <f t="shared" si="19"/>
        <v>1013</v>
      </c>
      <c r="C1018" s="12">
        <f>'Simulacion sistema (hoja4)'!AS1023</f>
        <v>0</v>
      </c>
      <c r="D1018" s="12">
        <f>'Simulacion sistema (hoja4)'!AT1023</f>
        <v>0.68122804943782722</v>
      </c>
    </row>
    <row r="1019" spans="2:4" x14ac:dyDescent="0.25">
      <c r="B1019" s="8">
        <f t="shared" si="19"/>
        <v>1014</v>
      </c>
      <c r="C1019" s="12">
        <f>'Simulacion sistema (hoja4)'!AS1024</f>
        <v>0</v>
      </c>
      <c r="D1019" s="12">
        <f>'Simulacion sistema (hoja4)'!AT1024</f>
        <v>0.84888173129498457</v>
      </c>
    </row>
    <row r="1020" spans="2:4" x14ac:dyDescent="0.25">
      <c r="B1020" s="8">
        <f t="shared" si="19"/>
        <v>1015</v>
      </c>
      <c r="C1020" s="12">
        <f>'Simulacion sistema (hoja4)'!AS1025</f>
        <v>0.22170821692998288</v>
      </c>
      <c r="D1020" s="12">
        <f>'Simulacion sistema (hoja4)'!AT1025</f>
        <v>0.44468184562532742</v>
      </c>
    </row>
    <row r="1021" spans="2:4" x14ac:dyDescent="0.25">
      <c r="B1021" s="8">
        <f t="shared" si="19"/>
        <v>1016</v>
      </c>
      <c r="C1021" s="12">
        <f>'Simulacion sistema (hoja4)'!AS1026</f>
        <v>0</v>
      </c>
      <c r="D1021" s="12">
        <f>'Simulacion sistema (hoja4)'!AT1026</f>
        <v>0.71083459955630568</v>
      </c>
    </row>
    <row r="1022" spans="2:4" x14ac:dyDescent="0.25">
      <c r="B1022" s="8">
        <f t="shared" si="19"/>
        <v>1017</v>
      </c>
      <c r="C1022" s="12">
        <f>'Simulacion sistema (hoja4)'!AS1027</f>
        <v>0</v>
      </c>
      <c r="D1022" s="12">
        <f>'Simulacion sistema (hoja4)'!AT1027</f>
        <v>1</v>
      </c>
    </row>
    <row r="1023" spans="2:4" x14ac:dyDescent="0.25">
      <c r="B1023" s="8">
        <f t="shared" si="19"/>
        <v>1018</v>
      </c>
      <c r="C1023" s="12">
        <f>'Simulacion sistema (hoja4)'!AS1028</f>
        <v>0</v>
      </c>
      <c r="D1023" s="12">
        <f>'Simulacion sistema (hoja4)'!AT1028</f>
        <v>0.86047941914269999</v>
      </c>
    </row>
    <row r="1024" spans="2:4" x14ac:dyDescent="0.25">
      <c r="B1024" s="8">
        <f t="shared" si="19"/>
        <v>1019</v>
      </c>
      <c r="C1024" s="12">
        <f>'Simulacion sistema (hoja4)'!AS1029</f>
        <v>0</v>
      </c>
      <c r="D1024" s="12">
        <f>'Simulacion sistema (hoja4)'!AT1029</f>
        <v>0.85375518255088834</v>
      </c>
    </row>
    <row r="1025" spans="2:4" x14ac:dyDescent="0.25">
      <c r="B1025" s="8">
        <f t="shared" si="19"/>
        <v>1020</v>
      </c>
      <c r="C1025" s="12">
        <f>'Simulacion sistema (hoja4)'!AS1030</f>
        <v>0</v>
      </c>
      <c r="D1025" s="12">
        <f>'Simulacion sistema (hoja4)'!AT1030</f>
        <v>0.80221239702817138</v>
      </c>
    </row>
    <row r="1026" spans="2:4" x14ac:dyDescent="0.25">
      <c r="B1026" s="8">
        <f t="shared" si="19"/>
        <v>1021</v>
      </c>
      <c r="C1026" s="12">
        <f>'Simulacion sistema (hoja4)'!AS1031</f>
        <v>0</v>
      </c>
      <c r="D1026" s="12">
        <f>'Simulacion sistema (hoja4)'!AT1031</f>
        <v>0.93543024848913769</v>
      </c>
    </row>
    <row r="1027" spans="2:4" x14ac:dyDescent="0.25">
      <c r="B1027" s="8">
        <f t="shared" si="19"/>
        <v>1022</v>
      </c>
      <c r="C1027" s="12">
        <f>'Simulacion sistema (hoja4)'!AS1032</f>
        <v>0.28733918809420206</v>
      </c>
      <c r="D1027" s="12">
        <f>'Simulacion sistema (hoja4)'!AT1032</f>
        <v>0.84541331448220269</v>
      </c>
    </row>
    <row r="1028" spans="2:4" x14ac:dyDescent="0.25">
      <c r="B1028" s="8">
        <f t="shared" si="19"/>
        <v>1023</v>
      </c>
      <c r="C1028" s="12">
        <f>'Simulacion sistema (hoja4)'!AS1033</f>
        <v>0</v>
      </c>
      <c r="D1028" s="12">
        <f>'Simulacion sistema (hoja4)'!AT1033</f>
        <v>0.89755759631139653</v>
      </c>
    </row>
    <row r="1029" spans="2:4" x14ac:dyDescent="0.25">
      <c r="B1029" s="8">
        <f t="shared" si="19"/>
        <v>1024</v>
      </c>
      <c r="C1029" s="12">
        <f>'Simulacion sistema (hoja4)'!AS1034</f>
        <v>0.81402431846025491</v>
      </c>
      <c r="D1029" s="12">
        <f>'Simulacion sistema (hoja4)'!AT1034</f>
        <v>0.90460268677912381</v>
      </c>
    </row>
    <row r="1030" spans="2:4" x14ac:dyDescent="0.25">
      <c r="B1030" s="8">
        <f t="shared" si="19"/>
        <v>1025</v>
      </c>
      <c r="C1030" s="12">
        <f>'Simulacion sistema (hoja4)'!AS1035</f>
        <v>0.17960741126303365</v>
      </c>
      <c r="D1030" s="12">
        <f>'Simulacion sistema (hoja4)'!AT1035</f>
        <v>0.72246754420654091</v>
      </c>
    </row>
    <row r="1031" spans="2:4" x14ac:dyDescent="0.25">
      <c r="B1031" s="8">
        <f t="shared" si="19"/>
        <v>1026</v>
      </c>
      <c r="C1031" s="12">
        <f>'Simulacion sistema (hoja4)'!AS1036</f>
        <v>0</v>
      </c>
      <c r="D1031" s="12">
        <f>'Simulacion sistema (hoja4)'!AT1036</f>
        <v>0.84223808634686137</v>
      </c>
    </row>
    <row r="1032" spans="2:4" x14ac:dyDescent="0.25">
      <c r="B1032" s="8">
        <f t="shared" ref="B1032:B1095" si="20">+B1031+1</f>
        <v>1027</v>
      </c>
      <c r="C1032" s="12">
        <f>'Simulacion sistema (hoja4)'!AS1037</f>
        <v>8.7364443751275458E-2</v>
      </c>
      <c r="D1032" s="12">
        <f>'Simulacion sistema (hoja4)'!AT1037</f>
        <v>0.68005974574085515</v>
      </c>
    </row>
    <row r="1033" spans="2:4" x14ac:dyDescent="0.25">
      <c r="B1033" s="8">
        <f t="shared" si="20"/>
        <v>1028</v>
      </c>
      <c r="C1033" s="12">
        <f>'Simulacion sistema (hoja4)'!AS1038</f>
        <v>0.18096098716153891</v>
      </c>
      <c r="D1033" s="12">
        <f>'Simulacion sistema (hoja4)'!AT1038</f>
        <v>0.70339973069496586</v>
      </c>
    </row>
    <row r="1034" spans="2:4" x14ac:dyDescent="0.25">
      <c r="B1034" s="8">
        <f t="shared" si="20"/>
        <v>1029</v>
      </c>
      <c r="C1034" s="12">
        <f>'Simulacion sistema (hoja4)'!AS1039</f>
        <v>0</v>
      </c>
      <c r="D1034" s="12">
        <f>'Simulacion sistema (hoja4)'!AT1039</f>
        <v>0.74913439778621027</v>
      </c>
    </row>
    <row r="1035" spans="2:4" x14ac:dyDescent="0.25">
      <c r="B1035" s="8">
        <f t="shared" si="20"/>
        <v>1030</v>
      </c>
      <c r="C1035" s="12">
        <f>'Simulacion sistema (hoja4)'!AS1040</f>
        <v>0.15203116565633887</v>
      </c>
      <c r="D1035" s="12">
        <f>'Simulacion sistema (hoja4)'!AT1040</f>
        <v>0.81896449968002316</v>
      </c>
    </row>
    <row r="1036" spans="2:4" x14ac:dyDescent="0.25">
      <c r="B1036" s="8">
        <f t="shared" si="20"/>
        <v>1031</v>
      </c>
      <c r="C1036" s="12">
        <f>'Simulacion sistema (hoja4)'!AS1041</f>
        <v>0</v>
      </c>
      <c r="D1036" s="12">
        <f>'Simulacion sistema (hoja4)'!AT1041</f>
        <v>0.97028336325327047</v>
      </c>
    </row>
    <row r="1037" spans="2:4" x14ac:dyDescent="0.25">
      <c r="B1037" s="8">
        <f t="shared" si="20"/>
        <v>1032</v>
      </c>
      <c r="C1037" s="12">
        <f>'Simulacion sistema (hoja4)'!AS1042</f>
        <v>2.6781346543187586E-2</v>
      </c>
      <c r="D1037" s="12">
        <f>'Simulacion sistema (hoja4)'!AT1042</f>
        <v>0.48535451396132823</v>
      </c>
    </row>
    <row r="1038" spans="2:4" x14ac:dyDescent="0.25">
      <c r="B1038" s="8">
        <f t="shared" si="20"/>
        <v>1033</v>
      </c>
      <c r="C1038" s="12">
        <f>'Simulacion sistema (hoja4)'!AS1043</f>
        <v>1</v>
      </c>
      <c r="D1038" s="12">
        <f>'Simulacion sistema (hoja4)'!AT1043</f>
        <v>0.86881142280483936</v>
      </c>
    </row>
    <row r="1039" spans="2:4" x14ac:dyDescent="0.25">
      <c r="B1039" s="8">
        <f t="shared" si="20"/>
        <v>1034</v>
      </c>
      <c r="C1039" s="12">
        <f>'Simulacion sistema (hoja4)'!AS1044</f>
        <v>0</v>
      </c>
      <c r="D1039" s="12">
        <f>'Simulacion sistema (hoja4)'!AT1044</f>
        <v>0.73855250703084385</v>
      </c>
    </row>
    <row r="1040" spans="2:4" x14ac:dyDescent="0.25">
      <c r="B1040" s="8">
        <f t="shared" si="20"/>
        <v>1035</v>
      </c>
      <c r="C1040" s="12">
        <f>'Simulacion sistema (hoja4)'!AS1045</f>
        <v>0</v>
      </c>
      <c r="D1040" s="12">
        <f>'Simulacion sistema (hoja4)'!AT1045</f>
        <v>0.61947050942060189</v>
      </c>
    </row>
    <row r="1041" spans="2:4" x14ac:dyDescent="0.25">
      <c r="B1041" s="8">
        <f t="shared" si="20"/>
        <v>1036</v>
      </c>
      <c r="C1041" s="12">
        <f>'Simulacion sistema (hoja4)'!AS1046</f>
        <v>0</v>
      </c>
      <c r="D1041" s="12">
        <f>'Simulacion sistema (hoja4)'!AT1046</f>
        <v>0.79658181854814358</v>
      </c>
    </row>
    <row r="1042" spans="2:4" x14ac:dyDescent="0.25">
      <c r="B1042" s="8">
        <f t="shared" si="20"/>
        <v>1037</v>
      </c>
      <c r="C1042" s="12">
        <f>'Simulacion sistema (hoja4)'!AS1047</f>
        <v>0</v>
      </c>
      <c r="D1042" s="12">
        <f>'Simulacion sistema (hoja4)'!AT1047</f>
        <v>0.7617955178236876</v>
      </c>
    </row>
    <row r="1043" spans="2:4" x14ac:dyDescent="0.25">
      <c r="B1043" s="8">
        <f t="shared" si="20"/>
        <v>1038</v>
      </c>
      <c r="C1043" s="12">
        <f>'Simulacion sistema (hoja4)'!AS1048</f>
        <v>0</v>
      </c>
      <c r="D1043" s="12">
        <f>'Simulacion sistema (hoja4)'!AT1048</f>
        <v>0.82572386904182282</v>
      </c>
    </row>
    <row r="1044" spans="2:4" x14ac:dyDescent="0.25">
      <c r="B1044" s="8">
        <f t="shared" si="20"/>
        <v>1039</v>
      </c>
      <c r="C1044" s="12">
        <f>'Simulacion sistema (hoja4)'!AS1049</f>
        <v>0</v>
      </c>
      <c r="D1044" s="12">
        <f>'Simulacion sistema (hoja4)'!AT1049</f>
        <v>0.91030134275941932</v>
      </c>
    </row>
    <row r="1045" spans="2:4" x14ac:dyDescent="0.25">
      <c r="B1045" s="8">
        <f t="shared" si="20"/>
        <v>1040</v>
      </c>
      <c r="C1045" s="12">
        <f>'Simulacion sistema (hoja4)'!AS1050</f>
        <v>0</v>
      </c>
      <c r="D1045" s="12">
        <f>'Simulacion sistema (hoja4)'!AT1050</f>
        <v>0.8492106434998975</v>
      </c>
    </row>
    <row r="1046" spans="2:4" x14ac:dyDescent="0.25">
      <c r="B1046" s="8">
        <f t="shared" si="20"/>
        <v>1041</v>
      </c>
      <c r="C1046" s="12">
        <f>'Simulacion sistema (hoja4)'!AS1051</f>
        <v>0.1138726028349934</v>
      </c>
      <c r="D1046" s="12">
        <f>'Simulacion sistema (hoja4)'!AT1051</f>
        <v>0.72056693832953345</v>
      </c>
    </row>
    <row r="1047" spans="2:4" x14ac:dyDescent="0.25">
      <c r="B1047" s="8">
        <f t="shared" si="20"/>
        <v>1042</v>
      </c>
      <c r="C1047" s="12">
        <f>'Simulacion sistema (hoja4)'!AS1052</f>
        <v>0</v>
      </c>
      <c r="D1047" s="12">
        <f>'Simulacion sistema (hoja4)'!AT1052</f>
        <v>0.69463189331217023</v>
      </c>
    </row>
    <row r="1048" spans="2:4" x14ac:dyDescent="0.25">
      <c r="B1048" s="8">
        <f t="shared" si="20"/>
        <v>1043</v>
      </c>
      <c r="C1048" s="12">
        <f>'Simulacion sistema (hoja4)'!AS1053</f>
        <v>0</v>
      </c>
      <c r="D1048" s="12">
        <f>'Simulacion sistema (hoja4)'!AT1053</f>
        <v>0.77081966819409087</v>
      </c>
    </row>
    <row r="1049" spans="2:4" x14ac:dyDescent="0.25">
      <c r="B1049" s="8">
        <f t="shared" si="20"/>
        <v>1044</v>
      </c>
      <c r="C1049" s="12">
        <f>'Simulacion sistema (hoja4)'!AS1054</f>
        <v>0</v>
      </c>
      <c r="D1049" s="12">
        <f>'Simulacion sistema (hoja4)'!AT1054</f>
        <v>0.53074447368211841</v>
      </c>
    </row>
    <row r="1050" spans="2:4" x14ac:dyDescent="0.25">
      <c r="B1050" s="8">
        <f t="shared" si="20"/>
        <v>1045</v>
      </c>
      <c r="C1050" s="12">
        <f>'Simulacion sistema (hoja4)'!AS1055</f>
        <v>0</v>
      </c>
      <c r="D1050" s="12">
        <f>'Simulacion sistema (hoja4)'!AT1055</f>
        <v>0.98403399167797678</v>
      </c>
    </row>
    <row r="1051" spans="2:4" x14ac:dyDescent="0.25">
      <c r="B1051" s="8">
        <f t="shared" si="20"/>
        <v>1046</v>
      </c>
      <c r="C1051" s="12">
        <f>'Simulacion sistema (hoja4)'!AS1056</f>
        <v>0</v>
      </c>
      <c r="D1051" s="12">
        <f>'Simulacion sistema (hoja4)'!AT1056</f>
        <v>0.98683256084964155</v>
      </c>
    </row>
    <row r="1052" spans="2:4" x14ac:dyDescent="0.25">
      <c r="B1052" s="8">
        <f t="shared" si="20"/>
        <v>1047</v>
      </c>
      <c r="C1052" s="12">
        <f>'Simulacion sistema (hoja4)'!AS1057</f>
        <v>0</v>
      </c>
      <c r="D1052" s="12">
        <f>'Simulacion sistema (hoja4)'!AT1057</f>
        <v>0.90985213384797325</v>
      </c>
    </row>
    <row r="1053" spans="2:4" x14ac:dyDescent="0.25">
      <c r="B1053" s="8">
        <f t="shared" si="20"/>
        <v>1048</v>
      </c>
      <c r="C1053" s="12">
        <f>'Simulacion sistema (hoja4)'!AS1058</f>
        <v>0.48799307960968386</v>
      </c>
      <c r="D1053" s="12">
        <f>'Simulacion sistema (hoja4)'!AT1058</f>
        <v>0.4925922414899504</v>
      </c>
    </row>
    <row r="1054" spans="2:4" x14ac:dyDescent="0.25">
      <c r="B1054" s="8">
        <f t="shared" si="20"/>
        <v>1049</v>
      </c>
      <c r="C1054" s="12">
        <f>'Simulacion sistema (hoja4)'!AS1059</f>
        <v>0</v>
      </c>
      <c r="D1054" s="12">
        <f>'Simulacion sistema (hoja4)'!AT1059</f>
        <v>0.86944646881524501</v>
      </c>
    </row>
    <row r="1055" spans="2:4" x14ac:dyDescent="0.25">
      <c r="B1055" s="8">
        <f t="shared" si="20"/>
        <v>1050</v>
      </c>
      <c r="C1055" s="12">
        <f>'Simulacion sistema (hoja4)'!AS1060</f>
        <v>0</v>
      </c>
      <c r="D1055" s="12">
        <f>'Simulacion sistema (hoja4)'!AT1060</f>
        <v>0.30991835911034238</v>
      </c>
    </row>
    <row r="1056" spans="2:4" x14ac:dyDescent="0.25">
      <c r="B1056" s="8">
        <f t="shared" si="20"/>
        <v>1051</v>
      </c>
      <c r="C1056" s="12">
        <f>'Simulacion sistema (hoja4)'!AS1061</f>
        <v>0.36218038102613775</v>
      </c>
      <c r="D1056" s="12">
        <f>'Simulacion sistema (hoja4)'!AT1061</f>
        <v>0.78697796127827091</v>
      </c>
    </row>
    <row r="1057" spans="2:4" x14ac:dyDescent="0.25">
      <c r="B1057" s="8">
        <f t="shared" si="20"/>
        <v>1052</v>
      </c>
      <c r="C1057" s="12">
        <f>'Simulacion sistema (hoja4)'!AS1062</f>
        <v>0</v>
      </c>
      <c r="D1057" s="12">
        <f>'Simulacion sistema (hoja4)'!AT1062</f>
        <v>0.57363705862461423</v>
      </c>
    </row>
    <row r="1058" spans="2:4" x14ac:dyDescent="0.25">
      <c r="B1058" s="8">
        <f t="shared" si="20"/>
        <v>1053</v>
      </c>
      <c r="C1058" s="12">
        <f>'Simulacion sistema (hoja4)'!AS1063</f>
        <v>0.22769143783183868</v>
      </c>
      <c r="D1058" s="12">
        <f>'Simulacion sistema (hoja4)'!AT1063</f>
        <v>0.6443318884774496</v>
      </c>
    </row>
    <row r="1059" spans="2:4" x14ac:dyDescent="0.25">
      <c r="B1059" s="8">
        <f t="shared" si="20"/>
        <v>1054</v>
      </c>
      <c r="C1059" s="12">
        <f>'Simulacion sistema (hoja4)'!AS1064</f>
        <v>0.6310901059766747</v>
      </c>
      <c r="D1059" s="12">
        <f>'Simulacion sistema (hoja4)'!AT1064</f>
        <v>0.91529557645013504</v>
      </c>
    </row>
    <row r="1060" spans="2:4" x14ac:dyDescent="0.25">
      <c r="B1060" s="8">
        <f t="shared" si="20"/>
        <v>1055</v>
      </c>
      <c r="C1060" s="12">
        <f>'Simulacion sistema (hoja4)'!AS1065</f>
        <v>0</v>
      </c>
      <c r="D1060" s="12">
        <f>'Simulacion sistema (hoja4)'!AT1065</f>
        <v>0.75371007801791856</v>
      </c>
    </row>
    <row r="1061" spans="2:4" x14ac:dyDescent="0.25">
      <c r="B1061" s="8">
        <f t="shared" si="20"/>
        <v>1056</v>
      </c>
      <c r="C1061" s="12">
        <f>'Simulacion sistema (hoja4)'!AS1066</f>
        <v>0</v>
      </c>
      <c r="D1061" s="12">
        <f>'Simulacion sistema (hoja4)'!AT1066</f>
        <v>1</v>
      </c>
    </row>
    <row r="1062" spans="2:4" x14ac:dyDescent="0.25">
      <c r="B1062" s="8">
        <f t="shared" si="20"/>
        <v>1057</v>
      </c>
      <c r="C1062" s="12">
        <f>'Simulacion sistema (hoja4)'!AS1067</f>
        <v>0.68174718945092827</v>
      </c>
      <c r="D1062" s="12">
        <f>'Simulacion sistema (hoja4)'!AT1067</f>
        <v>0.98695501521762385</v>
      </c>
    </row>
    <row r="1063" spans="2:4" x14ac:dyDescent="0.25">
      <c r="B1063" s="8">
        <f t="shared" si="20"/>
        <v>1058</v>
      </c>
      <c r="C1063" s="12">
        <f>'Simulacion sistema (hoja4)'!AS1068</f>
        <v>0</v>
      </c>
      <c r="D1063" s="12">
        <f>'Simulacion sistema (hoja4)'!AT1068</f>
        <v>0.6741021533869247</v>
      </c>
    </row>
    <row r="1064" spans="2:4" x14ac:dyDescent="0.25">
      <c r="B1064" s="8">
        <f t="shared" si="20"/>
        <v>1059</v>
      </c>
      <c r="C1064" s="12">
        <f>'Simulacion sistema (hoja4)'!AS1069</f>
        <v>1</v>
      </c>
      <c r="D1064" s="12">
        <f>'Simulacion sistema (hoja4)'!AT1069</f>
        <v>0.8083951142113831</v>
      </c>
    </row>
    <row r="1065" spans="2:4" x14ac:dyDescent="0.25">
      <c r="B1065" s="8">
        <f t="shared" si="20"/>
        <v>1060</v>
      </c>
      <c r="C1065" s="12">
        <f>'Simulacion sistema (hoja4)'!AS1070</f>
        <v>0</v>
      </c>
      <c r="D1065" s="12">
        <f>'Simulacion sistema (hoja4)'!AT1070</f>
        <v>0.7562281082028065</v>
      </c>
    </row>
    <row r="1066" spans="2:4" x14ac:dyDescent="0.25">
      <c r="B1066" s="8">
        <f t="shared" si="20"/>
        <v>1061</v>
      </c>
      <c r="C1066" s="12">
        <f>'Simulacion sistema (hoja4)'!AS1071</f>
        <v>0.18987493651366094</v>
      </c>
      <c r="D1066" s="12">
        <f>'Simulacion sistema (hoja4)'!AT1071</f>
        <v>0.62596989239188072</v>
      </c>
    </row>
    <row r="1067" spans="2:4" x14ac:dyDescent="0.25">
      <c r="B1067" s="8">
        <f t="shared" si="20"/>
        <v>1062</v>
      </c>
      <c r="C1067" s="12">
        <f>'Simulacion sistema (hoja4)'!AS1072</f>
        <v>0.64748969519132515</v>
      </c>
      <c r="D1067" s="12">
        <f>'Simulacion sistema (hoja4)'!AT1072</f>
        <v>0.91718228877059982</v>
      </c>
    </row>
    <row r="1068" spans="2:4" x14ac:dyDescent="0.25">
      <c r="B1068" s="8">
        <f t="shared" si="20"/>
        <v>1063</v>
      </c>
      <c r="C1068" s="12">
        <f>'Simulacion sistema (hoja4)'!AS1073</f>
        <v>0</v>
      </c>
      <c r="D1068" s="12">
        <f>'Simulacion sistema (hoja4)'!AT1073</f>
        <v>0.89764885526309535</v>
      </c>
    </row>
    <row r="1069" spans="2:4" x14ac:dyDescent="0.25">
      <c r="B1069" s="8">
        <f t="shared" si="20"/>
        <v>1064</v>
      </c>
      <c r="C1069" s="12">
        <f>'Simulacion sistema (hoja4)'!AS1074</f>
        <v>0</v>
      </c>
      <c r="D1069" s="12">
        <f>'Simulacion sistema (hoja4)'!AT1074</f>
        <v>0.79723924212267361</v>
      </c>
    </row>
    <row r="1070" spans="2:4" x14ac:dyDescent="0.25">
      <c r="B1070" s="8">
        <f t="shared" si="20"/>
        <v>1065</v>
      </c>
      <c r="C1070" s="12">
        <f>'Simulacion sistema (hoja4)'!AS1075</f>
        <v>0</v>
      </c>
      <c r="D1070" s="12">
        <f>'Simulacion sistema (hoja4)'!AT1075</f>
        <v>0.78717907823802435</v>
      </c>
    </row>
    <row r="1071" spans="2:4" x14ac:dyDescent="0.25">
      <c r="B1071" s="8">
        <f t="shared" si="20"/>
        <v>1066</v>
      </c>
      <c r="C1071" s="12">
        <f>'Simulacion sistema (hoja4)'!AS1076</f>
        <v>0</v>
      </c>
      <c r="D1071" s="12">
        <f>'Simulacion sistema (hoja4)'!AT1076</f>
        <v>0.88592879570014327</v>
      </c>
    </row>
    <row r="1072" spans="2:4" x14ac:dyDescent="0.25">
      <c r="B1072" s="8">
        <f t="shared" si="20"/>
        <v>1067</v>
      </c>
      <c r="C1072" s="12">
        <f>'Simulacion sistema (hoja4)'!AS1077</f>
        <v>0.31723544062260772</v>
      </c>
      <c r="D1072" s="12">
        <f>'Simulacion sistema (hoja4)'!AT1077</f>
        <v>0.73306133722569888</v>
      </c>
    </row>
    <row r="1073" spans="2:4" x14ac:dyDescent="0.25">
      <c r="B1073" s="8">
        <f t="shared" si="20"/>
        <v>1068</v>
      </c>
      <c r="C1073" s="12">
        <f>'Simulacion sistema (hoja4)'!AS1078</f>
        <v>0</v>
      </c>
      <c r="D1073" s="12">
        <f>'Simulacion sistema (hoja4)'!AT1078</f>
        <v>0.75257877177913268</v>
      </c>
    </row>
    <row r="1074" spans="2:4" x14ac:dyDescent="0.25">
      <c r="B1074" s="8">
        <f t="shared" si="20"/>
        <v>1069</v>
      </c>
      <c r="C1074" s="12">
        <f>'Simulacion sistema (hoja4)'!AS1079</f>
        <v>0.31465968970188707</v>
      </c>
      <c r="D1074" s="12">
        <f>'Simulacion sistema (hoja4)'!AT1079</f>
        <v>0.64658015395655399</v>
      </c>
    </row>
    <row r="1075" spans="2:4" x14ac:dyDescent="0.25">
      <c r="B1075" s="8">
        <f t="shared" si="20"/>
        <v>1070</v>
      </c>
      <c r="C1075" s="12">
        <f>'Simulacion sistema (hoja4)'!AS1080</f>
        <v>0.78724032006721245</v>
      </c>
      <c r="D1075" s="12">
        <f>'Simulacion sistema (hoja4)'!AT1080</f>
        <v>0.54371852674702903</v>
      </c>
    </row>
    <row r="1076" spans="2:4" x14ac:dyDescent="0.25">
      <c r="B1076" s="8">
        <f t="shared" si="20"/>
        <v>1071</v>
      </c>
      <c r="C1076" s="12">
        <f>'Simulacion sistema (hoja4)'!AS1081</f>
        <v>0.23148966766001972</v>
      </c>
      <c r="D1076" s="12">
        <f>'Simulacion sistema (hoja4)'!AT1081</f>
        <v>0.84961308501315969</v>
      </c>
    </row>
    <row r="1077" spans="2:4" x14ac:dyDescent="0.25">
      <c r="B1077" s="8">
        <f t="shared" si="20"/>
        <v>1072</v>
      </c>
      <c r="C1077" s="12">
        <f>'Simulacion sistema (hoja4)'!AS1082</f>
        <v>0.91671204788508476</v>
      </c>
      <c r="D1077" s="12">
        <f>'Simulacion sistema (hoja4)'!AT1082</f>
        <v>0.87329714989896834</v>
      </c>
    </row>
    <row r="1078" spans="2:4" x14ac:dyDescent="0.25">
      <c r="B1078" s="8">
        <f t="shared" si="20"/>
        <v>1073</v>
      </c>
      <c r="C1078" s="12">
        <f>'Simulacion sistema (hoja4)'!AS1083</f>
        <v>0</v>
      </c>
      <c r="D1078" s="12">
        <f>'Simulacion sistema (hoja4)'!AT1083</f>
        <v>0.90364873510686128</v>
      </c>
    </row>
    <row r="1079" spans="2:4" x14ac:dyDescent="0.25">
      <c r="B1079" s="8">
        <f t="shared" si="20"/>
        <v>1074</v>
      </c>
      <c r="C1079" s="12">
        <f>'Simulacion sistema (hoja4)'!AS1084</f>
        <v>0</v>
      </c>
      <c r="D1079" s="12">
        <f>'Simulacion sistema (hoja4)'!AT1084</f>
        <v>0.53000390623671834</v>
      </c>
    </row>
    <row r="1080" spans="2:4" x14ac:dyDescent="0.25">
      <c r="B1080" s="8">
        <f t="shared" si="20"/>
        <v>1075</v>
      </c>
      <c r="C1080" s="12">
        <f>'Simulacion sistema (hoja4)'!AS1085</f>
        <v>0</v>
      </c>
      <c r="D1080" s="12">
        <f>'Simulacion sistema (hoja4)'!AT1085</f>
        <v>0.80064366852000679</v>
      </c>
    </row>
    <row r="1081" spans="2:4" x14ac:dyDescent="0.25">
      <c r="B1081" s="8">
        <f t="shared" si="20"/>
        <v>1076</v>
      </c>
      <c r="C1081" s="12">
        <f>'Simulacion sistema (hoja4)'!AS1086</f>
        <v>0</v>
      </c>
      <c r="D1081" s="12">
        <f>'Simulacion sistema (hoja4)'!AT1086</f>
        <v>0.6744617346106081</v>
      </c>
    </row>
    <row r="1082" spans="2:4" x14ac:dyDescent="0.25">
      <c r="B1082" s="8">
        <f t="shared" si="20"/>
        <v>1077</v>
      </c>
      <c r="C1082" s="12">
        <f>'Simulacion sistema (hoja4)'!AS1087</f>
        <v>8.8069229425943168E-2</v>
      </c>
      <c r="D1082" s="12">
        <f>'Simulacion sistema (hoja4)'!AT1087</f>
        <v>0.70538731220368478</v>
      </c>
    </row>
    <row r="1083" spans="2:4" x14ac:dyDescent="0.25">
      <c r="B1083" s="8">
        <f t="shared" si="20"/>
        <v>1078</v>
      </c>
      <c r="C1083" s="12">
        <f>'Simulacion sistema (hoja4)'!AS1088</f>
        <v>0</v>
      </c>
      <c r="D1083" s="12">
        <f>'Simulacion sistema (hoja4)'!AT1088</f>
        <v>0.78398531119286141</v>
      </c>
    </row>
    <row r="1084" spans="2:4" x14ac:dyDescent="0.25">
      <c r="B1084" s="8">
        <f t="shared" si="20"/>
        <v>1079</v>
      </c>
      <c r="C1084" s="12">
        <f>'Simulacion sistema (hoja4)'!AS1089</f>
        <v>0</v>
      </c>
      <c r="D1084" s="12">
        <f>'Simulacion sistema (hoja4)'!AT1089</f>
        <v>0.81351806323555509</v>
      </c>
    </row>
    <row r="1085" spans="2:4" x14ac:dyDescent="0.25">
      <c r="B1085" s="8">
        <f t="shared" si="20"/>
        <v>1080</v>
      </c>
      <c r="C1085" s="12">
        <f>'Simulacion sistema (hoja4)'!AS1090</f>
        <v>1</v>
      </c>
      <c r="D1085" s="12">
        <f>'Simulacion sistema (hoja4)'!AT1090</f>
        <v>0.71238372290258978</v>
      </c>
    </row>
    <row r="1086" spans="2:4" x14ac:dyDescent="0.25">
      <c r="B1086" s="8">
        <f t="shared" si="20"/>
        <v>1081</v>
      </c>
      <c r="C1086" s="12">
        <f>'Simulacion sistema (hoja4)'!AS1091</f>
        <v>0.45200909780420084</v>
      </c>
      <c r="D1086" s="12">
        <f>'Simulacion sistema (hoja4)'!AT1091</f>
        <v>0.64251194584218474</v>
      </c>
    </row>
    <row r="1087" spans="2:4" x14ac:dyDescent="0.25">
      <c r="B1087" s="8">
        <f t="shared" si="20"/>
        <v>1082</v>
      </c>
      <c r="C1087" s="12">
        <f>'Simulacion sistema (hoja4)'!AS1092</f>
        <v>0</v>
      </c>
      <c r="D1087" s="12">
        <f>'Simulacion sistema (hoja4)'!AT1092</f>
        <v>0.80578197844871491</v>
      </c>
    </row>
    <row r="1088" spans="2:4" x14ac:dyDescent="0.25">
      <c r="B1088" s="8">
        <f t="shared" si="20"/>
        <v>1083</v>
      </c>
      <c r="C1088" s="12">
        <f>'Simulacion sistema (hoja4)'!AS1093</f>
        <v>0</v>
      </c>
      <c r="D1088" s="12">
        <f>'Simulacion sistema (hoja4)'!AT1093</f>
        <v>0.82399768232673321</v>
      </c>
    </row>
    <row r="1089" spans="2:4" x14ac:dyDescent="0.25">
      <c r="B1089" s="8">
        <f t="shared" si="20"/>
        <v>1084</v>
      </c>
      <c r="C1089" s="12">
        <f>'Simulacion sistema (hoja4)'!AS1094</f>
        <v>0</v>
      </c>
      <c r="D1089" s="12">
        <f>'Simulacion sistema (hoja4)'!AT1094</f>
        <v>0.46453881266354247</v>
      </c>
    </row>
    <row r="1090" spans="2:4" x14ac:dyDescent="0.25">
      <c r="B1090" s="8">
        <f t="shared" si="20"/>
        <v>1085</v>
      </c>
      <c r="C1090" s="12">
        <f>'Simulacion sistema (hoja4)'!AS1095</f>
        <v>0.36344735363579067</v>
      </c>
      <c r="D1090" s="12">
        <f>'Simulacion sistema (hoja4)'!AT1095</f>
        <v>0.84235169415412814</v>
      </c>
    </row>
    <row r="1091" spans="2:4" x14ac:dyDescent="0.25">
      <c r="B1091" s="8">
        <f t="shared" si="20"/>
        <v>1086</v>
      </c>
      <c r="C1091" s="12">
        <f>'Simulacion sistema (hoja4)'!AS1096</f>
        <v>0.58995859206873813</v>
      </c>
      <c r="D1091" s="12">
        <f>'Simulacion sistema (hoja4)'!AT1096</f>
        <v>0.64548337090350227</v>
      </c>
    </row>
    <row r="1092" spans="2:4" x14ac:dyDescent="0.25">
      <c r="B1092" s="8">
        <f t="shared" si="20"/>
        <v>1087</v>
      </c>
      <c r="C1092" s="12">
        <f>'Simulacion sistema (hoja4)'!AS1097</f>
        <v>0</v>
      </c>
      <c r="D1092" s="12">
        <f>'Simulacion sistema (hoja4)'!AT1097</f>
        <v>0.77984124838854174</v>
      </c>
    </row>
    <row r="1093" spans="2:4" x14ac:dyDescent="0.25">
      <c r="B1093" s="8">
        <f t="shared" si="20"/>
        <v>1088</v>
      </c>
      <c r="C1093" s="12">
        <f>'Simulacion sistema (hoja4)'!AS1098</f>
        <v>0.60829585342920234</v>
      </c>
      <c r="D1093" s="12">
        <f>'Simulacion sistema (hoja4)'!AT1098</f>
        <v>1</v>
      </c>
    </row>
    <row r="1094" spans="2:4" x14ac:dyDescent="0.25">
      <c r="B1094" s="8">
        <f t="shared" si="20"/>
        <v>1089</v>
      </c>
      <c r="C1094" s="12">
        <f>'Simulacion sistema (hoja4)'!AS1099</f>
        <v>0.19174887801378762</v>
      </c>
      <c r="D1094" s="12">
        <f>'Simulacion sistema (hoja4)'!AT1099</f>
        <v>0.67312320933708358</v>
      </c>
    </row>
    <row r="1095" spans="2:4" x14ac:dyDescent="0.25">
      <c r="B1095" s="8">
        <f t="shared" si="20"/>
        <v>1090</v>
      </c>
      <c r="C1095" s="12">
        <f>'Simulacion sistema (hoja4)'!AS1100</f>
        <v>0.12639911306177964</v>
      </c>
      <c r="D1095" s="12">
        <f>'Simulacion sistema (hoja4)'!AT1100</f>
        <v>0.56038789828561086</v>
      </c>
    </row>
    <row r="1096" spans="2:4" x14ac:dyDescent="0.25">
      <c r="B1096" s="8">
        <f t="shared" ref="B1096:B1159" si="21">+B1095+1</f>
        <v>1091</v>
      </c>
      <c r="C1096" s="12">
        <f>'Simulacion sistema (hoja4)'!AS1101</f>
        <v>0</v>
      </c>
      <c r="D1096" s="12">
        <f>'Simulacion sistema (hoja4)'!AT1101</f>
        <v>0.74391547113460443</v>
      </c>
    </row>
    <row r="1097" spans="2:4" x14ac:dyDescent="0.25">
      <c r="B1097" s="8">
        <f t="shared" si="21"/>
        <v>1092</v>
      </c>
      <c r="C1097" s="12">
        <f>'Simulacion sistema (hoja4)'!AS1102</f>
        <v>0</v>
      </c>
      <c r="D1097" s="12">
        <f>'Simulacion sistema (hoja4)'!AT1102</f>
        <v>0.67814230600871106</v>
      </c>
    </row>
    <row r="1098" spans="2:4" x14ac:dyDescent="0.25">
      <c r="B1098" s="8">
        <f t="shared" si="21"/>
        <v>1093</v>
      </c>
      <c r="C1098" s="12">
        <f>'Simulacion sistema (hoja4)'!AS1103</f>
        <v>0.10237537591092405</v>
      </c>
      <c r="D1098" s="12">
        <f>'Simulacion sistema (hoja4)'!AT1103</f>
        <v>0.69667584859654041</v>
      </c>
    </row>
    <row r="1099" spans="2:4" x14ac:dyDescent="0.25">
      <c r="B1099" s="8">
        <f t="shared" si="21"/>
        <v>1094</v>
      </c>
      <c r="C1099" s="12">
        <f>'Simulacion sistema (hoja4)'!AS1104</f>
        <v>1</v>
      </c>
      <c r="D1099" s="12">
        <f>'Simulacion sistema (hoja4)'!AT1104</f>
        <v>0.80042957583540408</v>
      </c>
    </row>
    <row r="1100" spans="2:4" x14ac:dyDescent="0.25">
      <c r="B1100" s="8">
        <f t="shared" si="21"/>
        <v>1095</v>
      </c>
      <c r="C1100" s="12">
        <f>'Simulacion sistema (hoja4)'!AS1105</f>
        <v>0.63291625681355779</v>
      </c>
      <c r="D1100" s="12">
        <f>'Simulacion sistema (hoja4)'!AT1105</f>
        <v>0.82715086465795551</v>
      </c>
    </row>
    <row r="1101" spans="2:4" x14ac:dyDescent="0.25">
      <c r="B1101" s="8">
        <f t="shared" si="21"/>
        <v>1096</v>
      </c>
      <c r="C1101" s="12">
        <f>'Simulacion sistema (hoja4)'!AS1106</f>
        <v>0.16374299413267485</v>
      </c>
      <c r="D1101" s="12">
        <f>'Simulacion sistema (hoja4)'!AT1106</f>
        <v>0.80645526397384448</v>
      </c>
    </row>
    <row r="1102" spans="2:4" x14ac:dyDescent="0.25">
      <c r="B1102" s="8">
        <f t="shared" si="21"/>
        <v>1097</v>
      </c>
      <c r="C1102" s="12">
        <f>'Simulacion sistema (hoja4)'!AS1107</f>
        <v>1.6716328799732089E-2</v>
      </c>
      <c r="D1102" s="12">
        <f>'Simulacion sistema (hoja4)'!AT1107</f>
        <v>0.82525463010123068</v>
      </c>
    </row>
    <row r="1103" spans="2:4" x14ac:dyDescent="0.25">
      <c r="B1103" s="8">
        <f t="shared" si="21"/>
        <v>1098</v>
      </c>
      <c r="C1103" s="12">
        <f>'Simulacion sistema (hoja4)'!AS1108</f>
        <v>0</v>
      </c>
      <c r="D1103" s="12">
        <f>'Simulacion sistema (hoja4)'!AT1108</f>
        <v>0.78456772984197276</v>
      </c>
    </row>
    <row r="1104" spans="2:4" x14ac:dyDescent="0.25">
      <c r="B1104" s="8">
        <f t="shared" si="21"/>
        <v>1099</v>
      </c>
      <c r="C1104" s="12">
        <f>'Simulacion sistema (hoja4)'!AS1109</f>
        <v>0.34696544820374886</v>
      </c>
      <c r="D1104" s="12">
        <f>'Simulacion sistema (hoja4)'!AT1109</f>
        <v>0.65281204890309474</v>
      </c>
    </row>
    <row r="1105" spans="2:4" x14ac:dyDescent="0.25">
      <c r="B1105" s="8">
        <f t="shared" si="21"/>
        <v>1100</v>
      </c>
      <c r="C1105" s="12">
        <f>'Simulacion sistema (hoja4)'!AS1110</f>
        <v>0</v>
      </c>
      <c r="D1105" s="12">
        <f>'Simulacion sistema (hoja4)'!AT1110</f>
        <v>0.84316795503837061</v>
      </c>
    </row>
    <row r="1106" spans="2:4" x14ac:dyDescent="0.25">
      <c r="B1106" s="8">
        <f t="shared" si="21"/>
        <v>1101</v>
      </c>
      <c r="C1106" s="12">
        <f>'Simulacion sistema (hoja4)'!AS1111</f>
        <v>0</v>
      </c>
      <c r="D1106" s="12">
        <f>'Simulacion sistema (hoja4)'!AT1111</f>
        <v>0.77973735842804748</v>
      </c>
    </row>
    <row r="1107" spans="2:4" x14ac:dyDescent="0.25">
      <c r="B1107" s="8">
        <f t="shared" si="21"/>
        <v>1102</v>
      </c>
      <c r="C1107" s="12">
        <f>'Simulacion sistema (hoja4)'!AS1112</f>
        <v>0</v>
      </c>
      <c r="D1107" s="12">
        <f>'Simulacion sistema (hoja4)'!AT1112</f>
        <v>0.95514297140345583</v>
      </c>
    </row>
    <row r="1108" spans="2:4" x14ac:dyDescent="0.25">
      <c r="B1108" s="8">
        <f t="shared" si="21"/>
        <v>1103</v>
      </c>
      <c r="C1108" s="12">
        <f>'Simulacion sistema (hoja4)'!AS1113</f>
        <v>0.30526730270555291</v>
      </c>
      <c r="D1108" s="12">
        <f>'Simulacion sistema (hoja4)'!AT1113</f>
        <v>0.80352900410760741</v>
      </c>
    </row>
    <row r="1109" spans="2:4" x14ac:dyDescent="0.25">
      <c r="B1109" s="8">
        <f t="shared" si="21"/>
        <v>1104</v>
      </c>
      <c r="C1109" s="12">
        <f>'Simulacion sistema (hoja4)'!AS1114</f>
        <v>0.28057201906232232</v>
      </c>
      <c r="D1109" s="12">
        <f>'Simulacion sistema (hoja4)'!AT1114</f>
        <v>0.8161285014460079</v>
      </c>
    </row>
    <row r="1110" spans="2:4" x14ac:dyDescent="0.25">
      <c r="B1110" s="8">
        <f t="shared" si="21"/>
        <v>1105</v>
      </c>
      <c r="C1110" s="12">
        <f>'Simulacion sistema (hoja4)'!AS1115</f>
        <v>0.59090309849618217</v>
      </c>
      <c r="D1110" s="12">
        <f>'Simulacion sistema (hoja4)'!AT1115</f>
        <v>0.59844025598012851</v>
      </c>
    </row>
    <row r="1111" spans="2:4" x14ac:dyDescent="0.25">
      <c r="B1111" s="8">
        <f t="shared" si="21"/>
        <v>1106</v>
      </c>
      <c r="C1111" s="12">
        <f>'Simulacion sistema (hoja4)'!AS1116</f>
        <v>0</v>
      </c>
      <c r="D1111" s="12">
        <f>'Simulacion sistema (hoja4)'!AT1116</f>
        <v>0.81234354474856874</v>
      </c>
    </row>
    <row r="1112" spans="2:4" x14ac:dyDescent="0.25">
      <c r="B1112" s="8">
        <f t="shared" si="21"/>
        <v>1107</v>
      </c>
      <c r="C1112" s="12">
        <f>'Simulacion sistema (hoja4)'!AS1117</f>
        <v>0</v>
      </c>
      <c r="D1112" s="12">
        <f>'Simulacion sistema (hoja4)'!AT1117</f>
        <v>0.7945812255935305</v>
      </c>
    </row>
    <row r="1113" spans="2:4" x14ac:dyDescent="0.25">
      <c r="B1113" s="8">
        <f t="shared" si="21"/>
        <v>1108</v>
      </c>
      <c r="C1113" s="12">
        <f>'Simulacion sistema (hoja4)'!AS1118</f>
        <v>0</v>
      </c>
      <c r="D1113" s="12">
        <f>'Simulacion sistema (hoja4)'!AT1118</f>
        <v>0.83197748895249357</v>
      </c>
    </row>
    <row r="1114" spans="2:4" x14ac:dyDescent="0.25">
      <c r="B1114" s="8">
        <f t="shared" si="21"/>
        <v>1109</v>
      </c>
      <c r="C1114" s="12">
        <f>'Simulacion sistema (hoja4)'!AS1119</f>
        <v>0.805769767086707</v>
      </c>
      <c r="D1114" s="12">
        <f>'Simulacion sistema (hoja4)'!AT1119</f>
        <v>0.72436037044119006</v>
      </c>
    </row>
    <row r="1115" spans="2:4" x14ac:dyDescent="0.25">
      <c r="B1115" s="8">
        <f t="shared" si="21"/>
        <v>1110</v>
      </c>
      <c r="C1115" s="12">
        <f>'Simulacion sistema (hoja4)'!AS1120</f>
        <v>0.41073339974488288</v>
      </c>
      <c r="D1115" s="12">
        <f>'Simulacion sistema (hoja4)'!AT1120</f>
        <v>0.70717638651864312</v>
      </c>
    </row>
    <row r="1116" spans="2:4" x14ac:dyDescent="0.25">
      <c r="B1116" s="8">
        <f t="shared" si="21"/>
        <v>1111</v>
      </c>
      <c r="C1116" s="12">
        <f>'Simulacion sistema (hoja4)'!AS1121</f>
        <v>0</v>
      </c>
      <c r="D1116" s="12">
        <f>'Simulacion sistema (hoja4)'!AT1121</f>
        <v>0.64548640772090327</v>
      </c>
    </row>
    <row r="1117" spans="2:4" x14ac:dyDescent="0.25">
      <c r="B1117" s="8">
        <f t="shared" si="21"/>
        <v>1112</v>
      </c>
      <c r="C1117" s="12">
        <f>'Simulacion sistema (hoja4)'!AS1122</f>
        <v>0</v>
      </c>
      <c r="D1117" s="12">
        <f>'Simulacion sistema (hoja4)'!AT1122</f>
        <v>0.75591384466898581</v>
      </c>
    </row>
    <row r="1118" spans="2:4" x14ac:dyDescent="0.25">
      <c r="B1118" s="8">
        <f t="shared" si="21"/>
        <v>1113</v>
      </c>
      <c r="C1118" s="12">
        <f>'Simulacion sistema (hoja4)'!AS1123</f>
        <v>0.71035250788930082</v>
      </c>
      <c r="D1118" s="12">
        <f>'Simulacion sistema (hoja4)'!AT1123</f>
        <v>0.83274080697630459</v>
      </c>
    </row>
    <row r="1119" spans="2:4" x14ac:dyDescent="0.25">
      <c r="B1119" s="8">
        <f t="shared" si="21"/>
        <v>1114</v>
      </c>
      <c r="C1119" s="12">
        <f>'Simulacion sistema (hoja4)'!AS1124</f>
        <v>0</v>
      </c>
      <c r="D1119" s="12">
        <f>'Simulacion sistema (hoja4)'!AT1124</f>
        <v>0.87016817569794058</v>
      </c>
    </row>
    <row r="1120" spans="2:4" x14ac:dyDescent="0.25">
      <c r="B1120" s="8">
        <f t="shared" si="21"/>
        <v>1115</v>
      </c>
      <c r="C1120" s="12">
        <f>'Simulacion sistema (hoja4)'!AS1125</f>
        <v>0.88110644003557226</v>
      </c>
      <c r="D1120" s="12">
        <f>'Simulacion sistema (hoja4)'!AT1125</f>
        <v>0.73715821836049644</v>
      </c>
    </row>
    <row r="1121" spans="2:4" x14ac:dyDescent="0.25">
      <c r="B1121" s="8">
        <f t="shared" si="21"/>
        <v>1116</v>
      </c>
      <c r="C1121" s="12">
        <f>'Simulacion sistema (hoja4)'!AS1126</f>
        <v>0</v>
      </c>
      <c r="D1121" s="12">
        <f>'Simulacion sistema (hoja4)'!AT1126</f>
        <v>0.66034553127410367</v>
      </c>
    </row>
    <row r="1122" spans="2:4" x14ac:dyDescent="0.25">
      <c r="B1122" s="8">
        <f t="shared" si="21"/>
        <v>1117</v>
      </c>
      <c r="C1122" s="12">
        <f>'Simulacion sistema (hoja4)'!AS1127</f>
        <v>0</v>
      </c>
      <c r="D1122" s="12">
        <f>'Simulacion sistema (hoja4)'!AT1127</f>
        <v>0.86371803498613231</v>
      </c>
    </row>
    <row r="1123" spans="2:4" x14ac:dyDescent="0.25">
      <c r="B1123" s="8">
        <f t="shared" si="21"/>
        <v>1118</v>
      </c>
      <c r="C1123" s="12">
        <f>'Simulacion sistema (hoja4)'!AS1128</f>
        <v>0.34054900434057345</v>
      </c>
      <c r="D1123" s="12">
        <f>'Simulacion sistema (hoja4)'!AT1128</f>
        <v>0.77380228953520536</v>
      </c>
    </row>
    <row r="1124" spans="2:4" x14ac:dyDescent="0.25">
      <c r="B1124" s="8">
        <f t="shared" si="21"/>
        <v>1119</v>
      </c>
      <c r="C1124" s="12">
        <f>'Simulacion sistema (hoja4)'!AS1129</f>
        <v>0</v>
      </c>
      <c r="D1124" s="12">
        <f>'Simulacion sistema (hoja4)'!AT1129</f>
        <v>0.5419546658215264</v>
      </c>
    </row>
    <row r="1125" spans="2:4" x14ac:dyDescent="0.25">
      <c r="B1125" s="8">
        <f t="shared" si="21"/>
        <v>1120</v>
      </c>
      <c r="C1125" s="12">
        <f>'Simulacion sistema (hoja4)'!AS1130</f>
        <v>0</v>
      </c>
      <c r="D1125" s="12">
        <f>'Simulacion sistema (hoja4)'!AT1130</f>
        <v>0.85446039956136388</v>
      </c>
    </row>
    <row r="1126" spans="2:4" x14ac:dyDescent="0.25">
      <c r="B1126" s="8">
        <f t="shared" si="21"/>
        <v>1121</v>
      </c>
      <c r="C1126" s="12">
        <f>'Simulacion sistema (hoja4)'!AS1131</f>
        <v>0.96375905855650978</v>
      </c>
      <c r="D1126" s="12">
        <f>'Simulacion sistema (hoja4)'!AT1131</f>
        <v>0.70406305548266113</v>
      </c>
    </row>
    <row r="1127" spans="2:4" x14ac:dyDescent="0.25">
      <c r="B1127" s="8">
        <f t="shared" si="21"/>
        <v>1122</v>
      </c>
      <c r="C1127" s="12">
        <f>'Simulacion sistema (hoja4)'!AS1132</f>
        <v>0.10548391499547247</v>
      </c>
      <c r="D1127" s="12">
        <f>'Simulacion sistema (hoja4)'!AT1132</f>
        <v>0.78659167304845956</v>
      </c>
    </row>
    <row r="1128" spans="2:4" x14ac:dyDescent="0.25">
      <c r="B1128" s="8">
        <f t="shared" si="21"/>
        <v>1123</v>
      </c>
      <c r="C1128" s="12">
        <f>'Simulacion sistema (hoja4)'!AS1133</f>
        <v>0</v>
      </c>
      <c r="D1128" s="12">
        <f>'Simulacion sistema (hoja4)'!AT1133</f>
        <v>0.75976596192089196</v>
      </c>
    </row>
    <row r="1129" spans="2:4" x14ac:dyDescent="0.25">
      <c r="B1129" s="8">
        <f t="shared" si="21"/>
        <v>1124</v>
      </c>
      <c r="C1129" s="12">
        <f>'Simulacion sistema (hoja4)'!AS1134</f>
        <v>0.47021088532440652</v>
      </c>
      <c r="D1129" s="12">
        <f>'Simulacion sistema (hoja4)'!AT1134</f>
        <v>1</v>
      </c>
    </row>
    <row r="1130" spans="2:4" x14ac:dyDescent="0.25">
      <c r="B1130" s="8">
        <f t="shared" si="21"/>
        <v>1125</v>
      </c>
      <c r="C1130" s="12">
        <f>'Simulacion sistema (hoja4)'!AS1135</f>
        <v>0.13202075066862651</v>
      </c>
      <c r="D1130" s="12">
        <f>'Simulacion sistema (hoja4)'!AT1135</f>
        <v>0.76311190991847033</v>
      </c>
    </row>
    <row r="1131" spans="2:4" x14ac:dyDescent="0.25">
      <c r="B1131" s="8">
        <f t="shared" si="21"/>
        <v>1126</v>
      </c>
      <c r="C1131" s="12">
        <f>'Simulacion sistema (hoja4)'!AS1136</f>
        <v>4.0933385199605252E-2</v>
      </c>
      <c r="D1131" s="12">
        <f>'Simulacion sistema (hoja4)'!AT1136</f>
        <v>0.76077036075403659</v>
      </c>
    </row>
    <row r="1132" spans="2:4" x14ac:dyDescent="0.25">
      <c r="B1132" s="8">
        <f t="shared" si="21"/>
        <v>1127</v>
      </c>
      <c r="C1132" s="12">
        <f>'Simulacion sistema (hoja4)'!AS1137</f>
        <v>0</v>
      </c>
      <c r="D1132" s="12">
        <f>'Simulacion sistema (hoja4)'!AT1137</f>
        <v>0.94329503644776069</v>
      </c>
    </row>
    <row r="1133" spans="2:4" x14ac:dyDescent="0.25">
      <c r="B1133" s="8">
        <f t="shared" si="21"/>
        <v>1128</v>
      </c>
      <c r="C1133" s="12">
        <f>'Simulacion sistema (hoja4)'!AS1138</f>
        <v>0</v>
      </c>
      <c r="D1133" s="12">
        <f>'Simulacion sistema (hoja4)'!AT1138</f>
        <v>0.88695923518054565</v>
      </c>
    </row>
    <row r="1134" spans="2:4" x14ac:dyDescent="0.25">
      <c r="B1134" s="8">
        <f t="shared" si="21"/>
        <v>1129</v>
      </c>
      <c r="C1134" s="12">
        <f>'Simulacion sistema (hoja4)'!AS1139</f>
        <v>0</v>
      </c>
      <c r="D1134" s="12">
        <f>'Simulacion sistema (hoja4)'!AT1139</f>
        <v>0.99154245050285927</v>
      </c>
    </row>
    <row r="1135" spans="2:4" x14ac:dyDescent="0.25">
      <c r="B1135" s="8">
        <f t="shared" si="21"/>
        <v>1130</v>
      </c>
      <c r="C1135" s="12">
        <f>'Simulacion sistema (hoja4)'!AS1140</f>
        <v>0</v>
      </c>
      <c r="D1135" s="12">
        <f>'Simulacion sistema (hoja4)'!AT1140</f>
        <v>0.73028095323960807</v>
      </c>
    </row>
    <row r="1136" spans="2:4" x14ac:dyDescent="0.25">
      <c r="B1136" s="8">
        <f t="shared" si="21"/>
        <v>1131</v>
      </c>
      <c r="C1136" s="12">
        <f>'Simulacion sistema (hoja4)'!AS1141</f>
        <v>0</v>
      </c>
      <c r="D1136" s="12">
        <f>'Simulacion sistema (hoja4)'!AT1141</f>
        <v>0.71264541369710555</v>
      </c>
    </row>
    <row r="1137" spans="2:4" x14ac:dyDescent="0.25">
      <c r="B1137" s="8">
        <f t="shared" si="21"/>
        <v>1132</v>
      </c>
      <c r="C1137" s="12">
        <f>'Simulacion sistema (hoja4)'!AS1142</f>
        <v>0</v>
      </c>
      <c r="D1137" s="12">
        <f>'Simulacion sistema (hoja4)'!AT1142</f>
        <v>0.93221291314727983</v>
      </c>
    </row>
    <row r="1138" spans="2:4" x14ac:dyDescent="0.25">
      <c r="B1138" s="8">
        <f t="shared" si="21"/>
        <v>1133</v>
      </c>
      <c r="C1138" s="12">
        <f>'Simulacion sistema (hoja4)'!AS1143</f>
        <v>0.56565957604883199</v>
      </c>
      <c r="D1138" s="12">
        <f>'Simulacion sistema (hoja4)'!AT1143</f>
        <v>0.94189402707023162</v>
      </c>
    </row>
    <row r="1139" spans="2:4" x14ac:dyDescent="0.25">
      <c r="B1139" s="8">
        <f t="shared" si="21"/>
        <v>1134</v>
      </c>
      <c r="C1139" s="12">
        <f>'Simulacion sistema (hoja4)'!AS1144</f>
        <v>0</v>
      </c>
      <c r="D1139" s="12">
        <f>'Simulacion sistema (hoja4)'!AT1144</f>
        <v>0.49867506706680503</v>
      </c>
    </row>
    <row r="1140" spans="2:4" x14ac:dyDescent="0.25">
      <c r="B1140" s="8">
        <f t="shared" si="21"/>
        <v>1135</v>
      </c>
      <c r="C1140" s="12">
        <f>'Simulacion sistema (hoja4)'!AS1145</f>
        <v>0</v>
      </c>
      <c r="D1140" s="12">
        <f>'Simulacion sistema (hoja4)'!AT1145</f>
        <v>0.91430846487685447</v>
      </c>
    </row>
    <row r="1141" spans="2:4" x14ac:dyDescent="0.25">
      <c r="B1141" s="8">
        <f t="shared" si="21"/>
        <v>1136</v>
      </c>
      <c r="C1141" s="12">
        <f>'Simulacion sistema (hoja4)'!AS1146</f>
        <v>0</v>
      </c>
      <c r="D1141" s="12">
        <f>'Simulacion sistema (hoja4)'!AT1146</f>
        <v>0.89644930739713635</v>
      </c>
    </row>
    <row r="1142" spans="2:4" x14ac:dyDescent="0.25">
      <c r="B1142" s="8">
        <f t="shared" si="21"/>
        <v>1137</v>
      </c>
      <c r="C1142" s="12">
        <f>'Simulacion sistema (hoja4)'!AS1147</f>
        <v>0</v>
      </c>
      <c r="D1142" s="12">
        <f>'Simulacion sistema (hoja4)'!AT1147</f>
        <v>0.89639314041045981</v>
      </c>
    </row>
    <row r="1143" spans="2:4" x14ac:dyDescent="0.25">
      <c r="B1143" s="8">
        <f t="shared" si="21"/>
        <v>1138</v>
      </c>
      <c r="C1143" s="12">
        <f>'Simulacion sistema (hoja4)'!AS1148</f>
        <v>0</v>
      </c>
      <c r="D1143" s="12">
        <f>'Simulacion sistema (hoja4)'!AT1148</f>
        <v>0.83384762239546362</v>
      </c>
    </row>
    <row r="1144" spans="2:4" x14ac:dyDescent="0.25">
      <c r="B1144" s="8">
        <f t="shared" si="21"/>
        <v>1139</v>
      </c>
      <c r="C1144" s="12">
        <f>'Simulacion sistema (hoja4)'!AS1149</f>
        <v>0.11449469054350629</v>
      </c>
      <c r="D1144" s="12">
        <f>'Simulacion sistema (hoja4)'!AT1149</f>
        <v>0.49886170787314571</v>
      </c>
    </row>
    <row r="1145" spans="2:4" x14ac:dyDescent="0.25">
      <c r="B1145" s="8">
        <f t="shared" si="21"/>
        <v>1140</v>
      </c>
      <c r="C1145" s="12">
        <f>'Simulacion sistema (hoja4)'!AS1150</f>
        <v>0</v>
      </c>
      <c r="D1145" s="12">
        <f>'Simulacion sistema (hoja4)'!AT1150</f>
        <v>0.75005263446709414</v>
      </c>
    </row>
    <row r="1146" spans="2:4" x14ac:dyDescent="0.25">
      <c r="B1146" s="8">
        <f t="shared" si="21"/>
        <v>1141</v>
      </c>
      <c r="C1146" s="12">
        <f>'Simulacion sistema (hoja4)'!AS1151</f>
        <v>0</v>
      </c>
      <c r="D1146" s="12">
        <f>'Simulacion sistema (hoja4)'!AT1151</f>
        <v>0.78831978690396265</v>
      </c>
    </row>
    <row r="1147" spans="2:4" x14ac:dyDescent="0.25">
      <c r="B1147" s="8">
        <f t="shared" si="21"/>
        <v>1142</v>
      </c>
      <c r="C1147" s="12">
        <f>'Simulacion sistema (hoja4)'!AS1152</f>
        <v>0.20066013293859822</v>
      </c>
      <c r="D1147" s="12">
        <f>'Simulacion sistema (hoja4)'!AT1152</f>
        <v>0.84610015148839557</v>
      </c>
    </row>
    <row r="1148" spans="2:4" x14ac:dyDescent="0.25">
      <c r="B1148" s="8">
        <f t="shared" si="21"/>
        <v>1143</v>
      </c>
      <c r="C1148" s="12">
        <f>'Simulacion sistema (hoja4)'!AS1153</f>
        <v>0</v>
      </c>
      <c r="D1148" s="12">
        <f>'Simulacion sistema (hoja4)'!AT1153</f>
        <v>0.92656320301974937</v>
      </c>
    </row>
    <row r="1149" spans="2:4" x14ac:dyDescent="0.25">
      <c r="B1149" s="8">
        <f t="shared" si="21"/>
        <v>1144</v>
      </c>
      <c r="C1149" s="12">
        <f>'Simulacion sistema (hoja4)'!AS1154</f>
        <v>0.15206424891922715</v>
      </c>
      <c r="D1149" s="12">
        <f>'Simulacion sistema (hoja4)'!AT1154</f>
        <v>0.91191479903484352</v>
      </c>
    </row>
    <row r="1150" spans="2:4" x14ac:dyDescent="0.25">
      <c r="B1150" s="8">
        <f t="shared" si="21"/>
        <v>1145</v>
      </c>
      <c r="C1150" s="12">
        <f>'Simulacion sistema (hoja4)'!AS1155</f>
        <v>0</v>
      </c>
      <c r="D1150" s="12">
        <f>'Simulacion sistema (hoja4)'!AT1155</f>
        <v>0.74033174245334821</v>
      </c>
    </row>
    <row r="1151" spans="2:4" x14ac:dyDescent="0.25">
      <c r="B1151" s="8">
        <f t="shared" si="21"/>
        <v>1146</v>
      </c>
      <c r="C1151" s="12">
        <f>'Simulacion sistema (hoja4)'!AS1156</f>
        <v>0.682331152424834</v>
      </c>
      <c r="D1151" s="12">
        <f>'Simulacion sistema (hoja4)'!AT1156</f>
        <v>0.99568077410949629</v>
      </c>
    </row>
    <row r="1152" spans="2:4" x14ac:dyDescent="0.25">
      <c r="B1152" s="8">
        <f t="shared" si="21"/>
        <v>1147</v>
      </c>
      <c r="C1152" s="12">
        <f>'Simulacion sistema (hoja4)'!AS1157</f>
        <v>0.53559471267926129</v>
      </c>
      <c r="D1152" s="12">
        <f>'Simulacion sistema (hoja4)'!AT1157</f>
        <v>0.67759943374066633</v>
      </c>
    </row>
    <row r="1153" spans="2:4" x14ac:dyDescent="0.25">
      <c r="B1153" s="8">
        <f t="shared" si="21"/>
        <v>1148</v>
      </c>
      <c r="C1153" s="12">
        <f>'Simulacion sistema (hoja4)'!AS1158</f>
        <v>0.17770611679685924</v>
      </c>
      <c r="D1153" s="12">
        <f>'Simulacion sistema (hoja4)'!AT1158</f>
        <v>0.85218272685513463</v>
      </c>
    </row>
    <row r="1154" spans="2:4" x14ac:dyDescent="0.25">
      <c r="B1154" s="8">
        <f t="shared" si="21"/>
        <v>1149</v>
      </c>
      <c r="C1154" s="12">
        <f>'Simulacion sistema (hoja4)'!AS1159</f>
        <v>0</v>
      </c>
      <c r="D1154" s="12">
        <f>'Simulacion sistema (hoja4)'!AT1159</f>
        <v>0.85986338198128753</v>
      </c>
    </row>
    <row r="1155" spans="2:4" x14ac:dyDescent="0.25">
      <c r="B1155" s="8">
        <f t="shared" si="21"/>
        <v>1150</v>
      </c>
      <c r="C1155" s="12">
        <f>'Simulacion sistema (hoja4)'!AS1160</f>
        <v>0</v>
      </c>
      <c r="D1155" s="12">
        <f>'Simulacion sistema (hoja4)'!AT1160</f>
        <v>0.86929790367671744</v>
      </c>
    </row>
    <row r="1156" spans="2:4" x14ac:dyDescent="0.25">
      <c r="B1156" s="8">
        <f t="shared" si="21"/>
        <v>1151</v>
      </c>
      <c r="C1156" s="12">
        <f>'Simulacion sistema (hoja4)'!AS1161</f>
        <v>3.4193323063196397E-2</v>
      </c>
      <c r="D1156" s="12">
        <f>'Simulacion sistema (hoja4)'!AT1161</f>
        <v>0.80085642912916677</v>
      </c>
    </row>
    <row r="1157" spans="2:4" x14ac:dyDescent="0.25">
      <c r="B1157" s="8">
        <f t="shared" si="21"/>
        <v>1152</v>
      </c>
      <c r="C1157" s="12">
        <f>'Simulacion sistema (hoja4)'!AS1162</f>
        <v>0</v>
      </c>
      <c r="D1157" s="12">
        <f>'Simulacion sistema (hoja4)'!AT1162</f>
        <v>0.61096241350619807</v>
      </c>
    </row>
    <row r="1158" spans="2:4" x14ac:dyDescent="0.25">
      <c r="B1158" s="8">
        <f t="shared" si="21"/>
        <v>1153</v>
      </c>
      <c r="C1158" s="12">
        <f>'Simulacion sistema (hoja4)'!AS1163</f>
        <v>0</v>
      </c>
      <c r="D1158" s="12">
        <f>'Simulacion sistema (hoja4)'!AT1163</f>
        <v>0.77351935515656656</v>
      </c>
    </row>
    <row r="1159" spans="2:4" x14ac:dyDescent="0.25">
      <c r="B1159" s="8">
        <f t="shared" si="21"/>
        <v>1154</v>
      </c>
      <c r="C1159" s="12">
        <f>'Simulacion sistema (hoja4)'!AS1164</f>
        <v>0</v>
      </c>
      <c r="D1159" s="12">
        <f>'Simulacion sistema (hoja4)'!AT1164</f>
        <v>0.86756276521125686</v>
      </c>
    </row>
    <row r="1160" spans="2:4" x14ac:dyDescent="0.25">
      <c r="B1160" s="8">
        <f t="shared" ref="B1160:B1223" si="22">+B1159+1</f>
        <v>1155</v>
      </c>
      <c r="C1160" s="12">
        <f>'Simulacion sistema (hoja4)'!AS1165</f>
        <v>0</v>
      </c>
      <c r="D1160" s="12">
        <f>'Simulacion sistema (hoja4)'!AT1165</f>
        <v>0.86101267702210926</v>
      </c>
    </row>
    <row r="1161" spans="2:4" x14ac:dyDescent="0.25">
      <c r="B1161" s="8">
        <f t="shared" si="22"/>
        <v>1156</v>
      </c>
      <c r="C1161" s="12">
        <f>'Simulacion sistema (hoja4)'!AS1166</f>
        <v>0</v>
      </c>
      <c r="D1161" s="12">
        <f>'Simulacion sistema (hoja4)'!AT1166</f>
        <v>0.72234857094871618</v>
      </c>
    </row>
    <row r="1162" spans="2:4" x14ac:dyDescent="0.25">
      <c r="B1162" s="8">
        <f t="shared" si="22"/>
        <v>1157</v>
      </c>
      <c r="C1162" s="12">
        <f>'Simulacion sistema (hoja4)'!AS1167</f>
        <v>0</v>
      </c>
      <c r="D1162" s="12">
        <f>'Simulacion sistema (hoja4)'!AT1167</f>
        <v>0.72291854452449444</v>
      </c>
    </row>
    <row r="1163" spans="2:4" x14ac:dyDescent="0.25">
      <c r="B1163" s="8">
        <f t="shared" si="22"/>
        <v>1158</v>
      </c>
      <c r="C1163" s="12">
        <f>'Simulacion sistema (hoja4)'!AS1168</f>
        <v>0.30790005101857054</v>
      </c>
      <c r="D1163" s="12">
        <f>'Simulacion sistema (hoja4)'!AT1168</f>
        <v>0.92859875837070649</v>
      </c>
    </row>
    <row r="1164" spans="2:4" x14ac:dyDescent="0.25">
      <c r="B1164" s="8">
        <f t="shared" si="22"/>
        <v>1159</v>
      </c>
      <c r="C1164" s="12">
        <f>'Simulacion sistema (hoja4)'!AS1169</f>
        <v>0.48053614970957559</v>
      </c>
      <c r="D1164" s="12">
        <f>'Simulacion sistema (hoja4)'!AT1169</f>
        <v>0.84235260867621764</v>
      </c>
    </row>
    <row r="1165" spans="2:4" x14ac:dyDescent="0.25">
      <c r="B1165" s="8">
        <f t="shared" si="22"/>
        <v>1160</v>
      </c>
      <c r="C1165" s="12">
        <f>'Simulacion sistema (hoja4)'!AS1170</f>
        <v>0</v>
      </c>
      <c r="D1165" s="12">
        <f>'Simulacion sistema (hoja4)'!AT1170</f>
        <v>0.8742958069992075</v>
      </c>
    </row>
    <row r="1166" spans="2:4" x14ac:dyDescent="0.25">
      <c r="B1166" s="8">
        <f t="shared" si="22"/>
        <v>1161</v>
      </c>
      <c r="C1166" s="12">
        <f>'Simulacion sistema (hoja4)'!AS1171</f>
        <v>0</v>
      </c>
      <c r="D1166" s="12">
        <f>'Simulacion sistema (hoja4)'!AT1171</f>
        <v>0.65887123798129821</v>
      </c>
    </row>
    <row r="1167" spans="2:4" x14ac:dyDescent="0.25">
      <c r="B1167" s="8">
        <f t="shared" si="22"/>
        <v>1162</v>
      </c>
      <c r="C1167" s="12">
        <f>'Simulacion sistema (hoja4)'!AS1172</f>
        <v>0.16584669741181035</v>
      </c>
      <c r="D1167" s="12">
        <f>'Simulacion sistema (hoja4)'!AT1172</f>
        <v>0.76997751708163187</v>
      </c>
    </row>
    <row r="1168" spans="2:4" x14ac:dyDescent="0.25">
      <c r="B1168" s="8">
        <f t="shared" si="22"/>
        <v>1163</v>
      </c>
      <c r="C1168" s="12">
        <f>'Simulacion sistema (hoja4)'!AS1173</f>
        <v>0.55693940574917267</v>
      </c>
      <c r="D1168" s="12">
        <f>'Simulacion sistema (hoja4)'!AT1173</f>
        <v>0.52324818459160827</v>
      </c>
    </row>
    <row r="1169" spans="2:4" x14ac:dyDescent="0.25">
      <c r="B1169" s="8">
        <f t="shared" si="22"/>
        <v>1164</v>
      </c>
      <c r="C1169" s="12">
        <f>'Simulacion sistema (hoja4)'!AS1174</f>
        <v>0.36127648176625371</v>
      </c>
      <c r="D1169" s="12">
        <f>'Simulacion sistema (hoja4)'!AT1174</f>
        <v>0.76039671253810448</v>
      </c>
    </row>
    <row r="1170" spans="2:4" x14ac:dyDescent="0.25">
      <c r="B1170" s="8">
        <f t="shared" si="22"/>
        <v>1165</v>
      </c>
      <c r="C1170" s="12">
        <f>'Simulacion sistema (hoja4)'!AS1175</f>
        <v>0</v>
      </c>
      <c r="D1170" s="12">
        <f>'Simulacion sistema (hoja4)'!AT1175</f>
        <v>0.57428441105925954</v>
      </c>
    </row>
    <row r="1171" spans="2:4" x14ac:dyDescent="0.25">
      <c r="B1171" s="8">
        <f t="shared" si="22"/>
        <v>1166</v>
      </c>
      <c r="C1171" s="12">
        <f>'Simulacion sistema (hoja4)'!AS1176</f>
        <v>0</v>
      </c>
      <c r="D1171" s="12">
        <f>'Simulacion sistema (hoja4)'!AT1176</f>
        <v>1</v>
      </c>
    </row>
    <row r="1172" spans="2:4" x14ac:dyDescent="0.25">
      <c r="B1172" s="8">
        <f t="shared" si="22"/>
        <v>1167</v>
      </c>
      <c r="C1172" s="12">
        <f>'Simulacion sistema (hoja4)'!AS1177</f>
        <v>0.12570023593763191</v>
      </c>
      <c r="D1172" s="12">
        <f>'Simulacion sistema (hoja4)'!AT1177</f>
        <v>1</v>
      </c>
    </row>
    <row r="1173" spans="2:4" x14ac:dyDescent="0.25">
      <c r="B1173" s="8">
        <f t="shared" si="22"/>
        <v>1168</v>
      </c>
      <c r="C1173" s="12">
        <f>'Simulacion sistema (hoja4)'!AS1178</f>
        <v>1.4130186251056711E-2</v>
      </c>
      <c r="D1173" s="12">
        <f>'Simulacion sistema (hoja4)'!AT1178</f>
        <v>0.70859761686255274</v>
      </c>
    </row>
    <row r="1174" spans="2:4" x14ac:dyDescent="0.25">
      <c r="B1174" s="8">
        <f t="shared" si="22"/>
        <v>1169</v>
      </c>
      <c r="C1174" s="12">
        <f>'Simulacion sistema (hoja4)'!AS1179</f>
        <v>0</v>
      </c>
      <c r="D1174" s="12">
        <f>'Simulacion sistema (hoja4)'!AT1179</f>
        <v>0.70183847845980118</v>
      </c>
    </row>
    <row r="1175" spans="2:4" x14ac:dyDescent="0.25">
      <c r="B1175" s="8">
        <f t="shared" si="22"/>
        <v>1170</v>
      </c>
      <c r="C1175" s="12">
        <f>'Simulacion sistema (hoja4)'!AS1180</f>
        <v>0</v>
      </c>
      <c r="D1175" s="12">
        <f>'Simulacion sistema (hoja4)'!AT1180</f>
        <v>0.83161839517048708</v>
      </c>
    </row>
    <row r="1176" spans="2:4" x14ac:dyDescent="0.25">
      <c r="B1176" s="8">
        <f t="shared" si="22"/>
        <v>1171</v>
      </c>
      <c r="C1176" s="12">
        <f>'Simulacion sistema (hoja4)'!AS1181</f>
        <v>0</v>
      </c>
      <c r="D1176" s="12">
        <f>'Simulacion sistema (hoja4)'!AT1181</f>
        <v>0.82826366676976471</v>
      </c>
    </row>
    <row r="1177" spans="2:4" x14ac:dyDescent="0.25">
      <c r="B1177" s="8">
        <f t="shared" si="22"/>
        <v>1172</v>
      </c>
      <c r="C1177" s="12">
        <f>'Simulacion sistema (hoja4)'!AS1182</f>
        <v>0.89352835958702448</v>
      </c>
      <c r="D1177" s="12">
        <f>'Simulacion sistema (hoja4)'!AT1182</f>
        <v>0.88758993098404249</v>
      </c>
    </row>
    <row r="1178" spans="2:4" x14ac:dyDescent="0.25">
      <c r="B1178" s="8">
        <f t="shared" si="22"/>
        <v>1173</v>
      </c>
      <c r="C1178" s="12">
        <f>'Simulacion sistema (hoja4)'!AS1183</f>
        <v>0.28987782430950543</v>
      </c>
      <c r="D1178" s="12">
        <f>'Simulacion sistema (hoja4)'!AT1183</f>
        <v>0.71327381683806557</v>
      </c>
    </row>
    <row r="1179" spans="2:4" x14ac:dyDescent="0.25">
      <c r="B1179" s="8">
        <f t="shared" si="22"/>
        <v>1174</v>
      </c>
      <c r="C1179" s="12">
        <f>'Simulacion sistema (hoja4)'!AS1184</f>
        <v>0</v>
      </c>
      <c r="D1179" s="12">
        <f>'Simulacion sistema (hoja4)'!AT1184</f>
        <v>0.79096315608488255</v>
      </c>
    </row>
    <row r="1180" spans="2:4" x14ac:dyDescent="0.25">
      <c r="B1180" s="8">
        <f t="shared" si="22"/>
        <v>1175</v>
      </c>
      <c r="C1180" s="12">
        <f>'Simulacion sistema (hoja4)'!AS1185</f>
        <v>0</v>
      </c>
      <c r="D1180" s="12">
        <f>'Simulacion sistema (hoja4)'!AT1185</f>
        <v>0.73145935507339732</v>
      </c>
    </row>
    <row r="1181" spans="2:4" x14ac:dyDescent="0.25">
      <c r="B1181" s="8">
        <f t="shared" si="22"/>
        <v>1176</v>
      </c>
      <c r="C1181" s="12">
        <f>'Simulacion sistema (hoja4)'!AS1186</f>
        <v>0</v>
      </c>
      <c r="D1181" s="12">
        <f>'Simulacion sistema (hoja4)'!AT1186</f>
        <v>0.77514046819145832</v>
      </c>
    </row>
    <row r="1182" spans="2:4" x14ac:dyDescent="0.25">
      <c r="B1182" s="8">
        <f t="shared" si="22"/>
        <v>1177</v>
      </c>
      <c r="C1182" s="12">
        <f>'Simulacion sistema (hoja4)'!AS1187</f>
        <v>0</v>
      </c>
      <c r="D1182" s="12">
        <f>'Simulacion sistema (hoja4)'!AT1187</f>
        <v>0.88532521254969088</v>
      </c>
    </row>
    <row r="1183" spans="2:4" x14ac:dyDescent="0.25">
      <c r="B1183" s="8">
        <f t="shared" si="22"/>
        <v>1178</v>
      </c>
      <c r="C1183" s="12">
        <f>'Simulacion sistema (hoja4)'!AS1188</f>
        <v>1</v>
      </c>
      <c r="D1183" s="12">
        <f>'Simulacion sistema (hoja4)'!AT1188</f>
        <v>0.91924406018413918</v>
      </c>
    </row>
    <row r="1184" spans="2:4" x14ac:dyDescent="0.25">
      <c r="B1184" s="8">
        <f t="shared" si="22"/>
        <v>1179</v>
      </c>
      <c r="C1184" s="12">
        <f>'Simulacion sistema (hoja4)'!AS1189</f>
        <v>0</v>
      </c>
      <c r="D1184" s="12">
        <f>'Simulacion sistema (hoja4)'!AT1189</f>
        <v>0.83130674439598806</v>
      </c>
    </row>
    <row r="1185" spans="2:4" x14ac:dyDescent="0.25">
      <c r="B1185" s="8">
        <f t="shared" si="22"/>
        <v>1180</v>
      </c>
      <c r="C1185" s="12">
        <f>'Simulacion sistema (hoja4)'!AS1190</f>
        <v>0</v>
      </c>
      <c r="D1185" s="12">
        <f>'Simulacion sistema (hoja4)'!AT1190</f>
        <v>0.72269239801660734</v>
      </c>
    </row>
    <row r="1186" spans="2:4" x14ac:dyDescent="0.25">
      <c r="B1186" s="8">
        <f t="shared" si="22"/>
        <v>1181</v>
      </c>
      <c r="C1186" s="12">
        <f>'Simulacion sistema (hoja4)'!AS1191</f>
        <v>0</v>
      </c>
      <c r="D1186" s="12">
        <f>'Simulacion sistema (hoja4)'!AT1191</f>
        <v>0.82767799281858445</v>
      </c>
    </row>
    <row r="1187" spans="2:4" x14ac:dyDescent="0.25">
      <c r="B1187" s="8">
        <f t="shared" si="22"/>
        <v>1182</v>
      </c>
      <c r="C1187" s="12">
        <f>'Simulacion sistema (hoja4)'!AS1192</f>
        <v>0.28428812856218427</v>
      </c>
      <c r="D1187" s="12">
        <f>'Simulacion sistema (hoja4)'!AT1192</f>
        <v>0.9987539359777432</v>
      </c>
    </row>
    <row r="1188" spans="2:4" x14ac:dyDescent="0.25">
      <c r="B1188" s="8">
        <f t="shared" si="22"/>
        <v>1183</v>
      </c>
      <c r="C1188" s="12">
        <f>'Simulacion sistema (hoja4)'!AS1193</f>
        <v>0.36491958174578498</v>
      </c>
      <c r="D1188" s="12">
        <f>'Simulacion sistema (hoja4)'!AT1193</f>
        <v>0.91189293222940826</v>
      </c>
    </row>
    <row r="1189" spans="2:4" x14ac:dyDescent="0.25">
      <c r="B1189" s="8">
        <f t="shared" si="22"/>
        <v>1184</v>
      </c>
      <c r="C1189" s="12">
        <f>'Simulacion sistema (hoja4)'!AS1194</f>
        <v>0.3082375548687456</v>
      </c>
      <c r="D1189" s="12">
        <f>'Simulacion sistema (hoja4)'!AT1194</f>
        <v>0.83925864097187042</v>
      </c>
    </row>
    <row r="1190" spans="2:4" x14ac:dyDescent="0.25">
      <c r="B1190" s="8">
        <f t="shared" si="22"/>
        <v>1185</v>
      </c>
      <c r="C1190" s="12">
        <f>'Simulacion sistema (hoja4)'!AS1195</f>
        <v>0</v>
      </c>
      <c r="D1190" s="12">
        <f>'Simulacion sistema (hoja4)'!AT1195</f>
        <v>0.76546749534192637</v>
      </c>
    </row>
    <row r="1191" spans="2:4" x14ac:dyDescent="0.25">
      <c r="B1191" s="8">
        <f t="shared" si="22"/>
        <v>1186</v>
      </c>
      <c r="C1191" s="12">
        <f>'Simulacion sistema (hoja4)'!AS1196</f>
        <v>1</v>
      </c>
      <c r="D1191" s="12">
        <f>'Simulacion sistema (hoja4)'!AT1196</f>
        <v>0.95812378884283167</v>
      </c>
    </row>
    <row r="1192" spans="2:4" x14ac:dyDescent="0.25">
      <c r="B1192" s="8">
        <f t="shared" si="22"/>
        <v>1187</v>
      </c>
      <c r="C1192" s="12">
        <f>'Simulacion sistema (hoja4)'!AS1197</f>
        <v>0</v>
      </c>
      <c r="D1192" s="12">
        <f>'Simulacion sistema (hoja4)'!AT1197</f>
        <v>0.55919525446190832</v>
      </c>
    </row>
    <row r="1193" spans="2:4" x14ac:dyDescent="0.25">
      <c r="B1193" s="8">
        <f t="shared" si="22"/>
        <v>1188</v>
      </c>
      <c r="C1193" s="12">
        <f>'Simulacion sistema (hoja4)'!AS1198</f>
        <v>0</v>
      </c>
      <c r="D1193" s="12">
        <f>'Simulacion sistema (hoja4)'!AT1198</f>
        <v>0.90351579385091574</v>
      </c>
    </row>
    <row r="1194" spans="2:4" x14ac:dyDescent="0.25">
      <c r="B1194" s="8">
        <f t="shared" si="22"/>
        <v>1189</v>
      </c>
      <c r="C1194" s="12">
        <f>'Simulacion sistema (hoja4)'!AS1199</f>
        <v>0</v>
      </c>
      <c r="D1194" s="12">
        <f>'Simulacion sistema (hoja4)'!AT1199</f>
        <v>0.84858633591933019</v>
      </c>
    </row>
    <row r="1195" spans="2:4" x14ac:dyDescent="0.25">
      <c r="B1195" s="8">
        <f t="shared" si="22"/>
        <v>1190</v>
      </c>
      <c r="C1195" s="12">
        <f>'Simulacion sistema (hoja4)'!AS1200</f>
        <v>0</v>
      </c>
      <c r="D1195" s="12">
        <f>'Simulacion sistema (hoja4)'!AT1200</f>
        <v>0.85947365966344047</v>
      </c>
    </row>
    <row r="1196" spans="2:4" x14ac:dyDescent="0.25">
      <c r="B1196" s="8">
        <f t="shared" si="22"/>
        <v>1191</v>
      </c>
      <c r="C1196" s="12">
        <f>'Simulacion sistema (hoja4)'!AS1201</f>
        <v>0</v>
      </c>
      <c r="D1196" s="12">
        <f>'Simulacion sistema (hoja4)'!AT1201</f>
        <v>0.97230418048643952</v>
      </c>
    </row>
    <row r="1197" spans="2:4" x14ac:dyDescent="0.25">
      <c r="B1197" s="8">
        <f t="shared" si="22"/>
        <v>1192</v>
      </c>
      <c r="C1197" s="12">
        <f>'Simulacion sistema (hoja4)'!AS1202</f>
        <v>0.73145239976621534</v>
      </c>
      <c r="D1197" s="12">
        <f>'Simulacion sistema (hoja4)'!AT1202</f>
        <v>0.83498111466120861</v>
      </c>
    </row>
    <row r="1198" spans="2:4" x14ac:dyDescent="0.25">
      <c r="B1198" s="8">
        <f t="shared" si="22"/>
        <v>1193</v>
      </c>
      <c r="C1198" s="12">
        <f>'Simulacion sistema (hoja4)'!AS1203</f>
        <v>0.36542481627014545</v>
      </c>
      <c r="D1198" s="12">
        <f>'Simulacion sistema (hoja4)'!AT1203</f>
        <v>0.51933363163177948</v>
      </c>
    </row>
    <row r="1199" spans="2:4" x14ac:dyDescent="0.25">
      <c r="B1199" s="8">
        <f t="shared" si="22"/>
        <v>1194</v>
      </c>
      <c r="C1199" s="12">
        <f>'Simulacion sistema (hoja4)'!AS1204</f>
        <v>0</v>
      </c>
      <c r="D1199" s="12">
        <f>'Simulacion sistema (hoja4)'!AT1204</f>
        <v>0.48263651233705473</v>
      </c>
    </row>
    <row r="1200" spans="2:4" x14ac:dyDescent="0.25">
      <c r="B1200" s="8">
        <f t="shared" si="22"/>
        <v>1195</v>
      </c>
      <c r="C1200" s="12">
        <f>'Simulacion sistema (hoja4)'!AS1205</f>
        <v>0</v>
      </c>
      <c r="D1200" s="12">
        <f>'Simulacion sistema (hoja4)'!AT1205</f>
        <v>0.89803049536240498</v>
      </c>
    </row>
    <row r="1201" spans="2:4" x14ac:dyDescent="0.25">
      <c r="B1201" s="8">
        <f t="shared" si="22"/>
        <v>1196</v>
      </c>
      <c r="C1201" s="12">
        <f>'Simulacion sistema (hoja4)'!AS1206</f>
        <v>3.1270213743189217E-2</v>
      </c>
      <c r="D1201" s="12">
        <f>'Simulacion sistema (hoja4)'!AT1206</f>
        <v>0.84471449013219346</v>
      </c>
    </row>
    <row r="1202" spans="2:4" x14ac:dyDescent="0.25">
      <c r="B1202" s="8">
        <f t="shared" si="22"/>
        <v>1197</v>
      </c>
      <c r="C1202" s="12">
        <f>'Simulacion sistema (hoja4)'!AS1207</f>
        <v>0</v>
      </c>
      <c r="D1202" s="12">
        <f>'Simulacion sistema (hoja4)'!AT1207</f>
        <v>0.69495700290069795</v>
      </c>
    </row>
    <row r="1203" spans="2:4" x14ac:dyDescent="0.25">
      <c r="B1203" s="8">
        <f t="shared" si="22"/>
        <v>1198</v>
      </c>
      <c r="C1203" s="12">
        <f>'Simulacion sistema (hoja4)'!AS1208</f>
        <v>0</v>
      </c>
      <c r="D1203" s="12">
        <f>'Simulacion sistema (hoja4)'!AT1208</f>
        <v>0.7974155526620389</v>
      </c>
    </row>
    <row r="1204" spans="2:4" x14ac:dyDescent="0.25">
      <c r="B1204" s="8">
        <f t="shared" si="22"/>
        <v>1199</v>
      </c>
      <c r="C1204" s="12">
        <f>'Simulacion sistema (hoja4)'!AS1209</f>
        <v>0</v>
      </c>
      <c r="D1204" s="12">
        <f>'Simulacion sistema (hoja4)'!AT1209</f>
        <v>0.77730529011745075</v>
      </c>
    </row>
    <row r="1205" spans="2:4" x14ac:dyDescent="0.25">
      <c r="B1205" s="8">
        <f t="shared" si="22"/>
        <v>1200</v>
      </c>
      <c r="C1205" s="12">
        <f>'Simulacion sistema (hoja4)'!AS1210</f>
        <v>0</v>
      </c>
      <c r="D1205" s="12">
        <f>'Simulacion sistema (hoja4)'!AT1210</f>
        <v>0.72158769432392311</v>
      </c>
    </row>
    <row r="1206" spans="2:4" x14ac:dyDescent="0.25">
      <c r="B1206" s="8">
        <f t="shared" si="22"/>
        <v>1201</v>
      </c>
      <c r="C1206" s="12">
        <f>'Simulacion sistema (hoja4)'!AS1211</f>
        <v>0</v>
      </c>
      <c r="D1206" s="12">
        <f>'Simulacion sistema (hoja4)'!AT1211</f>
        <v>0.90826568739279012</v>
      </c>
    </row>
    <row r="1207" spans="2:4" x14ac:dyDescent="0.25">
      <c r="B1207" s="8">
        <f t="shared" si="22"/>
        <v>1202</v>
      </c>
      <c r="C1207" s="12">
        <f>'Simulacion sistema (hoja4)'!AS1212</f>
        <v>0</v>
      </c>
      <c r="D1207" s="12">
        <f>'Simulacion sistema (hoja4)'!AT1212</f>
        <v>0.66912709040462026</v>
      </c>
    </row>
    <row r="1208" spans="2:4" x14ac:dyDescent="0.25">
      <c r="B1208" s="8">
        <f t="shared" si="22"/>
        <v>1203</v>
      </c>
      <c r="C1208" s="12">
        <f>'Simulacion sistema (hoja4)'!AS1213</f>
        <v>0.33987067477549621</v>
      </c>
      <c r="D1208" s="12">
        <f>'Simulacion sistema (hoja4)'!AT1213</f>
        <v>0.57285780778698137</v>
      </c>
    </row>
    <row r="1209" spans="2:4" x14ac:dyDescent="0.25">
      <c r="B1209" s="8">
        <f t="shared" si="22"/>
        <v>1204</v>
      </c>
      <c r="C1209" s="12">
        <f>'Simulacion sistema (hoja4)'!AS1214</f>
        <v>0</v>
      </c>
      <c r="D1209" s="12">
        <f>'Simulacion sistema (hoja4)'!AT1214</f>
        <v>0.84510536976549333</v>
      </c>
    </row>
    <row r="1210" spans="2:4" x14ac:dyDescent="0.25">
      <c r="B1210" s="8">
        <f t="shared" si="22"/>
        <v>1205</v>
      </c>
      <c r="C1210" s="12">
        <f>'Simulacion sistema (hoja4)'!AS1215</f>
        <v>0</v>
      </c>
      <c r="D1210" s="12">
        <f>'Simulacion sistema (hoja4)'!AT1215</f>
        <v>0.8770049050795784</v>
      </c>
    </row>
    <row r="1211" spans="2:4" x14ac:dyDescent="0.25">
      <c r="B1211" s="8">
        <f t="shared" si="22"/>
        <v>1206</v>
      </c>
      <c r="C1211" s="12">
        <f>'Simulacion sistema (hoja4)'!AS1216</f>
        <v>0</v>
      </c>
      <c r="D1211" s="12">
        <f>'Simulacion sistema (hoja4)'!AT1216</f>
        <v>0.78233371271081242</v>
      </c>
    </row>
    <row r="1212" spans="2:4" x14ac:dyDescent="0.25">
      <c r="B1212" s="8">
        <f t="shared" si="22"/>
        <v>1207</v>
      </c>
      <c r="C1212" s="12">
        <f>'Simulacion sistema (hoja4)'!AS1217</f>
        <v>0</v>
      </c>
      <c r="D1212" s="12">
        <f>'Simulacion sistema (hoja4)'!AT1217</f>
        <v>0.87812725940172254</v>
      </c>
    </row>
    <row r="1213" spans="2:4" x14ac:dyDescent="0.25">
      <c r="B1213" s="8">
        <f t="shared" si="22"/>
        <v>1208</v>
      </c>
      <c r="C1213" s="12">
        <f>'Simulacion sistema (hoja4)'!AS1218</f>
        <v>0</v>
      </c>
      <c r="D1213" s="12">
        <f>'Simulacion sistema (hoja4)'!AT1218</f>
        <v>0.72521730208907387</v>
      </c>
    </row>
    <row r="1214" spans="2:4" x14ac:dyDescent="0.25">
      <c r="B1214" s="8">
        <f t="shared" si="22"/>
        <v>1209</v>
      </c>
      <c r="C1214" s="12">
        <f>'Simulacion sistema (hoja4)'!AS1219</f>
        <v>0</v>
      </c>
      <c r="D1214" s="12">
        <f>'Simulacion sistema (hoja4)'!AT1219</f>
        <v>0.46536988141714858</v>
      </c>
    </row>
    <row r="1215" spans="2:4" x14ac:dyDescent="0.25">
      <c r="B1215" s="8">
        <f t="shared" si="22"/>
        <v>1210</v>
      </c>
      <c r="C1215" s="12">
        <f>'Simulacion sistema (hoja4)'!AS1220</f>
        <v>9.8963193957799026E-2</v>
      </c>
      <c r="D1215" s="12">
        <f>'Simulacion sistema (hoja4)'!AT1220</f>
        <v>0.88064718358232619</v>
      </c>
    </row>
    <row r="1216" spans="2:4" x14ac:dyDescent="0.25">
      <c r="B1216" s="8">
        <f t="shared" si="22"/>
        <v>1211</v>
      </c>
      <c r="C1216" s="12">
        <f>'Simulacion sistema (hoja4)'!AS1221</f>
        <v>0</v>
      </c>
      <c r="D1216" s="12">
        <f>'Simulacion sistema (hoja4)'!AT1221</f>
        <v>0.65532243207006557</v>
      </c>
    </row>
    <row r="1217" spans="2:4" x14ac:dyDescent="0.25">
      <c r="B1217" s="8">
        <f t="shared" si="22"/>
        <v>1212</v>
      </c>
      <c r="C1217" s="12">
        <f>'Simulacion sistema (hoja4)'!AS1222</f>
        <v>0.71729269679757024</v>
      </c>
      <c r="D1217" s="12">
        <f>'Simulacion sistema (hoja4)'!AT1222</f>
        <v>0.81626496176041619</v>
      </c>
    </row>
    <row r="1218" spans="2:4" x14ac:dyDescent="0.25">
      <c r="B1218" s="8">
        <f t="shared" si="22"/>
        <v>1213</v>
      </c>
      <c r="C1218" s="12">
        <f>'Simulacion sistema (hoja4)'!AS1223</f>
        <v>0</v>
      </c>
      <c r="D1218" s="12">
        <f>'Simulacion sistema (hoja4)'!AT1223</f>
        <v>0.7215809147790424</v>
      </c>
    </row>
    <row r="1219" spans="2:4" x14ac:dyDescent="0.25">
      <c r="B1219" s="8">
        <f t="shared" si="22"/>
        <v>1214</v>
      </c>
      <c r="C1219" s="12">
        <f>'Simulacion sistema (hoja4)'!AS1224</f>
        <v>1</v>
      </c>
      <c r="D1219" s="12">
        <f>'Simulacion sistema (hoja4)'!AT1224</f>
        <v>0.74187511224809988</v>
      </c>
    </row>
    <row r="1220" spans="2:4" x14ac:dyDescent="0.25">
      <c r="B1220" s="8">
        <f t="shared" si="22"/>
        <v>1215</v>
      </c>
      <c r="C1220" s="12">
        <f>'Simulacion sistema (hoja4)'!AS1225</f>
        <v>0</v>
      </c>
      <c r="D1220" s="12">
        <f>'Simulacion sistema (hoja4)'!AT1225</f>
        <v>0.71571704597558827</v>
      </c>
    </row>
    <row r="1221" spans="2:4" x14ac:dyDescent="0.25">
      <c r="B1221" s="8">
        <f t="shared" si="22"/>
        <v>1216</v>
      </c>
      <c r="C1221" s="12">
        <f>'Simulacion sistema (hoja4)'!AS1226</f>
        <v>0</v>
      </c>
      <c r="D1221" s="12">
        <f>'Simulacion sistema (hoja4)'!AT1226</f>
        <v>0.69591245794836643</v>
      </c>
    </row>
    <row r="1222" spans="2:4" x14ac:dyDescent="0.25">
      <c r="B1222" s="8">
        <f t="shared" si="22"/>
        <v>1217</v>
      </c>
      <c r="C1222" s="12">
        <f>'Simulacion sistema (hoja4)'!AS1227</f>
        <v>0</v>
      </c>
      <c r="D1222" s="12">
        <f>'Simulacion sistema (hoja4)'!AT1227</f>
        <v>0.9592585214429451</v>
      </c>
    </row>
    <row r="1223" spans="2:4" x14ac:dyDescent="0.25">
      <c r="B1223" s="8">
        <f t="shared" si="22"/>
        <v>1218</v>
      </c>
      <c r="C1223" s="12">
        <f>'Simulacion sistema (hoja4)'!AS1228</f>
        <v>0.34964341580004354</v>
      </c>
      <c r="D1223" s="12">
        <f>'Simulacion sistema (hoja4)'!AT1228</f>
        <v>0.64942001230645552</v>
      </c>
    </row>
    <row r="1224" spans="2:4" x14ac:dyDescent="0.25">
      <c r="B1224" s="8">
        <f t="shared" ref="B1224:B1287" si="23">+B1223+1</f>
        <v>1219</v>
      </c>
      <c r="C1224" s="12">
        <f>'Simulacion sistema (hoja4)'!AS1229</f>
        <v>0.15685778304055753</v>
      </c>
      <c r="D1224" s="12">
        <f>'Simulacion sistema (hoja4)'!AT1229</f>
        <v>0.86900411310110537</v>
      </c>
    </row>
    <row r="1225" spans="2:4" x14ac:dyDescent="0.25">
      <c r="B1225" s="8">
        <f t="shared" si="23"/>
        <v>1220</v>
      </c>
      <c r="C1225" s="12">
        <f>'Simulacion sistema (hoja4)'!AS1230</f>
        <v>0</v>
      </c>
      <c r="D1225" s="12">
        <f>'Simulacion sistema (hoja4)'!AT1230</f>
        <v>0.9047822669181137</v>
      </c>
    </row>
    <row r="1226" spans="2:4" x14ac:dyDescent="0.25">
      <c r="B1226" s="8">
        <f t="shared" si="23"/>
        <v>1221</v>
      </c>
      <c r="C1226" s="12">
        <f>'Simulacion sistema (hoja4)'!AS1231</f>
        <v>0</v>
      </c>
      <c r="D1226" s="12">
        <f>'Simulacion sistema (hoja4)'!AT1231</f>
        <v>0.67875395385286941</v>
      </c>
    </row>
    <row r="1227" spans="2:4" x14ac:dyDescent="0.25">
      <c r="B1227" s="8">
        <f t="shared" si="23"/>
        <v>1222</v>
      </c>
      <c r="C1227" s="12">
        <f>'Simulacion sistema (hoja4)'!AS1232</f>
        <v>0</v>
      </c>
      <c r="D1227" s="12">
        <f>'Simulacion sistema (hoja4)'!AT1232</f>
        <v>0.5603635171860295</v>
      </c>
    </row>
    <row r="1228" spans="2:4" x14ac:dyDescent="0.25">
      <c r="B1228" s="8">
        <f t="shared" si="23"/>
        <v>1223</v>
      </c>
      <c r="C1228" s="12">
        <f>'Simulacion sistema (hoja4)'!AS1233</f>
        <v>0.50095095790053279</v>
      </c>
      <c r="D1228" s="12">
        <f>'Simulacion sistema (hoja4)'!AT1233</f>
        <v>0.60293458848627535</v>
      </c>
    </row>
    <row r="1229" spans="2:4" x14ac:dyDescent="0.25">
      <c r="B1229" s="8">
        <f t="shared" si="23"/>
        <v>1224</v>
      </c>
      <c r="C1229" s="12">
        <f>'Simulacion sistema (hoja4)'!AS1234</f>
        <v>0.19402819786961528</v>
      </c>
      <c r="D1229" s="12">
        <f>'Simulacion sistema (hoja4)'!AT1234</f>
        <v>0.92121699535130841</v>
      </c>
    </row>
    <row r="1230" spans="2:4" x14ac:dyDescent="0.25">
      <c r="B1230" s="8">
        <f t="shared" si="23"/>
        <v>1225</v>
      </c>
      <c r="C1230" s="12">
        <f>'Simulacion sistema (hoja4)'!AS1235</f>
        <v>0.18430396452857811</v>
      </c>
      <c r="D1230" s="12">
        <f>'Simulacion sistema (hoja4)'!AT1235</f>
        <v>0.62701802396457496</v>
      </c>
    </row>
    <row r="1231" spans="2:4" x14ac:dyDescent="0.25">
      <c r="B1231" s="8">
        <f t="shared" si="23"/>
        <v>1226</v>
      </c>
      <c r="C1231" s="12">
        <f>'Simulacion sistema (hoja4)'!AS1236</f>
        <v>0.20479212038621736</v>
      </c>
      <c r="D1231" s="12">
        <f>'Simulacion sistema (hoja4)'!AT1236</f>
        <v>0.47919232105796006</v>
      </c>
    </row>
    <row r="1232" spans="2:4" x14ac:dyDescent="0.25">
      <c r="B1232" s="8">
        <f t="shared" si="23"/>
        <v>1227</v>
      </c>
      <c r="C1232" s="12">
        <f>'Simulacion sistema (hoja4)'!AS1237</f>
        <v>0.46480479043384548</v>
      </c>
      <c r="D1232" s="12">
        <f>'Simulacion sistema (hoja4)'!AT1237</f>
        <v>0.64270743107451489</v>
      </c>
    </row>
    <row r="1233" spans="2:4" x14ac:dyDescent="0.25">
      <c r="B1233" s="8">
        <f t="shared" si="23"/>
        <v>1228</v>
      </c>
      <c r="C1233" s="12">
        <f>'Simulacion sistema (hoja4)'!AS1238</f>
        <v>0.26456170151844466</v>
      </c>
      <c r="D1233" s="12">
        <f>'Simulacion sistema (hoja4)'!AT1238</f>
        <v>0.86253868521969412</v>
      </c>
    </row>
    <row r="1234" spans="2:4" x14ac:dyDescent="0.25">
      <c r="B1234" s="8">
        <f t="shared" si="23"/>
        <v>1229</v>
      </c>
      <c r="C1234" s="12">
        <f>'Simulacion sistema (hoja4)'!AS1239</f>
        <v>0</v>
      </c>
      <c r="D1234" s="12">
        <f>'Simulacion sistema (hoja4)'!AT1239</f>
        <v>0.41903131302202534</v>
      </c>
    </row>
    <row r="1235" spans="2:4" x14ac:dyDescent="0.25">
      <c r="B1235" s="8">
        <f t="shared" si="23"/>
        <v>1230</v>
      </c>
      <c r="C1235" s="12">
        <f>'Simulacion sistema (hoja4)'!AS1240</f>
        <v>0</v>
      </c>
      <c r="D1235" s="12">
        <f>'Simulacion sistema (hoja4)'!AT1240</f>
        <v>0.51646958259669884</v>
      </c>
    </row>
    <row r="1236" spans="2:4" x14ac:dyDescent="0.25">
      <c r="B1236" s="8">
        <f t="shared" si="23"/>
        <v>1231</v>
      </c>
      <c r="C1236" s="12">
        <f>'Simulacion sistema (hoja4)'!AS1241</f>
        <v>0</v>
      </c>
      <c r="D1236" s="12">
        <f>'Simulacion sistema (hoja4)'!AT1241</f>
        <v>0.59801888405377279</v>
      </c>
    </row>
    <row r="1237" spans="2:4" x14ac:dyDescent="0.25">
      <c r="B1237" s="8">
        <f t="shared" si="23"/>
        <v>1232</v>
      </c>
      <c r="C1237" s="12">
        <f>'Simulacion sistema (hoja4)'!AS1242</f>
        <v>0</v>
      </c>
      <c r="D1237" s="12">
        <f>'Simulacion sistema (hoja4)'!AT1242</f>
        <v>0.63743307569270713</v>
      </c>
    </row>
    <row r="1238" spans="2:4" x14ac:dyDescent="0.25">
      <c r="B1238" s="8">
        <f t="shared" si="23"/>
        <v>1233</v>
      </c>
      <c r="C1238" s="12">
        <f>'Simulacion sistema (hoja4)'!AS1243</f>
        <v>0</v>
      </c>
      <c r="D1238" s="12">
        <f>'Simulacion sistema (hoja4)'!AT1243</f>
        <v>0.84422851539777488</v>
      </c>
    </row>
    <row r="1239" spans="2:4" x14ac:dyDescent="0.25">
      <c r="B1239" s="8">
        <f t="shared" si="23"/>
        <v>1234</v>
      </c>
      <c r="C1239" s="12">
        <f>'Simulacion sistema (hoja4)'!AS1244</f>
        <v>0</v>
      </c>
      <c r="D1239" s="12">
        <f>'Simulacion sistema (hoja4)'!AT1244</f>
        <v>0.86886149421559522</v>
      </c>
    </row>
    <row r="1240" spans="2:4" x14ac:dyDescent="0.25">
      <c r="B1240" s="8">
        <f t="shared" si="23"/>
        <v>1235</v>
      </c>
      <c r="C1240" s="12">
        <f>'Simulacion sistema (hoja4)'!AS1245</f>
        <v>0</v>
      </c>
      <c r="D1240" s="12">
        <f>'Simulacion sistema (hoja4)'!AT1245</f>
        <v>0.77328986018650514</v>
      </c>
    </row>
    <row r="1241" spans="2:4" x14ac:dyDescent="0.25">
      <c r="B1241" s="8">
        <f t="shared" si="23"/>
        <v>1236</v>
      </c>
      <c r="C1241" s="12">
        <f>'Simulacion sistema (hoja4)'!AS1246</f>
        <v>8.9731570564860405E-2</v>
      </c>
      <c r="D1241" s="12">
        <f>'Simulacion sistema (hoja4)'!AT1246</f>
        <v>0.81750066547444467</v>
      </c>
    </row>
    <row r="1242" spans="2:4" x14ac:dyDescent="0.25">
      <c r="B1242" s="8">
        <f t="shared" si="23"/>
        <v>1237</v>
      </c>
      <c r="C1242" s="12">
        <f>'Simulacion sistema (hoja4)'!AS1247</f>
        <v>0.68354485789736386</v>
      </c>
      <c r="D1242" s="12">
        <f>'Simulacion sistema (hoja4)'!AT1247</f>
        <v>0.73296730974188784</v>
      </c>
    </row>
    <row r="1243" spans="2:4" x14ac:dyDescent="0.25">
      <c r="B1243" s="8">
        <f t="shared" si="23"/>
        <v>1238</v>
      </c>
      <c r="C1243" s="12">
        <f>'Simulacion sistema (hoja4)'!AS1248</f>
        <v>0</v>
      </c>
      <c r="D1243" s="12">
        <f>'Simulacion sistema (hoja4)'!AT1248</f>
        <v>0.76094284776966203</v>
      </c>
    </row>
    <row r="1244" spans="2:4" x14ac:dyDescent="0.25">
      <c r="B1244" s="8">
        <f t="shared" si="23"/>
        <v>1239</v>
      </c>
      <c r="C1244" s="12">
        <f>'Simulacion sistema (hoja4)'!AS1249</f>
        <v>0.15716403813782945</v>
      </c>
      <c r="D1244" s="12">
        <f>'Simulacion sistema (hoja4)'!AT1249</f>
        <v>0.60117543008047303</v>
      </c>
    </row>
    <row r="1245" spans="2:4" x14ac:dyDescent="0.25">
      <c r="B1245" s="8">
        <f t="shared" si="23"/>
        <v>1240</v>
      </c>
      <c r="C1245" s="12">
        <f>'Simulacion sistema (hoja4)'!AS1250</f>
        <v>7.3344014461561594E-2</v>
      </c>
      <c r="D1245" s="12">
        <f>'Simulacion sistema (hoja4)'!AT1250</f>
        <v>0.85809754900917756</v>
      </c>
    </row>
    <row r="1246" spans="2:4" x14ac:dyDescent="0.25">
      <c r="B1246" s="8">
        <f t="shared" si="23"/>
        <v>1241</v>
      </c>
      <c r="C1246" s="12">
        <f>'Simulacion sistema (hoja4)'!AS1251</f>
        <v>0</v>
      </c>
      <c r="D1246" s="12">
        <f>'Simulacion sistema (hoja4)'!AT1251</f>
        <v>0.4760206333357978</v>
      </c>
    </row>
    <row r="1247" spans="2:4" x14ac:dyDescent="0.25">
      <c r="B1247" s="8">
        <f t="shared" si="23"/>
        <v>1242</v>
      </c>
      <c r="C1247" s="12">
        <f>'Simulacion sistema (hoja4)'!AS1252</f>
        <v>0.52682634334492073</v>
      </c>
      <c r="D1247" s="12">
        <f>'Simulacion sistema (hoja4)'!AT1252</f>
        <v>0.90304565771892731</v>
      </c>
    </row>
    <row r="1248" spans="2:4" x14ac:dyDescent="0.25">
      <c r="B1248" s="8">
        <f t="shared" si="23"/>
        <v>1243</v>
      </c>
      <c r="C1248" s="12">
        <f>'Simulacion sistema (hoja4)'!AS1253</f>
        <v>1</v>
      </c>
      <c r="D1248" s="12">
        <f>'Simulacion sistema (hoja4)'!AT1253</f>
        <v>0.79094016952147106</v>
      </c>
    </row>
    <row r="1249" spans="2:4" x14ac:dyDescent="0.25">
      <c r="B1249" s="8">
        <f t="shared" si="23"/>
        <v>1244</v>
      </c>
      <c r="C1249" s="12">
        <f>'Simulacion sistema (hoja4)'!AS1254</f>
        <v>5.8095530335655593E-2</v>
      </c>
      <c r="D1249" s="12">
        <f>'Simulacion sistema (hoja4)'!AT1254</f>
        <v>0.72466686947164782</v>
      </c>
    </row>
    <row r="1250" spans="2:4" x14ac:dyDescent="0.25">
      <c r="B1250" s="8">
        <f t="shared" si="23"/>
        <v>1245</v>
      </c>
      <c r="C1250" s="12">
        <f>'Simulacion sistema (hoja4)'!AS1255</f>
        <v>0.26131844944686766</v>
      </c>
      <c r="D1250" s="12">
        <f>'Simulacion sistema (hoja4)'!AT1255</f>
        <v>0.72691200090552699</v>
      </c>
    </row>
    <row r="1251" spans="2:4" x14ac:dyDescent="0.25">
      <c r="B1251" s="8">
        <f t="shared" si="23"/>
        <v>1246</v>
      </c>
      <c r="C1251" s="12">
        <f>'Simulacion sistema (hoja4)'!AS1256</f>
        <v>0.16788931672441929</v>
      </c>
      <c r="D1251" s="12">
        <f>'Simulacion sistema (hoja4)'!AT1256</f>
        <v>0.76476151011481541</v>
      </c>
    </row>
    <row r="1252" spans="2:4" x14ac:dyDescent="0.25">
      <c r="B1252" s="8">
        <f t="shared" si="23"/>
        <v>1247</v>
      </c>
      <c r="C1252" s="12">
        <f>'Simulacion sistema (hoja4)'!AS1257</f>
        <v>0</v>
      </c>
      <c r="D1252" s="12">
        <f>'Simulacion sistema (hoja4)'!AT1257</f>
        <v>0.89766728996111034</v>
      </c>
    </row>
    <row r="1253" spans="2:4" x14ac:dyDescent="0.25">
      <c r="B1253" s="8">
        <f t="shared" si="23"/>
        <v>1248</v>
      </c>
      <c r="C1253" s="12">
        <f>'Simulacion sistema (hoja4)'!AS1258</f>
        <v>1</v>
      </c>
      <c r="D1253" s="12">
        <f>'Simulacion sistema (hoja4)'!AT1258</f>
        <v>1</v>
      </c>
    </row>
    <row r="1254" spans="2:4" x14ac:dyDescent="0.25">
      <c r="B1254" s="8">
        <f t="shared" si="23"/>
        <v>1249</v>
      </c>
      <c r="C1254" s="12">
        <f>'Simulacion sistema (hoja4)'!AS1259</f>
        <v>8.2908434303438604E-3</v>
      </c>
      <c r="D1254" s="12">
        <f>'Simulacion sistema (hoja4)'!AT1259</f>
        <v>0.72229022301274215</v>
      </c>
    </row>
    <row r="1255" spans="2:4" x14ac:dyDescent="0.25">
      <c r="B1255" s="8">
        <f t="shared" si="23"/>
        <v>1250</v>
      </c>
      <c r="C1255" s="12">
        <f>'Simulacion sistema (hoja4)'!AS1260</f>
        <v>0</v>
      </c>
      <c r="D1255" s="12">
        <f>'Simulacion sistema (hoja4)'!AT1260</f>
        <v>0.89303619768984821</v>
      </c>
    </row>
    <row r="1256" spans="2:4" x14ac:dyDescent="0.25">
      <c r="B1256" s="8">
        <f t="shared" si="23"/>
        <v>1251</v>
      </c>
      <c r="C1256" s="12">
        <f>'Simulacion sistema (hoja4)'!AS1261</f>
        <v>0.31270786678027024</v>
      </c>
      <c r="D1256" s="12">
        <f>'Simulacion sistema (hoja4)'!AT1261</f>
        <v>0.73020384484937506</v>
      </c>
    </row>
    <row r="1257" spans="2:4" x14ac:dyDescent="0.25">
      <c r="B1257" s="8">
        <f t="shared" si="23"/>
        <v>1252</v>
      </c>
      <c r="C1257" s="12">
        <f>'Simulacion sistema (hoja4)'!AS1262</f>
        <v>0</v>
      </c>
      <c r="D1257" s="12">
        <f>'Simulacion sistema (hoja4)'!AT1262</f>
        <v>0.78054352815106287</v>
      </c>
    </row>
    <row r="1258" spans="2:4" x14ac:dyDescent="0.25">
      <c r="B1258" s="8">
        <f t="shared" si="23"/>
        <v>1253</v>
      </c>
      <c r="C1258" s="12">
        <f>'Simulacion sistema (hoja4)'!AS1263</f>
        <v>0.7954681470545174</v>
      </c>
      <c r="D1258" s="12">
        <f>'Simulacion sistema (hoja4)'!AT1263</f>
        <v>0.8806710905677716</v>
      </c>
    </row>
    <row r="1259" spans="2:4" x14ac:dyDescent="0.25">
      <c r="B1259" s="8">
        <f t="shared" si="23"/>
        <v>1254</v>
      </c>
      <c r="C1259" s="12">
        <f>'Simulacion sistema (hoja4)'!AS1264</f>
        <v>0</v>
      </c>
      <c r="D1259" s="12">
        <f>'Simulacion sistema (hoja4)'!AT1264</f>
        <v>0.68369740390193678</v>
      </c>
    </row>
    <row r="1260" spans="2:4" x14ac:dyDescent="0.25">
      <c r="B1260" s="8">
        <f t="shared" si="23"/>
        <v>1255</v>
      </c>
      <c r="C1260" s="12">
        <f>'Simulacion sistema (hoja4)'!AS1265</f>
        <v>0</v>
      </c>
      <c r="D1260" s="12">
        <f>'Simulacion sistema (hoja4)'!AT1265</f>
        <v>0.74315676117090235</v>
      </c>
    </row>
    <row r="1261" spans="2:4" x14ac:dyDescent="0.25">
      <c r="B1261" s="8">
        <f t="shared" si="23"/>
        <v>1256</v>
      </c>
      <c r="C1261" s="12">
        <f>'Simulacion sistema (hoja4)'!AS1266</f>
        <v>0.11773859366240363</v>
      </c>
      <c r="D1261" s="12">
        <f>'Simulacion sistema (hoja4)'!AT1266</f>
        <v>0.97562514492077357</v>
      </c>
    </row>
    <row r="1262" spans="2:4" x14ac:dyDescent="0.25">
      <c r="B1262" s="8">
        <f t="shared" si="23"/>
        <v>1257</v>
      </c>
      <c r="C1262" s="12">
        <f>'Simulacion sistema (hoja4)'!AS1267</f>
        <v>0</v>
      </c>
      <c r="D1262" s="12">
        <f>'Simulacion sistema (hoja4)'!AT1267</f>
        <v>0.8052521645721592</v>
      </c>
    </row>
    <row r="1263" spans="2:4" x14ac:dyDescent="0.25">
      <c r="B1263" s="8">
        <f t="shared" si="23"/>
        <v>1258</v>
      </c>
      <c r="C1263" s="12">
        <f>'Simulacion sistema (hoja4)'!AS1268</f>
        <v>0.2321915506719022</v>
      </c>
      <c r="D1263" s="12">
        <f>'Simulacion sistema (hoja4)'!AT1268</f>
        <v>0.91269175549335169</v>
      </c>
    </row>
    <row r="1264" spans="2:4" x14ac:dyDescent="0.25">
      <c r="B1264" s="8">
        <f t="shared" si="23"/>
        <v>1259</v>
      </c>
      <c r="C1264" s="12">
        <f>'Simulacion sistema (hoja4)'!AS1269</f>
        <v>0</v>
      </c>
      <c r="D1264" s="12">
        <f>'Simulacion sistema (hoja4)'!AT1269</f>
        <v>0.39464716957862112</v>
      </c>
    </row>
    <row r="1265" spans="2:4" x14ac:dyDescent="0.25">
      <c r="B1265" s="8">
        <f t="shared" si="23"/>
        <v>1260</v>
      </c>
      <c r="C1265" s="12">
        <f>'Simulacion sistema (hoja4)'!AS1270</f>
        <v>0.31771468221316657</v>
      </c>
      <c r="D1265" s="12">
        <f>'Simulacion sistema (hoja4)'!AT1270</f>
        <v>0.93286480626295887</v>
      </c>
    </row>
    <row r="1266" spans="2:4" x14ac:dyDescent="0.25">
      <c r="B1266" s="8">
        <f t="shared" si="23"/>
        <v>1261</v>
      </c>
      <c r="C1266" s="12">
        <f>'Simulacion sistema (hoja4)'!AS1271</f>
        <v>0</v>
      </c>
      <c r="D1266" s="12">
        <f>'Simulacion sistema (hoja4)'!AT1271</f>
        <v>0.87715839175852284</v>
      </c>
    </row>
    <row r="1267" spans="2:4" x14ac:dyDescent="0.25">
      <c r="B1267" s="8">
        <f t="shared" si="23"/>
        <v>1262</v>
      </c>
      <c r="C1267" s="12">
        <f>'Simulacion sistema (hoja4)'!AS1272</f>
        <v>0</v>
      </c>
      <c r="D1267" s="12">
        <f>'Simulacion sistema (hoja4)'!AT1272</f>
        <v>0.63745675968073634</v>
      </c>
    </row>
    <row r="1268" spans="2:4" x14ac:dyDescent="0.25">
      <c r="B1268" s="8">
        <f t="shared" si="23"/>
        <v>1263</v>
      </c>
      <c r="C1268" s="12">
        <f>'Simulacion sistema (hoja4)'!AS1273</f>
        <v>0</v>
      </c>
      <c r="D1268" s="12">
        <f>'Simulacion sistema (hoja4)'!AT1273</f>
        <v>0.59034199322655967</v>
      </c>
    </row>
    <row r="1269" spans="2:4" x14ac:dyDescent="0.25">
      <c r="B1269" s="8">
        <f t="shared" si="23"/>
        <v>1264</v>
      </c>
      <c r="C1269" s="12">
        <f>'Simulacion sistema (hoja4)'!AS1274</f>
        <v>0</v>
      </c>
      <c r="D1269" s="12">
        <f>'Simulacion sistema (hoja4)'!AT1274</f>
        <v>1</v>
      </c>
    </row>
    <row r="1270" spans="2:4" x14ac:dyDescent="0.25">
      <c r="B1270" s="8">
        <f t="shared" si="23"/>
        <v>1265</v>
      </c>
      <c r="C1270" s="12">
        <f>'Simulacion sistema (hoja4)'!AS1275</f>
        <v>0</v>
      </c>
      <c r="D1270" s="12">
        <f>'Simulacion sistema (hoja4)'!AT1275</f>
        <v>0.79431233700294657</v>
      </c>
    </row>
    <row r="1271" spans="2:4" x14ac:dyDescent="0.25">
      <c r="B1271" s="8">
        <f t="shared" si="23"/>
        <v>1266</v>
      </c>
      <c r="C1271" s="12">
        <f>'Simulacion sistema (hoja4)'!AS1276</f>
        <v>0</v>
      </c>
      <c r="D1271" s="12">
        <f>'Simulacion sistema (hoja4)'!AT1276</f>
        <v>0.93756190818229734</v>
      </c>
    </row>
    <row r="1272" spans="2:4" x14ac:dyDescent="0.25">
      <c r="B1272" s="8">
        <f t="shared" si="23"/>
        <v>1267</v>
      </c>
      <c r="C1272" s="12">
        <f>'Simulacion sistema (hoja4)'!AS1277</f>
        <v>0</v>
      </c>
      <c r="D1272" s="12">
        <f>'Simulacion sistema (hoja4)'!AT1277</f>
        <v>0.85706366510497256</v>
      </c>
    </row>
    <row r="1273" spans="2:4" x14ac:dyDescent="0.25">
      <c r="B1273" s="8">
        <f t="shared" si="23"/>
        <v>1268</v>
      </c>
      <c r="C1273" s="12">
        <f>'Simulacion sistema (hoja4)'!AS1278</f>
        <v>0</v>
      </c>
      <c r="D1273" s="12">
        <f>'Simulacion sistema (hoja4)'!AT1278</f>
        <v>0.67084586718119676</v>
      </c>
    </row>
    <row r="1274" spans="2:4" x14ac:dyDescent="0.25">
      <c r="B1274" s="8">
        <f t="shared" si="23"/>
        <v>1269</v>
      </c>
      <c r="C1274" s="12">
        <f>'Simulacion sistema (hoja4)'!AS1279</f>
        <v>0</v>
      </c>
      <c r="D1274" s="12">
        <f>'Simulacion sistema (hoja4)'!AT1279</f>
        <v>0.67902634272101492</v>
      </c>
    </row>
    <row r="1275" spans="2:4" x14ac:dyDescent="0.25">
      <c r="B1275" s="8">
        <f t="shared" si="23"/>
        <v>1270</v>
      </c>
      <c r="C1275" s="12">
        <f>'Simulacion sistema (hoja4)'!AS1280</f>
        <v>0</v>
      </c>
      <c r="D1275" s="12">
        <f>'Simulacion sistema (hoja4)'!AT1280</f>
        <v>0.51355909014023815</v>
      </c>
    </row>
    <row r="1276" spans="2:4" x14ac:dyDescent="0.25">
      <c r="B1276" s="8">
        <f t="shared" si="23"/>
        <v>1271</v>
      </c>
      <c r="C1276" s="12">
        <f>'Simulacion sistema (hoja4)'!AS1281</f>
        <v>0</v>
      </c>
      <c r="D1276" s="12">
        <f>'Simulacion sistema (hoja4)'!AT1281</f>
        <v>0.83855896296857912</v>
      </c>
    </row>
    <row r="1277" spans="2:4" x14ac:dyDescent="0.25">
      <c r="B1277" s="8">
        <f t="shared" si="23"/>
        <v>1272</v>
      </c>
      <c r="C1277" s="12">
        <f>'Simulacion sistema (hoja4)'!AS1282</f>
        <v>0.8412664533238664</v>
      </c>
      <c r="D1277" s="12">
        <f>'Simulacion sistema (hoja4)'!AT1282</f>
        <v>0.79923902014421921</v>
      </c>
    </row>
    <row r="1278" spans="2:4" x14ac:dyDescent="0.25">
      <c r="B1278" s="8">
        <f t="shared" si="23"/>
        <v>1273</v>
      </c>
      <c r="C1278" s="12">
        <f>'Simulacion sistema (hoja4)'!AS1283</f>
        <v>0.28710465515107519</v>
      </c>
      <c r="D1278" s="12">
        <f>'Simulacion sistema (hoja4)'!AT1283</f>
        <v>0.80755915787527077</v>
      </c>
    </row>
    <row r="1279" spans="2:4" x14ac:dyDescent="0.25">
      <c r="B1279" s="8">
        <f t="shared" si="23"/>
        <v>1274</v>
      </c>
      <c r="C1279" s="12">
        <f>'Simulacion sistema (hoja4)'!AS1284</f>
        <v>1</v>
      </c>
      <c r="D1279" s="12">
        <f>'Simulacion sistema (hoja4)'!AT1284</f>
        <v>0.82959459637523369</v>
      </c>
    </row>
    <row r="1280" spans="2:4" x14ac:dyDescent="0.25">
      <c r="B1280" s="8">
        <f t="shared" si="23"/>
        <v>1275</v>
      </c>
      <c r="C1280" s="12">
        <f>'Simulacion sistema (hoja4)'!AS1285</f>
        <v>0.32537505566424152</v>
      </c>
      <c r="D1280" s="12">
        <f>'Simulacion sistema (hoja4)'!AT1285</f>
        <v>0.61586584704274261</v>
      </c>
    </row>
    <row r="1281" spans="2:4" x14ac:dyDescent="0.25">
      <c r="B1281" s="8">
        <f t="shared" si="23"/>
        <v>1276</v>
      </c>
      <c r="C1281" s="12">
        <f>'Simulacion sistema (hoja4)'!AS1286</f>
        <v>0</v>
      </c>
      <c r="D1281" s="12">
        <f>'Simulacion sistema (hoja4)'!AT1286</f>
        <v>0.74514940319084866</v>
      </c>
    </row>
    <row r="1282" spans="2:4" x14ac:dyDescent="0.25">
      <c r="B1282" s="8">
        <f t="shared" si="23"/>
        <v>1277</v>
      </c>
      <c r="C1282" s="12">
        <f>'Simulacion sistema (hoja4)'!AS1287</f>
        <v>0</v>
      </c>
      <c r="D1282" s="12">
        <f>'Simulacion sistema (hoja4)'!AT1287</f>
        <v>0.96369157397140004</v>
      </c>
    </row>
    <row r="1283" spans="2:4" x14ac:dyDescent="0.25">
      <c r="B1283" s="8">
        <f t="shared" si="23"/>
        <v>1278</v>
      </c>
      <c r="C1283" s="12">
        <f>'Simulacion sistema (hoja4)'!AS1288</f>
        <v>0</v>
      </c>
      <c r="D1283" s="12">
        <f>'Simulacion sistema (hoja4)'!AT1288</f>
        <v>0.89920953417542526</v>
      </c>
    </row>
    <row r="1284" spans="2:4" x14ac:dyDescent="0.25">
      <c r="B1284" s="8">
        <f t="shared" si="23"/>
        <v>1279</v>
      </c>
      <c r="C1284" s="12">
        <f>'Simulacion sistema (hoja4)'!AS1289</f>
        <v>1</v>
      </c>
      <c r="D1284" s="12">
        <f>'Simulacion sistema (hoja4)'!AT1289</f>
        <v>0.96105160998267825</v>
      </c>
    </row>
    <row r="1285" spans="2:4" x14ac:dyDescent="0.25">
      <c r="B1285" s="8">
        <f t="shared" si="23"/>
        <v>1280</v>
      </c>
      <c r="C1285" s="12">
        <f>'Simulacion sistema (hoja4)'!AS1290</f>
        <v>0</v>
      </c>
      <c r="D1285" s="12">
        <f>'Simulacion sistema (hoja4)'!AT1290</f>
        <v>0.81554710775879302</v>
      </c>
    </row>
    <row r="1286" spans="2:4" x14ac:dyDescent="0.25">
      <c r="B1286" s="8">
        <f t="shared" si="23"/>
        <v>1281</v>
      </c>
      <c r="C1286" s="12">
        <f>'Simulacion sistema (hoja4)'!AS1291</f>
        <v>0</v>
      </c>
      <c r="D1286" s="12">
        <f>'Simulacion sistema (hoja4)'!AT1291</f>
        <v>0.8040872835420424</v>
      </c>
    </row>
    <row r="1287" spans="2:4" x14ac:dyDescent="0.25">
      <c r="B1287" s="8">
        <f t="shared" si="23"/>
        <v>1282</v>
      </c>
      <c r="C1287" s="12">
        <f>'Simulacion sistema (hoja4)'!AS1292</f>
        <v>0</v>
      </c>
      <c r="D1287" s="12">
        <f>'Simulacion sistema (hoja4)'!AT1292</f>
        <v>0.95093840697169474</v>
      </c>
    </row>
    <row r="1288" spans="2:4" x14ac:dyDescent="0.25">
      <c r="B1288" s="8">
        <f t="shared" ref="B1288:B1351" si="24">+B1287+1</f>
        <v>1283</v>
      </c>
      <c r="C1288" s="12">
        <f>'Simulacion sistema (hoja4)'!AS1293</f>
        <v>0</v>
      </c>
      <c r="D1288" s="12">
        <f>'Simulacion sistema (hoja4)'!AT1293</f>
        <v>0.77504997600620684</v>
      </c>
    </row>
    <row r="1289" spans="2:4" x14ac:dyDescent="0.25">
      <c r="B1289" s="8">
        <f t="shared" si="24"/>
        <v>1284</v>
      </c>
      <c r="C1289" s="12">
        <f>'Simulacion sistema (hoja4)'!AS1294</f>
        <v>0.26673042992401214</v>
      </c>
      <c r="D1289" s="12">
        <f>'Simulacion sistema (hoja4)'!AT1294</f>
        <v>1</v>
      </c>
    </row>
    <row r="1290" spans="2:4" x14ac:dyDescent="0.25">
      <c r="B1290" s="8">
        <f t="shared" si="24"/>
        <v>1285</v>
      </c>
      <c r="C1290" s="12">
        <f>'Simulacion sistema (hoja4)'!AS1295</f>
        <v>0</v>
      </c>
      <c r="D1290" s="12">
        <f>'Simulacion sistema (hoja4)'!AT1295</f>
        <v>1</v>
      </c>
    </row>
    <row r="1291" spans="2:4" x14ac:dyDescent="0.25">
      <c r="B1291" s="8">
        <f t="shared" si="24"/>
        <v>1286</v>
      </c>
      <c r="C1291" s="12">
        <f>'Simulacion sistema (hoja4)'!AS1296</f>
        <v>0.23199215572991913</v>
      </c>
      <c r="D1291" s="12">
        <f>'Simulacion sistema (hoja4)'!AT1296</f>
        <v>0.69873885147736814</v>
      </c>
    </row>
    <row r="1292" spans="2:4" x14ac:dyDescent="0.25">
      <c r="B1292" s="8">
        <f t="shared" si="24"/>
        <v>1287</v>
      </c>
      <c r="C1292" s="12">
        <f>'Simulacion sistema (hoja4)'!AS1297</f>
        <v>9.1816015644590451E-2</v>
      </c>
      <c r="D1292" s="12">
        <f>'Simulacion sistema (hoja4)'!AT1297</f>
        <v>0.6974975393790025</v>
      </c>
    </row>
    <row r="1293" spans="2:4" x14ac:dyDescent="0.25">
      <c r="B1293" s="8">
        <f t="shared" si="24"/>
        <v>1288</v>
      </c>
      <c r="C1293" s="12">
        <f>'Simulacion sistema (hoja4)'!AS1298</f>
        <v>1</v>
      </c>
      <c r="D1293" s="12">
        <f>'Simulacion sistema (hoja4)'!AT1298</f>
        <v>0.74950314731215928</v>
      </c>
    </row>
    <row r="1294" spans="2:4" x14ac:dyDescent="0.25">
      <c r="B1294" s="8">
        <f t="shared" si="24"/>
        <v>1289</v>
      </c>
      <c r="C1294" s="12">
        <f>'Simulacion sistema (hoja4)'!AS1299</f>
        <v>0</v>
      </c>
      <c r="D1294" s="12">
        <f>'Simulacion sistema (hoja4)'!AT1299</f>
        <v>0.72240663310610576</v>
      </c>
    </row>
    <row r="1295" spans="2:4" x14ac:dyDescent="0.25">
      <c r="B1295" s="8">
        <f t="shared" si="24"/>
        <v>1290</v>
      </c>
      <c r="C1295" s="12">
        <f>'Simulacion sistema (hoja4)'!AS1300</f>
        <v>0</v>
      </c>
      <c r="D1295" s="12">
        <f>'Simulacion sistema (hoja4)'!AT1300</f>
        <v>0.89896373386177464</v>
      </c>
    </row>
    <row r="1296" spans="2:4" x14ac:dyDescent="0.25">
      <c r="B1296" s="8">
        <f t="shared" si="24"/>
        <v>1291</v>
      </c>
      <c r="C1296" s="12">
        <f>'Simulacion sistema (hoja4)'!AS1301</f>
        <v>0.16480082056538473</v>
      </c>
      <c r="D1296" s="12">
        <f>'Simulacion sistema (hoja4)'!AT1301</f>
        <v>0.46926121116952318</v>
      </c>
    </row>
    <row r="1297" spans="2:4" x14ac:dyDescent="0.25">
      <c r="B1297" s="8">
        <f t="shared" si="24"/>
        <v>1292</v>
      </c>
      <c r="C1297" s="12">
        <f>'Simulacion sistema (hoja4)'!AS1302</f>
        <v>0</v>
      </c>
      <c r="D1297" s="12">
        <f>'Simulacion sistema (hoja4)'!AT1302</f>
        <v>0.94496891767572777</v>
      </c>
    </row>
    <row r="1298" spans="2:4" x14ac:dyDescent="0.25">
      <c r="B1298" s="8">
        <f t="shared" si="24"/>
        <v>1293</v>
      </c>
      <c r="C1298" s="12">
        <f>'Simulacion sistema (hoja4)'!AS1303</f>
        <v>0</v>
      </c>
      <c r="D1298" s="12">
        <f>'Simulacion sistema (hoja4)'!AT1303</f>
        <v>1</v>
      </c>
    </row>
    <row r="1299" spans="2:4" x14ac:dyDescent="0.25">
      <c r="B1299" s="8">
        <f t="shared" si="24"/>
        <v>1294</v>
      </c>
      <c r="C1299" s="12">
        <f>'Simulacion sistema (hoja4)'!AS1304</f>
        <v>0</v>
      </c>
      <c r="D1299" s="12">
        <f>'Simulacion sistema (hoja4)'!AT1304</f>
        <v>0.77132366650914441</v>
      </c>
    </row>
    <row r="1300" spans="2:4" x14ac:dyDescent="0.25">
      <c r="B1300" s="8">
        <f t="shared" si="24"/>
        <v>1295</v>
      </c>
      <c r="C1300" s="12">
        <f>'Simulacion sistema (hoja4)'!AS1305</f>
        <v>0</v>
      </c>
      <c r="D1300" s="12">
        <f>'Simulacion sistema (hoja4)'!AT1305</f>
        <v>0.62800503246313155</v>
      </c>
    </row>
    <row r="1301" spans="2:4" x14ac:dyDescent="0.25">
      <c r="B1301" s="8">
        <f t="shared" si="24"/>
        <v>1296</v>
      </c>
      <c r="C1301" s="12">
        <f>'Simulacion sistema (hoja4)'!AS1306</f>
        <v>0</v>
      </c>
      <c r="D1301" s="12">
        <f>'Simulacion sistema (hoja4)'!AT1306</f>
        <v>0.9596267617082348</v>
      </c>
    </row>
    <row r="1302" spans="2:4" x14ac:dyDescent="0.25">
      <c r="B1302" s="8">
        <f t="shared" si="24"/>
        <v>1297</v>
      </c>
      <c r="C1302" s="12">
        <f>'Simulacion sistema (hoja4)'!AS1307</f>
        <v>0</v>
      </c>
      <c r="D1302" s="12">
        <f>'Simulacion sistema (hoja4)'!AT1307</f>
        <v>0.75482205931146706</v>
      </c>
    </row>
    <row r="1303" spans="2:4" x14ac:dyDescent="0.25">
      <c r="B1303" s="8">
        <f t="shared" si="24"/>
        <v>1298</v>
      </c>
      <c r="C1303" s="12">
        <f>'Simulacion sistema (hoja4)'!AS1308</f>
        <v>0.29961744000109086</v>
      </c>
      <c r="D1303" s="12">
        <f>'Simulacion sistema (hoja4)'!AT1308</f>
        <v>0.8285567966541586</v>
      </c>
    </row>
    <row r="1304" spans="2:4" x14ac:dyDescent="0.25">
      <c r="B1304" s="8">
        <f t="shared" si="24"/>
        <v>1299</v>
      </c>
      <c r="C1304" s="12">
        <f>'Simulacion sistema (hoja4)'!AS1309</f>
        <v>0</v>
      </c>
      <c r="D1304" s="12">
        <f>'Simulacion sistema (hoja4)'!AT1309</f>
        <v>0.53018392654696367</v>
      </c>
    </row>
    <row r="1305" spans="2:4" x14ac:dyDescent="0.25">
      <c r="B1305" s="8">
        <f t="shared" si="24"/>
        <v>1300</v>
      </c>
      <c r="C1305" s="12">
        <f>'Simulacion sistema (hoja4)'!AS1310</f>
        <v>0.35502670729610764</v>
      </c>
      <c r="D1305" s="12">
        <f>'Simulacion sistema (hoja4)'!AT1310</f>
        <v>0.74292852898939254</v>
      </c>
    </row>
    <row r="1306" spans="2:4" x14ac:dyDescent="0.25">
      <c r="B1306" s="8">
        <f t="shared" si="24"/>
        <v>1301</v>
      </c>
      <c r="C1306" s="12">
        <f>'Simulacion sistema (hoja4)'!AS1311</f>
        <v>0</v>
      </c>
      <c r="D1306" s="12">
        <f>'Simulacion sistema (hoja4)'!AT1311</f>
        <v>0.51078205720787828</v>
      </c>
    </row>
    <row r="1307" spans="2:4" x14ac:dyDescent="0.25">
      <c r="B1307" s="8">
        <f t="shared" si="24"/>
        <v>1302</v>
      </c>
      <c r="C1307" s="12">
        <f>'Simulacion sistema (hoja4)'!AS1312</f>
        <v>0.10718512562790795</v>
      </c>
      <c r="D1307" s="12">
        <f>'Simulacion sistema (hoja4)'!AT1312</f>
        <v>0.99881712987658977</v>
      </c>
    </row>
    <row r="1308" spans="2:4" x14ac:dyDescent="0.25">
      <c r="B1308" s="8">
        <f t="shared" si="24"/>
        <v>1303</v>
      </c>
      <c r="C1308" s="12">
        <f>'Simulacion sistema (hoja4)'!AS1313</f>
        <v>5.3248058781572315E-2</v>
      </c>
      <c r="D1308" s="12">
        <f>'Simulacion sistema (hoja4)'!AT1313</f>
        <v>0.84274279706665289</v>
      </c>
    </row>
    <row r="1309" spans="2:4" x14ac:dyDescent="0.25">
      <c r="B1309" s="8">
        <f t="shared" si="24"/>
        <v>1304</v>
      </c>
      <c r="C1309" s="12">
        <f>'Simulacion sistema (hoja4)'!AS1314</f>
        <v>0</v>
      </c>
      <c r="D1309" s="12">
        <f>'Simulacion sistema (hoja4)'!AT1314</f>
        <v>0.93729643050078082</v>
      </c>
    </row>
    <row r="1310" spans="2:4" x14ac:dyDescent="0.25">
      <c r="B1310" s="8">
        <f t="shared" si="24"/>
        <v>1305</v>
      </c>
      <c r="C1310" s="12">
        <f>'Simulacion sistema (hoja4)'!AS1315</f>
        <v>0</v>
      </c>
      <c r="D1310" s="12">
        <f>'Simulacion sistema (hoja4)'!AT1315</f>
        <v>0.72647784456554065</v>
      </c>
    </row>
    <row r="1311" spans="2:4" x14ac:dyDescent="0.25">
      <c r="B1311" s="8">
        <f t="shared" si="24"/>
        <v>1306</v>
      </c>
      <c r="C1311" s="12">
        <f>'Simulacion sistema (hoja4)'!AS1316</f>
        <v>0</v>
      </c>
      <c r="D1311" s="12">
        <f>'Simulacion sistema (hoja4)'!AT1316</f>
        <v>0.7403654185643026</v>
      </c>
    </row>
    <row r="1312" spans="2:4" x14ac:dyDescent="0.25">
      <c r="B1312" s="8">
        <f t="shared" si="24"/>
        <v>1307</v>
      </c>
      <c r="C1312" s="12">
        <f>'Simulacion sistema (hoja4)'!AS1317</f>
        <v>0</v>
      </c>
      <c r="D1312" s="12">
        <f>'Simulacion sistema (hoja4)'!AT1317</f>
        <v>0.7621161194737085</v>
      </c>
    </row>
    <row r="1313" spans="2:4" x14ac:dyDescent="0.25">
      <c r="B1313" s="8">
        <f t="shared" si="24"/>
        <v>1308</v>
      </c>
      <c r="C1313" s="12">
        <f>'Simulacion sistema (hoja4)'!AS1318</f>
        <v>0</v>
      </c>
      <c r="D1313" s="12">
        <f>'Simulacion sistema (hoja4)'!AT1318</f>
        <v>0.95341528889915284</v>
      </c>
    </row>
    <row r="1314" spans="2:4" x14ac:dyDescent="0.25">
      <c r="B1314" s="8">
        <f t="shared" si="24"/>
        <v>1309</v>
      </c>
      <c r="C1314" s="12">
        <f>'Simulacion sistema (hoja4)'!AS1319</f>
        <v>6.7623532408634349E-2</v>
      </c>
      <c r="D1314" s="12">
        <f>'Simulacion sistema (hoja4)'!AT1319</f>
        <v>0.59490462268488598</v>
      </c>
    </row>
    <row r="1315" spans="2:4" x14ac:dyDescent="0.25">
      <c r="B1315" s="8">
        <f t="shared" si="24"/>
        <v>1310</v>
      </c>
      <c r="C1315" s="12">
        <f>'Simulacion sistema (hoja4)'!AS1320</f>
        <v>0.29447395784518449</v>
      </c>
      <c r="D1315" s="12">
        <f>'Simulacion sistema (hoja4)'!AT1320</f>
        <v>0.65731036849784397</v>
      </c>
    </row>
    <row r="1316" spans="2:4" x14ac:dyDescent="0.25">
      <c r="B1316" s="8">
        <f t="shared" si="24"/>
        <v>1311</v>
      </c>
      <c r="C1316" s="12">
        <f>'Simulacion sistema (hoja4)'!AS1321</f>
        <v>5.1300618403934829E-2</v>
      </c>
      <c r="D1316" s="12">
        <f>'Simulacion sistema (hoja4)'!AT1321</f>
        <v>1</v>
      </c>
    </row>
    <row r="1317" spans="2:4" x14ac:dyDescent="0.25">
      <c r="B1317" s="8">
        <f t="shared" si="24"/>
        <v>1312</v>
      </c>
      <c r="C1317" s="12">
        <f>'Simulacion sistema (hoja4)'!AS1322</f>
        <v>0.40162737409082183</v>
      </c>
      <c r="D1317" s="12">
        <f>'Simulacion sistema (hoja4)'!AT1322</f>
        <v>0.81142882750188605</v>
      </c>
    </row>
    <row r="1318" spans="2:4" x14ac:dyDescent="0.25">
      <c r="B1318" s="8">
        <f t="shared" si="24"/>
        <v>1313</v>
      </c>
      <c r="C1318" s="12">
        <f>'Simulacion sistema (hoja4)'!AS1323</f>
        <v>0</v>
      </c>
      <c r="D1318" s="12">
        <f>'Simulacion sistema (hoja4)'!AT1323</f>
        <v>0.86402572564988422</v>
      </c>
    </row>
    <row r="1319" spans="2:4" x14ac:dyDescent="0.25">
      <c r="B1319" s="8">
        <f t="shared" si="24"/>
        <v>1314</v>
      </c>
      <c r="C1319" s="12">
        <f>'Simulacion sistema (hoja4)'!AS1324</f>
        <v>0.20011009391964762</v>
      </c>
      <c r="D1319" s="12">
        <f>'Simulacion sistema (hoja4)'!AT1324</f>
        <v>0.49629112334000203</v>
      </c>
    </row>
    <row r="1320" spans="2:4" x14ac:dyDescent="0.25">
      <c r="B1320" s="8">
        <f t="shared" si="24"/>
        <v>1315</v>
      </c>
      <c r="C1320" s="12">
        <f>'Simulacion sistema (hoja4)'!AS1325</f>
        <v>0</v>
      </c>
      <c r="D1320" s="12">
        <f>'Simulacion sistema (hoja4)'!AT1325</f>
        <v>0.99558835282711688</v>
      </c>
    </row>
    <row r="1321" spans="2:4" x14ac:dyDescent="0.25">
      <c r="B1321" s="8">
        <f t="shared" si="24"/>
        <v>1316</v>
      </c>
      <c r="C1321" s="12">
        <f>'Simulacion sistema (hoja4)'!AS1326</f>
        <v>0</v>
      </c>
      <c r="D1321" s="12">
        <f>'Simulacion sistema (hoja4)'!AT1326</f>
        <v>0.62436144966113838</v>
      </c>
    </row>
    <row r="1322" spans="2:4" x14ac:dyDescent="0.25">
      <c r="B1322" s="8">
        <f t="shared" si="24"/>
        <v>1317</v>
      </c>
      <c r="C1322" s="12">
        <f>'Simulacion sistema (hoja4)'!AS1327</f>
        <v>6.4535697272125013E-3</v>
      </c>
      <c r="D1322" s="12">
        <f>'Simulacion sistema (hoja4)'!AT1327</f>
        <v>0.79744041891561657</v>
      </c>
    </row>
    <row r="1323" spans="2:4" x14ac:dyDescent="0.25">
      <c r="B1323" s="8">
        <f t="shared" si="24"/>
        <v>1318</v>
      </c>
      <c r="C1323" s="12">
        <f>'Simulacion sistema (hoja4)'!AS1328</f>
        <v>0</v>
      </c>
      <c r="D1323" s="12">
        <f>'Simulacion sistema (hoja4)'!AT1328</f>
        <v>0.77256372654840444</v>
      </c>
    </row>
    <row r="1324" spans="2:4" x14ac:dyDescent="0.25">
      <c r="B1324" s="8">
        <f t="shared" si="24"/>
        <v>1319</v>
      </c>
      <c r="C1324" s="12">
        <f>'Simulacion sistema (hoja4)'!AS1329</f>
        <v>1</v>
      </c>
      <c r="D1324" s="12">
        <f>'Simulacion sistema (hoja4)'!AT1329</f>
        <v>0.79159175963067263</v>
      </c>
    </row>
    <row r="1325" spans="2:4" x14ac:dyDescent="0.25">
      <c r="B1325" s="8">
        <f t="shared" si="24"/>
        <v>1320</v>
      </c>
      <c r="C1325" s="12">
        <f>'Simulacion sistema (hoja4)'!AS1330</f>
        <v>0</v>
      </c>
      <c r="D1325" s="12">
        <f>'Simulacion sistema (hoja4)'!AT1330</f>
        <v>0.90224475931834303</v>
      </c>
    </row>
    <row r="1326" spans="2:4" x14ac:dyDescent="0.25">
      <c r="B1326" s="8">
        <f t="shared" si="24"/>
        <v>1321</v>
      </c>
      <c r="C1326" s="12">
        <f>'Simulacion sistema (hoja4)'!AS1331</f>
        <v>0</v>
      </c>
      <c r="D1326" s="12">
        <f>'Simulacion sistema (hoja4)'!AT1331</f>
        <v>0.84140589816550793</v>
      </c>
    </row>
    <row r="1327" spans="2:4" x14ac:dyDescent="0.25">
      <c r="B1327" s="8">
        <f t="shared" si="24"/>
        <v>1322</v>
      </c>
      <c r="C1327" s="12">
        <f>'Simulacion sistema (hoja4)'!AS1332</f>
        <v>0.12214956661337055</v>
      </c>
      <c r="D1327" s="12">
        <f>'Simulacion sistema (hoja4)'!AT1332</f>
        <v>0.72803304292441406</v>
      </c>
    </row>
    <row r="1328" spans="2:4" x14ac:dyDescent="0.25">
      <c r="B1328" s="8">
        <f t="shared" si="24"/>
        <v>1323</v>
      </c>
      <c r="C1328" s="12">
        <f>'Simulacion sistema (hoja4)'!AS1333</f>
        <v>0</v>
      </c>
      <c r="D1328" s="12">
        <f>'Simulacion sistema (hoja4)'!AT1333</f>
        <v>0.73499831707969909</v>
      </c>
    </row>
    <row r="1329" spans="2:4" x14ac:dyDescent="0.25">
      <c r="B1329" s="8">
        <f t="shared" si="24"/>
        <v>1324</v>
      </c>
      <c r="C1329" s="12">
        <f>'Simulacion sistema (hoja4)'!AS1334</f>
        <v>0</v>
      </c>
      <c r="D1329" s="12">
        <f>'Simulacion sistema (hoja4)'!AT1334</f>
        <v>0.8243986494156248</v>
      </c>
    </row>
    <row r="1330" spans="2:4" x14ac:dyDescent="0.25">
      <c r="B1330" s="8">
        <f t="shared" si="24"/>
        <v>1325</v>
      </c>
      <c r="C1330" s="12">
        <f>'Simulacion sistema (hoja4)'!AS1335</f>
        <v>0.40504236673352295</v>
      </c>
      <c r="D1330" s="12">
        <f>'Simulacion sistema (hoja4)'!AT1335</f>
        <v>0.72647200616908636</v>
      </c>
    </row>
    <row r="1331" spans="2:4" x14ac:dyDescent="0.25">
      <c r="B1331" s="8">
        <f t="shared" si="24"/>
        <v>1326</v>
      </c>
      <c r="C1331" s="12">
        <f>'Simulacion sistema (hoja4)'!AS1336</f>
        <v>0.17611913795530376</v>
      </c>
      <c r="D1331" s="12">
        <f>'Simulacion sistema (hoja4)'!AT1336</f>
        <v>0.72619754857850527</v>
      </c>
    </row>
    <row r="1332" spans="2:4" x14ac:dyDescent="0.25">
      <c r="B1332" s="8">
        <f t="shared" si="24"/>
        <v>1327</v>
      </c>
      <c r="C1332" s="12">
        <f>'Simulacion sistema (hoja4)'!AS1337</f>
        <v>0</v>
      </c>
      <c r="D1332" s="12">
        <f>'Simulacion sistema (hoja4)'!AT1337</f>
        <v>1</v>
      </c>
    </row>
    <row r="1333" spans="2:4" x14ac:dyDescent="0.25">
      <c r="B1333" s="8">
        <f t="shared" si="24"/>
        <v>1328</v>
      </c>
      <c r="C1333" s="12">
        <f>'Simulacion sistema (hoja4)'!AS1338</f>
        <v>0</v>
      </c>
      <c r="D1333" s="12">
        <f>'Simulacion sistema (hoja4)'!AT1338</f>
        <v>0.72066601009902698</v>
      </c>
    </row>
    <row r="1334" spans="2:4" x14ac:dyDescent="0.25">
      <c r="B1334" s="8">
        <f t="shared" si="24"/>
        <v>1329</v>
      </c>
      <c r="C1334" s="12">
        <f>'Simulacion sistema (hoja4)'!AS1339</f>
        <v>0.11204751314864787</v>
      </c>
      <c r="D1334" s="12">
        <f>'Simulacion sistema (hoja4)'!AT1339</f>
        <v>0.81250662920605443</v>
      </c>
    </row>
    <row r="1335" spans="2:4" x14ac:dyDescent="0.25">
      <c r="B1335" s="8">
        <f t="shared" si="24"/>
        <v>1330</v>
      </c>
      <c r="C1335" s="12">
        <f>'Simulacion sistema (hoja4)'!AS1340</f>
        <v>0.11204086578072747</v>
      </c>
      <c r="D1335" s="12">
        <f>'Simulacion sistema (hoja4)'!AT1340</f>
        <v>0.90422276550908298</v>
      </c>
    </row>
    <row r="1336" spans="2:4" x14ac:dyDescent="0.25">
      <c r="B1336" s="8">
        <f t="shared" si="24"/>
        <v>1331</v>
      </c>
      <c r="C1336" s="12">
        <f>'Simulacion sistema (hoja4)'!AS1341</f>
        <v>9.4890776928467299E-2</v>
      </c>
      <c r="D1336" s="12">
        <f>'Simulacion sistema (hoja4)'!AT1341</f>
        <v>0.48754745593192039</v>
      </c>
    </row>
    <row r="1337" spans="2:4" x14ac:dyDescent="0.25">
      <c r="B1337" s="8">
        <f t="shared" si="24"/>
        <v>1332</v>
      </c>
      <c r="C1337" s="12">
        <f>'Simulacion sistema (hoja4)'!AS1342</f>
        <v>0.20796036884642108</v>
      </c>
      <c r="D1337" s="12">
        <f>'Simulacion sistema (hoja4)'!AT1342</f>
        <v>0.80983221219453483</v>
      </c>
    </row>
    <row r="1338" spans="2:4" x14ac:dyDescent="0.25">
      <c r="B1338" s="8">
        <f t="shared" si="24"/>
        <v>1333</v>
      </c>
      <c r="C1338" s="12">
        <f>'Simulacion sistema (hoja4)'!AS1343</f>
        <v>0</v>
      </c>
      <c r="D1338" s="12">
        <f>'Simulacion sistema (hoja4)'!AT1343</f>
        <v>0.79584344112832972</v>
      </c>
    </row>
    <row r="1339" spans="2:4" x14ac:dyDescent="0.25">
      <c r="B1339" s="8">
        <f t="shared" si="24"/>
        <v>1334</v>
      </c>
      <c r="C1339" s="12">
        <f>'Simulacion sistema (hoja4)'!AS1344</f>
        <v>0</v>
      </c>
      <c r="D1339" s="12">
        <f>'Simulacion sistema (hoja4)'!AT1344</f>
        <v>0.80973945536330971</v>
      </c>
    </row>
    <row r="1340" spans="2:4" x14ac:dyDescent="0.25">
      <c r="B1340" s="8">
        <f t="shared" si="24"/>
        <v>1335</v>
      </c>
      <c r="C1340" s="12">
        <f>'Simulacion sistema (hoja4)'!AS1345</f>
        <v>0</v>
      </c>
      <c r="D1340" s="12">
        <f>'Simulacion sistema (hoja4)'!AT1345</f>
        <v>0.69009448819849972</v>
      </c>
    </row>
    <row r="1341" spans="2:4" x14ac:dyDescent="0.25">
      <c r="B1341" s="8">
        <f t="shared" si="24"/>
        <v>1336</v>
      </c>
      <c r="C1341" s="12">
        <f>'Simulacion sistema (hoja4)'!AS1346</f>
        <v>7.257318040642384E-2</v>
      </c>
      <c r="D1341" s="12">
        <f>'Simulacion sistema (hoja4)'!AT1346</f>
        <v>0.8590742011414203</v>
      </c>
    </row>
    <row r="1342" spans="2:4" x14ac:dyDescent="0.25">
      <c r="B1342" s="8">
        <f t="shared" si="24"/>
        <v>1337</v>
      </c>
      <c r="C1342" s="12">
        <f>'Simulacion sistema (hoja4)'!AS1347</f>
        <v>0.2098648587280261</v>
      </c>
      <c r="D1342" s="12">
        <f>'Simulacion sistema (hoja4)'!AT1347</f>
        <v>0.86195608438247784</v>
      </c>
    </row>
    <row r="1343" spans="2:4" x14ac:dyDescent="0.25">
      <c r="B1343" s="8">
        <f t="shared" si="24"/>
        <v>1338</v>
      </c>
      <c r="C1343" s="12">
        <f>'Simulacion sistema (hoja4)'!AS1348</f>
        <v>6.0868776068933324E-2</v>
      </c>
      <c r="D1343" s="12">
        <f>'Simulacion sistema (hoja4)'!AT1348</f>
        <v>0.89604245720659259</v>
      </c>
    </row>
    <row r="1344" spans="2:4" x14ac:dyDescent="0.25">
      <c r="B1344" s="8">
        <f t="shared" si="24"/>
        <v>1339</v>
      </c>
      <c r="C1344" s="12">
        <f>'Simulacion sistema (hoja4)'!AS1349</f>
        <v>0</v>
      </c>
      <c r="D1344" s="12">
        <f>'Simulacion sistema (hoja4)'!AT1349</f>
        <v>0.76807248440287268</v>
      </c>
    </row>
    <row r="1345" spans="2:4" x14ac:dyDescent="0.25">
      <c r="B1345" s="8">
        <f t="shared" si="24"/>
        <v>1340</v>
      </c>
      <c r="C1345" s="12">
        <f>'Simulacion sistema (hoja4)'!AS1350</f>
        <v>0.66837552774485365</v>
      </c>
      <c r="D1345" s="12">
        <f>'Simulacion sistema (hoja4)'!AT1350</f>
        <v>0.76623866636254623</v>
      </c>
    </row>
    <row r="1346" spans="2:4" x14ac:dyDescent="0.25">
      <c r="B1346" s="8">
        <f t="shared" si="24"/>
        <v>1341</v>
      </c>
      <c r="C1346" s="12">
        <f>'Simulacion sistema (hoja4)'!AS1351</f>
        <v>0.52208171977714124</v>
      </c>
      <c r="D1346" s="12">
        <f>'Simulacion sistema (hoja4)'!AT1351</f>
        <v>0.86804088571783444</v>
      </c>
    </row>
    <row r="1347" spans="2:4" x14ac:dyDescent="0.25">
      <c r="B1347" s="8">
        <f t="shared" si="24"/>
        <v>1342</v>
      </c>
      <c r="C1347" s="12">
        <f>'Simulacion sistema (hoja4)'!AS1352</f>
        <v>0</v>
      </c>
      <c r="D1347" s="12">
        <f>'Simulacion sistema (hoja4)'!AT1352</f>
        <v>0.72613388563802128</v>
      </c>
    </row>
    <row r="1348" spans="2:4" x14ac:dyDescent="0.25">
      <c r="B1348" s="8">
        <f t="shared" si="24"/>
        <v>1343</v>
      </c>
      <c r="C1348" s="12">
        <f>'Simulacion sistema (hoja4)'!AS1353</f>
        <v>0</v>
      </c>
      <c r="D1348" s="12">
        <f>'Simulacion sistema (hoja4)'!AT1353</f>
        <v>0.88961082548945614</v>
      </c>
    </row>
    <row r="1349" spans="2:4" x14ac:dyDescent="0.25">
      <c r="B1349" s="8">
        <f t="shared" si="24"/>
        <v>1344</v>
      </c>
      <c r="C1349" s="12">
        <f>'Simulacion sistema (hoja4)'!AS1354</f>
        <v>0</v>
      </c>
      <c r="D1349" s="12">
        <f>'Simulacion sistema (hoja4)'!AT1354</f>
        <v>0.91433470339479628</v>
      </c>
    </row>
    <row r="1350" spans="2:4" x14ac:dyDescent="0.25">
      <c r="B1350" s="8">
        <f t="shared" si="24"/>
        <v>1345</v>
      </c>
      <c r="C1350" s="12">
        <f>'Simulacion sistema (hoja4)'!AS1355</f>
        <v>6.4648838705785056E-2</v>
      </c>
      <c r="D1350" s="12">
        <f>'Simulacion sistema (hoja4)'!AT1355</f>
        <v>0.84729510293567822</v>
      </c>
    </row>
    <row r="1351" spans="2:4" x14ac:dyDescent="0.25">
      <c r="B1351" s="8">
        <f t="shared" si="24"/>
        <v>1346</v>
      </c>
      <c r="C1351" s="12">
        <f>'Simulacion sistema (hoja4)'!AS1356</f>
        <v>0</v>
      </c>
      <c r="D1351" s="12">
        <f>'Simulacion sistema (hoja4)'!AT1356</f>
        <v>1</v>
      </c>
    </row>
    <row r="1352" spans="2:4" x14ac:dyDescent="0.25">
      <c r="B1352" s="8">
        <f t="shared" ref="B1352:B1415" si="25">+B1351+1</f>
        <v>1347</v>
      </c>
      <c r="C1352" s="12">
        <f>'Simulacion sistema (hoja4)'!AS1357</f>
        <v>0</v>
      </c>
      <c r="D1352" s="12">
        <f>'Simulacion sistema (hoja4)'!AT1357</f>
        <v>0.67797686459645323</v>
      </c>
    </row>
    <row r="1353" spans="2:4" x14ac:dyDescent="0.25">
      <c r="B1353" s="8">
        <f t="shared" si="25"/>
        <v>1348</v>
      </c>
      <c r="C1353" s="12">
        <f>'Simulacion sistema (hoja4)'!AS1358</f>
        <v>0</v>
      </c>
      <c r="D1353" s="12">
        <f>'Simulacion sistema (hoja4)'!AT1358</f>
        <v>0.76380055205757358</v>
      </c>
    </row>
    <row r="1354" spans="2:4" x14ac:dyDescent="0.25">
      <c r="B1354" s="8">
        <f t="shared" si="25"/>
        <v>1349</v>
      </c>
      <c r="C1354" s="12">
        <f>'Simulacion sistema (hoja4)'!AS1359</f>
        <v>0</v>
      </c>
      <c r="D1354" s="12">
        <f>'Simulacion sistema (hoja4)'!AT1359</f>
        <v>0.793997239477096</v>
      </c>
    </row>
    <row r="1355" spans="2:4" x14ac:dyDescent="0.25">
      <c r="B1355" s="8">
        <f t="shared" si="25"/>
        <v>1350</v>
      </c>
      <c r="C1355" s="12">
        <f>'Simulacion sistema (hoja4)'!AS1360</f>
        <v>0</v>
      </c>
      <c r="D1355" s="12">
        <f>'Simulacion sistema (hoja4)'!AT1360</f>
        <v>0.94562053031043691</v>
      </c>
    </row>
    <row r="1356" spans="2:4" x14ac:dyDescent="0.25">
      <c r="B1356" s="8">
        <f t="shared" si="25"/>
        <v>1351</v>
      </c>
      <c r="C1356" s="12">
        <f>'Simulacion sistema (hoja4)'!AS1361</f>
        <v>0</v>
      </c>
      <c r="D1356" s="12">
        <f>'Simulacion sistema (hoja4)'!AT1361</f>
        <v>0.88271655676545968</v>
      </c>
    </row>
    <row r="1357" spans="2:4" x14ac:dyDescent="0.25">
      <c r="B1357" s="8">
        <f t="shared" si="25"/>
        <v>1352</v>
      </c>
      <c r="C1357" s="12">
        <f>'Simulacion sistema (hoja4)'!AS1362</f>
        <v>0.14581761007843119</v>
      </c>
      <c r="D1357" s="12">
        <f>'Simulacion sistema (hoja4)'!AT1362</f>
        <v>0.93854255038363399</v>
      </c>
    </row>
    <row r="1358" spans="2:4" x14ac:dyDescent="0.25">
      <c r="B1358" s="8">
        <f t="shared" si="25"/>
        <v>1353</v>
      </c>
      <c r="C1358" s="12">
        <f>'Simulacion sistema (hoja4)'!AS1363</f>
        <v>0</v>
      </c>
      <c r="D1358" s="12">
        <f>'Simulacion sistema (hoja4)'!AT1363</f>
        <v>0.92229701803801012</v>
      </c>
    </row>
    <row r="1359" spans="2:4" x14ac:dyDescent="0.25">
      <c r="B1359" s="8">
        <f t="shared" si="25"/>
        <v>1354</v>
      </c>
      <c r="C1359" s="12">
        <f>'Simulacion sistema (hoja4)'!AS1364</f>
        <v>0</v>
      </c>
      <c r="D1359" s="12">
        <f>'Simulacion sistema (hoja4)'!AT1364</f>
        <v>0.58867786530519306</v>
      </c>
    </row>
    <row r="1360" spans="2:4" x14ac:dyDescent="0.25">
      <c r="B1360" s="8">
        <f t="shared" si="25"/>
        <v>1355</v>
      </c>
      <c r="C1360" s="12">
        <f>'Simulacion sistema (hoja4)'!AS1365</f>
        <v>1</v>
      </c>
      <c r="D1360" s="12">
        <f>'Simulacion sistema (hoja4)'!AT1365</f>
        <v>0.77723336735983894</v>
      </c>
    </row>
    <row r="1361" spans="2:4" x14ac:dyDescent="0.25">
      <c r="B1361" s="8">
        <f t="shared" si="25"/>
        <v>1356</v>
      </c>
      <c r="C1361" s="12">
        <f>'Simulacion sistema (hoja4)'!AS1366</f>
        <v>0</v>
      </c>
      <c r="D1361" s="12">
        <f>'Simulacion sistema (hoja4)'!AT1366</f>
        <v>0.64181884602055095</v>
      </c>
    </row>
    <row r="1362" spans="2:4" x14ac:dyDescent="0.25">
      <c r="B1362" s="8">
        <f t="shared" si="25"/>
        <v>1357</v>
      </c>
      <c r="C1362" s="12">
        <f>'Simulacion sistema (hoja4)'!AS1367</f>
        <v>0.43873015303266116</v>
      </c>
      <c r="D1362" s="12">
        <f>'Simulacion sistema (hoja4)'!AT1367</f>
        <v>0.81083463370528519</v>
      </c>
    </row>
    <row r="1363" spans="2:4" x14ac:dyDescent="0.25">
      <c r="B1363" s="8">
        <f t="shared" si="25"/>
        <v>1358</v>
      </c>
      <c r="C1363" s="12">
        <f>'Simulacion sistema (hoja4)'!AS1368</f>
        <v>0</v>
      </c>
      <c r="D1363" s="12">
        <f>'Simulacion sistema (hoja4)'!AT1368</f>
        <v>0.91531599572106592</v>
      </c>
    </row>
    <row r="1364" spans="2:4" x14ac:dyDescent="0.25">
      <c r="B1364" s="8">
        <f t="shared" si="25"/>
        <v>1359</v>
      </c>
      <c r="C1364" s="12">
        <f>'Simulacion sistema (hoja4)'!AS1369</f>
        <v>1.696395500403014E-2</v>
      </c>
      <c r="D1364" s="12">
        <f>'Simulacion sistema (hoja4)'!AT1369</f>
        <v>0.39701234350427078</v>
      </c>
    </row>
    <row r="1365" spans="2:4" x14ac:dyDescent="0.25">
      <c r="B1365" s="8">
        <f t="shared" si="25"/>
        <v>1360</v>
      </c>
      <c r="C1365" s="12">
        <f>'Simulacion sistema (hoja4)'!AS1370</f>
        <v>0</v>
      </c>
      <c r="D1365" s="12">
        <f>'Simulacion sistema (hoja4)'!AT1370</f>
        <v>0.81749247526427038</v>
      </c>
    </row>
    <row r="1366" spans="2:4" x14ac:dyDescent="0.25">
      <c r="B1366" s="8">
        <f t="shared" si="25"/>
        <v>1361</v>
      </c>
      <c r="C1366" s="12">
        <f>'Simulacion sistema (hoja4)'!AS1371</f>
        <v>0.51602840982659182</v>
      </c>
      <c r="D1366" s="12">
        <f>'Simulacion sistema (hoja4)'!AT1371</f>
        <v>0.69622685164741438</v>
      </c>
    </row>
    <row r="1367" spans="2:4" x14ac:dyDescent="0.25">
      <c r="B1367" s="8">
        <f t="shared" si="25"/>
        <v>1362</v>
      </c>
      <c r="C1367" s="12">
        <f>'Simulacion sistema (hoja4)'!AS1372</f>
        <v>0</v>
      </c>
      <c r="D1367" s="12">
        <f>'Simulacion sistema (hoja4)'!AT1372</f>
        <v>0.61332492563633922</v>
      </c>
    </row>
    <row r="1368" spans="2:4" x14ac:dyDescent="0.25">
      <c r="B1368" s="8">
        <f t="shared" si="25"/>
        <v>1363</v>
      </c>
      <c r="C1368" s="12">
        <f>'Simulacion sistema (hoja4)'!AS1373</f>
        <v>0</v>
      </c>
      <c r="D1368" s="12">
        <f>'Simulacion sistema (hoja4)'!AT1373</f>
        <v>0.57727202166801583</v>
      </c>
    </row>
    <row r="1369" spans="2:4" x14ac:dyDescent="0.25">
      <c r="B1369" s="8">
        <f t="shared" si="25"/>
        <v>1364</v>
      </c>
      <c r="C1369" s="12">
        <f>'Simulacion sistema (hoja4)'!AS1374</f>
        <v>0</v>
      </c>
      <c r="D1369" s="12">
        <f>'Simulacion sistema (hoja4)'!AT1374</f>
        <v>0.64524472772533692</v>
      </c>
    </row>
    <row r="1370" spans="2:4" x14ac:dyDescent="0.25">
      <c r="B1370" s="8">
        <f t="shared" si="25"/>
        <v>1365</v>
      </c>
      <c r="C1370" s="12">
        <f>'Simulacion sistema (hoja4)'!AS1375</f>
        <v>1</v>
      </c>
      <c r="D1370" s="12">
        <f>'Simulacion sistema (hoja4)'!AT1375</f>
        <v>0.8944849574315874</v>
      </c>
    </row>
    <row r="1371" spans="2:4" x14ac:dyDescent="0.25">
      <c r="B1371" s="8">
        <f t="shared" si="25"/>
        <v>1366</v>
      </c>
      <c r="C1371" s="12">
        <f>'Simulacion sistema (hoja4)'!AS1376</f>
        <v>0</v>
      </c>
      <c r="D1371" s="12">
        <f>'Simulacion sistema (hoja4)'!AT1376</f>
        <v>0.79027961915163947</v>
      </c>
    </row>
    <row r="1372" spans="2:4" x14ac:dyDescent="0.25">
      <c r="B1372" s="8">
        <f t="shared" si="25"/>
        <v>1367</v>
      </c>
      <c r="C1372" s="12">
        <f>'Simulacion sistema (hoja4)'!AS1377</f>
        <v>0</v>
      </c>
      <c r="D1372" s="12">
        <f>'Simulacion sistema (hoja4)'!AT1377</f>
        <v>0.70133223426683766</v>
      </c>
    </row>
    <row r="1373" spans="2:4" x14ac:dyDescent="0.25">
      <c r="B1373" s="8">
        <f t="shared" si="25"/>
        <v>1368</v>
      </c>
      <c r="C1373" s="12">
        <f>'Simulacion sistema (hoja4)'!AS1378</f>
        <v>0.62779576216135247</v>
      </c>
      <c r="D1373" s="12">
        <f>'Simulacion sistema (hoja4)'!AT1378</f>
        <v>0.76487011190909293</v>
      </c>
    </row>
    <row r="1374" spans="2:4" x14ac:dyDescent="0.25">
      <c r="B1374" s="8">
        <f t="shared" si="25"/>
        <v>1369</v>
      </c>
      <c r="C1374" s="12">
        <f>'Simulacion sistema (hoja4)'!AS1379</f>
        <v>0.13057302493637377</v>
      </c>
      <c r="D1374" s="12">
        <f>'Simulacion sistema (hoja4)'!AT1379</f>
        <v>0.61733335457656102</v>
      </c>
    </row>
    <row r="1375" spans="2:4" x14ac:dyDescent="0.25">
      <c r="B1375" s="8">
        <f t="shared" si="25"/>
        <v>1370</v>
      </c>
      <c r="C1375" s="12">
        <f>'Simulacion sistema (hoja4)'!AS1380</f>
        <v>0</v>
      </c>
      <c r="D1375" s="12">
        <f>'Simulacion sistema (hoja4)'!AT1380</f>
        <v>0.66702095065652611</v>
      </c>
    </row>
    <row r="1376" spans="2:4" x14ac:dyDescent="0.25">
      <c r="B1376" s="8">
        <f t="shared" si="25"/>
        <v>1371</v>
      </c>
      <c r="C1376" s="12">
        <f>'Simulacion sistema (hoja4)'!AS1381</f>
        <v>0.35289460745280526</v>
      </c>
      <c r="D1376" s="12">
        <f>'Simulacion sistema (hoja4)'!AT1381</f>
        <v>1</v>
      </c>
    </row>
    <row r="1377" spans="2:4" x14ac:dyDescent="0.25">
      <c r="B1377" s="8">
        <f t="shared" si="25"/>
        <v>1372</v>
      </c>
      <c r="C1377" s="12">
        <f>'Simulacion sistema (hoja4)'!AS1382</f>
        <v>0.50656565363662531</v>
      </c>
      <c r="D1377" s="12">
        <f>'Simulacion sistema (hoja4)'!AT1382</f>
        <v>0.75965052108268005</v>
      </c>
    </row>
    <row r="1378" spans="2:4" x14ac:dyDescent="0.25">
      <c r="B1378" s="8">
        <f t="shared" si="25"/>
        <v>1373</v>
      </c>
      <c r="C1378" s="12">
        <f>'Simulacion sistema (hoja4)'!AS1383</f>
        <v>0</v>
      </c>
      <c r="D1378" s="12">
        <f>'Simulacion sistema (hoja4)'!AT1383</f>
        <v>0.78469417113729045</v>
      </c>
    </row>
    <row r="1379" spans="2:4" x14ac:dyDescent="0.25">
      <c r="B1379" s="8">
        <f t="shared" si="25"/>
        <v>1374</v>
      </c>
      <c r="C1379" s="12">
        <f>'Simulacion sistema (hoja4)'!AS1384</f>
        <v>0.28741305689254659</v>
      </c>
      <c r="D1379" s="12">
        <f>'Simulacion sistema (hoja4)'!AT1384</f>
        <v>0.60712169310413322</v>
      </c>
    </row>
    <row r="1380" spans="2:4" x14ac:dyDescent="0.25">
      <c r="B1380" s="8">
        <f t="shared" si="25"/>
        <v>1375</v>
      </c>
      <c r="C1380" s="12">
        <f>'Simulacion sistema (hoja4)'!AS1385</f>
        <v>0</v>
      </c>
      <c r="D1380" s="12">
        <f>'Simulacion sistema (hoja4)'!AT1385</f>
        <v>0.51512065568435716</v>
      </c>
    </row>
    <row r="1381" spans="2:4" x14ac:dyDescent="0.25">
      <c r="B1381" s="8">
        <f t="shared" si="25"/>
        <v>1376</v>
      </c>
      <c r="C1381" s="12">
        <f>'Simulacion sistema (hoja4)'!AS1386</f>
        <v>2.4980550369007454E-2</v>
      </c>
      <c r="D1381" s="12">
        <f>'Simulacion sistema (hoja4)'!AT1386</f>
        <v>0.89271634040330217</v>
      </c>
    </row>
    <row r="1382" spans="2:4" x14ac:dyDescent="0.25">
      <c r="B1382" s="8">
        <f t="shared" si="25"/>
        <v>1377</v>
      </c>
      <c r="C1382" s="12">
        <f>'Simulacion sistema (hoja4)'!AS1387</f>
        <v>0</v>
      </c>
      <c r="D1382" s="12">
        <f>'Simulacion sistema (hoja4)'!AT1387</f>
        <v>0.8759546733631558</v>
      </c>
    </row>
    <row r="1383" spans="2:4" x14ac:dyDescent="0.25">
      <c r="B1383" s="8">
        <f t="shared" si="25"/>
        <v>1378</v>
      </c>
      <c r="C1383" s="12">
        <f>'Simulacion sistema (hoja4)'!AS1388</f>
        <v>0</v>
      </c>
      <c r="D1383" s="12">
        <f>'Simulacion sistema (hoja4)'!AT1388</f>
        <v>0.78798894564196953</v>
      </c>
    </row>
    <row r="1384" spans="2:4" x14ac:dyDescent="0.25">
      <c r="B1384" s="8">
        <f t="shared" si="25"/>
        <v>1379</v>
      </c>
      <c r="C1384" s="12">
        <f>'Simulacion sistema (hoja4)'!AS1389</f>
        <v>0</v>
      </c>
      <c r="D1384" s="12">
        <f>'Simulacion sistema (hoja4)'!AT1389</f>
        <v>0.92343399006626581</v>
      </c>
    </row>
    <row r="1385" spans="2:4" x14ac:dyDescent="0.25">
      <c r="B1385" s="8">
        <f t="shared" si="25"/>
        <v>1380</v>
      </c>
      <c r="C1385" s="12">
        <f>'Simulacion sistema (hoja4)'!AS1390</f>
        <v>4.4470920211876673E-2</v>
      </c>
      <c r="D1385" s="12">
        <f>'Simulacion sistema (hoja4)'!AT1390</f>
        <v>0.9276378660124116</v>
      </c>
    </row>
    <row r="1386" spans="2:4" x14ac:dyDescent="0.25">
      <c r="B1386" s="8">
        <f t="shared" si="25"/>
        <v>1381</v>
      </c>
      <c r="C1386" s="12">
        <f>'Simulacion sistema (hoja4)'!AS1391</f>
        <v>0</v>
      </c>
      <c r="D1386" s="12">
        <f>'Simulacion sistema (hoja4)'!AT1391</f>
        <v>0.96218882832318953</v>
      </c>
    </row>
    <row r="1387" spans="2:4" x14ac:dyDescent="0.25">
      <c r="B1387" s="8">
        <f t="shared" si="25"/>
        <v>1382</v>
      </c>
      <c r="C1387" s="12">
        <f>'Simulacion sistema (hoja4)'!AS1392</f>
        <v>0</v>
      </c>
      <c r="D1387" s="12">
        <f>'Simulacion sistema (hoja4)'!AT1392</f>
        <v>0.43051404723886016</v>
      </c>
    </row>
    <row r="1388" spans="2:4" x14ac:dyDescent="0.25">
      <c r="B1388" s="8">
        <f t="shared" si="25"/>
        <v>1383</v>
      </c>
      <c r="C1388" s="12">
        <f>'Simulacion sistema (hoja4)'!AS1393</f>
        <v>0.94990189303221528</v>
      </c>
      <c r="D1388" s="12">
        <f>'Simulacion sistema (hoja4)'!AT1393</f>
        <v>0.77169735502531001</v>
      </c>
    </row>
    <row r="1389" spans="2:4" x14ac:dyDescent="0.25">
      <c r="B1389" s="8">
        <f t="shared" si="25"/>
        <v>1384</v>
      </c>
      <c r="C1389" s="12">
        <f>'Simulacion sistema (hoja4)'!AS1394</f>
        <v>0</v>
      </c>
      <c r="D1389" s="12">
        <f>'Simulacion sistema (hoja4)'!AT1394</f>
        <v>0.68904339692895045</v>
      </c>
    </row>
    <row r="1390" spans="2:4" x14ac:dyDescent="0.25">
      <c r="B1390" s="8">
        <f t="shared" si="25"/>
        <v>1385</v>
      </c>
      <c r="C1390" s="12">
        <f>'Simulacion sistema (hoja4)'!AS1395</f>
        <v>0</v>
      </c>
      <c r="D1390" s="12">
        <f>'Simulacion sistema (hoja4)'!AT1395</f>
        <v>0.81501219456525809</v>
      </c>
    </row>
    <row r="1391" spans="2:4" x14ac:dyDescent="0.25">
      <c r="B1391" s="8">
        <f t="shared" si="25"/>
        <v>1386</v>
      </c>
      <c r="C1391" s="12">
        <f>'Simulacion sistema (hoja4)'!AS1396</f>
        <v>0</v>
      </c>
      <c r="D1391" s="12">
        <f>'Simulacion sistema (hoja4)'!AT1396</f>
        <v>0.71175718896157958</v>
      </c>
    </row>
    <row r="1392" spans="2:4" x14ac:dyDescent="0.25">
      <c r="B1392" s="8">
        <f t="shared" si="25"/>
        <v>1387</v>
      </c>
      <c r="C1392" s="12">
        <f>'Simulacion sistema (hoja4)'!AS1397</f>
        <v>0</v>
      </c>
      <c r="D1392" s="12">
        <f>'Simulacion sistema (hoja4)'!AT1397</f>
        <v>0.64604707175932752</v>
      </c>
    </row>
    <row r="1393" spans="2:4" x14ac:dyDescent="0.25">
      <c r="B1393" s="8">
        <f t="shared" si="25"/>
        <v>1388</v>
      </c>
      <c r="C1393" s="12">
        <f>'Simulacion sistema (hoja4)'!AS1398</f>
        <v>0.11533034824678907</v>
      </c>
      <c r="D1393" s="12">
        <f>'Simulacion sistema (hoja4)'!AT1398</f>
        <v>0.65925101662383168</v>
      </c>
    </row>
    <row r="1394" spans="2:4" x14ac:dyDescent="0.25">
      <c r="B1394" s="8">
        <f t="shared" si="25"/>
        <v>1389</v>
      </c>
      <c r="C1394" s="12">
        <f>'Simulacion sistema (hoja4)'!AS1399</f>
        <v>0.13047547307093435</v>
      </c>
      <c r="D1394" s="12">
        <f>'Simulacion sistema (hoja4)'!AT1399</f>
        <v>0.86592844081596054</v>
      </c>
    </row>
    <row r="1395" spans="2:4" x14ac:dyDescent="0.25">
      <c r="B1395" s="8">
        <f t="shared" si="25"/>
        <v>1390</v>
      </c>
      <c r="C1395" s="12">
        <f>'Simulacion sistema (hoja4)'!AS1400</f>
        <v>0</v>
      </c>
      <c r="D1395" s="12">
        <f>'Simulacion sistema (hoja4)'!AT1400</f>
        <v>0.786743035394326</v>
      </c>
    </row>
    <row r="1396" spans="2:4" x14ac:dyDescent="0.25">
      <c r="B1396" s="8">
        <f t="shared" si="25"/>
        <v>1391</v>
      </c>
      <c r="C1396" s="12">
        <f>'Simulacion sistema (hoja4)'!AS1401</f>
        <v>0</v>
      </c>
      <c r="D1396" s="12">
        <f>'Simulacion sistema (hoja4)'!AT1401</f>
        <v>0.84997909184172904</v>
      </c>
    </row>
    <row r="1397" spans="2:4" x14ac:dyDescent="0.25">
      <c r="B1397" s="8">
        <f t="shared" si="25"/>
        <v>1392</v>
      </c>
      <c r="C1397" s="12">
        <f>'Simulacion sistema (hoja4)'!AS1402</f>
        <v>0.31138100425478993</v>
      </c>
      <c r="D1397" s="12">
        <f>'Simulacion sistema (hoja4)'!AT1402</f>
        <v>0.80324638672549775</v>
      </c>
    </row>
    <row r="1398" spans="2:4" x14ac:dyDescent="0.25">
      <c r="B1398" s="8">
        <f t="shared" si="25"/>
        <v>1393</v>
      </c>
      <c r="C1398" s="12">
        <f>'Simulacion sistema (hoja4)'!AS1403</f>
        <v>0.3827745956730117</v>
      </c>
      <c r="D1398" s="12">
        <f>'Simulacion sistema (hoja4)'!AT1403</f>
        <v>0.43670835925739782</v>
      </c>
    </row>
    <row r="1399" spans="2:4" x14ac:dyDescent="0.25">
      <c r="B1399" s="8">
        <f t="shared" si="25"/>
        <v>1394</v>
      </c>
      <c r="C1399" s="12">
        <f>'Simulacion sistema (hoja4)'!AS1404</f>
        <v>0</v>
      </c>
      <c r="D1399" s="12">
        <f>'Simulacion sistema (hoja4)'!AT1404</f>
        <v>1</v>
      </c>
    </row>
    <row r="1400" spans="2:4" x14ac:dyDescent="0.25">
      <c r="B1400" s="8">
        <f t="shared" si="25"/>
        <v>1395</v>
      </c>
      <c r="C1400" s="12">
        <f>'Simulacion sistema (hoja4)'!AS1405</f>
        <v>1</v>
      </c>
      <c r="D1400" s="12">
        <f>'Simulacion sistema (hoja4)'!AT1405</f>
        <v>0.84228499641385624</v>
      </c>
    </row>
    <row r="1401" spans="2:4" x14ac:dyDescent="0.25">
      <c r="B1401" s="8">
        <f t="shared" si="25"/>
        <v>1396</v>
      </c>
      <c r="C1401" s="12">
        <f>'Simulacion sistema (hoja4)'!AS1406</f>
        <v>0</v>
      </c>
      <c r="D1401" s="12">
        <f>'Simulacion sistema (hoja4)'!AT1406</f>
        <v>0.86704015220132291</v>
      </c>
    </row>
    <row r="1402" spans="2:4" x14ac:dyDescent="0.25">
      <c r="B1402" s="8">
        <f t="shared" si="25"/>
        <v>1397</v>
      </c>
      <c r="C1402" s="12">
        <f>'Simulacion sistema (hoja4)'!AS1407</f>
        <v>0</v>
      </c>
      <c r="D1402" s="12">
        <f>'Simulacion sistema (hoja4)'!AT1407</f>
        <v>0.49670609417871797</v>
      </c>
    </row>
    <row r="1403" spans="2:4" x14ac:dyDescent="0.25">
      <c r="B1403" s="8">
        <f t="shared" si="25"/>
        <v>1398</v>
      </c>
      <c r="C1403" s="12">
        <f>'Simulacion sistema (hoja4)'!AS1408</f>
        <v>0</v>
      </c>
      <c r="D1403" s="12">
        <f>'Simulacion sistema (hoja4)'!AT1408</f>
        <v>0.54726721693911951</v>
      </c>
    </row>
    <row r="1404" spans="2:4" x14ac:dyDescent="0.25">
      <c r="B1404" s="8">
        <f t="shared" si="25"/>
        <v>1399</v>
      </c>
      <c r="C1404" s="12">
        <f>'Simulacion sistema (hoja4)'!AS1409</f>
        <v>0</v>
      </c>
      <c r="D1404" s="12">
        <f>'Simulacion sistema (hoja4)'!AT1409</f>
        <v>0.95420386544773628</v>
      </c>
    </row>
    <row r="1405" spans="2:4" x14ac:dyDescent="0.25">
      <c r="B1405" s="8">
        <f t="shared" si="25"/>
        <v>1400</v>
      </c>
      <c r="C1405" s="12">
        <f>'Simulacion sistema (hoja4)'!AS1410</f>
        <v>0</v>
      </c>
      <c r="D1405" s="12">
        <f>'Simulacion sistema (hoja4)'!AT1410</f>
        <v>0.90061402831159609</v>
      </c>
    </row>
    <row r="1406" spans="2:4" x14ac:dyDescent="0.25">
      <c r="B1406" s="8">
        <f t="shared" si="25"/>
        <v>1401</v>
      </c>
      <c r="C1406" s="12">
        <f>'Simulacion sistema (hoja4)'!AS1411</f>
        <v>0</v>
      </c>
      <c r="D1406" s="12">
        <f>'Simulacion sistema (hoja4)'!AT1411</f>
        <v>0.85969476065361605</v>
      </c>
    </row>
    <row r="1407" spans="2:4" x14ac:dyDescent="0.25">
      <c r="B1407" s="8">
        <f t="shared" si="25"/>
        <v>1402</v>
      </c>
      <c r="C1407" s="12">
        <f>'Simulacion sistema (hoja4)'!AS1412</f>
        <v>0</v>
      </c>
      <c r="D1407" s="12">
        <f>'Simulacion sistema (hoja4)'!AT1412</f>
        <v>0.70949605166685226</v>
      </c>
    </row>
    <row r="1408" spans="2:4" x14ac:dyDescent="0.25">
      <c r="B1408" s="8">
        <f t="shared" si="25"/>
        <v>1403</v>
      </c>
      <c r="C1408" s="12">
        <f>'Simulacion sistema (hoja4)'!AS1413</f>
        <v>0.30769517348172876</v>
      </c>
      <c r="D1408" s="12">
        <f>'Simulacion sistema (hoja4)'!AT1413</f>
        <v>0.56477029541455936</v>
      </c>
    </row>
    <row r="1409" spans="2:4" x14ac:dyDescent="0.25">
      <c r="B1409" s="8">
        <f t="shared" si="25"/>
        <v>1404</v>
      </c>
      <c r="C1409" s="12">
        <f>'Simulacion sistema (hoja4)'!AS1414</f>
        <v>0.47612569597901799</v>
      </c>
      <c r="D1409" s="12">
        <f>'Simulacion sistema (hoja4)'!AT1414</f>
        <v>0.78308433233497166</v>
      </c>
    </row>
    <row r="1410" spans="2:4" x14ac:dyDescent="0.25">
      <c r="B1410" s="8">
        <f t="shared" si="25"/>
        <v>1405</v>
      </c>
      <c r="C1410" s="12">
        <f>'Simulacion sistema (hoja4)'!AS1415</f>
        <v>0.85864320870713262</v>
      </c>
      <c r="D1410" s="12">
        <f>'Simulacion sistema (hoja4)'!AT1415</f>
        <v>0.76539565762385331</v>
      </c>
    </row>
    <row r="1411" spans="2:4" x14ac:dyDescent="0.25">
      <c r="B1411" s="8">
        <f t="shared" si="25"/>
        <v>1406</v>
      </c>
      <c r="C1411" s="12">
        <f>'Simulacion sistema (hoja4)'!AS1416</f>
        <v>0.22009942613423786</v>
      </c>
      <c r="D1411" s="12">
        <f>'Simulacion sistema (hoja4)'!AT1416</f>
        <v>0.71870799231144034</v>
      </c>
    </row>
    <row r="1412" spans="2:4" x14ac:dyDescent="0.25">
      <c r="B1412" s="8">
        <f t="shared" si="25"/>
        <v>1407</v>
      </c>
      <c r="C1412" s="12">
        <f>'Simulacion sistema (hoja4)'!AS1417</f>
        <v>0</v>
      </c>
      <c r="D1412" s="12">
        <f>'Simulacion sistema (hoja4)'!AT1417</f>
        <v>0.84637383994008875</v>
      </c>
    </row>
    <row r="1413" spans="2:4" x14ac:dyDescent="0.25">
      <c r="B1413" s="8">
        <f t="shared" si="25"/>
        <v>1408</v>
      </c>
      <c r="C1413" s="12">
        <f>'Simulacion sistema (hoja4)'!AS1418</f>
        <v>0.34326614679497047</v>
      </c>
      <c r="D1413" s="12">
        <f>'Simulacion sistema (hoja4)'!AT1418</f>
        <v>0.83873721165813775</v>
      </c>
    </row>
    <row r="1414" spans="2:4" x14ac:dyDescent="0.25">
      <c r="B1414" s="8">
        <f t="shared" si="25"/>
        <v>1409</v>
      </c>
      <c r="C1414" s="12">
        <f>'Simulacion sistema (hoja4)'!AS1419</f>
        <v>0</v>
      </c>
      <c r="D1414" s="12">
        <f>'Simulacion sistema (hoja4)'!AT1419</f>
        <v>0.87550678955477168</v>
      </c>
    </row>
    <row r="1415" spans="2:4" x14ac:dyDescent="0.25">
      <c r="B1415" s="8">
        <f t="shared" si="25"/>
        <v>1410</v>
      </c>
      <c r="C1415" s="12">
        <f>'Simulacion sistema (hoja4)'!AS1420</f>
        <v>0</v>
      </c>
      <c r="D1415" s="12">
        <f>'Simulacion sistema (hoja4)'!AT1420</f>
        <v>0.95514169957031092</v>
      </c>
    </row>
    <row r="1416" spans="2:4" x14ac:dyDescent="0.25">
      <c r="B1416" s="8">
        <f t="shared" ref="B1416:B1479" si="26">+B1415+1</f>
        <v>1411</v>
      </c>
      <c r="C1416" s="12">
        <f>'Simulacion sistema (hoja4)'!AS1421</f>
        <v>0.20455233933301184</v>
      </c>
      <c r="D1416" s="12">
        <f>'Simulacion sistema (hoja4)'!AT1421</f>
        <v>0.90783529669295182</v>
      </c>
    </row>
    <row r="1417" spans="2:4" x14ac:dyDescent="0.25">
      <c r="B1417" s="8">
        <f t="shared" si="26"/>
        <v>1412</v>
      </c>
      <c r="C1417" s="12">
        <f>'Simulacion sistema (hoja4)'!AS1422</f>
        <v>1.868083961040435E-2</v>
      </c>
      <c r="D1417" s="12">
        <f>'Simulacion sistema (hoja4)'!AT1422</f>
        <v>0.69932171024903589</v>
      </c>
    </row>
    <row r="1418" spans="2:4" x14ac:dyDescent="0.25">
      <c r="B1418" s="8">
        <f t="shared" si="26"/>
        <v>1413</v>
      </c>
      <c r="C1418" s="12">
        <f>'Simulacion sistema (hoja4)'!AS1423</f>
        <v>0.2160799612228099</v>
      </c>
      <c r="D1418" s="12">
        <f>'Simulacion sistema (hoja4)'!AT1423</f>
        <v>0.9683684410619644</v>
      </c>
    </row>
    <row r="1419" spans="2:4" x14ac:dyDescent="0.25">
      <c r="B1419" s="8">
        <f t="shared" si="26"/>
        <v>1414</v>
      </c>
      <c r="C1419" s="12">
        <f>'Simulacion sistema (hoja4)'!AS1424</f>
        <v>0</v>
      </c>
      <c r="D1419" s="12">
        <f>'Simulacion sistema (hoja4)'!AT1424</f>
        <v>0.64736043470180094</v>
      </c>
    </row>
    <row r="1420" spans="2:4" x14ac:dyDescent="0.25">
      <c r="B1420" s="8">
        <f t="shared" si="26"/>
        <v>1415</v>
      </c>
      <c r="C1420" s="12">
        <f>'Simulacion sistema (hoja4)'!AS1425</f>
        <v>0</v>
      </c>
      <c r="D1420" s="12">
        <f>'Simulacion sistema (hoja4)'!AT1425</f>
        <v>0.62400814202813071</v>
      </c>
    </row>
    <row r="1421" spans="2:4" x14ac:dyDescent="0.25">
      <c r="B1421" s="8">
        <f t="shared" si="26"/>
        <v>1416</v>
      </c>
      <c r="C1421" s="12">
        <f>'Simulacion sistema (hoja4)'!AS1426</f>
        <v>0</v>
      </c>
      <c r="D1421" s="12">
        <f>'Simulacion sistema (hoja4)'!AT1426</f>
        <v>0.82146408176964569</v>
      </c>
    </row>
    <row r="1422" spans="2:4" x14ac:dyDescent="0.25">
      <c r="B1422" s="8">
        <f t="shared" si="26"/>
        <v>1417</v>
      </c>
      <c r="C1422" s="12">
        <f>'Simulacion sistema (hoja4)'!AS1427</f>
        <v>0.48241212966451946</v>
      </c>
      <c r="D1422" s="12">
        <f>'Simulacion sistema (hoja4)'!AT1427</f>
        <v>0.69683072249915801</v>
      </c>
    </row>
    <row r="1423" spans="2:4" x14ac:dyDescent="0.25">
      <c r="B1423" s="8">
        <f t="shared" si="26"/>
        <v>1418</v>
      </c>
      <c r="C1423" s="12">
        <f>'Simulacion sistema (hoja4)'!AS1428</f>
        <v>4.6924181363025244E-2</v>
      </c>
      <c r="D1423" s="12">
        <f>'Simulacion sistema (hoja4)'!AT1428</f>
        <v>0.81606022357511687</v>
      </c>
    </row>
    <row r="1424" spans="2:4" x14ac:dyDescent="0.25">
      <c r="B1424" s="8">
        <f t="shared" si="26"/>
        <v>1419</v>
      </c>
      <c r="C1424" s="12">
        <f>'Simulacion sistema (hoja4)'!AS1429</f>
        <v>8.7649218726680064E-2</v>
      </c>
      <c r="D1424" s="12">
        <f>'Simulacion sistema (hoja4)'!AT1429</f>
        <v>0.82781004586896134</v>
      </c>
    </row>
    <row r="1425" spans="2:4" x14ac:dyDescent="0.25">
      <c r="B1425" s="8">
        <f t="shared" si="26"/>
        <v>1420</v>
      </c>
      <c r="C1425" s="12">
        <f>'Simulacion sistema (hoja4)'!AS1430</f>
        <v>0</v>
      </c>
      <c r="D1425" s="12">
        <f>'Simulacion sistema (hoja4)'!AT1430</f>
        <v>0.74131695181127377</v>
      </c>
    </row>
    <row r="1426" spans="2:4" x14ac:dyDescent="0.25">
      <c r="B1426" s="8">
        <f t="shared" si="26"/>
        <v>1421</v>
      </c>
      <c r="C1426" s="12">
        <f>'Simulacion sistema (hoja4)'!AS1431</f>
        <v>0</v>
      </c>
      <c r="D1426" s="12">
        <f>'Simulacion sistema (hoja4)'!AT1431</f>
        <v>0.71208031837822872</v>
      </c>
    </row>
    <row r="1427" spans="2:4" x14ac:dyDescent="0.25">
      <c r="B1427" s="8">
        <f t="shared" si="26"/>
        <v>1422</v>
      </c>
      <c r="C1427" s="12">
        <f>'Simulacion sistema (hoja4)'!AS1432</f>
        <v>0.22779754023758869</v>
      </c>
      <c r="D1427" s="12">
        <f>'Simulacion sistema (hoja4)'!AT1432</f>
        <v>0.86796659564516465</v>
      </c>
    </row>
    <row r="1428" spans="2:4" x14ac:dyDescent="0.25">
      <c r="B1428" s="8">
        <f t="shared" si="26"/>
        <v>1423</v>
      </c>
      <c r="C1428" s="12">
        <f>'Simulacion sistema (hoja4)'!AS1433</f>
        <v>0.47974954155952509</v>
      </c>
      <c r="D1428" s="12">
        <f>'Simulacion sistema (hoja4)'!AT1433</f>
        <v>0.78850326710988605</v>
      </c>
    </row>
    <row r="1429" spans="2:4" x14ac:dyDescent="0.25">
      <c r="B1429" s="8">
        <f t="shared" si="26"/>
        <v>1424</v>
      </c>
      <c r="C1429" s="12">
        <f>'Simulacion sistema (hoja4)'!AS1434</f>
        <v>0.27407815037088679</v>
      </c>
      <c r="D1429" s="12">
        <f>'Simulacion sistema (hoja4)'!AT1434</f>
        <v>0.70995293708405716</v>
      </c>
    </row>
    <row r="1430" spans="2:4" x14ac:dyDescent="0.25">
      <c r="B1430" s="8">
        <f t="shared" si="26"/>
        <v>1425</v>
      </c>
      <c r="C1430" s="12">
        <f>'Simulacion sistema (hoja4)'!AS1435</f>
        <v>9.6475584707795561E-2</v>
      </c>
      <c r="D1430" s="12">
        <f>'Simulacion sistema (hoja4)'!AT1435</f>
        <v>0.75300518013640583</v>
      </c>
    </row>
    <row r="1431" spans="2:4" x14ac:dyDescent="0.25">
      <c r="B1431" s="8">
        <f t="shared" si="26"/>
        <v>1426</v>
      </c>
      <c r="C1431" s="12">
        <f>'Simulacion sistema (hoja4)'!AS1436</f>
        <v>0</v>
      </c>
      <c r="D1431" s="12">
        <f>'Simulacion sistema (hoja4)'!AT1436</f>
        <v>0.84144574108418746</v>
      </c>
    </row>
    <row r="1432" spans="2:4" x14ac:dyDescent="0.25">
      <c r="B1432" s="8">
        <f t="shared" si="26"/>
        <v>1427</v>
      </c>
      <c r="C1432" s="12">
        <f>'Simulacion sistema (hoja4)'!AS1437</f>
        <v>0</v>
      </c>
      <c r="D1432" s="12">
        <f>'Simulacion sistema (hoja4)'!AT1437</f>
        <v>0.72511744214363771</v>
      </c>
    </row>
    <row r="1433" spans="2:4" x14ac:dyDescent="0.25">
      <c r="B1433" s="8">
        <f t="shared" si="26"/>
        <v>1428</v>
      </c>
      <c r="C1433" s="12">
        <f>'Simulacion sistema (hoja4)'!AS1438</f>
        <v>0</v>
      </c>
      <c r="D1433" s="12">
        <f>'Simulacion sistema (hoja4)'!AT1438</f>
        <v>0.70439339175067639</v>
      </c>
    </row>
    <row r="1434" spans="2:4" x14ac:dyDescent="0.25">
      <c r="B1434" s="8">
        <f t="shared" si="26"/>
        <v>1429</v>
      </c>
      <c r="C1434" s="12">
        <f>'Simulacion sistema (hoja4)'!AS1439</f>
        <v>7.3250654346456057E-2</v>
      </c>
      <c r="D1434" s="12">
        <f>'Simulacion sistema (hoja4)'!AT1439</f>
        <v>0.98970913887552181</v>
      </c>
    </row>
    <row r="1435" spans="2:4" x14ac:dyDescent="0.25">
      <c r="B1435" s="8">
        <f t="shared" si="26"/>
        <v>1430</v>
      </c>
      <c r="C1435" s="12">
        <f>'Simulacion sistema (hoja4)'!AS1440</f>
        <v>0</v>
      </c>
      <c r="D1435" s="12">
        <f>'Simulacion sistema (hoja4)'!AT1440</f>
        <v>0.88600877524765798</v>
      </c>
    </row>
    <row r="1436" spans="2:4" x14ac:dyDescent="0.25">
      <c r="B1436" s="8">
        <f t="shared" si="26"/>
        <v>1431</v>
      </c>
      <c r="C1436" s="12">
        <f>'Simulacion sistema (hoja4)'!AS1441</f>
        <v>0</v>
      </c>
      <c r="D1436" s="12">
        <f>'Simulacion sistema (hoja4)'!AT1441</f>
        <v>0.73595836557087502</v>
      </c>
    </row>
    <row r="1437" spans="2:4" x14ac:dyDescent="0.25">
      <c r="B1437" s="8">
        <f t="shared" si="26"/>
        <v>1432</v>
      </c>
      <c r="C1437" s="12">
        <f>'Simulacion sistema (hoja4)'!AS1442</f>
        <v>0.40986784448051045</v>
      </c>
      <c r="D1437" s="12">
        <f>'Simulacion sistema (hoja4)'!AT1442</f>
        <v>0.51576555966972115</v>
      </c>
    </row>
    <row r="1438" spans="2:4" x14ac:dyDescent="0.25">
      <c r="B1438" s="8">
        <f t="shared" si="26"/>
        <v>1433</v>
      </c>
      <c r="C1438" s="12">
        <f>'Simulacion sistema (hoja4)'!AS1443</f>
        <v>0</v>
      </c>
      <c r="D1438" s="12">
        <f>'Simulacion sistema (hoja4)'!AT1443</f>
        <v>0.84458670302693672</v>
      </c>
    </row>
    <row r="1439" spans="2:4" x14ac:dyDescent="0.25">
      <c r="B1439" s="8">
        <f t="shared" si="26"/>
        <v>1434</v>
      </c>
      <c r="C1439" s="12">
        <f>'Simulacion sistema (hoja4)'!AS1444</f>
        <v>0</v>
      </c>
      <c r="D1439" s="12">
        <f>'Simulacion sistema (hoja4)'!AT1444</f>
        <v>1</v>
      </c>
    </row>
    <row r="1440" spans="2:4" x14ac:dyDescent="0.25">
      <c r="B1440" s="8">
        <f t="shared" si="26"/>
        <v>1435</v>
      </c>
      <c r="C1440" s="12">
        <f>'Simulacion sistema (hoja4)'!AS1445</f>
        <v>0</v>
      </c>
      <c r="D1440" s="12">
        <f>'Simulacion sistema (hoja4)'!AT1445</f>
        <v>0.75578711683790545</v>
      </c>
    </row>
    <row r="1441" spans="2:4" x14ac:dyDescent="0.25">
      <c r="B1441" s="8">
        <f t="shared" si="26"/>
        <v>1436</v>
      </c>
      <c r="C1441" s="12">
        <f>'Simulacion sistema (hoja4)'!AS1446</f>
        <v>0.30400584299505062</v>
      </c>
      <c r="D1441" s="12">
        <f>'Simulacion sistema (hoja4)'!AT1446</f>
        <v>0.71830773417997784</v>
      </c>
    </row>
    <row r="1442" spans="2:4" x14ac:dyDescent="0.25">
      <c r="B1442" s="8">
        <f t="shared" si="26"/>
        <v>1437</v>
      </c>
      <c r="C1442" s="12">
        <f>'Simulacion sistema (hoja4)'!AS1447</f>
        <v>0</v>
      </c>
      <c r="D1442" s="12">
        <f>'Simulacion sistema (hoja4)'!AT1447</f>
        <v>0.75366749865946214</v>
      </c>
    </row>
    <row r="1443" spans="2:4" x14ac:dyDescent="0.25">
      <c r="B1443" s="8">
        <f t="shared" si="26"/>
        <v>1438</v>
      </c>
      <c r="C1443" s="12">
        <f>'Simulacion sistema (hoja4)'!AS1448</f>
        <v>0</v>
      </c>
      <c r="D1443" s="12">
        <f>'Simulacion sistema (hoja4)'!AT1448</f>
        <v>0.75917536452582446</v>
      </c>
    </row>
    <row r="1444" spans="2:4" x14ac:dyDescent="0.25">
      <c r="B1444" s="8">
        <f t="shared" si="26"/>
        <v>1439</v>
      </c>
      <c r="C1444" s="12">
        <f>'Simulacion sistema (hoja4)'!AS1449</f>
        <v>0</v>
      </c>
      <c r="D1444" s="12">
        <f>'Simulacion sistema (hoja4)'!AT1449</f>
        <v>0.64578397077644223</v>
      </c>
    </row>
    <row r="1445" spans="2:4" x14ac:dyDescent="0.25">
      <c r="B1445" s="8">
        <f t="shared" si="26"/>
        <v>1440</v>
      </c>
      <c r="C1445" s="12">
        <f>'Simulacion sistema (hoja4)'!AS1450</f>
        <v>7.3215931738471435E-2</v>
      </c>
      <c r="D1445" s="12">
        <f>'Simulacion sistema (hoja4)'!AT1450</f>
        <v>0.56060194577800493</v>
      </c>
    </row>
    <row r="1446" spans="2:4" x14ac:dyDescent="0.25">
      <c r="B1446" s="8">
        <f t="shared" si="26"/>
        <v>1441</v>
      </c>
      <c r="C1446" s="12">
        <f>'Simulacion sistema (hoja4)'!AS1451</f>
        <v>0.19541411692602373</v>
      </c>
      <c r="D1446" s="12">
        <f>'Simulacion sistema (hoja4)'!AT1451</f>
        <v>0.7760259367982667</v>
      </c>
    </row>
    <row r="1447" spans="2:4" x14ac:dyDescent="0.25">
      <c r="B1447" s="8">
        <f t="shared" si="26"/>
        <v>1442</v>
      </c>
      <c r="C1447" s="12">
        <f>'Simulacion sistema (hoja4)'!AS1452</f>
        <v>0</v>
      </c>
      <c r="D1447" s="12">
        <f>'Simulacion sistema (hoja4)'!AT1452</f>
        <v>0.6215129702870873</v>
      </c>
    </row>
    <row r="1448" spans="2:4" x14ac:dyDescent="0.25">
      <c r="B1448" s="8">
        <f t="shared" si="26"/>
        <v>1443</v>
      </c>
      <c r="C1448" s="12">
        <f>'Simulacion sistema (hoja4)'!AS1453</f>
        <v>0.57143524111973332</v>
      </c>
      <c r="D1448" s="12">
        <f>'Simulacion sistema (hoja4)'!AT1453</f>
        <v>0.70610811789767269</v>
      </c>
    </row>
    <row r="1449" spans="2:4" x14ac:dyDescent="0.25">
      <c r="B1449" s="8">
        <f t="shared" si="26"/>
        <v>1444</v>
      </c>
      <c r="C1449" s="12">
        <f>'Simulacion sistema (hoja4)'!AS1454</f>
        <v>0.12322551850399274</v>
      </c>
      <c r="D1449" s="12">
        <f>'Simulacion sistema (hoja4)'!AT1454</f>
        <v>0.953594534994882</v>
      </c>
    </row>
    <row r="1450" spans="2:4" x14ac:dyDescent="0.25">
      <c r="B1450" s="8">
        <f t="shared" si="26"/>
        <v>1445</v>
      </c>
      <c r="C1450" s="12">
        <f>'Simulacion sistema (hoja4)'!AS1455</f>
        <v>0</v>
      </c>
      <c r="D1450" s="12">
        <f>'Simulacion sistema (hoja4)'!AT1455</f>
        <v>0.79647015476773164</v>
      </c>
    </row>
    <row r="1451" spans="2:4" x14ac:dyDescent="0.25">
      <c r="B1451" s="8">
        <f t="shared" si="26"/>
        <v>1446</v>
      </c>
      <c r="C1451" s="12">
        <f>'Simulacion sistema (hoja4)'!AS1456</f>
        <v>0</v>
      </c>
      <c r="D1451" s="12">
        <f>'Simulacion sistema (hoja4)'!AT1456</f>
        <v>0.81167465338452749</v>
      </c>
    </row>
    <row r="1452" spans="2:4" x14ac:dyDescent="0.25">
      <c r="B1452" s="8">
        <f t="shared" si="26"/>
        <v>1447</v>
      </c>
      <c r="C1452" s="12">
        <f>'Simulacion sistema (hoja4)'!AS1457</f>
        <v>0.16850497590466176</v>
      </c>
      <c r="D1452" s="12">
        <f>'Simulacion sistema (hoja4)'!AT1457</f>
        <v>0.95154178723338467</v>
      </c>
    </row>
    <row r="1453" spans="2:4" x14ac:dyDescent="0.25">
      <c r="B1453" s="8">
        <f t="shared" si="26"/>
        <v>1448</v>
      </c>
      <c r="C1453" s="12">
        <f>'Simulacion sistema (hoja4)'!AS1458</f>
        <v>0</v>
      </c>
      <c r="D1453" s="12">
        <f>'Simulacion sistema (hoja4)'!AT1458</f>
        <v>0.73340774377838269</v>
      </c>
    </row>
    <row r="1454" spans="2:4" x14ac:dyDescent="0.25">
      <c r="B1454" s="8">
        <f t="shared" si="26"/>
        <v>1449</v>
      </c>
      <c r="C1454" s="12">
        <f>'Simulacion sistema (hoja4)'!AS1459</f>
        <v>0</v>
      </c>
      <c r="D1454" s="12">
        <f>'Simulacion sistema (hoja4)'!AT1459</f>
        <v>0.77114845188982439</v>
      </c>
    </row>
    <row r="1455" spans="2:4" x14ac:dyDescent="0.25">
      <c r="B1455" s="8">
        <f t="shared" si="26"/>
        <v>1450</v>
      </c>
      <c r="C1455" s="12">
        <f>'Simulacion sistema (hoja4)'!AS1460</f>
        <v>0.15976670595151635</v>
      </c>
      <c r="D1455" s="12">
        <f>'Simulacion sistema (hoja4)'!AT1460</f>
        <v>0.99301350044131631</v>
      </c>
    </row>
    <row r="1456" spans="2:4" x14ac:dyDescent="0.25">
      <c r="B1456" s="8">
        <f t="shared" si="26"/>
        <v>1451</v>
      </c>
      <c r="C1456" s="12">
        <f>'Simulacion sistema (hoja4)'!AS1461</f>
        <v>0.42722978648453136</v>
      </c>
      <c r="D1456" s="12">
        <f>'Simulacion sistema (hoja4)'!AT1461</f>
        <v>0.73329988868685025</v>
      </c>
    </row>
    <row r="1457" spans="2:4" x14ac:dyDescent="0.25">
      <c r="B1457" s="8">
        <f t="shared" si="26"/>
        <v>1452</v>
      </c>
      <c r="C1457" s="12">
        <f>'Simulacion sistema (hoja4)'!AS1462</f>
        <v>0</v>
      </c>
      <c r="D1457" s="12">
        <f>'Simulacion sistema (hoja4)'!AT1462</f>
        <v>0.72341206835886651</v>
      </c>
    </row>
    <row r="1458" spans="2:4" x14ac:dyDescent="0.25">
      <c r="B1458" s="8">
        <f t="shared" si="26"/>
        <v>1453</v>
      </c>
      <c r="C1458" s="12">
        <f>'Simulacion sistema (hoja4)'!AS1463</f>
        <v>0.14872955969223123</v>
      </c>
      <c r="D1458" s="12">
        <f>'Simulacion sistema (hoja4)'!AT1463</f>
        <v>0.72738639729662424</v>
      </c>
    </row>
    <row r="1459" spans="2:4" x14ac:dyDescent="0.25">
      <c r="B1459" s="8">
        <f t="shared" si="26"/>
        <v>1454</v>
      </c>
      <c r="C1459" s="12">
        <f>'Simulacion sistema (hoja4)'!AS1464</f>
        <v>4.6833044019876979E-2</v>
      </c>
      <c r="D1459" s="12">
        <f>'Simulacion sistema (hoja4)'!AT1464</f>
        <v>0.76028038061900494</v>
      </c>
    </row>
    <row r="1460" spans="2:4" x14ac:dyDescent="0.25">
      <c r="B1460" s="8">
        <f t="shared" si="26"/>
        <v>1455</v>
      </c>
      <c r="C1460" s="12">
        <f>'Simulacion sistema (hoja4)'!AS1465</f>
        <v>0</v>
      </c>
      <c r="D1460" s="12">
        <f>'Simulacion sistema (hoja4)'!AT1465</f>
        <v>0.82626007483091624</v>
      </c>
    </row>
    <row r="1461" spans="2:4" x14ac:dyDescent="0.25">
      <c r="B1461" s="8">
        <f t="shared" si="26"/>
        <v>1456</v>
      </c>
      <c r="C1461" s="12">
        <f>'Simulacion sistema (hoja4)'!AS1466</f>
        <v>0.24814126116640789</v>
      </c>
      <c r="D1461" s="12">
        <f>'Simulacion sistema (hoja4)'!AT1466</f>
        <v>0.89693721190494824</v>
      </c>
    </row>
    <row r="1462" spans="2:4" x14ac:dyDescent="0.25">
      <c r="B1462" s="8">
        <f t="shared" si="26"/>
        <v>1457</v>
      </c>
      <c r="C1462" s="12">
        <f>'Simulacion sistema (hoja4)'!AS1467</f>
        <v>0</v>
      </c>
      <c r="D1462" s="12">
        <f>'Simulacion sistema (hoja4)'!AT1467</f>
        <v>0.78847921661652265</v>
      </c>
    </row>
    <row r="1463" spans="2:4" x14ac:dyDescent="0.25">
      <c r="B1463" s="8">
        <f t="shared" si="26"/>
        <v>1458</v>
      </c>
      <c r="C1463" s="12">
        <f>'Simulacion sistema (hoja4)'!AS1468</f>
        <v>0</v>
      </c>
      <c r="D1463" s="12">
        <f>'Simulacion sistema (hoja4)'!AT1468</f>
        <v>0.97130990416415142</v>
      </c>
    </row>
    <row r="1464" spans="2:4" x14ac:dyDescent="0.25">
      <c r="B1464" s="8">
        <f t="shared" si="26"/>
        <v>1459</v>
      </c>
      <c r="C1464" s="12">
        <f>'Simulacion sistema (hoja4)'!AS1469</f>
        <v>0</v>
      </c>
      <c r="D1464" s="12">
        <f>'Simulacion sistema (hoja4)'!AT1469</f>
        <v>0.75386687727232005</v>
      </c>
    </row>
    <row r="1465" spans="2:4" x14ac:dyDescent="0.25">
      <c r="B1465" s="8">
        <f t="shared" si="26"/>
        <v>1460</v>
      </c>
      <c r="C1465" s="12">
        <f>'Simulacion sistema (hoja4)'!AS1470</f>
        <v>0.19255108645146329</v>
      </c>
      <c r="D1465" s="12">
        <f>'Simulacion sistema (hoja4)'!AT1470</f>
        <v>0.98517461554001784</v>
      </c>
    </row>
    <row r="1466" spans="2:4" x14ac:dyDescent="0.25">
      <c r="B1466" s="8">
        <f t="shared" si="26"/>
        <v>1461</v>
      </c>
      <c r="C1466" s="12">
        <f>'Simulacion sistema (hoja4)'!AS1471</f>
        <v>0.2142924106554992</v>
      </c>
      <c r="D1466" s="12">
        <f>'Simulacion sistema (hoja4)'!AT1471</f>
        <v>0.93916526785635068</v>
      </c>
    </row>
    <row r="1467" spans="2:4" x14ac:dyDescent="0.25">
      <c r="B1467" s="8">
        <f t="shared" si="26"/>
        <v>1462</v>
      </c>
      <c r="C1467" s="12">
        <f>'Simulacion sistema (hoja4)'!AS1472</f>
        <v>0</v>
      </c>
      <c r="D1467" s="12">
        <f>'Simulacion sistema (hoja4)'!AT1472</f>
        <v>0.71003877862070752</v>
      </c>
    </row>
    <row r="1468" spans="2:4" x14ac:dyDescent="0.25">
      <c r="B1468" s="8">
        <f t="shared" si="26"/>
        <v>1463</v>
      </c>
      <c r="C1468" s="12">
        <f>'Simulacion sistema (hoja4)'!AS1473</f>
        <v>0.26763672434096786</v>
      </c>
      <c r="D1468" s="12">
        <f>'Simulacion sistema (hoja4)'!AT1473</f>
        <v>0.66016460037736413</v>
      </c>
    </row>
    <row r="1469" spans="2:4" x14ac:dyDescent="0.25">
      <c r="B1469" s="8">
        <f t="shared" si="26"/>
        <v>1464</v>
      </c>
      <c r="C1469" s="12">
        <f>'Simulacion sistema (hoja4)'!AS1474</f>
        <v>0.43088891452052558</v>
      </c>
      <c r="D1469" s="12">
        <f>'Simulacion sistema (hoja4)'!AT1474</f>
        <v>0.98836218979505086</v>
      </c>
    </row>
    <row r="1470" spans="2:4" x14ac:dyDescent="0.25">
      <c r="B1470" s="8">
        <f t="shared" si="26"/>
        <v>1465</v>
      </c>
      <c r="C1470" s="12">
        <f>'Simulacion sistema (hoja4)'!AS1475</f>
        <v>0.67388249633598118</v>
      </c>
      <c r="D1470" s="12">
        <f>'Simulacion sistema (hoja4)'!AT1475</f>
        <v>0.80604250823003676</v>
      </c>
    </row>
    <row r="1471" spans="2:4" x14ac:dyDescent="0.25">
      <c r="B1471" s="8">
        <f t="shared" si="26"/>
        <v>1466</v>
      </c>
      <c r="C1471" s="12">
        <f>'Simulacion sistema (hoja4)'!AS1476</f>
        <v>0.74968786399450993</v>
      </c>
      <c r="D1471" s="12">
        <f>'Simulacion sistema (hoja4)'!AT1476</f>
        <v>0.76282682820113235</v>
      </c>
    </row>
    <row r="1472" spans="2:4" x14ac:dyDescent="0.25">
      <c r="B1472" s="8">
        <f t="shared" si="26"/>
        <v>1467</v>
      </c>
      <c r="C1472" s="12">
        <f>'Simulacion sistema (hoja4)'!AS1477</f>
        <v>0</v>
      </c>
      <c r="D1472" s="12">
        <f>'Simulacion sistema (hoja4)'!AT1477</f>
        <v>0.69953877190026303</v>
      </c>
    </row>
    <row r="1473" spans="2:4" x14ac:dyDescent="0.25">
      <c r="B1473" s="8">
        <f t="shared" si="26"/>
        <v>1468</v>
      </c>
      <c r="C1473" s="12">
        <f>'Simulacion sistema (hoja4)'!AS1478</f>
        <v>0</v>
      </c>
      <c r="D1473" s="12">
        <f>'Simulacion sistema (hoja4)'!AT1478</f>
        <v>0.92635170742749773</v>
      </c>
    </row>
    <row r="1474" spans="2:4" x14ac:dyDescent="0.25">
      <c r="B1474" s="8">
        <f t="shared" si="26"/>
        <v>1469</v>
      </c>
      <c r="C1474" s="12">
        <f>'Simulacion sistema (hoja4)'!AS1479</f>
        <v>0</v>
      </c>
      <c r="D1474" s="12">
        <f>'Simulacion sistema (hoja4)'!AT1479</f>
        <v>0.56827482995278145</v>
      </c>
    </row>
    <row r="1475" spans="2:4" x14ac:dyDescent="0.25">
      <c r="B1475" s="8">
        <f t="shared" si="26"/>
        <v>1470</v>
      </c>
      <c r="C1475" s="12">
        <f>'Simulacion sistema (hoja4)'!AS1480</f>
        <v>0.26136647228777293</v>
      </c>
      <c r="D1475" s="12">
        <f>'Simulacion sistema (hoja4)'!AT1480</f>
        <v>0.83820723126706598</v>
      </c>
    </row>
    <row r="1476" spans="2:4" x14ac:dyDescent="0.25">
      <c r="B1476" s="8">
        <f t="shared" si="26"/>
        <v>1471</v>
      </c>
      <c r="C1476" s="12">
        <f>'Simulacion sistema (hoja4)'!AS1481</f>
        <v>0</v>
      </c>
      <c r="D1476" s="12">
        <f>'Simulacion sistema (hoja4)'!AT1481</f>
        <v>0.9964717091808506</v>
      </c>
    </row>
    <row r="1477" spans="2:4" x14ac:dyDescent="0.25">
      <c r="B1477" s="8">
        <f t="shared" si="26"/>
        <v>1472</v>
      </c>
      <c r="C1477" s="12">
        <f>'Simulacion sistema (hoja4)'!AS1482</f>
        <v>0</v>
      </c>
      <c r="D1477" s="12">
        <f>'Simulacion sistema (hoja4)'!AT1482</f>
        <v>0.73488783387489987</v>
      </c>
    </row>
    <row r="1478" spans="2:4" x14ac:dyDescent="0.25">
      <c r="B1478" s="8">
        <f t="shared" si="26"/>
        <v>1473</v>
      </c>
      <c r="C1478" s="12">
        <f>'Simulacion sistema (hoja4)'!AS1483</f>
        <v>0.30447081037467189</v>
      </c>
      <c r="D1478" s="12">
        <f>'Simulacion sistema (hoja4)'!AT1483</f>
        <v>0.9200505401000455</v>
      </c>
    </row>
    <row r="1479" spans="2:4" x14ac:dyDescent="0.25">
      <c r="B1479" s="8">
        <f t="shared" si="26"/>
        <v>1474</v>
      </c>
      <c r="C1479" s="12">
        <f>'Simulacion sistema (hoja4)'!AS1484</f>
        <v>0</v>
      </c>
      <c r="D1479" s="12">
        <f>'Simulacion sistema (hoja4)'!AT1484</f>
        <v>1</v>
      </c>
    </row>
    <row r="1480" spans="2:4" x14ac:dyDescent="0.25">
      <c r="B1480" s="8">
        <f t="shared" ref="B1480:B1543" si="27">+B1479+1</f>
        <v>1475</v>
      </c>
      <c r="C1480" s="12">
        <f>'Simulacion sistema (hoja4)'!AS1485</f>
        <v>0</v>
      </c>
      <c r="D1480" s="12">
        <f>'Simulacion sistema (hoja4)'!AT1485</f>
        <v>0.61245294918897419</v>
      </c>
    </row>
    <row r="1481" spans="2:4" x14ac:dyDescent="0.25">
      <c r="B1481" s="8">
        <f t="shared" si="27"/>
        <v>1476</v>
      </c>
      <c r="C1481" s="12">
        <f>'Simulacion sistema (hoja4)'!AS1486</f>
        <v>1</v>
      </c>
      <c r="D1481" s="12">
        <f>'Simulacion sistema (hoja4)'!AT1486</f>
        <v>0.88980988260260496</v>
      </c>
    </row>
    <row r="1482" spans="2:4" x14ac:dyDescent="0.25">
      <c r="B1482" s="8">
        <f t="shared" si="27"/>
        <v>1477</v>
      </c>
      <c r="C1482" s="12">
        <f>'Simulacion sistema (hoja4)'!AS1487</f>
        <v>0</v>
      </c>
      <c r="D1482" s="12">
        <f>'Simulacion sistema (hoja4)'!AT1487</f>
        <v>0.63700092378658901</v>
      </c>
    </row>
    <row r="1483" spans="2:4" x14ac:dyDescent="0.25">
      <c r="B1483" s="8">
        <f t="shared" si="27"/>
        <v>1478</v>
      </c>
      <c r="C1483" s="12">
        <f>'Simulacion sistema (hoja4)'!AS1488</f>
        <v>0.22975234160032648</v>
      </c>
      <c r="D1483" s="12">
        <f>'Simulacion sistema (hoja4)'!AT1488</f>
        <v>1</v>
      </c>
    </row>
    <row r="1484" spans="2:4" x14ac:dyDescent="0.25">
      <c r="B1484" s="8">
        <f t="shared" si="27"/>
        <v>1479</v>
      </c>
      <c r="C1484" s="12">
        <f>'Simulacion sistema (hoja4)'!AS1489</f>
        <v>0</v>
      </c>
      <c r="D1484" s="12">
        <f>'Simulacion sistema (hoja4)'!AT1489</f>
        <v>0.74145380277519535</v>
      </c>
    </row>
    <row r="1485" spans="2:4" x14ac:dyDescent="0.25">
      <c r="B1485" s="8">
        <f t="shared" si="27"/>
        <v>1480</v>
      </c>
      <c r="C1485" s="12">
        <f>'Simulacion sistema (hoja4)'!AS1490</f>
        <v>0</v>
      </c>
      <c r="D1485" s="12">
        <f>'Simulacion sistema (hoja4)'!AT1490</f>
        <v>0.70944090304170238</v>
      </c>
    </row>
    <row r="1486" spans="2:4" x14ac:dyDescent="0.25">
      <c r="B1486" s="8">
        <f t="shared" si="27"/>
        <v>1481</v>
      </c>
      <c r="C1486" s="12">
        <f>'Simulacion sistema (hoja4)'!AS1491</f>
        <v>0</v>
      </c>
      <c r="D1486" s="12">
        <f>'Simulacion sistema (hoja4)'!AT1491</f>
        <v>0.75239595747524901</v>
      </c>
    </row>
    <row r="1487" spans="2:4" x14ac:dyDescent="0.25">
      <c r="B1487" s="8">
        <f t="shared" si="27"/>
        <v>1482</v>
      </c>
      <c r="C1487" s="12">
        <f>'Simulacion sistema (hoja4)'!AS1492</f>
        <v>0</v>
      </c>
      <c r="D1487" s="12">
        <f>'Simulacion sistema (hoja4)'!AT1492</f>
        <v>0.84197404387902164</v>
      </c>
    </row>
    <row r="1488" spans="2:4" x14ac:dyDescent="0.25">
      <c r="B1488" s="8">
        <f t="shared" si="27"/>
        <v>1483</v>
      </c>
      <c r="C1488" s="12">
        <f>'Simulacion sistema (hoja4)'!AS1493</f>
        <v>0</v>
      </c>
      <c r="D1488" s="12">
        <f>'Simulacion sistema (hoja4)'!AT1493</f>
        <v>0.82916389056921969</v>
      </c>
    </row>
    <row r="1489" spans="2:4" x14ac:dyDescent="0.25">
      <c r="B1489" s="8">
        <f t="shared" si="27"/>
        <v>1484</v>
      </c>
      <c r="C1489" s="12">
        <f>'Simulacion sistema (hoja4)'!AS1494</f>
        <v>0</v>
      </c>
      <c r="D1489" s="12">
        <f>'Simulacion sistema (hoja4)'!AT1494</f>
        <v>0.68900321555793942</v>
      </c>
    </row>
    <row r="1490" spans="2:4" x14ac:dyDescent="0.25">
      <c r="B1490" s="8">
        <f t="shared" si="27"/>
        <v>1485</v>
      </c>
      <c r="C1490" s="12">
        <f>'Simulacion sistema (hoja4)'!AS1495</f>
        <v>0</v>
      </c>
      <c r="D1490" s="12">
        <f>'Simulacion sistema (hoja4)'!AT1495</f>
        <v>0.8358268087225279</v>
      </c>
    </row>
    <row r="1491" spans="2:4" x14ac:dyDescent="0.25">
      <c r="B1491" s="8">
        <f t="shared" si="27"/>
        <v>1486</v>
      </c>
      <c r="C1491" s="12">
        <f>'Simulacion sistema (hoja4)'!AS1496</f>
        <v>0</v>
      </c>
      <c r="D1491" s="12">
        <f>'Simulacion sistema (hoja4)'!AT1496</f>
        <v>0.8019479691775353</v>
      </c>
    </row>
    <row r="1492" spans="2:4" x14ac:dyDescent="0.25">
      <c r="B1492" s="8">
        <f t="shared" si="27"/>
        <v>1487</v>
      </c>
      <c r="C1492" s="12">
        <f>'Simulacion sistema (hoja4)'!AS1497</f>
        <v>0.13009083220992276</v>
      </c>
      <c r="D1492" s="12">
        <f>'Simulacion sistema (hoja4)'!AT1497</f>
        <v>0.69089965324793867</v>
      </c>
    </row>
    <row r="1493" spans="2:4" x14ac:dyDescent="0.25">
      <c r="B1493" s="8">
        <f t="shared" si="27"/>
        <v>1488</v>
      </c>
      <c r="C1493" s="12">
        <f>'Simulacion sistema (hoja4)'!AS1498</f>
        <v>0</v>
      </c>
      <c r="D1493" s="12">
        <f>'Simulacion sistema (hoja4)'!AT1498</f>
        <v>0.83845919394956936</v>
      </c>
    </row>
    <row r="1494" spans="2:4" x14ac:dyDescent="0.25">
      <c r="B1494" s="8">
        <f t="shared" si="27"/>
        <v>1489</v>
      </c>
      <c r="C1494" s="12">
        <f>'Simulacion sistema (hoja4)'!AS1499</f>
        <v>0</v>
      </c>
      <c r="D1494" s="12">
        <f>'Simulacion sistema (hoja4)'!AT1499</f>
        <v>0.76253485226627338</v>
      </c>
    </row>
    <row r="1495" spans="2:4" x14ac:dyDescent="0.25">
      <c r="B1495" s="8">
        <f t="shared" si="27"/>
        <v>1490</v>
      </c>
      <c r="C1495" s="12">
        <f>'Simulacion sistema (hoja4)'!AS1500</f>
        <v>0</v>
      </c>
      <c r="D1495" s="12">
        <f>'Simulacion sistema (hoja4)'!AT1500</f>
        <v>0.79144744278644996</v>
      </c>
    </row>
    <row r="1496" spans="2:4" x14ac:dyDescent="0.25">
      <c r="B1496" s="8">
        <f t="shared" si="27"/>
        <v>1491</v>
      </c>
      <c r="C1496" s="12">
        <f>'Simulacion sistema (hoja4)'!AS1501</f>
        <v>0</v>
      </c>
      <c r="D1496" s="12">
        <f>'Simulacion sistema (hoja4)'!AT1501</f>
        <v>0.84049723998052217</v>
      </c>
    </row>
    <row r="1497" spans="2:4" x14ac:dyDescent="0.25">
      <c r="B1497" s="8">
        <f t="shared" si="27"/>
        <v>1492</v>
      </c>
      <c r="C1497" s="12">
        <f>'Simulacion sistema (hoja4)'!AS1502</f>
        <v>0</v>
      </c>
      <c r="D1497" s="12">
        <f>'Simulacion sistema (hoja4)'!AT1502</f>
        <v>0.77833083250228163</v>
      </c>
    </row>
    <row r="1498" spans="2:4" x14ac:dyDescent="0.25">
      <c r="B1498" s="8">
        <f t="shared" si="27"/>
        <v>1493</v>
      </c>
      <c r="C1498" s="12">
        <f>'Simulacion sistema (hoja4)'!AS1503</f>
        <v>0</v>
      </c>
      <c r="D1498" s="12">
        <f>'Simulacion sistema (hoja4)'!AT1503</f>
        <v>0.95141762783816675</v>
      </c>
    </row>
    <row r="1499" spans="2:4" x14ac:dyDescent="0.25">
      <c r="B1499" s="8">
        <f t="shared" si="27"/>
        <v>1494</v>
      </c>
      <c r="C1499" s="12">
        <f>'Simulacion sistema (hoja4)'!AS1504</f>
        <v>0</v>
      </c>
      <c r="D1499" s="12">
        <f>'Simulacion sistema (hoja4)'!AT1504</f>
        <v>0.84341711283241616</v>
      </c>
    </row>
    <row r="1500" spans="2:4" x14ac:dyDescent="0.25">
      <c r="B1500" s="8">
        <f t="shared" si="27"/>
        <v>1495</v>
      </c>
      <c r="C1500" s="12">
        <f>'Simulacion sistema (hoja4)'!AS1505</f>
        <v>0.80819553246280218</v>
      </c>
      <c r="D1500" s="12">
        <f>'Simulacion sistema (hoja4)'!AT1505</f>
        <v>0.6745378566457737</v>
      </c>
    </row>
    <row r="1501" spans="2:4" x14ac:dyDescent="0.25">
      <c r="B1501" s="8">
        <f t="shared" si="27"/>
        <v>1496</v>
      </c>
      <c r="C1501" s="12">
        <f>'Simulacion sistema (hoja4)'!AS1506</f>
        <v>1</v>
      </c>
      <c r="D1501" s="12">
        <f>'Simulacion sistema (hoja4)'!AT1506</f>
        <v>0.94456749742371049</v>
      </c>
    </row>
    <row r="1502" spans="2:4" x14ac:dyDescent="0.25">
      <c r="B1502" s="8">
        <f t="shared" si="27"/>
        <v>1497</v>
      </c>
      <c r="C1502" s="12">
        <f>'Simulacion sistema (hoja4)'!AS1507</f>
        <v>0</v>
      </c>
      <c r="D1502" s="12">
        <f>'Simulacion sistema (hoja4)'!AT1507</f>
        <v>0.81958598865342425</v>
      </c>
    </row>
    <row r="1503" spans="2:4" x14ac:dyDescent="0.25">
      <c r="B1503" s="8">
        <f t="shared" si="27"/>
        <v>1498</v>
      </c>
      <c r="C1503" s="12">
        <f>'Simulacion sistema (hoja4)'!AS1508</f>
        <v>0</v>
      </c>
      <c r="D1503" s="12">
        <f>'Simulacion sistema (hoja4)'!AT1508</f>
        <v>0.80694446081918747</v>
      </c>
    </row>
    <row r="1504" spans="2:4" x14ac:dyDescent="0.25">
      <c r="B1504" s="8">
        <f t="shared" si="27"/>
        <v>1499</v>
      </c>
      <c r="C1504" s="12">
        <f>'Simulacion sistema (hoja4)'!AS1509</f>
        <v>0.25554828333843033</v>
      </c>
      <c r="D1504" s="12">
        <f>'Simulacion sistema (hoja4)'!AT1509</f>
        <v>0.85815252337169401</v>
      </c>
    </row>
    <row r="1505" spans="2:4" x14ac:dyDescent="0.25">
      <c r="B1505" s="8">
        <f t="shared" si="27"/>
        <v>1500</v>
      </c>
      <c r="C1505" s="12">
        <f>'Simulacion sistema (hoja4)'!AS1510</f>
        <v>0</v>
      </c>
      <c r="D1505" s="12">
        <f>'Simulacion sistema (hoja4)'!AT1510</f>
        <v>0.96961646995852835</v>
      </c>
    </row>
    <row r="1506" spans="2:4" x14ac:dyDescent="0.25">
      <c r="B1506" s="8">
        <f t="shared" si="27"/>
        <v>1501</v>
      </c>
      <c r="C1506" s="12">
        <f>'Simulacion sistema (hoja4)'!AS1511</f>
        <v>0.60701660298114546</v>
      </c>
      <c r="D1506" s="12">
        <f>'Simulacion sistema (hoja4)'!AT1511</f>
        <v>0.59150970432586802</v>
      </c>
    </row>
    <row r="1507" spans="2:4" x14ac:dyDescent="0.25">
      <c r="B1507" s="8">
        <f t="shared" si="27"/>
        <v>1502</v>
      </c>
      <c r="C1507" s="12">
        <f>'Simulacion sistema (hoja4)'!AS1512</f>
        <v>1.6892910996008845E-2</v>
      </c>
      <c r="D1507" s="12">
        <f>'Simulacion sistema (hoja4)'!AT1512</f>
        <v>0.71453076615799638</v>
      </c>
    </row>
    <row r="1508" spans="2:4" x14ac:dyDescent="0.25">
      <c r="B1508" s="8">
        <f t="shared" si="27"/>
        <v>1503</v>
      </c>
      <c r="C1508" s="12">
        <f>'Simulacion sistema (hoja4)'!AS1513</f>
        <v>8.5513290501209357E-2</v>
      </c>
      <c r="D1508" s="12">
        <f>'Simulacion sistema (hoja4)'!AT1513</f>
        <v>0.91848659203152572</v>
      </c>
    </row>
    <row r="1509" spans="2:4" x14ac:dyDescent="0.25">
      <c r="B1509" s="8">
        <f t="shared" si="27"/>
        <v>1504</v>
      </c>
      <c r="C1509" s="12">
        <f>'Simulacion sistema (hoja4)'!AS1514</f>
        <v>0</v>
      </c>
      <c r="D1509" s="12">
        <f>'Simulacion sistema (hoja4)'!AT1514</f>
        <v>0.72054893376233142</v>
      </c>
    </row>
    <row r="1510" spans="2:4" x14ac:dyDescent="0.25">
      <c r="B1510" s="8">
        <f t="shared" si="27"/>
        <v>1505</v>
      </c>
      <c r="C1510" s="12">
        <f>'Simulacion sistema (hoja4)'!AS1515</f>
        <v>0</v>
      </c>
      <c r="D1510" s="12">
        <f>'Simulacion sistema (hoja4)'!AT1515</f>
        <v>0.92215813579311279</v>
      </c>
    </row>
    <row r="1511" spans="2:4" x14ac:dyDescent="0.25">
      <c r="B1511" s="8">
        <f t="shared" si="27"/>
        <v>1506</v>
      </c>
      <c r="C1511" s="12">
        <f>'Simulacion sistema (hoja4)'!AS1516</f>
        <v>5.5051918221109983E-2</v>
      </c>
      <c r="D1511" s="12">
        <f>'Simulacion sistema (hoja4)'!AT1516</f>
        <v>0.53632346033896094</v>
      </c>
    </row>
    <row r="1512" spans="2:4" x14ac:dyDescent="0.25">
      <c r="B1512" s="8">
        <f t="shared" si="27"/>
        <v>1507</v>
      </c>
      <c r="C1512" s="12">
        <f>'Simulacion sistema (hoja4)'!AS1517</f>
        <v>0</v>
      </c>
      <c r="D1512" s="12">
        <f>'Simulacion sistema (hoja4)'!AT1517</f>
        <v>0.96454822110839045</v>
      </c>
    </row>
    <row r="1513" spans="2:4" x14ac:dyDescent="0.25">
      <c r="B1513" s="8">
        <f t="shared" si="27"/>
        <v>1508</v>
      </c>
      <c r="C1513" s="12">
        <f>'Simulacion sistema (hoja4)'!AS1518</f>
        <v>0.45876631290757947</v>
      </c>
      <c r="D1513" s="12">
        <f>'Simulacion sistema (hoja4)'!AT1518</f>
        <v>0.79949946216387713</v>
      </c>
    </row>
    <row r="1514" spans="2:4" x14ac:dyDescent="0.25">
      <c r="B1514" s="8">
        <f t="shared" si="27"/>
        <v>1509</v>
      </c>
      <c r="C1514" s="12">
        <f>'Simulacion sistema (hoja4)'!AS1519</f>
        <v>1.7286406503747759E-2</v>
      </c>
      <c r="D1514" s="12">
        <f>'Simulacion sistema (hoja4)'!AT1519</f>
        <v>0.80185910893423951</v>
      </c>
    </row>
    <row r="1515" spans="2:4" x14ac:dyDescent="0.25">
      <c r="B1515" s="8">
        <f t="shared" si="27"/>
        <v>1510</v>
      </c>
      <c r="C1515" s="12">
        <f>'Simulacion sistema (hoja4)'!AS1520</f>
        <v>0.41899293680035044</v>
      </c>
      <c r="D1515" s="12">
        <f>'Simulacion sistema (hoja4)'!AT1520</f>
        <v>0.68285032271342561</v>
      </c>
    </row>
    <row r="1516" spans="2:4" x14ac:dyDescent="0.25">
      <c r="B1516" s="8">
        <f t="shared" si="27"/>
        <v>1511</v>
      </c>
      <c r="C1516" s="12">
        <f>'Simulacion sistema (hoja4)'!AS1521</f>
        <v>0.2740892101462426</v>
      </c>
      <c r="D1516" s="12">
        <f>'Simulacion sistema (hoja4)'!AT1521</f>
        <v>0.72396811124629878</v>
      </c>
    </row>
    <row r="1517" spans="2:4" x14ac:dyDescent="0.25">
      <c r="B1517" s="8">
        <f t="shared" si="27"/>
        <v>1512</v>
      </c>
      <c r="C1517" s="12">
        <f>'Simulacion sistema (hoja4)'!AS1522</f>
        <v>0.56015618398340583</v>
      </c>
      <c r="D1517" s="12">
        <f>'Simulacion sistema (hoja4)'!AT1522</f>
        <v>0.85992140596581401</v>
      </c>
    </row>
    <row r="1518" spans="2:4" x14ac:dyDescent="0.25">
      <c r="B1518" s="8">
        <f t="shared" si="27"/>
        <v>1513</v>
      </c>
      <c r="C1518" s="12">
        <f>'Simulacion sistema (hoja4)'!AS1523</f>
        <v>3.2203535312287236E-2</v>
      </c>
      <c r="D1518" s="12">
        <f>'Simulacion sistema (hoja4)'!AT1523</f>
        <v>0.67557050997914814</v>
      </c>
    </row>
    <row r="1519" spans="2:4" x14ac:dyDescent="0.25">
      <c r="B1519" s="8">
        <f t="shared" si="27"/>
        <v>1514</v>
      </c>
      <c r="C1519" s="12">
        <f>'Simulacion sistema (hoja4)'!AS1524</f>
        <v>0.17770431526053773</v>
      </c>
      <c r="D1519" s="12">
        <f>'Simulacion sistema (hoja4)'!AT1524</f>
        <v>0.64348914817141845</v>
      </c>
    </row>
    <row r="1520" spans="2:4" x14ac:dyDescent="0.25">
      <c r="B1520" s="8">
        <f t="shared" si="27"/>
        <v>1515</v>
      </c>
      <c r="C1520" s="12">
        <f>'Simulacion sistema (hoja4)'!AS1525</f>
        <v>0.19763143417367246</v>
      </c>
      <c r="D1520" s="12">
        <f>'Simulacion sistema (hoja4)'!AT1525</f>
        <v>0.83120343090192106</v>
      </c>
    </row>
    <row r="1521" spans="2:4" x14ac:dyDescent="0.25">
      <c r="B1521" s="8">
        <f t="shared" si="27"/>
        <v>1516</v>
      </c>
      <c r="C1521" s="12">
        <f>'Simulacion sistema (hoja4)'!AS1526</f>
        <v>0</v>
      </c>
      <c r="D1521" s="12">
        <f>'Simulacion sistema (hoja4)'!AT1526</f>
        <v>0.66909637034171798</v>
      </c>
    </row>
    <row r="1522" spans="2:4" x14ac:dyDescent="0.25">
      <c r="B1522" s="8">
        <f t="shared" si="27"/>
        <v>1517</v>
      </c>
      <c r="C1522" s="12">
        <f>'Simulacion sistema (hoja4)'!AS1527</f>
        <v>0</v>
      </c>
      <c r="D1522" s="12">
        <f>'Simulacion sistema (hoja4)'!AT1527</f>
        <v>0.70113330610590419</v>
      </c>
    </row>
    <row r="1523" spans="2:4" x14ac:dyDescent="0.25">
      <c r="B1523" s="8">
        <f t="shared" si="27"/>
        <v>1518</v>
      </c>
      <c r="C1523" s="12">
        <f>'Simulacion sistema (hoja4)'!AS1528</f>
        <v>0.50917698456372207</v>
      </c>
      <c r="D1523" s="12">
        <f>'Simulacion sistema (hoja4)'!AT1528</f>
        <v>0.93499566405720147</v>
      </c>
    </row>
    <row r="1524" spans="2:4" x14ac:dyDescent="0.25">
      <c r="B1524" s="8">
        <f t="shared" si="27"/>
        <v>1519</v>
      </c>
      <c r="C1524" s="12">
        <f>'Simulacion sistema (hoja4)'!AS1529</f>
        <v>0</v>
      </c>
      <c r="D1524" s="12">
        <f>'Simulacion sistema (hoja4)'!AT1529</f>
        <v>0.93761591627822682</v>
      </c>
    </row>
    <row r="1525" spans="2:4" x14ac:dyDescent="0.25">
      <c r="B1525" s="8">
        <f t="shared" si="27"/>
        <v>1520</v>
      </c>
      <c r="C1525" s="12">
        <f>'Simulacion sistema (hoja4)'!AS1530</f>
        <v>0</v>
      </c>
      <c r="D1525" s="12">
        <f>'Simulacion sistema (hoja4)'!AT1530</f>
        <v>0.76014304782285069</v>
      </c>
    </row>
    <row r="1526" spans="2:4" x14ac:dyDescent="0.25">
      <c r="B1526" s="8">
        <f t="shared" si="27"/>
        <v>1521</v>
      </c>
      <c r="C1526" s="12">
        <f>'Simulacion sistema (hoja4)'!AS1531</f>
        <v>0.62865015011770842</v>
      </c>
      <c r="D1526" s="12">
        <f>'Simulacion sistema (hoja4)'!AT1531</f>
        <v>0.68734641284338993</v>
      </c>
    </row>
    <row r="1527" spans="2:4" x14ac:dyDescent="0.25">
      <c r="B1527" s="8">
        <f t="shared" si="27"/>
        <v>1522</v>
      </c>
      <c r="C1527" s="12">
        <f>'Simulacion sistema (hoja4)'!AS1532</f>
        <v>0</v>
      </c>
      <c r="D1527" s="12">
        <f>'Simulacion sistema (hoja4)'!AT1532</f>
        <v>0.9079779084094709</v>
      </c>
    </row>
    <row r="1528" spans="2:4" x14ac:dyDescent="0.25">
      <c r="B1528" s="8">
        <f t="shared" si="27"/>
        <v>1523</v>
      </c>
      <c r="C1528" s="12">
        <f>'Simulacion sistema (hoja4)'!AS1533</f>
        <v>1</v>
      </c>
      <c r="D1528" s="12">
        <f>'Simulacion sistema (hoja4)'!AT1533</f>
        <v>0.59553360015318146</v>
      </c>
    </row>
    <row r="1529" spans="2:4" x14ac:dyDescent="0.25">
      <c r="B1529" s="8">
        <f t="shared" si="27"/>
        <v>1524</v>
      </c>
      <c r="C1529" s="12">
        <f>'Simulacion sistema (hoja4)'!AS1534</f>
        <v>0</v>
      </c>
      <c r="D1529" s="12">
        <f>'Simulacion sistema (hoja4)'!AT1534</f>
        <v>1</v>
      </c>
    </row>
    <row r="1530" spans="2:4" x14ac:dyDescent="0.25">
      <c r="B1530" s="8">
        <f t="shared" si="27"/>
        <v>1525</v>
      </c>
      <c r="C1530" s="12">
        <f>'Simulacion sistema (hoja4)'!AS1535</f>
        <v>0</v>
      </c>
      <c r="D1530" s="12">
        <f>'Simulacion sistema (hoja4)'!AT1535</f>
        <v>0.88140199372717509</v>
      </c>
    </row>
    <row r="1531" spans="2:4" x14ac:dyDescent="0.25">
      <c r="B1531" s="8">
        <f t="shared" si="27"/>
        <v>1526</v>
      </c>
      <c r="C1531" s="12">
        <f>'Simulacion sistema (hoja4)'!AS1536</f>
        <v>0</v>
      </c>
      <c r="D1531" s="12">
        <f>'Simulacion sistema (hoja4)'!AT1536</f>
        <v>0.77606423992642892</v>
      </c>
    </row>
    <row r="1532" spans="2:4" x14ac:dyDescent="0.25">
      <c r="B1532" s="8">
        <f t="shared" si="27"/>
        <v>1527</v>
      </c>
      <c r="C1532" s="12">
        <f>'Simulacion sistema (hoja4)'!AS1537</f>
        <v>0</v>
      </c>
      <c r="D1532" s="12">
        <f>'Simulacion sistema (hoja4)'!AT1537</f>
        <v>0.65764434488050871</v>
      </c>
    </row>
    <row r="1533" spans="2:4" x14ac:dyDescent="0.25">
      <c r="B1533" s="8">
        <f t="shared" si="27"/>
        <v>1528</v>
      </c>
      <c r="C1533" s="12">
        <f>'Simulacion sistema (hoja4)'!AS1538</f>
        <v>0</v>
      </c>
      <c r="D1533" s="12">
        <f>'Simulacion sistema (hoja4)'!AT1538</f>
        <v>0.74108654721275258</v>
      </c>
    </row>
    <row r="1534" spans="2:4" x14ac:dyDescent="0.25">
      <c r="B1534" s="8">
        <f t="shared" si="27"/>
        <v>1529</v>
      </c>
      <c r="C1534" s="12">
        <f>'Simulacion sistema (hoja4)'!AS1539</f>
        <v>0.3863486456285764</v>
      </c>
      <c r="D1534" s="12">
        <f>'Simulacion sistema (hoja4)'!AT1539</f>
        <v>0.65485273666240507</v>
      </c>
    </row>
    <row r="1535" spans="2:4" x14ac:dyDescent="0.25">
      <c r="B1535" s="8">
        <f t="shared" si="27"/>
        <v>1530</v>
      </c>
      <c r="C1535" s="12">
        <f>'Simulacion sistema (hoja4)'!AS1540</f>
        <v>0</v>
      </c>
      <c r="D1535" s="12">
        <f>'Simulacion sistema (hoja4)'!AT1540</f>
        <v>0.61463895896365961</v>
      </c>
    </row>
    <row r="1536" spans="2:4" x14ac:dyDescent="0.25">
      <c r="B1536" s="8">
        <f t="shared" si="27"/>
        <v>1531</v>
      </c>
      <c r="C1536" s="12">
        <f>'Simulacion sistema (hoja4)'!AS1541</f>
        <v>0</v>
      </c>
      <c r="D1536" s="12">
        <f>'Simulacion sistema (hoja4)'!AT1541</f>
        <v>0.38249046243390322</v>
      </c>
    </row>
    <row r="1537" spans="2:4" x14ac:dyDescent="0.25">
      <c r="B1537" s="8">
        <f t="shared" si="27"/>
        <v>1532</v>
      </c>
      <c r="C1537" s="12">
        <f>'Simulacion sistema (hoja4)'!AS1542</f>
        <v>0.17834696649726772</v>
      </c>
      <c r="D1537" s="12">
        <f>'Simulacion sistema (hoja4)'!AT1542</f>
        <v>0.76020360060123093</v>
      </c>
    </row>
    <row r="1538" spans="2:4" x14ac:dyDescent="0.25">
      <c r="B1538" s="8">
        <f t="shared" si="27"/>
        <v>1533</v>
      </c>
      <c r="C1538" s="12">
        <f>'Simulacion sistema (hoja4)'!AS1543</f>
        <v>0.22056069630998537</v>
      </c>
      <c r="D1538" s="12">
        <f>'Simulacion sistema (hoja4)'!AT1543</f>
        <v>0.79159196091104977</v>
      </c>
    </row>
    <row r="1539" spans="2:4" x14ac:dyDescent="0.25">
      <c r="B1539" s="8">
        <f t="shared" si="27"/>
        <v>1534</v>
      </c>
      <c r="C1539" s="12">
        <f>'Simulacion sistema (hoja4)'!AS1544</f>
        <v>0</v>
      </c>
      <c r="D1539" s="12">
        <f>'Simulacion sistema (hoja4)'!AT1544</f>
        <v>0.68065477622180937</v>
      </c>
    </row>
    <row r="1540" spans="2:4" x14ac:dyDescent="0.25">
      <c r="B1540" s="8">
        <f t="shared" si="27"/>
        <v>1535</v>
      </c>
      <c r="C1540" s="12">
        <f>'Simulacion sistema (hoja4)'!AS1545</f>
        <v>0</v>
      </c>
      <c r="D1540" s="12">
        <f>'Simulacion sistema (hoja4)'!AT1545</f>
        <v>0.89998864447869431</v>
      </c>
    </row>
    <row r="1541" spans="2:4" x14ac:dyDescent="0.25">
      <c r="B1541" s="8">
        <f t="shared" si="27"/>
        <v>1536</v>
      </c>
      <c r="C1541" s="12">
        <f>'Simulacion sistema (hoja4)'!AS1546</f>
        <v>0.13746329598483675</v>
      </c>
      <c r="D1541" s="12">
        <f>'Simulacion sistema (hoja4)'!AT1546</f>
        <v>1</v>
      </c>
    </row>
    <row r="1542" spans="2:4" x14ac:dyDescent="0.25">
      <c r="B1542" s="8">
        <f t="shared" si="27"/>
        <v>1537</v>
      </c>
      <c r="C1542" s="12">
        <f>'Simulacion sistema (hoja4)'!AS1547</f>
        <v>0</v>
      </c>
      <c r="D1542" s="12">
        <f>'Simulacion sistema (hoja4)'!AT1547</f>
        <v>0.76445245461941902</v>
      </c>
    </row>
    <row r="1543" spans="2:4" x14ac:dyDescent="0.25">
      <c r="B1543" s="8">
        <f t="shared" si="27"/>
        <v>1538</v>
      </c>
      <c r="C1543" s="12">
        <f>'Simulacion sistema (hoja4)'!AS1548</f>
        <v>1.1480805249565521E-2</v>
      </c>
      <c r="D1543" s="12">
        <f>'Simulacion sistema (hoja4)'!AT1548</f>
        <v>0.74734028899294247</v>
      </c>
    </row>
    <row r="1544" spans="2:4" x14ac:dyDescent="0.25">
      <c r="B1544" s="8">
        <f t="shared" ref="B1544:B1607" si="28">+B1543+1</f>
        <v>1539</v>
      </c>
      <c r="C1544" s="12">
        <f>'Simulacion sistema (hoja4)'!AS1549</f>
        <v>0</v>
      </c>
      <c r="D1544" s="12">
        <f>'Simulacion sistema (hoja4)'!AT1549</f>
        <v>0.79930128272116896</v>
      </c>
    </row>
    <row r="1545" spans="2:4" x14ac:dyDescent="0.25">
      <c r="B1545" s="8">
        <f t="shared" si="28"/>
        <v>1540</v>
      </c>
      <c r="C1545" s="12">
        <f>'Simulacion sistema (hoja4)'!AS1550</f>
        <v>0</v>
      </c>
      <c r="D1545" s="12">
        <f>'Simulacion sistema (hoja4)'!AT1550</f>
        <v>0.78805051976844764</v>
      </c>
    </row>
    <row r="1546" spans="2:4" x14ac:dyDescent="0.25">
      <c r="B1546" s="8">
        <f t="shared" si="28"/>
        <v>1541</v>
      </c>
      <c r="C1546" s="12">
        <f>'Simulacion sistema (hoja4)'!AS1551</f>
        <v>0</v>
      </c>
      <c r="D1546" s="12">
        <f>'Simulacion sistema (hoja4)'!AT1551</f>
        <v>0.48125992753375113</v>
      </c>
    </row>
    <row r="1547" spans="2:4" x14ac:dyDescent="0.25">
      <c r="B1547" s="8">
        <f t="shared" si="28"/>
        <v>1542</v>
      </c>
      <c r="C1547" s="12">
        <f>'Simulacion sistema (hoja4)'!AS1552</f>
        <v>5.5727396812532484E-2</v>
      </c>
      <c r="D1547" s="12">
        <f>'Simulacion sistema (hoja4)'!AT1552</f>
        <v>0.87382322624244024</v>
      </c>
    </row>
    <row r="1548" spans="2:4" x14ac:dyDescent="0.25">
      <c r="B1548" s="8">
        <f t="shared" si="28"/>
        <v>1543</v>
      </c>
      <c r="C1548" s="12">
        <f>'Simulacion sistema (hoja4)'!AS1553</f>
        <v>0</v>
      </c>
      <c r="D1548" s="12">
        <f>'Simulacion sistema (hoja4)'!AT1553</f>
        <v>0.79918188197729223</v>
      </c>
    </row>
    <row r="1549" spans="2:4" x14ac:dyDescent="0.25">
      <c r="B1549" s="8">
        <f t="shared" si="28"/>
        <v>1544</v>
      </c>
      <c r="C1549" s="12">
        <f>'Simulacion sistema (hoja4)'!AS1554</f>
        <v>1.5315765233632797E-2</v>
      </c>
      <c r="D1549" s="12">
        <f>'Simulacion sistema (hoja4)'!AT1554</f>
        <v>0.74900305361938679</v>
      </c>
    </row>
    <row r="1550" spans="2:4" x14ac:dyDescent="0.25">
      <c r="B1550" s="8">
        <f t="shared" si="28"/>
        <v>1545</v>
      </c>
      <c r="C1550" s="12">
        <f>'Simulacion sistema (hoja4)'!AS1555</f>
        <v>0</v>
      </c>
      <c r="D1550" s="12">
        <f>'Simulacion sistema (hoja4)'!AT1555</f>
        <v>0.68484922761943956</v>
      </c>
    </row>
    <row r="1551" spans="2:4" x14ac:dyDescent="0.25">
      <c r="B1551" s="8">
        <f t="shared" si="28"/>
        <v>1546</v>
      </c>
      <c r="C1551" s="12">
        <f>'Simulacion sistema (hoja4)'!AS1556</f>
        <v>0</v>
      </c>
      <c r="D1551" s="12">
        <f>'Simulacion sistema (hoja4)'!AT1556</f>
        <v>0.79257737097522951</v>
      </c>
    </row>
    <row r="1552" spans="2:4" x14ac:dyDescent="0.25">
      <c r="B1552" s="8">
        <f t="shared" si="28"/>
        <v>1547</v>
      </c>
      <c r="C1552" s="12">
        <f>'Simulacion sistema (hoja4)'!AS1557</f>
        <v>0</v>
      </c>
      <c r="D1552" s="12">
        <f>'Simulacion sistema (hoja4)'!AT1557</f>
        <v>0.91865778295281386</v>
      </c>
    </row>
    <row r="1553" spans="2:4" x14ac:dyDescent="0.25">
      <c r="B1553" s="8">
        <f t="shared" si="28"/>
        <v>1548</v>
      </c>
      <c r="C1553" s="12">
        <f>'Simulacion sistema (hoja4)'!AS1558</f>
        <v>0</v>
      </c>
      <c r="D1553" s="12">
        <f>'Simulacion sistema (hoja4)'!AT1558</f>
        <v>0.85692138837790754</v>
      </c>
    </row>
    <row r="1554" spans="2:4" x14ac:dyDescent="0.25">
      <c r="B1554" s="8">
        <f t="shared" si="28"/>
        <v>1549</v>
      </c>
      <c r="C1554" s="12">
        <f>'Simulacion sistema (hoja4)'!AS1559</f>
        <v>0.28593133309703028</v>
      </c>
      <c r="D1554" s="12">
        <f>'Simulacion sistema (hoja4)'!AT1559</f>
        <v>0.67426201870371127</v>
      </c>
    </row>
    <row r="1555" spans="2:4" x14ac:dyDescent="0.25">
      <c r="B1555" s="8">
        <f t="shared" si="28"/>
        <v>1550</v>
      </c>
      <c r="C1555" s="12">
        <f>'Simulacion sistema (hoja4)'!AS1560</f>
        <v>0</v>
      </c>
      <c r="D1555" s="12">
        <f>'Simulacion sistema (hoja4)'!AT1560</f>
        <v>0.78935858863070985</v>
      </c>
    </row>
    <row r="1556" spans="2:4" x14ac:dyDescent="0.25">
      <c r="B1556" s="8">
        <f t="shared" si="28"/>
        <v>1551</v>
      </c>
      <c r="C1556" s="12">
        <f>'Simulacion sistema (hoja4)'!AS1561</f>
        <v>4.2879052227832407E-2</v>
      </c>
      <c r="D1556" s="12">
        <f>'Simulacion sistema (hoja4)'!AT1561</f>
        <v>0.87997712422886298</v>
      </c>
    </row>
    <row r="1557" spans="2:4" x14ac:dyDescent="0.25">
      <c r="B1557" s="8">
        <f t="shared" si="28"/>
        <v>1552</v>
      </c>
      <c r="C1557" s="12">
        <f>'Simulacion sistema (hoja4)'!AS1562</f>
        <v>0</v>
      </c>
      <c r="D1557" s="12">
        <f>'Simulacion sistema (hoja4)'!AT1562</f>
        <v>0.52158431064936317</v>
      </c>
    </row>
    <row r="1558" spans="2:4" x14ac:dyDescent="0.25">
      <c r="B1558" s="8">
        <f t="shared" si="28"/>
        <v>1553</v>
      </c>
      <c r="C1558" s="12">
        <f>'Simulacion sistema (hoja4)'!AS1563</f>
        <v>2.532798690663185E-2</v>
      </c>
      <c r="D1558" s="12">
        <f>'Simulacion sistema (hoja4)'!AT1563</f>
        <v>0.78461142400880057</v>
      </c>
    </row>
    <row r="1559" spans="2:4" x14ac:dyDescent="0.25">
      <c r="B1559" s="8">
        <f t="shared" si="28"/>
        <v>1554</v>
      </c>
      <c r="C1559" s="12">
        <f>'Simulacion sistema (hoja4)'!AS1564</f>
        <v>0.16588844251941004</v>
      </c>
      <c r="D1559" s="12">
        <f>'Simulacion sistema (hoja4)'!AT1564</f>
        <v>0.98312792461971454</v>
      </c>
    </row>
    <row r="1560" spans="2:4" x14ac:dyDescent="0.25">
      <c r="B1560" s="8">
        <f t="shared" si="28"/>
        <v>1555</v>
      </c>
      <c r="C1560" s="12">
        <f>'Simulacion sistema (hoja4)'!AS1565</f>
        <v>0</v>
      </c>
      <c r="D1560" s="12">
        <f>'Simulacion sistema (hoja4)'!AT1565</f>
        <v>0.85357207961744075</v>
      </c>
    </row>
    <row r="1561" spans="2:4" x14ac:dyDescent="0.25">
      <c r="B1561" s="8">
        <f t="shared" si="28"/>
        <v>1556</v>
      </c>
      <c r="C1561" s="12">
        <f>'Simulacion sistema (hoja4)'!AS1566</f>
        <v>0.14863965608674334</v>
      </c>
      <c r="D1561" s="12">
        <f>'Simulacion sistema (hoja4)'!AT1566</f>
        <v>0.75089216933385161</v>
      </c>
    </row>
    <row r="1562" spans="2:4" x14ac:dyDescent="0.25">
      <c r="B1562" s="8">
        <f t="shared" si="28"/>
        <v>1557</v>
      </c>
      <c r="C1562" s="12">
        <f>'Simulacion sistema (hoja4)'!AS1567</f>
        <v>0</v>
      </c>
      <c r="D1562" s="12">
        <f>'Simulacion sistema (hoja4)'!AT1567</f>
        <v>0.81473518703388026</v>
      </c>
    </row>
    <row r="1563" spans="2:4" x14ac:dyDescent="0.25">
      <c r="B1563" s="8">
        <f t="shared" si="28"/>
        <v>1558</v>
      </c>
      <c r="C1563" s="12">
        <f>'Simulacion sistema (hoja4)'!AS1568</f>
        <v>0.41269393154386003</v>
      </c>
      <c r="D1563" s="12">
        <f>'Simulacion sistema (hoja4)'!AT1568</f>
        <v>0.56267475333325534</v>
      </c>
    </row>
    <row r="1564" spans="2:4" x14ac:dyDescent="0.25">
      <c r="B1564" s="8">
        <f t="shared" si="28"/>
        <v>1559</v>
      </c>
      <c r="C1564" s="12">
        <f>'Simulacion sistema (hoja4)'!AS1569</f>
        <v>0.30372506474668626</v>
      </c>
      <c r="D1564" s="12">
        <f>'Simulacion sistema (hoja4)'!AT1569</f>
        <v>0.80426265619673654</v>
      </c>
    </row>
    <row r="1565" spans="2:4" x14ac:dyDescent="0.25">
      <c r="B1565" s="8">
        <f t="shared" si="28"/>
        <v>1560</v>
      </c>
      <c r="C1565" s="12">
        <f>'Simulacion sistema (hoja4)'!AS1570</f>
        <v>0</v>
      </c>
      <c r="D1565" s="12">
        <f>'Simulacion sistema (hoja4)'!AT1570</f>
        <v>1</v>
      </c>
    </row>
    <row r="1566" spans="2:4" x14ac:dyDescent="0.25">
      <c r="B1566" s="8">
        <f t="shared" si="28"/>
        <v>1561</v>
      </c>
      <c r="C1566" s="12">
        <f>'Simulacion sistema (hoja4)'!AS1571</f>
        <v>0</v>
      </c>
      <c r="D1566" s="12">
        <f>'Simulacion sistema (hoja4)'!AT1571</f>
        <v>0.77840710754316123</v>
      </c>
    </row>
    <row r="1567" spans="2:4" x14ac:dyDescent="0.25">
      <c r="B1567" s="8">
        <f t="shared" si="28"/>
        <v>1562</v>
      </c>
      <c r="C1567" s="12">
        <f>'Simulacion sistema (hoja4)'!AS1572</f>
        <v>0.68606759107109005</v>
      </c>
      <c r="D1567" s="12">
        <f>'Simulacion sistema (hoja4)'!AT1572</f>
        <v>0.83939648806884937</v>
      </c>
    </row>
    <row r="1568" spans="2:4" x14ac:dyDescent="0.25">
      <c r="B1568" s="8">
        <f t="shared" si="28"/>
        <v>1563</v>
      </c>
      <c r="C1568" s="12">
        <f>'Simulacion sistema (hoja4)'!AS1573</f>
        <v>0.58845788731395587</v>
      </c>
      <c r="D1568" s="12">
        <f>'Simulacion sistema (hoja4)'!AT1573</f>
        <v>0.820199023195473</v>
      </c>
    </row>
    <row r="1569" spans="2:4" x14ac:dyDescent="0.25">
      <c r="B1569" s="8">
        <f t="shared" si="28"/>
        <v>1564</v>
      </c>
      <c r="C1569" s="12">
        <f>'Simulacion sistema (hoja4)'!AS1574</f>
        <v>0</v>
      </c>
      <c r="D1569" s="12">
        <f>'Simulacion sistema (hoja4)'!AT1574</f>
        <v>0.77104981252736227</v>
      </c>
    </row>
    <row r="1570" spans="2:4" x14ac:dyDescent="0.25">
      <c r="B1570" s="8">
        <f t="shared" si="28"/>
        <v>1565</v>
      </c>
      <c r="C1570" s="12">
        <f>'Simulacion sistema (hoja4)'!AS1575</f>
        <v>0</v>
      </c>
      <c r="D1570" s="12">
        <f>'Simulacion sistema (hoja4)'!AT1575</f>
        <v>0.81937903870371165</v>
      </c>
    </row>
    <row r="1571" spans="2:4" x14ac:dyDescent="0.25">
      <c r="B1571" s="8">
        <f t="shared" si="28"/>
        <v>1566</v>
      </c>
      <c r="C1571" s="12">
        <f>'Simulacion sistema (hoja4)'!AS1576</f>
        <v>0.17769677056712679</v>
      </c>
      <c r="D1571" s="12">
        <f>'Simulacion sistema (hoja4)'!AT1576</f>
        <v>0.9952745984254201</v>
      </c>
    </row>
    <row r="1572" spans="2:4" x14ac:dyDescent="0.25">
      <c r="B1572" s="8">
        <f t="shared" si="28"/>
        <v>1567</v>
      </c>
      <c r="C1572" s="12">
        <f>'Simulacion sistema (hoja4)'!AS1577</f>
        <v>0</v>
      </c>
      <c r="D1572" s="12">
        <f>'Simulacion sistema (hoja4)'!AT1577</f>
        <v>0.69876061964559621</v>
      </c>
    </row>
    <row r="1573" spans="2:4" x14ac:dyDescent="0.25">
      <c r="B1573" s="8">
        <f t="shared" si="28"/>
        <v>1568</v>
      </c>
      <c r="C1573" s="12">
        <f>'Simulacion sistema (hoja4)'!AS1578</f>
        <v>0</v>
      </c>
      <c r="D1573" s="12">
        <f>'Simulacion sistema (hoja4)'!AT1578</f>
        <v>0.82555356849314265</v>
      </c>
    </row>
    <row r="1574" spans="2:4" x14ac:dyDescent="0.25">
      <c r="B1574" s="8">
        <f t="shared" si="28"/>
        <v>1569</v>
      </c>
      <c r="C1574" s="12">
        <f>'Simulacion sistema (hoja4)'!AS1579</f>
        <v>0</v>
      </c>
      <c r="D1574" s="12">
        <f>'Simulacion sistema (hoja4)'!AT1579</f>
        <v>0.94684765595047293</v>
      </c>
    </row>
    <row r="1575" spans="2:4" x14ac:dyDescent="0.25">
      <c r="B1575" s="8">
        <f t="shared" si="28"/>
        <v>1570</v>
      </c>
      <c r="C1575" s="12">
        <f>'Simulacion sistema (hoja4)'!AS1580</f>
        <v>0.35306590695343459</v>
      </c>
      <c r="D1575" s="12">
        <f>'Simulacion sistema (hoja4)'!AT1580</f>
        <v>0.89273477270152679</v>
      </c>
    </row>
    <row r="1576" spans="2:4" x14ac:dyDescent="0.25">
      <c r="B1576" s="8">
        <f t="shared" si="28"/>
        <v>1571</v>
      </c>
      <c r="C1576" s="12">
        <f>'Simulacion sistema (hoja4)'!AS1581</f>
        <v>0</v>
      </c>
      <c r="D1576" s="12">
        <f>'Simulacion sistema (hoja4)'!AT1581</f>
        <v>0.76441020262668835</v>
      </c>
    </row>
    <row r="1577" spans="2:4" x14ac:dyDescent="0.25">
      <c r="B1577" s="8">
        <f t="shared" si="28"/>
        <v>1572</v>
      </c>
      <c r="C1577" s="12">
        <f>'Simulacion sistema (hoja4)'!AS1582</f>
        <v>0.56541591303985406</v>
      </c>
      <c r="D1577" s="12">
        <f>'Simulacion sistema (hoja4)'!AT1582</f>
        <v>0.73247037178321261</v>
      </c>
    </row>
    <row r="1578" spans="2:4" x14ac:dyDescent="0.25">
      <c r="B1578" s="8">
        <f t="shared" si="28"/>
        <v>1573</v>
      </c>
      <c r="C1578" s="12">
        <f>'Simulacion sistema (hoja4)'!AS1583</f>
        <v>0</v>
      </c>
      <c r="D1578" s="12">
        <f>'Simulacion sistema (hoja4)'!AT1583</f>
        <v>0.8476323353464329</v>
      </c>
    </row>
    <row r="1579" spans="2:4" x14ac:dyDescent="0.25">
      <c r="B1579" s="8">
        <f t="shared" si="28"/>
        <v>1574</v>
      </c>
      <c r="C1579" s="12">
        <f>'Simulacion sistema (hoja4)'!AS1584</f>
        <v>9.3912247370744509E-2</v>
      </c>
      <c r="D1579" s="12">
        <f>'Simulacion sistema (hoja4)'!AT1584</f>
        <v>0.85927254535604269</v>
      </c>
    </row>
    <row r="1580" spans="2:4" x14ac:dyDescent="0.25">
      <c r="B1580" s="8">
        <f t="shared" si="28"/>
        <v>1575</v>
      </c>
      <c r="C1580" s="12">
        <f>'Simulacion sistema (hoja4)'!AS1585</f>
        <v>0</v>
      </c>
      <c r="D1580" s="12">
        <f>'Simulacion sistema (hoja4)'!AT1585</f>
        <v>0.51900609348324922</v>
      </c>
    </row>
    <row r="1581" spans="2:4" x14ac:dyDescent="0.25">
      <c r="B1581" s="8">
        <f t="shared" si="28"/>
        <v>1576</v>
      </c>
      <c r="C1581" s="12">
        <f>'Simulacion sistema (hoja4)'!AS1586</f>
        <v>0</v>
      </c>
      <c r="D1581" s="12">
        <f>'Simulacion sistema (hoja4)'!AT1586</f>
        <v>0.86448169323228607</v>
      </c>
    </row>
    <row r="1582" spans="2:4" x14ac:dyDescent="0.25">
      <c r="B1582" s="8">
        <f t="shared" si="28"/>
        <v>1577</v>
      </c>
      <c r="C1582" s="12">
        <f>'Simulacion sistema (hoja4)'!AS1587</f>
        <v>0.24746105596498255</v>
      </c>
      <c r="D1582" s="12">
        <f>'Simulacion sistema (hoja4)'!AT1587</f>
        <v>0.7333603361775789</v>
      </c>
    </row>
    <row r="1583" spans="2:4" x14ac:dyDescent="0.25">
      <c r="B1583" s="8">
        <f t="shared" si="28"/>
        <v>1578</v>
      </c>
      <c r="C1583" s="12">
        <f>'Simulacion sistema (hoja4)'!AS1588</f>
        <v>1</v>
      </c>
      <c r="D1583" s="12">
        <f>'Simulacion sistema (hoja4)'!AT1588</f>
        <v>0.92407967132015456</v>
      </c>
    </row>
    <row r="1584" spans="2:4" x14ac:dyDescent="0.25">
      <c r="B1584" s="8">
        <f t="shared" si="28"/>
        <v>1579</v>
      </c>
      <c r="C1584" s="12">
        <f>'Simulacion sistema (hoja4)'!AS1589</f>
        <v>0.19560157390345315</v>
      </c>
      <c r="D1584" s="12">
        <f>'Simulacion sistema (hoja4)'!AT1589</f>
        <v>0.79246574151485183</v>
      </c>
    </row>
    <row r="1585" spans="2:4" x14ac:dyDescent="0.25">
      <c r="B1585" s="8">
        <f t="shared" si="28"/>
        <v>1580</v>
      </c>
      <c r="C1585" s="12">
        <f>'Simulacion sistema (hoja4)'!AS1590</f>
        <v>0.41506331583320083</v>
      </c>
      <c r="D1585" s="12">
        <f>'Simulacion sistema (hoja4)'!AT1590</f>
        <v>0.92920495402572234</v>
      </c>
    </row>
    <row r="1586" spans="2:4" x14ac:dyDescent="0.25">
      <c r="B1586" s="8">
        <f t="shared" si="28"/>
        <v>1581</v>
      </c>
      <c r="C1586" s="12">
        <f>'Simulacion sistema (hoja4)'!AS1591</f>
        <v>0.16959078764686578</v>
      </c>
      <c r="D1586" s="12">
        <f>'Simulacion sistema (hoja4)'!AT1591</f>
        <v>0.74172527076738681</v>
      </c>
    </row>
    <row r="1587" spans="2:4" x14ac:dyDescent="0.25">
      <c r="B1587" s="8">
        <f t="shared" si="28"/>
        <v>1582</v>
      </c>
      <c r="C1587" s="12">
        <f>'Simulacion sistema (hoja4)'!AS1592</f>
        <v>0.33312779735523135</v>
      </c>
      <c r="D1587" s="12">
        <f>'Simulacion sistema (hoja4)'!AT1592</f>
        <v>1</v>
      </c>
    </row>
    <row r="1588" spans="2:4" x14ac:dyDescent="0.25">
      <c r="B1588" s="8">
        <f t="shared" si="28"/>
        <v>1583</v>
      </c>
      <c r="C1588" s="12">
        <f>'Simulacion sistema (hoja4)'!AS1593</f>
        <v>8.0471853180384759E-2</v>
      </c>
      <c r="D1588" s="12">
        <f>'Simulacion sistema (hoja4)'!AT1593</f>
        <v>0.95827891976616031</v>
      </c>
    </row>
    <row r="1589" spans="2:4" x14ac:dyDescent="0.25">
      <c r="B1589" s="8">
        <f t="shared" si="28"/>
        <v>1584</v>
      </c>
      <c r="C1589" s="12">
        <f>'Simulacion sistema (hoja4)'!AS1594</f>
        <v>0.33438239293148703</v>
      </c>
      <c r="D1589" s="12">
        <f>'Simulacion sistema (hoja4)'!AT1594</f>
        <v>0.59032861837498884</v>
      </c>
    </row>
    <row r="1590" spans="2:4" x14ac:dyDescent="0.25">
      <c r="B1590" s="8">
        <f t="shared" si="28"/>
        <v>1585</v>
      </c>
      <c r="C1590" s="12">
        <f>'Simulacion sistema (hoja4)'!AS1595</f>
        <v>0</v>
      </c>
      <c r="D1590" s="12">
        <f>'Simulacion sistema (hoja4)'!AT1595</f>
        <v>0.81955707818435186</v>
      </c>
    </row>
    <row r="1591" spans="2:4" x14ac:dyDescent="0.25">
      <c r="B1591" s="8">
        <f t="shared" si="28"/>
        <v>1586</v>
      </c>
      <c r="C1591" s="12">
        <f>'Simulacion sistema (hoja4)'!AS1596</f>
        <v>0</v>
      </c>
      <c r="D1591" s="12">
        <f>'Simulacion sistema (hoja4)'!AT1596</f>
        <v>0.93207044192677135</v>
      </c>
    </row>
    <row r="1592" spans="2:4" x14ac:dyDescent="0.25">
      <c r="B1592" s="8">
        <f t="shared" si="28"/>
        <v>1587</v>
      </c>
      <c r="C1592" s="12">
        <f>'Simulacion sistema (hoja4)'!AS1597</f>
        <v>0</v>
      </c>
      <c r="D1592" s="12">
        <f>'Simulacion sistema (hoja4)'!AT1597</f>
        <v>0.82350809970425687</v>
      </c>
    </row>
    <row r="1593" spans="2:4" x14ac:dyDescent="0.25">
      <c r="B1593" s="8">
        <f t="shared" si="28"/>
        <v>1588</v>
      </c>
      <c r="C1593" s="12">
        <f>'Simulacion sistema (hoja4)'!AS1598</f>
        <v>0</v>
      </c>
      <c r="D1593" s="12">
        <f>'Simulacion sistema (hoja4)'!AT1598</f>
        <v>0.9180199169831299</v>
      </c>
    </row>
    <row r="1594" spans="2:4" x14ac:dyDescent="0.25">
      <c r="B1594" s="8">
        <f t="shared" si="28"/>
        <v>1589</v>
      </c>
      <c r="C1594" s="12">
        <f>'Simulacion sistema (hoja4)'!AS1599</f>
        <v>0</v>
      </c>
      <c r="D1594" s="12">
        <f>'Simulacion sistema (hoja4)'!AT1599</f>
        <v>0.99877851345763324</v>
      </c>
    </row>
    <row r="1595" spans="2:4" x14ac:dyDescent="0.25">
      <c r="B1595" s="8">
        <f t="shared" si="28"/>
        <v>1590</v>
      </c>
      <c r="C1595" s="12">
        <f>'Simulacion sistema (hoja4)'!AS1600</f>
        <v>0</v>
      </c>
      <c r="D1595" s="12">
        <f>'Simulacion sistema (hoja4)'!AT1600</f>
        <v>0.85949258155150388</v>
      </c>
    </row>
    <row r="1596" spans="2:4" x14ac:dyDescent="0.25">
      <c r="B1596" s="8">
        <f t="shared" si="28"/>
        <v>1591</v>
      </c>
      <c r="C1596" s="12">
        <f>'Simulacion sistema (hoja4)'!AS1601</f>
        <v>0</v>
      </c>
      <c r="D1596" s="12">
        <f>'Simulacion sistema (hoja4)'!AT1601</f>
        <v>0.75194093717191579</v>
      </c>
    </row>
    <row r="1597" spans="2:4" x14ac:dyDescent="0.25">
      <c r="B1597" s="8">
        <f t="shared" si="28"/>
        <v>1592</v>
      </c>
      <c r="C1597" s="12">
        <f>'Simulacion sistema (hoja4)'!AS1602</f>
        <v>0</v>
      </c>
      <c r="D1597" s="12">
        <f>'Simulacion sistema (hoja4)'!AT1602</f>
        <v>0.76432487687155004</v>
      </c>
    </row>
    <row r="1598" spans="2:4" x14ac:dyDescent="0.25">
      <c r="B1598" s="8">
        <f t="shared" si="28"/>
        <v>1593</v>
      </c>
      <c r="C1598" s="12">
        <f>'Simulacion sistema (hoja4)'!AS1603</f>
        <v>0</v>
      </c>
      <c r="D1598" s="12">
        <f>'Simulacion sistema (hoja4)'!AT1603</f>
        <v>0.85001002820581439</v>
      </c>
    </row>
    <row r="1599" spans="2:4" x14ac:dyDescent="0.25">
      <c r="B1599" s="8">
        <f t="shared" si="28"/>
        <v>1594</v>
      </c>
      <c r="C1599" s="12">
        <f>'Simulacion sistema (hoja4)'!AS1604</f>
        <v>0</v>
      </c>
      <c r="D1599" s="12">
        <f>'Simulacion sistema (hoja4)'!AT1604</f>
        <v>0.92651342782433133</v>
      </c>
    </row>
    <row r="1600" spans="2:4" x14ac:dyDescent="0.25">
      <c r="B1600" s="8">
        <f t="shared" si="28"/>
        <v>1595</v>
      </c>
      <c r="C1600" s="12">
        <f>'Simulacion sistema (hoja4)'!AS1605</f>
        <v>0</v>
      </c>
      <c r="D1600" s="12">
        <f>'Simulacion sistema (hoja4)'!AT1605</f>
        <v>0.6970715490998286</v>
      </c>
    </row>
    <row r="1601" spans="2:4" x14ac:dyDescent="0.25">
      <c r="B1601" s="8">
        <f t="shared" si="28"/>
        <v>1596</v>
      </c>
      <c r="C1601" s="12">
        <f>'Simulacion sistema (hoja4)'!AS1606</f>
        <v>0</v>
      </c>
      <c r="D1601" s="12">
        <f>'Simulacion sistema (hoja4)'!AT1606</f>
        <v>0.92474304987743583</v>
      </c>
    </row>
    <row r="1602" spans="2:4" x14ac:dyDescent="0.25">
      <c r="B1602" s="8">
        <f t="shared" si="28"/>
        <v>1597</v>
      </c>
      <c r="C1602" s="12">
        <f>'Simulacion sistema (hoja4)'!AS1607</f>
        <v>0.3183769167726202</v>
      </c>
      <c r="D1602" s="12">
        <f>'Simulacion sistema (hoja4)'!AT1607</f>
        <v>0.78629161178057438</v>
      </c>
    </row>
    <row r="1603" spans="2:4" x14ac:dyDescent="0.25">
      <c r="B1603" s="8">
        <f t="shared" si="28"/>
        <v>1598</v>
      </c>
      <c r="C1603" s="12">
        <f>'Simulacion sistema (hoja4)'!AS1608</f>
        <v>0</v>
      </c>
      <c r="D1603" s="12">
        <f>'Simulacion sistema (hoja4)'!AT1608</f>
        <v>0.88519120257555539</v>
      </c>
    </row>
    <row r="1604" spans="2:4" x14ac:dyDescent="0.25">
      <c r="B1604" s="8">
        <f t="shared" si="28"/>
        <v>1599</v>
      </c>
      <c r="C1604" s="12">
        <f>'Simulacion sistema (hoja4)'!AS1609</f>
        <v>0.34710137851507172</v>
      </c>
      <c r="D1604" s="12">
        <f>'Simulacion sistema (hoja4)'!AT1609</f>
        <v>0.77997105329669059</v>
      </c>
    </row>
    <row r="1605" spans="2:4" x14ac:dyDescent="0.25">
      <c r="B1605" s="8">
        <f t="shared" si="28"/>
        <v>1600</v>
      </c>
      <c r="C1605" s="12">
        <f>'Simulacion sistema (hoja4)'!AS1610</f>
        <v>0</v>
      </c>
      <c r="D1605" s="12">
        <f>'Simulacion sistema (hoja4)'!AT1610</f>
        <v>0.71558277317578345</v>
      </c>
    </row>
    <row r="1606" spans="2:4" x14ac:dyDescent="0.25">
      <c r="B1606" s="8">
        <f t="shared" si="28"/>
        <v>1601</v>
      </c>
      <c r="C1606" s="12">
        <f>'Simulacion sistema (hoja4)'!AS1611</f>
        <v>0</v>
      </c>
      <c r="D1606" s="12">
        <f>'Simulacion sistema (hoja4)'!AT1611</f>
        <v>0.70312149840556981</v>
      </c>
    </row>
    <row r="1607" spans="2:4" x14ac:dyDescent="0.25">
      <c r="B1607" s="8">
        <f t="shared" si="28"/>
        <v>1602</v>
      </c>
      <c r="C1607" s="12">
        <f>'Simulacion sistema (hoja4)'!AS1612</f>
        <v>0.27787691072496401</v>
      </c>
      <c r="D1607" s="12">
        <f>'Simulacion sistema (hoja4)'!AT1612</f>
        <v>0.82779730042571853</v>
      </c>
    </row>
    <row r="1608" spans="2:4" x14ac:dyDescent="0.25">
      <c r="B1608" s="8">
        <f t="shared" ref="B1608:B1671" si="29">+B1607+1</f>
        <v>1603</v>
      </c>
      <c r="C1608" s="12">
        <f>'Simulacion sistema (hoja4)'!AS1613</f>
        <v>0.22276203758425958</v>
      </c>
      <c r="D1608" s="12">
        <f>'Simulacion sistema (hoja4)'!AT1613</f>
        <v>0.79449611343943738</v>
      </c>
    </row>
    <row r="1609" spans="2:4" x14ac:dyDescent="0.25">
      <c r="B1609" s="8">
        <f t="shared" si="29"/>
        <v>1604</v>
      </c>
      <c r="C1609" s="12">
        <f>'Simulacion sistema (hoja4)'!AS1614</f>
        <v>0</v>
      </c>
      <c r="D1609" s="12">
        <f>'Simulacion sistema (hoja4)'!AT1614</f>
        <v>0.85959851567686074</v>
      </c>
    </row>
    <row r="1610" spans="2:4" x14ac:dyDescent="0.25">
      <c r="B1610" s="8">
        <f t="shared" si="29"/>
        <v>1605</v>
      </c>
      <c r="C1610" s="12">
        <f>'Simulacion sistema (hoja4)'!AS1615</f>
        <v>0</v>
      </c>
      <c r="D1610" s="12">
        <f>'Simulacion sistema (hoja4)'!AT1615</f>
        <v>0.60132713079480826</v>
      </c>
    </row>
    <row r="1611" spans="2:4" x14ac:dyDescent="0.25">
      <c r="B1611" s="8">
        <f t="shared" si="29"/>
        <v>1606</v>
      </c>
      <c r="C1611" s="12">
        <f>'Simulacion sistema (hoja4)'!AS1616</f>
        <v>0</v>
      </c>
      <c r="D1611" s="12">
        <f>'Simulacion sistema (hoja4)'!AT1616</f>
        <v>0.98567110208518582</v>
      </c>
    </row>
    <row r="1612" spans="2:4" x14ac:dyDescent="0.25">
      <c r="B1612" s="8">
        <f t="shared" si="29"/>
        <v>1607</v>
      </c>
      <c r="C1612" s="12">
        <f>'Simulacion sistema (hoja4)'!AS1617</f>
        <v>0</v>
      </c>
      <c r="D1612" s="12">
        <f>'Simulacion sistema (hoja4)'!AT1617</f>
        <v>0.87236321106274395</v>
      </c>
    </row>
    <row r="1613" spans="2:4" x14ac:dyDescent="0.25">
      <c r="B1613" s="8">
        <f t="shared" si="29"/>
        <v>1608</v>
      </c>
      <c r="C1613" s="12">
        <f>'Simulacion sistema (hoja4)'!AS1618</f>
        <v>0</v>
      </c>
      <c r="D1613" s="12">
        <f>'Simulacion sistema (hoja4)'!AT1618</f>
        <v>0.66888281732525723</v>
      </c>
    </row>
    <row r="1614" spans="2:4" x14ac:dyDescent="0.25">
      <c r="B1614" s="8">
        <f t="shared" si="29"/>
        <v>1609</v>
      </c>
      <c r="C1614" s="12">
        <f>'Simulacion sistema (hoja4)'!AS1619</f>
        <v>0</v>
      </c>
      <c r="D1614" s="12">
        <f>'Simulacion sistema (hoja4)'!AT1619</f>
        <v>0.65778519335547336</v>
      </c>
    </row>
    <row r="1615" spans="2:4" x14ac:dyDescent="0.25">
      <c r="B1615" s="8">
        <f t="shared" si="29"/>
        <v>1610</v>
      </c>
      <c r="C1615" s="12">
        <f>'Simulacion sistema (hoja4)'!AS1620</f>
        <v>0.49106479196310709</v>
      </c>
      <c r="D1615" s="12">
        <f>'Simulacion sistema (hoja4)'!AT1620</f>
        <v>0.99723928778859694</v>
      </c>
    </row>
    <row r="1616" spans="2:4" x14ac:dyDescent="0.25">
      <c r="B1616" s="8">
        <f t="shared" si="29"/>
        <v>1611</v>
      </c>
      <c r="C1616" s="12">
        <f>'Simulacion sistema (hoja4)'!AS1621</f>
        <v>0</v>
      </c>
      <c r="D1616" s="12">
        <f>'Simulacion sistema (hoja4)'!AT1621</f>
        <v>0.55251417304281536</v>
      </c>
    </row>
    <row r="1617" spans="2:4" x14ac:dyDescent="0.25">
      <c r="B1617" s="8">
        <f t="shared" si="29"/>
        <v>1612</v>
      </c>
      <c r="C1617" s="12">
        <f>'Simulacion sistema (hoja4)'!AS1622</f>
        <v>0</v>
      </c>
      <c r="D1617" s="12">
        <f>'Simulacion sistema (hoja4)'!AT1622</f>
        <v>0.81235372008048545</v>
      </c>
    </row>
    <row r="1618" spans="2:4" x14ac:dyDescent="0.25">
      <c r="B1618" s="8">
        <f t="shared" si="29"/>
        <v>1613</v>
      </c>
      <c r="C1618" s="12">
        <f>'Simulacion sistema (hoja4)'!AS1623</f>
        <v>0.32167311294566997</v>
      </c>
      <c r="D1618" s="12">
        <f>'Simulacion sistema (hoja4)'!AT1623</f>
        <v>0.82746210069126891</v>
      </c>
    </row>
    <row r="1619" spans="2:4" x14ac:dyDescent="0.25">
      <c r="B1619" s="8">
        <f t="shared" si="29"/>
        <v>1614</v>
      </c>
      <c r="C1619" s="12">
        <f>'Simulacion sistema (hoja4)'!AS1624</f>
        <v>0</v>
      </c>
      <c r="D1619" s="12">
        <f>'Simulacion sistema (hoja4)'!AT1624</f>
        <v>1</v>
      </c>
    </row>
    <row r="1620" spans="2:4" x14ac:dyDescent="0.25">
      <c r="B1620" s="8">
        <f t="shared" si="29"/>
        <v>1615</v>
      </c>
      <c r="C1620" s="12">
        <f>'Simulacion sistema (hoja4)'!AS1625</f>
        <v>0</v>
      </c>
      <c r="D1620" s="12">
        <f>'Simulacion sistema (hoja4)'!AT1625</f>
        <v>0.77508900095541222</v>
      </c>
    </row>
    <row r="1621" spans="2:4" x14ac:dyDescent="0.25">
      <c r="B1621" s="8">
        <f t="shared" si="29"/>
        <v>1616</v>
      </c>
      <c r="C1621" s="12">
        <f>'Simulacion sistema (hoja4)'!AS1626</f>
        <v>0.12524501575583902</v>
      </c>
      <c r="D1621" s="12">
        <f>'Simulacion sistema (hoja4)'!AT1626</f>
        <v>0.67114379850659944</v>
      </c>
    </row>
    <row r="1622" spans="2:4" x14ac:dyDescent="0.25">
      <c r="B1622" s="8">
        <f t="shared" si="29"/>
        <v>1617</v>
      </c>
      <c r="C1622" s="12">
        <f>'Simulacion sistema (hoja4)'!AS1627</f>
        <v>0</v>
      </c>
      <c r="D1622" s="12">
        <f>'Simulacion sistema (hoja4)'!AT1627</f>
        <v>0.912450911466962</v>
      </c>
    </row>
    <row r="1623" spans="2:4" x14ac:dyDescent="0.25">
      <c r="B1623" s="8">
        <f t="shared" si="29"/>
        <v>1618</v>
      </c>
      <c r="C1623" s="12">
        <f>'Simulacion sistema (hoja4)'!AS1628</f>
        <v>3.1888423740504851E-2</v>
      </c>
      <c r="D1623" s="12">
        <f>'Simulacion sistema (hoja4)'!AT1628</f>
        <v>0.81632948865602117</v>
      </c>
    </row>
    <row r="1624" spans="2:4" x14ac:dyDescent="0.25">
      <c r="B1624" s="8">
        <f t="shared" si="29"/>
        <v>1619</v>
      </c>
      <c r="C1624" s="12">
        <f>'Simulacion sistema (hoja4)'!AS1629</f>
        <v>0</v>
      </c>
      <c r="D1624" s="12">
        <f>'Simulacion sistema (hoja4)'!AT1629</f>
        <v>0.68808511157565166</v>
      </c>
    </row>
    <row r="1625" spans="2:4" x14ac:dyDescent="0.25">
      <c r="B1625" s="8">
        <f t="shared" si="29"/>
        <v>1620</v>
      </c>
      <c r="C1625" s="12">
        <f>'Simulacion sistema (hoja4)'!AS1630</f>
        <v>0.94731824491178229</v>
      </c>
      <c r="D1625" s="12">
        <f>'Simulacion sistema (hoja4)'!AT1630</f>
        <v>0.73102859438007084</v>
      </c>
    </row>
    <row r="1626" spans="2:4" x14ac:dyDescent="0.25">
      <c r="B1626" s="8">
        <f t="shared" si="29"/>
        <v>1621</v>
      </c>
      <c r="C1626" s="12">
        <f>'Simulacion sistema (hoja4)'!AS1631</f>
        <v>0</v>
      </c>
      <c r="D1626" s="12">
        <f>'Simulacion sistema (hoja4)'!AT1631</f>
        <v>0.80970014513728183</v>
      </c>
    </row>
    <row r="1627" spans="2:4" x14ac:dyDescent="0.25">
      <c r="B1627" s="8">
        <f t="shared" si="29"/>
        <v>1622</v>
      </c>
      <c r="C1627" s="12">
        <f>'Simulacion sistema (hoja4)'!AS1632</f>
        <v>0</v>
      </c>
      <c r="D1627" s="12">
        <f>'Simulacion sistema (hoja4)'!AT1632</f>
        <v>0.97020971500043673</v>
      </c>
    </row>
    <row r="1628" spans="2:4" x14ac:dyDescent="0.25">
      <c r="B1628" s="8">
        <f t="shared" si="29"/>
        <v>1623</v>
      </c>
      <c r="C1628" s="12">
        <f>'Simulacion sistema (hoja4)'!AS1633</f>
        <v>0.26444505024361814</v>
      </c>
      <c r="D1628" s="12">
        <f>'Simulacion sistema (hoja4)'!AT1633</f>
        <v>0.84946638117219431</v>
      </c>
    </row>
    <row r="1629" spans="2:4" x14ac:dyDescent="0.25">
      <c r="B1629" s="8">
        <f t="shared" si="29"/>
        <v>1624</v>
      </c>
      <c r="C1629" s="12">
        <f>'Simulacion sistema (hoja4)'!AS1634</f>
        <v>0</v>
      </c>
      <c r="D1629" s="12">
        <f>'Simulacion sistema (hoja4)'!AT1634</f>
        <v>0.83646206862730932</v>
      </c>
    </row>
    <row r="1630" spans="2:4" x14ac:dyDescent="0.25">
      <c r="B1630" s="8">
        <f t="shared" si="29"/>
        <v>1625</v>
      </c>
      <c r="C1630" s="12">
        <f>'Simulacion sistema (hoja4)'!AS1635</f>
        <v>0</v>
      </c>
      <c r="D1630" s="12">
        <f>'Simulacion sistema (hoja4)'!AT1635</f>
        <v>0.80306215497538724</v>
      </c>
    </row>
    <row r="1631" spans="2:4" x14ac:dyDescent="0.25">
      <c r="B1631" s="8">
        <f t="shared" si="29"/>
        <v>1626</v>
      </c>
      <c r="C1631" s="12">
        <f>'Simulacion sistema (hoja4)'!AS1636</f>
        <v>0.16766000519560148</v>
      </c>
      <c r="D1631" s="12">
        <f>'Simulacion sistema (hoja4)'!AT1636</f>
        <v>0.91022075114357892</v>
      </c>
    </row>
    <row r="1632" spans="2:4" x14ac:dyDescent="0.25">
      <c r="B1632" s="8">
        <f t="shared" si="29"/>
        <v>1627</v>
      </c>
      <c r="C1632" s="12">
        <f>'Simulacion sistema (hoja4)'!AS1637</f>
        <v>0</v>
      </c>
      <c r="D1632" s="12">
        <f>'Simulacion sistema (hoja4)'!AT1637</f>
        <v>0.92744173928672669</v>
      </c>
    </row>
    <row r="1633" spans="2:4" x14ac:dyDescent="0.25">
      <c r="B1633" s="8">
        <f t="shared" si="29"/>
        <v>1628</v>
      </c>
      <c r="C1633" s="12">
        <f>'Simulacion sistema (hoja4)'!AS1638</f>
        <v>0</v>
      </c>
      <c r="D1633" s="12">
        <f>'Simulacion sistema (hoja4)'!AT1638</f>
        <v>0.97291123119740242</v>
      </c>
    </row>
    <row r="1634" spans="2:4" x14ac:dyDescent="0.25">
      <c r="B1634" s="8">
        <f t="shared" si="29"/>
        <v>1629</v>
      </c>
      <c r="C1634" s="12">
        <f>'Simulacion sistema (hoja4)'!AS1639</f>
        <v>0</v>
      </c>
      <c r="D1634" s="12">
        <f>'Simulacion sistema (hoja4)'!AT1639</f>
        <v>0.82785698904911831</v>
      </c>
    </row>
    <row r="1635" spans="2:4" x14ac:dyDescent="0.25">
      <c r="B1635" s="8">
        <f t="shared" si="29"/>
        <v>1630</v>
      </c>
      <c r="C1635" s="12">
        <f>'Simulacion sistema (hoja4)'!AS1640</f>
        <v>4.250267886761451E-2</v>
      </c>
      <c r="D1635" s="12">
        <f>'Simulacion sistema (hoja4)'!AT1640</f>
        <v>0.84359284319234329</v>
      </c>
    </row>
    <row r="1636" spans="2:4" x14ac:dyDescent="0.25">
      <c r="B1636" s="8">
        <f t="shared" si="29"/>
        <v>1631</v>
      </c>
      <c r="C1636" s="12">
        <f>'Simulacion sistema (hoja4)'!AS1641</f>
        <v>0.27326481362509975</v>
      </c>
      <c r="D1636" s="12">
        <f>'Simulacion sistema (hoja4)'!AT1641</f>
        <v>0.74125321560747814</v>
      </c>
    </row>
    <row r="1637" spans="2:4" x14ac:dyDescent="0.25">
      <c r="B1637" s="8">
        <f t="shared" si="29"/>
        <v>1632</v>
      </c>
      <c r="C1637" s="12">
        <f>'Simulacion sistema (hoja4)'!AS1642</f>
        <v>0</v>
      </c>
      <c r="D1637" s="12">
        <f>'Simulacion sistema (hoja4)'!AT1642</f>
        <v>0.8929879062644992</v>
      </c>
    </row>
    <row r="1638" spans="2:4" x14ac:dyDescent="0.25">
      <c r="B1638" s="8">
        <f t="shared" si="29"/>
        <v>1633</v>
      </c>
      <c r="C1638" s="12">
        <f>'Simulacion sistema (hoja4)'!AS1643</f>
        <v>0.18590237884129765</v>
      </c>
      <c r="D1638" s="12">
        <f>'Simulacion sistema (hoja4)'!AT1643</f>
        <v>0.91463151853037228</v>
      </c>
    </row>
    <row r="1639" spans="2:4" x14ac:dyDescent="0.25">
      <c r="B1639" s="8">
        <f t="shared" si="29"/>
        <v>1634</v>
      </c>
      <c r="C1639" s="12">
        <f>'Simulacion sistema (hoja4)'!AS1644</f>
        <v>0</v>
      </c>
      <c r="D1639" s="12">
        <f>'Simulacion sistema (hoja4)'!AT1644</f>
        <v>0.94667209176642086</v>
      </c>
    </row>
    <row r="1640" spans="2:4" x14ac:dyDescent="0.25">
      <c r="B1640" s="8">
        <f t="shared" si="29"/>
        <v>1635</v>
      </c>
      <c r="C1640" s="12">
        <f>'Simulacion sistema (hoja4)'!AS1645</f>
        <v>0</v>
      </c>
      <c r="D1640" s="12">
        <f>'Simulacion sistema (hoja4)'!AT1645</f>
        <v>0.97321354606217136</v>
      </c>
    </row>
    <row r="1641" spans="2:4" x14ac:dyDescent="0.25">
      <c r="B1641" s="8">
        <f t="shared" si="29"/>
        <v>1636</v>
      </c>
      <c r="C1641" s="12">
        <f>'Simulacion sistema (hoja4)'!AS1646</f>
        <v>0</v>
      </c>
      <c r="D1641" s="12">
        <f>'Simulacion sistema (hoja4)'!AT1646</f>
        <v>0.74230987692631745</v>
      </c>
    </row>
    <row r="1642" spans="2:4" x14ac:dyDescent="0.25">
      <c r="B1642" s="8">
        <f t="shared" si="29"/>
        <v>1637</v>
      </c>
      <c r="C1642" s="12">
        <f>'Simulacion sistema (hoja4)'!AS1647</f>
        <v>0.59716900289265229</v>
      </c>
      <c r="D1642" s="12">
        <f>'Simulacion sistema (hoja4)'!AT1647</f>
        <v>0.83312770635270739</v>
      </c>
    </row>
    <row r="1643" spans="2:4" x14ac:dyDescent="0.25">
      <c r="B1643" s="8">
        <f t="shared" si="29"/>
        <v>1638</v>
      </c>
      <c r="C1643" s="12">
        <f>'Simulacion sistema (hoja4)'!AS1648</f>
        <v>0</v>
      </c>
      <c r="D1643" s="12">
        <f>'Simulacion sistema (hoja4)'!AT1648</f>
        <v>0.79283222260379416</v>
      </c>
    </row>
    <row r="1644" spans="2:4" x14ac:dyDescent="0.25">
      <c r="B1644" s="8">
        <f t="shared" si="29"/>
        <v>1639</v>
      </c>
      <c r="C1644" s="12">
        <f>'Simulacion sistema (hoja4)'!AS1649</f>
        <v>0.72951128397689902</v>
      </c>
      <c r="D1644" s="12">
        <f>'Simulacion sistema (hoja4)'!AT1649</f>
        <v>0.81954689645246293</v>
      </c>
    </row>
    <row r="1645" spans="2:4" x14ac:dyDescent="0.25">
      <c r="B1645" s="8">
        <f t="shared" si="29"/>
        <v>1640</v>
      </c>
      <c r="C1645" s="12">
        <f>'Simulacion sistema (hoja4)'!AS1650</f>
        <v>0.29066523597312849</v>
      </c>
      <c r="D1645" s="12">
        <f>'Simulacion sistema (hoja4)'!AT1650</f>
        <v>0.93521726883264911</v>
      </c>
    </row>
    <row r="1646" spans="2:4" x14ac:dyDescent="0.25">
      <c r="B1646" s="8">
        <f t="shared" si="29"/>
        <v>1641</v>
      </c>
      <c r="C1646" s="12">
        <f>'Simulacion sistema (hoja4)'!AS1651</f>
        <v>0</v>
      </c>
      <c r="D1646" s="12">
        <f>'Simulacion sistema (hoja4)'!AT1651</f>
        <v>0.83347533732779844</v>
      </c>
    </row>
    <row r="1647" spans="2:4" x14ac:dyDescent="0.25">
      <c r="B1647" s="8">
        <f t="shared" si="29"/>
        <v>1642</v>
      </c>
      <c r="C1647" s="12">
        <f>'Simulacion sistema (hoja4)'!AS1652</f>
        <v>0.22287440419209556</v>
      </c>
      <c r="D1647" s="12">
        <f>'Simulacion sistema (hoja4)'!AT1652</f>
        <v>0.84439821507411372</v>
      </c>
    </row>
    <row r="1648" spans="2:4" x14ac:dyDescent="0.25">
      <c r="B1648" s="8">
        <f t="shared" si="29"/>
        <v>1643</v>
      </c>
      <c r="C1648" s="12">
        <f>'Simulacion sistema (hoja4)'!AS1653</f>
        <v>0</v>
      </c>
      <c r="D1648" s="12">
        <f>'Simulacion sistema (hoja4)'!AT1653</f>
        <v>0.93993394553008702</v>
      </c>
    </row>
    <row r="1649" spans="2:4" x14ac:dyDescent="0.25">
      <c r="B1649" s="8">
        <f t="shared" si="29"/>
        <v>1644</v>
      </c>
      <c r="C1649" s="12">
        <f>'Simulacion sistema (hoja4)'!AS1654</f>
        <v>0</v>
      </c>
      <c r="D1649" s="12">
        <f>'Simulacion sistema (hoja4)'!AT1654</f>
        <v>0.65809887463656691</v>
      </c>
    </row>
    <row r="1650" spans="2:4" x14ac:dyDescent="0.25">
      <c r="B1650" s="8">
        <f t="shared" si="29"/>
        <v>1645</v>
      </c>
      <c r="C1650" s="12">
        <f>'Simulacion sistema (hoja4)'!AS1655</f>
        <v>0</v>
      </c>
      <c r="D1650" s="12">
        <f>'Simulacion sistema (hoja4)'!AT1655</f>
        <v>0.88022575384591573</v>
      </c>
    </row>
    <row r="1651" spans="2:4" x14ac:dyDescent="0.25">
      <c r="B1651" s="8">
        <f t="shared" si="29"/>
        <v>1646</v>
      </c>
      <c r="C1651" s="12">
        <f>'Simulacion sistema (hoja4)'!AS1656</f>
        <v>0.50347872933461102</v>
      </c>
      <c r="D1651" s="12">
        <f>'Simulacion sistema (hoja4)'!AT1656</f>
        <v>0.68822691579523165</v>
      </c>
    </row>
    <row r="1652" spans="2:4" x14ac:dyDescent="0.25">
      <c r="B1652" s="8">
        <f t="shared" si="29"/>
        <v>1647</v>
      </c>
      <c r="C1652" s="12">
        <f>'Simulacion sistema (hoja4)'!AS1657</f>
        <v>0</v>
      </c>
      <c r="D1652" s="12">
        <f>'Simulacion sistema (hoja4)'!AT1657</f>
        <v>0.9849848709682566</v>
      </c>
    </row>
    <row r="1653" spans="2:4" x14ac:dyDescent="0.25">
      <c r="B1653" s="8">
        <f t="shared" si="29"/>
        <v>1648</v>
      </c>
      <c r="C1653" s="12">
        <f>'Simulacion sistema (hoja4)'!AS1658</f>
        <v>0.11972077875980176</v>
      </c>
      <c r="D1653" s="12">
        <f>'Simulacion sistema (hoja4)'!AT1658</f>
        <v>0.62906479506347923</v>
      </c>
    </row>
    <row r="1654" spans="2:4" x14ac:dyDescent="0.25">
      <c r="B1654" s="8">
        <f t="shared" si="29"/>
        <v>1649</v>
      </c>
      <c r="C1654" s="12">
        <f>'Simulacion sistema (hoja4)'!AS1659</f>
        <v>0.17022329369712913</v>
      </c>
      <c r="D1654" s="12">
        <f>'Simulacion sistema (hoja4)'!AT1659</f>
        <v>1</v>
      </c>
    </row>
    <row r="1655" spans="2:4" x14ac:dyDescent="0.25">
      <c r="B1655" s="8">
        <f t="shared" si="29"/>
        <v>1650</v>
      </c>
      <c r="C1655" s="12">
        <f>'Simulacion sistema (hoja4)'!AS1660</f>
        <v>0.44636227765318659</v>
      </c>
      <c r="D1655" s="12">
        <f>'Simulacion sistema (hoja4)'!AT1660</f>
        <v>1</v>
      </c>
    </row>
    <row r="1656" spans="2:4" x14ac:dyDescent="0.25">
      <c r="B1656" s="8">
        <f t="shared" si="29"/>
        <v>1651</v>
      </c>
      <c r="C1656" s="12">
        <f>'Simulacion sistema (hoja4)'!AS1661</f>
        <v>0.3826328114623071</v>
      </c>
      <c r="D1656" s="12">
        <f>'Simulacion sistema (hoja4)'!AT1661</f>
        <v>0.84793434687782465</v>
      </c>
    </row>
    <row r="1657" spans="2:4" x14ac:dyDescent="0.25">
      <c r="B1657" s="8">
        <f t="shared" si="29"/>
        <v>1652</v>
      </c>
      <c r="C1657" s="12">
        <f>'Simulacion sistema (hoja4)'!AS1662</f>
        <v>0.25147355026743873</v>
      </c>
      <c r="D1657" s="12">
        <f>'Simulacion sistema (hoja4)'!AT1662</f>
        <v>0.71813538724176618</v>
      </c>
    </row>
    <row r="1658" spans="2:4" x14ac:dyDescent="0.25">
      <c r="B1658" s="8">
        <f t="shared" si="29"/>
        <v>1653</v>
      </c>
      <c r="C1658" s="12">
        <f>'Simulacion sistema (hoja4)'!AS1663</f>
        <v>0</v>
      </c>
      <c r="D1658" s="12">
        <f>'Simulacion sistema (hoja4)'!AT1663</f>
        <v>0.84938291799389098</v>
      </c>
    </row>
    <row r="1659" spans="2:4" x14ac:dyDescent="0.25">
      <c r="B1659" s="8">
        <f t="shared" si="29"/>
        <v>1654</v>
      </c>
      <c r="C1659" s="12">
        <f>'Simulacion sistema (hoja4)'!AS1664</f>
        <v>0</v>
      </c>
      <c r="D1659" s="12">
        <f>'Simulacion sistema (hoja4)'!AT1664</f>
        <v>0.82929873446866553</v>
      </c>
    </row>
    <row r="1660" spans="2:4" x14ac:dyDescent="0.25">
      <c r="B1660" s="8">
        <f t="shared" si="29"/>
        <v>1655</v>
      </c>
      <c r="C1660" s="12">
        <f>'Simulacion sistema (hoja4)'!AS1665</f>
        <v>0.11112787346937694</v>
      </c>
      <c r="D1660" s="12">
        <f>'Simulacion sistema (hoja4)'!AT1665</f>
        <v>0.88164154627483593</v>
      </c>
    </row>
    <row r="1661" spans="2:4" x14ac:dyDescent="0.25">
      <c r="B1661" s="8">
        <f t="shared" si="29"/>
        <v>1656</v>
      </c>
      <c r="C1661" s="12">
        <f>'Simulacion sistema (hoja4)'!AS1666</f>
        <v>0</v>
      </c>
      <c r="D1661" s="12">
        <f>'Simulacion sistema (hoja4)'!AT1666</f>
        <v>0.75254092485951307</v>
      </c>
    </row>
    <row r="1662" spans="2:4" x14ac:dyDescent="0.25">
      <c r="B1662" s="8">
        <f t="shared" si="29"/>
        <v>1657</v>
      </c>
      <c r="C1662" s="12">
        <f>'Simulacion sistema (hoja4)'!AS1667</f>
        <v>0.12662250948896173</v>
      </c>
      <c r="D1662" s="12">
        <f>'Simulacion sistema (hoja4)'!AT1667</f>
        <v>0.54473575583969291</v>
      </c>
    </row>
    <row r="1663" spans="2:4" x14ac:dyDescent="0.25">
      <c r="B1663" s="8">
        <f t="shared" si="29"/>
        <v>1658</v>
      </c>
      <c r="C1663" s="12">
        <f>'Simulacion sistema (hoja4)'!AS1668</f>
        <v>0.12023467961614276</v>
      </c>
      <c r="D1663" s="12">
        <f>'Simulacion sistema (hoja4)'!AT1668</f>
        <v>0.84779249564409642</v>
      </c>
    </row>
    <row r="1664" spans="2:4" x14ac:dyDescent="0.25">
      <c r="B1664" s="8">
        <f t="shared" si="29"/>
        <v>1659</v>
      </c>
      <c r="C1664" s="12">
        <f>'Simulacion sistema (hoja4)'!AS1669</f>
        <v>0.53480316714722576</v>
      </c>
      <c r="D1664" s="12">
        <f>'Simulacion sistema (hoja4)'!AT1669</f>
        <v>0.94639923805480564</v>
      </c>
    </row>
    <row r="1665" spans="2:4" x14ac:dyDescent="0.25">
      <c r="B1665" s="8">
        <f t="shared" si="29"/>
        <v>1660</v>
      </c>
      <c r="C1665" s="12">
        <f>'Simulacion sistema (hoja4)'!AS1670</f>
        <v>4.1209819697776824E-2</v>
      </c>
      <c r="D1665" s="12">
        <f>'Simulacion sistema (hoja4)'!AT1670</f>
        <v>0.60601108597580755</v>
      </c>
    </row>
    <row r="1666" spans="2:4" x14ac:dyDescent="0.25">
      <c r="B1666" s="8">
        <f t="shared" si="29"/>
        <v>1661</v>
      </c>
      <c r="C1666" s="12">
        <f>'Simulacion sistema (hoja4)'!AS1671</f>
        <v>0.12953036572871496</v>
      </c>
      <c r="D1666" s="12">
        <f>'Simulacion sistema (hoja4)'!AT1671</f>
        <v>0.57040595020357299</v>
      </c>
    </row>
    <row r="1667" spans="2:4" x14ac:dyDescent="0.25">
      <c r="B1667" s="8">
        <f t="shared" si="29"/>
        <v>1662</v>
      </c>
      <c r="C1667" s="12">
        <f>'Simulacion sistema (hoja4)'!AS1672</f>
        <v>0.76257942274359292</v>
      </c>
      <c r="D1667" s="12">
        <f>'Simulacion sistema (hoja4)'!AT1672</f>
        <v>0.88899121029064865</v>
      </c>
    </row>
    <row r="1668" spans="2:4" x14ac:dyDescent="0.25">
      <c r="B1668" s="8">
        <f t="shared" si="29"/>
        <v>1663</v>
      </c>
      <c r="C1668" s="12">
        <f>'Simulacion sistema (hoja4)'!AS1673</f>
        <v>0.13675937015198411</v>
      </c>
      <c r="D1668" s="12">
        <f>'Simulacion sistema (hoja4)'!AT1673</f>
        <v>0.75288576463178403</v>
      </c>
    </row>
    <row r="1669" spans="2:4" x14ac:dyDescent="0.25">
      <c r="B1669" s="8">
        <f t="shared" si="29"/>
        <v>1664</v>
      </c>
      <c r="C1669" s="12">
        <f>'Simulacion sistema (hoja4)'!AS1674</f>
        <v>0</v>
      </c>
      <c r="D1669" s="12">
        <f>'Simulacion sistema (hoja4)'!AT1674</f>
        <v>0.88129084006586589</v>
      </c>
    </row>
    <row r="1670" spans="2:4" x14ac:dyDescent="0.25">
      <c r="B1670" s="8">
        <f t="shared" si="29"/>
        <v>1665</v>
      </c>
      <c r="C1670" s="12">
        <f>'Simulacion sistema (hoja4)'!AS1675</f>
        <v>0.12458415417155871</v>
      </c>
      <c r="D1670" s="12">
        <f>'Simulacion sistema (hoja4)'!AT1675</f>
        <v>0.56985472280939575</v>
      </c>
    </row>
    <row r="1671" spans="2:4" x14ac:dyDescent="0.25">
      <c r="B1671" s="8">
        <f t="shared" si="29"/>
        <v>1666</v>
      </c>
      <c r="C1671" s="12">
        <f>'Simulacion sistema (hoja4)'!AS1676</f>
        <v>0.29087095534980051</v>
      </c>
      <c r="D1671" s="12">
        <f>'Simulacion sistema (hoja4)'!AT1676</f>
        <v>0.84901822266092741</v>
      </c>
    </row>
    <row r="1672" spans="2:4" x14ac:dyDescent="0.25">
      <c r="B1672" s="8">
        <f t="shared" ref="B1672:B1735" si="30">+B1671+1</f>
        <v>1667</v>
      </c>
      <c r="C1672" s="12">
        <f>'Simulacion sistema (hoja4)'!AS1677</f>
        <v>0</v>
      </c>
      <c r="D1672" s="12">
        <f>'Simulacion sistema (hoja4)'!AT1677</f>
        <v>0.946447753075216</v>
      </c>
    </row>
    <row r="1673" spans="2:4" x14ac:dyDescent="0.25">
      <c r="B1673" s="8">
        <f t="shared" si="30"/>
        <v>1668</v>
      </c>
      <c r="C1673" s="12">
        <f>'Simulacion sistema (hoja4)'!AS1678</f>
        <v>0</v>
      </c>
      <c r="D1673" s="12">
        <f>'Simulacion sistema (hoja4)'!AT1678</f>
        <v>0.57283811656082817</v>
      </c>
    </row>
    <row r="1674" spans="2:4" x14ac:dyDescent="0.25">
      <c r="B1674" s="8">
        <f t="shared" si="30"/>
        <v>1669</v>
      </c>
      <c r="C1674" s="12">
        <f>'Simulacion sistema (hoja4)'!AS1679</f>
        <v>0</v>
      </c>
      <c r="D1674" s="12">
        <f>'Simulacion sistema (hoja4)'!AT1679</f>
        <v>0.73240988205116453</v>
      </c>
    </row>
    <row r="1675" spans="2:4" x14ac:dyDescent="0.25">
      <c r="B1675" s="8">
        <f t="shared" si="30"/>
        <v>1670</v>
      </c>
      <c r="C1675" s="12">
        <f>'Simulacion sistema (hoja4)'!AS1680</f>
        <v>0.35675282877231701</v>
      </c>
      <c r="D1675" s="12">
        <f>'Simulacion sistema (hoja4)'!AT1680</f>
        <v>0.94117427839822221</v>
      </c>
    </row>
    <row r="1676" spans="2:4" x14ac:dyDescent="0.25">
      <c r="B1676" s="8">
        <f t="shared" si="30"/>
        <v>1671</v>
      </c>
      <c r="C1676" s="12">
        <f>'Simulacion sistema (hoja4)'!AS1681</f>
        <v>0</v>
      </c>
      <c r="D1676" s="12">
        <f>'Simulacion sistema (hoja4)'!AT1681</f>
        <v>0.93702935495452511</v>
      </c>
    </row>
    <row r="1677" spans="2:4" x14ac:dyDescent="0.25">
      <c r="B1677" s="8">
        <f t="shared" si="30"/>
        <v>1672</v>
      </c>
      <c r="C1677" s="12">
        <f>'Simulacion sistema (hoja4)'!AS1682</f>
        <v>0.60649863879863852</v>
      </c>
      <c r="D1677" s="12">
        <f>'Simulacion sistema (hoja4)'!AT1682</f>
        <v>0.81238063083182577</v>
      </c>
    </row>
    <row r="1678" spans="2:4" x14ac:dyDescent="0.25">
      <c r="B1678" s="8">
        <f t="shared" si="30"/>
        <v>1673</v>
      </c>
      <c r="C1678" s="12">
        <f>'Simulacion sistema (hoja4)'!AS1683</f>
        <v>0</v>
      </c>
      <c r="D1678" s="12">
        <f>'Simulacion sistema (hoja4)'!AT1683</f>
        <v>0.81195551300365942</v>
      </c>
    </row>
    <row r="1679" spans="2:4" x14ac:dyDescent="0.25">
      <c r="B1679" s="8">
        <f t="shared" si="30"/>
        <v>1674</v>
      </c>
      <c r="C1679" s="12">
        <f>'Simulacion sistema (hoja4)'!AS1684</f>
        <v>0</v>
      </c>
      <c r="D1679" s="12">
        <f>'Simulacion sistema (hoja4)'!AT1684</f>
        <v>0.63991917700706891</v>
      </c>
    </row>
    <row r="1680" spans="2:4" x14ac:dyDescent="0.25">
      <c r="B1680" s="8">
        <f t="shared" si="30"/>
        <v>1675</v>
      </c>
      <c r="C1680" s="12">
        <f>'Simulacion sistema (hoja4)'!AS1685</f>
        <v>2.2849344515998384E-2</v>
      </c>
      <c r="D1680" s="12">
        <f>'Simulacion sistema (hoja4)'!AT1685</f>
        <v>0.91765654124508933</v>
      </c>
    </row>
    <row r="1681" spans="2:4" x14ac:dyDescent="0.25">
      <c r="B1681" s="8">
        <f t="shared" si="30"/>
        <v>1676</v>
      </c>
      <c r="C1681" s="12">
        <f>'Simulacion sistema (hoja4)'!AS1686</f>
        <v>0</v>
      </c>
      <c r="D1681" s="12">
        <f>'Simulacion sistema (hoja4)'!AT1686</f>
        <v>0.85839097704088529</v>
      </c>
    </row>
    <row r="1682" spans="2:4" x14ac:dyDescent="0.25">
      <c r="B1682" s="8">
        <f t="shared" si="30"/>
        <v>1677</v>
      </c>
      <c r="C1682" s="12">
        <f>'Simulacion sistema (hoja4)'!AS1687</f>
        <v>0</v>
      </c>
      <c r="D1682" s="12">
        <f>'Simulacion sistema (hoja4)'!AT1687</f>
        <v>0.55459181673339186</v>
      </c>
    </row>
    <row r="1683" spans="2:4" x14ac:dyDescent="0.25">
      <c r="B1683" s="8">
        <f t="shared" si="30"/>
        <v>1678</v>
      </c>
      <c r="C1683" s="12">
        <f>'Simulacion sistema (hoja4)'!AS1688</f>
        <v>0</v>
      </c>
      <c r="D1683" s="12">
        <f>'Simulacion sistema (hoja4)'!AT1688</f>
        <v>0.67631090537841076</v>
      </c>
    </row>
    <row r="1684" spans="2:4" x14ac:dyDescent="0.25">
      <c r="B1684" s="8">
        <f t="shared" si="30"/>
        <v>1679</v>
      </c>
      <c r="C1684" s="12">
        <f>'Simulacion sistema (hoja4)'!AS1689</f>
        <v>0</v>
      </c>
      <c r="D1684" s="12">
        <f>'Simulacion sistema (hoja4)'!AT1689</f>
        <v>0.763661936389331</v>
      </c>
    </row>
    <row r="1685" spans="2:4" x14ac:dyDescent="0.25">
      <c r="B1685" s="8">
        <f t="shared" si="30"/>
        <v>1680</v>
      </c>
      <c r="C1685" s="12">
        <f>'Simulacion sistema (hoja4)'!AS1690</f>
        <v>0</v>
      </c>
      <c r="D1685" s="12">
        <f>'Simulacion sistema (hoja4)'!AT1690</f>
        <v>0.79371400563273986</v>
      </c>
    </row>
    <row r="1686" spans="2:4" x14ac:dyDescent="0.25">
      <c r="B1686" s="8">
        <f t="shared" si="30"/>
        <v>1681</v>
      </c>
      <c r="C1686" s="12">
        <f>'Simulacion sistema (hoja4)'!AS1691</f>
        <v>0.73864986388386267</v>
      </c>
      <c r="D1686" s="12">
        <f>'Simulacion sistema (hoja4)'!AT1691</f>
        <v>0.79238659235286413</v>
      </c>
    </row>
    <row r="1687" spans="2:4" x14ac:dyDescent="0.25">
      <c r="B1687" s="8">
        <f t="shared" si="30"/>
        <v>1682</v>
      </c>
      <c r="C1687" s="12">
        <f>'Simulacion sistema (hoja4)'!AS1692</f>
        <v>8.4328395706946932E-2</v>
      </c>
      <c r="D1687" s="12">
        <f>'Simulacion sistema (hoja4)'!AT1692</f>
        <v>0.61436182188720534</v>
      </c>
    </row>
    <row r="1688" spans="2:4" x14ac:dyDescent="0.25">
      <c r="B1688" s="8">
        <f t="shared" si="30"/>
        <v>1683</v>
      </c>
      <c r="C1688" s="12">
        <f>'Simulacion sistema (hoja4)'!AS1693</f>
        <v>0.46368370356164329</v>
      </c>
      <c r="D1688" s="12">
        <f>'Simulacion sistema (hoja4)'!AT1693</f>
        <v>0.84774231228316421</v>
      </c>
    </row>
    <row r="1689" spans="2:4" x14ac:dyDescent="0.25">
      <c r="B1689" s="8">
        <f t="shared" si="30"/>
        <v>1684</v>
      </c>
      <c r="C1689" s="12">
        <f>'Simulacion sistema (hoja4)'!AS1694</f>
        <v>8.8581824375245144E-2</v>
      </c>
      <c r="D1689" s="12">
        <f>'Simulacion sistema (hoja4)'!AT1694</f>
        <v>0.90285819217744878</v>
      </c>
    </row>
    <row r="1690" spans="2:4" x14ac:dyDescent="0.25">
      <c r="B1690" s="8">
        <f t="shared" si="30"/>
        <v>1685</v>
      </c>
      <c r="C1690" s="12">
        <f>'Simulacion sistema (hoja4)'!AS1695</f>
        <v>2.4351350889056839E-2</v>
      </c>
      <c r="D1690" s="12">
        <f>'Simulacion sistema (hoja4)'!AT1695</f>
        <v>0.90946935875734403</v>
      </c>
    </row>
    <row r="1691" spans="2:4" x14ac:dyDescent="0.25">
      <c r="B1691" s="8">
        <f t="shared" si="30"/>
        <v>1686</v>
      </c>
      <c r="C1691" s="12">
        <f>'Simulacion sistema (hoja4)'!AS1696</f>
        <v>0</v>
      </c>
      <c r="D1691" s="12">
        <f>'Simulacion sistema (hoja4)'!AT1696</f>
        <v>0.9151725444453529</v>
      </c>
    </row>
    <row r="1692" spans="2:4" x14ac:dyDescent="0.25">
      <c r="B1692" s="8">
        <f t="shared" si="30"/>
        <v>1687</v>
      </c>
      <c r="C1692" s="12">
        <f>'Simulacion sistema (hoja4)'!AS1697</f>
        <v>0</v>
      </c>
      <c r="D1692" s="12">
        <f>'Simulacion sistema (hoja4)'!AT1697</f>
        <v>0.68436568538480513</v>
      </c>
    </row>
    <row r="1693" spans="2:4" x14ac:dyDescent="0.25">
      <c r="B1693" s="8">
        <f t="shared" si="30"/>
        <v>1688</v>
      </c>
      <c r="C1693" s="12">
        <f>'Simulacion sistema (hoja4)'!AS1698</f>
        <v>0.18926860462271444</v>
      </c>
      <c r="D1693" s="12">
        <f>'Simulacion sistema (hoja4)'!AT1698</f>
        <v>0.70557671770910346</v>
      </c>
    </row>
    <row r="1694" spans="2:4" x14ac:dyDescent="0.25">
      <c r="B1694" s="8">
        <f t="shared" si="30"/>
        <v>1689</v>
      </c>
      <c r="C1694" s="12">
        <f>'Simulacion sistema (hoja4)'!AS1699</f>
        <v>0</v>
      </c>
      <c r="D1694" s="12">
        <f>'Simulacion sistema (hoja4)'!AT1699</f>
        <v>0.86202752032900898</v>
      </c>
    </row>
    <row r="1695" spans="2:4" x14ac:dyDescent="0.25">
      <c r="B1695" s="8">
        <f t="shared" si="30"/>
        <v>1690</v>
      </c>
      <c r="C1695" s="12">
        <f>'Simulacion sistema (hoja4)'!AS1700</f>
        <v>0.63947487371338108</v>
      </c>
      <c r="D1695" s="12">
        <f>'Simulacion sistema (hoja4)'!AT1700</f>
        <v>0.83030541294698101</v>
      </c>
    </row>
    <row r="1696" spans="2:4" x14ac:dyDescent="0.25">
      <c r="B1696" s="8">
        <f t="shared" si="30"/>
        <v>1691</v>
      </c>
      <c r="C1696" s="12">
        <f>'Simulacion sistema (hoja4)'!AS1701</f>
        <v>1</v>
      </c>
      <c r="D1696" s="12">
        <f>'Simulacion sistema (hoja4)'!AT1701</f>
        <v>0.82627332599902181</v>
      </c>
    </row>
    <row r="1697" spans="2:4" x14ac:dyDescent="0.25">
      <c r="B1697" s="8">
        <f t="shared" si="30"/>
        <v>1692</v>
      </c>
      <c r="C1697" s="12">
        <f>'Simulacion sistema (hoja4)'!AS1702</f>
        <v>0.54344487900064753</v>
      </c>
      <c r="D1697" s="12">
        <f>'Simulacion sistema (hoja4)'!AT1702</f>
        <v>0.96284997191819144</v>
      </c>
    </row>
    <row r="1698" spans="2:4" x14ac:dyDescent="0.25">
      <c r="B1698" s="8">
        <f t="shared" si="30"/>
        <v>1693</v>
      </c>
      <c r="C1698" s="12">
        <f>'Simulacion sistema (hoja4)'!AS1703</f>
        <v>0</v>
      </c>
      <c r="D1698" s="12">
        <f>'Simulacion sistema (hoja4)'!AT1703</f>
        <v>0.59498284813869828</v>
      </c>
    </row>
    <row r="1699" spans="2:4" x14ac:dyDescent="0.25">
      <c r="B1699" s="8">
        <f t="shared" si="30"/>
        <v>1694</v>
      </c>
      <c r="C1699" s="12">
        <f>'Simulacion sistema (hoja4)'!AS1704</f>
        <v>0</v>
      </c>
      <c r="D1699" s="12">
        <f>'Simulacion sistema (hoja4)'!AT1704</f>
        <v>0.68639732742184145</v>
      </c>
    </row>
    <row r="1700" spans="2:4" x14ac:dyDescent="0.25">
      <c r="B1700" s="8">
        <f t="shared" si="30"/>
        <v>1695</v>
      </c>
      <c r="C1700" s="12">
        <f>'Simulacion sistema (hoja4)'!AS1705</f>
        <v>0.42122322258294465</v>
      </c>
      <c r="D1700" s="12">
        <f>'Simulacion sistema (hoja4)'!AT1705</f>
        <v>0.86482851986824338</v>
      </c>
    </row>
    <row r="1701" spans="2:4" x14ac:dyDescent="0.25">
      <c r="B1701" s="8">
        <f t="shared" si="30"/>
        <v>1696</v>
      </c>
      <c r="C1701" s="12">
        <f>'Simulacion sistema (hoja4)'!AS1706</f>
        <v>0</v>
      </c>
      <c r="D1701" s="12">
        <f>'Simulacion sistema (hoja4)'!AT1706</f>
        <v>0.65336242397895883</v>
      </c>
    </row>
    <row r="1702" spans="2:4" x14ac:dyDescent="0.25">
      <c r="B1702" s="8">
        <f t="shared" si="30"/>
        <v>1697</v>
      </c>
      <c r="C1702" s="12">
        <f>'Simulacion sistema (hoja4)'!AS1707</f>
        <v>0</v>
      </c>
      <c r="D1702" s="12">
        <f>'Simulacion sistema (hoja4)'!AT1707</f>
        <v>0.79996435793464737</v>
      </c>
    </row>
    <row r="1703" spans="2:4" x14ac:dyDescent="0.25">
      <c r="B1703" s="8">
        <f t="shared" si="30"/>
        <v>1698</v>
      </c>
      <c r="C1703" s="12">
        <f>'Simulacion sistema (hoja4)'!AS1708</f>
        <v>0.32131332417290348</v>
      </c>
      <c r="D1703" s="12">
        <f>'Simulacion sistema (hoja4)'!AT1708</f>
        <v>0.57247398017544049</v>
      </c>
    </row>
    <row r="1704" spans="2:4" x14ac:dyDescent="0.25">
      <c r="B1704" s="8">
        <f t="shared" si="30"/>
        <v>1699</v>
      </c>
      <c r="C1704" s="12">
        <f>'Simulacion sistema (hoja4)'!AS1709</f>
        <v>0</v>
      </c>
      <c r="D1704" s="12">
        <f>'Simulacion sistema (hoja4)'!AT1709</f>
        <v>0.95689483476505288</v>
      </c>
    </row>
    <row r="1705" spans="2:4" x14ac:dyDescent="0.25">
      <c r="B1705" s="8">
        <f t="shared" si="30"/>
        <v>1700</v>
      </c>
      <c r="C1705" s="12">
        <f>'Simulacion sistema (hoja4)'!AS1710</f>
        <v>0</v>
      </c>
      <c r="D1705" s="12">
        <f>'Simulacion sistema (hoja4)'!AT1710</f>
        <v>0.63546809256808401</v>
      </c>
    </row>
    <row r="1706" spans="2:4" x14ac:dyDescent="0.25">
      <c r="B1706" s="8">
        <f t="shared" si="30"/>
        <v>1701</v>
      </c>
      <c r="C1706" s="12">
        <f>'Simulacion sistema (hoja4)'!AS1711</f>
        <v>0.25338031953405366</v>
      </c>
      <c r="D1706" s="12">
        <f>'Simulacion sistema (hoja4)'!AT1711</f>
        <v>0.61321653380656327</v>
      </c>
    </row>
    <row r="1707" spans="2:4" x14ac:dyDescent="0.25">
      <c r="B1707" s="8">
        <f t="shared" si="30"/>
        <v>1702</v>
      </c>
      <c r="C1707" s="12">
        <f>'Simulacion sistema (hoja4)'!AS1712</f>
        <v>0</v>
      </c>
      <c r="D1707" s="12">
        <f>'Simulacion sistema (hoja4)'!AT1712</f>
        <v>0.72923501193091234</v>
      </c>
    </row>
    <row r="1708" spans="2:4" x14ac:dyDescent="0.25">
      <c r="B1708" s="8">
        <f t="shared" si="30"/>
        <v>1703</v>
      </c>
      <c r="C1708" s="12">
        <f>'Simulacion sistema (hoja4)'!AS1713</f>
        <v>0</v>
      </c>
      <c r="D1708" s="12">
        <f>'Simulacion sistema (hoja4)'!AT1713</f>
        <v>0.66063692094981419</v>
      </c>
    </row>
    <row r="1709" spans="2:4" x14ac:dyDescent="0.25">
      <c r="B1709" s="8">
        <f t="shared" si="30"/>
        <v>1704</v>
      </c>
      <c r="C1709" s="12">
        <f>'Simulacion sistema (hoja4)'!AS1714</f>
        <v>0</v>
      </c>
      <c r="D1709" s="12">
        <f>'Simulacion sistema (hoja4)'!AT1714</f>
        <v>0.66507790515734333</v>
      </c>
    </row>
    <row r="1710" spans="2:4" x14ac:dyDescent="0.25">
      <c r="B1710" s="8">
        <f t="shared" si="30"/>
        <v>1705</v>
      </c>
      <c r="C1710" s="12">
        <f>'Simulacion sistema (hoja4)'!AS1715</f>
        <v>0.15442393703986973</v>
      </c>
      <c r="D1710" s="12">
        <f>'Simulacion sistema (hoja4)'!AT1715</f>
        <v>0.85362343292478837</v>
      </c>
    </row>
    <row r="1711" spans="2:4" x14ac:dyDescent="0.25">
      <c r="B1711" s="8">
        <f t="shared" si="30"/>
        <v>1706</v>
      </c>
      <c r="C1711" s="12">
        <f>'Simulacion sistema (hoja4)'!AS1716</f>
        <v>0.36644048329406126</v>
      </c>
      <c r="D1711" s="12">
        <f>'Simulacion sistema (hoja4)'!AT1716</f>
        <v>1</v>
      </c>
    </row>
    <row r="1712" spans="2:4" x14ac:dyDescent="0.25">
      <c r="B1712" s="8">
        <f t="shared" si="30"/>
        <v>1707</v>
      </c>
      <c r="C1712" s="12">
        <f>'Simulacion sistema (hoja4)'!AS1717</f>
        <v>0</v>
      </c>
      <c r="D1712" s="12">
        <f>'Simulacion sistema (hoja4)'!AT1717</f>
        <v>0.7203324046996199</v>
      </c>
    </row>
    <row r="1713" spans="2:4" x14ac:dyDescent="0.25">
      <c r="B1713" s="8">
        <f t="shared" si="30"/>
        <v>1708</v>
      </c>
      <c r="C1713" s="12">
        <f>'Simulacion sistema (hoja4)'!AS1718</f>
        <v>0</v>
      </c>
      <c r="D1713" s="12">
        <f>'Simulacion sistema (hoja4)'!AT1718</f>
        <v>0.92852220080634629</v>
      </c>
    </row>
    <row r="1714" spans="2:4" x14ac:dyDescent="0.25">
      <c r="B1714" s="8">
        <f t="shared" si="30"/>
        <v>1709</v>
      </c>
      <c r="C1714" s="12">
        <f>'Simulacion sistema (hoja4)'!AS1719</f>
        <v>0</v>
      </c>
      <c r="D1714" s="12">
        <f>'Simulacion sistema (hoja4)'!AT1719</f>
        <v>0.79566104085276734</v>
      </c>
    </row>
    <row r="1715" spans="2:4" x14ac:dyDescent="0.25">
      <c r="B1715" s="8">
        <f t="shared" si="30"/>
        <v>1710</v>
      </c>
      <c r="C1715" s="12">
        <f>'Simulacion sistema (hoja4)'!AS1720</f>
        <v>0</v>
      </c>
      <c r="D1715" s="12">
        <f>'Simulacion sistema (hoja4)'!AT1720</f>
        <v>0.85928214738914532</v>
      </c>
    </row>
    <row r="1716" spans="2:4" x14ac:dyDescent="0.25">
      <c r="B1716" s="8">
        <f t="shared" si="30"/>
        <v>1711</v>
      </c>
      <c r="C1716" s="12">
        <f>'Simulacion sistema (hoja4)'!AS1721</f>
        <v>0</v>
      </c>
      <c r="D1716" s="12">
        <f>'Simulacion sistema (hoja4)'!AT1721</f>
        <v>0.95893907838974268</v>
      </c>
    </row>
    <row r="1717" spans="2:4" x14ac:dyDescent="0.25">
      <c r="B1717" s="8">
        <f t="shared" si="30"/>
        <v>1712</v>
      </c>
      <c r="C1717" s="12">
        <f>'Simulacion sistema (hoja4)'!AS1722</f>
        <v>0</v>
      </c>
      <c r="D1717" s="12">
        <f>'Simulacion sistema (hoja4)'!AT1722</f>
        <v>0.66053447353560713</v>
      </c>
    </row>
    <row r="1718" spans="2:4" x14ac:dyDescent="0.25">
      <c r="B1718" s="8">
        <f t="shared" si="30"/>
        <v>1713</v>
      </c>
      <c r="C1718" s="12">
        <f>'Simulacion sistema (hoja4)'!AS1723</f>
        <v>0.3424262348872294</v>
      </c>
      <c r="D1718" s="12">
        <f>'Simulacion sistema (hoja4)'!AT1723</f>
        <v>0.75248003588602252</v>
      </c>
    </row>
    <row r="1719" spans="2:4" x14ac:dyDescent="0.25">
      <c r="B1719" s="8">
        <f t="shared" si="30"/>
        <v>1714</v>
      </c>
      <c r="C1719" s="12">
        <f>'Simulacion sistema (hoja4)'!AS1724</f>
        <v>0.31898201785060659</v>
      </c>
      <c r="D1719" s="12">
        <f>'Simulacion sistema (hoja4)'!AT1724</f>
        <v>0.76438487559287449</v>
      </c>
    </row>
    <row r="1720" spans="2:4" x14ac:dyDescent="0.25">
      <c r="B1720" s="8">
        <f t="shared" si="30"/>
        <v>1715</v>
      </c>
      <c r="C1720" s="12">
        <f>'Simulacion sistema (hoja4)'!AS1725</f>
        <v>0.14134653489576698</v>
      </c>
      <c r="D1720" s="12">
        <f>'Simulacion sistema (hoja4)'!AT1725</f>
        <v>0.5403085563378488</v>
      </c>
    </row>
    <row r="1721" spans="2:4" x14ac:dyDescent="0.25">
      <c r="B1721" s="8">
        <f t="shared" si="30"/>
        <v>1716</v>
      </c>
      <c r="C1721" s="12">
        <f>'Simulacion sistema (hoja4)'!AS1726</f>
        <v>0.39416830000892888</v>
      </c>
      <c r="D1721" s="12">
        <f>'Simulacion sistema (hoja4)'!AT1726</f>
        <v>0.91235467700115469</v>
      </c>
    </row>
    <row r="1722" spans="2:4" x14ac:dyDescent="0.25">
      <c r="B1722" s="8">
        <f t="shared" si="30"/>
        <v>1717</v>
      </c>
      <c r="C1722" s="12">
        <f>'Simulacion sistema (hoja4)'!AS1727</f>
        <v>0.86947157231277805</v>
      </c>
      <c r="D1722" s="12">
        <f>'Simulacion sistema (hoja4)'!AT1727</f>
        <v>0.67452463503822935</v>
      </c>
    </row>
    <row r="1723" spans="2:4" x14ac:dyDescent="0.25">
      <c r="B1723" s="8">
        <f t="shared" si="30"/>
        <v>1718</v>
      </c>
      <c r="C1723" s="12">
        <f>'Simulacion sistema (hoja4)'!AS1728</f>
        <v>1</v>
      </c>
      <c r="D1723" s="12">
        <f>'Simulacion sistema (hoja4)'!AT1728</f>
        <v>0.91164421313494115</v>
      </c>
    </row>
    <row r="1724" spans="2:4" x14ac:dyDescent="0.25">
      <c r="B1724" s="8">
        <f t="shared" si="30"/>
        <v>1719</v>
      </c>
      <c r="C1724" s="12">
        <f>'Simulacion sistema (hoja4)'!AS1729</f>
        <v>0</v>
      </c>
      <c r="D1724" s="12">
        <f>'Simulacion sistema (hoja4)'!AT1729</f>
        <v>0.87574586345086969</v>
      </c>
    </row>
    <row r="1725" spans="2:4" x14ac:dyDescent="0.25">
      <c r="B1725" s="8">
        <f t="shared" si="30"/>
        <v>1720</v>
      </c>
      <c r="C1725" s="12">
        <f>'Simulacion sistema (hoja4)'!AS1730</f>
        <v>0</v>
      </c>
      <c r="D1725" s="12">
        <f>'Simulacion sistema (hoja4)'!AT1730</f>
        <v>0.87010776265041923</v>
      </c>
    </row>
    <row r="1726" spans="2:4" x14ac:dyDescent="0.25">
      <c r="B1726" s="8">
        <f t="shared" si="30"/>
        <v>1721</v>
      </c>
      <c r="C1726" s="12">
        <f>'Simulacion sistema (hoja4)'!AS1731</f>
        <v>2.820849041088349E-2</v>
      </c>
      <c r="D1726" s="12">
        <f>'Simulacion sistema (hoja4)'!AT1731</f>
        <v>0.543281973164775</v>
      </c>
    </row>
    <row r="1727" spans="2:4" x14ac:dyDescent="0.25">
      <c r="B1727" s="8">
        <f t="shared" si="30"/>
        <v>1722</v>
      </c>
      <c r="C1727" s="12">
        <f>'Simulacion sistema (hoja4)'!AS1732</f>
        <v>0.35435389605797052</v>
      </c>
      <c r="D1727" s="12">
        <f>'Simulacion sistema (hoja4)'!AT1732</f>
        <v>0.9051673679944281</v>
      </c>
    </row>
    <row r="1728" spans="2:4" x14ac:dyDescent="0.25">
      <c r="B1728" s="8">
        <f t="shared" si="30"/>
        <v>1723</v>
      </c>
      <c r="C1728" s="12">
        <f>'Simulacion sistema (hoja4)'!AS1733</f>
        <v>1</v>
      </c>
      <c r="D1728" s="12">
        <f>'Simulacion sistema (hoja4)'!AT1733</f>
        <v>0.8250574114431638</v>
      </c>
    </row>
    <row r="1729" spans="2:4" x14ac:dyDescent="0.25">
      <c r="B1729" s="8">
        <f t="shared" si="30"/>
        <v>1724</v>
      </c>
      <c r="C1729" s="12">
        <f>'Simulacion sistema (hoja4)'!AS1734</f>
        <v>0</v>
      </c>
      <c r="D1729" s="12">
        <f>'Simulacion sistema (hoja4)'!AT1734</f>
        <v>0.6560797083170643</v>
      </c>
    </row>
    <row r="1730" spans="2:4" x14ac:dyDescent="0.25">
      <c r="B1730" s="8">
        <f t="shared" si="30"/>
        <v>1725</v>
      </c>
      <c r="C1730" s="12">
        <f>'Simulacion sistema (hoja4)'!AS1735</f>
        <v>0.14186045189538465</v>
      </c>
      <c r="D1730" s="12">
        <f>'Simulacion sistema (hoja4)'!AT1735</f>
        <v>1</v>
      </c>
    </row>
    <row r="1731" spans="2:4" x14ac:dyDescent="0.25">
      <c r="B1731" s="8">
        <f t="shared" si="30"/>
        <v>1726</v>
      </c>
      <c r="C1731" s="12">
        <f>'Simulacion sistema (hoja4)'!AS1736</f>
        <v>0.19097130861736067</v>
      </c>
      <c r="D1731" s="12">
        <f>'Simulacion sistema (hoja4)'!AT1736</f>
        <v>0.77723875121338681</v>
      </c>
    </row>
    <row r="1732" spans="2:4" x14ac:dyDescent="0.25">
      <c r="B1732" s="8">
        <f t="shared" si="30"/>
        <v>1727</v>
      </c>
      <c r="C1732" s="12">
        <f>'Simulacion sistema (hoja4)'!AS1737</f>
        <v>0</v>
      </c>
      <c r="D1732" s="12">
        <f>'Simulacion sistema (hoja4)'!AT1737</f>
        <v>0.77155101469605092</v>
      </c>
    </row>
    <row r="1733" spans="2:4" x14ac:dyDescent="0.25">
      <c r="B1733" s="8">
        <f t="shared" si="30"/>
        <v>1728</v>
      </c>
      <c r="C1733" s="12">
        <f>'Simulacion sistema (hoja4)'!AS1738</f>
        <v>0</v>
      </c>
      <c r="D1733" s="12">
        <f>'Simulacion sistema (hoja4)'!AT1738</f>
        <v>0.76427675111973592</v>
      </c>
    </row>
    <row r="1734" spans="2:4" x14ac:dyDescent="0.25">
      <c r="B1734" s="8">
        <f t="shared" si="30"/>
        <v>1729</v>
      </c>
      <c r="C1734" s="12">
        <f>'Simulacion sistema (hoja4)'!AS1739</f>
        <v>0</v>
      </c>
      <c r="D1734" s="12">
        <f>'Simulacion sistema (hoja4)'!AT1739</f>
        <v>0.72072521902597664</v>
      </c>
    </row>
    <row r="1735" spans="2:4" x14ac:dyDescent="0.25">
      <c r="B1735" s="8">
        <f t="shared" si="30"/>
        <v>1730</v>
      </c>
      <c r="C1735" s="12">
        <f>'Simulacion sistema (hoja4)'!AS1740</f>
        <v>0.65831865051234584</v>
      </c>
      <c r="D1735" s="12">
        <f>'Simulacion sistema (hoja4)'!AT1740</f>
        <v>0.82059850144022217</v>
      </c>
    </row>
    <row r="1736" spans="2:4" x14ac:dyDescent="0.25">
      <c r="B1736" s="8">
        <f t="shared" ref="B1736:B1799" si="31">+B1735+1</f>
        <v>1731</v>
      </c>
      <c r="C1736" s="12">
        <f>'Simulacion sistema (hoja4)'!AS1741</f>
        <v>6.0039311037173556E-3</v>
      </c>
      <c r="D1736" s="12">
        <f>'Simulacion sistema (hoja4)'!AT1741</f>
        <v>0.68758472567246764</v>
      </c>
    </row>
    <row r="1737" spans="2:4" x14ac:dyDescent="0.25">
      <c r="B1737" s="8">
        <f t="shared" si="31"/>
        <v>1732</v>
      </c>
      <c r="C1737" s="12">
        <f>'Simulacion sistema (hoja4)'!AS1742</f>
        <v>0</v>
      </c>
      <c r="D1737" s="12">
        <f>'Simulacion sistema (hoja4)'!AT1742</f>
        <v>0.8680306824584203</v>
      </c>
    </row>
    <row r="1738" spans="2:4" x14ac:dyDescent="0.25">
      <c r="B1738" s="8">
        <f t="shared" si="31"/>
        <v>1733</v>
      </c>
      <c r="C1738" s="12">
        <f>'Simulacion sistema (hoja4)'!AS1743</f>
        <v>0</v>
      </c>
      <c r="D1738" s="12">
        <f>'Simulacion sistema (hoja4)'!AT1743</f>
        <v>0.6402223298629931</v>
      </c>
    </row>
    <row r="1739" spans="2:4" x14ac:dyDescent="0.25">
      <c r="B1739" s="8">
        <f t="shared" si="31"/>
        <v>1734</v>
      </c>
      <c r="C1739" s="12">
        <f>'Simulacion sistema (hoja4)'!AS1744</f>
        <v>0</v>
      </c>
      <c r="D1739" s="12">
        <f>'Simulacion sistema (hoja4)'!AT1744</f>
        <v>0.74563713343560856</v>
      </c>
    </row>
    <row r="1740" spans="2:4" x14ac:dyDescent="0.25">
      <c r="B1740" s="8">
        <f t="shared" si="31"/>
        <v>1735</v>
      </c>
      <c r="C1740" s="12">
        <f>'Simulacion sistema (hoja4)'!AS1745</f>
        <v>0</v>
      </c>
      <c r="D1740" s="12">
        <f>'Simulacion sistema (hoja4)'!AT1745</f>
        <v>0.8838570937401079</v>
      </c>
    </row>
    <row r="1741" spans="2:4" x14ac:dyDescent="0.25">
      <c r="B1741" s="8">
        <f t="shared" si="31"/>
        <v>1736</v>
      </c>
      <c r="C1741" s="12">
        <f>'Simulacion sistema (hoja4)'!AS1746</f>
        <v>0.73820677188438522</v>
      </c>
      <c r="D1741" s="12">
        <f>'Simulacion sistema (hoja4)'!AT1746</f>
        <v>0.82471906016004659</v>
      </c>
    </row>
    <row r="1742" spans="2:4" x14ac:dyDescent="0.25">
      <c r="B1742" s="8">
        <f t="shared" si="31"/>
        <v>1737</v>
      </c>
      <c r="C1742" s="12">
        <f>'Simulacion sistema (hoja4)'!AS1747</f>
        <v>0</v>
      </c>
      <c r="D1742" s="12">
        <f>'Simulacion sistema (hoja4)'!AT1747</f>
        <v>0.8537039332735481</v>
      </c>
    </row>
    <row r="1743" spans="2:4" x14ac:dyDescent="0.25">
      <c r="B1743" s="8">
        <f t="shared" si="31"/>
        <v>1738</v>
      </c>
      <c r="C1743" s="12">
        <f>'Simulacion sistema (hoja4)'!AS1748</f>
        <v>0</v>
      </c>
      <c r="D1743" s="12">
        <f>'Simulacion sistema (hoja4)'!AT1748</f>
        <v>0.93682395873654301</v>
      </c>
    </row>
    <row r="1744" spans="2:4" x14ac:dyDescent="0.25">
      <c r="B1744" s="8">
        <f t="shared" si="31"/>
        <v>1739</v>
      </c>
      <c r="C1744" s="12">
        <f>'Simulacion sistema (hoja4)'!AS1749</f>
        <v>0.36722056469373077</v>
      </c>
      <c r="D1744" s="12">
        <f>'Simulacion sistema (hoja4)'!AT1749</f>
        <v>0.87329034893095736</v>
      </c>
    </row>
    <row r="1745" spans="2:4" x14ac:dyDescent="0.25">
      <c r="B1745" s="8">
        <f t="shared" si="31"/>
        <v>1740</v>
      </c>
      <c r="C1745" s="12">
        <f>'Simulacion sistema (hoja4)'!AS1750</f>
        <v>5.9358854150970378E-2</v>
      </c>
      <c r="D1745" s="12">
        <f>'Simulacion sistema (hoja4)'!AT1750</f>
        <v>0.7970500391812505</v>
      </c>
    </row>
    <row r="1746" spans="2:4" x14ac:dyDescent="0.25">
      <c r="B1746" s="8">
        <f t="shared" si="31"/>
        <v>1741</v>
      </c>
      <c r="C1746" s="12">
        <f>'Simulacion sistema (hoja4)'!AS1751</f>
        <v>0</v>
      </c>
      <c r="D1746" s="12">
        <f>'Simulacion sistema (hoja4)'!AT1751</f>
        <v>0.84809418100413581</v>
      </c>
    </row>
    <row r="1747" spans="2:4" x14ac:dyDescent="0.25">
      <c r="B1747" s="8">
        <f t="shared" si="31"/>
        <v>1742</v>
      </c>
      <c r="C1747" s="12">
        <f>'Simulacion sistema (hoja4)'!AS1752</f>
        <v>1</v>
      </c>
      <c r="D1747" s="12">
        <f>'Simulacion sistema (hoja4)'!AT1752</f>
        <v>0.93560126963472601</v>
      </c>
    </row>
    <row r="1748" spans="2:4" x14ac:dyDescent="0.25">
      <c r="B1748" s="8">
        <f t="shared" si="31"/>
        <v>1743</v>
      </c>
      <c r="C1748" s="12">
        <f>'Simulacion sistema (hoja4)'!AS1753</f>
        <v>0</v>
      </c>
      <c r="D1748" s="12">
        <f>'Simulacion sistema (hoja4)'!AT1753</f>
        <v>0.72702721277184468</v>
      </c>
    </row>
    <row r="1749" spans="2:4" x14ac:dyDescent="0.25">
      <c r="B1749" s="8">
        <f t="shared" si="31"/>
        <v>1744</v>
      </c>
      <c r="C1749" s="12">
        <f>'Simulacion sistema (hoja4)'!AS1754</f>
        <v>0</v>
      </c>
      <c r="D1749" s="12">
        <f>'Simulacion sistema (hoja4)'!AT1754</f>
        <v>0.95762654488050292</v>
      </c>
    </row>
    <row r="1750" spans="2:4" x14ac:dyDescent="0.25">
      <c r="B1750" s="8">
        <f t="shared" si="31"/>
        <v>1745</v>
      </c>
      <c r="C1750" s="12">
        <f>'Simulacion sistema (hoja4)'!AS1755</f>
        <v>0</v>
      </c>
      <c r="D1750" s="12">
        <f>'Simulacion sistema (hoja4)'!AT1755</f>
        <v>0.92390095296199037</v>
      </c>
    </row>
    <row r="1751" spans="2:4" x14ac:dyDescent="0.25">
      <c r="B1751" s="8">
        <f t="shared" si="31"/>
        <v>1746</v>
      </c>
      <c r="C1751" s="12">
        <f>'Simulacion sistema (hoja4)'!AS1756</f>
        <v>0.10047625439207573</v>
      </c>
      <c r="D1751" s="12">
        <f>'Simulacion sistema (hoja4)'!AT1756</f>
        <v>0.73513551690178758</v>
      </c>
    </row>
    <row r="1752" spans="2:4" x14ac:dyDescent="0.25">
      <c r="B1752" s="8">
        <f t="shared" si="31"/>
        <v>1747</v>
      </c>
      <c r="C1752" s="12">
        <f>'Simulacion sistema (hoja4)'!AS1757</f>
        <v>0</v>
      </c>
      <c r="D1752" s="12">
        <f>'Simulacion sistema (hoja4)'!AT1757</f>
        <v>0.70102424670103702</v>
      </c>
    </row>
    <row r="1753" spans="2:4" x14ac:dyDescent="0.25">
      <c r="B1753" s="8">
        <f t="shared" si="31"/>
        <v>1748</v>
      </c>
      <c r="C1753" s="12">
        <f>'Simulacion sistema (hoja4)'!AS1758</f>
        <v>0</v>
      </c>
      <c r="D1753" s="12">
        <f>'Simulacion sistema (hoja4)'!AT1758</f>
        <v>0.79190112188921313</v>
      </c>
    </row>
    <row r="1754" spans="2:4" x14ac:dyDescent="0.25">
      <c r="B1754" s="8">
        <f t="shared" si="31"/>
        <v>1749</v>
      </c>
      <c r="C1754" s="12">
        <f>'Simulacion sistema (hoja4)'!AS1759</f>
        <v>0</v>
      </c>
      <c r="D1754" s="12">
        <f>'Simulacion sistema (hoja4)'!AT1759</f>
        <v>0.72785391961712764</v>
      </c>
    </row>
    <row r="1755" spans="2:4" x14ac:dyDescent="0.25">
      <c r="B1755" s="8">
        <f t="shared" si="31"/>
        <v>1750</v>
      </c>
      <c r="C1755" s="12">
        <f>'Simulacion sistema (hoja4)'!AS1760</f>
        <v>0</v>
      </c>
      <c r="D1755" s="12">
        <f>'Simulacion sistema (hoja4)'!AT1760</f>
        <v>0.85548589159429556</v>
      </c>
    </row>
    <row r="1756" spans="2:4" x14ac:dyDescent="0.25">
      <c r="B1756" s="8">
        <f t="shared" si="31"/>
        <v>1751</v>
      </c>
      <c r="C1756" s="12">
        <f>'Simulacion sistema (hoja4)'!AS1761</f>
        <v>0.9569852944436813</v>
      </c>
      <c r="D1756" s="12">
        <f>'Simulacion sistema (hoja4)'!AT1761</f>
        <v>0.90172348754390375</v>
      </c>
    </row>
    <row r="1757" spans="2:4" x14ac:dyDescent="0.25">
      <c r="B1757" s="8">
        <f t="shared" si="31"/>
        <v>1752</v>
      </c>
      <c r="C1757" s="12">
        <f>'Simulacion sistema (hoja4)'!AS1762</f>
        <v>3.9415890477915036E-2</v>
      </c>
      <c r="D1757" s="12">
        <f>'Simulacion sistema (hoja4)'!AT1762</f>
        <v>0.69512749176706856</v>
      </c>
    </row>
    <row r="1758" spans="2:4" x14ac:dyDescent="0.25">
      <c r="B1758" s="8">
        <f t="shared" si="31"/>
        <v>1753</v>
      </c>
      <c r="C1758" s="12">
        <f>'Simulacion sistema (hoja4)'!AS1763</f>
        <v>1.0567983656558984E-2</v>
      </c>
      <c r="D1758" s="12">
        <f>'Simulacion sistema (hoja4)'!AT1763</f>
        <v>0.88971964535377168</v>
      </c>
    </row>
    <row r="1759" spans="2:4" x14ac:dyDescent="0.25">
      <c r="B1759" s="8">
        <f t="shared" si="31"/>
        <v>1754</v>
      </c>
      <c r="C1759" s="12">
        <f>'Simulacion sistema (hoja4)'!AS1764</f>
        <v>0</v>
      </c>
      <c r="D1759" s="12">
        <f>'Simulacion sistema (hoja4)'!AT1764</f>
        <v>0.78935411970724334</v>
      </c>
    </row>
    <row r="1760" spans="2:4" x14ac:dyDescent="0.25">
      <c r="B1760" s="8">
        <f t="shared" si="31"/>
        <v>1755</v>
      </c>
      <c r="C1760" s="12">
        <f>'Simulacion sistema (hoja4)'!AS1765</f>
        <v>1</v>
      </c>
      <c r="D1760" s="12">
        <f>'Simulacion sistema (hoja4)'!AT1765</f>
        <v>0.74692874393612863</v>
      </c>
    </row>
    <row r="1761" spans="2:4" x14ac:dyDescent="0.25">
      <c r="B1761" s="8">
        <f t="shared" si="31"/>
        <v>1756</v>
      </c>
      <c r="C1761" s="12">
        <f>'Simulacion sistema (hoja4)'!AS1766</f>
        <v>0</v>
      </c>
      <c r="D1761" s="12">
        <f>'Simulacion sistema (hoja4)'!AT1766</f>
        <v>0.95794729105753451</v>
      </c>
    </row>
    <row r="1762" spans="2:4" x14ac:dyDescent="0.25">
      <c r="B1762" s="8">
        <f t="shared" si="31"/>
        <v>1757</v>
      </c>
      <c r="C1762" s="12">
        <f>'Simulacion sistema (hoja4)'!AS1767</f>
        <v>0.56957279086200285</v>
      </c>
      <c r="D1762" s="12">
        <f>'Simulacion sistema (hoja4)'!AT1767</f>
        <v>0.97027393226100733</v>
      </c>
    </row>
    <row r="1763" spans="2:4" x14ac:dyDescent="0.25">
      <c r="B1763" s="8">
        <f t="shared" si="31"/>
        <v>1758</v>
      </c>
      <c r="C1763" s="12">
        <f>'Simulacion sistema (hoja4)'!AS1768</f>
        <v>0</v>
      </c>
      <c r="D1763" s="12">
        <f>'Simulacion sistema (hoja4)'!AT1768</f>
        <v>0.7361425230172518</v>
      </c>
    </row>
    <row r="1764" spans="2:4" x14ac:dyDescent="0.25">
      <c r="B1764" s="8">
        <f t="shared" si="31"/>
        <v>1759</v>
      </c>
      <c r="C1764" s="12">
        <f>'Simulacion sistema (hoja4)'!AS1769</f>
        <v>0</v>
      </c>
      <c r="D1764" s="12">
        <f>'Simulacion sistema (hoja4)'!AT1769</f>
        <v>0.72550878938453345</v>
      </c>
    </row>
    <row r="1765" spans="2:4" x14ac:dyDescent="0.25">
      <c r="B1765" s="8">
        <f t="shared" si="31"/>
        <v>1760</v>
      </c>
      <c r="C1765" s="12">
        <f>'Simulacion sistema (hoja4)'!AS1770</f>
        <v>0.45465505153838276</v>
      </c>
      <c r="D1765" s="12">
        <f>'Simulacion sistema (hoja4)'!AT1770</f>
        <v>0.65720323898515753</v>
      </c>
    </row>
    <row r="1766" spans="2:4" x14ac:dyDescent="0.25">
      <c r="B1766" s="8">
        <f t="shared" si="31"/>
        <v>1761</v>
      </c>
      <c r="C1766" s="12">
        <f>'Simulacion sistema (hoja4)'!AS1771</f>
        <v>0</v>
      </c>
      <c r="D1766" s="12">
        <f>'Simulacion sistema (hoja4)'!AT1771</f>
        <v>0.8757246293000357</v>
      </c>
    </row>
    <row r="1767" spans="2:4" x14ac:dyDescent="0.25">
      <c r="B1767" s="8">
        <f t="shared" si="31"/>
        <v>1762</v>
      </c>
      <c r="C1767" s="12">
        <f>'Simulacion sistema (hoja4)'!AS1772</f>
        <v>1</v>
      </c>
      <c r="D1767" s="12">
        <f>'Simulacion sistema (hoja4)'!AT1772</f>
        <v>0.60254329910796067</v>
      </c>
    </row>
    <row r="1768" spans="2:4" x14ac:dyDescent="0.25">
      <c r="B1768" s="8">
        <f t="shared" si="31"/>
        <v>1763</v>
      </c>
      <c r="C1768" s="12">
        <f>'Simulacion sistema (hoja4)'!AS1773</f>
        <v>0</v>
      </c>
      <c r="D1768" s="12">
        <f>'Simulacion sistema (hoja4)'!AT1773</f>
        <v>0.71926450118927243</v>
      </c>
    </row>
    <row r="1769" spans="2:4" x14ac:dyDescent="0.25">
      <c r="B1769" s="8">
        <f t="shared" si="31"/>
        <v>1764</v>
      </c>
      <c r="C1769" s="12">
        <f>'Simulacion sistema (hoja4)'!AS1774</f>
        <v>0</v>
      </c>
      <c r="D1769" s="12">
        <f>'Simulacion sistema (hoja4)'!AT1774</f>
        <v>0.78697959796281547</v>
      </c>
    </row>
    <row r="1770" spans="2:4" x14ac:dyDescent="0.25">
      <c r="B1770" s="8">
        <f t="shared" si="31"/>
        <v>1765</v>
      </c>
      <c r="C1770" s="12">
        <f>'Simulacion sistema (hoja4)'!AS1775</f>
        <v>0</v>
      </c>
      <c r="D1770" s="12">
        <f>'Simulacion sistema (hoja4)'!AT1775</f>
        <v>0.82769952856368234</v>
      </c>
    </row>
    <row r="1771" spans="2:4" x14ac:dyDescent="0.25">
      <c r="B1771" s="8">
        <f t="shared" si="31"/>
        <v>1766</v>
      </c>
      <c r="C1771" s="12">
        <f>'Simulacion sistema (hoja4)'!AS1776</f>
        <v>0</v>
      </c>
      <c r="D1771" s="12">
        <f>'Simulacion sistema (hoja4)'!AT1776</f>
        <v>0.68270159572468947</v>
      </c>
    </row>
    <row r="1772" spans="2:4" x14ac:dyDescent="0.25">
      <c r="B1772" s="8">
        <f t="shared" si="31"/>
        <v>1767</v>
      </c>
      <c r="C1772" s="12">
        <f>'Simulacion sistema (hoja4)'!AS1777</f>
        <v>0</v>
      </c>
      <c r="D1772" s="12">
        <f>'Simulacion sistema (hoja4)'!AT1777</f>
        <v>0.65180835903050893</v>
      </c>
    </row>
    <row r="1773" spans="2:4" x14ac:dyDescent="0.25">
      <c r="B1773" s="8">
        <f t="shared" si="31"/>
        <v>1768</v>
      </c>
      <c r="C1773" s="12">
        <f>'Simulacion sistema (hoja4)'!AS1778</f>
        <v>0.60157806911710421</v>
      </c>
      <c r="D1773" s="12">
        <f>'Simulacion sistema (hoja4)'!AT1778</f>
        <v>0.94191890189363159</v>
      </c>
    </row>
    <row r="1774" spans="2:4" x14ac:dyDescent="0.25">
      <c r="B1774" s="8">
        <f t="shared" si="31"/>
        <v>1769</v>
      </c>
      <c r="C1774" s="12">
        <f>'Simulacion sistema (hoja4)'!AS1779</f>
        <v>0</v>
      </c>
      <c r="D1774" s="12">
        <f>'Simulacion sistema (hoja4)'!AT1779</f>
        <v>0.63579199150466192</v>
      </c>
    </row>
    <row r="1775" spans="2:4" x14ac:dyDescent="0.25">
      <c r="B1775" s="8">
        <f t="shared" si="31"/>
        <v>1770</v>
      </c>
      <c r="C1775" s="12">
        <f>'Simulacion sistema (hoja4)'!AS1780</f>
        <v>0.32350991618295666</v>
      </c>
      <c r="D1775" s="12">
        <f>'Simulacion sistema (hoja4)'!AT1780</f>
        <v>0.8858787398812662</v>
      </c>
    </row>
    <row r="1776" spans="2:4" x14ac:dyDescent="0.25">
      <c r="B1776" s="8">
        <f t="shared" si="31"/>
        <v>1771</v>
      </c>
      <c r="C1776" s="12">
        <f>'Simulacion sistema (hoja4)'!AS1781</f>
        <v>0</v>
      </c>
      <c r="D1776" s="12">
        <f>'Simulacion sistema (hoja4)'!AT1781</f>
        <v>1</v>
      </c>
    </row>
    <row r="1777" spans="2:4" x14ac:dyDescent="0.25">
      <c r="B1777" s="8">
        <f t="shared" si="31"/>
        <v>1772</v>
      </c>
      <c r="C1777" s="12">
        <f>'Simulacion sistema (hoja4)'!AS1782</f>
        <v>0.26885532202504692</v>
      </c>
      <c r="D1777" s="12">
        <f>'Simulacion sistema (hoja4)'!AT1782</f>
        <v>0.77062339206439068</v>
      </c>
    </row>
    <row r="1778" spans="2:4" x14ac:dyDescent="0.25">
      <c r="B1778" s="8">
        <f t="shared" si="31"/>
        <v>1773</v>
      </c>
      <c r="C1778" s="12">
        <f>'Simulacion sistema (hoja4)'!AS1783</f>
        <v>0.11716916429868433</v>
      </c>
      <c r="D1778" s="12">
        <f>'Simulacion sistema (hoja4)'!AT1783</f>
        <v>0.97761634188610103</v>
      </c>
    </row>
    <row r="1779" spans="2:4" x14ac:dyDescent="0.25">
      <c r="B1779" s="8">
        <f t="shared" si="31"/>
        <v>1774</v>
      </c>
      <c r="C1779" s="12">
        <f>'Simulacion sistema (hoja4)'!AS1784</f>
        <v>0</v>
      </c>
      <c r="D1779" s="12">
        <f>'Simulacion sistema (hoja4)'!AT1784</f>
        <v>0.64479269510500248</v>
      </c>
    </row>
    <row r="1780" spans="2:4" x14ac:dyDescent="0.25">
      <c r="B1780" s="8">
        <f t="shared" si="31"/>
        <v>1775</v>
      </c>
      <c r="C1780" s="12">
        <f>'Simulacion sistema (hoja4)'!AS1785</f>
        <v>0</v>
      </c>
      <c r="D1780" s="12">
        <f>'Simulacion sistema (hoja4)'!AT1785</f>
        <v>0.8188857282618538</v>
      </c>
    </row>
    <row r="1781" spans="2:4" x14ac:dyDescent="0.25">
      <c r="B1781" s="8">
        <f t="shared" si="31"/>
        <v>1776</v>
      </c>
      <c r="C1781" s="12">
        <f>'Simulacion sistema (hoja4)'!AS1786</f>
        <v>0.28125574063831721</v>
      </c>
      <c r="D1781" s="12">
        <f>'Simulacion sistema (hoja4)'!AT1786</f>
        <v>1</v>
      </c>
    </row>
    <row r="1782" spans="2:4" x14ac:dyDescent="0.25">
      <c r="B1782" s="8">
        <f t="shared" si="31"/>
        <v>1777</v>
      </c>
      <c r="C1782" s="12">
        <f>'Simulacion sistema (hoja4)'!AS1787</f>
        <v>0.67046743012765697</v>
      </c>
      <c r="D1782" s="12">
        <f>'Simulacion sistema (hoja4)'!AT1787</f>
        <v>0.80940499264401644</v>
      </c>
    </row>
    <row r="1783" spans="2:4" x14ac:dyDescent="0.25">
      <c r="B1783" s="8">
        <f t="shared" si="31"/>
        <v>1778</v>
      </c>
      <c r="C1783" s="12">
        <f>'Simulacion sistema (hoja4)'!AS1788</f>
        <v>0</v>
      </c>
      <c r="D1783" s="12">
        <f>'Simulacion sistema (hoja4)'!AT1788</f>
        <v>0.63238438781446937</v>
      </c>
    </row>
    <row r="1784" spans="2:4" x14ac:dyDescent="0.25">
      <c r="B1784" s="8">
        <f t="shared" si="31"/>
        <v>1779</v>
      </c>
      <c r="C1784" s="12">
        <f>'Simulacion sistema (hoja4)'!AS1789</f>
        <v>8.171810303125919E-2</v>
      </c>
      <c r="D1784" s="12">
        <f>'Simulacion sistema (hoja4)'!AT1789</f>
        <v>0.91321823743095443</v>
      </c>
    </row>
    <row r="1785" spans="2:4" x14ac:dyDescent="0.25">
      <c r="B1785" s="8">
        <f t="shared" si="31"/>
        <v>1780</v>
      </c>
      <c r="C1785" s="12">
        <f>'Simulacion sistema (hoja4)'!AS1790</f>
        <v>0</v>
      </c>
      <c r="D1785" s="12">
        <f>'Simulacion sistema (hoja4)'!AT1790</f>
        <v>0.93133575405250946</v>
      </c>
    </row>
    <row r="1786" spans="2:4" x14ac:dyDescent="0.25">
      <c r="B1786" s="8">
        <f t="shared" si="31"/>
        <v>1781</v>
      </c>
      <c r="C1786" s="12">
        <f>'Simulacion sistema (hoja4)'!AS1791</f>
        <v>0</v>
      </c>
      <c r="D1786" s="12">
        <f>'Simulacion sistema (hoja4)'!AT1791</f>
        <v>0.5891135157466697</v>
      </c>
    </row>
    <row r="1787" spans="2:4" x14ac:dyDescent="0.25">
      <c r="B1787" s="8">
        <f t="shared" si="31"/>
        <v>1782</v>
      </c>
      <c r="C1787" s="12">
        <f>'Simulacion sistema (hoja4)'!AS1792</f>
        <v>0</v>
      </c>
      <c r="D1787" s="12">
        <f>'Simulacion sistema (hoja4)'!AT1792</f>
        <v>0.89532842784647571</v>
      </c>
    </row>
    <row r="1788" spans="2:4" x14ac:dyDescent="0.25">
      <c r="B1788" s="8">
        <f t="shared" si="31"/>
        <v>1783</v>
      </c>
      <c r="C1788" s="12">
        <f>'Simulacion sistema (hoja4)'!AS1793</f>
        <v>0</v>
      </c>
      <c r="D1788" s="12">
        <f>'Simulacion sistema (hoja4)'!AT1793</f>
        <v>0.70518302842127467</v>
      </c>
    </row>
    <row r="1789" spans="2:4" x14ac:dyDescent="0.25">
      <c r="B1789" s="8">
        <f t="shared" si="31"/>
        <v>1784</v>
      </c>
      <c r="C1789" s="12">
        <f>'Simulacion sistema (hoja4)'!AS1794</f>
        <v>0.25265747431765173</v>
      </c>
      <c r="D1789" s="12">
        <f>'Simulacion sistema (hoja4)'!AT1794</f>
        <v>0.74206324007415148</v>
      </c>
    </row>
    <row r="1790" spans="2:4" x14ac:dyDescent="0.25">
      <c r="B1790" s="8">
        <f t="shared" si="31"/>
        <v>1785</v>
      </c>
      <c r="C1790" s="12">
        <f>'Simulacion sistema (hoja4)'!AS1795</f>
        <v>0</v>
      </c>
      <c r="D1790" s="12">
        <f>'Simulacion sistema (hoja4)'!AT1795</f>
        <v>1</v>
      </c>
    </row>
    <row r="1791" spans="2:4" x14ac:dyDescent="0.25">
      <c r="B1791" s="8">
        <f t="shared" si="31"/>
        <v>1786</v>
      </c>
      <c r="C1791" s="12">
        <f>'Simulacion sistema (hoja4)'!AS1796</f>
        <v>0.85503492532898817</v>
      </c>
      <c r="D1791" s="12">
        <f>'Simulacion sistema (hoja4)'!AT1796</f>
        <v>0.56496785877937095</v>
      </c>
    </row>
    <row r="1792" spans="2:4" x14ac:dyDescent="0.25">
      <c r="B1792" s="8">
        <f t="shared" si="31"/>
        <v>1787</v>
      </c>
      <c r="C1792" s="12">
        <f>'Simulacion sistema (hoja4)'!AS1797</f>
        <v>0</v>
      </c>
      <c r="D1792" s="12">
        <f>'Simulacion sistema (hoja4)'!AT1797</f>
        <v>0.73363714791437262</v>
      </c>
    </row>
    <row r="1793" spans="2:4" x14ac:dyDescent="0.25">
      <c r="B1793" s="8">
        <f t="shared" si="31"/>
        <v>1788</v>
      </c>
      <c r="C1793" s="12">
        <f>'Simulacion sistema (hoja4)'!AS1798</f>
        <v>0.27948228007693204</v>
      </c>
      <c r="D1793" s="12">
        <f>'Simulacion sistema (hoja4)'!AT1798</f>
        <v>0.83779745754420643</v>
      </c>
    </row>
    <row r="1794" spans="2:4" x14ac:dyDescent="0.25">
      <c r="B1794" s="8">
        <f t="shared" si="31"/>
        <v>1789</v>
      </c>
      <c r="C1794" s="12">
        <f>'Simulacion sistema (hoja4)'!AS1799</f>
        <v>0.50044578839081244</v>
      </c>
      <c r="D1794" s="12">
        <f>'Simulacion sistema (hoja4)'!AT1799</f>
        <v>0.97440550785064406</v>
      </c>
    </row>
    <row r="1795" spans="2:4" x14ac:dyDescent="0.25">
      <c r="B1795" s="8">
        <f t="shared" si="31"/>
        <v>1790</v>
      </c>
      <c r="C1795" s="12">
        <f>'Simulacion sistema (hoja4)'!AS1800</f>
        <v>0</v>
      </c>
      <c r="D1795" s="12">
        <f>'Simulacion sistema (hoja4)'!AT1800</f>
        <v>0.82384565583171487</v>
      </c>
    </row>
    <row r="1796" spans="2:4" x14ac:dyDescent="0.25">
      <c r="B1796" s="8">
        <f t="shared" si="31"/>
        <v>1791</v>
      </c>
      <c r="C1796" s="12">
        <f>'Simulacion sistema (hoja4)'!AS1801</f>
        <v>0.17402534325083252</v>
      </c>
      <c r="D1796" s="12">
        <f>'Simulacion sistema (hoja4)'!AT1801</f>
        <v>0.85678428278925789</v>
      </c>
    </row>
    <row r="1797" spans="2:4" x14ac:dyDescent="0.25">
      <c r="B1797" s="8">
        <f t="shared" si="31"/>
        <v>1792</v>
      </c>
      <c r="C1797" s="12">
        <f>'Simulacion sistema (hoja4)'!AS1802</f>
        <v>0</v>
      </c>
      <c r="D1797" s="12">
        <f>'Simulacion sistema (hoja4)'!AT1802</f>
        <v>0.88328372367746633</v>
      </c>
    </row>
    <row r="1798" spans="2:4" x14ac:dyDescent="0.25">
      <c r="B1798" s="8">
        <f t="shared" si="31"/>
        <v>1793</v>
      </c>
      <c r="C1798" s="12">
        <f>'Simulacion sistema (hoja4)'!AS1803</f>
        <v>5.115471310789637E-2</v>
      </c>
      <c r="D1798" s="12">
        <f>'Simulacion sistema (hoja4)'!AT1803</f>
        <v>0.62847969897509204</v>
      </c>
    </row>
    <row r="1799" spans="2:4" x14ac:dyDescent="0.25">
      <c r="B1799" s="8">
        <f t="shared" si="31"/>
        <v>1794</v>
      </c>
      <c r="C1799" s="12">
        <f>'Simulacion sistema (hoja4)'!AS1804</f>
        <v>0</v>
      </c>
      <c r="D1799" s="12">
        <f>'Simulacion sistema (hoja4)'!AT1804</f>
        <v>0.60817066247093376</v>
      </c>
    </row>
    <row r="1800" spans="2:4" x14ac:dyDescent="0.25">
      <c r="B1800" s="8">
        <f t="shared" ref="B1800:B1863" si="32">+B1799+1</f>
        <v>1795</v>
      </c>
      <c r="C1800" s="12">
        <f>'Simulacion sistema (hoja4)'!AS1805</f>
        <v>7.9497176050931415E-2</v>
      </c>
      <c r="D1800" s="12">
        <f>'Simulacion sistema (hoja4)'!AT1805</f>
        <v>0.72796319210070604</v>
      </c>
    </row>
    <row r="1801" spans="2:4" x14ac:dyDescent="0.25">
      <c r="B1801" s="8">
        <f t="shared" si="32"/>
        <v>1796</v>
      </c>
      <c r="C1801" s="12">
        <f>'Simulacion sistema (hoja4)'!AS1806</f>
        <v>1</v>
      </c>
      <c r="D1801" s="12">
        <f>'Simulacion sistema (hoja4)'!AT1806</f>
        <v>0.81330268890363699</v>
      </c>
    </row>
    <row r="1802" spans="2:4" x14ac:dyDescent="0.25">
      <c r="B1802" s="8">
        <f t="shared" si="32"/>
        <v>1797</v>
      </c>
      <c r="C1802" s="12">
        <f>'Simulacion sistema (hoja4)'!AS1807</f>
        <v>0.10113828382673092</v>
      </c>
      <c r="D1802" s="12">
        <f>'Simulacion sistema (hoja4)'!AT1807</f>
        <v>0.8673677892377919</v>
      </c>
    </row>
    <row r="1803" spans="2:4" x14ac:dyDescent="0.25">
      <c r="B1803" s="8">
        <f t="shared" si="32"/>
        <v>1798</v>
      </c>
      <c r="C1803" s="12">
        <f>'Simulacion sistema (hoja4)'!AS1808</f>
        <v>0</v>
      </c>
      <c r="D1803" s="12">
        <f>'Simulacion sistema (hoja4)'!AT1808</f>
        <v>0.84707891543432501</v>
      </c>
    </row>
    <row r="1804" spans="2:4" x14ac:dyDescent="0.25">
      <c r="B1804" s="8">
        <f t="shared" si="32"/>
        <v>1799</v>
      </c>
      <c r="C1804" s="12">
        <f>'Simulacion sistema (hoja4)'!AS1809</f>
        <v>0</v>
      </c>
      <c r="D1804" s="12">
        <f>'Simulacion sistema (hoja4)'!AT1809</f>
        <v>0.59648207295133826</v>
      </c>
    </row>
    <row r="1805" spans="2:4" x14ac:dyDescent="0.25">
      <c r="B1805" s="8">
        <f t="shared" si="32"/>
        <v>1800</v>
      </c>
      <c r="C1805" s="12">
        <f>'Simulacion sistema (hoja4)'!AS1810</f>
        <v>0</v>
      </c>
      <c r="D1805" s="12">
        <f>'Simulacion sistema (hoja4)'!AT1810</f>
        <v>0.91393877503060261</v>
      </c>
    </row>
    <row r="1806" spans="2:4" x14ac:dyDescent="0.25">
      <c r="B1806" s="8">
        <f t="shared" si="32"/>
        <v>1801</v>
      </c>
      <c r="C1806" s="12">
        <f>'Simulacion sistema (hoja4)'!AS1811</f>
        <v>0</v>
      </c>
      <c r="D1806" s="12">
        <f>'Simulacion sistema (hoja4)'!AT1811</f>
        <v>0.74141796514683334</v>
      </c>
    </row>
    <row r="1807" spans="2:4" x14ac:dyDescent="0.25">
      <c r="B1807" s="8">
        <f t="shared" si="32"/>
        <v>1802</v>
      </c>
      <c r="C1807" s="12">
        <f>'Simulacion sistema (hoja4)'!AS1812</f>
        <v>0</v>
      </c>
      <c r="D1807" s="12">
        <f>'Simulacion sistema (hoja4)'!AT1812</f>
        <v>0.81839147678266233</v>
      </c>
    </row>
    <row r="1808" spans="2:4" x14ac:dyDescent="0.25">
      <c r="B1808" s="8">
        <f t="shared" si="32"/>
        <v>1803</v>
      </c>
      <c r="C1808" s="12">
        <f>'Simulacion sistema (hoja4)'!AS1813</f>
        <v>0.46131129419494932</v>
      </c>
      <c r="D1808" s="12">
        <f>'Simulacion sistema (hoja4)'!AT1813</f>
        <v>0.95702547747061717</v>
      </c>
    </row>
    <row r="1809" spans="2:4" x14ac:dyDescent="0.25">
      <c r="B1809" s="8">
        <f t="shared" si="32"/>
        <v>1804</v>
      </c>
      <c r="C1809" s="12">
        <f>'Simulacion sistema (hoja4)'!AS1814</f>
        <v>0.17603690707502181</v>
      </c>
      <c r="D1809" s="12">
        <f>'Simulacion sistema (hoja4)'!AT1814</f>
        <v>1</v>
      </c>
    </row>
    <row r="1810" spans="2:4" x14ac:dyDescent="0.25">
      <c r="B1810" s="8">
        <f t="shared" si="32"/>
        <v>1805</v>
      </c>
      <c r="C1810" s="12">
        <f>'Simulacion sistema (hoja4)'!AS1815</f>
        <v>0</v>
      </c>
      <c r="D1810" s="12">
        <f>'Simulacion sistema (hoja4)'!AT1815</f>
        <v>0.63223590895364923</v>
      </c>
    </row>
    <row r="1811" spans="2:4" x14ac:dyDescent="0.25">
      <c r="B1811" s="8">
        <f t="shared" si="32"/>
        <v>1806</v>
      </c>
      <c r="C1811" s="12">
        <f>'Simulacion sistema (hoja4)'!AS1816</f>
        <v>0.13510359874541586</v>
      </c>
      <c r="D1811" s="12">
        <f>'Simulacion sistema (hoja4)'!AT1816</f>
        <v>0.64829099831511805</v>
      </c>
    </row>
    <row r="1812" spans="2:4" x14ac:dyDescent="0.25">
      <c r="B1812" s="8">
        <f t="shared" si="32"/>
        <v>1807</v>
      </c>
      <c r="C1812" s="12">
        <f>'Simulacion sistema (hoja4)'!AS1817</f>
        <v>7.3303994041540838E-2</v>
      </c>
      <c r="D1812" s="12">
        <f>'Simulacion sistema (hoja4)'!AT1817</f>
        <v>0.71599865359543624</v>
      </c>
    </row>
    <row r="1813" spans="2:4" x14ac:dyDescent="0.25">
      <c r="B1813" s="8">
        <f t="shared" si="32"/>
        <v>1808</v>
      </c>
      <c r="C1813" s="12">
        <f>'Simulacion sistema (hoja4)'!AS1818</f>
        <v>0.78156503026571778</v>
      </c>
      <c r="D1813" s="12">
        <f>'Simulacion sistema (hoja4)'!AT1818</f>
        <v>0.80871732683909325</v>
      </c>
    </row>
    <row r="1814" spans="2:4" x14ac:dyDescent="0.25">
      <c r="B1814" s="8">
        <f t="shared" si="32"/>
        <v>1809</v>
      </c>
      <c r="C1814" s="12">
        <f>'Simulacion sistema (hoja4)'!AS1819</f>
        <v>0</v>
      </c>
      <c r="D1814" s="12">
        <f>'Simulacion sistema (hoja4)'!AT1819</f>
        <v>0.73642046817904094</v>
      </c>
    </row>
    <row r="1815" spans="2:4" x14ac:dyDescent="0.25">
      <c r="B1815" s="8">
        <f t="shared" si="32"/>
        <v>1810</v>
      </c>
      <c r="C1815" s="12">
        <f>'Simulacion sistema (hoja4)'!AS1820</f>
        <v>0</v>
      </c>
      <c r="D1815" s="12">
        <f>'Simulacion sistema (hoja4)'!AT1820</f>
        <v>0.65875538571636838</v>
      </c>
    </row>
    <row r="1816" spans="2:4" x14ac:dyDescent="0.25">
      <c r="B1816" s="8">
        <f t="shared" si="32"/>
        <v>1811</v>
      </c>
      <c r="C1816" s="12">
        <f>'Simulacion sistema (hoja4)'!AS1821</f>
        <v>7.3351603392849589E-3</v>
      </c>
      <c r="D1816" s="12">
        <f>'Simulacion sistema (hoja4)'!AT1821</f>
        <v>0.82419285312771784</v>
      </c>
    </row>
    <row r="1817" spans="2:4" x14ac:dyDescent="0.25">
      <c r="B1817" s="8">
        <f t="shared" si="32"/>
        <v>1812</v>
      </c>
      <c r="C1817" s="12">
        <f>'Simulacion sistema (hoja4)'!AS1822</f>
        <v>0.86854906587541336</v>
      </c>
      <c r="D1817" s="12">
        <f>'Simulacion sistema (hoja4)'!AT1822</f>
        <v>0.5404800229854978</v>
      </c>
    </row>
    <row r="1818" spans="2:4" x14ac:dyDescent="0.25">
      <c r="B1818" s="8">
        <f t="shared" si="32"/>
        <v>1813</v>
      </c>
      <c r="C1818" s="12">
        <f>'Simulacion sistema (hoja4)'!AS1823</f>
        <v>0</v>
      </c>
      <c r="D1818" s="12">
        <f>'Simulacion sistema (hoja4)'!AT1823</f>
        <v>0.58357125688717004</v>
      </c>
    </row>
    <row r="1819" spans="2:4" x14ac:dyDescent="0.25">
      <c r="B1819" s="8">
        <f t="shared" si="32"/>
        <v>1814</v>
      </c>
      <c r="C1819" s="12">
        <f>'Simulacion sistema (hoja4)'!AS1824</f>
        <v>0.4507436257425676</v>
      </c>
      <c r="D1819" s="12">
        <f>'Simulacion sistema (hoja4)'!AT1824</f>
        <v>0.99376210937958631</v>
      </c>
    </row>
    <row r="1820" spans="2:4" x14ac:dyDescent="0.25">
      <c r="B1820" s="8">
        <f t="shared" si="32"/>
        <v>1815</v>
      </c>
      <c r="C1820" s="12">
        <f>'Simulacion sistema (hoja4)'!AS1825</f>
        <v>0</v>
      </c>
      <c r="D1820" s="12">
        <f>'Simulacion sistema (hoja4)'!AT1825</f>
        <v>0.68954385990503786</v>
      </c>
    </row>
    <row r="1821" spans="2:4" x14ac:dyDescent="0.25">
      <c r="B1821" s="8">
        <f t="shared" si="32"/>
        <v>1816</v>
      </c>
      <c r="C1821" s="12">
        <f>'Simulacion sistema (hoja4)'!AS1826</f>
        <v>0</v>
      </c>
      <c r="D1821" s="12">
        <f>'Simulacion sistema (hoja4)'!AT1826</f>
        <v>0.79144981282293536</v>
      </c>
    </row>
    <row r="1822" spans="2:4" x14ac:dyDescent="0.25">
      <c r="B1822" s="8">
        <f t="shared" si="32"/>
        <v>1817</v>
      </c>
      <c r="C1822" s="12">
        <f>'Simulacion sistema (hoja4)'!AS1827</f>
        <v>1</v>
      </c>
      <c r="D1822" s="12">
        <f>'Simulacion sistema (hoja4)'!AT1827</f>
        <v>0.66212863850984194</v>
      </c>
    </row>
    <row r="1823" spans="2:4" x14ac:dyDescent="0.25">
      <c r="B1823" s="8">
        <f t="shared" si="32"/>
        <v>1818</v>
      </c>
      <c r="C1823" s="12">
        <f>'Simulacion sistema (hoja4)'!AS1828</f>
        <v>0.49184446807386495</v>
      </c>
      <c r="D1823" s="12">
        <f>'Simulacion sistema (hoja4)'!AT1828</f>
        <v>0.88095504196989827</v>
      </c>
    </row>
    <row r="1824" spans="2:4" x14ac:dyDescent="0.25">
      <c r="B1824" s="8">
        <f t="shared" si="32"/>
        <v>1819</v>
      </c>
      <c r="C1824" s="12">
        <f>'Simulacion sistema (hoja4)'!AS1829</f>
        <v>0</v>
      </c>
      <c r="D1824" s="12">
        <f>'Simulacion sistema (hoja4)'!AT1829</f>
        <v>0.67700513900651949</v>
      </c>
    </row>
    <row r="1825" spans="2:4" x14ac:dyDescent="0.25">
      <c r="B1825" s="8">
        <f t="shared" si="32"/>
        <v>1820</v>
      </c>
      <c r="C1825" s="12">
        <f>'Simulacion sistema (hoja4)'!AS1830</f>
        <v>0.16288454621521412</v>
      </c>
      <c r="D1825" s="12">
        <f>'Simulacion sistema (hoja4)'!AT1830</f>
        <v>0.68176712769168202</v>
      </c>
    </row>
    <row r="1826" spans="2:4" x14ac:dyDescent="0.25">
      <c r="B1826" s="8">
        <f t="shared" si="32"/>
        <v>1821</v>
      </c>
      <c r="C1826" s="12">
        <f>'Simulacion sistema (hoja4)'!AS1831</f>
        <v>0</v>
      </c>
      <c r="D1826" s="12">
        <f>'Simulacion sistema (hoja4)'!AT1831</f>
        <v>0.8878085830012673</v>
      </c>
    </row>
    <row r="1827" spans="2:4" x14ac:dyDescent="0.25">
      <c r="B1827" s="8">
        <f t="shared" si="32"/>
        <v>1822</v>
      </c>
      <c r="C1827" s="12">
        <f>'Simulacion sistema (hoja4)'!AS1832</f>
        <v>1</v>
      </c>
      <c r="D1827" s="12">
        <f>'Simulacion sistema (hoja4)'!AT1832</f>
        <v>0.93399375683348151</v>
      </c>
    </row>
    <row r="1828" spans="2:4" x14ac:dyDescent="0.25">
      <c r="B1828" s="8">
        <f t="shared" si="32"/>
        <v>1823</v>
      </c>
      <c r="C1828" s="12">
        <f>'Simulacion sistema (hoja4)'!AS1833</f>
        <v>0</v>
      </c>
      <c r="D1828" s="12">
        <f>'Simulacion sistema (hoja4)'!AT1833</f>
        <v>0.71655511391233118</v>
      </c>
    </row>
    <row r="1829" spans="2:4" x14ac:dyDescent="0.25">
      <c r="B1829" s="8">
        <f t="shared" si="32"/>
        <v>1824</v>
      </c>
      <c r="C1829" s="12">
        <f>'Simulacion sistema (hoja4)'!AS1834</f>
        <v>0</v>
      </c>
      <c r="D1829" s="12">
        <f>'Simulacion sistema (hoja4)'!AT1834</f>
        <v>0.87334171378905712</v>
      </c>
    </row>
    <row r="1830" spans="2:4" x14ac:dyDescent="0.25">
      <c r="B1830" s="8">
        <f t="shared" si="32"/>
        <v>1825</v>
      </c>
      <c r="C1830" s="12">
        <f>'Simulacion sistema (hoja4)'!AS1835</f>
        <v>0</v>
      </c>
      <c r="D1830" s="12">
        <f>'Simulacion sistema (hoja4)'!AT1835</f>
        <v>0.86106565770247001</v>
      </c>
    </row>
    <row r="1831" spans="2:4" x14ac:dyDescent="0.25">
      <c r="B1831" s="8">
        <f t="shared" si="32"/>
        <v>1826</v>
      </c>
      <c r="C1831" s="12">
        <f>'Simulacion sistema (hoja4)'!AS1836</f>
        <v>0</v>
      </c>
      <c r="D1831" s="12">
        <f>'Simulacion sistema (hoja4)'!AT1836</f>
        <v>1</v>
      </c>
    </row>
    <row r="1832" spans="2:4" x14ac:dyDescent="0.25">
      <c r="B1832" s="8">
        <f t="shared" si="32"/>
        <v>1827</v>
      </c>
      <c r="C1832" s="12">
        <f>'Simulacion sistema (hoja4)'!AS1837</f>
        <v>0.71643031596691542</v>
      </c>
      <c r="D1832" s="12">
        <f>'Simulacion sistema (hoja4)'!AT1837</f>
        <v>0.84038883611830573</v>
      </c>
    </row>
    <row r="1833" spans="2:4" x14ac:dyDescent="0.25">
      <c r="B1833" s="8">
        <f t="shared" si="32"/>
        <v>1828</v>
      </c>
      <c r="C1833" s="12">
        <f>'Simulacion sistema (hoja4)'!AS1838</f>
        <v>0</v>
      </c>
      <c r="D1833" s="12">
        <f>'Simulacion sistema (hoja4)'!AT1838</f>
        <v>0.91473592477744969</v>
      </c>
    </row>
    <row r="1834" spans="2:4" x14ac:dyDescent="0.25">
      <c r="B1834" s="8">
        <f t="shared" si="32"/>
        <v>1829</v>
      </c>
      <c r="C1834" s="12">
        <f>'Simulacion sistema (hoja4)'!AS1839</f>
        <v>0</v>
      </c>
      <c r="D1834" s="12">
        <f>'Simulacion sistema (hoja4)'!AT1839</f>
        <v>0.68597283932196584</v>
      </c>
    </row>
    <row r="1835" spans="2:4" x14ac:dyDescent="0.25">
      <c r="B1835" s="8">
        <f t="shared" si="32"/>
        <v>1830</v>
      </c>
      <c r="C1835" s="12">
        <f>'Simulacion sistema (hoja4)'!AS1840</f>
        <v>0</v>
      </c>
      <c r="D1835" s="12">
        <f>'Simulacion sistema (hoja4)'!AT1840</f>
        <v>0.73558647035529812</v>
      </c>
    </row>
    <row r="1836" spans="2:4" x14ac:dyDescent="0.25">
      <c r="B1836" s="8">
        <f t="shared" si="32"/>
        <v>1831</v>
      </c>
      <c r="C1836" s="12">
        <f>'Simulacion sistema (hoja4)'!AS1841</f>
        <v>0</v>
      </c>
      <c r="D1836" s="12">
        <f>'Simulacion sistema (hoja4)'!AT1841</f>
        <v>0.61882015233901277</v>
      </c>
    </row>
    <row r="1837" spans="2:4" x14ac:dyDescent="0.25">
      <c r="B1837" s="8">
        <f t="shared" si="32"/>
        <v>1832</v>
      </c>
      <c r="C1837" s="12">
        <f>'Simulacion sistema (hoja4)'!AS1842</f>
        <v>0</v>
      </c>
      <c r="D1837" s="12">
        <f>'Simulacion sistema (hoja4)'!AT1842</f>
        <v>0.9292984148837492</v>
      </c>
    </row>
    <row r="1838" spans="2:4" x14ac:dyDescent="0.25">
      <c r="B1838" s="8">
        <f t="shared" si="32"/>
        <v>1833</v>
      </c>
      <c r="C1838" s="12">
        <f>'Simulacion sistema (hoja4)'!AS1843</f>
        <v>0</v>
      </c>
      <c r="D1838" s="12">
        <f>'Simulacion sistema (hoja4)'!AT1843</f>
        <v>0.58205581233888137</v>
      </c>
    </row>
    <row r="1839" spans="2:4" x14ac:dyDescent="0.25">
      <c r="B1839" s="8">
        <f t="shared" si="32"/>
        <v>1834</v>
      </c>
      <c r="C1839" s="12">
        <f>'Simulacion sistema (hoja4)'!AS1844</f>
        <v>0.19882245079813099</v>
      </c>
      <c r="D1839" s="12">
        <f>'Simulacion sistema (hoja4)'!AT1844</f>
        <v>0.91098789002141145</v>
      </c>
    </row>
    <row r="1840" spans="2:4" x14ac:dyDescent="0.25">
      <c r="B1840" s="8">
        <f t="shared" si="32"/>
        <v>1835</v>
      </c>
      <c r="C1840" s="12">
        <f>'Simulacion sistema (hoja4)'!AS1845</f>
        <v>0</v>
      </c>
      <c r="D1840" s="12">
        <f>'Simulacion sistema (hoja4)'!AT1845</f>
        <v>0.94591514351941197</v>
      </c>
    </row>
    <row r="1841" spans="2:4" x14ac:dyDescent="0.25">
      <c r="B1841" s="8">
        <f t="shared" si="32"/>
        <v>1836</v>
      </c>
      <c r="C1841" s="12">
        <f>'Simulacion sistema (hoja4)'!AS1846</f>
        <v>0.16297494233949691</v>
      </c>
      <c r="D1841" s="12">
        <f>'Simulacion sistema (hoja4)'!AT1846</f>
        <v>0.77558756515360594</v>
      </c>
    </row>
    <row r="1842" spans="2:4" x14ac:dyDescent="0.25">
      <c r="B1842" s="8">
        <f t="shared" si="32"/>
        <v>1837</v>
      </c>
      <c r="C1842" s="12">
        <f>'Simulacion sistema (hoja4)'!AS1847</f>
        <v>0.3464763979817132</v>
      </c>
      <c r="D1842" s="12">
        <f>'Simulacion sistema (hoja4)'!AT1847</f>
        <v>0.94799157602882744</v>
      </c>
    </row>
    <row r="1843" spans="2:4" x14ac:dyDescent="0.25">
      <c r="B1843" s="8">
        <f t="shared" si="32"/>
        <v>1838</v>
      </c>
      <c r="C1843" s="12">
        <f>'Simulacion sistema (hoja4)'!AS1848</f>
        <v>0</v>
      </c>
      <c r="D1843" s="12">
        <f>'Simulacion sistema (hoja4)'!AT1848</f>
        <v>0.7376564396080626</v>
      </c>
    </row>
    <row r="1844" spans="2:4" x14ac:dyDescent="0.25">
      <c r="B1844" s="8">
        <f t="shared" si="32"/>
        <v>1839</v>
      </c>
      <c r="C1844" s="12">
        <f>'Simulacion sistema (hoja4)'!AS1849</f>
        <v>0.79570514839676132</v>
      </c>
      <c r="D1844" s="12">
        <f>'Simulacion sistema (hoja4)'!AT1849</f>
        <v>0.66339275467349856</v>
      </c>
    </row>
    <row r="1845" spans="2:4" x14ac:dyDescent="0.25">
      <c r="B1845" s="8">
        <f t="shared" si="32"/>
        <v>1840</v>
      </c>
      <c r="C1845" s="12">
        <f>'Simulacion sistema (hoja4)'!AS1850</f>
        <v>0</v>
      </c>
      <c r="D1845" s="12">
        <f>'Simulacion sistema (hoja4)'!AT1850</f>
        <v>0.82160749502995523</v>
      </c>
    </row>
    <row r="1846" spans="2:4" x14ac:dyDescent="0.25">
      <c r="B1846" s="8">
        <f t="shared" si="32"/>
        <v>1841</v>
      </c>
      <c r="C1846" s="12">
        <f>'Simulacion sistema (hoja4)'!AS1851</f>
        <v>0</v>
      </c>
      <c r="D1846" s="12">
        <f>'Simulacion sistema (hoja4)'!AT1851</f>
        <v>0.57581430818849288</v>
      </c>
    </row>
    <row r="1847" spans="2:4" x14ac:dyDescent="0.25">
      <c r="B1847" s="8">
        <f t="shared" si="32"/>
        <v>1842</v>
      </c>
      <c r="C1847" s="12">
        <f>'Simulacion sistema (hoja4)'!AS1852</f>
        <v>2.5448181333818605E-2</v>
      </c>
      <c r="D1847" s="12">
        <f>'Simulacion sistema (hoja4)'!AT1852</f>
        <v>0.59342044904008384</v>
      </c>
    </row>
    <row r="1848" spans="2:4" x14ac:dyDescent="0.25">
      <c r="B1848" s="8">
        <f t="shared" si="32"/>
        <v>1843</v>
      </c>
      <c r="C1848" s="12">
        <f>'Simulacion sistema (hoja4)'!AS1853</f>
        <v>0.56429270733004222</v>
      </c>
      <c r="D1848" s="12">
        <f>'Simulacion sistema (hoja4)'!AT1853</f>
        <v>0.90211276869673906</v>
      </c>
    </row>
    <row r="1849" spans="2:4" x14ac:dyDescent="0.25">
      <c r="B1849" s="8">
        <f t="shared" si="32"/>
        <v>1844</v>
      </c>
      <c r="C1849" s="12">
        <f>'Simulacion sistema (hoja4)'!AS1854</f>
        <v>0.22036356935671891</v>
      </c>
      <c r="D1849" s="12">
        <f>'Simulacion sistema (hoja4)'!AT1854</f>
        <v>0.78478402334047337</v>
      </c>
    </row>
    <row r="1850" spans="2:4" x14ac:dyDescent="0.25">
      <c r="B1850" s="8">
        <f t="shared" si="32"/>
        <v>1845</v>
      </c>
      <c r="C1850" s="12">
        <f>'Simulacion sistema (hoja4)'!AS1855</f>
        <v>0</v>
      </c>
      <c r="D1850" s="12">
        <f>'Simulacion sistema (hoja4)'!AT1855</f>
        <v>0.66280103574398497</v>
      </c>
    </row>
    <row r="1851" spans="2:4" x14ac:dyDescent="0.25">
      <c r="B1851" s="8">
        <f t="shared" si="32"/>
        <v>1846</v>
      </c>
      <c r="C1851" s="12">
        <f>'Simulacion sistema (hoja4)'!AS1856</f>
        <v>2.3418405655144352E-2</v>
      </c>
      <c r="D1851" s="12">
        <f>'Simulacion sistema (hoja4)'!AT1856</f>
        <v>0.73475734170776241</v>
      </c>
    </row>
    <row r="1852" spans="2:4" x14ac:dyDescent="0.25">
      <c r="B1852" s="8">
        <f t="shared" si="32"/>
        <v>1847</v>
      </c>
      <c r="C1852" s="12">
        <f>'Simulacion sistema (hoja4)'!AS1857</f>
        <v>0.43664459354218826</v>
      </c>
      <c r="D1852" s="12">
        <f>'Simulacion sistema (hoja4)'!AT1857</f>
        <v>0.64320258786899842</v>
      </c>
    </row>
    <row r="1853" spans="2:4" x14ac:dyDescent="0.25">
      <c r="B1853" s="8">
        <f t="shared" si="32"/>
        <v>1848</v>
      </c>
      <c r="C1853" s="12">
        <f>'Simulacion sistema (hoja4)'!AS1858</f>
        <v>0</v>
      </c>
      <c r="D1853" s="12">
        <f>'Simulacion sistema (hoja4)'!AT1858</f>
        <v>0.67304751477882019</v>
      </c>
    </row>
    <row r="1854" spans="2:4" x14ac:dyDescent="0.25">
      <c r="B1854" s="8">
        <f t="shared" si="32"/>
        <v>1849</v>
      </c>
      <c r="C1854" s="12">
        <f>'Simulacion sistema (hoja4)'!AS1859</f>
        <v>0.16384899589226529</v>
      </c>
      <c r="D1854" s="12">
        <f>'Simulacion sistema (hoja4)'!AT1859</f>
        <v>0.82675012647991997</v>
      </c>
    </row>
    <row r="1855" spans="2:4" x14ac:dyDescent="0.25">
      <c r="B1855" s="8">
        <f t="shared" si="32"/>
        <v>1850</v>
      </c>
      <c r="C1855" s="12">
        <f>'Simulacion sistema (hoja4)'!AS1860</f>
        <v>0</v>
      </c>
      <c r="D1855" s="12">
        <f>'Simulacion sistema (hoja4)'!AT1860</f>
        <v>0.73736898228346703</v>
      </c>
    </row>
    <row r="1856" spans="2:4" x14ac:dyDescent="0.25">
      <c r="B1856" s="8">
        <f t="shared" si="32"/>
        <v>1851</v>
      </c>
      <c r="C1856" s="12">
        <f>'Simulacion sistema (hoja4)'!AS1861</f>
        <v>0</v>
      </c>
      <c r="D1856" s="12">
        <f>'Simulacion sistema (hoja4)'!AT1861</f>
        <v>0.9892689366761136</v>
      </c>
    </row>
    <row r="1857" spans="2:4" x14ac:dyDescent="0.25">
      <c r="B1857" s="8">
        <f t="shared" si="32"/>
        <v>1852</v>
      </c>
      <c r="C1857" s="12">
        <f>'Simulacion sistema (hoja4)'!AS1862</f>
        <v>0</v>
      </c>
      <c r="D1857" s="12">
        <f>'Simulacion sistema (hoja4)'!AT1862</f>
        <v>0.79700608573278275</v>
      </c>
    </row>
    <row r="1858" spans="2:4" x14ac:dyDescent="0.25">
      <c r="B1858" s="8">
        <f t="shared" si="32"/>
        <v>1853</v>
      </c>
      <c r="C1858" s="12">
        <f>'Simulacion sistema (hoja4)'!AS1863</f>
        <v>0</v>
      </c>
      <c r="D1858" s="12">
        <f>'Simulacion sistema (hoja4)'!AT1863</f>
        <v>0.643758927973618</v>
      </c>
    </row>
    <row r="1859" spans="2:4" x14ac:dyDescent="0.25">
      <c r="B1859" s="8">
        <f t="shared" si="32"/>
        <v>1854</v>
      </c>
      <c r="C1859" s="12">
        <f>'Simulacion sistema (hoja4)'!AS1864</f>
        <v>0</v>
      </c>
      <c r="D1859" s="12">
        <f>'Simulacion sistema (hoja4)'!AT1864</f>
        <v>0.73275721917899284</v>
      </c>
    </row>
    <row r="1860" spans="2:4" x14ac:dyDescent="0.25">
      <c r="B1860" s="8">
        <f t="shared" si="32"/>
        <v>1855</v>
      </c>
      <c r="C1860" s="12">
        <f>'Simulacion sistema (hoja4)'!AS1865</f>
        <v>0</v>
      </c>
      <c r="D1860" s="12">
        <f>'Simulacion sistema (hoja4)'!AT1865</f>
        <v>0.7942104004721966</v>
      </c>
    </row>
    <row r="1861" spans="2:4" x14ac:dyDescent="0.25">
      <c r="B1861" s="8">
        <f t="shared" si="32"/>
        <v>1856</v>
      </c>
      <c r="C1861" s="12">
        <f>'Simulacion sistema (hoja4)'!AS1866</f>
        <v>0</v>
      </c>
      <c r="D1861" s="12">
        <f>'Simulacion sistema (hoja4)'!AT1866</f>
        <v>0.7517083873438859</v>
      </c>
    </row>
    <row r="1862" spans="2:4" x14ac:dyDescent="0.25">
      <c r="B1862" s="8">
        <f t="shared" si="32"/>
        <v>1857</v>
      </c>
      <c r="C1862" s="12">
        <f>'Simulacion sistema (hoja4)'!AS1867</f>
        <v>0</v>
      </c>
      <c r="D1862" s="12">
        <f>'Simulacion sistema (hoja4)'!AT1867</f>
        <v>0.75273272947046255</v>
      </c>
    </row>
    <row r="1863" spans="2:4" x14ac:dyDescent="0.25">
      <c r="B1863" s="8">
        <f t="shared" si="32"/>
        <v>1858</v>
      </c>
      <c r="C1863" s="12">
        <f>'Simulacion sistema (hoja4)'!AS1868</f>
        <v>0</v>
      </c>
      <c r="D1863" s="12">
        <f>'Simulacion sistema (hoja4)'!AT1868</f>
        <v>0.8774937669485241</v>
      </c>
    </row>
    <row r="1864" spans="2:4" x14ac:dyDescent="0.25">
      <c r="B1864" s="8">
        <f t="shared" ref="B1864:B1927" si="33">+B1863+1</f>
        <v>1859</v>
      </c>
      <c r="C1864" s="12">
        <f>'Simulacion sistema (hoja4)'!AS1869</f>
        <v>0.16938954372463125</v>
      </c>
      <c r="D1864" s="12">
        <f>'Simulacion sistema (hoja4)'!AT1869</f>
        <v>0.6238023883483711</v>
      </c>
    </row>
    <row r="1865" spans="2:4" x14ac:dyDescent="0.25">
      <c r="B1865" s="8">
        <f t="shared" si="33"/>
        <v>1860</v>
      </c>
      <c r="C1865" s="12">
        <f>'Simulacion sistema (hoja4)'!AS1870</f>
        <v>0</v>
      </c>
      <c r="D1865" s="12">
        <f>'Simulacion sistema (hoja4)'!AT1870</f>
        <v>0.66351833528963045</v>
      </c>
    </row>
    <row r="1866" spans="2:4" x14ac:dyDescent="0.25">
      <c r="B1866" s="8">
        <f t="shared" si="33"/>
        <v>1861</v>
      </c>
      <c r="C1866" s="12">
        <f>'Simulacion sistema (hoja4)'!AS1871</f>
        <v>0</v>
      </c>
      <c r="D1866" s="12">
        <f>'Simulacion sistema (hoja4)'!AT1871</f>
        <v>0.69157875561753801</v>
      </c>
    </row>
    <row r="1867" spans="2:4" x14ac:dyDescent="0.25">
      <c r="B1867" s="8">
        <f t="shared" si="33"/>
        <v>1862</v>
      </c>
      <c r="C1867" s="12">
        <f>'Simulacion sistema (hoja4)'!AS1872</f>
        <v>0</v>
      </c>
      <c r="D1867" s="12">
        <f>'Simulacion sistema (hoja4)'!AT1872</f>
        <v>0.88096482160330547</v>
      </c>
    </row>
    <row r="1868" spans="2:4" x14ac:dyDescent="0.25">
      <c r="B1868" s="8">
        <f t="shared" si="33"/>
        <v>1863</v>
      </c>
      <c r="C1868" s="12">
        <f>'Simulacion sistema (hoja4)'!AS1873</f>
        <v>0</v>
      </c>
      <c r="D1868" s="12">
        <f>'Simulacion sistema (hoja4)'!AT1873</f>
        <v>0.8877095145477566</v>
      </c>
    </row>
    <row r="1869" spans="2:4" x14ac:dyDescent="0.25">
      <c r="B1869" s="8">
        <f t="shared" si="33"/>
        <v>1864</v>
      </c>
      <c r="C1869" s="12">
        <f>'Simulacion sistema (hoja4)'!AS1874</f>
        <v>2.8734544288571699E-2</v>
      </c>
      <c r="D1869" s="12">
        <f>'Simulacion sistema (hoja4)'!AT1874</f>
        <v>0.9329781723111048</v>
      </c>
    </row>
    <row r="1870" spans="2:4" x14ac:dyDescent="0.25">
      <c r="B1870" s="8">
        <f t="shared" si="33"/>
        <v>1865</v>
      </c>
      <c r="C1870" s="12">
        <f>'Simulacion sistema (hoja4)'!AS1875</f>
        <v>0</v>
      </c>
      <c r="D1870" s="12">
        <f>'Simulacion sistema (hoja4)'!AT1875</f>
        <v>0.87915647047516421</v>
      </c>
    </row>
    <row r="1871" spans="2:4" x14ac:dyDescent="0.25">
      <c r="B1871" s="8">
        <f t="shared" si="33"/>
        <v>1866</v>
      </c>
      <c r="C1871" s="12">
        <f>'Simulacion sistema (hoja4)'!AS1876</f>
        <v>0.79159452202137415</v>
      </c>
      <c r="D1871" s="12">
        <f>'Simulacion sistema (hoja4)'!AT1876</f>
        <v>0.74039693529151895</v>
      </c>
    </row>
    <row r="1872" spans="2:4" x14ac:dyDescent="0.25">
      <c r="B1872" s="8">
        <f t="shared" si="33"/>
        <v>1867</v>
      </c>
      <c r="C1872" s="12">
        <f>'Simulacion sistema (hoja4)'!AS1877</f>
        <v>0</v>
      </c>
      <c r="D1872" s="12">
        <f>'Simulacion sistema (hoja4)'!AT1877</f>
        <v>0.78574275002894167</v>
      </c>
    </row>
    <row r="1873" spans="2:4" x14ac:dyDescent="0.25">
      <c r="B1873" s="8">
        <f t="shared" si="33"/>
        <v>1868</v>
      </c>
      <c r="C1873" s="12">
        <f>'Simulacion sistema (hoja4)'!AS1878</f>
        <v>1</v>
      </c>
      <c r="D1873" s="12">
        <f>'Simulacion sistema (hoja4)'!AT1878</f>
        <v>0.86792754141826334</v>
      </c>
    </row>
    <row r="1874" spans="2:4" x14ac:dyDescent="0.25">
      <c r="B1874" s="8">
        <f t="shared" si="33"/>
        <v>1869</v>
      </c>
      <c r="C1874" s="12">
        <f>'Simulacion sistema (hoja4)'!AS1879</f>
        <v>0</v>
      </c>
      <c r="D1874" s="12">
        <f>'Simulacion sistema (hoja4)'!AT1879</f>
        <v>0.7730860759854582</v>
      </c>
    </row>
    <row r="1875" spans="2:4" x14ac:dyDescent="0.25">
      <c r="B1875" s="8">
        <f t="shared" si="33"/>
        <v>1870</v>
      </c>
      <c r="C1875" s="12">
        <f>'Simulacion sistema (hoja4)'!AS1880</f>
        <v>0.39433011571729309</v>
      </c>
      <c r="D1875" s="12">
        <f>'Simulacion sistema (hoja4)'!AT1880</f>
        <v>0.63500073545443747</v>
      </c>
    </row>
    <row r="1876" spans="2:4" x14ac:dyDescent="0.25">
      <c r="B1876" s="8">
        <f t="shared" si="33"/>
        <v>1871</v>
      </c>
      <c r="C1876" s="12">
        <f>'Simulacion sistema (hoja4)'!AS1881</f>
        <v>0.19204252841009292</v>
      </c>
      <c r="D1876" s="12">
        <f>'Simulacion sistema (hoja4)'!AT1881</f>
        <v>0.91733822944609544</v>
      </c>
    </row>
    <row r="1877" spans="2:4" x14ac:dyDescent="0.25">
      <c r="B1877" s="8">
        <f t="shared" si="33"/>
        <v>1872</v>
      </c>
      <c r="C1877" s="12">
        <f>'Simulacion sistema (hoja4)'!AS1882</f>
        <v>0</v>
      </c>
      <c r="D1877" s="12">
        <f>'Simulacion sistema (hoja4)'!AT1882</f>
        <v>0.86289487928684327</v>
      </c>
    </row>
    <row r="1878" spans="2:4" x14ac:dyDescent="0.25">
      <c r="B1878" s="8">
        <f t="shared" si="33"/>
        <v>1873</v>
      </c>
      <c r="C1878" s="12">
        <f>'Simulacion sistema (hoja4)'!AS1883</f>
        <v>0</v>
      </c>
      <c r="D1878" s="12">
        <f>'Simulacion sistema (hoja4)'!AT1883</f>
        <v>0.58153579597850169</v>
      </c>
    </row>
    <row r="1879" spans="2:4" x14ac:dyDescent="0.25">
      <c r="B1879" s="8">
        <f t="shared" si="33"/>
        <v>1874</v>
      </c>
      <c r="C1879" s="12">
        <f>'Simulacion sistema (hoja4)'!AS1884</f>
        <v>0.49466936822019275</v>
      </c>
      <c r="D1879" s="12">
        <f>'Simulacion sistema (hoja4)'!AT1884</f>
        <v>0.93344660468681795</v>
      </c>
    </row>
    <row r="1880" spans="2:4" x14ac:dyDescent="0.25">
      <c r="B1880" s="8">
        <f t="shared" si="33"/>
        <v>1875</v>
      </c>
      <c r="C1880" s="12">
        <f>'Simulacion sistema (hoja4)'!AS1885</f>
        <v>0</v>
      </c>
      <c r="D1880" s="12">
        <f>'Simulacion sistema (hoja4)'!AT1885</f>
        <v>0.82589351966728342</v>
      </c>
    </row>
    <row r="1881" spans="2:4" x14ac:dyDescent="0.25">
      <c r="B1881" s="8">
        <f t="shared" si="33"/>
        <v>1876</v>
      </c>
      <c r="C1881" s="12">
        <f>'Simulacion sistema (hoja4)'!AS1886</f>
        <v>0.18621478019321652</v>
      </c>
      <c r="D1881" s="12">
        <f>'Simulacion sistema (hoja4)'!AT1886</f>
        <v>0.64401222918153112</v>
      </c>
    </row>
    <row r="1882" spans="2:4" x14ac:dyDescent="0.25">
      <c r="B1882" s="8">
        <f t="shared" si="33"/>
        <v>1877</v>
      </c>
      <c r="C1882" s="12">
        <f>'Simulacion sistema (hoja4)'!AS1887</f>
        <v>0</v>
      </c>
      <c r="D1882" s="12">
        <f>'Simulacion sistema (hoja4)'!AT1887</f>
        <v>0.60976047734243555</v>
      </c>
    </row>
    <row r="1883" spans="2:4" x14ac:dyDescent="0.25">
      <c r="B1883" s="8">
        <f t="shared" si="33"/>
        <v>1878</v>
      </c>
      <c r="C1883" s="12">
        <f>'Simulacion sistema (hoja4)'!AS1888</f>
        <v>0</v>
      </c>
      <c r="D1883" s="12">
        <f>'Simulacion sistema (hoja4)'!AT1888</f>
        <v>0.78698760295531567</v>
      </c>
    </row>
    <row r="1884" spans="2:4" x14ac:dyDescent="0.25">
      <c r="B1884" s="8">
        <f t="shared" si="33"/>
        <v>1879</v>
      </c>
      <c r="C1884" s="12">
        <f>'Simulacion sistema (hoja4)'!AS1889</f>
        <v>0.2021375620846107</v>
      </c>
      <c r="D1884" s="12">
        <f>'Simulacion sistema (hoja4)'!AT1889</f>
        <v>0.79700294021450857</v>
      </c>
    </row>
    <row r="1885" spans="2:4" x14ac:dyDescent="0.25">
      <c r="B1885" s="8">
        <f t="shared" si="33"/>
        <v>1880</v>
      </c>
      <c r="C1885" s="12">
        <f>'Simulacion sistema (hoja4)'!AS1890</f>
        <v>0</v>
      </c>
      <c r="D1885" s="12">
        <f>'Simulacion sistema (hoja4)'!AT1890</f>
        <v>0.75285981085643006</v>
      </c>
    </row>
    <row r="1886" spans="2:4" x14ac:dyDescent="0.25">
      <c r="B1886" s="8">
        <f t="shared" si="33"/>
        <v>1881</v>
      </c>
      <c r="C1886" s="12">
        <f>'Simulacion sistema (hoja4)'!AS1891</f>
        <v>0.60966924797450639</v>
      </c>
      <c r="D1886" s="12">
        <f>'Simulacion sistema (hoja4)'!AT1891</f>
        <v>0.86100965629163129</v>
      </c>
    </row>
    <row r="1887" spans="2:4" x14ac:dyDescent="0.25">
      <c r="B1887" s="8">
        <f t="shared" si="33"/>
        <v>1882</v>
      </c>
      <c r="C1887" s="12">
        <f>'Simulacion sistema (hoja4)'!AS1892</f>
        <v>0</v>
      </c>
      <c r="D1887" s="12">
        <f>'Simulacion sistema (hoja4)'!AT1892</f>
        <v>0.73642160129180811</v>
      </c>
    </row>
    <row r="1888" spans="2:4" x14ac:dyDescent="0.25">
      <c r="B1888" s="8">
        <f t="shared" si="33"/>
        <v>1883</v>
      </c>
      <c r="C1888" s="12">
        <f>'Simulacion sistema (hoja4)'!AS1893</f>
        <v>0</v>
      </c>
      <c r="D1888" s="12">
        <f>'Simulacion sistema (hoja4)'!AT1893</f>
        <v>0.92863501424896</v>
      </c>
    </row>
    <row r="1889" spans="2:4" x14ac:dyDescent="0.25">
      <c r="B1889" s="8">
        <f t="shared" si="33"/>
        <v>1884</v>
      </c>
      <c r="C1889" s="12">
        <f>'Simulacion sistema (hoja4)'!AS1894</f>
        <v>0.65082246919923969</v>
      </c>
      <c r="D1889" s="12">
        <f>'Simulacion sistema (hoja4)'!AT1894</f>
        <v>0.8147753199195642</v>
      </c>
    </row>
    <row r="1890" spans="2:4" x14ac:dyDescent="0.25">
      <c r="B1890" s="8">
        <f t="shared" si="33"/>
        <v>1885</v>
      </c>
      <c r="C1890" s="12">
        <f>'Simulacion sistema (hoja4)'!AS1895</f>
        <v>0</v>
      </c>
      <c r="D1890" s="12">
        <f>'Simulacion sistema (hoja4)'!AT1895</f>
        <v>0.69435444580501082</v>
      </c>
    </row>
    <row r="1891" spans="2:4" x14ac:dyDescent="0.25">
      <c r="B1891" s="8">
        <f t="shared" si="33"/>
        <v>1886</v>
      </c>
      <c r="C1891" s="12">
        <f>'Simulacion sistema (hoja4)'!AS1896</f>
        <v>8.9039133771298254E-2</v>
      </c>
      <c r="D1891" s="12">
        <f>'Simulacion sistema (hoja4)'!AT1896</f>
        <v>0.89423486905506167</v>
      </c>
    </row>
    <row r="1892" spans="2:4" x14ac:dyDescent="0.25">
      <c r="B1892" s="8">
        <f t="shared" si="33"/>
        <v>1887</v>
      </c>
      <c r="C1892" s="12">
        <f>'Simulacion sistema (hoja4)'!AS1897</f>
        <v>0</v>
      </c>
      <c r="D1892" s="12">
        <f>'Simulacion sistema (hoja4)'!AT1897</f>
        <v>1</v>
      </c>
    </row>
    <row r="1893" spans="2:4" x14ac:dyDescent="0.25">
      <c r="B1893" s="8">
        <f t="shared" si="33"/>
        <v>1888</v>
      </c>
      <c r="C1893" s="12">
        <f>'Simulacion sistema (hoja4)'!AS1898</f>
        <v>0</v>
      </c>
      <c r="D1893" s="12">
        <f>'Simulacion sistema (hoja4)'!AT1898</f>
        <v>0.73043199461926256</v>
      </c>
    </row>
    <row r="1894" spans="2:4" x14ac:dyDescent="0.25">
      <c r="B1894" s="8">
        <f t="shared" si="33"/>
        <v>1889</v>
      </c>
      <c r="C1894" s="12">
        <f>'Simulacion sistema (hoja4)'!AS1899</f>
        <v>0</v>
      </c>
      <c r="D1894" s="12">
        <f>'Simulacion sistema (hoja4)'!AT1899</f>
        <v>0.9621092456332544</v>
      </c>
    </row>
    <row r="1895" spans="2:4" x14ac:dyDescent="0.25">
      <c r="B1895" s="8">
        <f t="shared" si="33"/>
        <v>1890</v>
      </c>
      <c r="C1895" s="12">
        <f>'Simulacion sistema (hoja4)'!AS1900</f>
        <v>0.26025023773188644</v>
      </c>
      <c r="D1895" s="12">
        <f>'Simulacion sistema (hoja4)'!AT1900</f>
        <v>0.59575332102982947</v>
      </c>
    </row>
    <row r="1896" spans="2:4" x14ac:dyDescent="0.25">
      <c r="B1896" s="8">
        <f t="shared" si="33"/>
        <v>1891</v>
      </c>
      <c r="C1896" s="12">
        <f>'Simulacion sistema (hoja4)'!AS1901</f>
        <v>0</v>
      </c>
      <c r="D1896" s="12">
        <f>'Simulacion sistema (hoja4)'!AT1901</f>
        <v>1</v>
      </c>
    </row>
    <row r="1897" spans="2:4" x14ac:dyDescent="0.25">
      <c r="B1897" s="8">
        <f t="shared" si="33"/>
        <v>1892</v>
      </c>
      <c r="C1897" s="12">
        <f>'Simulacion sistema (hoja4)'!AS1902</f>
        <v>0.72608203731894416</v>
      </c>
      <c r="D1897" s="12">
        <f>'Simulacion sistema (hoja4)'!AT1902</f>
        <v>0.82404343504343047</v>
      </c>
    </row>
    <row r="1898" spans="2:4" x14ac:dyDescent="0.25">
      <c r="B1898" s="8">
        <f t="shared" si="33"/>
        <v>1893</v>
      </c>
      <c r="C1898" s="12">
        <f>'Simulacion sistema (hoja4)'!AS1903</f>
        <v>0.38654206157638504</v>
      </c>
      <c r="D1898" s="12">
        <f>'Simulacion sistema (hoja4)'!AT1903</f>
        <v>0.6824909648558799</v>
      </c>
    </row>
    <row r="1899" spans="2:4" x14ac:dyDescent="0.25">
      <c r="B1899" s="8">
        <f t="shared" si="33"/>
        <v>1894</v>
      </c>
      <c r="C1899" s="12">
        <f>'Simulacion sistema (hoja4)'!AS1904</f>
        <v>0</v>
      </c>
      <c r="D1899" s="12">
        <f>'Simulacion sistema (hoja4)'!AT1904</f>
        <v>0.6633944935840913</v>
      </c>
    </row>
    <row r="1900" spans="2:4" x14ac:dyDescent="0.25">
      <c r="B1900" s="8">
        <f t="shared" si="33"/>
        <v>1895</v>
      </c>
      <c r="C1900" s="12">
        <f>'Simulacion sistema (hoja4)'!AS1905</f>
        <v>0.21850642739868378</v>
      </c>
      <c r="D1900" s="12">
        <f>'Simulacion sistema (hoja4)'!AT1905</f>
        <v>1</v>
      </c>
    </row>
    <row r="1901" spans="2:4" x14ac:dyDescent="0.25">
      <c r="B1901" s="8">
        <f t="shared" si="33"/>
        <v>1896</v>
      </c>
      <c r="C1901" s="12">
        <f>'Simulacion sistema (hoja4)'!AS1906</f>
        <v>0</v>
      </c>
      <c r="D1901" s="12">
        <f>'Simulacion sistema (hoja4)'!AT1906</f>
        <v>0.7521677687585957</v>
      </c>
    </row>
    <row r="1902" spans="2:4" x14ac:dyDescent="0.25">
      <c r="B1902" s="8">
        <f t="shared" si="33"/>
        <v>1897</v>
      </c>
      <c r="C1902" s="12">
        <f>'Simulacion sistema (hoja4)'!AS1907</f>
        <v>7.0104563247393045E-2</v>
      </c>
      <c r="D1902" s="12">
        <f>'Simulacion sistema (hoja4)'!AT1907</f>
        <v>0.73945146744105206</v>
      </c>
    </row>
    <row r="1903" spans="2:4" x14ac:dyDescent="0.25">
      <c r="B1903" s="8">
        <f t="shared" si="33"/>
        <v>1898</v>
      </c>
      <c r="C1903" s="12">
        <f>'Simulacion sistema (hoja4)'!AS1908</f>
        <v>0.10167010711884358</v>
      </c>
      <c r="D1903" s="12">
        <f>'Simulacion sistema (hoja4)'!AT1908</f>
        <v>0.86539613764520973</v>
      </c>
    </row>
    <row r="1904" spans="2:4" x14ac:dyDescent="0.25">
      <c r="B1904" s="8">
        <f t="shared" si="33"/>
        <v>1899</v>
      </c>
      <c r="C1904" s="12">
        <f>'Simulacion sistema (hoja4)'!AS1909</f>
        <v>0.33451179207200299</v>
      </c>
      <c r="D1904" s="12">
        <f>'Simulacion sistema (hoja4)'!AT1909</f>
        <v>1</v>
      </c>
    </row>
    <row r="1905" spans="2:4" x14ac:dyDescent="0.25">
      <c r="B1905" s="8">
        <f t="shared" si="33"/>
        <v>1900</v>
      </c>
      <c r="C1905" s="12">
        <f>'Simulacion sistema (hoja4)'!AS1910</f>
        <v>0</v>
      </c>
      <c r="D1905" s="12">
        <f>'Simulacion sistema (hoja4)'!AT1910</f>
        <v>0.8554860853088927</v>
      </c>
    </row>
    <row r="1906" spans="2:4" x14ac:dyDescent="0.25">
      <c r="B1906" s="8">
        <f t="shared" si="33"/>
        <v>1901</v>
      </c>
      <c r="C1906" s="12">
        <f>'Simulacion sistema (hoja4)'!AS1911</f>
        <v>0.21257046184097905</v>
      </c>
      <c r="D1906" s="12">
        <f>'Simulacion sistema (hoja4)'!AT1911</f>
        <v>0.65491326133392058</v>
      </c>
    </row>
    <row r="1907" spans="2:4" x14ac:dyDescent="0.25">
      <c r="B1907" s="8">
        <f t="shared" si="33"/>
        <v>1902</v>
      </c>
      <c r="C1907" s="12">
        <f>'Simulacion sistema (hoja4)'!AS1912</f>
        <v>0</v>
      </c>
      <c r="D1907" s="12">
        <f>'Simulacion sistema (hoja4)'!AT1912</f>
        <v>0.62021185691001557</v>
      </c>
    </row>
    <row r="1908" spans="2:4" x14ac:dyDescent="0.25">
      <c r="B1908" s="8">
        <f t="shared" si="33"/>
        <v>1903</v>
      </c>
      <c r="C1908" s="12">
        <f>'Simulacion sistema (hoja4)'!AS1913</f>
        <v>0.66861261693514773</v>
      </c>
      <c r="D1908" s="12">
        <f>'Simulacion sistema (hoja4)'!AT1913</f>
        <v>0.78118478884756615</v>
      </c>
    </row>
    <row r="1909" spans="2:4" x14ac:dyDescent="0.25">
      <c r="B1909" s="8">
        <f t="shared" si="33"/>
        <v>1904</v>
      </c>
      <c r="C1909" s="12">
        <f>'Simulacion sistema (hoja4)'!AS1914</f>
        <v>2.5424316824501147E-2</v>
      </c>
      <c r="D1909" s="12">
        <f>'Simulacion sistema (hoja4)'!AT1914</f>
        <v>0.79424987871013264</v>
      </c>
    </row>
    <row r="1910" spans="2:4" x14ac:dyDescent="0.25">
      <c r="B1910" s="8">
        <f t="shared" si="33"/>
        <v>1905</v>
      </c>
      <c r="C1910" s="12">
        <f>'Simulacion sistema (hoja4)'!AS1915</f>
        <v>0.35518162173121387</v>
      </c>
      <c r="D1910" s="12">
        <f>'Simulacion sistema (hoja4)'!AT1915</f>
        <v>0.6685341023049024</v>
      </c>
    </row>
    <row r="1911" spans="2:4" x14ac:dyDescent="0.25">
      <c r="B1911" s="8">
        <f t="shared" si="33"/>
        <v>1906</v>
      </c>
      <c r="C1911" s="12">
        <f>'Simulacion sistema (hoja4)'!AS1916</f>
        <v>0.1940572104555735</v>
      </c>
      <c r="D1911" s="12">
        <f>'Simulacion sistema (hoja4)'!AT1916</f>
        <v>0.78710525407248944</v>
      </c>
    </row>
    <row r="1912" spans="2:4" x14ac:dyDescent="0.25">
      <c r="B1912" s="8">
        <f t="shared" si="33"/>
        <v>1907</v>
      </c>
      <c r="C1912" s="12">
        <f>'Simulacion sistema (hoja4)'!AS1917</f>
        <v>0</v>
      </c>
      <c r="D1912" s="12">
        <f>'Simulacion sistema (hoja4)'!AT1917</f>
        <v>0.76770725345397717</v>
      </c>
    </row>
    <row r="1913" spans="2:4" x14ac:dyDescent="0.25">
      <c r="B1913" s="8">
        <f t="shared" si="33"/>
        <v>1908</v>
      </c>
      <c r="C1913" s="12">
        <f>'Simulacion sistema (hoja4)'!AS1918</f>
        <v>0.23916992091483646</v>
      </c>
      <c r="D1913" s="12">
        <f>'Simulacion sistema (hoja4)'!AT1918</f>
        <v>0.73080826453495396</v>
      </c>
    </row>
    <row r="1914" spans="2:4" x14ac:dyDescent="0.25">
      <c r="B1914" s="8">
        <f t="shared" si="33"/>
        <v>1909</v>
      </c>
      <c r="C1914" s="12">
        <f>'Simulacion sistema (hoja4)'!AS1919</f>
        <v>0</v>
      </c>
      <c r="D1914" s="12">
        <f>'Simulacion sistema (hoja4)'!AT1919</f>
        <v>0.47667186796276079</v>
      </c>
    </row>
    <row r="1915" spans="2:4" x14ac:dyDescent="0.25">
      <c r="B1915" s="8">
        <f t="shared" si="33"/>
        <v>1910</v>
      </c>
      <c r="C1915" s="12">
        <f>'Simulacion sistema (hoja4)'!AS1920</f>
        <v>9.8065349558554213E-2</v>
      </c>
      <c r="D1915" s="12">
        <f>'Simulacion sistema (hoja4)'!AT1920</f>
        <v>0.77021915481789816</v>
      </c>
    </row>
    <row r="1916" spans="2:4" x14ac:dyDescent="0.25">
      <c r="B1916" s="8">
        <f t="shared" si="33"/>
        <v>1911</v>
      </c>
      <c r="C1916" s="12">
        <f>'Simulacion sistema (hoja4)'!AS1921</f>
        <v>0</v>
      </c>
      <c r="D1916" s="12">
        <f>'Simulacion sistema (hoja4)'!AT1921</f>
        <v>0.87947284901910938</v>
      </c>
    </row>
    <row r="1917" spans="2:4" x14ac:dyDescent="0.25">
      <c r="B1917" s="8">
        <f t="shared" si="33"/>
        <v>1912</v>
      </c>
      <c r="C1917" s="12">
        <f>'Simulacion sistema (hoja4)'!AS1922</f>
        <v>0</v>
      </c>
      <c r="D1917" s="12">
        <f>'Simulacion sistema (hoja4)'!AT1922</f>
        <v>0.78336229516202838</v>
      </c>
    </row>
    <row r="1918" spans="2:4" x14ac:dyDescent="0.25">
      <c r="B1918" s="8">
        <f t="shared" si="33"/>
        <v>1913</v>
      </c>
      <c r="C1918" s="12">
        <f>'Simulacion sistema (hoja4)'!AS1923</f>
        <v>0.89146935724725596</v>
      </c>
      <c r="D1918" s="12">
        <f>'Simulacion sistema (hoja4)'!AT1923</f>
        <v>0.75279200873337682</v>
      </c>
    </row>
    <row r="1919" spans="2:4" x14ac:dyDescent="0.25">
      <c r="B1919" s="8">
        <f t="shared" si="33"/>
        <v>1914</v>
      </c>
      <c r="C1919" s="12">
        <f>'Simulacion sistema (hoja4)'!AS1924</f>
        <v>0</v>
      </c>
      <c r="D1919" s="12">
        <f>'Simulacion sistema (hoja4)'!AT1924</f>
        <v>0.68382663741165195</v>
      </c>
    </row>
    <row r="1920" spans="2:4" x14ac:dyDescent="0.25">
      <c r="B1920" s="8">
        <f t="shared" si="33"/>
        <v>1915</v>
      </c>
      <c r="C1920" s="12">
        <f>'Simulacion sistema (hoja4)'!AS1925</f>
        <v>0</v>
      </c>
      <c r="D1920" s="12">
        <f>'Simulacion sistema (hoja4)'!AT1925</f>
        <v>0.84190325602998295</v>
      </c>
    </row>
    <row r="1921" spans="2:4" x14ac:dyDescent="0.25">
      <c r="B1921" s="8">
        <f t="shared" si="33"/>
        <v>1916</v>
      </c>
      <c r="C1921" s="12">
        <f>'Simulacion sistema (hoja4)'!AS1926</f>
        <v>0</v>
      </c>
      <c r="D1921" s="12">
        <f>'Simulacion sistema (hoja4)'!AT1926</f>
        <v>0.77289355659260561</v>
      </c>
    </row>
    <row r="1922" spans="2:4" x14ac:dyDescent="0.25">
      <c r="B1922" s="8">
        <f t="shared" si="33"/>
        <v>1917</v>
      </c>
      <c r="C1922" s="12">
        <f>'Simulacion sistema (hoja4)'!AS1927</f>
        <v>1.8699917531545995E-2</v>
      </c>
      <c r="D1922" s="12">
        <f>'Simulacion sistema (hoja4)'!AT1927</f>
        <v>0.88234509235931313</v>
      </c>
    </row>
    <row r="1923" spans="2:4" x14ac:dyDescent="0.25">
      <c r="B1923" s="8">
        <f t="shared" si="33"/>
        <v>1918</v>
      </c>
      <c r="C1923" s="12">
        <f>'Simulacion sistema (hoja4)'!AS1928</f>
        <v>0.49815055528832147</v>
      </c>
      <c r="D1923" s="12">
        <f>'Simulacion sistema (hoja4)'!AT1928</f>
        <v>0.71208136050153781</v>
      </c>
    </row>
    <row r="1924" spans="2:4" x14ac:dyDescent="0.25">
      <c r="B1924" s="8">
        <f t="shared" si="33"/>
        <v>1919</v>
      </c>
      <c r="C1924" s="12">
        <f>'Simulacion sistema (hoja4)'!AS1929</f>
        <v>0</v>
      </c>
      <c r="D1924" s="12">
        <f>'Simulacion sistema (hoja4)'!AT1929</f>
        <v>0.73681780631980487</v>
      </c>
    </row>
    <row r="1925" spans="2:4" x14ac:dyDescent="0.25">
      <c r="B1925" s="8">
        <f t="shared" si="33"/>
        <v>1920</v>
      </c>
      <c r="C1925" s="12">
        <f>'Simulacion sistema (hoja4)'!AS1930</f>
        <v>0</v>
      </c>
      <c r="D1925" s="12">
        <f>'Simulacion sistema (hoja4)'!AT1930</f>
        <v>0.88781272806039824</v>
      </c>
    </row>
    <row r="1926" spans="2:4" x14ac:dyDescent="0.25">
      <c r="B1926" s="8">
        <f t="shared" si="33"/>
        <v>1921</v>
      </c>
      <c r="C1926" s="12">
        <f>'Simulacion sistema (hoja4)'!AS1931</f>
        <v>0.18182982205835288</v>
      </c>
      <c r="D1926" s="12">
        <f>'Simulacion sistema (hoja4)'!AT1931</f>
        <v>0.76447622334803467</v>
      </c>
    </row>
    <row r="1927" spans="2:4" x14ac:dyDescent="0.25">
      <c r="B1927" s="8">
        <f t="shared" si="33"/>
        <v>1922</v>
      </c>
      <c r="C1927" s="12">
        <f>'Simulacion sistema (hoja4)'!AS1932</f>
        <v>0</v>
      </c>
      <c r="D1927" s="12">
        <f>'Simulacion sistema (hoja4)'!AT1932</f>
        <v>1</v>
      </c>
    </row>
    <row r="1928" spans="2:4" x14ac:dyDescent="0.25">
      <c r="B1928" s="8">
        <f t="shared" ref="B1928:B1991" si="34">+B1927+1</f>
        <v>1923</v>
      </c>
      <c r="C1928" s="12">
        <f>'Simulacion sistema (hoja4)'!AS1933</f>
        <v>0</v>
      </c>
      <c r="D1928" s="12">
        <f>'Simulacion sistema (hoja4)'!AT1933</f>
        <v>0.96632446327929666</v>
      </c>
    </row>
    <row r="1929" spans="2:4" x14ac:dyDescent="0.25">
      <c r="B1929" s="8">
        <f t="shared" si="34"/>
        <v>1924</v>
      </c>
      <c r="C1929" s="12">
        <f>'Simulacion sistema (hoja4)'!AS1934</f>
        <v>0</v>
      </c>
      <c r="D1929" s="12">
        <f>'Simulacion sistema (hoja4)'!AT1934</f>
        <v>0.69223868783000431</v>
      </c>
    </row>
    <row r="1930" spans="2:4" x14ac:dyDescent="0.25">
      <c r="B1930" s="8">
        <f t="shared" si="34"/>
        <v>1925</v>
      </c>
      <c r="C1930" s="12">
        <f>'Simulacion sistema (hoja4)'!AS1935</f>
        <v>0.28968471116381661</v>
      </c>
      <c r="D1930" s="12">
        <f>'Simulacion sistema (hoja4)'!AT1935</f>
        <v>0.5157988052035376</v>
      </c>
    </row>
    <row r="1931" spans="2:4" x14ac:dyDescent="0.25">
      <c r="B1931" s="8">
        <f t="shared" si="34"/>
        <v>1926</v>
      </c>
      <c r="C1931" s="12">
        <f>'Simulacion sistema (hoja4)'!AS1936</f>
        <v>0.14815442504647461</v>
      </c>
      <c r="D1931" s="12">
        <f>'Simulacion sistema (hoja4)'!AT1936</f>
        <v>0.95339481649052815</v>
      </c>
    </row>
    <row r="1932" spans="2:4" x14ac:dyDescent="0.25">
      <c r="B1932" s="8">
        <f t="shared" si="34"/>
        <v>1927</v>
      </c>
      <c r="C1932" s="12">
        <f>'Simulacion sistema (hoja4)'!AS1937</f>
        <v>0.69818579387520585</v>
      </c>
      <c r="D1932" s="12">
        <f>'Simulacion sistema (hoja4)'!AT1937</f>
        <v>0.90686761413299011</v>
      </c>
    </row>
    <row r="1933" spans="2:4" x14ac:dyDescent="0.25">
      <c r="B1933" s="8">
        <f t="shared" si="34"/>
        <v>1928</v>
      </c>
      <c r="C1933" s="12">
        <f>'Simulacion sistema (hoja4)'!AS1938</f>
        <v>0</v>
      </c>
      <c r="D1933" s="12">
        <f>'Simulacion sistema (hoja4)'!AT1938</f>
        <v>0.78994634531827868</v>
      </c>
    </row>
    <row r="1934" spans="2:4" x14ac:dyDescent="0.25">
      <c r="B1934" s="8">
        <f t="shared" si="34"/>
        <v>1929</v>
      </c>
      <c r="C1934" s="12">
        <f>'Simulacion sistema (hoja4)'!AS1939</f>
        <v>0.12623181798023456</v>
      </c>
      <c r="D1934" s="12">
        <f>'Simulacion sistema (hoja4)'!AT1939</f>
        <v>1</v>
      </c>
    </row>
    <row r="1935" spans="2:4" x14ac:dyDescent="0.25">
      <c r="B1935" s="8">
        <f t="shared" si="34"/>
        <v>1930</v>
      </c>
      <c r="C1935" s="12">
        <f>'Simulacion sistema (hoja4)'!AS1940</f>
        <v>0</v>
      </c>
      <c r="D1935" s="12">
        <f>'Simulacion sistema (hoja4)'!AT1940</f>
        <v>0.88165789418670426</v>
      </c>
    </row>
    <row r="1936" spans="2:4" x14ac:dyDescent="0.25">
      <c r="B1936" s="8">
        <f t="shared" si="34"/>
        <v>1931</v>
      </c>
      <c r="C1936" s="12">
        <f>'Simulacion sistema (hoja4)'!AS1941</f>
        <v>1.3674158485082443E-2</v>
      </c>
      <c r="D1936" s="12">
        <f>'Simulacion sistema (hoja4)'!AT1941</f>
        <v>0.74294178398720334</v>
      </c>
    </row>
    <row r="1937" spans="2:4" x14ac:dyDescent="0.25">
      <c r="B1937" s="8">
        <f t="shared" si="34"/>
        <v>1932</v>
      </c>
      <c r="C1937" s="12">
        <f>'Simulacion sistema (hoja4)'!AS1942</f>
        <v>0</v>
      </c>
      <c r="D1937" s="12">
        <f>'Simulacion sistema (hoja4)'!AT1942</f>
        <v>0.8608345485647203</v>
      </c>
    </row>
    <row r="1938" spans="2:4" x14ac:dyDescent="0.25">
      <c r="B1938" s="8">
        <f t="shared" si="34"/>
        <v>1933</v>
      </c>
      <c r="C1938" s="12">
        <f>'Simulacion sistema (hoja4)'!AS1943</f>
        <v>0</v>
      </c>
      <c r="D1938" s="12">
        <f>'Simulacion sistema (hoja4)'!AT1943</f>
        <v>0.82443956164461762</v>
      </c>
    </row>
    <row r="1939" spans="2:4" x14ac:dyDescent="0.25">
      <c r="B1939" s="8">
        <f t="shared" si="34"/>
        <v>1934</v>
      </c>
      <c r="C1939" s="12">
        <f>'Simulacion sistema (hoja4)'!AS1944</f>
        <v>0</v>
      </c>
      <c r="D1939" s="12">
        <f>'Simulacion sistema (hoja4)'!AT1944</f>
        <v>0.72662531405741948</v>
      </c>
    </row>
    <row r="1940" spans="2:4" x14ac:dyDescent="0.25">
      <c r="B1940" s="8">
        <f t="shared" si="34"/>
        <v>1935</v>
      </c>
      <c r="C1940" s="12">
        <f>'Simulacion sistema (hoja4)'!AS1945</f>
        <v>0</v>
      </c>
      <c r="D1940" s="12">
        <f>'Simulacion sistema (hoja4)'!AT1945</f>
        <v>0.83826856379044778</v>
      </c>
    </row>
    <row r="1941" spans="2:4" x14ac:dyDescent="0.25">
      <c r="B1941" s="8">
        <f t="shared" si="34"/>
        <v>1936</v>
      </c>
      <c r="C1941" s="12">
        <f>'Simulacion sistema (hoja4)'!AS1946</f>
        <v>0</v>
      </c>
      <c r="D1941" s="12">
        <f>'Simulacion sistema (hoja4)'!AT1946</f>
        <v>0.72186921698113815</v>
      </c>
    </row>
    <row r="1942" spans="2:4" x14ac:dyDescent="0.25">
      <c r="B1942" s="8">
        <f t="shared" si="34"/>
        <v>1937</v>
      </c>
      <c r="C1942" s="12">
        <f>'Simulacion sistema (hoja4)'!AS1947</f>
        <v>0</v>
      </c>
      <c r="D1942" s="12">
        <f>'Simulacion sistema (hoja4)'!AT1947</f>
        <v>0.87493931444996509</v>
      </c>
    </row>
    <row r="1943" spans="2:4" x14ac:dyDescent="0.25">
      <c r="B1943" s="8">
        <f t="shared" si="34"/>
        <v>1938</v>
      </c>
      <c r="C1943" s="12">
        <f>'Simulacion sistema (hoja4)'!AS1948</f>
        <v>0</v>
      </c>
      <c r="D1943" s="12">
        <f>'Simulacion sistema (hoja4)'!AT1948</f>
        <v>0.99921833818333072</v>
      </c>
    </row>
    <row r="1944" spans="2:4" x14ac:dyDescent="0.25">
      <c r="B1944" s="8">
        <f t="shared" si="34"/>
        <v>1939</v>
      </c>
      <c r="C1944" s="12">
        <f>'Simulacion sistema (hoja4)'!AS1949</f>
        <v>0</v>
      </c>
      <c r="D1944" s="12">
        <f>'Simulacion sistema (hoja4)'!AT1949</f>
        <v>0.86509584376280679</v>
      </c>
    </row>
    <row r="1945" spans="2:4" x14ac:dyDescent="0.25">
      <c r="B1945" s="8">
        <f t="shared" si="34"/>
        <v>1940</v>
      </c>
      <c r="C1945" s="12">
        <f>'Simulacion sistema (hoja4)'!AS1950</f>
        <v>2.7824779962576294E-2</v>
      </c>
      <c r="D1945" s="12">
        <f>'Simulacion sistema (hoja4)'!AT1950</f>
        <v>0.7927386967046266</v>
      </c>
    </row>
    <row r="1946" spans="2:4" x14ac:dyDescent="0.25">
      <c r="B1946" s="8">
        <f t="shared" si="34"/>
        <v>1941</v>
      </c>
      <c r="C1946" s="12">
        <f>'Simulacion sistema (hoja4)'!AS1951</f>
        <v>0</v>
      </c>
      <c r="D1946" s="12">
        <f>'Simulacion sistema (hoja4)'!AT1951</f>
        <v>0.62460485713808378</v>
      </c>
    </row>
    <row r="1947" spans="2:4" x14ac:dyDescent="0.25">
      <c r="B1947" s="8">
        <f t="shared" si="34"/>
        <v>1942</v>
      </c>
      <c r="C1947" s="12">
        <f>'Simulacion sistema (hoja4)'!AS1952</f>
        <v>0.68700429200024316</v>
      </c>
      <c r="D1947" s="12">
        <f>'Simulacion sistema (hoja4)'!AT1952</f>
        <v>0.79616732329739359</v>
      </c>
    </row>
    <row r="1948" spans="2:4" x14ac:dyDescent="0.25">
      <c r="B1948" s="8">
        <f t="shared" si="34"/>
        <v>1943</v>
      </c>
      <c r="C1948" s="12">
        <f>'Simulacion sistema (hoja4)'!AS1953</f>
        <v>0.2248189842918486</v>
      </c>
      <c r="D1948" s="12">
        <f>'Simulacion sistema (hoja4)'!AT1953</f>
        <v>0.89496210944694898</v>
      </c>
    </row>
    <row r="1949" spans="2:4" x14ac:dyDescent="0.25">
      <c r="B1949" s="8">
        <f t="shared" si="34"/>
        <v>1944</v>
      </c>
      <c r="C1949" s="12">
        <f>'Simulacion sistema (hoja4)'!AS1954</f>
        <v>1</v>
      </c>
      <c r="D1949" s="12">
        <f>'Simulacion sistema (hoja4)'!AT1954</f>
        <v>0.6525288596339659</v>
      </c>
    </row>
    <row r="1950" spans="2:4" x14ac:dyDescent="0.25">
      <c r="B1950" s="8">
        <f t="shared" si="34"/>
        <v>1945</v>
      </c>
      <c r="C1950" s="12">
        <f>'Simulacion sistema (hoja4)'!AS1955</f>
        <v>0</v>
      </c>
      <c r="D1950" s="12">
        <f>'Simulacion sistema (hoja4)'!AT1955</f>
        <v>0.58116865676511975</v>
      </c>
    </row>
    <row r="1951" spans="2:4" x14ac:dyDescent="0.25">
      <c r="B1951" s="8">
        <f t="shared" si="34"/>
        <v>1946</v>
      </c>
      <c r="C1951" s="12">
        <f>'Simulacion sistema (hoja4)'!AS1956</f>
        <v>0</v>
      </c>
      <c r="D1951" s="12">
        <f>'Simulacion sistema (hoja4)'!AT1956</f>
        <v>0.72537284527039347</v>
      </c>
    </row>
    <row r="1952" spans="2:4" x14ac:dyDescent="0.25">
      <c r="B1952" s="8">
        <f t="shared" si="34"/>
        <v>1947</v>
      </c>
      <c r="C1952" s="12">
        <f>'Simulacion sistema (hoja4)'!AS1957</f>
        <v>0.25621081070013102</v>
      </c>
      <c r="D1952" s="12">
        <f>'Simulacion sistema (hoja4)'!AT1957</f>
        <v>0.75973487256721939</v>
      </c>
    </row>
    <row r="1953" spans="2:4" x14ac:dyDescent="0.25">
      <c r="B1953" s="8">
        <f t="shared" si="34"/>
        <v>1948</v>
      </c>
      <c r="C1953" s="12">
        <f>'Simulacion sistema (hoja4)'!AS1958</f>
        <v>0</v>
      </c>
      <c r="D1953" s="12">
        <f>'Simulacion sistema (hoja4)'!AT1958</f>
        <v>0.84036767790765798</v>
      </c>
    </row>
    <row r="1954" spans="2:4" x14ac:dyDescent="0.25">
      <c r="B1954" s="8">
        <f t="shared" si="34"/>
        <v>1949</v>
      </c>
      <c r="C1954" s="12">
        <f>'Simulacion sistema (hoja4)'!AS1959</f>
        <v>0</v>
      </c>
      <c r="D1954" s="12">
        <f>'Simulacion sistema (hoja4)'!AT1959</f>
        <v>0.8831136383218906</v>
      </c>
    </row>
    <row r="1955" spans="2:4" x14ac:dyDescent="0.25">
      <c r="B1955" s="8">
        <f t="shared" si="34"/>
        <v>1950</v>
      </c>
      <c r="C1955" s="12">
        <f>'Simulacion sistema (hoja4)'!AS1960</f>
        <v>0</v>
      </c>
      <c r="D1955" s="12">
        <f>'Simulacion sistema (hoja4)'!AT1960</f>
        <v>0.79934299743536152</v>
      </c>
    </row>
    <row r="1956" spans="2:4" x14ac:dyDescent="0.25">
      <c r="B1956" s="8">
        <f t="shared" si="34"/>
        <v>1951</v>
      </c>
      <c r="C1956" s="12">
        <f>'Simulacion sistema (hoja4)'!AS1961</f>
        <v>0.1234273299475805</v>
      </c>
      <c r="D1956" s="12">
        <f>'Simulacion sistema (hoja4)'!AT1961</f>
        <v>0.66318713544035879</v>
      </c>
    </row>
    <row r="1957" spans="2:4" x14ac:dyDescent="0.25">
      <c r="B1957" s="8">
        <f t="shared" si="34"/>
        <v>1952</v>
      </c>
      <c r="C1957" s="12">
        <f>'Simulacion sistema (hoja4)'!AS1962</f>
        <v>1</v>
      </c>
      <c r="D1957" s="12">
        <f>'Simulacion sistema (hoja4)'!AT1962</f>
        <v>0.55259462120822767</v>
      </c>
    </row>
    <row r="1958" spans="2:4" x14ac:dyDescent="0.25">
      <c r="B1958" s="8">
        <f t="shared" si="34"/>
        <v>1953</v>
      </c>
      <c r="C1958" s="12">
        <f>'Simulacion sistema (hoja4)'!AS1963</f>
        <v>0.3181696684149492</v>
      </c>
      <c r="D1958" s="12">
        <f>'Simulacion sistema (hoja4)'!AT1963</f>
        <v>0.80383833855685971</v>
      </c>
    </row>
    <row r="1959" spans="2:4" x14ac:dyDescent="0.25">
      <c r="B1959" s="8">
        <f t="shared" si="34"/>
        <v>1954</v>
      </c>
      <c r="C1959" s="12">
        <f>'Simulacion sistema (hoja4)'!AS1964</f>
        <v>0</v>
      </c>
      <c r="D1959" s="12">
        <f>'Simulacion sistema (hoja4)'!AT1964</f>
        <v>1</v>
      </c>
    </row>
    <row r="1960" spans="2:4" x14ac:dyDescent="0.25">
      <c r="B1960" s="8">
        <f t="shared" si="34"/>
        <v>1955</v>
      </c>
      <c r="C1960" s="12">
        <f>'Simulacion sistema (hoja4)'!AS1965</f>
        <v>0</v>
      </c>
      <c r="D1960" s="12">
        <f>'Simulacion sistema (hoja4)'!AT1965</f>
        <v>0.83570552850058399</v>
      </c>
    </row>
    <row r="1961" spans="2:4" x14ac:dyDescent="0.25">
      <c r="B1961" s="8">
        <f t="shared" si="34"/>
        <v>1956</v>
      </c>
      <c r="C1961" s="12">
        <f>'Simulacion sistema (hoja4)'!AS1966</f>
        <v>0</v>
      </c>
      <c r="D1961" s="12">
        <f>'Simulacion sistema (hoja4)'!AT1966</f>
        <v>0.83744112235882273</v>
      </c>
    </row>
    <row r="1962" spans="2:4" x14ac:dyDescent="0.25">
      <c r="B1962" s="8">
        <f t="shared" si="34"/>
        <v>1957</v>
      </c>
      <c r="C1962" s="12">
        <f>'Simulacion sistema (hoja4)'!AS1967</f>
        <v>0.19336310781457747</v>
      </c>
      <c r="D1962" s="12">
        <f>'Simulacion sistema (hoja4)'!AT1967</f>
        <v>0.76414095145938854</v>
      </c>
    </row>
    <row r="1963" spans="2:4" x14ac:dyDescent="0.25">
      <c r="B1963" s="8">
        <f t="shared" si="34"/>
        <v>1958</v>
      </c>
      <c r="C1963" s="12">
        <f>'Simulacion sistema (hoja4)'!AS1968</f>
        <v>1</v>
      </c>
      <c r="D1963" s="12">
        <f>'Simulacion sistema (hoja4)'!AT1968</f>
        <v>0.86510682349248347</v>
      </c>
    </row>
    <row r="1964" spans="2:4" x14ac:dyDescent="0.25">
      <c r="B1964" s="8">
        <f t="shared" si="34"/>
        <v>1959</v>
      </c>
      <c r="C1964" s="12">
        <f>'Simulacion sistema (hoja4)'!AS1969</f>
        <v>0.45827870679980454</v>
      </c>
      <c r="D1964" s="12">
        <f>'Simulacion sistema (hoja4)'!AT1969</f>
        <v>0.86281364009929307</v>
      </c>
    </row>
    <row r="1965" spans="2:4" x14ac:dyDescent="0.25">
      <c r="B1965" s="8">
        <f t="shared" si="34"/>
        <v>1960</v>
      </c>
      <c r="C1965" s="12">
        <f>'Simulacion sistema (hoja4)'!AS1970</f>
        <v>0</v>
      </c>
      <c r="D1965" s="12">
        <f>'Simulacion sistema (hoja4)'!AT1970</f>
        <v>0.69626238489155146</v>
      </c>
    </row>
    <row r="1966" spans="2:4" x14ac:dyDescent="0.25">
      <c r="B1966" s="8">
        <f t="shared" si="34"/>
        <v>1961</v>
      </c>
      <c r="C1966" s="12">
        <f>'Simulacion sistema (hoja4)'!AS1971</f>
        <v>0</v>
      </c>
      <c r="D1966" s="12">
        <f>'Simulacion sistema (hoja4)'!AT1971</f>
        <v>0.87303193220788966</v>
      </c>
    </row>
    <row r="1967" spans="2:4" x14ac:dyDescent="0.25">
      <c r="B1967" s="8">
        <f t="shared" si="34"/>
        <v>1962</v>
      </c>
      <c r="C1967" s="12">
        <f>'Simulacion sistema (hoja4)'!AS1972</f>
        <v>0.1228059721728524</v>
      </c>
      <c r="D1967" s="12">
        <f>'Simulacion sistema (hoja4)'!AT1972</f>
        <v>0.87726806430365378</v>
      </c>
    </row>
    <row r="1968" spans="2:4" x14ac:dyDescent="0.25">
      <c r="B1968" s="8">
        <f t="shared" si="34"/>
        <v>1963</v>
      </c>
      <c r="C1968" s="12">
        <f>'Simulacion sistema (hoja4)'!AS1973</f>
        <v>0</v>
      </c>
      <c r="D1968" s="12">
        <f>'Simulacion sistema (hoja4)'!AT1973</f>
        <v>1</v>
      </c>
    </row>
    <row r="1969" spans="2:4" x14ac:dyDescent="0.25">
      <c r="B1969" s="8">
        <f t="shared" si="34"/>
        <v>1964</v>
      </c>
      <c r="C1969" s="12">
        <f>'Simulacion sistema (hoja4)'!AS1974</f>
        <v>0</v>
      </c>
      <c r="D1969" s="12">
        <f>'Simulacion sistema (hoja4)'!AT1974</f>
        <v>0.88663043606576231</v>
      </c>
    </row>
    <row r="1970" spans="2:4" x14ac:dyDescent="0.25">
      <c r="B1970" s="8">
        <f t="shared" si="34"/>
        <v>1965</v>
      </c>
      <c r="C1970" s="12">
        <f>'Simulacion sistema (hoja4)'!AS1975</f>
        <v>0</v>
      </c>
      <c r="D1970" s="12">
        <f>'Simulacion sistema (hoja4)'!AT1975</f>
        <v>0.71392660277125375</v>
      </c>
    </row>
    <row r="1971" spans="2:4" x14ac:dyDescent="0.25">
      <c r="B1971" s="8">
        <f t="shared" si="34"/>
        <v>1966</v>
      </c>
      <c r="C1971" s="12">
        <f>'Simulacion sistema (hoja4)'!AS1976</f>
        <v>0</v>
      </c>
      <c r="D1971" s="12">
        <f>'Simulacion sistema (hoja4)'!AT1976</f>
        <v>0.65468088427753102</v>
      </c>
    </row>
    <row r="1972" spans="2:4" x14ac:dyDescent="0.25">
      <c r="B1972" s="8">
        <f t="shared" si="34"/>
        <v>1967</v>
      </c>
      <c r="C1972" s="12">
        <f>'Simulacion sistema (hoja4)'!AS1977</f>
        <v>3.4838767471748203E-2</v>
      </c>
      <c r="D1972" s="12">
        <f>'Simulacion sistema (hoja4)'!AT1977</f>
        <v>0.67343342646243598</v>
      </c>
    </row>
    <row r="1973" spans="2:4" x14ac:dyDescent="0.25">
      <c r="B1973" s="8">
        <f t="shared" si="34"/>
        <v>1968</v>
      </c>
      <c r="C1973" s="12">
        <f>'Simulacion sistema (hoja4)'!AS1978</f>
        <v>0</v>
      </c>
      <c r="D1973" s="12">
        <f>'Simulacion sistema (hoja4)'!AT1978</f>
        <v>0.86002774709043861</v>
      </c>
    </row>
    <row r="1974" spans="2:4" x14ac:dyDescent="0.25">
      <c r="B1974" s="8">
        <f t="shared" si="34"/>
        <v>1969</v>
      </c>
      <c r="C1974" s="12">
        <f>'Simulacion sistema (hoja4)'!AS1979</f>
        <v>0</v>
      </c>
      <c r="D1974" s="12">
        <f>'Simulacion sistema (hoja4)'!AT1979</f>
        <v>0.72344400258924202</v>
      </c>
    </row>
    <row r="1975" spans="2:4" x14ac:dyDescent="0.25">
      <c r="B1975" s="8">
        <f t="shared" si="34"/>
        <v>1970</v>
      </c>
      <c r="C1975" s="12">
        <f>'Simulacion sistema (hoja4)'!AS1980</f>
        <v>9.6077204927203105E-2</v>
      </c>
      <c r="D1975" s="12">
        <f>'Simulacion sistema (hoja4)'!AT1980</f>
        <v>0.8658392639161121</v>
      </c>
    </row>
    <row r="1976" spans="2:4" x14ac:dyDescent="0.25">
      <c r="B1976" s="8">
        <f t="shared" si="34"/>
        <v>1971</v>
      </c>
      <c r="C1976" s="12">
        <f>'Simulacion sistema (hoja4)'!AS1981</f>
        <v>0</v>
      </c>
      <c r="D1976" s="12">
        <f>'Simulacion sistema (hoja4)'!AT1981</f>
        <v>0.80107714167472344</v>
      </c>
    </row>
    <row r="1977" spans="2:4" x14ac:dyDescent="0.25">
      <c r="B1977" s="8">
        <f t="shared" si="34"/>
        <v>1972</v>
      </c>
      <c r="C1977" s="12">
        <f>'Simulacion sistema (hoja4)'!AS1982</f>
        <v>3.0548205820284031E-3</v>
      </c>
      <c r="D1977" s="12">
        <f>'Simulacion sistema (hoja4)'!AT1982</f>
        <v>0.93236980098487066</v>
      </c>
    </row>
    <row r="1978" spans="2:4" x14ac:dyDescent="0.25">
      <c r="B1978" s="8">
        <f t="shared" si="34"/>
        <v>1973</v>
      </c>
      <c r="C1978" s="12">
        <f>'Simulacion sistema (hoja4)'!AS1983</f>
        <v>0</v>
      </c>
      <c r="D1978" s="12">
        <f>'Simulacion sistema (hoja4)'!AT1983</f>
        <v>0.92244096253398555</v>
      </c>
    </row>
    <row r="1979" spans="2:4" x14ac:dyDescent="0.25">
      <c r="B1979" s="8">
        <f t="shared" si="34"/>
        <v>1974</v>
      </c>
      <c r="C1979" s="12">
        <f>'Simulacion sistema (hoja4)'!AS1984</f>
        <v>0</v>
      </c>
      <c r="D1979" s="12">
        <f>'Simulacion sistema (hoja4)'!AT1984</f>
        <v>0.68659828012130997</v>
      </c>
    </row>
    <row r="1980" spans="2:4" x14ac:dyDescent="0.25">
      <c r="B1980" s="8">
        <f t="shared" si="34"/>
        <v>1975</v>
      </c>
      <c r="C1980" s="12">
        <f>'Simulacion sistema (hoja4)'!AS1985</f>
        <v>0.77059936211416269</v>
      </c>
      <c r="D1980" s="12">
        <f>'Simulacion sistema (hoja4)'!AT1985</f>
        <v>0.75215543762396797</v>
      </c>
    </row>
    <row r="1981" spans="2:4" x14ac:dyDescent="0.25">
      <c r="B1981" s="8">
        <f t="shared" si="34"/>
        <v>1976</v>
      </c>
      <c r="C1981" s="12">
        <f>'Simulacion sistema (hoja4)'!AS1986</f>
        <v>0</v>
      </c>
      <c r="D1981" s="12">
        <f>'Simulacion sistema (hoja4)'!AT1986</f>
        <v>0.79277909756275311</v>
      </c>
    </row>
    <row r="1982" spans="2:4" x14ac:dyDescent="0.25">
      <c r="B1982" s="8">
        <f t="shared" si="34"/>
        <v>1977</v>
      </c>
      <c r="C1982" s="12">
        <f>'Simulacion sistema (hoja4)'!AS1987</f>
        <v>0</v>
      </c>
      <c r="D1982" s="12">
        <f>'Simulacion sistema (hoja4)'!AT1987</f>
        <v>0.88213027639548558</v>
      </c>
    </row>
    <row r="1983" spans="2:4" x14ac:dyDescent="0.25">
      <c r="B1983" s="8">
        <f t="shared" si="34"/>
        <v>1978</v>
      </c>
      <c r="C1983" s="12">
        <f>'Simulacion sistema (hoja4)'!AS1988</f>
        <v>0.12572823546924478</v>
      </c>
      <c r="D1983" s="12">
        <f>'Simulacion sistema (hoja4)'!AT1988</f>
        <v>0.94132576059976236</v>
      </c>
    </row>
    <row r="1984" spans="2:4" x14ac:dyDescent="0.25">
      <c r="B1984" s="8">
        <f t="shared" si="34"/>
        <v>1979</v>
      </c>
      <c r="C1984" s="12">
        <f>'Simulacion sistema (hoja4)'!AS1989</f>
        <v>0.4809355705923129</v>
      </c>
      <c r="D1984" s="12">
        <f>'Simulacion sistema (hoja4)'!AT1989</f>
        <v>0.7206672547613342</v>
      </c>
    </row>
    <row r="1985" spans="2:4" x14ac:dyDescent="0.25">
      <c r="B1985" s="8">
        <f t="shared" si="34"/>
        <v>1980</v>
      </c>
      <c r="C1985" s="12">
        <f>'Simulacion sistema (hoja4)'!AS1990</f>
        <v>1</v>
      </c>
      <c r="D1985" s="12">
        <f>'Simulacion sistema (hoja4)'!AT1990</f>
        <v>0.522307811671057</v>
      </c>
    </row>
    <row r="1986" spans="2:4" x14ac:dyDescent="0.25">
      <c r="B1986" s="8">
        <f t="shared" si="34"/>
        <v>1981</v>
      </c>
      <c r="C1986" s="12">
        <f>'Simulacion sistema (hoja4)'!AS1991</f>
        <v>0</v>
      </c>
      <c r="D1986" s="12">
        <f>'Simulacion sistema (hoja4)'!AT1991</f>
        <v>0.92296630707208616</v>
      </c>
    </row>
    <row r="1987" spans="2:4" x14ac:dyDescent="0.25">
      <c r="B1987" s="8">
        <f t="shared" si="34"/>
        <v>1982</v>
      </c>
      <c r="C1987" s="12">
        <f>'Simulacion sistema (hoja4)'!AS1992</f>
        <v>0.49850692710465555</v>
      </c>
      <c r="D1987" s="12">
        <f>'Simulacion sistema (hoja4)'!AT1992</f>
        <v>0.62399267474508746</v>
      </c>
    </row>
    <row r="1988" spans="2:4" x14ac:dyDescent="0.25">
      <c r="B1988" s="8">
        <f t="shared" si="34"/>
        <v>1983</v>
      </c>
      <c r="C1988" s="12">
        <f>'Simulacion sistema (hoja4)'!AS1993</f>
        <v>0.30717468702688722</v>
      </c>
      <c r="D1988" s="12">
        <f>'Simulacion sistema (hoja4)'!AT1993</f>
        <v>0.73121294644103096</v>
      </c>
    </row>
    <row r="1989" spans="2:4" x14ac:dyDescent="0.25">
      <c r="B1989" s="8">
        <f t="shared" si="34"/>
        <v>1984</v>
      </c>
      <c r="C1989" s="12">
        <f>'Simulacion sistema (hoja4)'!AS1994</f>
        <v>0.4675869482300421</v>
      </c>
      <c r="D1989" s="12">
        <f>'Simulacion sistema (hoja4)'!AT1994</f>
        <v>0.92671498599970925</v>
      </c>
    </row>
    <row r="1990" spans="2:4" x14ac:dyDescent="0.25">
      <c r="B1990" s="8">
        <f t="shared" si="34"/>
        <v>1985</v>
      </c>
      <c r="C1990" s="12">
        <f>'Simulacion sistema (hoja4)'!AS1995</f>
        <v>6.930320437564777E-2</v>
      </c>
      <c r="D1990" s="12">
        <f>'Simulacion sistema (hoja4)'!AT1995</f>
        <v>0.53455551915446442</v>
      </c>
    </row>
    <row r="1991" spans="2:4" x14ac:dyDescent="0.25">
      <c r="B1991" s="8">
        <f t="shared" si="34"/>
        <v>1986</v>
      </c>
      <c r="C1991" s="12">
        <f>'Simulacion sistema (hoja4)'!AS1996</f>
        <v>0</v>
      </c>
      <c r="D1991" s="12">
        <f>'Simulacion sistema (hoja4)'!AT1996</f>
        <v>0.95601844764208943</v>
      </c>
    </row>
    <row r="1992" spans="2:4" x14ac:dyDescent="0.25">
      <c r="B1992" s="8">
        <f t="shared" ref="B1992:B2055" si="35">+B1991+1</f>
        <v>1987</v>
      </c>
      <c r="C1992" s="12">
        <f>'Simulacion sistema (hoja4)'!AS1997</f>
        <v>0</v>
      </c>
      <c r="D1992" s="12">
        <f>'Simulacion sistema (hoja4)'!AT1997</f>
        <v>0.80171506824346628</v>
      </c>
    </row>
    <row r="1993" spans="2:4" x14ac:dyDescent="0.25">
      <c r="B1993" s="8">
        <f t="shared" si="35"/>
        <v>1988</v>
      </c>
      <c r="C1993" s="12">
        <f>'Simulacion sistema (hoja4)'!AS1998</f>
        <v>0</v>
      </c>
      <c r="D1993" s="12">
        <f>'Simulacion sistema (hoja4)'!AT1998</f>
        <v>0.49324539827441233</v>
      </c>
    </row>
    <row r="1994" spans="2:4" x14ac:dyDescent="0.25">
      <c r="B1994" s="8">
        <f t="shared" si="35"/>
        <v>1989</v>
      </c>
      <c r="C1994" s="12">
        <f>'Simulacion sistema (hoja4)'!AS1999</f>
        <v>0</v>
      </c>
      <c r="D1994" s="12">
        <f>'Simulacion sistema (hoja4)'!AT1999</f>
        <v>0.70206255711836751</v>
      </c>
    </row>
    <row r="1995" spans="2:4" x14ac:dyDescent="0.25">
      <c r="B1995" s="8">
        <f t="shared" si="35"/>
        <v>1990</v>
      </c>
      <c r="C1995" s="12">
        <f>'Simulacion sistema (hoja4)'!AS2000</f>
        <v>0.564085636006043</v>
      </c>
      <c r="D1995" s="12">
        <f>'Simulacion sistema (hoja4)'!AT2000</f>
        <v>0.58721444744043438</v>
      </c>
    </row>
    <row r="1996" spans="2:4" x14ac:dyDescent="0.25">
      <c r="B1996" s="8">
        <f t="shared" si="35"/>
        <v>1991</v>
      </c>
      <c r="C1996" s="12">
        <f>'Simulacion sistema (hoja4)'!AS2001</f>
        <v>0.36789796169802186</v>
      </c>
      <c r="D1996" s="12">
        <f>'Simulacion sistema (hoja4)'!AT2001</f>
        <v>0.80882859504510562</v>
      </c>
    </row>
    <row r="1997" spans="2:4" x14ac:dyDescent="0.25">
      <c r="B1997" s="8">
        <f t="shared" si="35"/>
        <v>1992</v>
      </c>
      <c r="C1997" s="12">
        <f>'Simulacion sistema (hoja4)'!AS2002</f>
        <v>0</v>
      </c>
      <c r="D1997" s="12">
        <f>'Simulacion sistema (hoja4)'!AT2002</f>
        <v>0.93823337079528546</v>
      </c>
    </row>
    <row r="1998" spans="2:4" x14ac:dyDescent="0.25">
      <c r="B1998" s="8">
        <f t="shared" si="35"/>
        <v>1993</v>
      </c>
      <c r="C1998" s="12">
        <f>'Simulacion sistema (hoja4)'!AS2003</f>
        <v>0.11206017218185783</v>
      </c>
      <c r="D1998" s="12">
        <f>'Simulacion sistema (hoja4)'!AT2003</f>
        <v>0.74073070670639118</v>
      </c>
    </row>
    <row r="1999" spans="2:4" x14ac:dyDescent="0.25">
      <c r="B1999" s="8">
        <f t="shared" si="35"/>
        <v>1994</v>
      </c>
      <c r="C1999" s="12">
        <f>'Simulacion sistema (hoja4)'!AS2004</f>
        <v>0.50388241905133213</v>
      </c>
      <c r="D1999" s="12">
        <f>'Simulacion sistema (hoja4)'!AT2004</f>
        <v>0.80647669695417412</v>
      </c>
    </row>
    <row r="2000" spans="2:4" x14ac:dyDescent="0.25">
      <c r="B2000" s="8">
        <f t="shared" si="35"/>
        <v>1995</v>
      </c>
      <c r="C2000" s="12">
        <f>'Simulacion sistema (hoja4)'!AS2005</f>
        <v>0</v>
      </c>
      <c r="D2000" s="12">
        <f>'Simulacion sistema (hoja4)'!AT2005</f>
        <v>1</v>
      </c>
    </row>
    <row r="2001" spans="2:4" x14ac:dyDescent="0.25">
      <c r="B2001" s="8">
        <f t="shared" si="35"/>
        <v>1996</v>
      </c>
      <c r="C2001" s="12">
        <f>'Simulacion sistema (hoja4)'!AS2006</f>
        <v>0.56704837099726624</v>
      </c>
      <c r="D2001" s="12">
        <f>'Simulacion sistema (hoja4)'!AT2006</f>
        <v>0.74167801541571698</v>
      </c>
    </row>
    <row r="2002" spans="2:4" x14ac:dyDescent="0.25">
      <c r="B2002" s="8">
        <f t="shared" si="35"/>
        <v>1997</v>
      </c>
      <c r="C2002" s="12">
        <f>'Simulacion sistema (hoja4)'!AS2007</f>
        <v>0.75915967226624603</v>
      </c>
      <c r="D2002" s="12">
        <f>'Simulacion sistema (hoja4)'!AT2007</f>
        <v>0.63820733288811338</v>
      </c>
    </row>
    <row r="2003" spans="2:4" x14ac:dyDescent="0.25">
      <c r="B2003" s="8">
        <f t="shared" si="35"/>
        <v>1998</v>
      </c>
      <c r="C2003" s="12">
        <f>'Simulacion sistema (hoja4)'!AS2008</f>
        <v>1.56106809360305E-2</v>
      </c>
      <c r="D2003" s="12">
        <f>'Simulacion sistema (hoja4)'!AT2008</f>
        <v>0.62279188387601858</v>
      </c>
    </row>
    <row r="2004" spans="2:4" x14ac:dyDescent="0.25">
      <c r="B2004" s="8">
        <f t="shared" si="35"/>
        <v>1999</v>
      </c>
      <c r="C2004" s="12">
        <f>'Simulacion sistema (hoja4)'!AS2009</f>
        <v>0</v>
      </c>
      <c r="D2004" s="12">
        <f>'Simulacion sistema (hoja4)'!AT2009</f>
        <v>0.78347478699206596</v>
      </c>
    </row>
    <row r="2005" spans="2:4" x14ac:dyDescent="0.25">
      <c r="B2005" s="8">
        <f t="shared" si="35"/>
        <v>2000</v>
      </c>
      <c r="C2005" s="12">
        <f>'Simulacion sistema (hoja4)'!AS2010</f>
        <v>0</v>
      </c>
      <c r="D2005" s="12">
        <f>'Simulacion sistema (hoja4)'!AT2010</f>
        <v>0.74112569421172148</v>
      </c>
    </row>
    <row r="2006" spans="2:4" x14ac:dyDescent="0.25">
      <c r="B2006" s="8">
        <f t="shared" si="35"/>
        <v>2001</v>
      </c>
      <c r="C2006" s="12">
        <f>'Simulacion sistema (hoja4)'!AS2011</f>
        <v>0</v>
      </c>
      <c r="D2006" s="12">
        <f>'Simulacion sistema (hoja4)'!AT2011</f>
        <v>0.59274654817330485</v>
      </c>
    </row>
    <row r="2007" spans="2:4" x14ac:dyDescent="0.25">
      <c r="B2007" s="8">
        <f t="shared" si="35"/>
        <v>2002</v>
      </c>
      <c r="C2007" s="12">
        <f>'Simulacion sistema (hoja4)'!AS2012</f>
        <v>0.1744320669711063</v>
      </c>
      <c r="D2007" s="12">
        <f>'Simulacion sistema (hoja4)'!AT2012</f>
        <v>0.87032901804225615</v>
      </c>
    </row>
    <row r="2008" spans="2:4" x14ac:dyDescent="0.25">
      <c r="B2008" s="8">
        <f t="shared" si="35"/>
        <v>2003</v>
      </c>
      <c r="C2008" s="12">
        <f>'Simulacion sistema (hoja4)'!AS2013</f>
        <v>0</v>
      </c>
      <c r="D2008" s="12">
        <f>'Simulacion sistema (hoja4)'!AT2013</f>
        <v>0.78885881255186652</v>
      </c>
    </row>
    <row r="2009" spans="2:4" x14ac:dyDescent="0.25">
      <c r="B2009" s="8">
        <f t="shared" si="35"/>
        <v>2004</v>
      </c>
      <c r="C2009" s="12">
        <f>'Simulacion sistema (hoja4)'!AS2014</f>
        <v>0</v>
      </c>
      <c r="D2009" s="12">
        <f>'Simulacion sistema (hoja4)'!AT2014</f>
        <v>0.71267977786620784</v>
      </c>
    </row>
    <row r="2010" spans="2:4" x14ac:dyDescent="0.25">
      <c r="B2010" s="8">
        <f t="shared" si="35"/>
        <v>2005</v>
      </c>
      <c r="C2010" s="12">
        <f>'Simulacion sistema (hoja4)'!AS2015</f>
        <v>0</v>
      </c>
      <c r="D2010" s="12">
        <f>'Simulacion sistema (hoja4)'!AT2015</f>
        <v>0.50185800716643736</v>
      </c>
    </row>
    <row r="2011" spans="2:4" x14ac:dyDescent="0.25">
      <c r="B2011" s="8">
        <f t="shared" si="35"/>
        <v>2006</v>
      </c>
      <c r="C2011" s="12">
        <f>'Simulacion sistema (hoja4)'!AS2016</f>
        <v>5.036064303082336E-3</v>
      </c>
      <c r="D2011" s="12">
        <f>'Simulacion sistema (hoja4)'!AT2016</f>
        <v>0.83826848789168462</v>
      </c>
    </row>
    <row r="2012" spans="2:4" x14ac:dyDescent="0.25">
      <c r="B2012" s="8">
        <f t="shared" si="35"/>
        <v>2007</v>
      </c>
      <c r="C2012" s="12">
        <f>'Simulacion sistema (hoja4)'!AS2017</f>
        <v>0</v>
      </c>
      <c r="D2012" s="12">
        <f>'Simulacion sistema (hoja4)'!AT2017</f>
        <v>0.77368797503630249</v>
      </c>
    </row>
    <row r="2013" spans="2:4" x14ac:dyDescent="0.25">
      <c r="B2013" s="8">
        <f t="shared" si="35"/>
        <v>2008</v>
      </c>
      <c r="C2013" s="12">
        <f>'Simulacion sistema (hoja4)'!AS2018</f>
        <v>1</v>
      </c>
      <c r="D2013" s="12">
        <f>'Simulacion sistema (hoja4)'!AT2018</f>
        <v>0.96680161818640298</v>
      </c>
    </row>
    <row r="2014" spans="2:4" x14ac:dyDescent="0.25">
      <c r="B2014" s="8">
        <f t="shared" si="35"/>
        <v>2009</v>
      </c>
      <c r="C2014" s="12">
        <f>'Simulacion sistema (hoja4)'!AS2019</f>
        <v>0</v>
      </c>
      <c r="D2014" s="12">
        <f>'Simulacion sistema (hoja4)'!AT2019</f>
        <v>0.68454614740898845</v>
      </c>
    </row>
    <row r="2015" spans="2:4" x14ac:dyDescent="0.25">
      <c r="B2015" s="8">
        <f t="shared" si="35"/>
        <v>2010</v>
      </c>
      <c r="C2015" s="12">
        <f>'Simulacion sistema (hoja4)'!AS2020</f>
        <v>0</v>
      </c>
      <c r="D2015" s="12">
        <f>'Simulacion sistema (hoja4)'!AT2020</f>
        <v>0.95919975409087288</v>
      </c>
    </row>
    <row r="2016" spans="2:4" x14ac:dyDescent="0.25">
      <c r="B2016" s="8">
        <f t="shared" si="35"/>
        <v>2011</v>
      </c>
      <c r="C2016" s="12">
        <f>'Simulacion sistema (hoja4)'!AS2021</f>
        <v>0.2001246199567592</v>
      </c>
      <c r="D2016" s="12">
        <f>'Simulacion sistema (hoja4)'!AT2021</f>
        <v>0.55819648261298027</v>
      </c>
    </row>
    <row r="2017" spans="2:4" x14ac:dyDescent="0.25">
      <c r="B2017" s="8">
        <f t="shared" si="35"/>
        <v>2012</v>
      </c>
      <c r="C2017" s="12">
        <f>'Simulacion sistema (hoja4)'!AS2022</f>
        <v>0</v>
      </c>
      <c r="D2017" s="12">
        <f>'Simulacion sistema (hoja4)'!AT2022</f>
        <v>0.83948463516729277</v>
      </c>
    </row>
    <row r="2018" spans="2:4" x14ac:dyDescent="0.25">
      <c r="B2018" s="8">
        <f t="shared" si="35"/>
        <v>2013</v>
      </c>
      <c r="C2018" s="12">
        <f>'Simulacion sistema (hoja4)'!AS2023</f>
        <v>2.5751822042608789E-2</v>
      </c>
      <c r="D2018" s="12">
        <f>'Simulacion sistema (hoja4)'!AT2023</f>
        <v>0.69805806067364362</v>
      </c>
    </row>
    <row r="2019" spans="2:4" x14ac:dyDescent="0.25">
      <c r="B2019" s="8">
        <f t="shared" si="35"/>
        <v>2014</v>
      </c>
      <c r="C2019" s="12">
        <f>'Simulacion sistema (hoja4)'!AS2024</f>
        <v>0</v>
      </c>
      <c r="D2019" s="12">
        <f>'Simulacion sistema (hoja4)'!AT2024</f>
        <v>0.77599438056772363</v>
      </c>
    </row>
    <row r="2020" spans="2:4" x14ac:dyDescent="0.25">
      <c r="B2020" s="8">
        <f t="shared" si="35"/>
        <v>2015</v>
      </c>
      <c r="C2020" s="12">
        <f>'Simulacion sistema (hoja4)'!AS2025</f>
        <v>0</v>
      </c>
      <c r="D2020" s="12">
        <f>'Simulacion sistema (hoja4)'!AT2025</f>
        <v>0.70347616359717469</v>
      </c>
    </row>
    <row r="2021" spans="2:4" x14ac:dyDescent="0.25">
      <c r="B2021" s="8">
        <f t="shared" si="35"/>
        <v>2016</v>
      </c>
      <c r="C2021" s="12">
        <f>'Simulacion sistema (hoja4)'!AS2026</f>
        <v>1</v>
      </c>
      <c r="D2021" s="12">
        <f>'Simulacion sistema (hoja4)'!AT2026</f>
        <v>1</v>
      </c>
    </row>
    <row r="2022" spans="2:4" x14ac:dyDescent="0.25">
      <c r="B2022" s="8">
        <f t="shared" si="35"/>
        <v>2017</v>
      </c>
      <c r="C2022" s="12">
        <f>'Simulacion sistema (hoja4)'!AS2027</f>
        <v>0.99564230160326739</v>
      </c>
      <c r="D2022" s="12">
        <f>'Simulacion sistema (hoja4)'!AT2027</f>
        <v>0.64050137608282964</v>
      </c>
    </row>
    <row r="2023" spans="2:4" x14ac:dyDescent="0.25">
      <c r="B2023" s="8">
        <f t="shared" si="35"/>
        <v>2018</v>
      </c>
      <c r="C2023" s="12">
        <f>'Simulacion sistema (hoja4)'!AS2028</f>
        <v>1</v>
      </c>
      <c r="D2023" s="12">
        <f>'Simulacion sistema (hoja4)'!AT2028</f>
        <v>0.84634722829351838</v>
      </c>
    </row>
    <row r="2024" spans="2:4" x14ac:dyDescent="0.25">
      <c r="B2024" s="8">
        <f t="shared" si="35"/>
        <v>2019</v>
      </c>
      <c r="C2024" s="12">
        <f>'Simulacion sistema (hoja4)'!AS2029</f>
        <v>0.61750788169180548</v>
      </c>
      <c r="D2024" s="12">
        <f>'Simulacion sistema (hoja4)'!AT2029</f>
        <v>0.8255193980794826</v>
      </c>
    </row>
    <row r="2025" spans="2:4" x14ac:dyDescent="0.25">
      <c r="B2025" s="8">
        <f t="shared" si="35"/>
        <v>2020</v>
      </c>
      <c r="C2025" s="12">
        <f>'Simulacion sistema (hoja4)'!AS2030</f>
        <v>0</v>
      </c>
      <c r="D2025" s="12">
        <f>'Simulacion sistema (hoja4)'!AT2030</f>
        <v>0.93515445875824821</v>
      </c>
    </row>
    <row r="2026" spans="2:4" x14ac:dyDescent="0.25">
      <c r="B2026" s="8">
        <f t="shared" si="35"/>
        <v>2021</v>
      </c>
      <c r="C2026" s="12">
        <f>'Simulacion sistema (hoja4)'!AS2031</f>
        <v>0</v>
      </c>
      <c r="D2026" s="12">
        <f>'Simulacion sistema (hoja4)'!AT2031</f>
        <v>0.5825502264427822</v>
      </c>
    </row>
    <row r="2027" spans="2:4" x14ac:dyDescent="0.25">
      <c r="B2027" s="8">
        <f t="shared" si="35"/>
        <v>2022</v>
      </c>
      <c r="C2027" s="12">
        <f>'Simulacion sistema (hoja4)'!AS2032</f>
        <v>0.79754712820525331</v>
      </c>
      <c r="D2027" s="12">
        <f>'Simulacion sistema (hoja4)'!AT2032</f>
        <v>0.83830965642051047</v>
      </c>
    </row>
    <row r="2028" spans="2:4" x14ac:dyDescent="0.25">
      <c r="B2028" s="8">
        <f t="shared" si="35"/>
        <v>2023</v>
      </c>
      <c r="C2028" s="12">
        <f>'Simulacion sistema (hoja4)'!AS2033</f>
        <v>0</v>
      </c>
      <c r="D2028" s="12">
        <f>'Simulacion sistema (hoja4)'!AT2033</f>
        <v>0.82044696235787662</v>
      </c>
    </row>
    <row r="2029" spans="2:4" x14ac:dyDescent="0.25">
      <c r="B2029" s="8">
        <f t="shared" si="35"/>
        <v>2024</v>
      </c>
      <c r="C2029" s="12">
        <f>'Simulacion sistema (hoja4)'!AS2034</f>
        <v>0</v>
      </c>
      <c r="D2029" s="12">
        <f>'Simulacion sistema (hoja4)'!AT2034</f>
        <v>0.87425584245149413</v>
      </c>
    </row>
    <row r="2030" spans="2:4" x14ac:dyDescent="0.25">
      <c r="B2030" s="8">
        <f t="shared" si="35"/>
        <v>2025</v>
      </c>
      <c r="C2030" s="12">
        <f>'Simulacion sistema (hoja4)'!AS2035</f>
        <v>0</v>
      </c>
      <c r="D2030" s="12">
        <f>'Simulacion sistema (hoja4)'!AT2035</f>
        <v>0.80180216041277563</v>
      </c>
    </row>
    <row r="2031" spans="2:4" x14ac:dyDescent="0.25">
      <c r="B2031" s="8">
        <f t="shared" si="35"/>
        <v>2026</v>
      </c>
      <c r="C2031" s="12">
        <f>'Simulacion sistema (hoja4)'!AS2036</f>
        <v>0.16677147422888083</v>
      </c>
      <c r="D2031" s="12">
        <f>'Simulacion sistema (hoja4)'!AT2036</f>
        <v>0.89357763719184835</v>
      </c>
    </row>
    <row r="2032" spans="2:4" x14ac:dyDescent="0.25">
      <c r="B2032" s="8">
        <f t="shared" si="35"/>
        <v>2027</v>
      </c>
      <c r="C2032" s="12">
        <f>'Simulacion sistema (hoja4)'!AS2037</f>
        <v>0</v>
      </c>
      <c r="D2032" s="12">
        <f>'Simulacion sistema (hoja4)'!AT2037</f>
        <v>0.68203974271102252</v>
      </c>
    </row>
    <row r="2033" spans="2:4" x14ac:dyDescent="0.25">
      <c r="B2033" s="8">
        <f t="shared" si="35"/>
        <v>2028</v>
      </c>
      <c r="C2033" s="12">
        <f>'Simulacion sistema (hoja4)'!AS2038</f>
        <v>0</v>
      </c>
      <c r="D2033" s="12">
        <f>'Simulacion sistema (hoja4)'!AT2038</f>
        <v>0.79761963326618324</v>
      </c>
    </row>
    <row r="2034" spans="2:4" x14ac:dyDescent="0.25">
      <c r="B2034" s="8">
        <f t="shared" si="35"/>
        <v>2029</v>
      </c>
      <c r="C2034" s="12">
        <f>'Simulacion sistema (hoja4)'!AS2039</f>
        <v>0</v>
      </c>
      <c r="D2034" s="12">
        <f>'Simulacion sistema (hoja4)'!AT2039</f>
        <v>0.66787852091465161</v>
      </c>
    </row>
    <row r="2035" spans="2:4" x14ac:dyDescent="0.25">
      <c r="B2035" s="8">
        <f t="shared" si="35"/>
        <v>2030</v>
      </c>
      <c r="C2035" s="12">
        <f>'Simulacion sistema (hoja4)'!AS2040</f>
        <v>0</v>
      </c>
      <c r="D2035" s="12">
        <f>'Simulacion sistema (hoja4)'!AT2040</f>
        <v>0.99474192885386958</v>
      </c>
    </row>
    <row r="2036" spans="2:4" x14ac:dyDescent="0.25">
      <c r="B2036" s="8">
        <f t="shared" si="35"/>
        <v>2031</v>
      </c>
      <c r="C2036" s="12">
        <f>'Simulacion sistema (hoja4)'!AS2041</f>
        <v>0</v>
      </c>
      <c r="D2036" s="12">
        <f>'Simulacion sistema (hoja4)'!AT2041</f>
        <v>0.75639862518281953</v>
      </c>
    </row>
    <row r="2037" spans="2:4" x14ac:dyDescent="0.25">
      <c r="B2037" s="8">
        <f t="shared" si="35"/>
        <v>2032</v>
      </c>
      <c r="C2037" s="12">
        <f>'Simulacion sistema (hoja4)'!AS2042</f>
        <v>0.2574815049946968</v>
      </c>
      <c r="D2037" s="12">
        <f>'Simulacion sistema (hoja4)'!AT2042</f>
        <v>0.78884335670449568</v>
      </c>
    </row>
    <row r="2038" spans="2:4" x14ac:dyDescent="0.25">
      <c r="B2038" s="8">
        <f t="shared" si="35"/>
        <v>2033</v>
      </c>
      <c r="C2038" s="12">
        <f>'Simulacion sistema (hoja4)'!AS2043</f>
        <v>2.4199674079887525E-2</v>
      </c>
      <c r="D2038" s="12">
        <f>'Simulacion sistema (hoja4)'!AT2043</f>
        <v>0.56244271158771786</v>
      </c>
    </row>
    <row r="2039" spans="2:4" x14ac:dyDescent="0.25">
      <c r="B2039" s="8">
        <f t="shared" si="35"/>
        <v>2034</v>
      </c>
      <c r="C2039" s="12">
        <f>'Simulacion sistema (hoja4)'!AS2044</f>
        <v>0</v>
      </c>
      <c r="D2039" s="12">
        <f>'Simulacion sistema (hoja4)'!AT2044</f>
        <v>0.57381993146860022</v>
      </c>
    </row>
    <row r="2040" spans="2:4" x14ac:dyDescent="0.25">
      <c r="B2040" s="8">
        <f t="shared" si="35"/>
        <v>2035</v>
      </c>
      <c r="C2040" s="12">
        <f>'Simulacion sistema (hoja4)'!AS2045</f>
        <v>0</v>
      </c>
      <c r="D2040" s="12">
        <f>'Simulacion sistema (hoja4)'!AT2045</f>
        <v>0.86102698603407746</v>
      </c>
    </row>
    <row r="2041" spans="2:4" x14ac:dyDescent="0.25">
      <c r="B2041" s="8">
        <f t="shared" si="35"/>
        <v>2036</v>
      </c>
      <c r="C2041" s="12">
        <f>'Simulacion sistema (hoja4)'!AS2046</f>
        <v>0</v>
      </c>
      <c r="D2041" s="12">
        <f>'Simulacion sistema (hoja4)'!AT2046</f>
        <v>0.62171365894835318</v>
      </c>
    </row>
    <row r="2042" spans="2:4" x14ac:dyDescent="0.25">
      <c r="B2042" s="8">
        <f t="shared" si="35"/>
        <v>2037</v>
      </c>
      <c r="C2042" s="12">
        <f>'Simulacion sistema (hoja4)'!AS2047</f>
        <v>0</v>
      </c>
      <c r="D2042" s="12">
        <f>'Simulacion sistema (hoja4)'!AT2047</f>
        <v>0.62079553291632572</v>
      </c>
    </row>
    <row r="2043" spans="2:4" x14ac:dyDescent="0.25">
      <c r="B2043" s="8">
        <f t="shared" si="35"/>
        <v>2038</v>
      </c>
      <c r="C2043" s="12">
        <f>'Simulacion sistema (hoja4)'!AS2048</f>
        <v>1</v>
      </c>
      <c r="D2043" s="12">
        <f>'Simulacion sistema (hoja4)'!AT2048</f>
        <v>0.80648116801643333</v>
      </c>
    </row>
    <row r="2044" spans="2:4" x14ac:dyDescent="0.25">
      <c r="B2044" s="8">
        <f t="shared" si="35"/>
        <v>2039</v>
      </c>
      <c r="C2044" s="12">
        <f>'Simulacion sistema (hoja4)'!AS2049</f>
        <v>0</v>
      </c>
      <c r="D2044" s="12">
        <f>'Simulacion sistema (hoja4)'!AT2049</f>
        <v>0.91277220231087797</v>
      </c>
    </row>
    <row r="2045" spans="2:4" x14ac:dyDescent="0.25">
      <c r="B2045" s="8">
        <f t="shared" si="35"/>
        <v>2040</v>
      </c>
      <c r="C2045" s="12">
        <f>'Simulacion sistema (hoja4)'!AS2050</f>
        <v>0.39594216549073369</v>
      </c>
      <c r="D2045" s="12">
        <f>'Simulacion sistema (hoja4)'!AT2050</f>
        <v>1</v>
      </c>
    </row>
    <row r="2046" spans="2:4" x14ac:dyDescent="0.25">
      <c r="B2046" s="8">
        <f t="shared" si="35"/>
        <v>2041</v>
      </c>
      <c r="C2046" s="12">
        <f>'Simulacion sistema (hoja4)'!AS2051</f>
        <v>0</v>
      </c>
      <c r="D2046" s="12">
        <f>'Simulacion sistema (hoja4)'!AT2051</f>
        <v>0.60867721340924019</v>
      </c>
    </row>
    <row r="2047" spans="2:4" x14ac:dyDescent="0.25">
      <c r="B2047" s="8">
        <f t="shared" si="35"/>
        <v>2042</v>
      </c>
      <c r="C2047" s="12">
        <f>'Simulacion sistema (hoja4)'!AS2052</f>
        <v>0.59988698326431467</v>
      </c>
      <c r="D2047" s="12">
        <f>'Simulacion sistema (hoja4)'!AT2052</f>
        <v>0.9354968933306661</v>
      </c>
    </row>
    <row r="2048" spans="2:4" x14ac:dyDescent="0.25">
      <c r="B2048" s="8">
        <f t="shared" si="35"/>
        <v>2043</v>
      </c>
      <c r="C2048" s="12">
        <f>'Simulacion sistema (hoja4)'!AS2053</f>
        <v>1</v>
      </c>
      <c r="D2048" s="12">
        <f>'Simulacion sistema (hoja4)'!AT2053</f>
        <v>0.71007318710200629</v>
      </c>
    </row>
    <row r="2049" spans="2:4" x14ac:dyDescent="0.25">
      <c r="B2049" s="8">
        <f t="shared" si="35"/>
        <v>2044</v>
      </c>
      <c r="C2049" s="12">
        <f>'Simulacion sistema (hoja4)'!AS2054</f>
        <v>0</v>
      </c>
      <c r="D2049" s="12">
        <f>'Simulacion sistema (hoja4)'!AT2054</f>
        <v>0.54900536360739405</v>
      </c>
    </row>
    <row r="2050" spans="2:4" x14ac:dyDescent="0.25">
      <c r="B2050" s="8">
        <f t="shared" si="35"/>
        <v>2045</v>
      </c>
      <c r="C2050" s="12">
        <f>'Simulacion sistema (hoja4)'!AS2055</f>
        <v>4.0765795176672066E-2</v>
      </c>
      <c r="D2050" s="12">
        <f>'Simulacion sistema (hoja4)'!AT2055</f>
        <v>0.70995378663644992</v>
      </c>
    </row>
    <row r="2051" spans="2:4" x14ac:dyDescent="0.25">
      <c r="B2051" s="8">
        <f t="shared" si="35"/>
        <v>2046</v>
      </c>
      <c r="C2051" s="12">
        <f>'Simulacion sistema (hoja4)'!AS2056</f>
        <v>0</v>
      </c>
      <c r="D2051" s="12">
        <f>'Simulacion sistema (hoja4)'!AT2056</f>
        <v>0.77885969740799899</v>
      </c>
    </row>
    <row r="2052" spans="2:4" x14ac:dyDescent="0.25">
      <c r="B2052" s="8">
        <f t="shared" si="35"/>
        <v>2047</v>
      </c>
      <c r="C2052" s="12">
        <f>'Simulacion sistema (hoja4)'!AS2057</f>
        <v>0.3451264202646393</v>
      </c>
      <c r="D2052" s="12">
        <f>'Simulacion sistema (hoja4)'!AT2057</f>
        <v>0.72346860014371839</v>
      </c>
    </row>
    <row r="2053" spans="2:4" x14ac:dyDescent="0.25">
      <c r="B2053" s="8">
        <f t="shared" si="35"/>
        <v>2048</v>
      </c>
      <c r="C2053" s="12">
        <f>'Simulacion sistema (hoja4)'!AS2058</f>
        <v>0</v>
      </c>
      <c r="D2053" s="12">
        <f>'Simulacion sistema (hoja4)'!AT2058</f>
        <v>0.64761665415661473</v>
      </c>
    </row>
    <row r="2054" spans="2:4" x14ac:dyDescent="0.25">
      <c r="B2054" s="8">
        <f t="shared" si="35"/>
        <v>2049</v>
      </c>
      <c r="C2054" s="12">
        <f>'Simulacion sistema (hoja4)'!AS2059</f>
        <v>0</v>
      </c>
      <c r="D2054" s="12">
        <f>'Simulacion sistema (hoja4)'!AT2059</f>
        <v>0.81870871804270273</v>
      </c>
    </row>
    <row r="2055" spans="2:4" x14ac:dyDescent="0.25">
      <c r="B2055" s="8">
        <f t="shared" si="35"/>
        <v>2050</v>
      </c>
      <c r="C2055" s="12">
        <f>'Simulacion sistema (hoja4)'!AS2060</f>
        <v>0</v>
      </c>
      <c r="D2055" s="12">
        <f>'Simulacion sistema (hoja4)'!AT2060</f>
        <v>0.81280354758001361</v>
      </c>
    </row>
    <row r="2056" spans="2:4" x14ac:dyDescent="0.25">
      <c r="B2056" s="8">
        <f t="shared" ref="B2056:B2119" si="36">+B2055+1</f>
        <v>2051</v>
      </c>
      <c r="C2056" s="12">
        <f>'Simulacion sistema (hoja4)'!AS2061</f>
        <v>0</v>
      </c>
      <c r="D2056" s="12">
        <f>'Simulacion sistema (hoja4)'!AT2061</f>
        <v>0.68196420767647536</v>
      </c>
    </row>
    <row r="2057" spans="2:4" x14ac:dyDescent="0.25">
      <c r="B2057" s="8">
        <f t="shared" si="36"/>
        <v>2052</v>
      </c>
      <c r="C2057" s="12">
        <f>'Simulacion sistema (hoja4)'!AS2062</f>
        <v>0</v>
      </c>
      <c r="D2057" s="12">
        <f>'Simulacion sistema (hoja4)'!AT2062</f>
        <v>0.73166290126116595</v>
      </c>
    </row>
    <row r="2058" spans="2:4" x14ac:dyDescent="0.25">
      <c r="B2058" s="8">
        <f t="shared" si="36"/>
        <v>2053</v>
      </c>
      <c r="C2058" s="12">
        <f>'Simulacion sistema (hoja4)'!AS2063</f>
        <v>1</v>
      </c>
      <c r="D2058" s="12">
        <f>'Simulacion sistema (hoja4)'!AT2063</f>
        <v>0.87488440670294698</v>
      </c>
    </row>
    <row r="2059" spans="2:4" x14ac:dyDescent="0.25">
      <c r="B2059" s="8">
        <f t="shared" si="36"/>
        <v>2054</v>
      </c>
      <c r="C2059" s="12">
        <f>'Simulacion sistema (hoja4)'!AS2064</f>
        <v>0.21263306863106518</v>
      </c>
      <c r="D2059" s="12">
        <f>'Simulacion sistema (hoja4)'!AT2064</f>
        <v>0.50025622854220575</v>
      </c>
    </row>
    <row r="2060" spans="2:4" x14ac:dyDescent="0.25">
      <c r="B2060" s="8">
        <f t="shared" si="36"/>
        <v>2055</v>
      </c>
      <c r="C2060" s="12">
        <f>'Simulacion sistema (hoja4)'!AS2065</f>
        <v>0</v>
      </c>
      <c r="D2060" s="12">
        <f>'Simulacion sistema (hoja4)'!AT2065</f>
        <v>0.77719545878867824</v>
      </c>
    </row>
    <row r="2061" spans="2:4" x14ac:dyDescent="0.25">
      <c r="B2061" s="8">
        <f t="shared" si="36"/>
        <v>2056</v>
      </c>
      <c r="C2061" s="12">
        <f>'Simulacion sistema (hoja4)'!AS2066</f>
        <v>0.11568900060275712</v>
      </c>
      <c r="D2061" s="12">
        <f>'Simulacion sistema (hoja4)'!AT2066</f>
        <v>0.90315433367622344</v>
      </c>
    </row>
    <row r="2062" spans="2:4" x14ac:dyDescent="0.25">
      <c r="B2062" s="8">
        <f t="shared" si="36"/>
        <v>2057</v>
      </c>
      <c r="C2062" s="12">
        <f>'Simulacion sistema (hoja4)'!AS2067</f>
        <v>0.83739419805739701</v>
      </c>
      <c r="D2062" s="12">
        <f>'Simulacion sistema (hoja4)'!AT2067</f>
        <v>0.63862846800140483</v>
      </c>
    </row>
    <row r="2063" spans="2:4" x14ac:dyDescent="0.25">
      <c r="B2063" s="8">
        <f t="shared" si="36"/>
        <v>2058</v>
      </c>
      <c r="C2063" s="12">
        <f>'Simulacion sistema (hoja4)'!AS2068</f>
        <v>0</v>
      </c>
      <c r="D2063" s="12">
        <f>'Simulacion sistema (hoja4)'!AT2068</f>
        <v>0.79913743577821006</v>
      </c>
    </row>
    <row r="2064" spans="2:4" x14ac:dyDescent="0.25">
      <c r="B2064" s="8">
        <f t="shared" si="36"/>
        <v>2059</v>
      </c>
      <c r="C2064" s="12">
        <f>'Simulacion sistema (hoja4)'!AS2069</f>
        <v>0.19957865853892495</v>
      </c>
      <c r="D2064" s="12">
        <f>'Simulacion sistema (hoja4)'!AT2069</f>
        <v>0.95191718980989715</v>
      </c>
    </row>
    <row r="2065" spans="2:4" x14ac:dyDescent="0.25">
      <c r="B2065" s="8">
        <f t="shared" si="36"/>
        <v>2060</v>
      </c>
      <c r="C2065" s="12">
        <f>'Simulacion sistema (hoja4)'!AS2070</f>
        <v>0.23406149020277855</v>
      </c>
      <c r="D2065" s="12">
        <f>'Simulacion sistema (hoja4)'!AT2070</f>
        <v>0.89415629269831898</v>
      </c>
    </row>
    <row r="2066" spans="2:4" x14ac:dyDescent="0.25">
      <c r="B2066" s="8">
        <f t="shared" si="36"/>
        <v>2061</v>
      </c>
      <c r="C2066" s="12">
        <f>'Simulacion sistema (hoja4)'!AS2071</f>
        <v>0.35412100655535583</v>
      </c>
      <c r="D2066" s="12">
        <f>'Simulacion sistema (hoja4)'!AT2071</f>
        <v>0.6149940889879697</v>
      </c>
    </row>
    <row r="2067" spans="2:4" x14ac:dyDescent="0.25">
      <c r="B2067" s="8">
        <f t="shared" si="36"/>
        <v>2062</v>
      </c>
      <c r="C2067" s="12">
        <f>'Simulacion sistema (hoja4)'!AS2072</f>
        <v>5.5339915684711624E-2</v>
      </c>
      <c r="D2067" s="12">
        <f>'Simulacion sistema (hoja4)'!AT2072</f>
        <v>0.67233501763957348</v>
      </c>
    </row>
    <row r="2068" spans="2:4" x14ac:dyDescent="0.25">
      <c r="B2068" s="8">
        <f t="shared" si="36"/>
        <v>2063</v>
      </c>
      <c r="C2068" s="12">
        <f>'Simulacion sistema (hoja4)'!AS2073</f>
        <v>0.29838244777856743</v>
      </c>
      <c r="D2068" s="12">
        <f>'Simulacion sistema (hoja4)'!AT2073</f>
        <v>0.62018405359094064</v>
      </c>
    </row>
    <row r="2069" spans="2:4" x14ac:dyDescent="0.25">
      <c r="B2069" s="8">
        <f t="shared" si="36"/>
        <v>2064</v>
      </c>
      <c r="C2069" s="12">
        <f>'Simulacion sistema (hoja4)'!AS2074</f>
        <v>0</v>
      </c>
      <c r="D2069" s="12">
        <f>'Simulacion sistema (hoja4)'!AT2074</f>
        <v>0.63214716780888891</v>
      </c>
    </row>
    <row r="2070" spans="2:4" x14ac:dyDescent="0.25">
      <c r="B2070" s="8">
        <f t="shared" si="36"/>
        <v>2065</v>
      </c>
      <c r="C2070" s="12">
        <f>'Simulacion sistema (hoja4)'!AS2075</f>
        <v>0</v>
      </c>
      <c r="D2070" s="12">
        <f>'Simulacion sistema (hoja4)'!AT2075</f>
        <v>0.77716754523587528</v>
      </c>
    </row>
    <row r="2071" spans="2:4" x14ac:dyDescent="0.25">
      <c r="B2071" s="8">
        <f t="shared" si="36"/>
        <v>2066</v>
      </c>
      <c r="C2071" s="12">
        <f>'Simulacion sistema (hoja4)'!AS2076</f>
        <v>0.14117312169870391</v>
      </c>
      <c r="D2071" s="12">
        <f>'Simulacion sistema (hoja4)'!AT2076</f>
        <v>0.60465685536601332</v>
      </c>
    </row>
    <row r="2072" spans="2:4" x14ac:dyDescent="0.25">
      <c r="B2072" s="8">
        <f t="shared" si="36"/>
        <v>2067</v>
      </c>
      <c r="C2072" s="12">
        <f>'Simulacion sistema (hoja4)'!AS2077</f>
        <v>1</v>
      </c>
      <c r="D2072" s="12">
        <f>'Simulacion sistema (hoja4)'!AT2077</f>
        <v>0.58080654815068611</v>
      </c>
    </row>
    <row r="2073" spans="2:4" x14ac:dyDescent="0.25">
      <c r="B2073" s="8">
        <f t="shared" si="36"/>
        <v>2068</v>
      </c>
      <c r="C2073" s="12">
        <f>'Simulacion sistema (hoja4)'!AS2078</f>
        <v>0.70606722845623149</v>
      </c>
      <c r="D2073" s="12">
        <f>'Simulacion sistema (hoja4)'!AT2078</f>
        <v>0.78194216030764663</v>
      </c>
    </row>
    <row r="2074" spans="2:4" x14ac:dyDescent="0.25">
      <c r="B2074" s="8">
        <f t="shared" si="36"/>
        <v>2069</v>
      </c>
      <c r="C2074" s="12">
        <f>'Simulacion sistema (hoja4)'!AS2079</f>
        <v>0</v>
      </c>
      <c r="D2074" s="12">
        <f>'Simulacion sistema (hoja4)'!AT2079</f>
        <v>0.82039133131225783</v>
      </c>
    </row>
    <row r="2075" spans="2:4" x14ac:dyDescent="0.25">
      <c r="B2075" s="8">
        <f t="shared" si="36"/>
        <v>2070</v>
      </c>
      <c r="C2075" s="12">
        <f>'Simulacion sistema (hoja4)'!AS2080</f>
        <v>0</v>
      </c>
      <c r="D2075" s="12">
        <f>'Simulacion sistema (hoja4)'!AT2080</f>
        <v>0.75405732486000343</v>
      </c>
    </row>
    <row r="2076" spans="2:4" x14ac:dyDescent="0.25">
      <c r="B2076" s="8">
        <f t="shared" si="36"/>
        <v>2071</v>
      </c>
      <c r="C2076" s="12">
        <f>'Simulacion sistema (hoja4)'!AS2081</f>
        <v>0</v>
      </c>
      <c r="D2076" s="12">
        <f>'Simulacion sistema (hoja4)'!AT2081</f>
        <v>0.70696363330247403</v>
      </c>
    </row>
    <row r="2077" spans="2:4" x14ac:dyDescent="0.25">
      <c r="B2077" s="8">
        <f t="shared" si="36"/>
        <v>2072</v>
      </c>
      <c r="C2077" s="12">
        <f>'Simulacion sistema (hoja4)'!AS2082</f>
        <v>0</v>
      </c>
      <c r="D2077" s="12">
        <f>'Simulacion sistema (hoja4)'!AT2082</f>
        <v>0.87418385038512347</v>
      </c>
    </row>
    <row r="2078" spans="2:4" x14ac:dyDescent="0.25">
      <c r="B2078" s="8">
        <f t="shared" si="36"/>
        <v>2073</v>
      </c>
      <c r="C2078" s="12">
        <f>'Simulacion sistema (hoja4)'!AS2083</f>
        <v>0</v>
      </c>
      <c r="D2078" s="12">
        <f>'Simulacion sistema (hoja4)'!AT2083</f>
        <v>0.71067788362371886</v>
      </c>
    </row>
    <row r="2079" spans="2:4" x14ac:dyDescent="0.25">
      <c r="B2079" s="8">
        <f t="shared" si="36"/>
        <v>2074</v>
      </c>
      <c r="C2079" s="12">
        <f>'Simulacion sistema (hoja4)'!AS2084</f>
        <v>0</v>
      </c>
      <c r="D2079" s="12">
        <f>'Simulacion sistema (hoja4)'!AT2084</f>
        <v>0.7599847289408862</v>
      </c>
    </row>
    <row r="2080" spans="2:4" x14ac:dyDescent="0.25">
      <c r="B2080" s="8">
        <f t="shared" si="36"/>
        <v>2075</v>
      </c>
      <c r="C2080" s="12">
        <f>'Simulacion sistema (hoja4)'!AS2085</f>
        <v>0</v>
      </c>
      <c r="D2080" s="12">
        <f>'Simulacion sistema (hoja4)'!AT2085</f>
        <v>0.79492221048924261</v>
      </c>
    </row>
    <row r="2081" spans="2:4" x14ac:dyDescent="0.25">
      <c r="B2081" s="8">
        <f t="shared" si="36"/>
        <v>2076</v>
      </c>
      <c r="C2081" s="12">
        <f>'Simulacion sistema (hoja4)'!AS2086</f>
        <v>0</v>
      </c>
      <c r="D2081" s="12">
        <f>'Simulacion sistema (hoja4)'!AT2086</f>
        <v>0.53688180966044408</v>
      </c>
    </row>
    <row r="2082" spans="2:4" x14ac:dyDescent="0.25">
      <c r="B2082" s="8">
        <f t="shared" si="36"/>
        <v>2077</v>
      </c>
      <c r="C2082" s="12">
        <f>'Simulacion sistema (hoja4)'!AS2087</f>
        <v>0</v>
      </c>
      <c r="D2082" s="12">
        <f>'Simulacion sistema (hoja4)'!AT2087</f>
        <v>0.84357788808530587</v>
      </c>
    </row>
    <row r="2083" spans="2:4" x14ac:dyDescent="0.25">
      <c r="B2083" s="8">
        <f t="shared" si="36"/>
        <v>2078</v>
      </c>
      <c r="C2083" s="12">
        <f>'Simulacion sistema (hoja4)'!AS2088</f>
        <v>0</v>
      </c>
      <c r="D2083" s="12">
        <f>'Simulacion sistema (hoja4)'!AT2088</f>
        <v>0.81105127033120905</v>
      </c>
    </row>
    <row r="2084" spans="2:4" x14ac:dyDescent="0.25">
      <c r="B2084" s="8">
        <f t="shared" si="36"/>
        <v>2079</v>
      </c>
      <c r="C2084" s="12">
        <f>'Simulacion sistema (hoja4)'!AS2089</f>
        <v>0.60321021293625121</v>
      </c>
      <c r="D2084" s="12">
        <f>'Simulacion sistema (hoja4)'!AT2089</f>
        <v>0.93007630419503573</v>
      </c>
    </row>
    <row r="2085" spans="2:4" x14ac:dyDescent="0.25">
      <c r="B2085" s="8">
        <f t="shared" si="36"/>
        <v>2080</v>
      </c>
      <c r="C2085" s="12">
        <f>'Simulacion sistema (hoja4)'!AS2090</f>
        <v>0</v>
      </c>
      <c r="D2085" s="12">
        <f>'Simulacion sistema (hoja4)'!AT2090</f>
        <v>0.7837904530606864</v>
      </c>
    </row>
    <row r="2086" spans="2:4" x14ac:dyDescent="0.25">
      <c r="B2086" s="8">
        <f t="shared" si="36"/>
        <v>2081</v>
      </c>
      <c r="C2086" s="12">
        <f>'Simulacion sistema (hoja4)'!AS2091</f>
        <v>0.19079971994821487</v>
      </c>
      <c r="D2086" s="12">
        <f>'Simulacion sistema (hoja4)'!AT2091</f>
        <v>0.71946965368067506</v>
      </c>
    </row>
    <row r="2087" spans="2:4" x14ac:dyDescent="0.25">
      <c r="B2087" s="8">
        <f t="shared" si="36"/>
        <v>2082</v>
      </c>
      <c r="C2087" s="12">
        <f>'Simulacion sistema (hoja4)'!AS2092</f>
        <v>0</v>
      </c>
      <c r="D2087" s="12">
        <f>'Simulacion sistema (hoja4)'!AT2092</f>
        <v>0.81347387125691695</v>
      </c>
    </row>
    <row r="2088" spans="2:4" x14ac:dyDescent="0.25">
      <c r="B2088" s="8">
        <f t="shared" si="36"/>
        <v>2083</v>
      </c>
      <c r="C2088" s="12">
        <f>'Simulacion sistema (hoja4)'!AS2093</f>
        <v>1</v>
      </c>
      <c r="D2088" s="12">
        <f>'Simulacion sistema (hoja4)'!AT2093</f>
        <v>0.85966872494619528</v>
      </c>
    </row>
    <row r="2089" spans="2:4" x14ac:dyDescent="0.25">
      <c r="B2089" s="8">
        <f t="shared" si="36"/>
        <v>2084</v>
      </c>
      <c r="C2089" s="12">
        <f>'Simulacion sistema (hoja4)'!AS2094</f>
        <v>0</v>
      </c>
      <c r="D2089" s="12">
        <f>'Simulacion sistema (hoja4)'!AT2094</f>
        <v>0.77024982540618248</v>
      </c>
    </row>
    <row r="2090" spans="2:4" x14ac:dyDescent="0.25">
      <c r="B2090" s="8">
        <f t="shared" si="36"/>
        <v>2085</v>
      </c>
      <c r="C2090" s="12">
        <f>'Simulacion sistema (hoja4)'!AS2095</f>
        <v>0.77756054199974944</v>
      </c>
      <c r="D2090" s="12">
        <f>'Simulacion sistema (hoja4)'!AT2095</f>
        <v>0.88796640678332028</v>
      </c>
    </row>
    <row r="2091" spans="2:4" x14ac:dyDescent="0.25">
      <c r="B2091" s="8">
        <f t="shared" si="36"/>
        <v>2086</v>
      </c>
      <c r="C2091" s="12">
        <f>'Simulacion sistema (hoja4)'!AS2096</f>
        <v>0.55458268990800463</v>
      </c>
      <c r="D2091" s="12">
        <f>'Simulacion sistema (hoja4)'!AT2096</f>
        <v>1</v>
      </c>
    </row>
    <row r="2092" spans="2:4" x14ac:dyDescent="0.25">
      <c r="B2092" s="8">
        <f t="shared" si="36"/>
        <v>2087</v>
      </c>
      <c r="C2092" s="12">
        <f>'Simulacion sistema (hoja4)'!AS2097</f>
        <v>0</v>
      </c>
      <c r="D2092" s="12">
        <f>'Simulacion sistema (hoja4)'!AT2097</f>
        <v>0.96202270318787908</v>
      </c>
    </row>
    <row r="2093" spans="2:4" x14ac:dyDescent="0.25">
      <c r="B2093" s="8">
        <f t="shared" si="36"/>
        <v>2088</v>
      </c>
      <c r="C2093" s="12">
        <f>'Simulacion sistema (hoja4)'!AS2098</f>
        <v>0</v>
      </c>
      <c r="D2093" s="12">
        <f>'Simulacion sistema (hoja4)'!AT2098</f>
        <v>0.63482627365827859</v>
      </c>
    </row>
    <row r="2094" spans="2:4" x14ac:dyDescent="0.25">
      <c r="B2094" s="8">
        <f t="shared" si="36"/>
        <v>2089</v>
      </c>
      <c r="C2094" s="12">
        <f>'Simulacion sistema (hoja4)'!AS2099</f>
        <v>0</v>
      </c>
      <c r="D2094" s="12">
        <f>'Simulacion sistema (hoja4)'!AT2099</f>
        <v>0.67959548891382449</v>
      </c>
    </row>
    <row r="2095" spans="2:4" x14ac:dyDescent="0.25">
      <c r="B2095" s="8">
        <f t="shared" si="36"/>
        <v>2090</v>
      </c>
      <c r="C2095" s="12">
        <f>'Simulacion sistema (hoja4)'!AS2100</f>
        <v>1</v>
      </c>
      <c r="D2095" s="12">
        <f>'Simulacion sistema (hoja4)'!AT2100</f>
        <v>1</v>
      </c>
    </row>
    <row r="2096" spans="2:4" x14ac:dyDescent="0.25">
      <c r="B2096" s="8">
        <f t="shared" si="36"/>
        <v>2091</v>
      </c>
      <c r="C2096" s="12">
        <f>'Simulacion sistema (hoja4)'!AS2101</f>
        <v>0.21951030427032189</v>
      </c>
      <c r="D2096" s="12">
        <f>'Simulacion sistema (hoja4)'!AT2101</f>
        <v>0.6376292378947056</v>
      </c>
    </row>
    <row r="2097" spans="2:4" x14ac:dyDescent="0.25">
      <c r="B2097" s="8">
        <f t="shared" si="36"/>
        <v>2092</v>
      </c>
      <c r="C2097" s="12">
        <f>'Simulacion sistema (hoja4)'!AS2102</f>
        <v>0</v>
      </c>
      <c r="D2097" s="12">
        <f>'Simulacion sistema (hoja4)'!AT2102</f>
        <v>0.72455938643824125</v>
      </c>
    </row>
    <row r="2098" spans="2:4" x14ac:dyDescent="0.25">
      <c r="B2098" s="8">
        <f t="shared" si="36"/>
        <v>2093</v>
      </c>
      <c r="C2098" s="12">
        <f>'Simulacion sistema (hoja4)'!AS2103</f>
        <v>0</v>
      </c>
      <c r="D2098" s="12">
        <f>'Simulacion sistema (hoja4)'!AT2103</f>
        <v>0.78101302054443567</v>
      </c>
    </row>
    <row r="2099" spans="2:4" x14ac:dyDescent="0.25">
      <c r="B2099" s="8">
        <f t="shared" si="36"/>
        <v>2094</v>
      </c>
      <c r="C2099" s="12">
        <f>'Simulacion sistema (hoja4)'!AS2104</f>
        <v>0</v>
      </c>
      <c r="D2099" s="12">
        <f>'Simulacion sistema (hoja4)'!AT2104</f>
        <v>0.69775416071130814</v>
      </c>
    </row>
    <row r="2100" spans="2:4" x14ac:dyDescent="0.25">
      <c r="B2100" s="8">
        <f t="shared" si="36"/>
        <v>2095</v>
      </c>
      <c r="C2100" s="12">
        <f>'Simulacion sistema (hoja4)'!AS2105</f>
        <v>0.81615482486367619</v>
      </c>
      <c r="D2100" s="12">
        <f>'Simulacion sistema (hoja4)'!AT2105</f>
        <v>0.6695381087205956</v>
      </c>
    </row>
    <row r="2101" spans="2:4" x14ac:dyDescent="0.25">
      <c r="B2101" s="8">
        <f t="shared" si="36"/>
        <v>2096</v>
      </c>
      <c r="C2101" s="12">
        <f>'Simulacion sistema (hoja4)'!AS2106</f>
        <v>0</v>
      </c>
      <c r="D2101" s="12">
        <f>'Simulacion sistema (hoja4)'!AT2106</f>
        <v>0.79960222652754886</v>
      </c>
    </row>
    <row r="2102" spans="2:4" x14ac:dyDescent="0.25">
      <c r="B2102" s="8">
        <f t="shared" si="36"/>
        <v>2097</v>
      </c>
      <c r="C2102" s="12">
        <f>'Simulacion sistema (hoja4)'!AS2107</f>
        <v>0</v>
      </c>
      <c r="D2102" s="12">
        <f>'Simulacion sistema (hoja4)'!AT2107</f>
        <v>0.60233208927120985</v>
      </c>
    </row>
    <row r="2103" spans="2:4" x14ac:dyDescent="0.25">
      <c r="B2103" s="8">
        <f t="shared" si="36"/>
        <v>2098</v>
      </c>
      <c r="C2103" s="12">
        <f>'Simulacion sistema (hoja4)'!AS2108</f>
        <v>0.96197864089645591</v>
      </c>
      <c r="D2103" s="12">
        <f>'Simulacion sistema (hoja4)'!AT2108</f>
        <v>0.69145181810183132</v>
      </c>
    </row>
    <row r="2104" spans="2:4" x14ac:dyDescent="0.25">
      <c r="B2104" s="8">
        <f t="shared" si="36"/>
        <v>2099</v>
      </c>
      <c r="C2104" s="12">
        <f>'Simulacion sistema (hoja4)'!AS2109</f>
        <v>0</v>
      </c>
      <c r="D2104" s="12">
        <f>'Simulacion sistema (hoja4)'!AT2109</f>
        <v>0.99170713465846594</v>
      </c>
    </row>
    <row r="2105" spans="2:4" x14ac:dyDescent="0.25">
      <c r="B2105" s="8">
        <f t="shared" si="36"/>
        <v>2100</v>
      </c>
      <c r="C2105" s="12">
        <f>'Simulacion sistema (hoja4)'!AS2110</f>
        <v>0</v>
      </c>
      <c r="D2105" s="12">
        <f>'Simulacion sistema (hoja4)'!AT2110</f>
        <v>0.93394954809861186</v>
      </c>
    </row>
    <row r="2106" spans="2:4" x14ac:dyDescent="0.25">
      <c r="B2106" s="8">
        <f t="shared" si="36"/>
        <v>2101</v>
      </c>
      <c r="C2106" s="12">
        <f>'Simulacion sistema (hoja4)'!AS2111</f>
        <v>0</v>
      </c>
      <c r="D2106" s="12">
        <f>'Simulacion sistema (hoja4)'!AT2111</f>
        <v>0.51495244186622735</v>
      </c>
    </row>
    <row r="2107" spans="2:4" x14ac:dyDescent="0.25">
      <c r="B2107" s="8">
        <f t="shared" si="36"/>
        <v>2102</v>
      </c>
      <c r="C2107" s="12">
        <f>'Simulacion sistema (hoja4)'!AS2112</f>
        <v>0.61022085635680312</v>
      </c>
      <c r="D2107" s="12">
        <f>'Simulacion sistema (hoja4)'!AT2112</f>
        <v>0.64325343500743049</v>
      </c>
    </row>
    <row r="2108" spans="2:4" x14ac:dyDescent="0.25">
      <c r="B2108" s="8">
        <f t="shared" si="36"/>
        <v>2103</v>
      </c>
      <c r="C2108" s="12">
        <f>'Simulacion sistema (hoja4)'!AS2113</f>
        <v>0.63932863424100406</v>
      </c>
      <c r="D2108" s="12">
        <f>'Simulacion sistema (hoja4)'!AT2113</f>
        <v>0.68125661965515405</v>
      </c>
    </row>
    <row r="2109" spans="2:4" x14ac:dyDescent="0.25">
      <c r="B2109" s="8">
        <f t="shared" si="36"/>
        <v>2104</v>
      </c>
      <c r="C2109" s="12">
        <f>'Simulacion sistema (hoja4)'!AS2114</f>
        <v>0</v>
      </c>
      <c r="D2109" s="12">
        <f>'Simulacion sistema (hoja4)'!AT2114</f>
        <v>0.77903150916759367</v>
      </c>
    </row>
    <row r="2110" spans="2:4" x14ac:dyDescent="0.25">
      <c r="B2110" s="8">
        <f t="shared" si="36"/>
        <v>2105</v>
      </c>
      <c r="C2110" s="12">
        <f>'Simulacion sistema (hoja4)'!AS2115</f>
        <v>0.36659933178030302</v>
      </c>
      <c r="D2110" s="12">
        <f>'Simulacion sistema (hoja4)'!AT2115</f>
        <v>0.90375448657111634</v>
      </c>
    </row>
    <row r="2111" spans="2:4" x14ac:dyDescent="0.25">
      <c r="B2111" s="8">
        <f t="shared" si="36"/>
        <v>2106</v>
      </c>
      <c r="C2111" s="12">
        <f>'Simulacion sistema (hoja4)'!AS2116</f>
        <v>0.53012999407679495</v>
      </c>
      <c r="D2111" s="12">
        <f>'Simulacion sistema (hoja4)'!AT2116</f>
        <v>0.69130119362513909</v>
      </c>
    </row>
    <row r="2112" spans="2:4" x14ac:dyDescent="0.25">
      <c r="B2112" s="8">
        <f t="shared" si="36"/>
        <v>2107</v>
      </c>
      <c r="C2112" s="12">
        <f>'Simulacion sistema (hoja4)'!AS2117</f>
        <v>0</v>
      </c>
      <c r="D2112" s="12">
        <f>'Simulacion sistema (hoja4)'!AT2117</f>
        <v>0.59106056923852046</v>
      </c>
    </row>
    <row r="2113" spans="2:4" x14ac:dyDescent="0.25">
      <c r="B2113" s="8">
        <f t="shared" si="36"/>
        <v>2108</v>
      </c>
      <c r="C2113" s="12">
        <f>'Simulacion sistema (hoja4)'!AS2118</f>
        <v>8.1853453947264967E-2</v>
      </c>
      <c r="D2113" s="12">
        <f>'Simulacion sistema (hoja4)'!AT2118</f>
        <v>0.88594300292999628</v>
      </c>
    </row>
    <row r="2114" spans="2:4" x14ac:dyDescent="0.25">
      <c r="B2114" s="8">
        <f t="shared" si="36"/>
        <v>2109</v>
      </c>
      <c r="C2114" s="12">
        <f>'Simulacion sistema (hoja4)'!AS2119</f>
        <v>0.67929019913055766</v>
      </c>
      <c r="D2114" s="12">
        <f>'Simulacion sistema (hoja4)'!AT2119</f>
        <v>1</v>
      </c>
    </row>
    <row r="2115" spans="2:4" x14ac:dyDescent="0.25">
      <c r="B2115" s="8">
        <f t="shared" si="36"/>
        <v>2110</v>
      </c>
      <c r="C2115" s="12">
        <f>'Simulacion sistema (hoja4)'!AS2120</f>
        <v>0.37577175896828219</v>
      </c>
      <c r="D2115" s="12">
        <f>'Simulacion sistema (hoja4)'!AT2120</f>
        <v>0.91466624430274712</v>
      </c>
    </row>
    <row r="2116" spans="2:4" x14ac:dyDescent="0.25">
      <c r="B2116" s="8">
        <f t="shared" si="36"/>
        <v>2111</v>
      </c>
      <c r="C2116" s="12">
        <f>'Simulacion sistema (hoja4)'!AS2121</f>
        <v>0.13182818398960197</v>
      </c>
      <c r="D2116" s="12">
        <f>'Simulacion sistema (hoja4)'!AT2121</f>
        <v>0.83083084589745515</v>
      </c>
    </row>
    <row r="2117" spans="2:4" x14ac:dyDescent="0.25">
      <c r="B2117" s="8">
        <f t="shared" si="36"/>
        <v>2112</v>
      </c>
      <c r="C2117" s="12">
        <f>'Simulacion sistema (hoja4)'!AS2122</f>
        <v>0</v>
      </c>
      <c r="D2117" s="12">
        <f>'Simulacion sistema (hoja4)'!AT2122</f>
        <v>0.88445938609409691</v>
      </c>
    </row>
    <row r="2118" spans="2:4" x14ac:dyDescent="0.25">
      <c r="B2118" s="8">
        <f t="shared" si="36"/>
        <v>2113</v>
      </c>
      <c r="C2118" s="12">
        <f>'Simulacion sistema (hoja4)'!AS2123</f>
        <v>0</v>
      </c>
      <c r="D2118" s="12">
        <f>'Simulacion sistema (hoja4)'!AT2123</f>
        <v>0.78572127172398087</v>
      </c>
    </row>
    <row r="2119" spans="2:4" x14ac:dyDescent="0.25">
      <c r="B2119" s="8">
        <f t="shared" si="36"/>
        <v>2114</v>
      </c>
      <c r="C2119" s="12">
        <f>'Simulacion sistema (hoja4)'!AS2124</f>
        <v>0</v>
      </c>
      <c r="D2119" s="12">
        <f>'Simulacion sistema (hoja4)'!AT2124</f>
        <v>0.6536396074573444</v>
      </c>
    </row>
    <row r="2120" spans="2:4" x14ac:dyDescent="0.25">
      <c r="B2120" s="8">
        <f t="shared" ref="B2120:B2183" si="37">+B2119+1</f>
        <v>2115</v>
      </c>
      <c r="C2120" s="12">
        <f>'Simulacion sistema (hoja4)'!AS2125</f>
        <v>0.15330460140150184</v>
      </c>
      <c r="D2120" s="12">
        <f>'Simulacion sistema (hoja4)'!AT2125</f>
        <v>0.89025604309759754</v>
      </c>
    </row>
    <row r="2121" spans="2:4" x14ac:dyDescent="0.25">
      <c r="B2121" s="8">
        <f t="shared" si="37"/>
        <v>2116</v>
      </c>
      <c r="C2121" s="12">
        <f>'Simulacion sistema (hoja4)'!AS2126</f>
        <v>0</v>
      </c>
      <c r="D2121" s="12">
        <f>'Simulacion sistema (hoja4)'!AT2126</f>
        <v>0.89827596541673138</v>
      </c>
    </row>
    <row r="2122" spans="2:4" x14ac:dyDescent="0.25">
      <c r="B2122" s="8">
        <f t="shared" si="37"/>
        <v>2117</v>
      </c>
      <c r="C2122" s="12">
        <f>'Simulacion sistema (hoja4)'!AS2127</f>
        <v>0</v>
      </c>
      <c r="D2122" s="12">
        <f>'Simulacion sistema (hoja4)'!AT2127</f>
        <v>0.65254763443200781</v>
      </c>
    </row>
    <row r="2123" spans="2:4" x14ac:dyDescent="0.25">
      <c r="B2123" s="8">
        <f t="shared" si="37"/>
        <v>2118</v>
      </c>
      <c r="C2123" s="12">
        <f>'Simulacion sistema (hoja4)'!AS2128</f>
        <v>0</v>
      </c>
      <c r="D2123" s="12">
        <f>'Simulacion sistema (hoja4)'!AT2128</f>
        <v>0.63075515520896475</v>
      </c>
    </row>
    <row r="2124" spans="2:4" x14ac:dyDescent="0.25">
      <c r="B2124" s="8">
        <f t="shared" si="37"/>
        <v>2119</v>
      </c>
      <c r="C2124" s="12">
        <f>'Simulacion sistema (hoja4)'!AS2129</f>
        <v>0</v>
      </c>
      <c r="D2124" s="12">
        <f>'Simulacion sistema (hoja4)'!AT2129</f>
        <v>0.59508649759731747</v>
      </c>
    </row>
    <row r="2125" spans="2:4" x14ac:dyDescent="0.25">
      <c r="B2125" s="8">
        <f t="shared" si="37"/>
        <v>2120</v>
      </c>
      <c r="C2125" s="12">
        <f>'Simulacion sistema (hoja4)'!AS2130</f>
        <v>0</v>
      </c>
      <c r="D2125" s="12">
        <f>'Simulacion sistema (hoja4)'!AT2130</f>
        <v>1</v>
      </c>
    </row>
    <row r="2126" spans="2:4" x14ac:dyDescent="0.25">
      <c r="B2126" s="8">
        <f t="shared" si="37"/>
        <v>2121</v>
      </c>
      <c r="C2126" s="12">
        <f>'Simulacion sistema (hoja4)'!AS2131</f>
        <v>9.6012655597728411E-2</v>
      </c>
      <c r="D2126" s="12">
        <f>'Simulacion sistema (hoja4)'!AT2131</f>
        <v>0.71891333990427742</v>
      </c>
    </row>
    <row r="2127" spans="2:4" x14ac:dyDescent="0.25">
      <c r="B2127" s="8">
        <f t="shared" si="37"/>
        <v>2122</v>
      </c>
      <c r="C2127" s="12">
        <f>'Simulacion sistema (hoja4)'!AS2132</f>
        <v>5.2274115679513976E-2</v>
      </c>
      <c r="D2127" s="12">
        <f>'Simulacion sistema (hoja4)'!AT2132</f>
        <v>0.62668243356877129</v>
      </c>
    </row>
    <row r="2128" spans="2:4" x14ac:dyDescent="0.25">
      <c r="B2128" s="8">
        <f t="shared" si="37"/>
        <v>2123</v>
      </c>
      <c r="C2128" s="12">
        <f>'Simulacion sistema (hoja4)'!AS2133</f>
        <v>0</v>
      </c>
      <c r="D2128" s="12">
        <f>'Simulacion sistema (hoja4)'!AT2133</f>
        <v>0.56537420000571581</v>
      </c>
    </row>
    <row r="2129" spans="2:4" x14ac:dyDescent="0.25">
      <c r="B2129" s="8">
        <f t="shared" si="37"/>
        <v>2124</v>
      </c>
      <c r="C2129" s="12">
        <f>'Simulacion sistema (hoja4)'!AS2134</f>
        <v>0.9910149461868587</v>
      </c>
      <c r="D2129" s="12">
        <f>'Simulacion sistema (hoja4)'!AT2134</f>
        <v>0.96798691071361809</v>
      </c>
    </row>
    <row r="2130" spans="2:4" x14ac:dyDescent="0.25">
      <c r="B2130" s="8">
        <f t="shared" si="37"/>
        <v>2125</v>
      </c>
      <c r="C2130" s="12">
        <f>'Simulacion sistema (hoja4)'!AS2135</f>
        <v>9.0821586339218136E-2</v>
      </c>
      <c r="D2130" s="12">
        <f>'Simulacion sistema (hoja4)'!AT2135</f>
        <v>0.89930153755111897</v>
      </c>
    </row>
    <row r="2131" spans="2:4" x14ac:dyDescent="0.25">
      <c r="B2131" s="8">
        <f t="shared" si="37"/>
        <v>2126</v>
      </c>
      <c r="C2131" s="12">
        <f>'Simulacion sistema (hoja4)'!AS2136</f>
        <v>0.47678522665713291</v>
      </c>
      <c r="D2131" s="12">
        <f>'Simulacion sistema (hoja4)'!AT2136</f>
        <v>0.77410037934774933</v>
      </c>
    </row>
    <row r="2132" spans="2:4" x14ac:dyDescent="0.25">
      <c r="B2132" s="8">
        <f t="shared" si="37"/>
        <v>2127</v>
      </c>
      <c r="C2132" s="12">
        <f>'Simulacion sistema (hoja4)'!AS2137</f>
        <v>0</v>
      </c>
      <c r="D2132" s="12">
        <f>'Simulacion sistema (hoja4)'!AT2137</f>
        <v>0.61617224163165285</v>
      </c>
    </row>
    <row r="2133" spans="2:4" x14ac:dyDescent="0.25">
      <c r="B2133" s="8">
        <f t="shared" si="37"/>
        <v>2128</v>
      </c>
      <c r="C2133" s="12">
        <f>'Simulacion sistema (hoja4)'!AS2138</f>
        <v>0.19610224599115705</v>
      </c>
      <c r="D2133" s="12">
        <f>'Simulacion sistema (hoja4)'!AT2138</f>
        <v>0.71741048062474577</v>
      </c>
    </row>
    <row r="2134" spans="2:4" x14ac:dyDescent="0.25">
      <c r="B2134" s="8">
        <f t="shared" si="37"/>
        <v>2129</v>
      </c>
      <c r="C2134" s="12">
        <f>'Simulacion sistema (hoja4)'!AS2139</f>
        <v>0</v>
      </c>
      <c r="D2134" s="12">
        <f>'Simulacion sistema (hoja4)'!AT2139</f>
        <v>0.61392932682898538</v>
      </c>
    </row>
    <row r="2135" spans="2:4" x14ac:dyDescent="0.25">
      <c r="B2135" s="8">
        <f t="shared" si="37"/>
        <v>2130</v>
      </c>
      <c r="C2135" s="12">
        <f>'Simulacion sistema (hoja4)'!AS2140</f>
        <v>7.9035917288950125E-2</v>
      </c>
      <c r="D2135" s="12">
        <f>'Simulacion sistema (hoja4)'!AT2140</f>
        <v>0.56566322237200961</v>
      </c>
    </row>
    <row r="2136" spans="2:4" x14ac:dyDescent="0.25">
      <c r="B2136" s="8">
        <f t="shared" si="37"/>
        <v>2131</v>
      </c>
      <c r="C2136" s="12">
        <f>'Simulacion sistema (hoja4)'!AS2141</f>
        <v>0</v>
      </c>
      <c r="D2136" s="12">
        <f>'Simulacion sistema (hoja4)'!AT2141</f>
        <v>0.85711332707845667</v>
      </c>
    </row>
    <row r="2137" spans="2:4" x14ac:dyDescent="0.25">
      <c r="B2137" s="8">
        <f t="shared" si="37"/>
        <v>2132</v>
      </c>
      <c r="C2137" s="12">
        <f>'Simulacion sistema (hoja4)'!AS2142</f>
        <v>0</v>
      </c>
      <c r="D2137" s="12">
        <f>'Simulacion sistema (hoja4)'!AT2142</f>
        <v>0.80509190215918147</v>
      </c>
    </row>
    <row r="2138" spans="2:4" x14ac:dyDescent="0.25">
      <c r="B2138" s="8">
        <f t="shared" si="37"/>
        <v>2133</v>
      </c>
      <c r="C2138" s="12">
        <f>'Simulacion sistema (hoja4)'!AS2143</f>
        <v>1</v>
      </c>
      <c r="D2138" s="12">
        <f>'Simulacion sistema (hoja4)'!AT2143</f>
        <v>0.84825254231864788</v>
      </c>
    </row>
    <row r="2139" spans="2:4" x14ac:dyDescent="0.25">
      <c r="B2139" s="8">
        <f t="shared" si="37"/>
        <v>2134</v>
      </c>
      <c r="C2139" s="12">
        <f>'Simulacion sistema (hoja4)'!AS2144</f>
        <v>0.71411415475543638</v>
      </c>
      <c r="D2139" s="12">
        <f>'Simulacion sistema (hoja4)'!AT2144</f>
        <v>0.79825546823672022</v>
      </c>
    </row>
    <row r="2140" spans="2:4" x14ac:dyDescent="0.25">
      <c r="B2140" s="8">
        <f t="shared" si="37"/>
        <v>2135</v>
      </c>
      <c r="C2140" s="12">
        <f>'Simulacion sistema (hoja4)'!AS2145</f>
        <v>0</v>
      </c>
      <c r="D2140" s="12">
        <f>'Simulacion sistema (hoja4)'!AT2145</f>
        <v>0.80188683516679615</v>
      </c>
    </row>
    <row r="2141" spans="2:4" x14ac:dyDescent="0.25">
      <c r="B2141" s="8">
        <f t="shared" si="37"/>
        <v>2136</v>
      </c>
      <c r="C2141" s="12">
        <f>'Simulacion sistema (hoja4)'!AS2146</f>
        <v>0.87537059682818508</v>
      </c>
      <c r="D2141" s="12">
        <f>'Simulacion sistema (hoja4)'!AT2146</f>
        <v>0.91995614802860337</v>
      </c>
    </row>
    <row r="2142" spans="2:4" x14ac:dyDescent="0.25">
      <c r="B2142" s="8">
        <f t="shared" si="37"/>
        <v>2137</v>
      </c>
      <c r="C2142" s="12">
        <f>'Simulacion sistema (hoja4)'!AS2147</f>
        <v>0</v>
      </c>
      <c r="D2142" s="12">
        <f>'Simulacion sistema (hoja4)'!AT2147</f>
        <v>0.60682795776501985</v>
      </c>
    </row>
    <row r="2143" spans="2:4" x14ac:dyDescent="0.25">
      <c r="B2143" s="8">
        <f t="shared" si="37"/>
        <v>2138</v>
      </c>
      <c r="C2143" s="12">
        <f>'Simulacion sistema (hoja4)'!AS2148</f>
        <v>0</v>
      </c>
      <c r="D2143" s="12">
        <f>'Simulacion sistema (hoja4)'!AT2148</f>
        <v>0.4600885748621818</v>
      </c>
    </row>
    <row r="2144" spans="2:4" x14ac:dyDescent="0.25">
      <c r="B2144" s="8">
        <f t="shared" si="37"/>
        <v>2139</v>
      </c>
      <c r="C2144" s="12">
        <f>'Simulacion sistema (hoja4)'!AS2149</f>
        <v>0</v>
      </c>
      <c r="D2144" s="12">
        <f>'Simulacion sistema (hoja4)'!AT2149</f>
        <v>0.82298950629216328</v>
      </c>
    </row>
    <row r="2145" spans="2:4" x14ac:dyDescent="0.25">
      <c r="B2145" s="8">
        <f t="shared" si="37"/>
        <v>2140</v>
      </c>
      <c r="C2145" s="12">
        <f>'Simulacion sistema (hoja4)'!AS2150</f>
        <v>0</v>
      </c>
      <c r="D2145" s="12">
        <f>'Simulacion sistema (hoja4)'!AT2150</f>
        <v>0.72657440949378105</v>
      </c>
    </row>
    <row r="2146" spans="2:4" x14ac:dyDescent="0.25">
      <c r="B2146" s="8">
        <f t="shared" si="37"/>
        <v>2141</v>
      </c>
      <c r="C2146" s="12">
        <f>'Simulacion sistema (hoja4)'!AS2151</f>
        <v>0</v>
      </c>
      <c r="D2146" s="12">
        <f>'Simulacion sistema (hoja4)'!AT2151</f>
        <v>0.6573082039033642</v>
      </c>
    </row>
    <row r="2147" spans="2:4" x14ac:dyDescent="0.25">
      <c r="B2147" s="8">
        <f t="shared" si="37"/>
        <v>2142</v>
      </c>
      <c r="C2147" s="12">
        <f>'Simulacion sistema (hoja4)'!AS2152</f>
        <v>0</v>
      </c>
      <c r="D2147" s="12">
        <f>'Simulacion sistema (hoja4)'!AT2152</f>
        <v>0.71683489546845169</v>
      </c>
    </row>
    <row r="2148" spans="2:4" x14ac:dyDescent="0.25">
      <c r="B2148" s="8">
        <f t="shared" si="37"/>
        <v>2143</v>
      </c>
      <c r="C2148" s="12">
        <f>'Simulacion sistema (hoja4)'!AS2153</f>
        <v>0.15581752552421793</v>
      </c>
      <c r="D2148" s="12">
        <f>'Simulacion sistema (hoja4)'!AT2153</f>
        <v>0.81161636966635464</v>
      </c>
    </row>
    <row r="2149" spans="2:4" x14ac:dyDescent="0.25">
      <c r="B2149" s="8">
        <f t="shared" si="37"/>
        <v>2144</v>
      </c>
      <c r="C2149" s="12">
        <f>'Simulacion sistema (hoja4)'!AS2154</f>
        <v>0</v>
      </c>
      <c r="D2149" s="12">
        <f>'Simulacion sistema (hoja4)'!AT2154</f>
        <v>0.69507694123404529</v>
      </c>
    </row>
    <row r="2150" spans="2:4" x14ac:dyDescent="0.25">
      <c r="B2150" s="8">
        <f t="shared" si="37"/>
        <v>2145</v>
      </c>
      <c r="C2150" s="12">
        <f>'Simulacion sistema (hoja4)'!AS2155</f>
        <v>0</v>
      </c>
      <c r="D2150" s="12">
        <f>'Simulacion sistema (hoja4)'!AT2155</f>
        <v>0.77162633639385958</v>
      </c>
    </row>
    <row r="2151" spans="2:4" x14ac:dyDescent="0.25">
      <c r="B2151" s="8">
        <f t="shared" si="37"/>
        <v>2146</v>
      </c>
      <c r="C2151" s="12">
        <f>'Simulacion sistema (hoja4)'!AS2156</f>
        <v>0</v>
      </c>
      <c r="D2151" s="12">
        <f>'Simulacion sistema (hoja4)'!AT2156</f>
        <v>0.77407917403681792</v>
      </c>
    </row>
    <row r="2152" spans="2:4" x14ac:dyDescent="0.25">
      <c r="B2152" s="8">
        <f t="shared" si="37"/>
        <v>2147</v>
      </c>
      <c r="C2152" s="12">
        <f>'Simulacion sistema (hoja4)'!AS2157</f>
        <v>0</v>
      </c>
      <c r="D2152" s="12">
        <f>'Simulacion sistema (hoja4)'!AT2157</f>
        <v>0.88628278356976409</v>
      </c>
    </row>
    <row r="2153" spans="2:4" x14ac:dyDescent="0.25">
      <c r="B2153" s="8">
        <f t="shared" si="37"/>
        <v>2148</v>
      </c>
      <c r="C2153" s="12">
        <f>'Simulacion sistema (hoja4)'!AS2158</f>
        <v>7.3502872381669151E-2</v>
      </c>
      <c r="D2153" s="12">
        <f>'Simulacion sistema (hoja4)'!AT2158</f>
        <v>0.85126069745039712</v>
      </c>
    </row>
    <row r="2154" spans="2:4" x14ac:dyDescent="0.25">
      <c r="B2154" s="8">
        <f t="shared" si="37"/>
        <v>2149</v>
      </c>
      <c r="C2154" s="12">
        <f>'Simulacion sistema (hoja4)'!AS2159</f>
        <v>0</v>
      </c>
      <c r="D2154" s="12">
        <f>'Simulacion sistema (hoja4)'!AT2159</f>
        <v>0.738884462509384</v>
      </c>
    </row>
    <row r="2155" spans="2:4" x14ac:dyDescent="0.25">
      <c r="B2155" s="8">
        <f t="shared" si="37"/>
        <v>2150</v>
      </c>
      <c r="C2155" s="12">
        <f>'Simulacion sistema (hoja4)'!AS2160</f>
        <v>0</v>
      </c>
      <c r="D2155" s="12">
        <f>'Simulacion sistema (hoja4)'!AT2160</f>
        <v>0.52509716857714683</v>
      </c>
    </row>
    <row r="2156" spans="2:4" x14ac:dyDescent="0.25">
      <c r="B2156" s="8">
        <f t="shared" si="37"/>
        <v>2151</v>
      </c>
      <c r="C2156" s="12">
        <f>'Simulacion sistema (hoja4)'!AS2161</f>
        <v>0</v>
      </c>
      <c r="D2156" s="12">
        <f>'Simulacion sistema (hoja4)'!AT2161</f>
        <v>0.94699947710622623</v>
      </c>
    </row>
    <row r="2157" spans="2:4" x14ac:dyDescent="0.25">
      <c r="B2157" s="8">
        <f t="shared" si="37"/>
        <v>2152</v>
      </c>
      <c r="C2157" s="12">
        <f>'Simulacion sistema (hoja4)'!AS2162</f>
        <v>0</v>
      </c>
      <c r="D2157" s="12">
        <f>'Simulacion sistema (hoja4)'!AT2162</f>
        <v>0.65819954341556552</v>
      </c>
    </row>
    <row r="2158" spans="2:4" x14ac:dyDescent="0.25">
      <c r="B2158" s="8">
        <f t="shared" si="37"/>
        <v>2153</v>
      </c>
      <c r="C2158" s="12">
        <f>'Simulacion sistema (hoja4)'!AS2163</f>
        <v>0</v>
      </c>
      <c r="D2158" s="12">
        <f>'Simulacion sistema (hoja4)'!AT2163</f>
        <v>0.87743782939677195</v>
      </c>
    </row>
    <row r="2159" spans="2:4" x14ac:dyDescent="0.25">
      <c r="B2159" s="8">
        <f t="shared" si="37"/>
        <v>2154</v>
      </c>
      <c r="C2159" s="12">
        <f>'Simulacion sistema (hoja4)'!AS2164</f>
        <v>0.44991665681809534</v>
      </c>
      <c r="D2159" s="12">
        <f>'Simulacion sistema (hoja4)'!AT2164</f>
        <v>0.48173211905268049</v>
      </c>
    </row>
    <row r="2160" spans="2:4" x14ac:dyDescent="0.25">
      <c r="B2160" s="8">
        <f t="shared" si="37"/>
        <v>2155</v>
      </c>
      <c r="C2160" s="12">
        <f>'Simulacion sistema (hoja4)'!AS2165</f>
        <v>0</v>
      </c>
      <c r="D2160" s="12">
        <f>'Simulacion sistema (hoja4)'!AT2165</f>
        <v>0.90602363306606004</v>
      </c>
    </row>
    <row r="2161" spans="2:4" x14ac:dyDescent="0.25">
      <c r="B2161" s="8">
        <f t="shared" si="37"/>
        <v>2156</v>
      </c>
      <c r="C2161" s="12">
        <f>'Simulacion sistema (hoja4)'!AS2166</f>
        <v>0.22003611041121379</v>
      </c>
      <c r="D2161" s="12">
        <f>'Simulacion sistema (hoja4)'!AT2166</f>
        <v>0.75516339602642168</v>
      </c>
    </row>
    <row r="2162" spans="2:4" x14ac:dyDescent="0.25">
      <c r="B2162" s="8">
        <f t="shared" si="37"/>
        <v>2157</v>
      </c>
      <c r="C2162" s="12">
        <f>'Simulacion sistema (hoja4)'!AS2167</f>
        <v>0</v>
      </c>
      <c r="D2162" s="12">
        <f>'Simulacion sistema (hoja4)'!AT2167</f>
        <v>0.8188025743182874</v>
      </c>
    </row>
    <row r="2163" spans="2:4" x14ac:dyDescent="0.25">
      <c r="B2163" s="8">
        <f t="shared" si="37"/>
        <v>2158</v>
      </c>
      <c r="C2163" s="12">
        <f>'Simulacion sistema (hoja4)'!AS2168</f>
        <v>0</v>
      </c>
      <c r="D2163" s="12">
        <f>'Simulacion sistema (hoja4)'!AT2168</f>
        <v>0.71994772297543497</v>
      </c>
    </row>
    <row r="2164" spans="2:4" x14ac:dyDescent="0.25">
      <c r="B2164" s="8">
        <f t="shared" si="37"/>
        <v>2159</v>
      </c>
      <c r="C2164" s="12">
        <f>'Simulacion sistema (hoja4)'!AS2169</f>
        <v>0</v>
      </c>
      <c r="D2164" s="12">
        <f>'Simulacion sistema (hoja4)'!AT2169</f>
        <v>0.88567974716323283</v>
      </c>
    </row>
    <row r="2165" spans="2:4" x14ac:dyDescent="0.25">
      <c r="B2165" s="8">
        <f t="shared" si="37"/>
        <v>2160</v>
      </c>
      <c r="C2165" s="12">
        <f>'Simulacion sistema (hoja4)'!AS2170</f>
        <v>5.0749122258087982E-2</v>
      </c>
      <c r="D2165" s="12">
        <f>'Simulacion sistema (hoja4)'!AT2170</f>
        <v>0.59628707525048852</v>
      </c>
    </row>
    <row r="2166" spans="2:4" x14ac:dyDescent="0.25">
      <c r="B2166" s="8">
        <f t="shared" si="37"/>
        <v>2161</v>
      </c>
      <c r="C2166" s="12">
        <f>'Simulacion sistema (hoja4)'!AS2171</f>
        <v>0</v>
      </c>
      <c r="D2166" s="12">
        <f>'Simulacion sistema (hoja4)'!AT2171</f>
        <v>0.84786929608640027</v>
      </c>
    </row>
    <row r="2167" spans="2:4" x14ac:dyDescent="0.25">
      <c r="B2167" s="8">
        <f t="shared" si="37"/>
        <v>2162</v>
      </c>
      <c r="C2167" s="12">
        <f>'Simulacion sistema (hoja4)'!AS2172</f>
        <v>0.52580663243497838</v>
      </c>
      <c r="D2167" s="12">
        <f>'Simulacion sistema (hoja4)'!AT2172</f>
        <v>0.85196174340119679</v>
      </c>
    </row>
    <row r="2168" spans="2:4" x14ac:dyDescent="0.25">
      <c r="B2168" s="8">
        <f t="shared" si="37"/>
        <v>2163</v>
      </c>
      <c r="C2168" s="12">
        <f>'Simulacion sistema (hoja4)'!AS2173</f>
        <v>0</v>
      </c>
      <c r="D2168" s="12">
        <f>'Simulacion sistema (hoja4)'!AT2173</f>
        <v>1</v>
      </c>
    </row>
    <row r="2169" spans="2:4" x14ac:dyDescent="0.25">
      <c r="B2169" s="8">
        <f t="shared" si="37"/>
        <v>2164</v>
      </c>
      <c r="C2169" s="12">
        <f>'Simulacion sistema (hoja4)'!AS2174</f>
        <v>0</v>
      </c>
      <c r="D2169" s="12">
        <f>'Simulacion sistema (hoja4)'!AT2174</f>
        <v>0.71813593806379172</v>
      </c>
    </row>
    <row r="2170" spans="2:4" x14ac:dyDescent="0.25">
      <c r="B2170" s="8">
        <f t="shared" si="37"/>
        <v>2165</v>
      </c>
      <c r="C2170" s="12">
        <f>'Simulacion sistema (hoja4)'!AS2175</f>
        <v>0</v>
      </c>
      <c r="D2170" s="12">
        <f>'Simulacion sistema (hoja4)'!AT2175</f>
        <v>0.96422046331109879</v>
      </c>
    </row>
    <row r="2171" spans="2:4" x14ac:dyDescent="0.25">
      <c r="B2171" s="8">
        <f t="shared" si="37"/>
        <v>2166</v>
      </c>
      <c r="C2171" s="12">
        <f>'Simulacion sistema (hoja4)'!AS2176</f>
        <v>0</v>
      </c>
      <c r="D2171" s="12">
        <f>'Simulacion sistema (hoja4)'!AT2176</f>
        <v>0.84801613425818823</v>
      </c>
    </row>
    <row r="2172" spans="2:4" x14ac:dyDescent="0.25">
      <c r="B2172" s="8">
        <f t="shared" si="37"/>
        <v>2167</v>
      </c>
      <c r="C2172" s="12">
        <f>'Simulacion sistema (hoja4)'!AS2177</f>
        <v>0</v>
      </c>
      <c r="D2172" s="12">
        <f>'Simulacion sistema (hoja4)'!AT2177</f>
        <v>0.83045651841556256</v>
      </c>
    </row>
    <row r="2173" spans="2:4" x14ac:dyDescent="0.25">
      <c r="B2173" s="8">
        <f t="shared" si="37"/>
        <v>2168</v>
      </c>
      <c r="C2173" s="12">
        <f>'Simulacion sistema (hoja4)'!AS2178</f>
        <v>0</v>
      </c>
      <c r="D2173" s="12">
        <f>'Simulacion sistema (hoja4)'!AT2178</f>
        <v>0.86648707876991793</v>
      </c>
    </row>
    <row r="2174" spans="2:4" x14ac:dyDescent="0.25">
      <c r="B2174" s="8">
        <f t="shared" si="37"/>
        <v>2169</v>
      </c>
      <c r="C2174" s="12">
        <f>'Simulacion sistema (hoja4)'!AS2179</f>
        <v>4.479698297706948E-2</v>
      </c>
      <c r="D2174" s="12">
        <f>'Simulacion sistema (hoja4)'!AT2179</f>
        <v>0.78852299581788565</v>
      </c>
    </row>
    <row r="2175" spans="2:4" x14ac:dyDescent="0.25">
      <c r="B2175" s="8">
        <f t="shared" si="37"/>
        <v>2170</v>
      </c>
      <c r="C2175" s="12">
        <f>'Simulacion sistema (hoja4)'!AS2180</f>
        <v>7.7612621010038921E-2</v>
      </c>
      <c r="D2175" s="12">
        <f>'Simulacion sistema (hoja4)'!AT2180</f>
        <v>0.94538955593671836</v>
      </c>
    </row>
    <row r="2176" spans="2:4" x14ac:dyDescent="0.25">
      <c r="B2176" s="8">
        <f t="shared" si="37"/>
        <v>2171</v>
      </c>
      <c r="C2176" s="12">
        <f>'Simulacion sistema (hoja4)'!AS2181</f>
        <v>0</v>
      </c>
      <c r="D2176" s="12">
        <f>'Simulacion sistema (hoja4)'!AT2181</f>
        <v>0.68532629195580419</v>
      </c>
    </row>
    <row r="2177" spans="2:4" x14ac:dyDescent="0.25">
      <c r="B2177" s="8">
        <f t="shared" si="37"/>
        <v>2172</v>
      </c>
      <c r="C2177" s="12">
        <f>'Simulacion sistema (hoja4)'!AS2182</f>
        <v>0</v>
      </c>
      <c r="D2177" s="12">
        <f>'Simulacion sistema (hoja4)'!AT2182</f>
        <v>0.86558959462792751</v>
      </c>
    </row>
    <row r="2178" spans="2:4" x14ac:dyDescent="0.25">
      <c r="B2178" s="8">
        <f t="shared" si="37"/>
        <v>2173</v>
      </c>
      <c r="C2178" s="12">
        <f>'Simulacion sistema (hoja4)'!AS2183</f>
        <v>0.3241958219352396</v>
      </c>
      <c r="D2178" s="12">
        <f>'Simulacion sistema (hoja4)'!AT2183</f>
        <v>0.58266444994485145</v>
      </c>
    </row>
    <row r="2179" spans="2:4" x14ac:dyDescent="0.25">
      <c r="B2179" s="8">
        <f t="shared" si="37"/>
        <v>2174</v>
      </c>
      <c r="C2179" s="12">
        <f>'Simulacion sistema (hoja4)'!AS2184</f>
        <v>0</v>
      </c>
      <c r="D2179" s="12">
        <f>'Simulacion sistema (hoja4)'!AT2184</f>
        <v>0.70524952229810478</v>
      </c>
    </row>
    <row r="2180" spans="2:4" x14ac:dyDescent="0.25">
      <c r="B2180" s="8">
        <f t="shared" si="37"/>
        <v>2175</v>
      </c>
      <c r="C2180" s="12">
        <f>'Simulacion sistema (hoja4)'!AS2185</f>
        <v>0.78523524912525322</v>
      </c>
      <c r="D2180" s="12">
        <f>'Simulacion sistema (hoja4)'!AT2185</f>
        <v>0.84650096234381889</v>
      </c>
    </row>
    <row r="2181" spans="2:4" x14ac:dyDescent="0.25">
      <c r="B2181" s="8">
        <f t="shared" si="37"/>
        <v>2176</v>
      </c>
      <c r="C2181" s="12">
        <f>'Simulacion sistema (hoja4)'!AS2186</f>
        <v>0</v>
      </c>
      <c r="D2181" s="12">
        <f>'Simulacion sistema (hoja4)'!AT2186</f>
        <v>0.71947754556147703</v>
      </c>
    </row>
    <row r="2182" spans="2:4" x14ac:dyDescent="0.25">
      <c r="B2182" s="8">
        <f t="shared" si="37"/>
        <v>2177</v>
      </c>
      <c r="C2182" s="12">
        <f>'Simulacion sistema (hoja4)'!AS2187</f>
        <v>0.24803455978995301</v>
      </c>
      <c r="D2182" s="12">
        <f>'Simulacion sistema (hoja4)'!AT2187</f>
        <v>0.91129516038295333</v>
      </c>
    </row>
    <row r="2183" spans="2:4" x14ac:dyDescent="0.25">
      <c r="B2183" s="8">
        <f t="shared" si="37"/>
        <v>2178</v>
      </c>
      <c r="C2183" s="12">
        <f>'Simulacion sistema (hoja4)'!AS2188</f>
        <v>0.3701199425204616</v>
      </c>
      <c r="D2183" s="12">
        <f>'Simulacion sistema (hoja4)'!AT2188</f>
        <v>0.81171824657940306</v>
      </c>
    </row>
    <row r="2184" spans="2:4" x14ac:dyDescent="0.25">
      <c r="B2184" s="8">
        <f t="shared" ref="B2184:B2247" si="38">+B2183+1</f>
        <v>2179</v>
      </c>
      <c r="C2184" s="12">
        <f>'Simulacion sistema (hoja4)'!AS2189</f>
        <v>0.37525541261178053</v>
      </c>
      <c r="D2184" s="12">
        <f>'Simulacion sistema (hoja4)'!AT2189</f>
        <v>0.55380869896090523</v>
      </c>
    </row>
    <row r="2185" spans="2:4" x14ac:dyDescent="0.25">
      <c r="B2185" s="8">
        <f t="shared" si="38"/>
        <v>2180</v>
      </c>
      <c r="C2185" s="12">
        <f>'Simulacion sistema (hoja4)'!AS2190</f>
        <v>0</v>
      </c>
      <c r="D2185" s="12">
        <f>'Simulacion sistema (hoja4)'!AT2190</f>
        <v>0.78577201752500825</v>
      </c>
    </row>
    <row r="2186" spans="2:4" x14ac:dyDescent="0.25">
      <c r="B2186" s="8">
        <f t="shared" si="38"/>
        <v>2181</v>
      </c>
      <c r="C2186" s="12">
        <f>'Simulacion sistema (hoja4)'!AS2191</f>
        <v>0.20531214817662746</v>
      </c>
      <c r="D2186" s="12">
        <f>'Simulacion sistema (hoja4)'!AT2191</f>
        <v>0.73073190062060434</v>
      </c>
    </row>
    <row r="2187" spans="2:4" x14ac:dyDescent="0.25">
      <c r="B2187" s="8">
        <f t="shared" si="38"/>
        <v>2182</v>
      </c>
      <c r="C2187" s="12">
        <f>'Simulacion sistema (hoja4)'!AS2192</f>
        <v>8.0653680688556051E-2</v>
      </c>
      <c r="D2187" s="12">
        <f>'Simulacion sistema (hoja4)'!AT2192</f>
        <v>0.93385125688551873</v>
      </c>
    </row>
    <row r="2188" spans="2:4" x14ac:dyDescent="0.25">
      <c r="B2188" s="8">
        <f t="shared" si="38"/>
        <v>2183</v>
      </c>
      <c r="C2188" s="12">
        <f>'Simulacion sistema (hoja4)'!AS2193</f>
        <v>0.57817480745331029</v>
      </c>
      <c r="D2188" s="12">
        <f>'Simulacion sistema (hoja4)'!AT2193</f>
        <v>0.76247296218657845</v>
      </c>
    </row>
    <row r="2189" spans="2:4" x14ac:dyDescent="0.25">
      <c r="B2189" s="8">
        <f t="shared" si="38"/>
        <v>2184</v>
      </c>
      <c r="C2189" s="12">
        <f>'Simulacion sistema (hoja4)'!AS2194</f>
        <v>7.4741070461553344E-2</v>
      </c>
      <c r="D2189" s="12">
        <f>'Simulacion sistema (hoja4)'!AT2194</f>
        <v>0.69118972909848098</v>
      </c>
    </row>
    <row r="2190" spans="2:4" x14ac:dyDescent="0.25">
      <c r="B2190" s="8">
        <f t="shared" si="38"/>
        <v>2185</v>
      </c>
      <c r="C2190" s="12">
        <f>'Simulacion sistema (hoja4)'!AS2195</f>
        <v>0</v>
      </c>
      <c r="D2190" s="12">
        <f>'Simulacion sistema (hoja4)'!AT2195</f>
        <v>0.82356580693287895</v>
      </c>
    </row>
    <row r="2191" spans="2:4" x14ac:dyDescent="0.25">
      <c r="B2191" s="8">
        <f t="shared" si="38"/>
        <v>2186</v>
      </c>
      <c r="C2191" s="12">
        <f>'Simulacion sistema (hoja4)'!AS2196</f>
        <v>0</v>
      </c>
      <c r="D2191" s="12">
        <f>'Simulacion sistema (hoja4)'!AT2196</f>
        <v>0.58497968346509632</v>
      </c>
    </row>
    <row r="2192" spans="2:4" x14ac:dyDescent="0.25">
      <c r="B2192" s="8">
        <f t="shared" si="38"/>
        <v>2187</v>
      </c>
      <c r="C2192" s="12">
        <f>'Simulacion sistema (hoja4)'!AS2197</f>
        <v>0</v>
      </c>
      <c r="D2192" s="12">
        <f>'Simulacion sistema (hoja4)'!AT2197</f>
        <v>0.95434006999505128</v>
      </c>
    </row>
    <row r="2193" spans="2:4" x14ac:dyDescent="0.25">
      <c r="B2193" s="8">
        <f t="shared" si="38"/>
        <v>2188</v>
      </c>
      <c r="C2193" s="12">
        <f>'Simulacion sistema (hoja4)'!AS2198</f>
        <v>0</v>
      </c>
      <c r="D2193" s="12">
        <f>'Simulacion sistema (hoja4)'!AT2198</f>
        <v>0.90556307956652093</v>
      </c>
    </row>
    <row r="2194" spans="2:4" x14ac:dyDescent="0.25">
      <c r="B2194" s="8">
        <f t="shared" si="38"/>
        <v>2189</v>
      </c>
      <c r="C2194" s="12">
        <f>'Simulacion sistema (hoja4)'!AS2199</f>
        <v>0</v>
      </c>
      <c r="D2194" s="12">
        <f>'Simulacion sistema (hoja4)'!AT2199</f>
        <v>1</v>
      </c>
    </row>
    <row r="2195" spans="2:4" x14ac:dyDescent="0.25">
      <c r="B2195" s="8">
        <f t="shared" si="38"/>
        <v>2190</v>
      </c>
      <c r="C2195" s="12">
        <f>'Simulacion sistema (hoja4)'!AS2200</f>
        <v>0.27655347047596784</v>
      </c>
      <c r="D2195" s="12">
        <f>'Simulacion sistema (hoja4)'!AT2200</f>
        <v>0.88853770538429766</v>
      </c>
    </row>
    <row r="2196" spans="2:4" x14ac:dyDescent="0.25">
      <c r="B2196" s="8">
        <f t="shared" si="38"/>
        <v>2191</v>
      </c>
      <c r="C2196" s="12">
        <f>'Simulacion sistema (hoja4)'!AS2201</f>
        <v>0.2928233279592185</v>
      </c>
      <c r="D2196" s="12">
        <f>'Simulacion sistema (hoja4)'!AT2201</f>
        <v>0.69323150291897384</v>
      </c>
    </row>
    <row r="2197" spans="2:4" x14ac:dyDescent="0.25">
      <c r="B2197" s="8">
        <f t="shared" si="38"/>
        <v>2192</v>
      </c>
      <c r="C2197" s="12">
        <f>'Simulacion sistema (hoja4)'!AS2202</f>
        <v>0</v>
      </c>
      <c r="D2197" s="12">
        <f>'Simulacion sistema (hoja4)'!AT2202</f>
        <v>0.89530039072712109</v>
      </c>
    </row>
    <row r="2198" spans="2:4" x14ac:dyDescent="0.25">
      <c r="B2198" s="8">
        <f t="shared" si="38"/>
        <v>2193</v>
      </c>
      <c r="C2198" s="12">
        <f>'Simulacion sistema (hoja4)'!AS2203</f>
        <v>5.7769064210362792E-2</v>
      </c>
      <c r="D2198" s="12">
        <f>'Simulacion sistema (hoja4)'!AT2203</f>
        <v>0.96018142803671391</v>
      </c>
    </row>
    <row r="2199" spans="2:4" x14ac:dyDescent="0.25">
      <c r="B2199" s="8">
        <f t="shared" si="38"/>
        <v>2194</v>
      </c>
      <c r="C2199" s="12">
        <f>'Simulacion sistema (hoja4)'!AS2204</f>
        <v>0</v>
      </c>
      <c r="D2199" s="12">
        <f>'Simulacion sistema (hoja4)'!AT2204</f>
        <v>0.90268952124684332</v>
      </c>
    </row>
    <row r="2200" spans="2:4" x14ac:dyDescent="0.25">
      <c r="B2200" s="8">
        <f t="shared" si="38"/>
        <v>2195</v>
      </c>
      <c r="C2200" s="12">
        <f>'Simulacion sistema (hoja4)'!AS2205</f>
        <v>5.5120114486095599E-2</v>
      </c>
      <c r="D2200" s="12">
        <f>'Simulacion sistema (hoja4)'!AT2205</f>
        <v>0.62326988593861776</v>
      </c>
    </row>
    <row r="2201" spans="2:4" x14ac:dyDescent="0.25">
      <c r="B2201" s="8">
        <f t="shared" si="38"/>
        <v>2196</v>
      </c>
      <c r="C2201" s="12">
        <f>'Simulacion sistema (hoja4)'!AS2206</f>
        <v>0.15453052302144632</v>
      </c>
      <c r="D2201" s="12">
        <f>'Simulacion sistema (hoja4)'!AT2206</f>
        <v>0.69831414766799438</v>
      </c>
    </row>
    <row r="2202" spans="2:4" x14ac:dyDescent="0.25">
      <c r="B2202" s="8">
        <f t="shared" si="38"/>
        <v>2197</v>
      </c>
      <c r="C2202" s="12">
        <f>'Simulacion sistema (hoja4)'!AS2207</f>
        <v>0.48678604011874993</v>
      </c>
      <c r="D2202" s="12">
        <f>'Simulacion sistema (hoja4)'!AT2207</f>
        <v>0.91843106929499463</v>
      </c>
    </row>
    <row r="2203" spans="2:4" x14ac:dyDescent="0.25">
      <c r="B2203" s="8">
        <f t="shared" si="38"/>
        <v>2198</v>
      </c>
      <c r="C2203" s="12">
        <f>'Simulacion sistema (hoja4)'!AS2208</f>
        <v>0</v>
      </c>
      <c r="D2203" s="12">
        <f>'Simulacion sistema (hoja4)'!AT2208</f>
        <v>0.71255174457531723</v>
      </c>
    </row>
    <row r="2204" spans="2:4" x14ac:dyDescent="0.25">
      <c r="B2204" s="8">
        <f t="shared" si="38"/>
        <v>2199</v>
      </c>
      <c r="C2204" s="12">
        <f>'Simulacion sistema (hoja4)'!AS2209</f>
        <v>0</v>
      </c>
      <c r="D2204" s="12">
        <f>'Simulacion sistema (hoja4)'!AT2209</f>
        <v>0.84725866054726151</v>
      </c>
    </row>
    <row r="2205" spans="2:4" x14ac:dyDescent="0.25">
      <c r="B2205" s="8">
        <f t="shared" si="38"/>
        <v>2200</v>
      </c>
      <c r="C2205" s="12">
        <f>'Simulacion sistema (hoja4)'!AS2210</f>
        <v>0.27254720011396494</v>
      </c>
      <c r="D2205" s="12">
        <f>'Simulacion sistema (hoja4)'!AT2210</f>
        <v>1</v>
      </c>
    </row>
    <row r="2206" spans="2:4" x14ac:dyDescent="0.25">
      <c r="B2206" s="8">
        <f t="shared" si="38"/>
        <v>2201</v>
      </c>
      <c r="C2206" s="12">
        <f>'Simulacion sistema (hoja4)'!AS2211</f>
        <v>0.62427827642847356</v>
      </c>
      <c r="D2206" s="12">
        <f>'Simulacion sistema (hoja4)'!AT2211</f>
        <v>0.79319934030220929</v>
      </c>
    </row>
    <row r="2207" spans="2:4" x14ac:dyDescent="0.25">
      <c r="B2207" s="8">
        <f t="shared" si="38"/>
        <v>2202</v>
      </c>
      <c r="C2207" s="12">
        <f>'Simulacion sistema (hoja4)'!AS2212</f>
        <v>0</v>
      </c>
      <c r="D2207" s="12">
        <f>'Simulacion sistema (hoja4)'!AT2212</f>
        <v>0.77389044553260333</v>
      </c>
    </row>
    <row r="2208" spans="2:4" x14ac:dyDescent="0.25">
      <c r="B2208" s="8">
        <f t="shared" si="38"/>
        <v>2203</v>
      </c>
      <c r="C2208" s="12">
        <f>'Simulacion sistema (hoja4)'!AS2213</f>
        <v>0.52011466639135806</v>
      </c>
      <c r="D2208" s="12">
        <f>'Simulacion sistema (hoja4)'!AT2213</f>
        <v>0.63645519142783458</v>
      </c>
    </row>
    <row r="2209" spans="2:4" x14ac:dyDescent="0.25">
      <c r="B2209" s="8">
        <f t="shared" si="38"/>
        <v>2204</v>
      </c>
      <c r="C2209" s="12">
        <f>'Simulacion sistema (hoja4)'!AS2214</f>
        <v>0</v>
      </c>
      <c r="D2209" s="12">
        <f>'Simulacion sistema (hoja4)'!AT2214</f>
        <v>0.92700436345203097</v>
      </c>
    </row>
    <row r="2210" spans="2:4" x14ac:dyDescent="0.25">
      <c r="B2210" s="8">
        <f t="shared" si="38"/>
        <v>2205</v>
      </c>
      <c r="C2210" s="12">
        <f>'Simulacion sistema (hoja4)'!AS2215</f>
        <v>0</v>
      </c>
      <c r="D2210" s="12">
        <f>'Simulacion sistema (hoja4)'!AT2215</f>
        <v>0.85831866725820372</v>
      </c>
    </row>
    <row r="2211" spans="2:4" x14ac:dyDescent="0.25">
      <c r="B2211" s="8">
        <f t="shared" si="38"/>
        <v>2206</v>
      </c>
      <c r="C2211" s="12">
        <f>'Simulacion sistema (hoja4)'!AS2216</f>
        <v>0</v>
      </c>
      <c r="D2211" s="12">
        <f>'Simulacion sistema (hoja4)'!AT2216</f>
        <v>0.64616724591818242</v>
      </c>
    </row>
    <row r="2212" spans="2:4" x14ac:dyDescent="0.25">
      <c r="B2212" s="8">
        <f t="shared" si="38"/>
        <v>2207</v>
      </c>
      <c r="C2212" s="12">
        <f>'Simulacion sistema (hoja4)'!AS2217</f>
        <v>0</v>
      </c>
      <c r="D2212" s="12">
        <f>'Simulacion sistema (hoja4)'!AT2217</f>
        <v>0.7376943122376074</v>
      </c>
    </row>
    <row r="2213" spans="2:4" x14ac:dyDescent="0.25">
      <c r="B2213" s="8">
        <f t="shared" si="38"/>
        <v>2208</v>
      </c>
      <c r="C2213" s="12">
        <f>'Simulacion sistema (hoja4)'!AS2218</f>
        <v>5.8325941019332576E-2</v>
      </c>
      <c r="D2213" s="12">
        <f>'Simulacion sistema (hoja4)'!AT2218</f>
        <v>0.85544173323119954</v>
      </c>
    </row>
    <row r="2214" spans="2:4" x14ac:dyDescent="0.25">
      <c r="B2214" s="8">
        <f t="shared" si="38"/>
        <v>2209</v>
      </c>
      <c r="C2214" s="12">
        <f>'Simulacion sistema (hoja4)'!AS2219</f>
        <v>0.27527822204255276</v>
      </c>
      <c r="D2214" s="12">
        <f>'Simulacion sistema (hoja4)'!AT2219</f>
        <v>0.790146062155621</v>
      </c>
    </row>
    <row r="2215" spans="2:4" x14ac:dyDescent="0.25">
      <c r="B2215" s="8">
        <f t="shared" si="38"/>
        <v>2210</v>
      </c>
      <c r="C2215" s="12">
        <f>'Simulacion sistema (hoja4)'!AS2220</f>
        <v>0</v>
      </c>
      <c r="D2215" s="12">
        <f>'Simulacion sistema (hoja4)'!AT2220</f>
        <v>0.85833150677676773</v>
      </c>
    </row>
    <row r="2216" spans="2:4" x14ac:dyDescent="0.25">
      <c r="B2216" s="8">
        <f t="shared" si="38"/>
        <v>2211</v>
      </c>
      <c r="C2216" s="12">
        <f>'Simulacion sistema (hoja4)'!AS2221</f>
        <v>0</v>
      </c>
      <c r="D2216" s="12">
        <f>'Simulacion sistema (hoja4)'!AT2221</f>
        <v>0.74892382253270773</v>
      </c>
    </row>
    <row r="2217" spans="2:4" x14ac:dyDescent="0.25">
      <c r="B2217" s="8">
        <f t="shared" si="38"/>
        <v>2212</v>
      </c>
      <c r="C2217" s="12">
        <f>'Simulacion sistema (hoja4)'!AS2222</f>
        <v>0</v>
      </c>
      <c r="D2217" s="12">
        <f>'Simulacion sistema (hoja4)'!AT2222</f>
        <v>0.53050645780323025</v>
      </c>
    </row>
    <row r="2218" spans="2:4" x14ac:dyDescent="0.25">
      <c r="B2218" s="8">
        <f t="shared" si="38"/>
        <v>2213</v>
      </c>
      <c r="C2218" s="12">
        <f>'Simulacion sistema (hoja4)'!AS2223</f>
        <v>5.5814653557805988E-2</v>
      </c>
      <c r="D2218" s="12">
        <f>'Simulacion sistema (hoja4)'!AT2223</f>
        <v>0.59540142545461405</v>
      </c>
    </row>
    <row r="2219" spans="2:4" x14ac:dyDescent="0.25">
      <c r="B2219" s="8">
        <f t="shared" si="38"/>
        <v>2214</v>
      </c>
      <c r="C2219" s="12">
        <f>'Simulacion sistema (hoja4)'!AS2224</f>
        <v>0</v>
      </c>
      <c r="D2219" s="12">
        <f>'Simulacion sistema (hoja4)'!AT2224</f>
        <v>0.74444554443070454</v>
      </c>
    </row>
    <row r="2220" spans="2:4" x14ac:dyDescent="0.25">
      <c r="B2220" s="8">
        <f t="shared" si="38"/>
        <v>2215</v>
      </c>
      <c r="C2220" s="12">
        <f>'Simulacion sistema (hoja4)'!AS2225</f>
        <v>0.96031318327732151</v>
      </c>
      <c r="D2220" s="12">
        <f>'Simulacion sistema (hoja4)'!AT2225</f>
        <v>0.65124607816334956</v>
      </c>
    </row>
    <row r="2221" spans="2:4" x14ac:dyDescent="0.25">
      <c r="B2221" s="8">
        <f t="shared" si="38"/>
        <v>2216</v>
      </c>
      <c r="C2221" s="12">
        <f>'Simulacion sistema (hoja4)'!AS2226</f>
        <v>0.1104406191164256</v>
      </c>
      <c r="D2221" s="12">
        <f>'Simulacion sistema (hoja4)'!AT2226</f>
        <v>0.83522573457125815</v>
      </c>
    </row>
    <row r="2222" spans="2:4" x14ac:dyDescent="0.25">
      <c r="B2222" s="8">
        <f t="shared" si="38"/>
        <v>2217</v>
      </c>
      <c r="C2222" s="12">
        <f>'Simulacion sistema (hoja4)'!AS2227</f>
        <v>0</v>
      </c>
      <c r="D2222" s="12">
        <f>'Simulacion sistema (hoja4)'!AT2227</f>
        <v>0.86604346422586598</v>
      </c>
    </row>
    <row r="2223" spans="2:4" x14ac:dyDescent="0.25">
      <c r="B2223" s="8">
        <f t="shared" si="38"/>
        <v>2218</v>
      </c>
      <c r="C2223" s="12">
        <f>'Simulacion sistema (hoja4)'!AS2228</f>
        <v>0</v>
      </c>
      <c r="D2223" s="12">
        <f>'Simulacion sistema (hoja4)'!AT2228</f>
        <v>0.77383308487301228</v>
      </c>
    </row>
    <row r="2224" spans="2:4" x14ac:dyDescent="0.25">
      <c r="B2224" s="8">
        <f t="shared" si="38"/>
        <v>2219</v>
      </c>
      <c r="C2224" s="12">
        <f>'Simulacion sistema (hoja4)'!AS2229</f>
        <v>0.57181813816503324</v>
      </c>
      <c r="D2224" s="12">
        <f>'Simulacion sistema (hoja4)'!AT2229</f>
        <v>0.79670686762317877</v>
      </c>
    </row>
    <row r="2225" spans="2:4" x14ac:dyDescent="0.25">
      <c r="B2225" s="8">
        <f t="shared" si="38"/>
        <v>2220</v>
      </c>
      <c r="C2225" s="12">
        <f>'Simulacion sistema (hoja4)'!AS2230</f>
        <v>0.56456848161906237</v>
      </c>
      <c r="D2225" s="12">
        <f>'Simulacion sistema (hoja4)'!AT2230</f>
        <v>0.62837395592481426</v>
      </c>
    </row>
    <row r="2226" spans="2:4" x14ac:dyDescent="0.25">
      <c r="B2226" s="8">
        <f t="shared" si="38"/>
        <v>2221</v>
      </c>
      <c r="C2226" s="12">
        <f>'Simulacion sistema (hoja4)'!AS2231</f>
        <v>0.13626571799565379</v>
      </c>
      <c r="D2226" s="12">
        <f>'Simulacion sistema (hoja4)'!AT2231</f>
        <v>0.86474238958561389</v>
      </c>
    </row>
    <row r="2227" spans="2:4" x14ac:dyDescent="0.25">
      <c r="B2227" s="8">
        <f t="shared" si="38"/>
        <v>2222</v>
      </c>
      <c r="C2227" s="12">
        <f>'Simulacion sistema (hoja4)'!AS2232</f>
        <v>1</v>
      </c>
      <c r="D2227" s="12">
        <f>'Simulacion sistema (hoja4)'!AT2232</f>
        <v>0.74523193069990035</v>
      </c>
    </row>
    <row r="2228" spans="2:4" x14ac:dyDescent="0.25">
      <c r="B2228" s="8">
        <f t="shared" si="38"/>
        <v>2223</v>
      </c>
      <c r="C2228" s="12">
        <f>'Simulacion sistema (hoja4)'!AS2233</f>
        <v>0</v>
      </c>
      <c r="D2228" s="12">
        <f>'Simulacion sistema (hoja4)'!AT2233</f>
        <v>0.4411152309702816</v>
      </c>
    </row>
    <row r="2229" spans="2:4" x14ac:dyDescent="0.25">
      <c r="B2229" s="8">
        <f t="shared" si="38"/>
        <v>2224</v>
      </c>
      <c r="C2229" s="12">
        <f>'Simulacion sistema (hoja4)'!AS2234</f>
        <v>0</v>
      </c>
      <c r="D2229" s="12">
        <f>'Simulacion sistema (hoja4)'!AT2234</f>
        <v>0.82666701653315244</v>
      </c>
    </row>
    <row r="2230" spans="2:4" x14ac:dyDescent="0.25">
      <c r="B2230" s="8">
        <f t="shared" si="38"/>
        <v>2225</v>
      </c>
      <c r="C2230" s="12">
        <f>'Simulacion sistema (hoja4)'!AS2235</f>
        <v>0</v>
      </c>
      <c r="D2230" s="12">
        <f>'Simulacion sistema (hoja4)'!AT2235</f>
        <v>0.91627298017970948</v>
      </c>
    </row>
    <row r="2231" spans="2:4" x14ac:dyDescent="0.25">
      <c r="B2231" s="8">
        <f t="shared" si="38"/>
        <v>2226</v>
      </c>
      <c r="C2231" s="12">
        <f>'Simulacion sistema (hoja4)'!AS2236</f>
        <v>0.13728789910795361</v>
      </c>
      <c r="D2231" s="12">
        <f>'Simulacion sistema (hoja4)'!AT2236</f>
        <v>0.82122993237924624</v>
      </c>
    </row>
    <row r="2232" spans="2:4" x14ac:dyDescent="0.25">
      <c r="B2232" s="8">
        <f t="shared" si="38"/>
        <v>2227</v>
      </c>
      <c r="C2232" s="12">
        <f>'Simulacion sistema (hoja4)'!AS2237</f>
        <v>0.34598147387247685</v>
      </c>
      <c r="D2232" s="12">
        <f>'Simulacion sistema (hoja4)'!AT2237</f>
        <v>0.85728388822881496</v>
      </c>
    </row>
    <row r="2233" spans="2:4" x14ac:dyDescent="0.25">
      <c r="B2233" s="8">
        <f t="shared" si="38"/>
        <v>2228</v>
      </c>
      <c r="C2233" s="12">
        <f>'Simulacion sistema (hoja4)'!AS2238</f>
        <v>0.27026649442362422</v>
      </c>
      <c r="D2233" s="12">
        <f>'Simulacion sistema (hoja4)'!AT2238</f>
        <v>0.85569671419064819</v>
      </c>
    </row>
    <row r="2234" spans="2:4" x14ac:dyDescent="0.25">
      <c r="B2234" s="8">
        <f t="shared" si="38"/>
        <v>2229</v>
      </c>
      <c r="C2234" s="12">
        <f>'Simulacion sistema (hoja4)'!AS2239</f>
        <v>0</v>
      </c>
      <c r="D2234" s="12">
        <f>'Simulacion sistema (hoja4)'!AT2239</f>
        <v>1</v>
      </c>
    </row>
    <row r="2235" spans="2:4" x14ac:dyDescent="0.25">
      <c r="B2235" s="8">
        <f t="shared" si="38"/>
        <v>2230</v>
      </c>
      <c r="C2235" s="12">
        <f>'Simulacion sistema (hoja4)'!AS2240</f>
        <v>0</v>
      </c>
      <c r="D2235" s="12">
        <f>'Simulacion sistema (hoja4)'!AT2240</f>
        <v>0.80331770410380099</v>
      </c>
    </row>
    <row r="2236" spans="2:4" x14ac:dyDescent="0.25">
      <c r="B2236" s="8">
        <f t="shared" si="38"/>
        <v>2231</v>
      </c>
      <c r="C2236" s="12">
        <f>'Simulacion sistema (hoja4)'!AS2241</f>
        <v>0.90605054515781958</v>
      </c>
      <c r="D2236" s="12">
        <f>'Simulacion sistema (hoja4)'!AT2241</f>
        <v>0.95951584362756215</v>
      </c>
    </row>
    <row r="2237" spans="2:4" x14ac:dyDescent="0.25">
      <c r="B2237" s="8">
        <f t="shared" si="38"/>
        <v>2232</v>
      </c>
      <c r="C2237" s="12">
        <f>'Simulacion sistema (hoja4)'!AS2242</f>
        <v>0.20016925350313203</v>
      </c>
      <c r="D2237" s="12">
        <f>'Simulacion sistema (hoja4)'!AT2242</f>
        <v>0.81323632062325091</v>
      </c>
    </row>
    <row r="2238" spans="2:4" x14ac:dyDescent="0.25">
      <c r="B2238" s="8">
        <f t="shared" si="38"/>
        <v>2233</v>
      </c>
      <c r="C2238" s="12">
        <f>'Simulacion sistema (hoja4)'!AS2243</f>
        <v>4.3387513763913636E-2</v>
      </c>
      <c r="D2238" s="12">
        <f>'Simulacion sistema (hoja4)'!AT2243</f>
        <v>0.82613336453108632</v>
      </c>
    </row>
    <row r="2239" spans="2:4" x14ac:dyDescent="0.25">
      <c r="B2239" s="8">
        <f t="shared" si="38"/>
        <v>2234</v>
      </c>
      <c r="C2239" s="12">
        <f>'Simulacion sistema (hoja4)'!AS2244</f>
        <v>0.67964534174567348</v>
      </c>
      <c r="D2239" s="12">
        <f>'Simulacion sistema (hoja4)'!AT2244</f>
        <v>0.81482702108661798</v>
      </c>
    </row>
    <row r="2240" spans="2:4" x14ac:dyDescent="0.25">
      <c r="B2240" s="8">
        <f t="shared" si="38"/>
        <v>2235</v>
      </c>
      <c r="C2240" s="12">
        <f>'Simulacion sistema (hoja4)'!AS2245</f>
        <v>9.8579974480549754E-2</v>
      </c>
      <c r="D2240" s="12">
        <f>'Simulacion sistema (hoja4)'!AT2245</f>
        <v>0.77380741154107235</v>
      </c>
    </row>
    <row r="2241" spans="2:4" x14ac:dyDescent="0.25">
      <c r="B2241" s="8">
        <f t="shared" si="38"/>
        <v>2236</v>
      </c>
      <c r="C2241" s="12">
        <f>'Simulacion sistema (hoja4)'!AS2246</f>
        <v>0.35459896410611691</v>
      </c>
      <c r="D2241" s="12">
        <f>'Simulacion sistema (hoja4)'!AT2246</f>
        <v>0.86911725103986703</v>
      </c>
    </row>
    <row r="2242" spans="2:4" x14ac:dyDescent="0.25">
      <c r="B2242" s="8">
        <f t="shared" si="38"/>
        <v>2237</v>
      </c>
      <c r="C2242" s="12">
        <f>'Simulacion sistema (hoja4)'!AS2247</f>
        <v>0</v>
      </c>
      <c r="D2242" s="12">
        <f>'Simulacion sistema (hoja4)'!AT2247</f>
        <v>0.75573020804755564</v>
      </c>
    </row>
    <row r="2243" spans="2:4" x14ac:dyDescent="0.25">
      <c r="B2243" s="8">
        <f t="shared" si="38"/>
        <v>2238</v>
      </c>
      <c r="C2243" s="12">
        <f>'Simulacion sistema (hoja4)'!AS2248</f>
        <v>0.11555984524766832</v>
      </c>
      <c r="D2243" s="12">
        <f>'Simulacion sistema (hoja4)'!AT2248</f>
        <v>1</v>
      </c>
    </row>
    <row r="2244" spans="2:4" x14ac:dyDescent="0.25">
      <c r="B2244" s="8">
        <f t="shared" si="38"/>
        <v>2239</v>
      </c>
      <c r="C2244" s="12">
        <f>'Simulacion sistema (hoja4)'!AS2249</f>
        <v>0</v>
      </c>
      <c r="D2244" s="12">
        <f>'Simulacion sistema (hoja4)'!AT2249</f>
        <v>0.79217964129614937</v>
      </c>
    </row>
    <row r="2245" spans="2:4" x14ac:dyDescent="0.25">
      <c r="B2245" s="8">
        <f t="shared" si="38"/>
        <v>2240</v>
      </c>
      <c r="C2245" s="12">
        <f>'Simulacion sistema (hoja4)'!AS2250</f>
        <v>0</v>
      </c>
      <c r="D2245" s="12">
        <f>'Simulacion sistema (hoja4)'!AT2250</f>
        <v>0.88539482935434222</v>
      </c>
    </row>
    <row r="2246" spans="2:4" x14ac:dyDescent="0.25">
      <c r="B2246" s="8">
        <f t="shared" si="38"/>
        <v>2241</v>
      </c>
      <c r="C2246" s="12">
        <f>'Simulacion sistema (hoja4)'!AS2251</f>
        <v>7.0789024104791071E-2</v>
      </c>
      <c r="D2246" s="12">
        <f>'Simulacion sistema (hoja4)'!AT2251</f>
        <v>0.74136561223310549</v>
      </c>
    </row>
    <row r="2247" spans="2:4" x14ac:dyDescent="0.25">
      <c r="B2247" s="8">
        <f t="shared" si="38"/>
        <v>2242</v>
      </c>
      <c r="C2247" s="12">
        <f>'Simulacion sistema (hoja4)'!AS2252</f>
        <v>0</v>
      </c>
      <c r="D2247" s="12">
        <f>'Simulacion sistema (hoja4)'!AT2252</f>
        <v>0.90743381688010494</v>
      </c>
    </row>
    <row r="2248" spans="2:4" x14ac:dyDescent="0.25">
      <c r="B2248" s="8">
        <f t="shared" ref="B2248:B2311" si="39">+B2247+1</f>
        <v>2243</v>
      </c>
      <c r="C2248" s="12">
        <f>'Simulacion sistema (hoja4)'!AS2253</f>
        <v>0</v>
      </c>
      <c r="D2248" s="12">
        <f>'Simulacion sistema (hoja4)'!AT2253</f>
        <v>0.79517657235878747</v>
      </c>
    </row>
    <row r="2249" spans="2:4" x14ac:dyDescent="0.25">
      <c r="B2249" s="8">
        <f t="shared" si="39"/>
        <v>2244</v>
      </c>
      <c r="C2249" s="12">
        <f>'Simulacion sistema (hoja4)'!AS2254</f>
        <v>0.76281523955807529</v>
      </c>
      <c r="D2249" s="12">
        <f>'Simulacion sistema (hoja4)'!AT2254</f>
        <v>0.73824668972177288</v>
      </c>
    </row>
    <row r="2250" spans="2:4" x14ac:dyDescent="0.25">
      <c r="B2250" s="8">
        <f t="shared" si="39"/>
        <v>2245</v>
      </c>
      <c r="C2250" s="12">
        <f>'Simulacion sistema (hoja4)'!AS2255</f>
        <v>0</v>
      </c>
      <c r="D2250" s="12">
        <f>'Simulacion sistema (hoja4)'!AT2255</f>
        <v>1</v>
      </c>
    </row>
    <row r="2251" spans="2:4" x14ac:dyDescent="0.25">
      <c r="B2251" s="8">
        <f t="shared" si="39"/>
        <v>2246</v>
      </c>
      <c r="C2251" s="12">
        <f>'Simulacion sistema (hoja4)'!AS2256</f>
        <v>0.17579451458295808</v>
      </c>
      <c r="D2251" s="12">
        <f>'Simulacion sistema (hoja4)'!AT2256</f>
        <v>0.77932495745955421</v>
      </c>
    </row>
    <row r="2252" spans="2:4" x14ac:dyDescent="0.25">
      <c r="B2252" s="8">
        <f t="shared" si="39"/>
        <v>2247</v>
      </c>
      <c r="C2252" s="12">
        <f>'Simulacion sistema (hoja4)'!AS2257</f>
        <v>0</v>
      </c>
      <c r="D2252" s="12">
        <f>'Simulacion sistema (hoja4)'!AT2257</f>
        <v>0.52235778429344526</v>
      </c>
    </row>
    <row r="2253" spans="2:4" x14ac:dyDescent="0.25">
      <c r="B2253" s="8">
        <f t="shared" si="39"/>
        <v>2248</v>
      </c>
      <c r="C2253" s="12">
        <f>'Simulacion sistema (hoja4)'!AS2258</f>
        <v>0</v>
      </c>
      <c r="D2253" s="12">
        <f>'Simulacion sistema (hoja4)'!AT2258</f>
        <v>0.92378483413384149</v>
      </c>
    </row>
    <row r="2254" spans="2:4" x14ac:dyDescent="0.25">
      <c r="B2254" s="8">
        <f t="shared" si="39"/>
        <v>2249</v>
      </c>
      <c r="C2254" s="12">
        <f>'Simulacion sistema (hoja4)'!AS2259</f>
        <v>0.39596021531976855</v>
      </c>
      <c r="D2254" s="12">
        <f>'Simulacion sistema (hoja4)'!AT2259</f>
        <v>0.84498520258599608</v>
      </c>
    </row>
    <row r="2255" spans="2:4" x14ac:dyDescent="0.25">
      <c r="B2255" s="8">
        <f t="shared" si="39"/>
        <v>2250</v>
      </c>
      <c r="C2255" s="12">
        <f>'Simulacion sistema (hoja4)'!AS2260</f>
        <v>0</v>
      </c>
      <c r="D2255" s="12">
        <f>'Simulacion sistema (hoja4)'!AT2260</f>
        <v>0.85870832736822789</v>
      </c>
    </row>
    <row r="2256" spans="2:4" x14ac:dyDescent="0.25">
      <c r="B2256" s="8">
        <f t="shared" si="39"/>
        <v>2251</v>
      </c>
      <c r="C2256" s="12">
        <f>'Simulacion sistema (hoja4)'!AS2261</f>
        <v>7.7297008402335152E-2</v>
      </c>
      <c r="D2256" s="12">
        <f>'Simulacion sistema (hoja4)'!AT2261</f>
        <v>0.68953428643501258</v>
      </c>
    </row>
    <row r="2257" spans="2:4" x14ac:dyDescent="0.25">
      <c r="B2257" s="8">
        <f t="shared" si="39"/>
        <v>2252</v>
      </c>
      <c r="C2257" s="12">
        <f>'Simulacion sistema (hoja4)'!AS2262</f>
        <v>0</v>
      </c>
      <c r="D2257" s="12">
        <f>'Simulacion sistema (hoja4)'!AT2262</f>
        <v>0.83206938637979888</v>
      </c>
    </row>
    <row r="2258" spans="2:4" x14ac:dyDescent="0.25">
      <c r="B2258" s="8">
        <f t="shared" si="39"/>
        <v>2253</v>
      </c>
      <c r="C2258" s="12">
        <f>'Simulacion sistema (hoja4)'!AS2263</f>
        <v>0.1139319262295127</v>
      </c>
      <c r="D2258" s="12">
        <f>'Simulacion sistema (hoja4)'!AT2263</f>
        <v>0.83818451645168113</v>
      </c>
    </row>
    <row r="2259" spans="2:4" x14ac:dyDescent="0.25">
      <c r="B2259" s="8">
        <f t="shared" si="39"/>
        <v>2254</v>
      </c>
      <c r="C2259" s="12">
        <f>'Simulacion sistema (hoja4)'!AS2264</f>
        <v>0</v>
      </c>
      <c r="D2259" s="12">
        <f>'Simulacion sistema (hoja4)'!AT2264</f>
        <v>0.77580202328055548</v>
      </c>
    </row>
    <row r="2260" spans="2:4" x14ac:dyDescent="0.25">
      <c r="B2260" s="8">
        <f t="shared" si="39"/>
        <v>2255</v>
      </c>
      <c r="C2260" s="12">
        <f>'Simulacion sistema (hoja4)'!AS2265</f>
        <v>0</v>
      </c>
      <c r="D2260" s="12">
        <f>'Simulacion sistema (hoja4)'!AT2265</f>
        <v>1</v>
      </c>
    </row>
    <row r="2261" spans="2:4" x14ac:dyDescent="0.25">
      <c r="B2261" s="8">
        <f t="shared" si="39"/>
        <v>2256</v>
      </c>
      <c r="C2261" s="12">
        <f>'Simulacion sistema (hoja4)'!AS2266</f>
        <v>0.43826891226537201</v>
      </c>
      <c r="D2261" s="12">
        <f>'Simulacion sistema (hoja4)'!AT2266</f>
        <v>0.89667948623050697</v>
      </c>
    </row>
    <row r="2262" spans="2:4" x14ac:dyDescent="0.25">
      <c r="B2262" s="8">
        <f t="shared" si="39"/>
        <v>2257</v>
      </c>
      <c r="C2262" s="12">
        <f>'Simulacion sistema (hoja4)'!AS2267</f>
        <v>0</v>
      </c>
      <c r="D2262" s="12">
        <f>'Simulacion sistema (hoja4)'!AT2267</f>
        <v>0.92314969485618448</v>
      </c>
    </row>
    <row r="2263" spans="2:4" x14ac:dyDescent="0.25">
      <c r="B2263" s="8">
        <f t="shared" si="39"/>
        <v>2258</v>
      </c>
      <c r="C2263" s="12">
        <f>'Simulacion sistema (hoja4)'!AS2268</f>
        <v>0</v>
      </c>
      <c r="D2263" s="12">
        <f>'Simulacion sistema (hoja4)'!AT2268</f>
        <v>0.87271243025343836</v>
      </c>
    </row>
    <row r="2264" spans="2:4" x14ac:dyDescent="0.25">
      <c r="B2264" s="8">
        <f t="shared" si="39"/>
        <v>2259</v>
      </c>
      <c r="C2264" s="12">
        <f>'Simulacion sistema (hoja4)'!AS2269</f>
        <v>0</v>
      </c>
      <c r="D2264" s="12">
        <f>'Simulacion sistema (hoja4)'!AT2269</f>
        <v>0.68146746389797896</v>
      </c>
    </row>
    <row r="2265" spans="2:4" x14ac:dyDescent="0.25">
      <c r="B2265" s="8">
        <f t="shared" si="39"/>
        <v>2260</v>
      </c>
      <c r="C2265" s="12">
        <f>'Simulacion sistema (hoja4)'!AS2270</f>
        <v>0</v>
      </c>
      <c r="D2265" s="12">
        <f>'Simulacion sistema (hoja4)'!AT2270</f>
        <v>0.63770394126218044</v>
      </c>
    </row>
    <row r="2266" spans="2:4" x14ac:dyDescent="0.25">
      <c r="B2266" s="8">
        <f t="shared" si="39"/>
        <v>2261</v>
      </c>
      <c r="C2266" s="12">
        <f>'Simulacion sistema (hoja4)'!AS2271</f>
        <v>0</v>
      </c>
      <c r="D2266" s="12">
        <f>'Simulacion sistema (hoja4)'!AT2271</f>
        <v>1</v>
      </c>
    </row>
    <row r="2267" spans="2:4" x14ac:dyDescent="0.25">
      <c r="B2267" s="8">
        <f t="shared" si="39"/>
        <v>2262</v>
      </c>
      <c r="C2267" s="12">
        <f>'Simulacion sistema (hoja4)'!AS2272</f>
        <v>0</v>
      </c>
      <c r="D2267" s="12">
        <f>'Simulacion sistema (hoja4)'!AT2272</f>
        <v>0.86952316743917346</v>
      </c>
    </row>
    <row r="2268" spans="2:4" x14ac:dyDescent="0.25">
      <c r="B2268" s="8">
        <f t="shared" si="39"/>
        <v>2263</v>
      </c>
      <c r="C2268" s="12">
        <f>'Simulacion sistema (hoja4)'!AS2273</f>
        <v>0.14422219630984229</v>
      </c>
      <c r="D2268" s="12">
        <f>'Simulacion sistema (hoja4)'!AT2273</f>
        <v>0.69231232247598018</v>
      </c>
    </row>
    <row r="2269" spans="2:4" x14ac:dyDescent="0.25">
      <c r="B2269" s="8">
        <f t="shared" si="39"/>
        <v>2264</v>
      </c>
      <c r="C2269" s="12">
        <f>'Simulacion sistema (hoja4)'!AS2274</f>
        <v>0</v>
      </c>
      <c r="D2269" s="12">
        <f>'Simulacion sistema (hoja4)'!AT2274</f>
        <v>0.81681669781832522</v>
      </c>
    </row>
    <row r="2270" spans="2:4" x14ac:dyDescent="0.25">
      <c r="B2270" s="8">
        <f t="shared" si="39"/>
        <v>2265</v>
      </c>
      <c r="C2270" s="12">
        <f>'Simulacion sistema (hoja4)'!AS2275</f>
        <v>0</v>
      </c>
      <c r="D2270" s="12">
        <f>'Simulacion sistema (hoja4)'!AT2275</f>
        <v>0.80093092141301792</v>
      </c>
    </row>
    <row r="2271" spans="2:4" x14ac:dyDescent="0.25">
      <c r="B2271" s="8">
        <f t="shared" si="39"/>
        <v>2266</v>
      </c>
      <c r="C2271" s="12">
        <f>'Simulacion sistema (hoja4)'!AS2276</f>
        <v>0.27734440616040956</v>
      </c>
      <c r="D2271" s="12">
        <f>'Simulacion sistema (hoja4)'!AT2276</f>
        <v>0.65411666965096937</v>
      </c>
    </row>
    <row r="2272" spans="2:4" x14ac:dyDescent="0.25">
      <c r="B2272" s="8">
        <f t="shared" si="39"/>
        <v>2267</v>
      </c>
      <c r="C2272" s="12">
        <f>'Simulacion sistema (hoja4)'!AS2277</f>
        <v>0</v>
      </c>
      <c r="D2272" s="12">
        <f>'Simulacion sistema (hoja4)'!AT2277</f>
        <v>0.76904167599678241</v>
      </c>
    </row>
    <row r="2273" spans="2:4" x14ac:dyDescent="0.25">
      <c r="B2273" s="8">
        <f t="shared" si="39"/>
        <v>2268</v>
      </c>
      <c r="C2273" s="12">
        <f>'Simulacion sistema (hoja4)'!AS2278</f>
        <v>0</v>
      </c>
      <c r="D2273" s="12">
        <f>'Simulacion sistema (hoja4)'!AT2278</f>
        <v>0.60644083552461991</v>
      </c>
    </row>
    <row r="2274" spans="2:4" x14ac:dyDescent="0.25">
      <c r="B2274" s="8">
        <f t="shared" si="39"/>
        <v>2269</v>
      </c>
      <c r="C2274" s="12">
        <f>'Simulacion sistema (hoja4)'!AS2279</f>
        <v>0</v>
      </c>
      <c r="D2274" s="12">
        <f>'Simulacion sistema (hoja4)'!AT2279</f>
        <v>0.5637137596281756</v>
      </c>
    </row>
    <row r="2275" spans="2:4" x14ac:dyDescent="0.25">
      <c r="B2275" s="8">
        <f t="shared" si="39"/>
        <v>2270</v>
      </c>
      <c r="C2275" s="12">
        <f>'Simulacion sistema (hoja4)'!AS2280</f>
        <v>0</v>
      </c>
      <c r="D2275" s="12">
        <f>'Simulacion sistema (hoja4)'!AT2280</f>
        <v>0.95346852340093613</v>
      </c>
    </row>
    <row r="2276" spans="2:4" x14ac:dyDescent="0.25">
      <c r="B2276" s="8">
        <f t="shared" si="39"/>
        <v>2271</v>
      </c>
      <c r="C2276" s="12">
        <f>'Simulacion sistema (hoja4)'!AS2281</f>
        <v>0.19139119174384001</v>
      </c>
      <c r="D2276" s="12">
        <f>'Simulacion sistema (hoja4)'!AT2281</f>
        <v>0.73331089966586782</v>
      </c>
    </row>
    <row r="2277" spans="2:4" x14ac:dyDescent="0.25">
      <c r="B2277" s="8">
        <f t="shared" si="39"/>
        <v>2272</v>
      </c>
      <c r="C2277" s="12">
        <f>'Simulacion sistema (hoja4)'!AS2282</f>
        <v>0</v>
      </c>
      <c r="D2277" s="12">
        <f>'Simulacion sistema (hoja4)'!AT2282</f>
        <v>0.50012748374104143</v>
      </c>
    </row>
    <row r="2278" spans="2:4" x14ac:dyDescent="0.25">
      <c r="B2278" s="8">
        <f t="shared" si="39"/>
        <v>2273</v>
      </c>
      <c r="C2278" s="12">
        <f>'Simulacion sistema (hoja4)'!AS2283</f>
        <v>0</v>
      </c>
      <c r="D2278" s="12">
        <f>'Simulacion sistema (hoja4)'!AT2283</f>
        <v>0.99752460627123707</v>
      </c>
    </row>
    <row r="2279" spans="2:4" x14ac:dyDescent="0.25">
      <c r="B2279" s="8">
        <f t="shared" si="39"/>
        <v>2274</v>
      </c>
      <c r="C2279" s="12">
        <f>'Simulacion sistema (hoja4)'!AS2284</f>
        <v>0</v>
      </c>
      <c r="D2279" s="12">
        <f>'Simulacion sistema (hoja4)'!AT2284</f>
        <v>0.74348396948408746</v>
      </c>
    </row>
    <row r="2280" spans="2:4" x14ac:dyDescent="0.25">
      <c r="B2280" s="8">
        <f t="shared" si="39"/>
        <v>2275</v>
      </c>
      <c r="C2280" s="12">
        <f>'Simulacion sistema (hoja4)'!AS2285</f>
        <v>0.15937124771129851</v>
      </c>
      <c r="D2280" s="12">
        <f>'Simulacion sistema (hoja4)'!AT2285</f>
        <v>0.68015216566859071</v>
      </c>
    </row>
    <row r="2281" spans="2:4" x14ac:dyDescent="0.25">
      <c r="B2281" s="8">
        <f t="shared" si="39"/>
        <v>2276</v>
      </c>
      <c r="C2281" s="12">
        <f>'Simulacion sistema (hoja4)'!AS2286</f>
        <v>0.21009443116393717</v>
      </c>
      <c r="D2281" s="12">
        <f>'Simulacion sistema (hoja4)'!AT2286</f>
        <v>0.69868521133668193</v>
      </c>
    </row>
    <row r="2282" spans="2:4" x14ac:dyDescent="0.25">
      <c r="B2282" s="8">
        <f t="shared" si="39"/>
        <v>2277</v>
      </c>
      <c r="C2282" s="12">
        <f>'Simulacion sistema (hoja4)'!AS2287</f>
        <v>0</v>
      </c>
      <c r="D2282" s="12">
        <f>'Simulacion sistema (hoja4)'!AT2287</f>
        <v>0.73419644345438873</v>
      </c>
    </row>
    <row r="2283" spans="2:4" x14ac:dyDescent="0.25">
      <c r="B2283" s="8">
        <f t="shared" si="39"/>
        <v>2278</v>
      </c>
      <c r="C2283" s="12">
        <f>'Simulacion sistema (hoja4)'!AS2288</f>
        <v>0</v>
      </c>
      <c r="D2283" s="12">
        <f>'Simulacion sistema (hoja4)'!AT2288</f>
        <v>0.75791967479049227</v>
      </c>
    </row>
    <row r="2284" spans="2:4" x14ac:dyDescent="0.25">
      <c r="B2284" s="8">
        <f t="shared" si="39"/>
        <v>2279</v>
      </c>
      <c r="C2284" s="12">
        <f>'Simulacion sistema (hoja4)'!AS2289</f>
        <v>0</v>
      </c>
      <c r="D2284" s="12">
        <f>'Simulacion sistema (hoja4)'!AT2289</f>
        <v>0.68192636168951393</v>
      </c>
    </row>
    <row r="2285" spans="2:4" x14ac:dyDescent="0.25">
      <c r="B2285" s="8">
        <f t="shared" si="39"/>
        <v>2280</v>
      </c>
      <c r="C2285" s="12">
        <f>'Simulacion sistema (hoja4)'!AS2290</f>
        <v>7.9706052119652131E-3</v>
      </c>
      <c r="D2285" s="12">
        <f>'Simulacion sistema (hoja4)'!AT2290</f>
        <v>0.73674749361043346</v>
      </c>
    </row>
    <row r="2286" spans="2:4" x14ac:dyDescent="0.25">
      <c r="B2286" s="8">
        <f t="shared" si="39"/>
        <v>2281</v>
      </c>
      <c r="C2286" s="12">
        <f>'Simulacion sistema (hoja4)'!AS2291</f>
        <v>9.3729275590439712E-2</v>
      </c>
      <c r="D2286" s="12">
        <f>'Simulacion sistema (hoja4)'!AT2291</f>
        <v>0.70290857904944692</v>
      </c>
    </row>
    <row r="2287" spans="2:4" x14ac:dyDescent="0.25">
      <c r="B2287" s="8">
        <f t="shared" si="39"/>
        <v>2282</v>
      </c>
      <c r="C2287" s="12">
        <f>'Simulacion sistema (hoja4)'!AS2292</f>
        <v>8.4257273561039861E-2</v>
      </c>
      <c r="D2287" s="12">
        <f>'Simulacion sistema (hoja4)'!AT2292</f>
        <v>0.7316914612467621</v>
      </c>
    </row>
    <row r="2288" spans="2:4" x14ac:dyDescent="0.25">
      <c r="B2288" s="8">
        <f t="shared" si="39"/>
        <v>2283</v>
      </c>
      <c r="C2288" s="12">
        <f>'Simulacion sistema (hoja4)'!AS2293</f>
        <v>0</v>
      </c>
      <c r="D2288" s="12">
        <f>'Simulacion sistema (hoja4)'!AT2293</f>
        <v>0.87439041984357635</v>
      </c>
    </row>
    <row r="2289" spans="2:4" x14ac:dyDescent="0.25">
      <c r="B2289" s="8">
        <f t="shared" si="39"/>
        <v>2284</v>
      </c>
      <c r="C2289" s="12">
        <f>'Simulacion sistema (hoja4)'!AS2294</f>
        <v>0.79964433942877799</v>
      </c>
      <c r="D2289" s="12">
        <f>'Simulacion sistema (hoja4)'!AT2294</f>
        <v>0.75284563512306135</v>
      </c>
    </row>
    <row r="2290" spans="2:4" x14ac:dyDescent="0.25">
      <c r="B2290" s="8">
        <f t="shared" si="39"/>
        <v>2285</v>
      </c>
      <c r="C2290" s="12">
        <f>'Simulacion sistema (hoja4)'!AS2295</f>
        <v>0</v>
      </c>
      <c r="D2290" s="12">
        <f>'Simulacion sistema (hoja4)'!AT2295</f>
        <v>0.65954593697892527</v>
      </c>
    </row>
    <row r="2291" spans="2:4" x14ac:dyDescent="0.25">
      <c r="B2291" s="8">
        <f t="shared" si="39"/>
        <v>2286</v>
      </c>
      <c r="C2291" s="12">
        <f>'Simulacion sistema (hoja4)'!AS2296</f>
        <v>1</v>
      </c>
      <c r="D2291" s="12">
        <f>'Simulacion sistema (hoja4)'!AT2296</f>
        <v>0.93097436143801393</v>
      </c>
    </row>
    <row r="2292" spans="2:4" x14ac:dyDescent="0.25">
      <c r="B2292" s="8">
        <f t="shared" si="39"/>
        <v>2287</v>
      </c>
      <c r="C2292" s="12">
        <f>'Simulacion sistema (hoja4)'!AS2297</f>
        <v>0</v>
      </c>
      <c r="D2292" s="12">
        <f>'Simulacion sistema (hoja4)'!AT2297</f>
        <v>0.80283190532320747</v>
      </c>
    </row>
    <row r="2293" spans="2:4" x14ac:dyDescent="0.25">
      <c r="B2293" s="8">
        <f t="shared" si="39"/>
        <v>2288</v>
      </c>
      <c r="C2293" s="12">
        <f>'Simulacion sistema (hoja4)'!AS2298</f>
        <v>0.74171316685322142</v>
      </c>
      <c r="D2293" s="12">
        <f>'Simulacion sistema (hoja4)'!AT2298</f>
        <v>0.6765260494919334</v>
      </c>
    </row>
    <row r="2294" spans="2:4" x14ac:dyDescent="0.25">
      <c r="B2294" s="8">
        <f t="shared" si="39"/>
        <v>2289</v>
      </c>
      <c r="C2294" s="12">
        <f>'Simulacion sistema (hoja4)'!AS2299</f>
        <v>0</v>
      </c>
      <c r="D2294" s="12">
        <f>'Simulacion sistema (hoja4)'!AT2299</f>
        <v>0.89622318688004632</v>
      </c>
    </row>
    <row r="2295" spans="2:4" x14ac:dyDescent="0.25">
      <c r="B2295" s="8">
        <f t="shared" si="39"/>
        <v>2290</v>
      </c>
      <c r="C2295" s="12">
        <f>'Simulacion sistema (hoja4)'!AS2300</f>
        <v>0.29972641384665621</v>
      </c>
      <c r="D2295" s="12">
        <f>'Simulacion sistema (hoja4)'!AT2300</f>
        <v>0.74874556711404461</v>
      </c>
    </row>
    <row r="2296" spans="2:4" x14ac:dyDescent="0.25">
      <c r="B2296" s="8">
        <f t="shared" si="39"/>
        <v>2291</v>
      </c>
      <c r="C2296" s="12">
        <f>'Simulacion sistema (hoja4)'!AS2301</f>
        <v>0</v>
      </c>
      <c r="D2296" s="12">
        <f>'Simulacion sistema (hoja4)'!AT2301</f>
        <v>0.73479924326059276</v>
      </c>
    </row>
    <row r="2297" spans="2:4" x14ac:dyDescent="0.25">
      <c r="B2297" s="8">
        <f t="shared" si="39"/>
        <v>2292</v>
      </c>
      <c r="C2297" s="12">
        <f>'Simulacion sistema (hoja4)'!AS2302</f>
        <v>0</v>
      </c>
      <c r="D2297" s="12">
        <f>'Simulacion sistema (hoja4)'!AT2302</f>
        <v>0.65955870167036501</v>
      </c>
    </row>
    <row r="2298" spans="2:4" x14ac:dyDescent="0.25">
      <c r="B2298" s="8">
        <f t="shared" si="39"/>
        <v>2293</v>
      </c>
      <c r="C2298" s="12">
        <f>'Simulacion sistema (hoja4)'!AS2303</f>
        <v>0</v>
      </c>
      <c r="D2298" s="12">
        <f>'Simulacion sistema (hoja4)'!AT2303</f>
        <v>0.87500515253365208</v>
      </c>
    </row>
    <row r="2299" spans="2:4" x14ac:dyDescent="0.25">
      <c r="B2299" s="8">
        <f t="shared" si="39"/>
        <v>2294</v>
      </c>
      <c r="C2299" s="12">
        <f>'Simulacion sistema (hoja4)'!AS2304</f>
        <v>0</v>
      </c>
      <c r="D2299" s="12">
        <f>'Simulacion sistema (hoja4)'!AT2304</f>
        <v>0.87691885590942398</v>
      </c>
    </row>
    <row r="2300" spans="2:4" x14ac:dyDescent="0.25">
      <c r="B2300" s="8">
        <f t="shared" si="39"/>
        <v>2295</v>
      </c>
      <c r="C2300" s="12">
        <f>'Simulacion sistema (hoja4)'!AS2305</f>
        <v>0</v>
      </c>
      <c r="D2300" s="12">
        <f>'Simulacion sistema (hoja4)'!AT2305</f>
        <v>1</v>
      </c>
    </row>
    <row r="2301" spans="2:4" x14ac:dyDescent="0.25">
      <c r="B2301" s="8">
        <f t="shared" si="39"/>
        <v>2296</v>
      </c>
      <c r="C2301" s="12">
        <f>'Simulacion sistema (hoja4)'!AS2306</f>
        <v>0.39119616701223536</v>
      </c>
      <c r="D2301" s="12">
        <f>'Simulacion sistema (hoja4)'!AT2306</f>
        <v>0.79552772866397747</v>
      </c>
    </row>
    <row r="2302" spans="2:4" x14ac:dyDescent="0.25">
      <c r="B2302" s="8">
        <f t="shared" si="39"/>
        <v>2297</v>
      </c>
      <c r="C2302" s="12">
        <f>'Simulacion sistema (hoja4)'!AS2307</f>
        <v>0</v>
      </c>
      <c r="D2302" s="12">
        <f>'Simulacion sistema (hoja4)'!AT2307</f>
        <v>1</v>
      </c>
    </row>
    <row r="2303" spans="2:4" x14ac:dyDescent="0.25">
      <c r="B2303" s="8">
        <f t="shared" si="39"/>
        <v>2298</v>
      </c>
      <c r="C2303" s="12">
        <f>'Simulacion sistema (hoja4)'!AS2308</f>
        <v>0</v>
      </c>
      <c r="D2303" s="12">
        <f>'Simulacion sistema (hoja4)'!AT2308</f>
        <v>0.92493602172726741</v>
      </c>
    </row>
    <row r="2304" spans="2:4" x14ac:dyDescent="0.25">
      <c r="B2304" s="8">
        <f t="shared" si="39"/>
        <v>2299</v>
      </c>
      <c r="C2304" s="12">
        <f>'Simulacion sistema (hoja4)'!AS2309</f>
        <v>0.10676971037596118</v>
      </c>
      <c r="D2304" s="12">
        <f>'Simulacion sistema (hoja4)'!AT2309</f>
        <v>0.50164681608706541</v>
      </c>
    </row>
    <row r="2305" spans="2:4" x14ac:dyDescent="0.25">
      <c r="B2305" s="8">
        <f t="shared" si="39"/>
        <v>2300</v>
      </c>
      <c r="C2305" s="12">
        <f>'Simulacion sistema (hoja4)'!AS2310</f>
        <v>9.38106710074256E-2</v>
      </c>
      <c r="D2305" s="12">
        <f>'Simulacion sistema (hoja4)'!AT2310</f>
        <v>0.66676905827904964</v>
      </c>
    </row>
    <row r="2306" spans="2:4" x14ac:dyDescent="0.25">
      <c r="B2306" s="8">
        <f t="shared" si="39"/>
        <v>2301</v>
      </c>
      <c r="C2306" s="12">
        <f>'Simulacion sistema (hoja4)'!AS2311</f>
        <v>0</v>
      </c>
      <c r="D2306" s="12">
        <f>'Simulacion sistema (hoja4)'!AT2311</f>
        <v>0.91828415205972092</v>
      </c>
    </row>
    <row r="2307" spans="2:4" x14ac:dyDescent="0.25">
      <c r="B2307" s="8">
        <f t="shared" si="39"/>
        <v>2302</v>
      </c>
      <c r="C2307" s="12">
        <f>'Simulacion sistema (hoja4)'!AS2312</f>
        <v>0.74294737754873141</v>
      </c>
      <c r="D2307" s="12">
        <f>'Simulacion sistema (hoja4)'!AT2312</f>
        <v>0.86754434849384754</v>
      </c>
    </row>
    <row r="2308" spans="2:4" x14ac:dyDescent="0.25">
      <c r="B2308" s="8">
        <f t="shared" si="39"/>
        <v>2303</v>
      </c>
      <c r="C2308" s="12">
        <f>'Simulacion sistema (hoja4)'!AS2313</f>
        <v>0</v>
      </c>
      <c r="D2308" s="12">
        <f>'Simulacion sistema (hoja4)'!AT2313</f>
        <v>0.76171850982899159</v>
      </c>
    </row>
    <row r="2309" spans="2:4" x14ac:dyDescent="0.25">
      <c r="B2309" s="8">
        <f t="shared" si="39"/>
        <v>2304</v>
      </c>
      <c r="C2309" s="12">
        <f>'Simulacion sistema (hoja4)'!AS2314</f>
        <v>0</v>
      </c>
      <c r="D2309" s="12">
        <f>'Simulacion sistema (hoja4)'!AT2314</f>
        <v>0.92047305600189411</v>
      </c>
    </row>
    <row r="2310" spans="2:4" x14ac:dyDescent="0.25">
      <c r="B2310" s="8">
        <f t="shared" si="39"/>
        <v>2305</v>
      </c>
      <c r="C2310" s="12">
        <f>'Simulacion sistema (hoja4)'!AS2315</f>
        <v>0</v>
      </c>
      <c r="D2310" s="12">
        <f>'Simulacion sistema (hoja4)'!AT2315</f>
        <v>0.97032427025110901</v>
      </c>
    </row>
    <row r="2311" spans="2:4" x14ac:dyDescent="0.25">
      <c r="B2311" s="8">
        <f t="shared" si="39"/>
        <v>2306</v>
      </c>
      <c r="C2311" s="12">
        <f>'Simulacion sistema (hoja4)'!AS2316</f>
        <v>4.0808087330069319E-2</v>
      </c>
      <c r="D2311" s="12">
        <f>'Simulacion sistema (hoja4)'!AT2316</f>
        <v>0.98282784236697096</v>
      </c>
    </row>
    <row r="2312" spans="2:4" x14ac:dyDescent="0.25">
      <c r="B2312" s="8">
        <f t="shared" ref="B2312:B2375" si="40">+B2311+1</f>
        <v>2307</v>
      </c>
      <c r="C2312" s="12">
        <f>'Simulacion sistema (hoja4)'!AS2317</f>
        <v>0</v>
      </c>
      <c r="D2312" s="12">
        <f>'Simulacion sistema (hoja4)'!AT2317</f>
        <v>0.66088688713936961</v>
      </c>
    </row>
    <row r="2313" spans="2:4" x14ac:dyDescent="0.25">
      <c r="B2313" s="8">
        <f t="shared" si="40"/>
        <v>2308</v>
      </c>
      <c r="C2313" s="12">
        <f>'Simulacion sistema (hoja4)'!AS2318</f>
        <v>0.17097023018650362</v>
      </c>
      <c r="D2313" s="12">
        <f>'Simulacion sistema (hoja4)'!AT2318</f>
        <v>0.99915872349284995</v>
      </c>
    </row>
    <row r="2314" spans="2:4" x14ac:dyDescent="0.25">
      <c r="B2314" s="8">
        <f t="shared" si="40"/>
        <v>2309</v>
      </c>
      <c r="C2314" s="12">
        <f>'Simulacion sistema (hoja4)'!AS2319</f>
        <v>0</v>
      </c>
      <c r="D2314" s="12">
        <f>'Simulacion sistema (hoja4)'!AT2319</f>
        <v>0.78285684422288837</v>
      </c>
    </row>
    <row r="2315" spans="2:4" x14ac:dyDescent="0.25">
      <c r="B2315" s="8">
        <f t="shared" si="40"/>
        <v>2310</v>
      </c>
      <c r="C2315" s="12">
        <f>'Simulacion sistema (hoja4)'!AS2320</f>
        <v>0.24373587858797457</v>
      </c>
      <c r="D2315" s="12">
        <f>'Simulacion sistema (hoja4)'!AT2320</f>
        <v>0.88916618537731085</v>
      </c>
    </row>
    <row r="2316" spans="2:4" x14ac:dyDescent="0.25">
      <c r="B2316" s="8">
        <f t="shared" si="40"/>
        <v>2311</v>
      </c>
      <c r="C2316" s="12">
        <f>'Simulacion sistema (hoja4)'!AS2321</f>
        <v>0.28758470434108713</v>
      </c>
      <c r="D2316" s="12">
        <f>'Simulacion sistema (hoja4)'!AT2321</f>
        <v>0.80057472441092692</v>
      </c>
    </row>
    <row r="2317" spans="2:4" x14ac:dyDescent="0.25">
      <c r="B2317" s="8">
        <f t="shared" si="40"/>
        <v>2312</v>
      </c>
      <c r="C2317" s="12">
        <f>'Simulacion sistema (hoja4)'!AS2322</f>
        <v>0.19064876849029866</v>
      </c>
      <c r="D2317" s="12">
        <f>'Simulacion sistema (hoja4)'!AT2322</f>
        <v>0.97149142382653708</v>
      </c>
    </row>
    <row r="2318" spans="2:4" x14ac:dyDescent="0.25">
      <c r="B2318" s="8">
        <f t="shared" si="40"/>
        <v>2313</v>
      </c>
      <c r="C2318" s="12">
        <f>'Simulacion sistema (hoja4)'!AS2323</f>
        <v>0</v>
      </c>
      <c r="D2318" s="12">
        <f>'Simulacion sistema (hoja4)'!AT2323</f>
        <v>0.65634562671892205</v>
      </c>
    </row>
    <row r="2319" spans="2:4" x14ac:dyDescent="0.25">
      <c r="B2319" s="8">
        <f t="shared" si="40"/>
        <v>2314</v>
      </c>
      <c r="C2319" s="12">
        <f>'Simulacion sistema (hoja4)'!AS2324</f>
        <v>0</v>
      </c>
      <c r="D2319" s="12">
        <f>'Simulacion sistema (hoja4)'!AT2324</f>
        <v>0.88570788654483601</v>
      </c>
    </row>
    <row r="2320" spans="2:4" x14ac:dyDescent="0.25">
      <c r="B2320" s="8">
        <f t="shared" si="40"/>
        <v>2315</v>
      </c>
      <c r="C2320" s="12">
        <f>'Simulacion sistema (hoja4)'!AS2325</f>
        <v>0</v>
      </c>
      <c r="D2320" s="12">
        <f>'Simulacion sistema (hoja4)'!AT2325</f>
        <v>0.42340404355993388</v>
      </c>
    </row>
    <row r="2321" spans="2:4" x14ac:dyDescent="0.25">
      <c r="B2321" s="8">
        <f t="shared" si="40"/>
        <v>2316</v>
      </c>
      <c r="C2321" s="12">
        <f>'Simulacion sistema (hoja4)'!AS2326</f>
        <v>0</v>
      </c>
      <c r="D2321" s="12">
        <f>'Simulacion sistema (hoja4)'!AT2326</f>
        <v>1</v>
      </c>
    </row>
    <row r="2322" spans="2:4" x14ac:dyDescent="0.25">
      <c r="B2322" s="8">
        <f t="shared" si="40"/>
        <v>2317</v>
      </c>
      <c r="C2322" s="12">
        <f>'Simulacion sistema (hoja4)'!AS2327</f>
        <v>0</v>
      </c>
      <c r="D2322" s="12">
        <f>'Simulacion sistema (hoja4)'!AT2327</f>
        <v>0.7755354870205039</v>
      </c>
    </row>
    <row r="2323" spans="2:4" x14ac:dyDescent="0.25">
      <c r="B2323" s="8">
        <f t="shared" si="40"/>
        <v>2318</v>
      </c>
      <c r="C2323" s="12">
        <f>'Simulacion sistema (hoja4)'!AS2328</f>
        <v>0.5078582751549191</v>
      </c>
      <c r="D2323" s="12">
        <f>'Simulacion sistema (hoja4)'!AT2328</f>
        <v>0.79245060968034575</v>
      </c>
    </row>
    <row r="2324" spans="2:4" x14ac:dyDescent="0.25">
      <c r="B2324" s="8">
        <f t="shared" si="40"/>
        <v>2319</v>
      </c>
      <c r="C2324" s="12">
        <f>'Simulacion sistema (hoja4)'!AS2329</f>
        <v>0.1224885513921993</v>
      </c>
      <c r="D2324" s="12">
        <f>'Simulacion sistema (hoja4)'!AT2329</f>
        <v>0.62180003741481393</v>
      </c>
    </row>
    <row r="2325" spans="2:4" x14ac:dyDescent="0.25">
      <c r="B2325" s="8">
        <f t="shared" si="40"/>
        <v>2320</v>
      </c>
      <c r="C2325" s="12">
        <f>'Simulacion sistema (hoja4)'!AS2330</f>
        <v>0</v>
      </c>
      <c r="D2325" s="12">
        <f>'Simulacion sistema (hoja4)'!AT2330</f>
        <v>0.82729555404306887</v>
      </c>
    </row>
    <row r="2326" spans="2:4" x14ac:dyDescent="0.25">
      <c r="B2326" s="8">
        <f t="shared" si="40"/>
        <v>2321</v>
      </c>
      <c r="C2326" s="12">
        <f>'Simulacion sistema (hoja4)'!AS2331</f>
        <v>0.23868549413882353</v>
      </c>
      <c r="D2326" s="12">
        <f>'Simulacion sistema (hoja4)'!AT2331</f>
        <v>0.7115455378719473</v>
      </c>
    </row>
    <row r="2327" spans="2:4" x14ac:dyDescent="0.25">
      <c r="B2327" s="8">
        <f t="shared" si="40"/>
        <v>2322</v>
      </c>
      <c r="C2327" s="12">
        <f>'Simulacion sistema (hoja4)'!AS2332</f>
        <v>0</v>
      </c>
      <c r="D2327" s="12">
        <f>'Simulacion sistema (hoja4)'!AT2332</f>
        <v>1</v>
      </c>
    </row>
    <row r="2328" spans="2:4" x14ac:dyDescent="0.25">
      <c r="B2328" s="8">
        <f t="shared" si="40"/>
        <v>2323</v>
      </c>
      <c r="C2328" s="12">
        <f>'Simulacion sistema (hoja4)'!AS2333</f>
        <v>0.1411632010694443</v>
      </c>
      <c r="D2328" s="12">
        <f>'Simulacion sistema (hoja4)'!AT2333</f>
        <v>0.65400556337970628</v>
      </c>
    </row>
    <row r="2329" spans="2:4" x14ac:dyDescent="0.25">
      <c r="B2329" s="8">
        <f t="shared" si="40"/>
        <v>2324</v>
      </c>
      <c r="C2329" s="12">
        <f>'Simulacion sistema (hoja4)'!AS2334</f>
        <v>0</v>
      </c>
      <c r="D2329" s="12">
        <f>'Simulacion sistema (hoja4)'!AT2334</f>
        <v>0.87020501547350715</v>
      </c>
    </row>
    <row r="2330" spans="2:4" x14ac:dyDescent="0.25">
      <c r="B2330" s="8">
        <f t="shared" si="40"/>
        <v>2325</v>
      </c>
      <c r="C2330" s="12">
        <f>'Simulacion sistema (hoja4)'!AS2335</f>
        <v>0</v>
      </c>
      <c r="D2330" s="12">
        <f>'Simulacion sistema (hoja4)'!AT2335</f>
        <v>0.74920339104601852</v>
      </c>
    </row>
    <row r="2331" spans="2:4" x14ac:dyDescent="0.25">
      <c r="B2331" s="8">
        <f t="shared" si="40"/>
        <v>2326</v>
      </c>
      <c r="C2331" s="12">
        <f>'Simulacion sistema (hoja4)'!AS2336</f>
        <v>0.25626926068211869</v>
      </c>
      <c r="D2331" s="12">
        <f>'Simulacion sistema (hoja4)'!AT2336</f>
        <v>0.98972832103031017</v>
      </c>
    </row>
    <row r="2332" spans="2:4" x14ac:dyDescent="0.25">
      <c r="B2332" s="8">
        <f t="shared" si="40"/>
        <v>2327</v>
      </c>
      <c r="C2332" s="12">
        <f>'Simulacion sistema (hoja4)'!AS2337</f>
        <v>0</v>
      </c>
      <c r="D2332" s="12">
        <f>'Simulacion sistema (hoja4)'!AT2337</f>
        <v>0.77869529230251022</v>
      </c>
    </row>
    <row r="2333" spans="2:4" x14ac:dyDescent="0.25">
      <c r="B2333" s="8">
        <f t="shared" si="40"/>
        <v>2328</v>
      </c>
      <c r="C2333" s="12">
        <f>'Simulacion sistema (hoja4)'!AS2338</f>
        <v>0</v>
      </c>
      <c r="D2333" s="12">
        <f>'Simulacion sistema (hoja4)'!AT2338</f>
        <v>0.95071542360861738</v>
      </c>
    </row>
    <row r="2334" spans="2:4" x14ac:dyDescent="0.25">
      <c r="B2334" s="8">
        <f t="shared" si="40"/>
        <v>2329</v>
      </c>
      <c r="C2334" s="12">
        <f>'Simulacion sistema (hoja4)'!AS2339</f>
        <v>1.6938420547728216E-3</v>
      </c>
      <c r="D2334" s="12">
        <f>'Simulacion sistema (hoja4)'!AT2339</f>
        <v>0.79495078212115511</v>
      </c>
    </row>
    <row r="2335" spans="2:4" x14ac:dyDescent="0.25">
      <c r="B2335" s="8">
        <f t="shared" si="40"/>
        <v>2330</v>
      </c>
      <c r="C2335" s="12">
        <f>'Simulacion sistema (hoja4)'!AS2340</f>
        <v>0</v>
      </c>
      <c r="D2335" s="12">
        <f>'Simulacion sistema (hoja4)'!AT2340</f>
        <v>0.93129992650876425</v>
      </c>
    </row>
    <row r="2336" spans="2:4" x14ac:dyDescent="0.25">
      <c r="B2336" s="8">
        <f t="shared" si="40"/>
        <v>2331</v>
      </c>
      <c r="C2336" s="12">
        <f>'Simulacion sistema (hoja4)'!AS2341</f>
        <v>0</v>
      </c>
      <c r="D2336" s="12">
        <f>'Simulacion sistema (hoja4)'!AT2341</f>
        <v>1</v>
      </c>
    </row>
    <row r="2337" spans="2:4" x14ac:dyDescent="0.25">
      <c r="B2337" s="8">
        <f t="shared" si="40"/>
        <v>2332</v>
      </c>
      <c r="C2337" s="12">
        <f>'Simulacion sistema (hoja4)'!AS2342</f>
        <v>0</v>
      </c>
      <c r="D2337" s="12">
        <f>'Simulacion sistema (hoja4)'!AT2342</f>
        <v>0.92995496199429206</v>
      </c>
    </row>
    <row r="2338" spans="2:4" x14ac:dyDescent="0.25">
      <c r="B2338" s="8">
        <f t="shared" si="40"/>
        <v>2333</v>
      </c>
      <c r="C2338" s="12">
        <f>'Simulacion sistema (hoja4)'!AS2343</f>
        <v>0</v>
      </c>
      <c r="D2338" s="12">
        <f>'Simulacion sistema (hoja4)'!AT2343</f>
        <v>0.90417284574895884</v>
      </c>
    </row>
    <row r="2339" spans="2:4" x14ac:dyDescent="0.25">
      <c r="B2339" s="8">
        <f t="shared" si="40"/>
        <v>2334</v>
      </c>
      <c r="C2339" s="12">
        <f>'Simulacion sistema (hoja4)'!AS2344</f>
        <v>0</v>
      </c>
      <c r="D2339" s="12">
        <f>'Simulacion sistema (hoja4)'!AT2344</f>
        <v>0.64990635217685322</v>
      </c>
    </row>
    <row r="2340" spans="2:4" x14ac:dyDescent="0.25">
      <c r="B2340" s="8">
        <f t="shared" si="40"/>
        <v>2335</v>
      </c>
      <c r="C2340" s="12">
        <f>'Simulacion sistema (hoja4)'!AS2345</f>
        <v>0.12418502404786219</v>
      </c>
      <c r="D2340" s="12">
        <f>'Simulacion sistema (hoja4)'!AT2345</f>
        <v>0.70240731554154512</v>
      </c>
    </row>
    <row r="2341" spans="2:4" x14ac:dyDescent="0.25">
      <c r="B2341" s="8">
        <f t="shared" si="40"/>
        <v>2336</v>
      </c>
      <c r="C2341" s="12">
        <f>'Simulacion sistema (hoja4)'!AS2346</f>
        <v>0.11497813828886606</v>
      </c>
      <c r="D2341" s="12">
        <f>'Simulacion sistema (hoja4)'!AT2346</f>
        <v>0.82960517424450186</v>
      </c>
    </row>
    <row r="2342" spans="2:4" x14ac:dyDescent="0.25">
      <c r="B2342" s="8">
        <f t="shared" si="40"/>
        <v>2337</v>
      </c>
      <c r="C2342" s="12">
        <f>'Simulacion sistema (hoja4)'!AS2347</f>
        <v>0</v>
      </c>
      <c r="D2342" s="12">
        <f>'Simulacion sistema (hoja4)'!AT2347</f>
        <v>0.67125561370708486</v>
      </c>
    </row>
    <row r="2343" spans="2:4" x14ac:dyDescent="0.25">
      <c r="B2343" s="8">
        <f t="shared" si="40"/>
        <v>2338</v>
      </c>
      <c r="C2343" s="12">
        <f>'Simulacion sistema (hoja4)'!AS2348</f>
        <v>0</v>
      </c>
      <c r="D2343" s="12">
        <f>'Simulacion sistema (hoja4)'!AT2348</f>
        <v>0.84087625433601543</v>
      </c>
    </row>
    <row r="2344" spans="2:4" x14ac:dyDescent="0.25">
      <c r="B2344" s="8">
        <f t="shared" si="40"/>
        <v>2339</v>
      </c>
      <c r="C2344" s="12">
        <f>'Simulacion sistema (hoja4)'!AS2349</f>
        <v>0.50273400893216136</v>
      </c>
      <c r="D2344" s="12">
        <f>'Simulacion sistema (hoja4)'!AT2349</f>
        <v>0.65183033581204353</v>
      </c>
    </row>
    <row r="2345" spans="2:4" x14ac:dyDescent="0.25">
      <c r="B2345" s="8">
        <f t="shared" si="40"/>
        <v>2340</v>
      </c>
      <c r="C2345" s="12">
        <f>'Simulacion sistema (hoja4)'!AS2350</f>
        <v>0.39167507486223863</v>
      </c>
      <c r="D2345" s="12">
        <f>'Simulacion sistema (hoja4)'!AT2350</f>
        <v>0.97800595043476257</v>
      </c>
    </row>
    <row r="2346" spans="2:4" x14ac:dyDescent="0.25">
      <c r="B2346" s="8">
        <f t="shared" si="40"/>
        <v>2341</v>
      </c>
      <c r="C2346" s="12">
        <f>'Simulacion sistema (hoja4)'!AS2351</f>
        <v>0</v>
      </c>
      <c r="D2346" s="12">
        <f>'Simulacion sistema (hoja4)'!AT2351</f>
        <v>0.95128713572558898</v>
      </c>
    </row>
    <row r="2347" spans="2:4" x14ac:dyDescent="0.25">
      <c r="B2347" s="8">
        <f t="shared" si="40"/>
        <v>2342</v>
      </c>
      <c r="C2347" s="12">
        <f>'Simulacion sistema (hoja4)'!AS2352</f>
        <v>0</v>
      </c>
      <c r="D2347" s="12">
        <f>'Simulacion sistema (hoja4)'!AT2352</f>
        <v>0.90620519849220582</v>
      </c>
    </row>
    <row r="2348" spans="2:4" x14ac:dyDescent="0.25">
      <c r="B2348" s="8">
        <f t="shared" si="40"/>
        <v>2343</v>
      </c>
      <c r="C2348" s="12">
        <f>'Simulacion sistema (hoja4)'!AS2353</f>
        <v>0.25755307166916958</v>
      </c>
      <c r="D2348" s="12">
        <f>'Simulacion sistema (hoja4)'!AT2353</f>
        <v>1</v>
      </c>
    </row>
    <row r="2349" spans="2:4" x14ac:dyDescent="0.25">
      <c r="B2349" s="8">
        <f t="shared" si="40"/>
        <v>2344</v>
      </c>
      <c r="C2349" s="12">
        <f>'Simulacion sistema (hoja4)'!AS2354</f>
        <v>0</v>
      </c>
      <c r="D2349" s="12">
        <f>'Simulacion sistema (hoja4)'!AT2354</f>
        <v>0.93988136207680484</v>
      </c>
    </row>
    <row r="2350" spans="2:4" x14ac:dyDescent="0.25">
      <c r="B2350" s="8">
        <f t="shared" si="40"/>
        <v>2345</v>
      </c>
      <c r="C2350" s="12">
        <f>'Simulacion sistema (hoja4)'!AS2355</f>
        <v>4.0554304363350606E-2</v>
      </c>
      <c r="D2350" s="12">
        <f>'Simulacion sistema (hoja4)'!AT2355</f>
        <v>0.72366678257535011</v>
      </c>
    </row>
    <row r="2351" spans="2:4" x14ac:dyDescent="0.25">
      <c r="B2351" s="8">
        <f t="shared" si="40"/>
        <v>2346</v>
      </c>
      <c r="C2351" s="12">
        <f>'Simulacion sistema (hoja4)'!AS2356</f>
        <v>0</v>
      </c>
      <c r="D2351" s="12">
        <f>'Simulacion sistema (hoja4)'!AT2356</f>
        <v>0.84864027111435048</v>
      </c>
    </row>
    <row r="2352" spans="2:4" x14ac:dyDescent="0.25">
      <c r="B2352" s="8">
        <f t="shared" si="40"/>
        <v>2347</v>
      </c>
      <c r="C2352" s="12">
        <f>'Simulacion sistema (hoja4)'!AS2357</f>
        <v>0</v>
      </c>
      <c r="D2352" s="12">
        <f>'Simulacion sistema (hoja4)'!AT2357</f>
        <v>0.84128418063132127</v>
      </c>
    </row>
    <row r="2353" spans="2:4" x14ac:dyDescent="0.25">
      <c r="B2353" s="8">
        <f t="shared" si="40"/>
        <v>2348</v>
      </c>
      <c r="C2353" s="12">
        <f>'Simulacion sistema (hoja4)'!AS2358</f>
        <v>0.22731275532326739</v>
      </c>
      <c r="D2353" s="12">
        <f>'Simulacion sistema (hoja4)'!AT2358</f>
        <v>0.72346056433406913</v>
      </c>
    </row>
    <row r="2354" spans="2:4" x14ac:dyDescent="0.25">
      <c r="B2354" s="8">
        <f t="shared" si="40"/>
        <v>2349</v>
      </c>
      <c r="C2354" s="12">
        <f>'Simulacion sistema (hoja4)'!AS2359</f>
        <v>1</v>
      </c>
      <c r="D2354" s="12">
        <f>'Simulacion sistema (hoja4)'!AT2359</f>
        <v>0.89529907243599005</v>
      </c>
    </row>
    <row r="2355" spans="2:4" x14ac:dyDescent="0.25">
      <c r="B2355" s="8">
        <f t="shared" si="40"/>
        <v>2350</v>
      </c>
      <c r="C2355" s="12">
        <f>'Simulacion sistema (hoja4)'!AS2360</f>
        <v>0.2455870500083209</v>
      </c>
      <c r="D2355" s="12">
        <f>'Simulacion sistema (hoja4)'!AT2360</f>
        <v>0.96549557090156046</v>
      </c>
    </row>
    <row r="2356" spans="2:4" x14ac:dyDescent="0.25">
      <c r="B2356" s="8">
        <f t="shared" si="40"/>
        <v>2351</v>
      </c>
      <c r="C2356" s="12">
        <f>'Simulacion sistema (hoja4)'!AS2361</f>
        <v>0.26380574965244913</v>
      </c>
      <c r="D2356" s="12">
        <f>'Simulacion sistema (hoja4)'!AT2361</f>
        <v>0.96185747252443121</v>
      </c>
    </row>
    <row r="2357" spans="2:4" x14ac:dyDescent="0.25">
      <c r="B2357" s="8">
        <f t="shared" si="40"/>
        <v>2352</v>
      </c>
      <c r="C2357" s="12">
        <f>'Simulacion sistema (hoja4)'!AS2362</f>
        <v>0</v>
      </c>
      <c r="D2357" s="12">
        <f>'Simulacion sistema (hoja4)'!AT2362</f>
        <v>0.66845984570147809</v>
      </c>
    </row>
    <row r="2358" spans="2:4" x14ac:dyDescent="0.25">
      <c r="B2358" s="8">
        <f t="shared" si="40"/>
        <v>2353</v>
      </c>
      <c r="C2358" s="12">
        <f>'Simulacion sistema (hoja4)'!AS2363</f>
        <v>0</v>
      </c>
      <c r="D2358" s="12">
        <f>'Simulacion sistema (hoja4)'!AT2363</f>
        <v>0.88961021364317672</v>
      </c>
    </row>
    <row r="2359" spans="2:4" x14ac:dyDescent="0.25">
      <c r="B2359" s="8">
        <f t="shared" si="40"/>
        <v>2354</v>
      </c>
      <c r="C2359" s="12">
        <f>'Simulacion sistema (hoja4)'!AS2364</f>
        <v>0</v>
      </c>
      <c r="D2359" s="12">
        <f>'Simulacion sistema (hoja4)'!AT2364</f>
        <v>0.66343286289699532</v>
      </c>
    </row>
    <row r="2360" spans="2:4" x14ac:dyDescent="0.25">
      <c r="B2360" s="8">
        <f t="shared" si="40"/>
        <v>2355</v>
      </c>
      <c r="C2360" s="12">
        <f>'Simulacion sistema (hoja4)'!AS2365</f>
        <v>1</v>
      </c>
      <c r="D2360" s="12">
        <f>'Simulacion sistema (hoja4)'!AT2365</f>
        <v>0.89504740033276808</v>
      </c>
    </row>
    <row r="2361" spans="2:4" x14ac:dyDescent="0.25">
      <c r="B2361" s="8">
        <f t="shared" si="40"/>
        <v>2356</v>
      </c>
      <c r="C2361" s="12">
        <f>'Simulacion sistema (hoja4)'!AS2366</f>
        <v>0</v>
      </c>
      <c r="D2361" s="12">
        <f>'Simulacion sistema (hoja4)'!AT2366</f>
        <v>0.53378610495499446</v>
      </c>
    </row>
    <row r="2362" spans="2:4" x14ac:dyDescent="0.25">
      <c r="B2362" s="8">
        <f t="shared" si="40"/>
        <v>2357</v>
      </c>
      <c r="C2362" s="12">
        <f>'Simulacion sistema (hoja4)'!AS2367</f>
        <v>0</v>
      </c>
      <c r="D2362" s="12">
        <f>'Simulacion sistema (hoja4)'!AT2367</f>
        <v>0.8100987421331548</v>
      </c>
    </row>
    <row r="2363" spans="2:4" x14ac:dyDescent="0.25">
      <c r="B2363" s="8">
        <f t="shared" si="40"/>
        <v>2358</v>
      </c>
      <c r="C2363" s="12">
        <f>'Simulacion sistema (hoja4)'!AS2368</f>
        <v>0</v>
      </c>
      <c r="D2363" s="12">
        <f>'Simulacion sistema (hoja4)'!AT2368</f>
        <v>0.5594272187923931</v>
      </c>
    </row>
    <row r="2364" spans="2:4" x14ac:dyDescent="0.25">
      <c r="B2364" s="8">
        <f t="shared" si="40"/>
        <v>2359</v>
      </c>
      <c r="C2364" s="12">
        <f>'Simulacion sistema (hoja4)'!AS2369</f>
        <v>0</v>
      </c>
      <c r="D2364" s="12">
        <f>'Simulacion sistema (hoja4)'!AT2369</f>
        <v>0.83753411626506657</v>
      </c>
    </row>
    <row r="2365" spans="2:4" x14ac:dyDescent="0.25">
      <c r="B2365" s="8">
        <f t="shared" si="40"/>
        <v>2360</v>
      </c>
      <c r="C2365" s="12">
        <f>'Simulacion sistema (hoja4)'!AS2370</f>
        <v>0</v>
      </c>
      <c r="D2365" s="12">
        <f>'Simulacion sistema (hoja4)'!AT2370</f>
        <v>0.91841344449695839</v>
      </c>
    </row>
    <row r="2366" spans="2:4" x14ac:dyDescent="0.25">
      <c r="B2366" s="8">
        <f t="shared" si="40"/>
        <v>2361</v>
      </c>
      <c r="C2366" s="12">
        <f>'Simulacion sistema (hoja4)'!AS2371</f>
        <v>0</v>
      </c>
      <c r="D2366" s="12">
        <f>'Simulacion sistema (hoja4)'!AT2371</f>
        <v>0.80796616183125813</v>
      </c>
    </row>
    <row r="2367" spans="2:4" x14ac:dyDescent="0.25">
      <c r="B2367" s="8">
        <f t="shared" si="40"/>
        <v>2362</v>
      </c>
      <c r="C2367" s="12">
        <f>'Simulacion sistema (hoja4)'!AS2372</f>
        <v>0</v>
      </c>
      <c r="D2367" s="12">
        <f>'Simulacion sistema (hoja4)'!AT2372</f>
        <v>0.87806373196805521</v>
      </c>
    </row>
    <row r="2368" spans="2:4" x14ac:dyDescent="0.25">
      <c r="B2368" s="8">
        <f t="shared" si="40"/>
        <v>2363</v>
      </c>
      <c r="C2368" s="12">
        <f>'Simulacion sistema (hoja4)'!AS2373</f>
        <v>0.22909147733759408</v>
      </c>
      <c r="D2368" s="12">
        <f>'Simulacion sistema (hoja4)'!AT2373</f>
        <v>0.99645625856608933</v>
      </c>
    </row>
    <row r="2369" spans="2:4" x14ac:dyDescent="0.25">
      <c r="B2369" s="8">
        <f t="shared" si="40"/>
        <v>2364</v>
      </c>
      <c r="C2369" s="12">
        <f>'Simulacion sistema (hoja4)'!AS2374</f>
        <v>4.2490055513494995E-2</v>
      </c>
      <c r="D2369" s="12">
        <f>'Simulacion sistema (hoja4)'!AT2374</f>
        <v>0.7847560632160796</v>
      </c>
    </row>
    <row r="2370" spans="2:4" x14ac:dyDescent="0.25">
      <c r="B2370" s="8">
        <f t="shared" si="40"/>
        <v>2365</v>
      </c>
      <c r="C2370" s="12">
        <f>'Simulacion sistema (hoja4)'!AS2375</f>
        <v>0</v>
      </c>
      <c r="D2370" s="12">
        <f>'Simulacion sistema (hoja4)'!AT2375</f>
        <v>0.75456748693168385</v>
      </c>
    </row>
    <row r="2371" spans="2:4" x14ac:dyDescent="0.25">
      <c r="B2371" s="8">
        <f t="shared" si="40"/>
        <v>2366</v>
      </c>
      <c r="C2371" s="12">
        <f>'Simulacion sistema (hoja4)'!AS2376</f>
        <v>0.20304867231000875</v>
      </c>
      <c r="D2371" s="12">
        <f>'Simulacion sistema (hoja4)'!AT2376</f>
        <v>0.93326675103674728</v>
      </c>
    </row>
    <row r="2372" spans="2:4" x14ac:dyDescent="0.25">
      <c r="B2372" s="8">
        <f t="shared" si="40"/>
        <v>2367</v>
      </c>
      <c r="C2372" s="12">
        <f>'Simulacion sistema (hoja4)'!AS2377</f>
        <v>0</v>
      </c>
      <c r="D2372" s="12">
        <f>'Simulacion sistema (hoja4)'!AT2377</f>
        <v>0.96229914173448761</v>
      </c>
    </row>
    <row r="2373" spans="2:4" x14ac:dyDescent="0.25">
      <c r="B2373" s="8">
        <f t="shared" si="40"/>
        <v>2368</v>
      </c>
      <c r="C2373" s="12">
        <f>'Simulacion sistema (hoja4)'!AS2378</f>
        <v>0</v>
      </c>
      <c r="D2373" s="12">
        <f>'Simulacion sistema (hoja4)'!AT2378</f>
        <v>0.79167397739702583</v>
      </c>
    </row>
    <row r="2374" spans="2:4" x14ac:dyDescent="0.25">
      <c r="B2374" s="8">
        <f t="shared" si="40"/>
        <v>2369</v>
      </c>
      <c r="C2374" s="12">
        <f>'Simulacion sistema (hoja4)'!AS2379</f>
        <v>0.95670632087539187</v>
      </c>
      <c r="D2374" s="12">
        <f>'Simulacion sistema (hoja4)'!AT2379</f>
        <v>0.94166432795071364</v>
      </c>
    </row>
    <row r="2375" spans="2:4" x14ac:dyDescent="0.25">
      <c r="B2375" s="8">
        <f t="shared" si="40"/>
        <v>2370</v>
      </c>
      <c r="C2375" s="12">
        <f>'Simulacion sistema (hoja4)'!AS2380</f>
        <v>0.72034740394648844</v>
      </c>
      <c r="D2375" s="12">
        <f>'Simulacion sistema (hoja4)'!AT2380</f>
        <v>0.69593148605528443</v>
      </c>
    </row>
    <row r="2376" spans="2:4" x14ac:dyDescent="0.25">
      <c r="B2376" s="8">
        <f t="shared" ref="B2376:B2439" si="41">+B2375+1</f>
        <v>2371</v>
      </c>
      <c r="C2376" s="12">
        <f>'Simulacion sistema (hoja4)'!AS2381</f>
        <v>0</v>
      </c>
      <c r="D2376" s="12">
        <f>'Simulacion sistema (hoja4)'!AT2381</f>
        <v>0.80330409289049443</v>
      </c>
    </row>
    <row r="2377" spans="2:4" x14ac:dyDescent="0.25">
      <c r="B2377" s="8">
        <f t="shared" si="41"/>
        <v>2372</v>
      </c>
      <c r="C2377" s="12">
        <f>'Simulacion sistema (hoja4)'!AS2382</f>
        <v>0</v>
      </c>
      <c r="D2377" s="12">
        <f>'Simulacion sistema (hoja4)'!AT2382</f>
        <v>0.95071048151758697</v>
      </c>
    </row>
    <row r="2378" spans="2:4" x14ac:dyDescent="0.25">
      <c r="B2378" s="8">
        <f t="shared" si="41"/>
        <v>2373</v>
      </c>
      <c r="C2378" s="12">
        <f>'Simulacion sistema (hoja4)'!AS2383</f>
        <v>0</v>
      </c>
      <c r="D2378" s="12">
        <f>'Simulacion sistema (hoja4)'!AT2383</f>
        <v>0.84833062870638476</v>
      </c>
    </row>
    <row r="2379" spans="2:4" x14ac:dyDescent="0.25">
      <c r="B2379" s="8">
        <f t="shared" si="41"/>
        <v>2374</v>
      </c>
      <c r="C2379" s="12">
        <f>'Simulacion sistema (hoja4)'!AS2384</f>
        <v>0.25034497872741973</v>
      </c>
      <c r="D2379" s="12">
        <f>'Simulacion sistema (hoja4)'!AT2384</f>
        <v>0.75432775600772262</v>
      </c>
    </row>
    <row r="2380" spans="2:4" x14ac:dyDescent="0.25">
      <c r="B2380" s="8">
        <f t="shared" si="41"/>
        <v>2375</v>
      </c>
      <c r="C2380" s="12">
        <f>'Simulacion sistema (hoja4)'!AS2385</f>
        <v>0</v>
      </c>
      <c r="D2380" s="12">
        <f>'Simulacion sistema (hoja4)'!AT2385</f>
        <v>0.96014255671157922</v>
      </c>
    </row>
    <row r="2381" spans="2:4" x14ac:dyDescent="0.25">
      <c r="B2381" s="8">
        <f t="shared" si="41"/>
        <v>2376</v>
      </c>
      <c r="C2381" s="12">
        <f>'Simulacion sistema (hoja4)'!AS2386</f>
        <v>1</v>
      </c>
      <c r="D2381" s="12">
        <f>'Simulacion sistema (hoja4)'!AT2386</f>
        <v>0.72698269946166161</v>
      </c>
    </row>
    <row r="2382" spans="2:4" x14ac:dyDescent="0.25">
      <c r="B2382" s="8">
        <f t="shared" si="41"/>
        <v>2377</v>
      </c>
      <c r="C2382" s="12">
        <f>'Simulacion sistema (hoja4)'!AS2387</f>
        <v>0</v>
      </c>
      <c r="D2382" s="12">
        <f>'Simulacion sistema (hoja4)'!AT2387</f>
        <v>0.67158610804149188</v>
      </c>
    </row>
    <row r="2383" spans="2:4" x14ac:dyDescent="0.25">
      <c r="B2383" s="8">
        <f t="shared" si="41"/>
        <v>2378</v>
      </c>
      <c r="C2383" s="12">
        <f>'Simulacion sistema (hoja4)'!AS2388</f>
        <v>0</v>
      </c>
      <c r="D2383" s="12">
        <f>'Simulacion sistema (hoja4)'!AT2388</f>
        <v>0.58376927353088481</v>
      </c>
    </row>
    <row r="2384" spans="2:4" x14ac:dyDescent="0.25">
      <c r="B2384" s="8">
        <f t="shared" si="41"/>
        <v>2379</v>
      </c>
      <c r="C2384" s="12">
        <f>'Simulacion sistema (hoja4)'!AS2389</f>
        <v>8.7443492455349769E-2</v>
      </c>
      <c r="D2384" s="12">
        <f>'Simulacion sistema (hoja4)'!AT2389</f>
        <v>0.58627790484464992</v>
      </c>
    </row>
    <row r="2385" spans="2:4" x14ac:dyDescent="0.25">
      <c r="B2385" s="8">
        <f t="shared" si="41"/>
        <v>2380</v>
      </c>
      <c r="C2385" s="12">
        <f>'Simulacion sistema (hoja4)'!AS2390</f>
        <v>0</v>
      </c>
      <c r="D2385" s="12">
        <f>'Simulacion sistema (hoja4)'!AT2390</f>
        <v>0.74285521646556907</v>
      </c>
    </row>
    <row r="2386" spans="2:4" x14ac:dyDescent="0.25">
      <c r="B2386" s="8">
        <f t="shared" si="41"/>
        <v>2381</v>
      </c>
      <c r="C2386" s="12">
        <f>'Simulacion sistema (hoja4)'!AS2391</f>
        <v>0</v>
      </c>
      <c r="D2386" s="12">
        <f>'Simulacion sistema (hoja4)'!AT2391</f>
        <v>0.97123167224073692</v>
      </c>
    </row>
    <row r="2387" spans="2:4" x14ac:dyDescent="0.25">
      <c r="B2387" s="8">
        <f t="shared" si="41"/>
        <v>2382</v>
      </c>
      <c r="C2387" s="12">
        <f>'Simulacion sistema (hoja4)'!AS2392</f>
        <v>0</v>
      </c>
      <c r="D2387" s="12">
        <f>'Simulacion sistema (hoja4)'!AT2392</f>
        <v>0.94141985952984919</v>
      </c>
    </row>
    <row r="2388" spans="2:4" x14ac:dyDescent="0.25">
      <c r="B2388" s="8">
        <f t="shared" si="41"/>
        <v>2383</v>
      </c>
      <c r="C2388" s="12">
        <f>'Simulacion sistema (hoja4)'!AS2393</f>
        <v>0</v>
      </c>
      <c r="D2388" s="12">
        <f>'Simulacion sistema (hoja4)'!AT2393</f>
        <v>0.8097272619145981</v>
      </c>
    </row>
    <row r="2389" spans="2:4" x14ac:dyDescent="0.25">
      <c r="B2389" s="8">
        <f t="shared" si="41"/>
        <v>2384</v>
      </c>
      <c r="C2389" s="12">
        <f>'Simulacion sistema (hoja4)'!AS2394</f>
        <v>0.45257171655271855</v>
      </c>
      <c r="D2389" s="12">
        <f>'Simulacion sistema (hoja4)'!AT2394</f>
        <v>0.53189355098845337</v>
      </c>
    </row>
    <row r="2390" spans="2:4" x14ac:dyDescent="0.25">
      <c r="B2390" s="8">
        <f t="shared" si="41"/>
        <v>2385</v>
      </c>
      <c r="C2390" s="12">
        <f>'Simulacion sistema (hoja4)'!AS2395</f>
        <v>0</v>
      </c>
      <c r="D2390" s="12">
        <f>'Simulacion sistema (hoja4)'!AT2395</f>
        <v>0.98100354275339252</v>
      </c>
    </row>
    <row r="2391" spans="2:4" x14ac:dyDescent="0.25">
      <c r="B2391" s="8">
        <f t="shared" si="41"/>
        <v>2386</v>
      </c>
      <c r="C2391" s="12">
        <f>'Simulacion sistema (hoja4)'!AS2396</f>
        <v>0</v>
      </c>
      <c r="D2391" s="12">
        <f>'Simulacion sistema (hoja4)'!AT2396</f>
        <v>0.73932023409886405</v>
      </c>
    </row>
    <row r="2392" spans="2:4" x14ac:dyDescent="0.25">
      <c r="B2392" s="8">
        <f t="shared" si="41"/>
        <v>2387</v>
      </c>
      <c r="C2392" s="12">
        <f>'Simulacion sistema (hoja4)'!AS2397</f>
        <v>6.6920614841717088E-2</v>
      </c>
      <c r="D2392" s="12">
        <f>'Simulacion sistema (hoja4)'!AT2397</f>
        <v>0.97151785034952254</v>
      </c>
    </row>
    <row r="2393" spans="2:4" x14ac:dyDescent="0.25">
      <c r="B2393" s="8">
        <f t="shared" si="41"/>
        <v>2388</v>
      </c>
      <c r="C2393" s="12">
        <f>'Simulacion sistema (hoja4)'!AS2398</f>
        <v>0</v>
      </c>
      <c r="D2393" s="12">
        <f>'Simulacion sistema (hoja4)'!AT2398</f>
        <v>0.72021203905460429</v>
      </c>
    </row>
    <row r="2394" spans="2:4" x14ac:dyDescent="0.25">
      <c r="B2394" s="8">
        <f t="shared" si="41"/>
        <v>2389</v>
      </c>
      <c r="C2394" s="12">
        <f>'Simulacion sistema (hoja4)'!AS2399</f>
        <v>0.14997230353084537</v>
      </c>
      <c r="D2394" s="12">
        <f>'Simulacion sistema (hoja4)'!AT2399</f>
        <v>0.6162338538596499</v>
      </c>
    </row>
    <row r="2395" spans="2:4" x14ac:dyDescent="0.25">
      <c r="B2395" s="8">
        <f t="shared" si="41"/>
        <v>2390</v>
      </c>
      <c r="C2395" s="12">
        <f>'Simulacion sistema (hoja4)'!AS2400</f>
        <v>0</v>
      </c>
      <c r="D2395" s="12">
        <f>'Simulacion sistema (hoja4)'!AT2400</f>
        <v>0.77644173442583442</v>
      </c>
    </row>
    <row r="2396" spans="2:4" x14ac:dyDescent="0.25">
      <c r="B2396" s="8">
        <f t="shared" si="41"/>
        <v>2391</v>
      </c>
      <c r="C2396" s="12">
        <f>'Simulacion sistema (hoja4)'!AS2401</f>
        <v>0</v>
      </c>
      <c r="D2396" s="12">
        <f>'Simulacion sistema (hoja4)'!AT2401</f>
        <v>0.74752119110705018</v>
      </c>
    </row>
    <row r="2397" spans="2:4" x14ac:dyDescent="0.25">
      <c r="B2397" s="8">
        <f t="shared" si="41"/>
        <v>2392</v>
      </c>
      <c r="C2397" s="12">
        <f>'Simulacion sistema (hoja4)'!AS2402</f>
        <v>1</v>
      </c>
      <c r="D2397" s="12">
        <f>'Simulacion sistema (hoja4)'!AT2402</f>
        <v>0.66103382224800333</v>
      </c>
    </row>
    <row r="2398" spans="2:4" x14ac:dyDescent="0.25">
      <c r="B2398" s="8">
        <f t="shared" si="41"/>
        <v>2393</v>
      </c>
      <c r="C2398" s="12">
        <f>'Simulacion sistema (hoja4)'!AS2403</f>
        <v>0.60302873989219796</v>
      </c>
      <c r="D2398" s="12">
        <f>'Simulacion sistema (hoja4)'!AT2403</f>
        <v>1</v>
      </c>
    </row>
    <row r="2399" spans="2:4" x14ac:dyDescent="0.25">
      <c r="B2399" s="8">
        <f t="shared" si="41"/>
        <v>2394</v>
      </c>
      <c r="C2399" s="12">
        <f>'Simulacion sistema (hoja4)'!AS2404</f>
        <v>1</v>
      </c>
      <c r="D2399" s="12">
        <f>'Simulacion sistema (hoja4)'!AT2404</f>
        <v>0.83980210292031865</v>
      </c>
    </row>
    <row r="2400" spans="2:4" x14ac:dyDescent="0.25">
      <c r="B2400" s="8">
        <f t="shared" si="41"/>
        <v>2395</v>
      </c>
      <c r="C2400" s="12">
        <f>'Simulacion sistema (hoja4)'!AS2405</f>
        <v>0</v>
      </c>
      <c r="D2400" s="12">
        <f>'Simulacion sistema (hoja4)'!AT2405</f>
        <v>0.86106257061079328</v>
      </c>
    </row>
    <row r="2401" spans="2:4" x14ac:dyDescent="0.25">
      <c r="B2401" s="8">
        <f t="shared" si="41"/>
        <v>2396</v>
      </c>
      <c r="C2401" s="12">
        <f>'Simulacion sistema (hoja4)'!AS2406</f>
        <v>0</v>
      </c>
      <c r="D2401" s="12">
        <f>'Simulacion sistema (hoja4)'!AT2406</f>
        <v>0.95060425325891251</v>
      </c>
    </row>
    <row r="2402" spans="2:4" x14ac:dyDescent="0.25">
      <c r="B2402" s="8">
        <f t="shared" si="41"/>
        <v>2397</v>
      </c>
      <c r="C2402" s="12">
        <f>'Simulacion sistema (hoja4)'!AS2407</f>
        <v>0.59800834614021192</v>
      </c>
      <c r="D2402" s="12">
        <f>'Simulacion sistema (hoja4)'!AT2407</f>
        <v>0.76305951040628051</v>
      </c>
    </row>
    <row r="2403" spans="2:4" x14ac:dyDescent="0.25">
      <c r="B2403" s="8">
        <f t="shared" si="41"/>
        <v>2398</v>
      </c>
      <c r="C2403" s="12">
        <f>'Simulacion sistema (hoja4)'!AS2408</f>
        <v>0.38802446119783174</v>
      </c>
      <c r="D2403" s="12">
        <f>'Simulacion sistema (hoja4)'!AT2408</f>
        <v>0.89433160264745482</v>
      </c>
    </row>
    <row r="2404" spans="2:4" x14ac:dyDescent="0.25">
      <c r="B2404" s="8">
        <f t="shared" si="41"/>
        <v>2399</v>
      </c>
      <c r="C2404" s="12">
        <f>'Simulacion sistema (hoja4)'!AS2409</f>
        <v>0.11147010695112253</v>
      </c>
      <c r="D2404" s="12">
        <f>'Simulacion sistema (hoja4)'!AT2409</f>
        <v>0.92214206458045067</v>
      </c>
    </row>
    <row r="2405" spans="2:4" x14ac:dyDescent="0.25">
      <c r="B2405" s="8">
        <f t="shared" si="41"/>
        <v>2400</v>
      </c>
      <c r="C2405" s="12">
        <f>'Simulacion sistema (hoja4)'!AS2410</f>
        <v>0</v>
      </c>
      <c r="D2405" s="12">
        <f>'Simulacion sistema (hoja4)'!AT2410</f>
        <v>0.66076754484850309</v>
      </c>
    </row>
    <row r="2406" spans="2:4" x14ac:dyDescent="0.25">
      <c r="B2406" s="8">
        <f t="shared" si="41"/>
        <v>2401</v>
      </c>
      <c r="C2406" s="12">
        <f>'Simulacion sistema (hoja4)'!AS2411</f>
        <v>0</v>
      </c>
      <c r="D2406" s="12">
        <f>'Simulacion sistema (hoja4)'!AT2411</f>
        <v>0.93164826230959707</v>
      </c>
    </row>
    <row r="2407" spans="2:4" x14ac:dyDescent="0.25">
      <c r="B2407" s="8">
        <f t="shared" si="41"/>
        <v>2402</v>
      </c>
      <c r="C2407" s="12">
        <f>'Simulacion sistema (hoja4)'!AS2412</f>
        <v>0.36158420283973103</v>
      </c>
      <c r="D2407" s="12">
        <f>'Simulacion sistema (hoja4)'!AT2412</f>
        <v>0.76069565353863666</v>
      </c>
    </row>
    <row r="2408" spans="2:4" x14ac:dyDescent="0.25">
      <c r="B2408" s="8">
        <f t="shared" si="41"/>
        <v>2403</v>
      </c>
      <c r="C2408" s="12">
        <f>'Simulacion sistema (hoja4)'!AS2413</f>
        <v>0</v>
      </c>
      <c r="D2408" s="12">
        <f>'Simulacion sistema (hoja4)'!AT2413</f>
        <v>0.90455489067712791</v>
      </c>
    </row>
    <row r="2409" spans="2:4" x14ac:dyDescent="0.25">
      <c r="B2409" s="8">
        <f t="shared" si="41"/>
        <v>2404</v>
      </c>
      <c r="C2409" s="12">
        <f>'Simulacion sistema (hoja4)'!AS2414</f>
        <v>1.9529151213176985E-2</v>
      </c>
      <c r="D2409" s="12">
        <f>'Simulacion sistema (hoja4)'!AT2414</f>
        <v>0.80203938696769461</v>
      </c>
    </row>
    <row r="2410" spans="2:4" x14ac:dyDescent="0.25">
      <c r="B2410" s="8">
        <f t="shared" si="41"/>
        <v>2405</v>
      </c>
      <c r="C2410" s="12">
        <f>'Simulacion sistema (hoja4)'!AS2415</f>
        <v>0</v>
      </c>
      <c r="D2410" s="12">
        <f>'Simulacion sistema (hoja4)'!AT2415</f>
        <v>1</v>
      </c>
    </row>
    <row r="2411" spans="2:4" x14ac:dyDescent="0.25">
      <c r="B2411" s="8">
        <f t="shared" si="41"/>
        <v>2406</v>
      </c>
      <c r="C2411" s="12">
        <f>'Simulacion sistema (hoja4)'!AS2416</f>
        <v>1</v>
      </c>
      <c r="D2411" s="12">
        <f>'Simulacion sistema (hoja4)'!AT2416</f>
        <v>0.90983663241979773</v>
      </c>
    </row>
    <row r="2412" spans="2:4" x14ac:dyDescent="0.25">
      <c r="B2412" s="8">
        <f t="shared" si="41"/>
        <v>2407</v>
      </c>
      <c r="C2412" s="12">
        <f>'Simulacion sistema (hoja4)'!AS2417</f>
        <v>0</v>
      </c>
      <c r="D2412" s="12">
        <f>'Simulacion sistema (hoja4)'!AT2417</f>
        <v>0.35586740712327036</v>
      </c>
    </row>
    <row r="2413" spans="2:4" x14ac:dyDescent="0.25">
      <c r="B2413" s="8">
        <f t="shared" si="41"/>
        <v>2408</v>
      </c>
      <c r="C2413" s="12">
        <f>'Simulacion sistema (hoja4)'!AS2418</f>
        <v>0.66855799285446171</v>
      </c>
      <c r="D2413" s="12">
        <f>'Simulacion sistema (hoja4)'!AT2418</f>
        <v>0.73160618244531195</v>
      </c>
    </row>
    <row r="2414" spans="2:4" x14ac:dyDescent="0.25">
      <c r="B2414" s="8">
        <f t="shared" si="41"/>
        <v>2409</v>
      </c>
      <c r="C2414" s="12">
        <f>'Simulacion sistema (hoja4)'!AS2419</f>
        <v>0</v>
      </c>
      <c r="D2414" s="12">
        <f>'Simulacion sistema (hoja4)'!AT2419</f>
        <v>0.79461451689437612</v>
      </c>
    </row>
    <row r="2415" spans="2:4" x14ac:dyDescent="0.25">
      <c r="B2415" s="8">
        <f t="shared" si="41"/>
        <v>2410</v>
      </c>
      <c r="C2415" s="12">
        <f>'Simulacion sistema (hoja4)'!AS2420</f>
        <v>0.32242612915409458</v>
      </c>
      <c r="D2415" s="12">
        <f>'Simulacion sistema (hoja4)'!AT2420</f>
        <v>0.75098217991992033</v>
      </c>
    </row>
    <row r="2416" spans="2:4" x14ac:dyDescent="0.25">
      <c r="B2416" s="8">
        <f t="shared" si="41"/>
        <v>2411</v>
      </c>
      <c r="C2416" s="12">
        <f>'Simulacion sistema (hoja4)'!AS2421</f>
        <v>0</v>
      </c>
      <c r="D2416" s="12">
        <f>'Simulacion sistema (hoja4)'!AT2421</f>
        <v>0.76148754158519749</v>
      </c>
    </row>
    <row r="2417" spans="2:4" x14ac:dyDescent="0.25">
      <c r="B2417" s="8">
        <f t="shared" si="41"/>
        <v>2412</v>
      </c>
      <c r="C2417" s="12">
        <f>'Simulacion sistema (hoja4)'!AS2422</f>
        <v>0</v>
      </c>
      <c r="D2417" s="12">
        <f>'Simulacion sistema (hoja4)'!AT2422</f>
        <v>0.94117798862302249</v>
      </c>
    </row>
    <row r="2418" spans="2:4" x14ac:dyDescent="0.25">
      <c r="B2418" s="8">
        <f t="shared" si="41"/>
        <v>2413</v>
      </c>
      <c r="C2418" s="12">
        <f>'Simulacion sistema (hoja4)'!AS2423</f>
        <v>0</v>
      </c>
      <c r="D2418" s="12">
        <f>'Simulacion sistema (hoja4)'!AT2423</f>
        <v>0.71739343859628879</v>
      </c>
    </row>
    <row r="2419" spans="2:4" x14ac:dyDescent="0.25">
      <c r="B2419" s="8">
        <f t="shared" si="41"/>
        <v>2414</v>
      </c>
      <c r="C2419" s="12">
        <f>'Simulacion sistema (hoja4)'!AS2424</f>
        <v>0.20959343586097626</v>
      </c>
      <c r="D2419" s="12">
        <f>'Simulacion sistema (hoja4)'!AT2424</f>
        <v>0.89206253082066067</v>
      </c>
    </row>
    <row r="2420" spans="2:4" x14ac:dyDescent="0.25">
      <c r="B2420" s="8">
        <f t="shared" si="41"/>
        <v>2415</v>
      </c>
      <c r="C2420" s="12">
        <f>'Simulacion sistema (hoja4)'!AS2425</f>
        <v>0.1013608258187061</v>
      </c>
      <c r="D2420" s="12">
        <f>'Simulacion sistema (hoja4)'!AT2425</f>
        <v>0.74450488020193506</v>
      </c>
    </row>
    <row r="2421" spans="2:4" x14ac:dyDescent="0.25">
      <c r="B2421" s="8">
        <f t="shared" si="41"/>
        <v>2416</v>
      </c>
      <c r="C2421" s="12">
        <f>'Simulacion sistema (hoja4)'!AS2426</f>
        <v>0</v>
      </c>
      <c r="D2421" s="12">
        <f>'Simulacion sistema (hoja4)'!AT2426</f>
        <v>0.9029613476153503</v>
      </c>
    </row>
    <row r="2422" spans="2:4" x14ac:dyDescent="0.25">
      <c r="B2422" s="8">
        <f t="shared" si="41"/>
        <v>2417</v>
      </c>
      <c r="C2422" s="12">
        <f>'Simulacion sistema (hoja4)'!AS2427</f>
        <v>0</v>
      </c>
      <c r="D2422" s="12">
        <f>'Simulacion sistema (hoja4)'!AT2427</f>
        <v>0.52933491967281177</v>
      </c>
    </row>
    <row r="2423" spans="2:4" x14ac:dyDescent="0.25">
      <c r="B2423" s="8">
        <f t="shared" si="41"/>
        <v>2418</v>
      </c>
      <c r="C2423" s="12">
        <f>'Simulacion sistema (hoja4)'!AS2428</f>
        <v>0.92881541773385834</v>
      </c>
      <c r="D2423" s="12">
        <f>'Simulacion sistema (hoja4)'!AT2428</f>
        <v>0.80440662486463932</v>
      </c>
    </row>
    <row r="2424" spans="2:4" x14ac:dyDescent="0.25">
      <c r="B2424" s="8">
        <f t="shared" si="41"/>
        <v>2419</v>
      </c>
      <c r="C2424" s="12">
        <f>'Simulacion sistema (hoja4)'!AS2429</f>
        <v>0</v>
      </c>
      <c r="D2424" s="12">
        <f>'Simulacion sistema (hoja4)'!AT2429</f>
        <v>0.79826994039192445</v>
      </c>
    </row>
    <row r="2425" spans="2:4" x14ac:dyDescent="0.25">
      <c r="B2425" s="8">
        <f t="shared" si="41"/>
        <v>2420</v>
      </c>
      <c r="C2425" s="12">
        <f>'Simulacion sistema (hoja4)'!AS2430</f>
        <v>0.36719402646051624</v>
      </c>
      <c r="D2425" s="12">
        <f>'Simulacion sistema (hoja4)'!AT2430</f>
        <v>0.81004246455012852</v>
      </c>
    </row>
    <row r="2426" spans="2:4" x14ac:dyDescent="0.25">
      <c r="B2426" s="8">
        <f t="shared" si="41"/>
        <v>2421</v>
      </c>
      <c r="C2426" s="12">
        <f>'Simulacion sistema (hoja4)'!AS2431</f>
        <v>0</v>
      </c>
      <c r="D2426" s="12">
        <f>'Simulacion sistema (hoja4)'!AT2431</f>
        <v>0.83211411509239464</v>
      </c>
    </row>
    <row r="2427" spans="2:4" x14ac:dyDescent="0.25">
      <c r="B2427" s="8">
        <f t="shared" si="41"/>
        <v>2422</v>
      </c>
      <c r="C2427" s="12">
        <f>'Simulacion sistema (hoja4)'!AS2432</f>
        <v>0</v>
      </c>
      <c r="D2427" s="12">
        <f>'Simulacion sistema (hoja4)'!AT2432</f>
        <v>0.70811546474319642</v>
      </c>
    </row>
    <row r="2428" spans="2:4" x14ac:dyDescent="0.25">
      <c r="B2428" s="8">
        <f t="shared" si="41"/>
        <v>2423</v>
      </c>
      <c r="C2428" s="12">
        <f>'Simulacion sistema (hoja4)'!AS2433</f>
        <v>6.7974062468208779E-2</v>
      </c>
      <c r="D2428" s="12">
        <f>'Simulacion sistema (hoja4)'!AT2433</f>
        <v>0.72267672104989444</v>
      </c>
    </row>
    <row r="2429" spans="2:4" x14ac:dyDescent="0.25">
      <c r="B2429" s="8">
        <f t="shared" si="41"/>
        <v>2424</v>
      </c>
      <c r="C2429" s="12">
        <f>'Simulacion sistema (hoja4)'!AS2434</f>
        <v>0</v>
      </c>
      <c r="D2429" s="12">
        <f>'Simulacion sistema (hoja4)'!AT2434</f>
        <v>0.97286896407524481</v>
      </c>
    </row>
    <row r="2430" spans="2:4" x14ac:dyDescent="0.25">
      <c r="B2430" s="8">
        <f t="shared" si="41"/>
        <v>2425</v>
      </c>
      <c r="C2430" s="12">
        <f>'Simulacion sistema (hoja4)'!AS2435</f>
        <v>0.14334745676375948</v>
      </c>
      <c r="D2430" s="12">
        <f>'Simulacion sistema (hoja4)'!AT2435</f>
        <v>0.8555550151386766</v>
      </c>
    </row>
    <row r="2431" spans="2:4" x14ac:dyDescent="0.25">
      <c r="B2431" s="8">
        <f t="shared" si="41"/>
        <v>2426</v>
      </c>
      <c r="C2431" s="12">
        <f>'Simulacion sistema (hoja4)'!AS2436</f>
        <v>0</v>
      </c>
      <c r="D2431" s="12">
        <f>'Simulacion sistema (hoja4)'!AT2436</f>
        <v>0.58103370649707409</v>
      </c>
    </row>
    <row r="2432" spans="2:4" x14ac:dyDescent="0.25">
      <c r="B2432" s="8">
        <f t="shared" si="41"/>
        <v>2427</v>
      </c>
      <c r="C2432" s="12">
        <f>'Simulacion sistema (hoja4)'!AS2437</f>
        <v>0</v>
      </c>
      <c r="D2432" s="12">
        <f>'Simulacion sistema (hoja4)'!AT2437</f>
        <v>0.93797455570648169</v>
      </c>
    </row>
    <row r="2433" spans="2:4" x14ac:dyDescent="0.25">
      <c r="B2433" s="8">
        <f t="shared" si="41"/>
        <v>2428</v>
      </c>
      <c r="C2433" s="12">
        <f>'Simulacion sistema (hoja4)'!AS2438</f>
        <v>0</v>
      </c>
      <c r="D2433" s="12">
        <f>'Simulacion sistema (hoja4)'!AT2438</f>
        <v>0.79404997932319987</v>
      </c>
    </row>
    <row r="2434" spans="2:4" x14ac:dyDescent="0.25">
      <c r="B2434" s="8">
        <f t="shared" si="41"/>
        <v>2429</v>
      </c>
      <c r="C2434" s="12">
        <f>'Simulacion sistema (hoja4)'!AS2439</f>
        <v>0.34408026153056803</v>
      </c>
      <c r="D2434" s="12">
        <f>'Simulacion sistema (hoja4)'!AT2439</f>
        <v>0.75178199146821623</v>
      </c>
    </row>
    <row r="2435" spans="2:4" x14ac:dyDescent="0.25">
      <c r="B2435" s="8">
        <f t="shared" si="41"/>
        <v>2430</v>
      </c>
      <c r="C2435" s="12">
        <f>'Simulacion sistema (hoja4)'!AS2440</f>
        <v>0</v>
      </c>
      <c r="D2435" s="12">
        <f>'Simulacion sistema (hoja4)'!AT2440</f>
        <v>0.94343104665970978</v>
      </c>
    </row>
    <row r="2436" spans="2:4" x14ac:dyDescent="0.25">
      <c r="B2436" s="8">
        <f t="shared" si="41"/>
        <v>2431</v>
      </c>
      <c r="C2436" s="12">
        <f>'Simulacion sistema (hoja4)'!AS2441</f>
        <v>0</v>
      </c>
      <c r="D2436" s="12">
        <f>'Simulacion sistema (hoja4)'!AT2441</f>
        <v>0.9142634006652085</v>
      </c>
    </row>
    <row r="2437" spans="2:4" x14ac:dyDescent="0.25">
      <c r="B2437" s="8">
        <f t="shared" si="41"/>
        <v>2432</v>
      </c>
      <c r="C2437" s="12">
        <f>'Simulacion sistema (hoja4)'!AS2442</f>
        <v>0.29338038089096491</v>
      </c>
      <c r="D2437" s="12">
        <f>'Simulacion sistema (hoja4)'!AT2442</f>
        <v>0.7002049418655264</v>
      </c>
    </row>
    <row r="2438" spans="2:4" x14ac:dyDescent="0.25">
      <c r="B2438" s="8">
        <f t="shared" si="41"/>
        <v>2433</v>
      </c>
      <c r="C2438" s="12">
        <f>'Simulacion sistema (hoja4)'!AS2443</f>
        <v>0</v>
      </c>
      <c r="D2438" s="12">
        <f>'Simulacion sistema (hoja4)'!AT2443</f>
        <v>0.79039960606362547</v>
      </c>
    </row>
    <row r="2439" spans="2:4" x14ac:dyDescent="0.25">
      <c r="B2439" s="8">
        <f t="shared" si="41"/>
        <v>2434</v>
      </c>
      <c r="C2439" s="12">
        <f>'Simulacion sistema (hoja4)'!AS2444</f>
        <v>3.6925260381746828E-3</v>
      </c>
      <c r="D2439" s="12">
        <f>'Simulacion sistema (hoja4)'!AT2444</f>
        <v>0.51833044787665927</v>
      </c>
    </row>
    <row r="2440" spans="2:4" x14ac:dyDescent="0.25">
      <c r="B2440" s="8">
        <f t="shared" ref="B2440:B2503" si="42">+B2439+1</f>
        <v>2435</v>
      </c>
      <c r="C2440" s="12">
        <f>'Simulacion sistema (hoja4)'!AS2445</f>
        <v>0.43433641322401179</v>
      </c>
      <c r="D2440" s="12">
        <f>'Simulacion sistema (hoja4)'!AT2445</f>
        <v>0.96208128088689326</v>
      </c>
    </row>
    <row r="2441" spans="2:4" x14ac:dyDescent="0.25">
      <c r="B2441" s="8">
        <f t="shared" si="42"/>
        <v>2436</v>
      </c>
      <c r="C2441" s="12">
        <f>'Simulacion sistema (hoja4)'!AS2446</f>
        <v>0</v>
      </c>
      <c r="D2441" s="12">
        <f>'Simulacion sistema (hoja4)'!AT2446</f>
        <v>1</v>
      </c>
    </row>
    <row r="2442" spans="2:4" x14ac:dyDescent="0.25">
      <c r="B2442" s="8">
        <f t="shared" si="42"/>
        <v>2437</v>
      </c>
      <c r="C2442" s="12">
        <f>'Simulacion sistema (hoja4)'!AS2447</f>
        <v>0</v>
      </c>
      <c r="D2442" s="12">
        <f>'Simulacion sistema (hoja4)'!AT2447</f>
        <v>0.76801502618897621</v>
      </c>
    </row>
    <row r="2443" spans="2:4" x14ac:dyDescent="0.25">
      <c r="B2443" s="8">
        <f t="shared" si="42"/>
        <v>2438</v>
      </c>
      <c r="C2443" s="12">
        <f>'Simulacion sistema (hoja4)'!AS2448</f>
        <v>0</v>
      </c>
      <c r="D2443" s="12">
        <f>'Simulacion sistema (hoja4)'!AT2448</f>
        <v>0.71401697524361973</v>
      </c>
    </row>
    <row r="2444" spans="2:4" x14ac:dyDescent="0.25">
      <c r="B2444" s="8">
        <f t="shared" si="42"/>
        <v>2439</v>
      </c>
      <c r="C2444" s="12">
        <f>'Simulacion sistema (hoja4)'!AS2449</f>
        <v>0</v>
      </c>
      <c r="D2444" s="12">
        <f>'Simulacion sistema (hoja4)'!AT2449</f>
        <v>0.77833123813759642</v>
      </c>
    </row>
    <row r="2445" spans="2:4" x14ac:dyDescent="0.25">
      <c r="B2445" s="8">
        <f t="shared" si="42"/>
        <v>2440</v>
      </c>
      <c r="C2445" s="12">
        <f>'Simulacion sistema (hoja4)'!AS2450</f>
        <v>0</v>
      </c>
      <c r="D2445" s="12">
        <f>'Simulacion sistema (hoja4)'!AT2450</f>
        <v>0.81144059663899615</v>
      </c>
    </row>
    <row r="2446" spans="2:4" x14ac:dyDescent="0.25">
      <c r="B2446" s="8">
        <f t="shared" si="42"/>
        <v>2441</v>
      </c>
      <c r="C2446" s="12">
        <f>'Simulacion sistema (hoja4)'!AS2451</f>
        <v>0</v>
      </c>
      <c r="D2446" s="12">
        <f>'Simulacion sistema (hoja4)'!AT2451</f>
        <v>0.72309614834937819</v>
      </c>
    </row>
    <row r="2447" spans="2:4" x14ac:dyDescent="0.25">
      <c r="B2447" s="8">
        <f t="shared" si="42"/>
        <v>2442</v>
      </c>
      <c r="C2447" s="12">
        <f>'Simulacion sistema (hoja4)'!AS2452</f>
        <v>6.9245817170147869E-2</v>
      </c>
      <c r="D2447" s="12">
        <f>'Simulacion sistema (hoja4)'!AT2452</f>
        <v>0.65341262569930481</v>
      </c>
    </row>
    <row r="2448" spans="2:4" x14ac:dyDescent="0.25">
      <c r="B2448" s="8">
        <f t="shared" si="42"/>
        <v>2443</v>
      </c>
      <c r="C2448" s="12">
        <f>'Simulacion sistema (hoja4)'!AS2453</f>
        <v>0</v>
      </c>
      <c r="D2448" s="12">
        <f>'Simulacion sistema (hoja4)'!AT2453</f>
        <v>0.6811305067750939</v>
      </c>
    </row>
    <row r="2449" spans="2:4" x14ac:dyDescent="0.25">
      <c r="B2449" s="8">
        <f t="shared" si="42"/>
        <v>2444</v>
      </c>
      <c r="C2449" s="12">
        <f>'Simulacion sistema (hoja4)'!AS2454</f>
        <v>0</v>
      </c>
      <c r="D2449" s="12">
        <f>'Simulacion sistema (hoja4)'!AT2454</f>
        <v>1</v>
      </c>
    </row>
    <row r="2450" spans="2:4" x14ac:dyDescent="0.25">
      <c r="B2450" s="8">
        <f t="shared" si="42"/>
        <v>2445</v>
      </c>
      <c r="C2450" s="12">
        <f>'Simulacion sistema (hoja4)'!AS2455</f>
        <v>6.2224974569592938E-3</v>
      </c>
      <c r="D2450" s="12">
        <f>'Simulacion sistema (hoja4)'!AT2455</f>
        <v>0.87928450905637379</v>
      </c>
    </row>
    <row r="2451" spans="2:4" x14ac:dyDescent="0.25">
      <c r="B2451" s="8">
        <f t="shared" si="42"/>
        <v>2446</v>
      </c>
      <c r="C2451" s="12">
        <f>'Simulacion sistema (hoja4)'!AS2456</f>
        <v>0</v>
      </c>
      <c r="D2451" s="12">
        <f>'Simulacion sistema (hoja4)'!AT2456</f>
        <v>0.76935586415106438</v>
      </c>
    </row>
    <row r="2452" spans="2:4" x14ac:dyDescent="0.25">
      <c r="B2452" s="8">
        <f t="shared" si="42"/>
        <v>2447</v>
      </c>
      <c r="C2452" s="12">
        <f>'Simulacion sistema (hoja4)'!AS2457</f>
        <v>0.32587709081558242</v>
      </c>
      <c r="D2452" s="12">
        <f>'Simulacion sistema (hoja4)'!AT2457</f>
        <v>0.67768553420006261</v>
      </c>
    </row>
    <row r="2453" spans="2:4" x14ac:dyDescent="0.25">
      <c r="B2453" s="8">
        <f t="shared" si="42"/>
        <v>2448</v>
      </c>
      <c r="C2453" s="12">
        <f>'Simulacion sistema (hoja4)'!AS2458</f>
        <v>0.25906979394761342</v>
      </c>
      <c r="D2453" s="12">
        <f>'Simulacion sistema (hoja4)'!AT2458</f>
        <v>0.90684404526001927</v>
      </c>
    </row>
    <row r="2454" spans="2:4" x14ac:dyDescent="0.25">
      <c r="B2454" s="8">
        <f t="shared" si="42"/>
        <v>2449</v>
      </c>
      <c r="C2454" s="12">
        <f>'Simulacion sistema (hoja4)'!AS2459</f>
        <v>0</v>
      </c>
      <c r="D2454" s="12">
        <f>'Simulacion sistema (hoja4)'!AT2459</f>
        <v>0.86583278546983311</v>
      </c>
    </row>
    <row r="2455" spans="2:4" x14ac:dyDescent="0.25">
      <c r="B2455" s="8">
        <f t="shared" si="42"/>
        <v>2450</v>
      </c>
      <c r="C2455" s="12">
        <f>'Simulacion sistema (hoja4)'!AS2460</f>
        <v>0.57758878331878805</v>
      </c>
      <c r="D2455" s="12">
        <f>'Simulacion sistema (hoja4)'!AT2460</f>
        <v>0.78527213287364761</v>
      </c>
    </row>
    <row r="2456" spans="2:4" x14ac:dyDescent="0.25">
      <c r="B2456" s="8">
        <f t="shared" si="42"/>
        <v>2451</v>
      </c>
      <c r="C2456" s="12">
        <f>'Simulacion sistema (hoja4)'!AS2461</f>
        <v>0.18101791305986506</v>
      </c>
      <c r="D2456" s="12">
        <f>'Simulacion sistema (hoja4)'!AT2461</f>
        <v>0.96859329106965519</v>
      </c>
    </row>
    <row r="2457" spans="2:4" x14ac:dyDescent="0.25">
      <c r="B2457" s="8">
        <f t="shared" si="42"/>
        <v>2452</v>
      </c>
      <c r="C2457" s="12">
        <f>'Simulacion sistema (hoja4)'!AS2462</f>
        <v>0.40828286698102134</v>
      </c>
      <c r="D2457" s="12">
        <f>'Simulacion sistema (hoja4)'!AT2462</f>
        <v>0.8861809669410744</v>
      </c>
    </row>
    <row r="2458" spans="2:4" x14ac:dyDescent="0.25">
      <c r="B2458" s="8">
        <f t="shared" si="42"/>
        <v>2453</v>
      </c>
      <c r="C2458" s="12">
        <f>'Simulacion sistema (hoja4)'!AS2463</f>
        <v>0.24313004474242916</v>
      </c>
      <c r="D2458" s="12">
        <f>'Simulacion sistema (hoja4)'!AT2463</f>
        <v>0.79440949263760008</v>
      </c>
    </row>
    <row r="2459" spans="2:4" x14ac:dyDescent="0.25">
      <c r="B2459" s="8">
        <f t="shared" si="42"/>
        <v>2454</v>
      </c>
      <c r="C2459" s="12">
        <f>'Simulacion sistema (hoja4)'!AS2464</f>
        <v>0.46515955663104952</v>
      </c>
      <c r="D2459" s="12">
        <f>'Simulacion sistema (hoja4)'!AT2464</f>
        <v>0.8828054826598406</v>
      </c>
    </row>
    <row r="2460" spans="2:4" x14ac:dyDescent="0.25">
      <c r="B2460" s="8">
        <f t="shared" si="42"/>
        <v>2455</v>
      </c>
      <c r="C2460" s="12">
        <f>'Simulacion sistema (hoja4)'!AS2465</f>
        <v>0.12866996000793146</v>
      </c>
      <c r="D2460" s="12">
        <f>'Simulacion sistema (hoja4)'!AT2465</f>
        <v>0.55183008551074919</v>
      </c>
    </row>
    <row r="2461" spans="2:4" x14ac:dyDescent="0.25">
      <c r="B2461" s="8">
        <f t="shared" si="42"/>
        <v>2456</v>
      </c>
      <c r="C2461" s="12">
        <f>'Simulacion sistema (hoja4)'!AS2466</f>
        <v>0</v>
      </c>
      <c r="D2461" s="12">
        <f>'Simulacion sistema (hoja4)'!AT2466</f>
        <v>0.58057967056693716</v>
      </c>
    </row>
    <row r="2462" spans="2:4" x14ac:dyDescent="0.25">
      <c r="B2462" s="8">
        <f t="shared" si="42"/>
        <v>2457</v>
      </c>
      <c r="C2462" s="12">
        <f>'Simulacion sistema (hoja4)'!AS2467</f>
        <v>8.3260915522000031E-2</v>
      </c>
      <c r="D2462" s="12">
        <f>'Simulacion sistema (hoja4)'!AT2467</f>
        <v>0.78044483352572924</v>
      </c>
    </row>
    <row r="2463" spans="2:4" x14ac:dyDescent="0.25">
      <c r="B2463" s="8">
        <f t="shared" si="42"/>
        <v>2458</v>
      </c>
      <c r="C2463" s="12">
        <f>'Simulacion sistema (hoja4)'!AS2468</f>
        <v>0</v>
      </c>
      <c r="D2463" s="12">
        <f>'Simulacion sistema (hoja4)'!AT2468</f>
        <v>0.78439035288838443</v>
      </c>
    </row>
    <row r="2464" spans="2:4" x14ac:dyDescent="0.25">
      <c r="B2464" s="8">
        <f t="shared" si="42"/>
        <v>2459</v>
      </c>
      <c r="C2464" s="12">
        <f>'Simulacion sistema (hoja4)'!AS2469</f>
        <v>0</v>
      </c>
      <c r="D2464" s="12">
        <f>'Simulacion sistema (hoja4)'!AT2469</f>
        <v>0.94639472292077553</v>
      </c>
    </row>
    <row r="2465" spans="2:4" x14ac:dyDescent="0.25">
      <c r="B2465" s="8">
        <f t="shared" si="42"/>
        <v>2460</v>
      </c>
      <c r="C2465" s="12">
        <f>'Simulacion sistema (hoja4)'!AS2470</f>
        <v>0.36915675689427491</v>
      </c>
      <c r="D2465" s="12">
        <f>'Simulacion sistema (hoja4)'!AT2470</f>
        <v>0.91474743549865889</v>
      </c>
    </row>
    <row r="2466" spans="2:4" x14ac:dyDescent="0.25">
      <c r="B2466" s="8">
        <f t="shared" si="42"/>
        <v>2461</v>
      </c>
      <c r="C2466" s="12">
        <f>'Simulacion sistema (hoja4)'!AS2471</f>
        <v>0.42825446699698072</v>
      </c>
      <c r="D2466" s="12">
        <f>'Simulacion sistema (hoja4)'!AT2471</f>
        <v>0.79146854187360305</v>
      </c>
    </row>
    <row r="2467" spans="2:4" x14ac:dyDescent="0.25">
      <c r="B2467" s="8">
        <f t="shared" si="42"/>
        <v>2462</v>
      </c>
      <c r="C2467" s="12">
        <f>'Simulacion sistema (hoja4)'!AS2472</f>
        <v>0</v>
      </c>
      <c r="D2467" s="12">
        <f>'Simulacion sistema (hoja4)'!AT2472</f>
        <v>0.71958275308542685</v>
      </c>
    </row>
    <row r="2468" spans="2:4" x14ac:dyDescent="0.25">
      <c r="B2468" s="8">
        <f t="shared" si="42"/>
        <v>2463</v>
      </c>
      <c r="C2468" s="12">
        <f>'Simulacion sistema (hoja4)'!AS2473</f>
        <v>0</v>
      </c>
      <c r="D2468" s="12">
        <f>'Simulacion sistema (hoja4)'!AT2473</f>
        <v>0.74792369009852366</v>
      </c>
    </row>
    <row r="2469" spans="2:4" x14ac:dyDescent="0.25">
      <c r="B2469" s="8">
        <f t="shared" si="42"/>
        <v>2464</v>
      </c>
      <c r="C2469" s="12">
        <f>'Simulacion sistema (hoja4)'!AS2474</f>
        <v>0</v>
      </c>
      <c r="D2469" s="12">
        <f>'Simulacion sistema (hoja4)'!AT2474</f>
        <v>0.8407937786397357</v>
      </c>
    </row>
    <row r="2470" spans="2:4" x14ac:dyDescent="0.25">
      <c r="B2470" s="8">
        <f t="shared" si="42"/>
        <v>2465</v>
      </c>
      <c r="C2470" s="12">
        <f>'Simulacion sistema (hoja4)'!AS2475</f>
        <v>0.17755990380561951</v>
      </c>
      <c r="D2470" s="12">
        <f>'Simulacion sistema (hoja4)'!AT2475</f>
        <v>1</v>
      </c>
    </row>
    <row r="2471" spans="2:4" x14ac:dyDescent="0.25">
      <c r="B2471" s="8">
        <f t="shared" si="42"/>
        <v>2466</v>
      </c>
      <c r="C2471" s="12">
        <f>'Simulacion sistema (hoja4)'!AS2476</f>
        <v>0</v>
      </c>
      <c r="D2471" s="12">
        <f>'Simulacion sistema (hoja4)'!AT2476</f>
        <v>0.83431434522078718</v>
      </c>
    </row>
    <row r="2472" spans="2:4" x14ac:dyDescent="0.25">
      <c r="B2472" s="8">
        <f t="shared" si="42"/>
        <v>2467</v>
      </c>
      <c r="C2472" s="12">
        <f>'Simulacion sistema (hoja4)'!AS2477</f>
        <v>0</v>
      </c>
      <c r="D2472" s="12">
        <f>'Simulacion sistema (hoja4)'!AT2477</f>
        <v>0.85265159038450067</v>
      </c>
    </row>
    <row r="2473" spans="2:4" x14ac:dyDescent="0.25">
      <c r="B2473" s="8">
        <f t="shared" si="42"/>
        <v>2468</v>
      </c>
      <c r="C2473" s="12">
        <f>'Simulacion sistema (hoja4)'!AS2478</f>
        <v>0.57666310115417863</v>
      </c>
      <c r="D2473" s="12">
        <f>'Simulacion sistema (hoja4)'!AT2478</f>
        <v>0.66810171244630501</v>
      </c>
    </row>
    <row r="2474" spans="2:4" x14ac:dyDescent="0.25">
      <c r="B2474" s="8">
        <f t="shared" si="42"/>
        <v>2469</v>
      </c>
      <c r="C2474" s="12">
        <f>'Simulacion sistema (hoja4)'!AS2479</f>
        <v>3.7382557166687723E-2</v>
      </c>
      <c r="D2474" s="12">
        <f>'Simulacion sistema (hoja4)'!AT2479</f>
        <v>0.84637906466641033</v>
      </c>
    </row>
    <row r="2475" spans="2:4" x14ac:dyDescent="0.25">
      <c r="B2475" s="8">
        <f t="shared" si="42"/>
        <v>2470</v>
      </c>
      <c r="C2475" s="12">
        <f>'Simulacion sistema (hoja4)'!AS2480</f>
        <v>0</v>
      </c>
      <c r="D2475" s="12">
        <f>'Simulacion sistema (hoja4)'!AT2480</f>
        <v>0.73121825009791741</v>
      </c>
    </row>
    <row r="2476" spans="2:4" x14ac:dyDescent="0.25">
      <c r="B2476" s="8">
        <f t="shared" si="42"/>
        <v>2471</v>
      </c>
      <c r="C2476" s="12">
        <f>'Simulacion sistema (hoja4)'!AS2481</f>
        <v>0.74458721675764539</v>
      </c>
      <c r="D2476" s="12">
        <f>'Simulacion sistema (hoja4)'!AT2481</f>
        <v>0.61570084891196308</v>
      </c>
    </row>
    <row r="2477" spans="2:4" x14ac:dyDescent="0.25">
      <c r="B2477" s="8">
        <f t="shared" si="42"/>
        <v>2472</v>
      </c>
      <c r="C2477" s="12">
        <f>'Simulacion sistema (hoja4)'!AS2482</f>
        <v>5.1248379979721995E-2</v>
      </c>
      <c r="D2477" s="12">
        <f>'Simulacion sistema (hoja4)'!AT2482</f>
        <v>0.74163315032087729</v>
      </c>
    </row>
    <row r="2478" spans="2:4" x14ac:dyDescent="0.25">
      <c r="B2478" s="8">
        <f t="shared" si="42"/>
        <v>2473</v>
      </c>
      <c r="C2478" s="12">
        <f>'Simulacion sistema (hoja4)'!AS2483</f>
        <v>0</v>
      </c>
      <c r="D2478" s="12">
        <f>'Simulacion sistema (hoja4)'!AT2483</f>
        <v>0.50365113559169439</v>
      </c>
    </row>
    <row r="2479" spans="2:4" x14ac:dyDescent="0.25">
      <c r="B2479" s="8">
        <f t="shared" si="42"/>
        <v>2474</v>
      </c>
      <c r="C2479" s="12">
        <f>'Simulacion sistema (hoja4)'!AS2484</f>
        <v>0.38528637532581345</v>
      </c>
      <c r="D2479" s="12">
        <f>'Simulacion sistema (hoja4)'!AT2484</f>
        <v>0.80538578593500643</v>
      </c>
    </row>
    <row r="2480" spans="2:4" x14ac:dyDescent="0.25">
      <c r="B2480" s="8">
        <f t="shared" si="42"/>
        <v>2475</v>
      </c>
      <c r="C2480" s="12">
        <f>'Simulacion sistema (hoja4)'!AS2485</f>
        <v>0</v>
      </c>
      <c r="D2480" s="12">
        <f>'Simulacion sistema (hoja4)'!AT2485</f>
        <v>0.61131412619744807</v>
      </c>
    </row>
    <row r="2481" spans="2:4" x14ac:dyDescent="0.25">
      <c r="B2481" s="8">
        <f t="shared" si="42"/>
        <v>2476</v>
      </c>
      <c r="C2481" s="12">
        <f>'Simulacion sistema (hoja4)'!AS2486</f>
        <v>9.8573158077973257E-4</v>
      </c>
      <c r="D2481" s="12">
        <f>'Simulacion sistema (hoja4)'!AT2486</f>
        <v>0.81608831816120075</v>
      </c>
    </row>
    <row r="2482" spans="2:4" x14ac:dyDescent="0.25">
      <c r="B2482" s="8">
        <f t="shared" si="42"/>
        <v>2477</v>
      </c>
      <c r="C2482" s="12">
        <f>'Simulacion sistema (hoja4)'!AS2487</f>
        <v>1.9575236033321539E-2</v>
      </c>
      <c r="D2482" s="12">
        <f>'Simulacion sistema (hoja4)'!AT2487</f>
        <v>0.90219001359077433</v>
      </c>
    </row>
    <row r="2483" spans="2:4" x14ac:dyDescent="0.25">
      <c r="B2483" s="8">
        <f t="shared" si="42"/>
        <v>2478</v>
      </c>
      <c r="C2483" s="12">
        <f>'Simulacion sistema (hoja4)'!AS2488</f>
        <v>0</v>
      </c>
      <c r="D2483" s="12">
        <f>'Simulacion sistema (hoja4)'!AT2488</f>
        <v>0.80110042172664309</v>
      </c>
    </row>
    <row r="2484" spans="2:4" x14ac:dyDescent="0.25">
      <c r="B2484" s="8">
        <f t="shared" si="42"/>
        <v>2479</v>
      </c>
      <c r="C2484" s="12">
        <f>'Simulacion sistema (hoja4)'!AS2489</f>
        <v>0.55585838550735689</v>
      </c>
      <c r="D2484" s="12">
        <f>'Simulacion sistema (hoja4)'!AT2489</f>
        <v>0.63274241029055656</v>
      </c>
    </row>
    <row r="2485" spans="2:4" x14ac:dyDescent="0.25">
      <c r="B2485" s="8">
        <f t="shared" si="42"/>
        <v>2480</v>
      </c>
      <c r="C2485" s="12">
        <f>'Simulacion sistema (hoja4)'!AS2490</f>
        <v>0</v>
      </c>
      <c r="D2485" s="12">
        <f>'Simulacion sistema (hoja4)'!AT2490</f>
        <v>0.61045291071988117</v>
      </c>
    </row>
    <row r="2486" spans="2:4" x14ac:dyDescent="0.25">
      <c r="B2486" s="8">
        <f t="shared" si="42"/>
        <v>2481</v>
      </c>
      <c r="C2486" s="12">
        <f>'Simulacion sistema (hoja4)'!AS2491</f>
        <v>0.79938750602835373</v>
      </c>
      <c r="D2486" s="12">
        <f>'Simulacion sistema (hoja4)'!AT2491</f>
        <v>0.55726555009824641</v>
      </c>
    </row>
    <row r="2487" spans="2:4" x14ac:dyDescent="0.25">
      <c r="B2487" s="8">
        <f t="shared" si="42"/>
        <v>2482</v>
      </c>
      <c r="C2487" s="12">
        <f>'Simulacion sistema (hoja4)'!AS2492</f>
        <v>0.4074994355663269</v>
      </c>
      <c r="D2487" s="12">
        <f>'Simulacion sistema (hoja4)'!AT2492</f>
        <v>0.79804196616880718</v>
      </c>
    </row>
    <row r="2488" spans="2:4" x14ac:dyDescent="0.25">
      <c r="B2488" s="8">
        <f t="shared" si="42"/>
        <v>2483</v>
      </c>
      <c r="C2488" s="12">
        <f>'Simulacion sistema (hoja4)'!AS2493</f>
        <v>0.16411301324114902</v>
      </c>
      <c r="D2488" s="12">
        <f>'Simulacion sistema (hoja4)'!AT2493</f>
        <v>0.8794569330831371</v>
      </c>
    </row>
    <row r="2489" spans="2:4" x14ac:dyDescent="0.25">
      <c r="B2489" s="8">
        <f t="shared" si="42"/>
        <v>2484</v>
      </c>
      <c r="C2489" s="12">
        <f>'Simulacion sistema (hoja4)'!AS2494</f>
        <v>0.46687471526210206</v>
      </c>
      <c r="D2489" s="12">
        <f>'Simulacion sistema (hoja4)'!AT2494</f>
        <v>0.77294479338637612</v>
      </c>
    </row>
    <row r="2490" spans="2:4" x14ac:dyDescent="0.25">
      <c r="B2490" s="8">
        <f t="shared" si="42"/>
        <v>2485</v>
      </c>
      <c r="C2490" s="12">
        <f>'Simulacion sistema (hoja4)'!AS2495</f>
        <v>0.44920031680643052</v>
      </c>
      <c r="D2490" s="12">
        <f>'Simulacion sistema (hoja4)'!AT2495</f>
        <v>0.69576951961917322</v>
      </c>
    </row>
    <row r="2491" spans="2:4" x14ac:dyDescent="0.25">
      <c r="B2491" s="8">
        <f t="shared" si="42"/>
        <v>2486</v>
      </c>
      <c r="C2491" s="12">
        <f>'Simulacion sistema (hoja4)'!AS2496</f>
        <v>0.26519250600165012</v>
      </c>
      <c r="D2491" s="12">
        <f>'Simulacion sistema (hoja4)'!AT2496</f>
        <v>0.93069332656061854</v>
      </c>
    </row>
    <row r="2492" spans="2:4" x14ac:dyDescent="0.25">
      <c r="B2492" s="8">
        <f t="shared" si="42"/>
        <v>2487</v>
      </c>
      <c r="C2492" s="12">
        <f>'Simulacion sistema (hoja4)'!AS2497</f>
        <v>0</v>
      </c>
      <c r="D2492" s="12">
        <f>'Simulacion sistema (hoja4)'!AT2497</f>
        <v>0.83731593126110171</v>
      </c>
    </row>
    <row r="2493" spans="2:4" x14ac:dyDescent="0.25">
      <c r="B2493" s="8">
        <f t="shared" si="42"/>
        <v>2488</v>
      </c>
      <c r="C2493" s="12">
        <f>'Simulacion sistema (hoja4)'!AS2498</f>
        <v>0</v>
      </c>
      <c r="D2493" s="12">
        <f>'Simulacion sistema (hoja4)'!AT2498</f>
        <v>0.81076969463062831</v>
      </c>
    </row>
    <row r="2494" spans="2:4" x14ac:dyDescent="0.25">
      <c r="B2494" s="8">
        <f t="shared" si="42"/>
        <v>2489</v>
      </c>
      <c r="C2494" s="12">
        <f>'Simulacion sistema (hoja4)'!AS2499</f>
        <v>0.14535980709531163</v>
      </c>
      <c r="D2494" s="12">
        <f>'Simulacion sistema (hoja4)'!AT2499</f>
        <v>0.90286749960425672</v>
      </c>
    </row>
    <row r="2495" spans="2:4" x14ac:dyDescent="0.25">
      <c r="B2495" s="8">
        <f t="shared" si="42"/>
        <v>2490</v>
      </c>
      <c r="C2495" s="12">
        <f>'Simulacion sistema (hoja4)'!AS2500</f>
        <v>0.35764643526248013</v>
      </c>
      <c r="D2495" s="12">
        <f>'Simulacion sistema (hoja4)'!AT2500</f>
        <v>0.94874282896997919</v>
      </c>
    </row>
    <row r="2496" spans="2:4" x14ac:dyDescent="0.25">
      <c r="B2496" s="8">
        <f t="shared" si="42"/>
        <v>2491</v>
      </c>
      <c r="C2496" s="12">
        <f>'Simulacion sistema (hoja4)'!AS2501</f>
        <v>0</v>
      </c>
      <c r="D2496" s="12">
        <f>'Simulacion sistema (hoja4)'!AT2501</f>
        <v>0.92350886567864143</v>
      </c>
    </row>
    <row r="2497" spans="2:4" x14ac:dyDescent="0.25">
      <c r="B2497" s="8">
        <f t="shared" si="42"/>
        <v>2492</v>
      </c>
      <c r="C2497" s="12">
        <f>'Simulacion sistema (hoja4)'!AS2502</f>
        <v>0.4537561115855257</v>
      </c>
      <c r="D2497" s="12">
        <f>'Simulacion sistema (hoja4)'!AT2502</f>
        <v>0.81110819704828252</v>
      </c>
    </row>
    <row r="2498" spans="2:4" x14ac:dyDescent="0.25">
      <c r="B2498" s="8">
        <f t="shared" si="42"/>
        <v>2493</v>
      </c>
      <c r="C2498" s="12">
        <f>'Simulacion sistema (hoja4)'!AS2503</f>
        <v>0.5943378192767399</v>
      </c>
      <c r="D2498" s="12">
        <f>'Simulacion sistema (hoja4)'!AT2503</f>
        <v>0.92748152597698508</v>
      </c>
    </row>
    <row r="2499" spans="2:4" x14ac:dyDescent="0.25">
      <c r="B2499" s="8">
        <f t="shared" si="42"/>
        <v>2494</v>
      </c>
      <c r="C2499" s="12">
        <f>'Simulacion sistema (hoja4)'!AS2504</f>
        <v>0</v>
      </c>
      <c r="D2499" s="12">
        <f>'Simulacion sistema (hoja4)'!AT2504</f>
        <v>0.73999868328051166</v>
      </c>
    </row>
    <row r="2500" spans="2:4" x14ac:dyDescent="0.25">
      <c r="B2500" s="8">
        <f t="shared" si="42"/>
        <v>2495</v>
      </c>
      <c r="C2500" s="12">
        <f>'Simulacion sistema (hoja4)'!AS2505</f>
        <v>0</v>
      </c>
      <c r="D2500" s="12">
        <f>'Simulacion sistema (hoja4)'!AT2505</f>
        <v>0.844576776994724</v>
      </c>
    </row>
    <row r="2501" spans="2:4" x14ac:dyDescent="0.25">
      <c r="B2501" s="8">
        <f t="shared" si="42"/>
        <v>2496</v>
      </c>
      <c r="C2501" s="12">
        <f>'Simulacion sistema (hoja4)'!AS2506</f>
        <v>0</v>
      </c>
      <c r="D2501" s="12">
        <f>'Simulacion sistema (hoja4)'!AT2506</f>
        <v>0.97072039498143814</v>
      </c>
    </row>
    <row r="2502" spans="2:4" x14ac:dyDescent="0.25">
      <c r="B2502" s="8">
        <f t="shared" si="42"/>
        <v>2497</v>
      </c>
      <c r="C2502" s="12">
        <f>'Simulacion sistema (hoja4)'!AS2507</f>
        <v>0</v>
      </c>
      <c r="D2502" s="12">
        <f>'Simulacion sistema (hoja4)'!AT2507</f>
        <v>0.76548197286772424</v>
      </c>
    </row>
    <row r="2503" spans="2:4" x14ac:dyDescent="0.25">
      <c r="B2503" s="8">
        <f t="shared" si="42"/>
        <v>2498</v>
      </c>
      <c r="C2503" s="12">
        <f>'Simulacion sistema (hoja4)'!AS2508</f>
        <v>1.4592362495022826E-3</v>
      </c>
      <c r="D2503" s="12">
        <f>'Simulacion sistema (hoja4)'!AT2508</f>
        <v>0.89503294527743971</v>
      </c>
    </row>
    <row r="2504" spans="2:4" x14ac:dyDescent="0.25">
      <c r="B2504" s="8">
        <f t="shared" ref="B2504:B2567" si="43">+B2503+1</f>
        <v>2499</v>
      </c>
      <c r="C2504" s="12">
        <f>'Simulacion sistema (hoja4)'!AS2509</f>
        <v>0.97359423847721638</v>
      </c>
      <c r="D2504" s="12">
        <f>'Simulacion sistema (hoja4)'!AT2509</f>
        <v>0.76750699760659824</v>
      </c>
    </row>
    <row r="2505" spans="2:4" x14ac:dyDescent="0.25">
      <c r="B2505" s="8">
        <f t="shared" si="43"/>
        <v>2500</v>
      </c>
      <c r="C2505" s="12">
        <f>'Simulacion sistema (hoja4)'!AS2510</f>
        <v>0</v>
      </c>
      <c r="D2505" s="12">
        <f>'Simulacion sistema (hoja4)'!AT2510</f>
        <v>0.82015226762175675</v>
      </c>
    </row>
    <row r="2506" spans="2:4" x14ac:dyDescent="0.25">
      <c r="B2506" s="8">
        <f t="shared" si="43"/>
        <v>2501</v>
      </c>
      <c r="C2506" s="12">
        <f>'Simulacion sistema (hoja4)'!AS2511</f>
        <v>0</v>
      </c>
      <c r="D2506" s="12">
        <f>'Simulacion sistema (hoja4)'!AT2511</f>
        <v>0.84249242065780983</v>
      </c>
    </row>
    <row r="2507" spans="2:4" x14ac:dyDescent="0.25">
      <c r="B2507" s="8">
        <f t="shared" si="43"/>
        <v>2502</v>
      </c>
      <c r="C2507" s="12">
        <f>'Simulacion sistema (hoja4)'!AS2512</f>
        <v>0</v>
      </c>
      <c r="D2507" s="12">
        <f>'Simulacion sistema (hoja4)'!AT2512</f>
        <v>0.99000997766700882</v>
      </c>
    </row>
    <row r="2508" spans="2:4" x14ac:dyDescent="0.25">
      <c r="B2508" s="8">
        <f t="shared" si="43"/>
        <v>2503</v>
      </c>
      <c r="C2508" s="12">
        <f>'Simulacion sistema (hoja4)'!AS2513</f>
        <v>0</v>
      </c>
      <c r="D2508" s="12">
        <f>'Simulacion sistema (hoja4)'!AT2513</f>
        <v>0.79832191738096303</v>
      </c>
    </row>
    <row r="2509" spans="2:4" x14ac:dyDescent="0.25">
      <c r="B2509" s="8">
        <f t="shared" si="43"/>
        <v>2504</v>
      </c>
      <c r="C2509" s="12">
        <f>'Simulacion sistema (hoja4)'!AS2514</f>
        <v>0</v>
      </c>
      <c r="D2509" s="12">
        <f>'Simulacion sistema (hoja4)'!AT2514</f>
        <v>0.82673199374734241</v>
      </c>
    </row>
    <row r="2510" spans="2:4" x14ac:dyDescent="0.25">
      <c r="B2510" s="8">
        <f t="shared" si="43"/>
        <v>2505</v>
      </c>
      <c r="C2510" s="12">
        <f>'Simulacion sistema (hoja4)'!AS2515</f>
        <v>0.16012132947556287</v>
      </c>
      <c r="D2510" s="12">
        <f>'Simulacion sistema (hoja4)'!AT2515</f>
        <v>0.9098461094283864</v>
      </c>
    </row>
    <row r="2511" spans="2:4" x14ac:dyDescent="0.25">
      <c r="B2511" s="8">
        <f t="shared" si="43"/>
        <v>2506</v>
      </c>
      <c r="C2511" s="12">
        <f>'Simulacion sistema (hoja4)'!AS2516</f>
        <v>0</v>
      </c>
      <c r="D2511" s="12">
        <f>'Simulacion sistema (hoja4)'!AT2516</f>
        <v>0.76143270973299548</v>
      </c>
    </row>
    <row r="2512" spans="2:4" x14ac:dyDescent="0.25">
      <c r="B2512" s="8">
        <f t="shared" si="43"/>
        <v>2507</v>
      </c>
      <c r="C2512" s="12">
        <f>'Simulacion sistema (hoja4)'!AS2517</f>
        <v>0.4298599694377645</v>
      </c>
      <c r="D2512" s="12">
        <f>'Simulacion sistema (hoja4)'!AT2517</f>
        <v>0.63793615289297578</v>
      </c>
    </row>
    <row r="2513" spans="2:4" x14ac:dyDescent="0.25">
      <c r="B2513" s="8">
        <f t="shared" si="43"/>
        <v>2508</v>
      </c>
      <c r="C2513" s="12">
        <f>'Simulacion sistema (hoja4)'!AS2518</f>
        <v>0.48651172920969354</v>
      </c>
      <c r="D2513" s="12">
        <f>'Simulacion sistema (hoja4)'!AT2518</f>
        <v>0.89400655930881368</v>
      </c>
    </row>
    <row r="2514" spans="2:4" x14ac:dyDescent="0.25">
      <c r="B2514" s="8">
        <f t="shared" si="43"/>
        <v>2509</v>
      </c>
      <c r="C2514" s="12">
        <f>'Simulacion sistema (hoja4)'!AS2519</f>
        <v>0.49530896613484193</v>
      </c>
      <c r="D2514" s="12">
        <f>'Simulacion sistema (hoja4)'!AT2519</f>
        <v>0.78293741813795847</v>
      </c>
    </row>
    <row r="2515" spans="2:4" x14ac:dyDescent="0.25">
      <c r="B2515" s="8">
        <f t="shared" si="43"/>
        <v>2510</v>
      </c>
      <c r="C2515" s="12">
        <f>'Simulacion sistema (hoja4)'!AS2520</f>
        <v>0</v>
      </c>
      <c r="D2515" s="12">
        <f>'Simulacion sistema (hoja4)'!AT2520</f>
        <v>0.65391205274097286</v>
      </c>
    </row>
    <row r="2516" spans="2:4" x14ac:dyDescent="0.25">
      <c r="B2516" s="8">
        <f t="shared" si="43"/>
        <v>2511</v>
      </c>
      <c r="C2516" s="12">
        <f>'Simulacion sistema (hoja4)'!AS2521</f>
        <v>0.67408531412717909</v>
      </c>
      <c r="D2516" s="12">
        <f>'Simulacion sistema (hoja4)'!AT2521</f>
        <v>0.62513858917809562</v>
      </c>
    </row>
    <row r="2517" spans="2:4" x14ac:dyDescent="0.25">
      <c r="B2517" s="8">
        <f t="shared" si="43"/>
        <v>2512</v>
      </c>
      <c r="C2517" s="12">
        <f>'Simulacion sistema (hoja4)'!AS2522</f>
        <v>0.25760690546139225</v>
      </c>
      <c r="D2517" s="12">
        <f>'Simulacion sistema (hoja4)'!AT2522</f>
        <v>0.84441020231686403</v>
      </c>
    </row>
    <row r="2518" spans="2:4" x14ac:dyDescent="0.25">
      <c r="B2518" s="8">
        <f t="shared" si="43"/>
        <v>2513</v>
      </c>
      <c r="C2518" s="12">
        <f>'Simulacion sistema (hoja4)'!AS2523</f>
        <v>0</v>
      </c>
      <c r="D2518" s="12">
        <f>'Simulacion sistema (hoja4)'!AT2523</f>
        <v>0.77406491053558579</v>
      </c>
    </row>
    <row r="2519" spans="2:4" x14ac:dyDescent="0.25">
      <c r="B2519" s="8">
        <f t="shared" si="43"/>
        <v>2514</v>
      </c>
      <c r="C2519" s="12">
        <f>'Simulacion sistema (hoja4)'!AS2524</f>
        <v>0</v>
      </c>
      <c r="D2519" s="12">
        <f>'Simulacion sistema (hoja4)'!AT2524</f>
        <v>0.78177807336796334</v>
      </c>
    </row>
    <row r="2520" spans="2:4" x14ac:dyDescent="0.25">
      <c r="B2520" s="8">
        <f t="shared" si="43"/>
        <v>2515</v>
      </c>
      <c r="C2520" s="12">
        <f>'Simulacion sistema (hoja4)'!AS2525</f>
        <v>0.33754603815642409</v>
      </c>
      <c r="D2520" s="12">
        <f>'Simulacion sistema (hoja4)'!AT2525</f>
        <v>0.72954248860267101</v>
      </c>
    </row>
    <row r="2521" spans="2:4" x14ac:dyDescent="0.25">
      <c r="B2521" s="8">
        <f t="shared" si="43"/>
        <v>2516</v>
      </c>
      <c r="C2521" s="12">
        <f>'Simulacion sistema (hoja4)'!AS2526</f>
        <v>0</v>
      </c>
      <c r="D2521" s="12">
        <f>'Simulacion sistema (hoja4)'!AT2526</f>
        <v>0.77307177475607347</v>
      </c>
    </row>
    <row r="2522" spans="2:4" x14ac:dyDescent="0.25">
      <c r="B2522" s="8">
        <f t="shared" si="43"/>
        <v>2517</v>
      </c>
      <c r="C2522" s="12">
        <f>'Simulacion sistema (hoja4)'!AS2527</f>
        <v>0</v>
      </c>
      <c r="D2522" s="12">
        <f>'Simulacion sistema (hoja4)'!AT2527</f>
        <v>0.91593685026441252</v>
      </c>
    </row>
    <row r="2523" spans="2:4" x14ac:dyDescent="0.25">
      <c r="B2523" s="8">
        <f t="shared" si="43"/>
        <v>2518</v>
      </c>
      <c r="C2523" s="12">
        <f>'Simulacion sistema (hoja4)'!AS2528</f>
        <v>0</v>
      </c>
      <c r="D2523" s="12">
        <f>'Simulacion sistema (hoja4)'!AT2528</f>
        <v>0.88843379306813464</v>
      </c>
    </row>
    <row r="2524" spans="2:4" x14ac:dyDescent="0.25">
      <c r="B2524" s="8">
        <f t="shared" si="43"/>
        <v>2519</v>
      </c>
      <c r="C2524" s="12">
        <f>'Simulacion sistema (hoja4)'!AS2529</f>
        <v>0</v>
      </c>
      <c r="D2524" s="12">
        <f>'Simulacion sistema (hoja4)'!AT2529</f>
        <v>0.87618163104104485</v>
      </c>
    </row>
    <row r="2525" spans="2:4" x14ac:dyDescent="0.25">
      <c r="B2525" s="8">
        <f t="shared" si="43"/>
        <v>2520</v>
      </c>
      <c r="C2525" s="12">
        <f>'Simulacion sistema (hoja4)'!AS2530</f>
        <v>0</v>
      </c>
      <c r="D2525" s="12">
        <f>'Simulacion sistema (hoja4)'!AT2530</f>
        <v>0.79870279634134977</v>
      </c>
    </row>
    <row r="2526" spans="2:4" x14ac:dyDescent="0.25">
      <c r="B2526" s="8">
        <f t="shared" si="43"/>
        <v>2521</v>
      </c>
      <c r="C2526" s="12">
        <f>'Simulacion sistema (hoja4)'!AS2531</f>
        <v>0</v>
      </c>
      <c r="D2526" s="12">
        <f>'Simulacion sistema (hoja4)'!AT2531</f>
        <v>0.95453067129676805</v>
      </c>
    </row>
    <row r="2527" spans="2:4" x14ac:dyDescent="0.25">
      <c r="B2527" s="8">
        <f t="shared" si="43"/>
        <v>2522</v>
      </c>
      <c r="C2527" s="12">
        <f>'Simulacion sistema (hoja4)'!AS2532</f>
        <v>0</v>
      </c>
      <c r="D2527" s="12">
        <f>'Simulacion sistema (hoja4)'!AT2532</f>
        <v>0.69936567472875255</v>
      </c>
    </row>
    <row r="2528" spans="2:4" x14ac:dyDescent="0.25">
      <c r="B2528" s="8">
        <f t="shared" si="43"/>
        <v>2523</v>
      </c>
      <c r="C2528" s="12">
        <f>'Simulacion sistema (hoja4)'!AS2533</f>
        <v>0.57068020790264262</v>
      </c>
      <c r="D2528" s="12">
        <f>'Simulacion sistema (hoja4)'!AT2533</f>
        <v>0.63941340215820319</v>
      </c>
    </row>
    <row r="2529" spans="2:4" x14ac:dyDescent="0.25">
      <c r="B2529" s="8">
        <f t="shared" si="43"/>
        <v>2524</v>
      </c>
      <c r="C2529" s="12">
        <f>'Simulacion sistema (hoja4)'!AS2534</f>
        <v>0.22554337083590023</v>
      </c>
      <c r="D2529" s="12">
        <f>'Simulacion sistema (hoja4)'!AT2534</f>
        <v>1</v>
      </c>
    </row>
    <row r="2530" spans="2:4" x14ac:dyDescent="0.25">
      <c r="B2530" s="8">
        <f t="shared" si="43"/>
        <v>2525</v>
      </c>
      <c r="C2530" s="12">
        <f>'Simulacion sistema (hoja4)'!AS2535</f>
        <v>5.48901690611577E-2</v>
      </c>
      <c r="D2530" s="12">
        <f>'Simulacion sistema (hoja4)'!AT2535</f>
        <v>0.79015483710524537</v>
      </c>
    </row>
    <row r="2531" spans="2:4" x14ac:dyDescent="0.25">
      <c r="B2531" s="8">
        <f t="shared" si="43"/>
        <v>2526</v>
      </c>
      <c r="C2531" s="12">
        <f>'Simulacion sistema (hoja4)'!AS2536</f>
        <v>0</v>
      </c>
      <c r="D2531" s="12">
        <f>'Simulacion sistema (hoja4)'!AT2536</f>
        <v>0.9716540111298394</v>
      </c>
    </row>
    <row r="2532" spans="2:4" x14ac:dyDescent="0.25">
      <c r="B2532" s="8">
        <f t="shared" si="43"/>
        <v>2527</v>
      </c>
      <c r="C2532" s="12">
        <f>'Simulacion sistema (hoja4)'!AS2537</f>
        <v>0</v>
      </c>
      <c r="D2532" s="12">
        <f>'Simulacion sistema (hoja4)'!AT2537</f>
        <v>0.8587950588116855</v>
      </c>
    </row>
    <row r="2533" spans="2:4" x14ac:dyDescent="0.25">
      <c r="B2533" s="8">
        <f t="shared" si="43"/>
        <v>2528</v>
      </c>
      <c r="C2533" s="12">
        <f>'Simulacion sistema (hoja4)'!AS2538</f>
        <v>0.96856323591360238</v>
      </c>
      <c r="D2533" s="12">
        <f>'Simulacion sistema (hoja4)'!AT2538</f>
        <v>0.56166105503627028</v>
      </c>
    </row>
    <row r="2534" spans="2:4" x14ac:dyDescent="0.25">
      <c r="B2534" s="8">
        <f t="shared" si="43"/>
        <v>2529</v>
      </c>
      <c r="C2534" s="12">
        <f>'Simulacion sistema (hoja4)'!AS2539</f>
        <v>0.22870512586345168</v>
      </c>
      <c r="D2534" s="12">
        <f>'Simulacion sistema (hoja4)'!AT2539</f>
        <v>0.77806280046876453</v>
      </c>
    </row>
    <row r="2535" spans="2:4" x14ac:dyDescent="0.25">
      <c r="B2535" s="8">
        <f t="shared" si="43"/>
        <v>2530</v>
      </c>
      <c r="C2535" s="12">
        <f>'Simulacion sistema (hoja4)'!AS2540</f>
        <v>0</v>
      </c>
      <c r="D2535" s="12">
        <f>'Simulacion sistema (hoja4)'!AT2540</f>
        <v>0.74959060815324419</v>
      </c>
    </row>
    <row r="2536" spans="2:4" x14ac:dyDescent="0.25">
      <c r="B2536" s="8">
        <f t="shared" si="43"/>
        <v>2531</v>
      </c>
      <c r="C2536" s="12">
        <f>'Simulacion sistema (hoja4)'!AS2541</f>
        <v>0</v>
      </c>
      <c r="D2536" s="12">
        <f>'Simulacion sistema (hoja4)'!AT2541</f>
        <v>0.85837488729811329</v>
      </c>
    </row>
    <row r="2537" spans="2:4" x14ac:dyDescent="0.25">
      <c r="B2537" s="8">
        <f t="shared" si="43"/>
        <v>2532</v>
      </c>
      <c r="C2537" s="12">
        <f>'Simulacion sistema (hoja4)'!AS2542</f>
        <v>0</v>
      </c>
      <c r="D2537" s="12">
        <f>'Simulacion sistema (hoja4)'!AT2542</f>
        <v>1</v>
      </c>
    </row>
    <row r="2538" spans="2:4" x14ac:dyDescent="0.25">
      <c r="B2538" s="8">
        <f t="shared" si="43"/>
        <v>2533</v>
      </c>
      <c r="C2538" s="12">
        <f>'Simulacion sistema (hoja4)'!AS2543</f>
        <v>0</v>
      </c>
      <c r="D2538" s="12">
        <f>'Simulacion sistema (hoja4)'!AT2543</f>
        <v>0.74283013867478653</v>
      </c>
    </row>
    <row r="2539" spans="2:4" x14ac:dyDescent="0.25">
      <c r="B2539" s="8">
        <f t="shared" si="43"/>
        <v>2534</v>
      </c>
      <c r="C2539" s="12">
        <f>'Simulacion sistema (hoja4)'!AS2544</f>
        <v>0</v>
      </c>
      <c r="D2539" s="12">
        <f>'Simulacion sistema (hoja4)'!AT2544</f>
        <v>0.68523681122962743</v>
      </c>
    </row>
    <row r="2540" spans="2:4" x14ac:dyDescent="0.25">
      <c r="B2540" s="8">
        <f t="shared" si="43"/>
        <v>2535</v>
      </c>
      <c r="C2540" s="12">
        <f>'Simulacion sistema (hoja4)'!AS2545</f>
        <v>0.17822355218668234</v>
      </c>
      <c r="D2540" s="12">
        <f>'Simulacion sistema (hoja4)'!AT2545</f>
        <v>0.72979547380992416</v>
      </c>
    </row>
    <row r="2541" spans="2:4" x14ac:dyDescent="0.25">
      <c r="B2541" s="8">
        <f t="shared" si="43"/>
        <v>2536</v>
      </c>
      <c r="C2541" s="12">
        <f>'Simulacion sistema (hoja4)'!AS2546</f>
        <v>0</v>
      </c>
      <c r="D2541" s="12">
        <f>'Simulacion sistema (hoja4)'!AT2546</f>
        <v>1</v>
      </c>
    </row>
    <row r="2542" spans="2:4" x14ac:dyDescent="0.25">
      <c r="B2542" s="8">
        <f t="shared" si="43"/>
        <v>2537</v>
      </c>
      <c r="C2542" s="12">
        <f>'Simulacion sistema (hoja4)'!AS2547</f>
        <v>0.17169201419067878</v>
      </c>
      <c r="D2542" s="12">
        <f>'Simulacion sistema (hoja4)'!AT2547</f>
        <v>0.80832597652975668</v>
      </c>
    </row>
    <row r="2543" spans="2:4" x14ac:dyDescent="0.25">
      <c r="B2543" s="8">
        <f t="shared" si="43"/>
        <v>2538</v>
      </c>
      <c r="C2543" s="12">
        <f>'Simulacion sistema (hoja4)'!AS2548</f>
        <v>0.1130995070457478</v>
      </c>
      <c r="D2543" s="12">
        <f>'Simulacion sistema (hoja4)'!AT2548</f>
        <v>0.87024957079778043</v>
      </c>
    </row>
    <row r="2544" spans="2:4" x14ac:dyDescent="0.25">
      <c r="B2544" s="8">
        <f t="shared" si="43"/>
        <v>2539</v>
      </c>
      <c r="C2544" s="12">
        <f>'Simulacion sistema (hoja4)'!AS2549</f>
        <v>0.4439409985176509</v>
      </c>
      <c r="D2544" s="12">
        <f>'Simulacion sistema (hoja4)'!AT2549</f>
        <v>0.87926644848002611</v>
      </c>
    </row>
    <row r="2545" spans="2:4" x14ac:dyDescent="0.25">
      <c r="B2545" s="8">
        <f t="shared" si="43"/>
        <v>2540</v>
      </c>
      <c r="C2545" s="12">
        <f>'Simulacion sistema (hoja4)'!AS2550</f>
        <v>0</v>
      </c>
      <c r="D2545" s="12">
        <f>'Simulacion sistema (hoja4)'!AT2550</f>
        <v>0.74205333117624084</v>
      </c>
    </row>
    <row r="2546" spans="2:4" x14ac:dyDescent="0.25">
      <c r="B2546" s="8">
        <f t="shared" si="43"/>
        <v>2541</v>
      </c>
      <c r="C2546" s="12">
        <f>'Simulacion sistema (hoja4)'!AS2551</f>
        <v>0</v>
      </c>
      <c r="D2546" s="12">
        <f>'Simulacion sistema (hoja4)'!AT2551</f>
        <v>0.85436723162601491</v>
      </c>
    </row>
    <row r="2547" spans="2:4" x14ac:dyDescent="0.25">
      <c r="B2547" s="8">
        <f t="shared" si="43"/>
        <v>2542</v>
      </c>
      <c r="C2547" s="12">
        <f>'Simulacion sistema (hoja4)'!AS2552</f>
        <v>0</v>
      </c>
      <c r="D2547" s="12">
        <f>'Simulacion sistema (hoja4)'!AT2552</f>
        <v>0.83931169533695027</v>
      </c>
    </row>
    <row r="2548" spans="2:4" x14ac:dyDescent="0.25">
      <c r="B2548" s="8">
        <f t="shared" si="43"/>
        <v>2543</v>
      </c>
      <c r="C2548" s="12">
        <f>'Simulacion sistema (hoja4)'!AS2553</f>
        <v>0.2300529811200836</v>
      </c>
      <c r="D2548" s="12">
        <f>'Simulacion sistema (hoja4)'!AT2553</f>
        <v>0.90510915748245557</v>
      </c>
    </row>
    <row r="2549" spans="2:4" x14ac:dyDescent="0.25">
      <c r="B2549" s="8">
        <f t="shared" si="43"/>
        <v>2544</v>
      </c>
      <c r="C2549" s="12">
        <f>'Simulacion sistema (hoja4)'!AS2554</f>
        <v>0</v>
      </c>
      <c r="D2549" s="12">
        <f>'Simulacion sistema (hoja4)'!AT2554</f>
        <v>0.87693225519673035</v>
      </c>
    </row>
    <row r="2550" spans="2:4" x14ac:dyDescent="0.25">
      <c r="B2550" s="8">
        <f t="shared" si="43"/>
        <v>2545</v>
      </c>
      <c r="C2550" s="12">
        <f>'Simulacion sistema (hoja4)'!AS2555</f>
        <v>2.979889006336077E-2</v>
      </c>
      <c r="D2550" s="12">
        <f>'Simulacion sistema (hoja4)'!AT2555</f>
        <v>0.73806595561024413</v>
      </c>
    </row>
    <row r="2551" spans="2:4" x14ac:dyDescent="0.25">
      <c r="B2551" s="8">
        <f t="shared" si="43"/>
        <v>2546</v>
      </c>
      <c r="C2551" s="12">
        <f>'Simulacion sistema (hoja4)'!AS2556</f>
        <v>5.0569856868484447E-2</v>
      </c>
      <c r="D2551" s="12">
        <f>'Simulacion sistema (hoja4)'!AT2556</f>
        <v>0.82653420506388486</v>
      </c>
    </row>
    <row r="2552" spans="2:4" x14ac:dyDescent="0.25">
      <c r="B2552" s="8">
        <f t="shared" si="43"/>
        <v>2547</v>
      </c>
      <c r="C2552" s="12">
        <f>'Simulacion sistema (hoja4)'!AS2557</f>
        <v>0</v>
      </c>
      <c r="D2552" s="12">
        <f>'Simulacion sistema (hoja4)'!AT2557</f>
        <v>0.84225571894221252</v>
      </c>
    </row>
    <row r="2553" spans="2:4" x14ac:dyDescent="0.25">
      <c r="B2553" s="8">
        <f t="shared" si="43"/>
        <v>2548</v>
      </c>
      <c r="C2553" s="12">
        <f>'Simulacion sistema (hoja4)'!AS2558</f>
        <v>0.41247378555005221</v>
      </c>
      <c r="D2553" s="12">
        <f>'Simulacion sistema (hoja4)'!AT2558</f>
        <v>0.96189894957006639</v>
      </c>
    </row>
    <row r="2554" spans="2:4" x14ac:dyDescent="0.25">
      <c r="B2554" s="8">
        <f t="shared" si="43"/>
        <v>2549</v>
      </c>
      <c r="C2554" s="12">
        <f>'Simulacion sistema (hoja4)'!AS2559</f>
        <v>0.18431232840896794</v>
      </c>
      <c r="D2554" s="12">
        <f>'Simulacion sistema (hoja4)'!AT2559</f>
        <v>0.98630072581191064</v>
      </c>
    </row>
    <row r="2555" spans="2:4" x14ac:dyDescent="0.25">
      <c r="B2555" s="8">
        <f t="shared" si="43"/>
        <v>2550</v>
      </c>
      <c r="C2555" s="12">
        <f>'Simulacion sistema (hoja4)'!AS2560</f>
        <v>0</v>
      </c>
      <c r="D2555" s="12">
        <f>'Simulacion sistema (hoja4)'!AT2560</f>
        <v>0.90224081381223697</v>
      </c>
    </row>
    <row r="2556" spans="2:4" x14ac:dyDescent="0.25">
      <c r="B2556" s="8">
        <f t="shared" si="43"/>
        <v>2551</v>
      </c>
      <c r="C2556" s="12">
        <f>'Simulacion sistema (hoja4)'!AS2561</f>
        <v>0.29212196972512172</v>
      </c>
      <c r="D2556" s="12">
        <f>'Simulacion sistema (hoja4)'!AT2561</f>
        <v>0.72892355771971729</v>
      </c>
    </row>
    <row r="2557" spans="2:4" x14ac:dyDescent="0.25">
      <c r="B2557" s="8">
        <f t="shared" si="43"/>
        <v>2552</v>
      </c>
      <c r="C2557" s="12">
        <f>'Simulacion sistema (hoja4)'!AS2562</f>
        <v>0</v>
      </c>
      <c r="D2557" s="12">
        <f>'Simulacion sistema (hoja4)'!AT2562</f>
        <v>0.83275799826006824</v>
      </c>
    </row>
    <row r="2558" spans="2:4" x14ac:dyDescent="0.25">
      <c r="B2558" s="8">
        <f t="shared" si="43"/>
        <v>2553</v>
      </c>
      <c r="C2558" s="12">
        <f>'Simulacion sistema (hoja4)'!AS2563</f>
        <v>0.43045811806575418</v>
      </c>
      <c r="D2558" s="12">
        <f>'Simulacion sistema (hoja4)'!AT2563</f>
        <v>0.7386670643779687</v>
      </c>
    </row>
    <row r="2559" spans="2:4" x14ac:dyDescent="0.25">
      <c r="B2559" s="8">
        <f t="shared" si="43"/>
        <v>2554</v>
      </c>
      <c r="C2559" s="12">
        <f>'Simulacion sistema (hoja4)'!AS2564</f>
        <v>0</v>
      </c>
      <c r="D2559" s="12">
        <f>'Simulacion sistema (hoja4)'!AT2564</f>
        <v>0.81179437758833606</v>
      </c>
    </row>
    <row r="2560" spans="2:4" x14ac:dyDescent="0.25">
      <c r="B2560" s="8">
        <f t="shared" si="43"/>
        <v>2555</v>
      </c>
      <c r="C2560" s="12">
        <f>'Simulacion sistema (hoja4)'!AS2565</f>
        <v>0</v>
      </c>
      <c r="D2560" s="12">
        <f>'Simulacion sistema (hoja4)'!AT2565</f>
        <v>0.8283642406376639</v>
      </c>
    </row>
    <row r="2561" spans="2:4" x14ac:dyDescent="0.25">
      <c r="B2561" s="8">
        <f t="shared" si="43"/>
        <v>2556</v>
      </c>
      <c r="C2561" s="12">
        <f>'Simulacion sistema (hoja4)'!AS2566</f>
        <v>0</v>
      </c>
      <c r="D2561" s="12">
        <f>'Simulacion sistema (hoja4)'!AT2566</f>
        <v>0.90628124443722058</v>
      </c>
    </row>
    <row r="2562" spans="2:4" x14ac:dyDescent="0.25">
      <c r="B2562" s="8">
        <f t="shared" si="43"/>
        <v>2557</v>
      </c>
      <c r="C2562" s="12">
        <f>'Simulacion sistema (hoja4)'!AS2567</f>
        <v>0</v>
      </c>
      <c r="D2562" s="12">
        <f>'Simulacion sistema (hoja4)'!AT2567</f>
        <v>0.9942391682629097</v>
      </c>
    </row>
    <row r="2563" spans="2:4" x14ac:dyDescent="0.25">
      <c r="B2563" s="8">
        <f t="shared" si="43"/>
        <v>2558</v>
      </c>
      <c r="C2563" s="12">
        <f>'Simulacion sistema (hoja4)'!AS2568</f>
        <v>0</v>
      </c>
      <c r="D2563" s="12">
        <f>'Simulacion sistema (hoja4)'!AT2568</f>
        <v>0.69679660330845872</v>
      </c>
    </row>
    <row r="2564" spans="2:4" x14ac:dyDescent="0.25">
      <c r="B2564" s="8">
        <f t="shared" si="43"/>
        <v>2559</v>
      </c>
      <c r="C2564" s="12">
        <f>'Simulacion sistema (hoja4)'!AS2569</f>
        <v>0</v>
      </c>
      <c r="D2564" s="12">
        <f>'Simulacion sistema (hoja4)'!AT2569</f>
        <v>0.80923744476813353</v>
      </c>
    </row>
    <row r="2565" spans="2:4" x14ac:dyDescent="0.25">
      <c r="B2565" s="8">
        <f t="shared" si="43"/>
        <v>2560</v>
      </c>
      <c r="C2565" s="12">
        <f>'Simulacion sistema (hoja4)'!AS2570</f>
        <v>3.164305052609228E-2</v>
      </c>
      <c r="D2565" s="12">
        <f>'Simulacion sistema (hoja4)'!AT2570</f>
        <v>0.86869821591344221</v>
      </c>
    </row>
    <row r="2566" spans="2:4" x14ac:dyDescent="0.25">
      <c r="B2566" s="8">
        <f t="shared" si="43"/>
        <v>2561</v>
      </c>
      <c r="C2566" s="12">
        <f>'Simulacion sistema (hoja4)'!AS2571</f>
        <v>2.3787503479979932E-2</v>
      </c>
      <c r="D2566" s="12">
        <f>'Simulacion sistema (hoja4)'!AT2571</f>
        <v>0.88663794435859711</v>
      </c>
    </row>
    <row r="2567" spans="2:4" x14ac:dyDescent="0.25">
      <c r="B2567" s="8">
        <f t="shared" si="43"/>
        <v>2562</v>
      </c>
      <c r="C2567" s="12">
        <f>'Simulacion sistema (hoja4)'!AS2572</f>
        <v>0</v>
      </c>
      <c r="D2567" s="12">
        <f>'Simulacion sistema (hoja4)'!AT2572</f>
        <v>0.94949769024306208</v>
      </c>
    </row>
    <row r="2568" spans="2:4" x14ac:dyDescent="0.25">
      <c r="B2568" s="8">
        <f t="shared" ref="B2568:B2631" si="44">+B2567+1</f>
        <v>2563</v>
      </c>
      <c r="C2568" s="12">
        <f>'Simulacion sistema (hoja4)'!AS2573</f>
        <v>1</v>
      </c>
      <c r="D2568" s="12">
        <f>'Simulacion sistema (hoja4)'!AT2573</f>
        <v>0.63265237172791244</v>
      </c>
    </row>
    <row r="2569" spans="2:4" x14ac:dyDescent="0.25">
      <c r="B2569" s="8">
        <f t="shared" si="44"/>
        <v>2564</v>
      </c>
      <c r="C2569" s="12">
        <f>'Simulacion sistema (hoja4)'!AS2574</f>
        <v>0</v>
      </c>
      <c r="D2569" s="12">
        <f>'Simulacion sistema (hoja4)'!AT2574</f>
        <v>0.8966553946157434</v>
      </c>
    </row>
    <row r="2570" spans="2:4" x14ac:dyDescent="0.25">
      <c r="B2570" s="8">
        <f t="shared" si="44"/>
        <v>2565</v>
      </c>
      <c r="C2570" s="12">
        <f>'Simulacion sistema (hoja4)'!AS2575</f>
        <v>0.36924566125429314</v>
      </c>
      <c r="D2570" s="12">
        <f>'Simulacion sistema (hoja4)'!AT2575</f>
        <v>0.83265542470132825</v>
      </c>
    </row>
    <row r="2571" spans="2:4" x14ac:dyDescent="0.25">
      <c r="B2571" s="8">
        <f t="shared" si="44"/>
        <v>2566</v>
      </c>
      <c r="C2571" s="12">
        <f>'Simulacion sistema (hoja4)'!AS2576</f>
        <v>0</v>
      </c>
      <c r="D2571" s="12">
        <f>'Simulacion sistema (hoja4)'!AT2576</f>
        <v>1</v>
      </c>
    </row>
    <row r="2572" spans="2:4" x14ac:dyDescent="0.25">
      <c r="B2572" s="8">
        <f t="shared" si="44"/>
        <v>2567</v>
      </c>
      <c r="C2572" s="12">
        <f>'Simulacion sistema (hoja4)'!AS2577</f>
        <v>1.2855277231973295E-2</v>
      </c>
      <c r="D2572" s="12">
        <f>'Simulacion sistema (hoja4)'!AT2577</f>
        <v>0.58499431820880954</v>
      </c>
    </row>
    <row r="2573" spans="2:4" x14ac:dyDescent="0.25">
      <c r="B2573" s="8">
        <f t="shared" si="44"/>
        <v>2568</v>
      </c>
      <c r="C2573" s="12">
        <f>'Simulacion sistema (hoja4)'!AS2578</f>
        <v>0.89557372723841888</v>
      </c>
      <c r="D2573" s="12">
        <f>'Simulacion sistema (hoja4)'!AT2578</f>
        <v>0.44184548892910042</v>
      </c>
    </row>
    <row r="2574" spans="2:4" x14ac:dyDescent="0.25">
      <c r="B2574" s="8">
        <f t="shared" si="44"/>
        <v>2569</v>
      </c>
      <c r="C2574" s="12">
        <f>'Simulacion sistema (hoja4)'!AS2579</f>
        <v>0</v>
      </c>
      <c r="D2574" s="12">
        <f>'Simulacion sistema (hoja4)'!AT2579</f>
        <v>0.7938281673000932</v>
      </c>
    </row>
    <row r="2575" spans="2:4" x14ac:dyDescent="0.25">
      <c r="B2575" s="8">
        <f t="shared" si="44"/>
        <v>2570</v>
      </c>
      <c r="C2575" s="12">
        <f>'Simulacion sistema (hoja4)'!AS2580</f>
        <v>0.68363148334385426</v>
      </c>
      <c r="D2575" s="12">
        <f>'Simulacion sistema (hoja4)'!AT2580</f>
        <v>0.75400275037775844</v>
      </c>
    </row>
    <row r="2576" spans="2:4" x14ac:dyDescent="0.25">
      <c r="B2576" s="8">
        <f t="shared" si="44"/>
        <v>2571</v>
      </c>
      <c r="C2576" s="12">
        <f>'Simulacion sistema (hoja4)'!AS2581</f>
        <v>1</v>
      </c>
      <c r="D2576" s="12">
        <f>'Simulacion sistema (hoja4)'!AT2581</f>
        <v>0.75163010635438343</v>
      </c>
    </row>
    <row r="2577" spans="2:4" x14ac:dyDescent="0.25">
      <c r="B2577" s="8">
        <f t="shared" si="44"/>
        <v>2572</v>
      </c>
      <c r="C2577" s="12">
        <f>'Simulacion sistema (hoja4)'!AS2582</f>
        <v>0</v>
      </c>
      <c r="D2577" s="12">
        <f>'Simulacion sistema (hoja4)'!AT2582</f>
        <v>0.7656266912126839</v>
      </c>
    </row>
    <row r="2578" spans="2:4" x14ac:dyDescent="0.25">
      <c r="B2578" s="8">
        <f t="shared" si="44"/>
        <v>2573</v>
      </c>
      <c r="C2578" s="12">
        <f>'Simulacion sistema (hoja4)'!AS2583</f>
        <v>0</v>
      </c>
      <c r="D2578" s="12">
        <f>'Simulacion sistema (hoja4)'!AT2583</f>
        <v>0.60146721007245796</v>
      </c>
    </row>
    <row r="2579" spans="2:4" x14ac:dyDescent="0.25">
      <c r="B2579" s="8">
        <f t="shared" si="44"/>
        <v>2574</v>
      </c>
      <c r="C2579" s="12">
        <f>'Simulacion sistema (hoja4)'!AS2584</f>
        <v>0</v>
      </c>
      <c r="D2579" s="12">
        <f>'Simulacion sistema (hoja4)'!AT2584</f>
        <v>0.87963368799822483</v>
      </c>
    </row>
    <row r="2580" spans="2:4" x14ac:dyDescent="0.25">
      <c r="B2580" s="8">
        <f t="shared" si="44"/>
        <v>2575</v>
      </c>
      <c r="C2580" s="12">
        <f>'Simulacion sistema (hoja4)'!AS2585</f>
        <v>0.5763986486403625</v>
      </c>
      <c r="D2580" s="12">
        <f>'Simulacion sistema (hoja4)'!AT2585</f>
        <v>0.85795338769355223</v>
      </c>
    </row>
    <row r="2581" spans="2:4" x14ac:dyDescent="0.25">
      <c r="B2581" s="8">
        <f t="shared" si="44"/>
        <v>2576</v>
      </c>
      <c r="C2581" s="12">
        <f>'Simulacion sistema (hoja4)'!AS2586</f>
        <v>0.34593787335489329</v>
      </c>
      <c r="D2581" s="12">
        <f>'Simulacion sistema (hoja4)'!AT2586</f>
        <v>0.71938884121984603</v>
      </c>
    </row>
    <row r="2582" spans="2:4" x14ac:dyDescent="0.25">
      <c r="B2582" s="8">
        <f t="shared" si="44"/>
        <v>2577</v>
      </c>
      <c r="C2582" s="12">
        <f>'Simulacion sistema (hoja4)'!AS2587</f>
        <v>4.6301557901672147E-2</v>
      </c>
      <c r="D2582" s="12">
        <f>'Simulacion sistema (hoja4)'!AT2587</f>
        <v>0.91118456759888355</v>
      </c>
    </row>
    <row r="2583" spans="2:4" x14ac:dyDescent="0.25">
      <c r="B2583" s="8">
        <f t="shared" si="44"/>
        <v>2578</v>
      </c>
      <c r="C2583" s="12">
        <f>'Simulacion sistema (hoja4)'!AS2588</f>
        <v>0.42580996014481981</v>
      </c>
      <c r="D2583" s="12">
        <f>'Simulacion sistema (hoja4)'!AT2588</f>
        <v>0.83411051132590652</v>
      </c>
    </row>
    <row r="2584" spans="2:4" x14ac:dyDescent="0.25">
      <c r="B2584" s="8">
        <f t="shared" si="44"/>
        <v>2579</v>
      </c>
      <c r="C2584" s="12">
        <f>'Simulacion sistema (hoja4)'!AS2589</f>
        <v>0.37115101967590874</v>
      </c>
      <c r="D2584" s="12">
        <f>'Simulacion sistema (hoja4)'!AT2589</f>
        <v>0.81407353335302579</v>
      </c>
    </row>
    <row r="2585" spans="2:4" x14ac:dyDescent="0.25">
      <c r="B2585" s="8">
        <f t="shared" si="44"/>
        <v>2580</v>
      </c>
      <c r="C2585" s="12">
        <f>'Simulacion sistema (hoja4)'!AS2590</f>
        <v>0.26081650295527653</v>
      </c>
      <c r="D2585" s="12">
        <f>'Simulacion sistema (hoja4)'!AT2590</f>
        <v>0.96305405662523835</v>
      </c>
    </row>
    <row r="2586" spans="2:4" x14ac:dyDescent="0.25">
      <c r="B2586" s="8">
        <f t="shared" si="44"/>
        <v>2581</v>
      </c>
      <c r="C2586" s="12">
        <f>'Simulacion sistema (hoja4)'!AS2591</f>
        <v>0</v>
      </c>
      <c r="D2586" s="12">
        <f>'Simulacion sistema (hoja4)'!AT2591</f>
        <v>0.71802998640305804</v>
      </c>
    </row>
    <row r="2587" spans="2:4" x14ac:dyDescent="0.25">
      <c r="B2587" s="8">
        <f t="shared" si="44"/>
        <v>2582</v>
      </c>
      <c r="C2587" s="12">
        <f>'Simulacion sistema (hoja4)'!AS2592</f>
        <v>0</v>
      </c>
      <c r="D2587" s="12">
        <f>'Simulacion sistema (hoja4)'!AT2592</f>
        <v>0.61941397023265254</v>
      </c>
    </row>
    <row r="2588" spans="2:4" x14ac:dyDescent="0.25">
      <c r="B2588" s="8">
        <f t="shared" si="44"/>
        <v>2583</v>
      </c>
      <c r="C2588" s="12">
        <f>'Simulacion sistema (hoja4)'!AS2593</f>
        <v>0</v>
      </c>
      <c r="D2588" s="12">
        <f>'Simulacion sistema (hoja4)'!AT2593</f>
        <v>0.75470076546342868</v>
      </c>
    </row>
    <row r="2589" spans="2:4" x14ac:dyDescent="0.25">
      <c r="B2589" s="8">
        <f t="shared" si="44"/>
        <v>2584</v>
      </c>
      <c r="C2589" s="12">
        <f>'Simulacion sistema (hoja4)'!AS2594</f>
        <v>0.13601390607894451</v>
      </c>
      <c r="D2589" s="12">
        <f>'Simulacion sistema (hoja4)'!AT2594</f>
        <v>0.6878495859732725</v>
      </c>
    </row>
    <row r="2590" spans="2:4" x14ac:dyDescent="0.25">
      <c r="B2590" s="8">
        <f t="shared" si="44"/>
        <v>2585</v>
      </c>
      <c r="C2590" s="12">
        <f>'Simulacion sistema (hoja4)'!AS2595</f>
        <v>1</v>
      </c>
      <c r="D2590" s="12">
        <f>'Simulacion sistema (hoja4)'!AT2595</f>
        <v>0.75925454776317491</v>
      </c>
    </row>
    <row r="2591" spans="2:4" x14ac:dyDescent="0.25">
      <c r="B2591" s="8">
        <f t="shared" si="44"/>
        <v>2586</v>
      </c>
      <c r="C2591" s="12">
        <f>'Simulacion sistema (hoja4)'!AS2596</f>
        <v>0</v>
      </c>
      <c r="D2591" s="12">
        <f>'Simulacion sistema (hoja4)'!AT2596</f>
        <v>1</v>
      </c>
    </row>
    <row r="2592" spans="2:4" x14ac:dyDescent="0.25">
      <c r="B2592" s="8">
        <f t="shared" si="44"/>
        <v>2587</v>
      </c>
      <c r="C2592" s="12">
        <f>'Simulacion sistema (hoja4)'!AS2597</f>
        <v>0</v>
      </c>
      <c r="D2592" s="12">
        <f>'Simulacion sistema (hoja4)'!AT2597</f>
        <v>0.77283090422622069</v>
      </c>
    </row>
    <row r="2593" spans="2:4" x14ac:dyDescent="0.25">
      <c r="B2593" s="8">
        <f t="shared" si="44"/>
        <v>2588</v>
      </c>
      <c r="C2593" s="12">
        <f>'Simulacion sistema (hoja4)'!AS2598</f>
        <v>0</v>
      </c>
      <c r="D2593" s="12">
        <f>'Simulacion sistema (hoja4)'!AT2598</f>
        <v>0.70867990403444492</v>
      </c>
    </row>
    <row r="2594" spans="2:4" x14ac:dyDescent="0.25">
      <c r="B2594" s="8">
        <f t="shared" si="44"/>
        <v>2589</v>
      </c>
      <c r="C2594" s="12">
        <f>'Simulacion sistema (hoja4)'!AS2599</f>
        <v>0.40744227406248684</v>
      </c>
      <c r="D2594" s="12">
        <f>'Simulacion sistema (hoja4)'!AT2599</f>
        <v>0.61738116271398746</v>
      </c>
    </row>
    <row r="2595" spans="2:4" x14ac:dyDescent="0.25">
      <c r="B2595" s="8">
        <f t="shared" si="44"/>
        <v>2590</v>
      </c>
      <c r="C2595" s="12">
        <f>'Simulacion sistema (hoja4)'!AS2600</f>
        <v>0.10314802790620184</v>
      </c>
      <c r="D2595" s="12">
        <f>'Simulacion sistema (hoja4)'!AT2600</f>
        <v>0.9631635629036942</v>
      </c>
    </row>
    <row r="2596" spans="2:4" x14ac:dyDescent="0.25">
      <c r="B2596" s="8">
        <f t="shared" si="44"/>
        <v>2591</v>
      </c>
      <c r="C2596" s="12">
        <f>'Simulacion sistema (hoja4)'!AS2601</f>
        <v>0.37695985523629738</v>
      </c>
      <c r="D2596" s="12">
        <f>'Simulacion sistema (hoja4)'!AT2601</f>
        <v>0.89778176028395473</v>
      </c>
    </row>
    <row r="2597" spans="2:4" x14ac:dyDescent="0.25">
      <c r="B2597" s="8">
        <f t="shared" si="44"/>
        <v>2592</v>
      </c>
      <c r="C2597" s="12">
        <f>'Simulacion sistema (hoja4)'!AS2602</f>
        <v>0</v>
      </c>
      <c r="D2597" s="12">
        <f>'Simulacion sistema (hoja4)'!AT2602</f>
        <v>0.86174419261152335</v>
      </c>
    </row>
    <row r="2598" spans="2:4" x14ac:dyDescent="0.25">
      <c r="B2598" s="8">
        <f t="shared" si="44"/>
        <v>2593</v>
      </c>
      <c r="C2598" s="12">
        <f>'Simulacion sistema (hoja4)'!AS2603</f>
        <v>0.26623771810482139</v>
      </c>
      <c r="D2598" s="12">
        <f>'Simulacion sistema (hoja4)'!AT2603</f>
        <v>0.96981522956630217</v>
      </c>
    </row>
    <row r="2599" spans="2:4" x14ac:dyDescent="0.25">
      <c r="B2599" s="8">
        <f t="shared" si="44"/>
        <v>2594</v>
      </c>
      <c r="C2599" s="12">
        <f>'Simulacion sistema (hoja4)'!AS2604</f>
        <v>4.7732673105671097E-3</v>
      </c>
      <c r="D2599" s="12">
        <f>'Simulacion sistema (hoja4)'!AT2604</f>
        <v>0.52648729958602591</v>
      </c>
    </row>
    <row r="2600" spans="2:4" x14ac:dyDescent="0.25">
      <c r="B2600" s="8">
        <f t="shared" si="44"/>
        <v>2595</v>
      </c>
      <c r="C2600" s="12">
        <f>'Simulacion sistema (hoja4)'!AS2605</f>
        <v>0</v>
      </c>
      <c r="D2600" s="12">
        <f>'Simulacion sistema (hoja4)'!AT2605</f>
        <v>0.92815591775208606</v>
      </c>
    </row>
    <row r="2601" spans="2:4" x14ac:dyDescent="0.25">
      <c r="B2601" s="8">
        <f t="shared" si="44"/>
        <v>2596</v>
      </c>
      <c r="C2601" s="12">
        <f>'Simulacion sistema (hoja4)'!AS2606</f>
        <v>0</v>
      </c>
      <c r="D2601" s="12">
        <f>'Simulacion sistema (hoja4)'!AT2606</f>
        <v>0.71415769115906869</v>
      </c>
    </row>
    <row r="2602" spans="2:4" x14ac:dyDescent="0.25">
      <c r="B2602" s="8">
        <f t="shared" si="44"/>
        <v>2597</v>
      </c>
      <c r="C2602" s="12">
        <f>'Simulacion sistema (hoja4)'!AS2607</f>
        <v>4.1677714854989563E-2</v>
      </c>
      <c r="D2602" s="12">
        <f>'Simulacion sistema (hoja4)'!AT2607</f>
        <v>0.67344450084355023</v>
      </c>
    </row>
    <row r="2603" spans="2:4" x14ac:dyDescent="0.25">
      <c r="B2603" s="8">
        <f t="shared" si="44"/>
        <v>2598</v>
      </c>
      <c r="C2603" s="12">
        <f>'Simulacion sistema (hoja4)'!AS2608</f>
        <v>0</v>
      </c>
      <c r="D2603" s="12">
        <f>'Simulacion sistema (hoja4)'!AT2608</f>
        <v>0.61294514549577572</v>
      </c>
    </row>
    <row r="2604" spans="2:4" x14ac:dyDescent="0.25">
      <c r="B2604" s="8">
        <f t="shared" si="44"/>
        <v>2599</v>
      </c>
      <c r="C2604" s="12">
        <f>'Simulacion sistema (hoja4)'!AS2609</f>
        <v>0.22760607173826899</v>
      </c>
      <c r="D2604" s="12">
        <f>'Simulacion sistema (hoja4)'!AT2609</f>
        <v>0.86659290850200776</v>
      </c>
    </row>
    <row r="2605" spans="2:4" x14ac:dyDescent="0.25">
      <c r="B2605" s="8">
        <f t="shared" si="44"/>
        <v>2600</v>
      </c>
      <c r="C2605" s="12">
        <f>'Simulacion sistema (hoja4)'!AS2610</f>
        <v>0</v>
      </c>
      <c r="D2605" s="12">
        <f>'Simulacion sistema (hoja4)'!AT2610</f>
        <v>0.74072384822155646</v>
      </c>
    </row>
    <row r="2606" spans="2:4" x14ac:dyDescent="0.25">
      <c r="B2606" s="8">
        <f t="shared" si="44"/>
        <v>2601</v>
      </c>
      <c r="C2606" s="12">
        <f>'Simulacion sistema (hoja4)'!AS2611</f>
        <v>0</v>
      </c>
      <c r="D2606" s="12">
        <f>'Simulacion sistema (hoja4)'!AT2611</f>
        <v>0.90555075538639307</v>
      </c>
    </row>
    <row r="2607" spans="2:4" x14ac:dyDescent="0.25">
      <c r="B2607" s="8">
        <f t="shared" si="44"/>
        <v>2602</v>
      </c>
      <c r="C2607" s="12">
        <f>'Simulacion sistema (hoja4)'!AS2612</f>
        <v>1</v>
      </c>
      <c r="D2607" s="12">
        <f>'Simulacion sistema (hoja4)'!AT2612</f>
        <v>0.69372951968545926</v>
      </c>
    </row>
    <row r="2608" spans="2:4" x14ac:dyDescent="0.25">
      <c r="B2608" s="8">
        <f t="shared" si="44"/>
        <v>2603</v>
      </c>
      <c r="C2608" s="12">
        <f>'Simulacion sistema (hoja4)'!AS2613</f>
        <v>0</v>
      </c>
      <c r="D2608" s="12">
        <f>'Simulacion sistema (hoja4)'!AT2613</f>
        <v>0.62472581445579956</v>
      </c>
    </row>
    <row r="2609" spans="2:4" x14ac:dyDescent="0.25">
      <c r="B2609" s="8">
        <f t="shared" si="44"/>
        <v>2604</v>
      </c>
      <c r="C2609" s="12">
        <f>'Simulacion sistema (hoja4)'!AS2614</f>
        <v>0.10467589448038075</v>
      </c>
      <c r="D2609" s="12">
        <f>'Simulacion sistema (hoja4)'!AT2614</f>
        <v>0.85582945852066794</v>
      </c>
    </row>
    <row r="2610" spans="2:4" x14ac:dyDescent="0.25">
      <c r="B2610" s="8">
        <f t="shared" si="44"/>
        <v>2605</v>
      </c>
      <c r="C2610" s="12">
        <f>'Simulacion sistema (hoja4)'!AS2615</f>
        <v>0</v>
      </c>
      <c r="D2610" s="12">
        <f>'Simulacion sistema (hoja4)'!AT2615</f>
        <v>0.84548730021860918</v>
      </c>
    </row>
    <row r="2611" spans="2:4" x14ac:dyDescent="0.25">
      <c r="B2611" s="8">
        <f t="shared" si="44"/>
        <v>2606</v>
      </c>
      <c r="C2611" s="12">
        <f>'Simulacion sistema (hoja4)'!AS2616</f>
        <v>0.5880103446087882</v>
      </c>
      <c r="D2611" s="12">
        <f>'Simulacion sistema (hoja4)'!AT2616</f>
        <v>0.86265688222754833</v>
      </c>
    </row>
    <row r="2612" spans="2:4" x14ac:dyDescent="0.25">
      <c r="B2612" s="8">
        <f t="shared" si="44"/>
        <v>2607</v>
      </c>
      <c r="C2612" s="12">
        <f>'Simulacion sistema (hoja4)'!AS2617</f>
        <v>0</v>
      </c>
      <c r="D2612" s="12">
        <f>'Simulacion sistema (hoja4)'!AT2617</f>
        <v>0.62572137542855955</v>
      </c>
    </row>
    <row r="2613" spans="2:4" x14ac:dyDescent="0.25">
      <c r="B2613" s="8">
        <f t="shared" si="44"/>
        <v>2608</v>
      </c>
      <c r="C2613" s="12">
        <f>'Simulacion sistema (hoja4)'!AS2618</f>
        <v>0.28393454085556685</v>
      </c>
      <c r="D2613" s="12">
        <f>'Simulacion sistema (hoja4)'!AT2618</f>
        <v>0.97048100434039952</v>
      </c>
    </row>
    <row r="2614" spans="2:4" x14ac:dyDescent="0.25">
      <c r="B2614" s="8">
        <f t="shared" si="44"/>
        <v>2609</v>
      </c>
      <c r="C2614" s="12">
        <f>'Simulacion sistema (hoja4)'!AS2619</f>
        <v>0.2941172328675748</v>
      </c>
      <c r="D2614" s="12">
        <f>'Simulacion sistema (hoja4)'!AT2619</f>
        <v>0.6765877691713722</v>
      </c>
    </row>
    <row r="2615" spans="2:4" x14ac:dyDescent="0.25">
      <c r="B2615" s="8">
        <f t="shared" si="44"/>
        <v>2610</v>
      </c>
      <c r="C2615" s="12">
        <f>'Simulacion sistema (hoja4)'!AS2620</f>
        <v>0</v>
      </c>
      <c r="D2615" s="12">
        <f>'Simulacion sistema (hoja4)'!AT2620</f>
        <v>0.95532685435332809</v>
      </c>
    </row>
    <row r="2616" spans="2:4" x14ac:dyDescent="0.25">
      <c r="B2616" s="8">
        <f t="shared" si="44"/>
        <v>2611</v>
      </c>
      <c r="C2616" s="12">
        <f>'Simulacion sistema (hoja4)'!AS2621</f>
        <v>0.15580356147186267</v>
      </c>
      <c r="D2616" s="12">
        <f>'Simulacion sistema (hoja4)'!AT2621</f>
        <v>0.57048444089596162</v>
      </c>
    </row>
    <row r="2617" spans="2:4" x14ac:dyDescent="0.25">
      <c r="B2617" s="8">
        <f t="shared" si="44"/>
        <v>2612</v>
      </c>
      <c r="C2617" s="12">
        <f>'Simulacion sistema (hoja4)'!AS2622</f>
        <v>0.4252508459993502</v>
      </c>
      <c r="D2617" s="12">
        <f>'Simulacion sistema (hoja4)'!AT2622</f>
        <v>1</v>
      </c>
    </row>
    <row r="2618" spans="2:4" x14ac:dyDescent="0.25">
      <c r="B2618" s="8">
        <f t="shared" si="44"/>
        <v>2613</v>
      </c>
      <c r="C2618" s="12">
        <f>'Simulacion sistema (hoja4)'!AS2623</f>
        <v>9.5753886344731837E-2</v>
      </c>
      <c r="D2618" s="12">
        <f>'Simulacion sistema (hoja4)'!AT2623</f>
        <v>0.7603071810341957</v>
      </c>
    </row>
    <row r="2619" spans="2:4" x14ac:dyDescent="0.25">
      <c r="B2619" s="8">
        <f t="shared" si="44"/>
        <v>2614</v>
      </c>
      <c r="C2619" s="12">
        <f>'Simulacion sistema (hoja4)'!AS2624</f>
        <v>0.48235961219606616</v>
      </c>
      <c r="D2619" s="12">
        <f>'Simulacion sistema (hoja4)'!AT2624</f>
        <v>0.61494911993534407</v>
      </c>
    </row>
    <row r="2620" spans="2:4" x14ac:dyDescent="0.25">
      <c r="B2620" s="8">
        <f t="shared" si="44"/>
        <v>2615</v>
      </c>
      <c r="C2620" s="12">
        <f>'Simulacion sistema (hoja4)'!AS2625</f>
        <v>0.17233019761551988</v>
      </c>
      <c r="D2620" s="12">
        <f>'Simulacion sistema (hoja4)'!AT2625</f>
        <v>0.90436128001304883</v>
      </c>
    </row>
    <row r="2621" spans="2:4" x14ac:dyDescent="0.25">
      <c r="B2621" s="8">
        <f t="shared" si="44"/>
        <v>2616</v>
      </c>
      <c r="C2621" s="12">
        <f>'Simulacion sistema (hoja4)'!AS2626</f>
        <v>0</v>
      </c>
      <c r="D2621" s="12">
        <f>'Simulacion sistema (hoja4)'!AT2626</f>
        <v>0.90145446003551444</v>
      </c>
    </row>
    <row r="2622" spans="2:4" x14ac:dyDescent="0.25">
      <c r="B2622" s="8">
        <f t="shared" si="44"/>
        <v>2617</v>
      </c>
      <c r="C2622" s="12">
        <f>'Simulacion sistema (hoja4)'!AS2627</f>
        <v>0.10737573339186686</v>
      </c>
      <c r="D2622" s="12">
        <f>'Simulacion sistema (hoja4)'!AT2627</f>
        <v>0.78099725383095853</v>
      </c>
    </row>
    <row r="2623" spans="2:4" x14ac:dyDescent="0.25">
      <c r="B2623" s="8">
        <f t="shared" si="44"/>
        <v>2618</v>
      </c>
      <c r="C2623" s="12">
        <f>'Simulacion sistema (hoja4)'!AS2628</f>
        <v>8.2968211688178903E-2</v>
      </c>
      <c r="D2623" s="12">
        <f>'Simulacion sistema (hoja4)'!AT2628</f>
        <v>0.76136164338691148</v>
      </c>
    </row>
    <row r="2624" spans="2:4" x14ac:dyDescent="0.25">
      <c r="B2624" s="8">
        <f t="shared" si="44"/>
        <v>2619</v>
      </c>
      <c r="C2624" s="12">
        <f>'Simulacion sistema (hoja4)'!AS2629</f>
        <v>0</v>
      </c>
      <c r="D2624" s="12">
        <f>'Simulacion sistema (hoja4)'!AT2629</f>
        <v>0.74858490107965747</v>
      </c>
    </row>
    <row r="2625" spans="2:4" x14ac:dyDescent="0.25">
      <c r="B2625" s="8">
        <f t="shared" si="44"/>
        <v>2620</v>
      </c>
      <c r="C2625" s="12">
        <f>'Simulacion sistema (hoja4)'!AS2630</f>
        <v>0.13474142272823356</v>
      </c>
      <c r="D2625" s="12">
        <f>'Simulacion sistema (hoja4)'!AT2630</f>
        <v>0.62446373742718042</v>
      </c>
    </row>
    <row r="2626" spans="2:4" x14ac:dyDescent="0.25">
      <c r="B2626" s="8">
        <f t="shared" si="44"/>
        <v>2621</v>
      </c>
      <c r="C2626" s="12">
        <f>'Simulacion sistema (hoja4)'!AS2631</f>
        <v>0</v>
      </c>
      <c r="D2626" s="12">
        <f>'Simulacion sistema (hoja4)'!AT2631</f>
        <v>0.75602432751780124</v>
      </c>
    </row>
    <row r="2627" spans="2:4" x14ac:dyDescent="0.25">
      <c r="B2627" s="8">
        <f t="shared" si="44"/>
        <v>2622</v>
      </c>
      <c r="C2627" s="12">
        <f>'Simulacion sistema (hoja4)'!AS2632</f>
        <v>0.19688527657126542</v>
      </c>
      <c r="D2627" s="12">
        <f>'Simulacion sistema (hoja4)'!AT2632</f>
        <v>0.46410581923725025</v>
      </c>
    </row>
    <row r="2628" spans="2:4" x14ac:dyDescent="0.25">
      <c r="B2628" s="8">
        <f t="shared" si="44"/>
        <v>2623</v>
      </c>
      <c r="C2628" s="12">
        <f>'Simulacion sistema (hoja4)'!AS2633</f>
        <v>0</v>
      </c>
      <c r="D2628" s="12">
        <f>'Simulacion sistema (hoja4)'!AT2633</f>
        <v>0.8276299278532101</v>
      </c>
    </row>
    <row r="2629" spans="2:4" x14ac:dyDescent="0.25">
      <c r="B2629" s="8">
        <f t="shared" si="44"/>
        <v>2624</v>
      </c>
      <c r="C2629" s="12">
        <f>'Simulacion sistema (hoja4)'!AS2634</f>
        <v>0.35031145592403201</v>
      </c>
      <c r="D2629" s="12">
        <f>'Simulacion sistema (hoja4)'!AT2634</f>
        <v>0.94474629861406734</v>
      </c>
    </row>
    <row r="2630" spans="2:4" x14ac:dyDescent="0.25">
      <c r="B2630" s="8">
        <f t="shared" si="44"/>
        <v>2625</v>
      </c>
      <c r="C2630" s="12">
        <f>'Simulacion sistema (hoja4)'!AS2635</f>
        <v>0.15775648447039026</v>
      </c>
      <c r="D2630" s="12">
        <f>'Simulacion sistema (hoja4)'!AT2635</f>
        <v>0.69803639002413842</v>
      </c>
    </row>
    <row r="2631" spans="2:4" x14ac:dyDescent="0.25">
      <c r="B2631" s="8">
        <f t="shared" si="44"/>
        <v>2626</v>
      </c>
      <c r="C2631" s="12">
        <f>'Simulacion sistema (hoja4)'!AS2636</f>
        <v>2.3013502335223684E-2</v>
      </c>
      <c r="D2631" s="12">
        <f>'Simulacion sistema (hoja4)'!AT2636</f>
        <v>0.80594506298472124</v>
      </c>
    </row>
    <row r="2632" spans="2:4" x14ac:dyDescent="0.25">
      <c r="B2632" s="8">
        <f t="shared" ref="B2632:B2695" si="45">+B2631+1</f>
        <v>2627</v>
      </c>
      <c r="C2632" s="12">
        <f>'Simulacion sistema (hoja4)'!AS2637</f>
        <v>0</v>
      </c>
      <c r="D2632" s="12">
        <f>'Simulacion sistema (hoja4)'!AT2637</f>
        <v>0.77463517476796984</v>
      </c>
    </row>
    <row r="2633" spans="2:4" x14ac:dyDescent="0.25">
      <c r="B2633" s="8">
        <f t="shared" si="45"/>
        <v>2628</v>
      </c>
      <c r="C2633" s="12">
        <f>'Simulacion sistema (hoja4)'!AS2638</f>
        <v>0</v>
      </c>
      <c r="D2633" s="12">
        <f>'Simulacion sistema (hoja4)'!AT2638</f>
        <v>1</v>
      </c>
    </row>
    <row r="2634" spans="2:4" x14ac:dyDescent="0.25">
      <c r="B2634" s="8">
        <f t="shared" si="45"/>
        <v>2629</v>
      </c>
      <c r="C2634" s="12">
        <f>'Simulacion sistema (hoja4)'!AS2639</f>
        <v>0</v>
      </c>
      <c r="D2634" s="12">
        <f>'Simulacion sistema (hoja4)'!AT2639</f>
        <v>0.70482725366204102</v>
      </c>
    </row>
    <row r="2635" spans="2:4" x14ac:dyDescent="0.25">
      <c r="B2635" s="8">
        <f t="shared" si="45"/>
        <v>2630</v>
      </c>
      <c r="C2635" s="12">
        <f>'Simulacion sistema (hoja4)'!AS2640</f>
        <v>0.19661104642291322</v>
      </c>
      <c r="D2635" s="12">
        <f>'Simulacion sistema (hoja4)'!AT2640</f>
        <v>0.79458501165276652</v>
      </c>
    </row>
    <row r="2636" spans="2:4" x14ac:dyDescent="0.25">
      <c r="B2636" s="8">
        <f t="shared" si="45"/>
        <v>2631</v>
      </c>
      <c r="C2636" s="12">
        <f>'Simulacion sistema (hoja4)'!AS2641</f>
        <v>0.83819942452634377</v>
      </c>
      <c r="D2636" s="12">
        <f>'Simulacion sistema (hoja4)'!AT2641</f>
        <v>0.88471795941594578</v>
      </c>
    </row>
    <row r="2637" spans="2:4" x14ac:dyDescent="0.25">
      <c r="B2637" s="8">
        <f t="shared" si="45"/>
        <v>2632</v>
      </c>
      <c r="C2637" s="12">
        <f>'Simulacion sistema (hoja4)'!AS2642</f>
        <v>0</v>
      </c>
      <c r="D2637" s="12">
        <f>'Simulacion sistema (hoja4)'!AT2642</f>
        <v>0.75983859368301732</v>
      </c>
    </row>
    <row r="2638" spans="2:4" x14ac:dyDescent="0.25">
      <c r="B2638" s="8">
        <f t="shared" si="45"/>
        <v>2633</v>
      </c>
      <c r="C2638" s="12">
        <f>'Simulacion sistema (hoja4)'!AS2643</f>
        <v>0.22713445378429886</v>
      </c>
      <c r="D2638" s="12">
        <f>'Simulacion sistema (hoja4)'!AT2643</f>
        <v>0.56706771484954122</v>
      </c>
    </row>
    <row r="2639" spans="2:4" x14ac:dyDescent="0.25">
      <c r="B2639" s="8">
        <f t="shared" si="45"/>
        <v>2634</v>
      </c>
      <c r="C2639" s="12">
        <f>'Simulacion sistema (hoja4)'!AS2644</f>
        <v>0.32882160487958267</v>
      </c>
      <c r="D2639" s="12">
        <f>'Simulacion sistema (hoja4)'!AT2644</f>
        <v>0.70434537388399099</v>
      </c>
    </row>
    <row r="2640" spans="2:4" x14ac:dyDescent="0.25">
      <c r="B2640" s="8">
        <f t="shared" si="45"/>
        <v>2635</v>
      </c>
      <c r="C2640" s="12">
        <f>'Simulacion sistema (hoja4)'!AS2645</f>
        <v>0</v>
      </c>
      <c r="D2640" s="12">
        <f>'Simulacion sistema (hoja4)'!AT2645</f>
        <v>0.75427930314783154</v>
      </c>
    </row>
    <row r="2641" spans="2:4" x14ac:dyDescent="0.25">
      <c r="B2641" s="8">
        <f t="shared" si="45"/>
        <v>2636</v>
      </c>
      <c r="C2641" s="12">
        <f>'Simulacion sistema (hoja4)'!AS2646</f>
        <v>0.22879668543840037</v>
      </c>
      <c r="D2641" s="12">
        <f>'Simulacion sistema (hoja4)'!AT2646</f>
        <v>0.93560549417111549</v>
      </c>
    </row>
    <row r="2642" spans="2:4" x14ac:dyDescent="0.25">
      <c r="B2642" s="8">
        <f t="shared" si="45"/>
        <v>2637</v>
      </c>
      <c r="C2642" s="12">
        <f>'Simulacion sistema (hoja4)'!AS2647</f>
        <v>0</v>
      </c>
      <c r="D2642" s="12">
        <f>'Simulacion sistema (hoja4)'!AT2647</f>
        <v>0.74677062072208689</v>
      </c>
    </row>
    <row r="2643" spans="2:4" x14ac:dyDescent="0.25">
      <c r="B2643" s="8">
        <f t="shared" si="45"/>
        <v>2638</v>
      </c>
      <c r="C2643" s="12">
        <f>'Simulacion sistema (hoja4)'!AS2648</f>
        <v>0</v>
      </c>
      <c r="D2643" s="12">
        <f>'Simulacion sistema (hoja4)'!AT2648</f>
        <v>0.74841726666530883</v>
      </c>
    </row>
    <row r="2644" spans="2:4" x14ac:dyDescent="0.25">
      <c r="B2644" s="8">
        <f t="shared" si="45"/>
        <v>2639</v>
      </c>
      <c r="C2644" s="12">
        <f>'Simulacion sistema (hoja4)'!AS2649</f>
        <v>7.5835059845215463E-2</v>
      </c>
      <c r="D2644" s="12">
        <f>'Simulacion sistema (hoja4)'!AT2649</f>
        <v>0.8133018998959427</v>
      </c>
    </row>
    <row r="2645" spans="2:4" x14ac:dyDescent="0.25">
      <c r="B2645" s="8">
        <f t="shared" si="45"/>
        <v>2640</v>
      </c>
      <c r="C2645" s="12">
        <f>'Simulacion sistema (hoja4)'!AS2650</f>
        <v>0</v>
      </c>
      <c r="D2645" s="12">
        <f>'Simulacion sistema (hoja4)'!AT2650</f>
        <v>0.54446485774993836</v>
      </c>
    </row>
    <row r="2646" spans="2:4" x14ac:dyDescent="0.25">
      <c r="B2646" s="8">
        <f t="shared" si="45"/>
        <v>2641</v>
      </c>
      <c r="C2646" s="12">
        <f>'Simulacion sistema (hoja4)'!AS2651</f>
        <v>0</v>
      </c>
      <c r="D2646" s="12">
        <f>'Simulacion sistema (hoja4)'!AT2651</f>
        <v>0.77534449276187833</v>
      </c>
    </row>
    <row r="2647" spans="2:4" x14ac:dyDescent="0.25">
      <c r="B2647" s="8">
        <f t="shared" si="45"/>
        <v>2642</v>
      </c>
      <c r="C2647" s="12">
        <f>'Simulacion sistema (hoja4)'!AS2652</f>
        <v>0</v>
      </c>
      <c r="D2647" s="12">
        <f>'Simulacion sistema (hoja4)'!AT2652</f>
        <v>0.71378122108531172</v>
      </c>
    </row>
    <row r="2648" spans="2:4" x14ac:dyDescent="0.25">
      <c r="B2648" s="8">
        <f t="shared" si="45"/>
        <v>2643</v>
      </c>
      <c r="C2648" s="12">
        <f>'Simulacion sistema (hoja4)'!AS2653</f>
        <v>0.23542721561752841</v>
      </c>
      <c r="D2648" s="12">
        <f>'Simulacion sistema (hoja4)'!AT2653</f>
        <v>0.9440240040449992</v>
      </c>
    </row>
    <row r="2649" spans="2:4" x14ac:dyDescent="0.25">
      <c r="B2649" s="8">
        <f t="shared" si="45"/>
        <v>2644</v>
      </c>
      <c r="C2649" s="12">
        <f>'Simulacion sistema (hoja4)'!AS2654</f>
        <v>0.11677102453423656</v>
      </c>
      <c r="D2649" s="12">
        <f>'Simulacion sistema (hoja4)'!AT2654</f>
        <v>0.83749688145268408</v>
      </c>
    </row>
    <row r="2650" spans="2:4" x14ac:dyDescent="0.25">
      <c r="B2650" s="8">
        <f t="shared" si="45"/>
        <v>2645</v>
      </c>
      <c r="C2650" s="12">
        <f>'Simulacion sistema (hoja4)'!AS2655</f>
        <v>0.68364597288558382</v>
      </c>
      <c r="D2650" s="12">
        <f>'Simulacion sistema (hoja4)'!AT2655</f>
        <v>0.54159754989985676</v>
      </c>
    </row>
    <row r="2651" spans="2:4" x14ac:dyDescent="0.25">
      <c r="B2651" s="8">
        <f t="shared" si="45"/>
        <v>2646</v>
      </c>
      <c r="C2651" s="12">
        <f>'Simulacion sistema (hoja4)'!AS2656</f>
        <v>0</v>
      </c>
      <c r="D2651" s="12">
        <f>'Simulacion sistema (hoja4)'!AT2656</f>
        <v>0.83189261966089523</v>
      </c>
    </row>
    <row r="2652" spans="2:4" x14ac:dyDescent="0.25">
      <c r="B2652" s="8">
        <f t="shared" si="45"/>
        <v>2647</v>
      </c>
      <c r="C2652" s="12">
        <f>'Simulacion sistema (hoja4)'!AS2657</f>
        <v>0</v>
      </c>
      <c r="D2652" s="12">
        <f>'Simulacion sistema (hoja4)'!AT2657</f>
        <v>0.8083712044191923</v>
      </c>
    </row>
    <row r="2653" spans="2:4" x14ac:dyDescent="0.25">
      <c r="B2653" s="8">
        <f t="shared" si="45"/>
        <v>2648</v>
      </c>
      <c r="C2653" s="12">
        <f>'Simulacion sistema (hoja4)'!AS2658</f>
        <v>0</v>
      </c>
      <c r="D2653" s="12">
        <f>'Simulacion sistema (hoja4)'!AT2658</f>
        <v>0.77179633747795851</v>
      </c>
    </row>
    <row r="2654" spans="2:4" x14ac:dyDescent="0.25">
      <c r="B2654" s="8">
        <f t="shared" si="45"/>
        <v>2649</v>
      </c>
      <c r="C2654" s="12">
        <f>'Simulacion sistema (hoja4)'!AS2659</f>
        <v>0</v>
      </c>
      <c r="D2654" s="12">
        <f>'Simulacion sistema (hoja4)'!AT2659</f>
        <v>0.85527208777258579</v>
      </c>
    </row>
    <row r="2655" spans="2:4" x14ac:dyDescent="0.25">
      <c r="B2655" s="8">
        <f t="shared" si="45"/>
        <v>2650</v>
      </c>
      <c r="C2655" s="12">
        <f>'Simulacion sistema (hoja4)'!AS2660</f>
        <v>0</v>
      </c>
      <c r="D2655" s="12">
        <f>'Simulacion sistema (hoja4)'!AT2660</f>
        <v>0.77246194527783885</v>
      </c>
    </row>
    <row r="2656" spans="2:4" x14ac:dyDescent="0.25">
      <c r="B2656" s="8">
        <f t="shared" si="45"/>
        <v>2651</v>
      </c>
      <c r="C2656" s="12">
        <f>'Simulacion sistema (hoja4)'!AS2661</f>
        <v>0.12440367351421931</v>
      </c>
      <c r="D2656" s="12">
        <f>'Simulacion sistema (hoja4)'!AT2661</f>
        <v>0.89786788829341557</v>
      </c>
    </row>
    <row r="2657" spans="2:4" x14ac:dyDescent="0.25">
      <c r="B2657" s="8">
        <f t="shared" si="45"/>
        <v>2652</v>
      </c>
      <c r="C2657" s="12">
        <f>'Simulacion sistema (hoja4)'!AS2662</f>
        <v>0.37265620171233277</v>
      </c>
      <c r="D2657" s="12">
        <f>'Simulacion sistema (hoja4)'!AT2662</f>
        <v>0.87309976684456625</v>
      </c>
    </row>
    <row r="2658" spans="2:4" x14ac:dyDescent="0.25">
      <c r="B2658" s="8">
        <f t="shared" si="45"/>
        <v>2653</v>
      </c>
      <c r="C2658" s="12">
        <f>'Simulacion sistema (hoja4)'!AS2663</f>
        <v>0.53863043881058059</v>
      </c>
      <c r="D2658" s="12">
        <f>'Simulacion sistema (hoja4)'!AT2663</f>
        <v>0.74941845431414345</v>
      </c>
    </row>
    <row r="2659" spans="2:4" x14ac:dyDescent="0.25">
      <c r="B2659" s="8">
        <f t="shared" si="45"/>
        <v>2654</v>
      </c>
      <c r="C2659" s="12">
        <f>'Simulacion sistema (hoja4)'!AS2664</f>
        <v>0</v>
      </c>
      <c r="D2659" s="12">
        <f>'Simulacion sistema (hoja4)'!AT2664</f>
        <v>0.93908146783228719</v>
      </c>
    </row>
    <row r="2660" spans="2:4" x14ac:dyDescent="0.25">
      <c r="B2660" s="8">
        <f t="shared" si="45"/>
        <v>2655</v>
      </c>
      <c r="C2660" s="12">
        <f>'Simulacion sistema (hoja4)'!AS2665</f>
        <v>0</v>
      </c>
      <c r="D2660" s="12">
        <f>'Simulacion sistema (hoja4)'!AT2665</f>
        <v>0.85932755216394796</v>
      </c>
    </row>
    <row r="2661" spans="2:4" x14ac:dyDescent="0.25">
      <c r="B2661" s="8">
        <f t="shared" si="45"/>
        <v>2656</v>
      </c>
      <c r="C2661" s="12">
        <f>'Simulacion sistema (hoja4)'!AS2666</f>
        <v>0</v>
      </c>
      <c r="D2661" s="12">
        <f>'Simulacion sistema (hoja4)'!AT2666</f>
        <v>0.79486787910868206</v>
      </c>
    </row>
    <row r="2662" spans="2:4" x14ac:dyDescent="0.25">
      <c r="B2662" s="8">
        <f t="shared" si="45"/>
        <v>2657</v>
      </c>
      <c r="C2662" s="12">
        <f>'Simulacion sistema (hoja4)'!AS2667</f>
        <v>0.1191814751798501</v>
      </c>
      <c r="D2662" s="12">
        <f>'Simulacion sistema (hoja4)'!AT2667</f>
        <v>0.85246056722738617</v>
      </c>
    </row>
    <row r="2663" spans="2:4" x14ac:dyDescent="0.25">
      <c r="B2663" s="8">
        <f t="shared" si="45"/>
        <v>2658</v>
      </c>
      <c r="C2663" s="12">
        <f>'Simulacion sistema (hoja4)'!AS2668</f>
        <v>0</v>
      </c>
      <c r="D2663" s="12">
        <f>'Simulacion sistema (hoja4)'!AT2668</f>
        <v>0.87346957988346519</v>
      </c>
    </row>
    <row r="2664" spans="2:4" x14ac:dyDescent="0.25">
      <c r="B2664" s="8">
        <f t="shared" si="45"/>
        <v>2659</v>
      </c>
      <c r="C2664" s="12">
        <f>'Simulacion sistema (hoja4)'!AS2669</f>
        <v>0.16811580313538621</v>
      </c>
      <c r="D2664" s="12">
        <f>'Simulacion sistema (hoja4)'!AT2669</f>
        <v>0.84081129691567935</v>
      </c>
    </row>
    <row r="2665" spans="2:4" x14ac:dyDescent="0.25">
      <c r="B2665" s="8">
        <f t="shared" si="45"/>
        <v>2660</v>
      </c>
      <c r="C2665" s="12">
        <f>'Simulacion sistema (hoja4)'!AS2670</f>
        <v>0.37345864869853213</v>
      </c>
      <c r="D2665" s="12">
        <f>'Simulacion sistema (hoja4)'!AT2670</f>
        <v>0.53301652280118617</v>
      </c>
    </row>
    <row r="2666" spans="2:4" x14ac:dyDescent="0.25">
      <c r="B2666" s="8">
        <f t="shared" si="45"/>
        <v>2661</v>
      </c>
      <c r="C2666" s="12">
        <f>'Simulacion sistema (hoja4)'!AS2671</f>
        <v>0</v>
      </c>
      <c r="D2666" s="12">
        <f>'Simulacion sistema (hoja4)'!AT2671</f>
        <v>0.97828404848264094</v>
      </c>
    </row>
    <row r="2667" spans="2:4" x14ac:dyDescent="0.25">
      <c r="B2667" s="8">
        <f t="shared" si="45"/>
        <v>2662</v>
      </c>
      <c r="C2667" s="12">
        <f>'Simulacion sistema (hoja4)'!AS2672</f>
        <v>0</v>
      </c>
      <c r="D2667" s="12">
        <f>'Simulacion sistema (hoja4)'!AT2672</f>
        <v>0.88673342000360178</v>
      </c>
    </row>
    <row r="2668" spans="2:4" x14ac:dyDescent="0.25">
      <c r="B2668" s="8">
        <f t="shared" si="45"/>
        <v>2663</v>
      </c>
      <c r="C2668" s="12">
        <f>'Simulacion sistema (hoja4)'!AS2673</f>
        <v>0.67490872712223793</v>
      </c>
      <c r="D2668" s="12">
        <f>'Simulacion sistema (hoja4)'!AT2673</f>
        <v>0.75949405982246387</v>
      </c>
    </row>
    <row r="2669" spans="2:4" x14ac:dyDescent="0.25">
      <c r="B2669" s="8">
        <f t="shared" si="45"/>
        <v>2664</v>
      </c>
      <c r="C2669" s="12">
        <f>'Simulacion sistema (hoja4)'!AS2674</f>
        <v>0.16257245278252558</v>
      </c>
      <c r="D2669" s="12">
        <f>'Simulacion sistema (hoja4)'!AT2674</f>
        <v>0.87255586346980962</v>
      </c>
    </row>
    <row r="2670" spans="2:4" x14ac:dyDescent="0.25">
      <c r="B2670" s="8">
        <f t="shared" si="45"/>
        <v>2665</v>
      </c>
      <c r="C2670" s="12">
        <f>'Simulacion sistema (hoja4)'!AS2675</f>
        <v>1</v>
      </c>
      <c r="D2670" s="12">
        <f>'Simulacion sistema (hoja4)'!AT2675</f>
        <v>0.44974842112420099</v>
      </c>
    </row>
    <row r="2671" spans="2:4" x14ac:dyDescent="0.25">
      <c r="B2671" s="8">
        <f t="shared" si="45"/>
        <v>2666</v>
      </c>
      <c r="C2671" s="12">
        <f>'Simulacion sistema (hoja4)'!AS2676</f>
        <v>0.14547191878697166</v>
      </c>
      <c r="D2671" s="12">
        <f>'Simulacion sistema (hoja4)'!AT2676</f>
        <v>0.69838183852985469</v>
      </c>
    </row>
    <row r="2672" spans="2:4" x14ac:dyDescent="0.25">
      <c r="B2672" s="8">
        <f t="shared" si="45"/>
        <v>2667</v>
      </c>
      <c r="C2672" s="12">
        <f>'Simulacion sistema (hoja4)'!AS2677</f>
        <v>0</v>
      </c>
      <c r="D2672" s="12">
        <f>'Simulacion sistema (hoja4)'!AT2677</f>
        <v>0.85225513977521306</v>
      </c>
    </row>
    <row r="2673" spans="2:4" x14ac:dyDescent="0.25">
      <c r="B2673" s="8">
        <f t="shared" si="45"/>
        <v>2668</v>
      </c>
      <c r="C2673" s="12">
        <f>'Simulacion sistema (hoja4)'!AS2678</f>
        <v>0.53025567958520115</v>
      </c>
      <c r="D2673" s="12">
        <f>'Simulacion sistema (hoja4)'!AT2678</f>
        <v>0.66961401518352959</v>
      </c>
    </row>
    <row r="2674" spans="2:4" x14ac:dyDescent="0.25">
      <c r="B2674" s="8">
        <f t="shared" si="45"/>
        <v>2669</v>
      </c>
      <c r="C2674" s="12">
        <f>'Simulacion sistema (hoja4)'!AS2679</f>
        <v>5.4090803093136096E-2</v>
      </c>
      <c r="D2674" s="12">
        <f>'Simulacion sistema (hoja4)'!AT2679</f>
        <v>0.64688310564680218</v>
      </c>
    </row>
    <row r="2675" spans="2:4" x14ac:dyDescent="0.25">
      <c r="B2675" s="8">
        <f t="shared" si="45"/>
        <v>2670</v>
      </c>
      <c r="C2675" s="12">
        <f>'Simulacion sistema (hoja4)'!AS2680</f>
        <v>0</v>
      </c>
      <c r="D2675" s="12">
        <f>'Simulacion sistema (hoja4)'!AT2680</f>
        <v>0.9017080703178143</v>
      </c>
    </row>
    <row r="2676" spans="2:4" x14ac:dyDescent="0.25">
      <c r="B2676" s="8">
        <f t="shared" si="45"/>
        <v>2671</v>
      </c>
      <c r="C2676" s="12">
        <f>'Simulacion sistema (hoja4)'!AS2681</f>
        <v>0.163911129657795</v>
      </c>
      <c r="D2676" s="12">
        <f>'Simulacion sistema (hoja4)'!AT2681</f>
        <v>0.9440044284003033</v>
      </c>
    </row>
    <row r="2677" spans="2:4" x14ac:dyDescent="0.25">
      <c r="B2677" s="8">
        <f t="shared" si="45"/>
        <v>2672</v>
      </c>
      <c r="C2677" s="12">
        <f>'Simulacion sistema (hoja4)'!AS2682</f>
        <v>0.13088367136304208</v>
      </c>
      <c r="D2677" s="12">
        <f>'Simulacion sistema (hoja4)'!AT2682</f>
        <v>0.79210217529656657</v>
      </c>
    </row>
    <row r="2678" spans="2:4" x14ac:dyDescent="0.25">
      <c r="B2678" s="8">
        <f t="shared" si="45"/>
        <v>2673</v>
      </c>
      <c r="C2678" s="12">
        <f>'Simulacion sistema (hoja4)'!AS2683</f>
        <v>0.3584420613894303</v>
      </c>
      <c r="D2678" s="12">
        <f>'Simulacion sistema (hoja4)'!AT2683</f>
        <v>0.93610016410205155</v>
      </c>
    </row>
    <row r="2679" spans="2:4" x14ac:dyDescent="0.25">
      <c r="B2679" s="8">
        <f t="shared" si="45"/>
        <v>2674</v>
      </c>
      <c r="C2679" s="12">
        <f>'Simulacion sistema (hoja4)'!AS2684</f>
        <v>0</v>
      </c>
      <c r="D2679" s="12">
        <f>'Simulacion sistema (hoja4)'!AT2684</f>
        <v>0.66675820720572609</v>
      </c>
    </row>
    <row r="2680" spans="2:4" x14ac:dyDescent="0.25">
      <c r="B2680" s="8">
        <f t="shared" si="45"/>
        <v>2675</v>
      </c>
      <c r="C2680" s="12">
        <f>'Simulacion sistema (hoja4)'!AS2685</f>
        <v>0</v>
      </c>
      <c r="D2680" s="12">
        <f>'Simulacion sistema (hoja4)'!AT2685</f>
        <v>0.78109241068103652</v>
      </c>
    </row>
    <row r="2681" spans="2:4" x14ac:dyDescent="0.25">
      <c r="B2681" s="8">
        <f t="shared" si="45"/>
        <v>2676</v>
      </c>
      <c r="C2681" s="12">
        <f>'Simulacion sistema (hoja4)'!AS2686</f>
        <v>0</v>
      </c>
      <c r="D2681" s="12">
        <f>'Simulacion sistema (hoja4)'!AT2686</f>
        <v>0.90084003660329925</v>
      </c>
    </row>
    <row r="2682" spans="2:4" x14ac:dyDescent="0.25">
      <c r="B2682" s="8">
        <f t="shared" si="45"/>
        <v>2677</v>
      </c>
      <c r="C2682" s="12">
        <f>'Simulacion sistema (hoja4)'!AS2687</f>
        <v>0</v>
      </c>
      <c r="D2682" s="12">
        <f>'Simulacion sistema (hoja4)'!AT2687</f>
        <v>0.976846995305793</v>
      </c>
    </row>
    <row r="2683" spans="2:4" x14ac:dyDescent="0.25">
      <c r="B2683" s="8">
        <f t="shared" si="45"/>
        <v>2678</v>
      </c>
      <c r="C2683" s="12">
        <f>'Simulacion sistema (hoja4)'!AS2688</f>
        <v>0</v>
      </c>
      <c r="D2683" s="12">
        <f>'Simulacion sistema (hoja4)'!AT2688</f>
        <v>0.82537694183839661</v>
      </c>
    </row>
    <row r="2684" spans="2:4" x14ac:dyDescent="0.25">
      <c r="B2684" s="8">
        <f t="shared" si="45"/>
        <v>2679</v>
      </c>
      <c r="C2684" s="12">
        <f>'Simulacion sistema (hoja4)'!AS2689</f>
        <v>0</v>
      </c>
      <c r="D2684" s="12">
        <f>'Simulacion sistema (hoja4)'!AT2689</f>
        <v>0.78951761599102666</v>
      </c>
    </row>
    <row r="2685" spans="2:4" x14ac:dyDescent="0.25">
      <c r="B2685" s="8">
        <f t="shared" si="45"/>
        <v>2680</v>
      </c>
      <c r="C2685" s="12">
        <f>'Simulacion sistema (hoja4)'!AS2690</f>
        <v>0.65610965089722262</v>
      </c>
      <c r="D2685" s="12">
        <f>'Simulacion sistema (hoja4)'!AT2690</f>
        <v>0.81965544042261218</v>
      </c>
    </row>
    <row r="2686" spans="2:4" x14ac:dyDescent="0.25">
      <c r="B2686" s="8">
        <f t="shared" si="45"/>
        <v>2681</v>
      </c>
      <c r="C2686" s="12">
        <f>'Simulacion sistema (hoja4)'!AS2691</f>
        <v>0.48414646521010701</v>
      </c>
      <c r="D2686" s="12">
        <f>'Simulacion sistema (hoja4)'!AT2691</f>
        <v>0.80072222784108149</v>
      </c>
    </row>
    <row r="2687" spans="2:4" x14ac:dyDescent="0.25">
      <c r="B2687" s="8">
        <f t="shared" si="45"/>
        <v>2682</v>
      </c>
      <c r="C2687" s="12">
        <f>'Simulacion sistema (hoja4)'!AS2692</f>
        <v>0.48762989002294022</v>
      </c>
      <c r="D2687" s="12">
        <f>'Simulacion sistema (hoja4)'!AT2692</f>
        <v>0.46600543309263454</v>
      </c>
    </row>
    <row r="2688" spans="2:4" x14ac:dyDescent="0.25">
      <c r="B2688" s="8">
        <f t="shared" si="45"/>
        <v>2683</v>
      </c>
      <c r="C2688" s="12">
        <f>'Simulacion sistema (hoja4)'!AS2693</f>
        <v>0.12072668828641914</v>
      </c>
      <c r="D2688" s="12">
        <f>'Simulacion sistema (hoja4)'!AT2693</f>
        <v>0.89409946968293774</v>
      </c>
    </row>
    <row r="2689" spans="2:4" x14ac:dyDescent="0.25">
      <c r="B2689" s="8">
        <f t="shared" si="45"/>
        <v>2684</v>
      </c>
      <c r="C2689" s="12">
        <f>'Simulacion sistema (hoja4)'!AS2694</f>
        <v>0</v>
      </c>
      <c r="D2689" s="12">
        <f>'Simulacion sistema (hoja4)'!AT2694</f>
        <v>0.85690126674776423</v>
      </c>
    </row>
    <row r="2690" spans="2:4" x14ac:dyDescent="0.25">
      <c r="B2690" s="8">
        <f t="shared" si="45"/>
        <v>2685</v>
      </c>
      <c r="C2690" s="12">
        <f>'Simulacion sistema (hoja4)'!AS2695</f>
        <v>0.22634020815119935</v>
      </c>
      <c r="D2690" s="12">
        <f>'Simulacion sistema (hoja4)'!AT2695</f>
        <v>0.75584233877400964</v>
      </c>
    </row>
    <row r="2691" spans="2:4" x14ac:dyDescent="0.25">
      <c r="B2691" s="8">
        <f t="shared" si="45"/>
        <v>2686</v>
      </c>
      <c r="C2691" s="12">
        <f>'Simulacion sistema (hoja4)'!AS2696</f>
        <v>0</v>
      </c>
      <c r="D2691" s="12">
        <f>'Simulacion sistema (hoja4)'!AT2696</f>
        <v>0.79478108652094726</v>
      </c>
    </row>
    <row r="2692" spans="2:4" x14ac:dyDescent="0.25">
      <c r="B2692" s="8">
        <f t="shared" si="45"/>
        <v>2687</v>
      </c>
      <c r="C2692" s="12">
        <f>'Simulacion sistema (hoja4)'!AS2697</f>
        <v>0</v>
      </c>
      <c r="D2692" s="12">
        <f>'Simulacion sistema (hoja4)'!AT2697</f>
        <v>0.54350312913292365</v>
      </c>
    </row>
    <row r="2693" spans="2:4" x14ac:dyDescent="0.25">
      <c r="B2693" s="8">
        <f t="shared" si="45"/>
        <v>2688</v>
      </c>
      <c r="C2693" s="12">
        <f>'Simulacion sistema (hoja4)'!AS2698</f>
        <v>0.2724179503657656</v>
      </c>
      <c r="D2693" s="12">
        <f>'Simulacion sistema (hoja4)'!AT2698</f>
        <v>0.55650252804671629</v>
      </c>
    </row>
    <row r="2694" spans="2:4" x14ac:dyDescent="0.25">
      <c r="B2694" s="8">
        <f t="shared" si="45"/>
        <v>2689</v>
      </c>
      <c r="C2694" s="12">
        <f>'Simulacion sistema (hoja4)'!AS2699</f>
        <v>0</v>
      </c>
      <c r="D2694" s="12">
        <f>'Simulacion sistema (hoja4)'!AT2699</f>
        <v>0.60507241437398618</v>
      </c>
    </row>
    <row r="2695" spans="2:4" x14ac:dyDescent="0.25">
      <c r="B2695" s="8">
        <f t="shared" si="45"/>
        <v>2690</v>
      </c>
      <c r="C2695" s="12">
        <f>'Simulacion sistema (hoja4)'!AS2700</f>
        <v>0</v>
      </c>
      <c r="D2695" s="12">
        <f>'Simulacion sistema (hoja4)'!AT2700</f>
        <v>0.84913934460246687</v>
      </c>
    </row>
    <row r="2696" spans="2:4" x14ac:dyDescent="0.25">
      <c r="B2696" s="8">
        <f t="shared" ref="B2696:B2759" si="46">+B2695+1</f>
        <v>2691</v>
      </c>
      <c r="C2696" s="12">
        <f>'Simulacion sistema (hoja4)'!AS2701</f>
        <v>0</v>
      </c>
      <c r="D2696" s="12">
        <f>'Simulacion sistema (hoja4)'!AT2701</f>
        <v>0.77453991384769727</v>
      </c>
    </row>
    <row r="2697" spans="2:4" x14ac:dyDescent="0.25">
      <c r="B2697" s="8">
        <f t="shared" si="46"/>
        <v>2692</v>
      </c>
      <c r="C2697" s="12">
        <f>'Simulacion sistema (hoja4)'!AS2702</f>
        <v>0.84680527235797209</v>
      </c>
      <c r="D2697" s="12">
        <f>'Simulacion sistema (hoja4)'!AT2702</f>
        <v>0.76287417523981527</v>
      </c>
    </row>
    <row r="2698" spans="2:4" x14ac:dyDescent="0.25">
      <c r="B2698" s="8">
        <f t="shared" si="46"/>
        <v>2693</v>
      </c>
      <c r="C2698" s="12">
        <f>'Simulacion sistema (hoja4)'!AS2703</f>
        <v>0.69476210005321326</v>
      </c>
      <c r="D2698" s="12">
        <f>'Simulacion sistema (hoja4)'!AT2703</f>
        <v>0.93563286208299268</v>
      </c>
    </row>
    <row r="2699" spans="2:4" x14ac:dyDescent="0.25">
      <c r="B2699" s="8">
        <f t="shared" si="46"/>
        <v>2694</v>
      </c>
      <c r="C2699" s="12">
        <f>'Simulacion sistema (hoja4)'!AS2704</f>
        <v>0</v>
      </c>
      <c r="D2699" s="12">
        <f>'Simulacion sistema (hoja4)'!AT2704</f>
        <v>0.50780887243597872</v>
      </c>
    </row>
    <row r="2700" spans="2:4" x14ac:dyDescent="0.25">
      <c r="B2700" s="8">
        <f t="shared" si="46"/>
        <v>2695</v>
      </c>
      <c r="C2700" s="12">
        <f>'Simulacion sistema (hoja4)'!AS2705</f>
        <v>7.3127374820262867E-2</v>
      </c>
      <c r="D2700" s="12">
        <f>'Simulacion sistema (hoja4)'!AT2705</f>
        <v>0.67832107439426681</v>
      </c>
    </row>
    <row r="2701" spans="2:4" x14ac:dyDescent="0.25">
      <c r="B2701" s="8">
        <f t="shared" si="46"/>
        <v>2696</v>
      </c>
      <c r="C2701" s="12">
        <f>'Simulacion sistema (hoja4)'!AS2706</f>
        <v>0</v>
      </c>
      <c r="D2701" s="12">
        <f>'Simulacion sistema (hoja4)'!AT2706</f>
        <v>0.75348679317605571</v>
      </c>
    </row>
    <row r="2702" spans="2:4" x14ac:dyDescent="0.25">
      <c r="B2702" s="8">
        <f t="shared" si="46"/>
        <v>2697</v>
      </c>
      <c r="C2702" s="12">
        <f>'Simulacion sistema (hoja4)'!AS2707</f>
        <v>0</v>
      </c>
      <c r="D2702" s="12">
        <f>'Simulacion sistema (hoja4)'!AT2707</f>
        <v>0.91454587933509324</v>
      </c>
    </row>
    <row r="2703" spans="2:4" x14ac:dyDescent="0.25">
      <c r="B2703" s="8">
        <f t="shared" si="46"/>
        <v>2698</v>
      </c>
      <c r="C2703" s="12">
        <f>'Simulacion sistema (hoja4)'!AS2708</f>
        <v>0</v>
      </c>
      <c r="D2703" s="12">
        <f>'Simulacion sistema (hoja4)'!AT2708</f>
        <v>0.83691609453478488</v>
      </c>
    </row>
    <row r="2704" spans="2:4" x14ac:dyDescent="0.25">
      <c r="B2704" s="8">
        <f t="shared" si="46"/>
        <v>2699</v>
      </c>
      <c r="C2704" s="12">
        <f>'Simulacion sistema (hoja4)'!AS2709</f>
        <v>0</v>
      </c>
      <c r="D2704" s="12">
        <f>'Simulacion sistema (hoja4)'!AT2709</f>
        <v>0.85753601965991211</v>
      </c>
    </row>
    <row r="2705" spans="2:4" x14ac:dyDescent="0.25">
      <c r="B2705" s="8">
        <f t="shared" si="46"/>
        <v>2700</v>
      </c>
      <c r="C2705" s="12">
        <f>'Simulacion sistema (hoja4)'!AS2710</f>
        <v>0</v>
      </c>
      <c r="D2705" s="12">
        <f>'Simulacion sistema (hoja4)'!AT2710</f>
        <v>0.80594358072906802</v>
      </c>
    </row>
    <row r="2706" spans="2:4" x14ac:dyDescent="0.25">
      <c r="B2706" s="8">
        <f t="shared" si="46"/>
        <v>2701</v>
      </c>
      <c r="C2706" s="12">
        <f>'Simulacion sistema (hoja4)'!AS2711</f>
        <v>0.87198289075604407</v>
      </c>
      <c r="D2706" s="12">
        <f>'Simulacion sistema (hoja4)'!AT2711</f>
        <v>0.83785570554825162</v>
      </c>
    </row>
    <row r="2707" spans="2:4" x14ac:dyDescent="0.25">
      <c r="B2707" s="8">
        <f t="shared" si="46"/>
        <v>2702</v>
      </c>
      <c r="C2707" s="12">
        <f>'Simulacion sistema (hoja4)'!AS2712</f>
        <v>0</v>
      </c>
      <c r="D2707" s="12">
        <f>'Simulacion sistema (hoja4)'!AT2712</f>
        <v>0.6389148536396384</v>
      </c>
    </row>
    <row r="2708" spans="2:4" x14ac:dyDescent="0.25">
      <c r="B2708" s="8">
        <f t="shared" si="46"/>
        <v>2703</v>
      </c>
      <c r="C2708" s="12">
        <f>'Simulacion sistema (hoja4)'!AS2713</f>
        <v>1</v>
      </c>
      <c r="D2708" s="12">
        <f>'Simulacion sistema (hoja4)'!AT2713</f>
        <v>0.73950488409745085</v>
      </c>
    </row>
    <row r="2709" spans="2:4" x14ac:dyDescent="0.25">
      <c r="B2709" s="8">
        <f t="shared" si="46"/>
        <v>2704</v>
      </c>
      <c r="C2709" s="12">
        <f>'Simulacion sistema (hoja4)'!AS2714</f>
        <v>0</v>
      </c>
      <c r="D2709" s="12">
        <f>'Simulacion sistema (hoja4)'!AT2714</f>
        <v>0.96666246246891763</v>
      </c>
    </row>
    <row r="2710" spans="2:4" x14ac:dyDescent="0.25">
      <c r="B2710" s="8">
        <f t="shared" si="46"/>
        <v>2705</v>
      </c>
      <c r="C2710" s="12">
        <f>'Simulacion sistema (hoja4)'!AS2715</f>
        <v>0</v>
      </c>
      <c r="D2710" s="12">
        <f>'Simulacion sistema (hoja4)'!AT2715</f>
        <v>0.64833631889919718</v>
      </c>
    </row>
    <row r="2711" spans="2:4" x14ac:dyDescent="0.25">
      <c r="B2711" s="8">
        <f t="shared" si="46"/>
        <v>2706</v>
      </c>
      <c r="C2711" s="12">
        <f>'Simulacion sistema (hoja4)'!AS2716</f>
        <v>0</v>
      </c>
      <c r="D2711" s="12">
        <f>'Simulacion sistema (hoja4)'!AT2716</f>
        <v>0.4924321711202525</v>
      </c>
    </row>
    <row r="2712" spans="2:4" x14ac:dyDescent="0.25">
      <c r="B2712" s="8">
        <f t="shared" si="46"/>
        <v>2707</v>
      </c>
      <c r="C2712" s="12">
        <f>'Simulacion sistema (hoja4)'!AS2717</f>
        <v>0.75363436157106967</v>
      </c>
      <c r="D2712" s="12">
        <f>'Simulacion sistema (hoja4)'!AT2717</f>
        <v>0.91584456667191616</v>
      </c>
    </row>
    <row r="2713" spans="2:4" x14ac:dyDescent="0.25">
      <c r="B2713" s="8">
        <f t="shared" si="46"/>
        <v>2708</v>
      </c>
      <c r="C2713" s="12">
        <f>'Simulacion sistema (hoja4)'!AS2718</f>
        <v>0</v>
      </c>
      <c r="D2713" s="12">
        <f>'Simulacion sistema (hoja4)'!AT2718</f>
        <v>0.68904111291746739</v>
      </c>
    </row>
    <row r="2714" spans="2:4" x14ac:dyDescent="0.25">
      <c r="B2714" s="8">
        <f t="shared" si="46"/>
        <v>2709</v>
      </c>
      <c r="C2714" s="12">
        <f>'Simulacion sistema (hoja4)'!AS2719</f>
        <v>5.8000012023483344E-2</v>
      </c>
      <c r="D2714" s="12">
        <f>'Simulacion sistema (hoja4)'!AT2719</f>
        <v>0.72495787506939025</v>
      </c>
    </row>
    <row r="2715" spans="2:4" x14ac:dyDescent="0.25">
      <c r="B2715" s="8">
        <f t="shared" si="46"/>
        <v>2710</v>
      </c>
      <c r="C2715" s="12">
        <f>'Simulacion sistema (hoja4)'!AS2720</f>
        <v>0</v>
      </c>
      <c r="D2715" s="12">
        <f>'Simulacion sistema (hoja4)'!AT2720</f>
        <v>0.72073284496317225</v>
      </c>
    </row>
    <row r="2716" spans="2:4" x14ac:dyDescent="0.25">
      <c r="B2716" s="8">
        <f t="shared" si="46"/>
        <v>2711</v>
      </c>
      <c r="C2716" s="12">
        <f>'Simulacion sistema (hoja4)'!AS2721</f>
        <v>0</v>
      </c>
      <c r="D2716" s="12">
        <f>'Simulacion sistema (hoja4)'!AT2721</f>
        <v>0.67301037926820895</v>
      </c>
    </row>
    <row r="2717" spans="2:4" x14ac:dyDescent="0.25">
      <c r="B2717" s="8">
        <f t="shared" si="46"/>
        <v>2712</v>
      </c>
      <c r="C2717" s="12">
        <f>'Simulacion sistema (hoja4)'!AS2722</f>
        <v>0</v>
      </c>
      <c r="D2717" s="12">
        <f>'Simulacion sistema (hoja4)'!AT2722</f>
        <v>0.70856939082574943</v>
      </c>
    </row>
    <row r="2718" spans="2:4" x14ac:dyDescent="0.25">
      <c r="B2718" s="8">
        <f t="shared" si="46"/>
        <v>2713</v>
      </c>
      <c r="C2718" s="12">
        <f>'Simulacion sistema (hoja4)'!AS2723</f>
        <v>0</v>
      </c>
      <c r="D2718" s="12">
        <f>'Simulacion sistema (hoja4)'!AT2723</f>
        <v>0.85989935984344645</v>
      </c>
    </row>
    <row r="2719" spans="2:4" x14ac:dyDescent="0.25">
      <c r="B2719" s="8">
        <f t="shared" si="46"/>
        <v>2714</v>
      </c>
      <c r="C2719" s="12">
        <f>'Simulacion sistema (hoja4)'!AS2724</f>
        <v>3.2230424341011504E-2</v>
      </c>
      <c r="D2719" s="12">
        <f>'Simulacion sistema (hoja4)'!AT2724</f>
        <v>0.85830618516439949</v>
      </c>
    </row>
    <row r="2720" spans="2:4" x14ac:dyDescent="0.25">
      <c r="B2720" s="8">
        <f t="shared" si="46"/>
        <v>2715</v>
      </c>
      <c r="C2720" s="12">
        <f>'Simulacion sistema (hoja4)'!AS2725</f>
        <v>0</v>
      </c>
      <c r="D2720" s="12">
        <f>'Simulacion sistema (hoja4)'!AT2725</f>
        <v>0.88282918989752446</v>
      </c>
    </row>
    <row r="2721" spans="2:4" x14ac:dyDescent="0.25">
      <c r="B2721" s="8">
        <f t="shared" si="46"/>
        <v>2716</v>
      </c>
      <c r="C2721" s="12">
        <f>'Simulacion sistema (hoja4)'!AS2726</f>
        <v>0.18764307606198277</v>
      </c>
      <c r="D2721" s="12">
        <f>'Simulacion sistema (hoja4)'!AT2726</f>
        <v>0.77673543307313075</v>
      </c>
    </row>
    <row r="2722" spans="2:4" x14ac:dyDescent="0.25">
      <c r="B2722" s="8">
        <f t="shared" si="46"/>
        <v>2717</v>
      </c>
      <c r="C2722" s="12">
        <f>'Simulacion sistema (hoja4)'!AS2727</f>
        <v>5.9269316842740713E-2</v>
      </c>
      <c r="D2722" s="12">
        <f>'Simulacion sistema (hoja4)'!AT2727</f>
        <v>0.78767069062723993</v>
      </c>
    </row>
    <row r="2723" spans="2:4" x14ac:dyDescent="0.25">
      <c r="B2723" s="8">
        <f t="shared" si="46"/>
        <v>2718</v>
      </c>
      <c r="C2723" s="12">
        <f>'Simulacion sistema (hoja4)'!AS2728</f>
        <v>0</v>
      </c>
      <c r="D2723" s="12">
        <f>'Simulacion sistema (hoja4)'!AT2728</f>
        <v>0.68645067080737354</v>
      </c>
    </row>
    <row r="2724" spans="2:4" x14ac:dyDescent="0.25">
      <c r="B2724" s="8">
        <f t="shared" si="46"/>
        <v>2719</v>
      </c>
      <c r="C2724" s="12">
        <f>'Simulacion sistema (hoja4)'!AS2729</f>
        <v>0.49382194521822387</v>
      </c>
      <c r="D2724" s="12">
        <f>'Simulacion sistema (hoja4)'!AT2729</f>
        <v>0.61139563308940637</v>
      </c>
    </row>
    <row r="2725" spans="2:4" x14ac:dyDescent="0.25">
      <c r="B2725" s="8">
        <f t="shared" si="46"/>
        <v>2720</v>
      </c>
      <c r="C2725" s="12">
        <f>'Simulacion sistema (hoja4)'!AS2730</f>
        <v>0</v>
      </c>
      <c r="D2725" s="12">
        <f>'Simulacion sistema (hoja4)'!AT2730</f>
        <v>0.81841043716680084</v>
      </c>
    </row>
    <row r="2726" spans="2:4" x14ac:dyDescent="0.25">
      <c r="B2726" s="8">
        <f t="shared" si="46"/>
        <v>2721</v>
      </c>
      <c r="C2726" s="12">
        <f>'Simulacion sistema (hoja4)'!AS2731</f>
        <v>0</v>
      </c>
      <c r="D2726" s="12">
        <f>'Simulacion sistema (hoja4)'!AT2731</f>
        <v>0.99440195092970063</v>
      </c>
    </row>
    <row r="2727" spans="2:4" x14ac:dyDescent="0.25">
      <c r="B2727" s="8">
        <f t="shared" si="46"/>
        <v>2722</v>
      </c>
      <c r="C2727" s="12">
        <f>'Simulacion sistema (hoja4)'!AS2732</f>
        <v>3.9377390936293055E-2</v>
      </c>
      <c r="D2727" s="12">
        <f>'Simulacion sistema (hoja4)'!AT2732</f>
        <v>0.6776341478843465</v>
      </c>
    </row>
    <row r="2728" spans="2:4" x14ac:dyDescent="0.25">
      <c r="B2728" s="8">
        <f t="shared" si="46"/>
        <v>2723</v>
      </c>
      <c r="C2728" s="12">
        <f>'Simulacion sistema (hoja4)'!AS2733</f>
        <v>0</v>
      </c>
      <c r="D2728" s="12">
        <f>'Simulacion sistema (hoja4)'!AT2733</f>
        <v>0.89346300788590127</v>
      </c>
    </row>
    <row r="2729" spans="2:4" x14ac:dyDescent="0.25">
      <c r="B2729" s="8">
        <f t="shared" si="46"/>
        <v>2724</v>
      </c>
      <c r="C2729" s="12">
        <f>'Simulacion sistema (hoja4)'!AS2734</f>
        <v>0</v>
      </c>
      <c r="D2729" s="12">
        <f>'Simulacion sistema (hoja4)'!AT2734</f>
        <v>0.88956709806506329</v>
      </c>
    </row>
    <row r="2730" spans="2:4" x14ac:dyDescent="0.25">
      <c r="B2730" s="8">
        <f t="shared" si="46"/>
        <v>2725</v>
      </c>
      <c r="C2730" s="12">
        <f>'Simulacion sistema (hoja4)'!AS2735</f>
        <v>0</v>
      </c>
      <c r="D2730" s="12">
        <f>'Simulacion sistema (hoja4)'!AT2735</f>
        <v>0.64304942588299141</v>
      </c>
    </row>
    <row r="2731" spans="2:4" x14ac:dyDescent="0.25">
      <c r="B2731" s="8">
        <f t="shared" si="46"/>
        <v>2726</v>
      </c>
      <c r="C2731" s="12">
        <f>'Simulacion sistema (hoja4)'!AS2736</f>
        <v>0.38245019511256639</v>
      </c>
      <c r="D2731" s="12">
        <f>'Simulacion sistema (hoja4)'!AT2736</f>
        <v>0.67927307638188994</v>
      </c>
    </row>
    <row r="2732" spans="2:4" x14ac:dyDescent="0.25">
      <c r="B2732" s="8">
        <f t="shared" si="46"/>
        <v>2727</v>
      </c>
      <c r="C2732" s="12">
        <f>'Simulacion sistema (hoja4)'!AS2737</f>
        <v>9.9634761776777006E-2</v>
      </c>
      <c r="D2732" s="12">
        <f>'Simulacion sistema (hoja4)'!AT2737</f>
        <v>0.72230297586853121</v>
      </c>
    </row>
    <row r="2733" spans="2:4" x14ac:dyDescent="0.25">
      <c r="B2733" s="8">
        <f t="shared" si="46"/>
        <v>2728</v>
      </c>
      <c r="C2733" s="12">
        <f>'Simulacion sistema (hoja4)'!AS2738</f>
        <v>0</v>
      </c>
      <c r="D2733" s="12">
        <f>'Simulacion sistema (hoja4)'!AT2738</f>
        <v>0.50494710176209168</v>
      </c>
    </row>
    <row r="2734" spans="2:4" x14ac:dyDescent="0.25">
      <c r="B2734" s="8">
        <f t="shared" si="46"/>
        <v>2729</v>
      </c>
      <c r="C2734" s="12">
        <f>'Simulacion sistema (hoja4)'!AS2739</f>
        <v>0</v>
      </c>
      <c r="D2734" s="12">
        <f>'Simulacion sistema (hoja4)'!AT2739</f>
        <v>0.8880831045523</v>
      </c>
    </row>
    <row r="2735" spans="2:4" x14ac:dyDescent="0.25">
      <c r="B2735" s="8">
        <f t="shared" si="46"/>
        <v>2730</v>
      </c>
      <c r="C2735" s="12">
        <f>'Simulacion sistema (hoja4)'!AS2740</f>
        <v>0</v>
      </c>
      <c r="D2735" s="12">
        <f>'Simulacion sistema (hoja4)'!AT2740</f>
        <v>0.7741776602326379</v>
      </c>
    </row>
    <row r="2736" spans="2:4" x14ac:dyDescent="0.25">
      <c r="B2736" s="8">
        <f t="shared" si="46"/>
        <v>2731</v>
      </c>
      <c r="C2736" s="12">
        <f>'Simulacion sistema (hoja4)'!AS2741</f>
        <v>0</v>
      </c>
      <c r="D2736" s="12">
        <f>'Simulacion sistema (hoja4)'!AT2741</f>
        <v>0.81523398970114624</v>
      </c>
    </row>
    <row r="2737" spans="2:4" x14ac:dyDescent="0.25">
      <c r="B2737" s="8">
        <f t="shared" si="46"/>
        <v>2732</v>
      </c>
      <c r="C2737" s="12">
        <f>'Simulacion sistema (hoja4)'!AS2742</f>
        <v>0.12960521880280187</v>
      </c>
      <c r="D2737" s="12">
        <f>'Simulacion sistema (hoja4)'!AT2742</f>
        <v>0.90746765154342512</v>
      </c>
    </row>
    <row r="2738" spans="2:4" x14ac:dyDescent="0.25">
      <c r="B2738" s="8">
        <f t="shared" si="46"/>
        <v>2733</v>
      </c>
      <c r="C2738" s="12">
        <f>'Simulacion sistema (hoja4)'!AS2743</f>
        <v>2.5680176477180794E-3</v>
      </c>
      <c r="D2738" s="12">
        <f>'Simulacion sistema (hoja4)'!AT2743</f>
        <v>0.89146992412783699</v>
      </c>
    </row>
    <row r="2739" spans="2:4" x14ac:dyDescent="0.25">
      <c r="B2739" s="8">
        <f t="shared" si="46"/>
        <v>2734</v>
      </c>
      <c r="C2739" s="12">
        <f>'Simulacion sistema (hoja4)'!AS2744</f>
        <v>0</v>
      </c>
      <c r="D2739" s="12">
        <f>'Simulacion sistema (hoja4)'!AT2744</f>
        <v>0.90719790492294128</v>
      </c>
    </row>
    <row r="2740" spans="2:4" x14ac:dyDescent="0.25">
      <c r="B2740" s="8">
        <f t="shared" si="46"/>
        <v>2735</v>
      </c>
      <c r="C2740" s="12">
        <f>'Simulacion sistema (hoja4)'!AS2745</f>
        <v>5.3695543149175747E-2</v>
      </c>
      <c r="D2740" s="12">
        <f>'Simulacion sistema (hoja4)'!AT2745</f>
        <v>0.77059482170499327</v>
      </c>
    </row>
    <row r="2741" spans="2:4" x14ac:dyDescent="0.25">
      <c r="B2741" s="8">
        <f t="shared" si="46"/>
        <v>2736</v>
      </c>
      <c r="C2741" s="12">
        <f>'Simulacion sistema (hoja4)'!AS2746</f>
        <v>0</v>
      </c>
      <c r="D2741" s="12">
        <f>'Simulacion sistema (hoja4)'!AT2746</f>
        <v>1</v>
      </c>
    </row>
    <row r="2742" spans="2:4" x14ac:dyDescent="0.25">
      <c r="B2742" s="8">
        <f t="shared" si="46"/>
        <v>2737</v>
      </c>
      <c r="C2742" s="12">
        <f>'Simulacion sistema (hoja4)'!AS2747</f>
        <v>0</v>
      </c>
      <c r="D2742" s="12">
        <f>'Simulacion sistema (hoja4)'!AT2747</f>
        <v>0.66828827014594017</v>
      </c>
    </row>
    <row r="2743" spans="2:4" x14ac:dyDescent="0.25">
      <c r="B2743" s="8">
        <f t="shared" si="46"/>
        <v>2738</v>
      </c>
      <c r="C2743" s="12">
        <f>'Simulacion sistema (hoja4)'!AS2748</f>
        <v>0.31448835810325332</v>
      </c>
      <c r="D2743" s="12">
        <f>'Simulacion sistema (hoja4)'!AT2748</f>
        <v>0.72463966516171074</v>
      </c>
    </row>
    <row r="2744" spans="2:4" x14ac:dyDescent="0.25">
      <c r="B2744" s="8">
        <f t="shared" si="46"/>
        <v>2739</v>
      </c>
      <c r="C2744" s="12">
        <f>'Simulacion sistema (hoja4)'!AS2749</f>
        <v>0</v>
      </c>
      <c r="D2744" s="12">
        <f>'Simulacion sistema (hoja4)'!AT2749</f>
        <v>0.92009202998367934</v>
      </c>
    </row>
    <row r="2745" spans="2:4" x14ac:dyDescent="0.25">
      <c r="B2745" s="8">
        <f t="shared" si="46"/>
        <v>2740</v>
      </c>
      <c r="C2745" s="12">
        <f>'Simulacion sistema (hoja4)'!AS2750</f>
        <v>0</v>
      </c>
      <c r="D2745" s="12">
        <f>'Simulacion sistema (hoja4)'!AT2750</f>
        <v>0.98811992476969379</v>
      </c>
    </row>
    <row r="2746" spans="2:4" x14ac:dyDescent="0.25">
      <c r="B2746" s="8">
        <f t="shared" si="46"/>
        <v>2741</v>
      </c>
      <c r="C2746" s="12">
        <f>'Simulacion sistema (hoja4)'!AS2751</f>
        <v>1</v>
      </c>
      <c r="D2746" s="12">
        <f>'Simulacion sistema (hoja4)'!AT2751</f>
        <v>0.81994644232026115</v>
      </c>
    </row>
    <row r="2747" spans="2:4" x14ac:dyDescent="0.25">
      <c r="B2747" s="8">
        <f t="shared" si="46"/>
        <v>2742</v>
      </c>
      <c r="C2747" s="12">
        <f>'Simulacion sistema (hoja4)'!AS2752</f>
        <v>0</v>
      </c>
      <c r="D2747" s="12">
        <f>'Simulacion sistema (hoja4)'!AT2752</f>
        <v>0.68861510632509826</v>
      </c>
    </row>
    <row r="2748" spans="2:4" x14ac:dyDescent="0.25">
      <c r="B2748" s="8">
        <f t="shared" si="46"/>
        <v>2743</v>
      </c>
      <c r="C2748" s="12">
        <f>'Simulacion sistema (hoja4)'!AS2753</f>
        <v>0</v>
      </c>
      <c r="D2748" s="12">
        <f>'Simulacion sistema (hoja4)'!AT2753</f>
        <v>0.49022931047180612</v>
      </c>
    </row>
    <row r="2749" spans="2:4" x14ac:dyDescent="0.25">
      <c r="B2749" s="8">
        <f t="shared" si="46"/>
        <v>2744</v>
      </c>
      <c r="C2749" s="12">
        <f>'Simulacion sistema (hoja4)'!AS2754</f>
        <v>0</v>
      </c>
      <c r="D2749" s="12">
        <f>'Simulacion sistema (hoja4)'!AT2754</f>
        <v>0.79345599769204789</v>
      </c>
    </row>
    <row r="2750" spans="2:4" x14ac:dyDescent="0.25">
      <c r="B2750" s="8">
        <f t="shared" si="46"/>
        <v>2745</v>
      </c>
      <c r="C2750" s="12">
        <f>'Simulacion sistema (hoja4)'!AS2755</f>
        <v>0</v>
      </c>
      <c r="D2750" s="12">
        <f>'Simulacion sistema (hoja4)'!AT2755</f>
        <v>0.75274839126469073</v>
      </c>
    </row>
    <row r="2751" spans="2:4" x14ac:dyDescent="0.25">
      <c r="B2751" s="8">
        <f t="shared" si="46"/>
        <v>2746</v>
      </c>
      <c r="C2751" s="12">
        <f>'Simulacion sistema (hoja4)'!AS2756</f>
        <v>0</v>
      </c>
      <c r="D2751" s="12">
        <f>'Simulacion sistema (hoja4)'!AT2756</f>
        <v>0.83065072438868615</v>
      </c>
    </row>
    <row r="2752" spans="2:4" x14ac:dyDescent="0.25">
      <c r="B2752" s="8">
        <f t="shared" si="46"/>
        <v>2747</v>
      </c>
      <c r="C2752" s="12">
        <f>'Simulacion sistema (hoja4)'!AS2757</f>
        <v>0</v>
      </c>
      <c r="D2752" s="12">
        <f>'Simulacion sistema (hoja4)'!AT2757</f>
        <v>0.89590915482794653</v>
      </c>
    </row>
    <row r="2753" spans="2:4" x14ac:dyDescent="0.25">
      <c r="B2753" s="8">
        <f t="shared" si="46"/>
        <v>2748</v>
      </c>
      <c r="C2753" s="12">
        <f>'Simulacion sistema (hoja4)'!AS2758</f>
        <v>0.39985597335086615</v>
      </c>
      <c r="D2753" s="12">
        <f>'Simulacion sistema (hoja4)'!AT2758</f>
        <v>0.72131182059190357</v>
      </c>
    </row>
    <row r="2754" spans="2:4" x14ac:dyDescent="0.25">
      <c r="B2754" s="8">
        <f t="shared" si="46"/>
        <v>2749</v>
      </c>
      <c r="C2754" s="12">
        <f>'Simulacion sistema (hoja4)'!AS2759</f>
        <v>0.44123846286626456</v>
      </c>
      <c r="D2754" s="12">
        <f>'Simulacion sistema (hoja4)'!AT2759</f>
        <v>0.63001671026377903</v>
      </c>
    </row>
    <row r="2755" spans="2:4" x14ac:dyDescent="0.25">
      <c r="B2755" s="8">
        <f t="shared" si="46"/>
        <v>2750</v>
      </c>
      <c r="C2755" s="12">
        <f>'Simulacion sistema (hoja4)'!AS2760</f>
        <v>0</v>
      </c>
      <c r="D2755" s="12">
        <f>'Simulacion sistema (hoja4)'!AT2760</f>
        <v>0.69342539321456964</v>
      </c>
    </row>
    <row r="2756" spans="2:4" x14ac:dyDescent="0.25">
      <c r="B2756" s="8">
        <f t="shared" si="46"/>
        <v>2751</v>
      </c>
      <c r="C2756" s="12">
        <f>'Simulacion sistema (hoja4)'!AS2761</f>
        <v>0.52607454665309394</v>
      </c>
      <c r="D2756" s="12">
        <f>'Simulacion sistema (hoja4)'!AT2761</f>
        <v>0.91533558446047225</v>
      </c>
    </row>
    <row r="2757" spans="2:4" x14ac:dyDescent="0.25">
      <c r="B2757" s="8">
        <f t="shared" si="46"/>
        <v>2752</v>
      </c>
      <c r="C2757" s="12">
        <f>'Simulacion sistema (hoja4)'!AS2762</f>
        <v>0.40683447384118709</v>
      </c>
      <c r="D2757" s="12">
        <f>'Simulacion sistema (hoja4)'!AT2762</f>
        <v>0.89246087968126198</v>
      </c>
    </row>
    <row r="2758" spans="2:4" x14ac:dyDescent="0.25">
      <c r="B2758" s="8">
        <f t="shared" si="46"/>
        <v>2753</v>
      </c>
      <c r="C2758" s="12">
        <f>'Simulacion sistema (hoja4)'!AS2763</f>
        <v>0.12617348390584435</v>
      </c>
      <c r="D2758" s="12">
        <f>'Simulacion sistema (hoja4)'!AT2763</f>
        <v>0.63568990570700357</v>
      </c>
    </row>
    <row r="2759" spans="2:4" x14ac:dyDescent="0.25">
      <c r="B2759" s="8">
        <f t="shared" si="46"/>
        <v>2754</v>
      </c>
      <c r="C2759" s="12">
        <f>'Simulacion sistema (hoja4)'!AS2764</f>
        <v>0</v>
      </c>
      <c r="D2759" s="12">
        <f>'Simulacion sistema (hoja4)'!AT2764</f>
        <v>0.99804335487416418</v>
      </c>
    </row>
    <row r="2760" spans="2:4" x14ac:dyDescent="0.25">
      <c r="B2760" s="8">
        <f t="shared" ref="B2760:B2823" si="47">+B2759+1</f>
        <v>2755</v>
      </c>
      <c r="C2760" s="12">
        <f>'Simulacion sistema (hoja4)'!AS2765</f>
        <v>0</v>
      </c>
      <c r="D2760" s="12">
        <f>'Simulacion sistema (hoja4)'!AT2765</f>
        <v>0.88540634227875137</v>
      </c>
    </row>
    <row r="2761" spans="2:4" x14ac:dyDescent="0.25">
      <c r="B2761" s="8">
        <f t="shared" si="47"/>
        <v>2756</v>
      </c>
      <c r="C2761" s="12">
        <f>'Simulacion sistema (hoja4)'!AS2766</f>
        <v>0.47913601966959712</v>
      </c>
      <c r="D2761" s="12">
        <f>'Simulacion sistema (hoja4)'!AT2766</f>
        <v>0.77713163421213804</v>
      </c>
    </row>
    <row r="2762" spans="2:4" x14ac:dyDescent="0.25">
      <c r="B2762" s="8">
        <f t="shared" si="47"/>
        <v>2757</v>
      </c>
      <c r="C2762" s="12">
        <f>'Simulacion sistema (hoja4)'!AS2767</f>
        <v>0</v>
      </c>
      <c r="D2762" s="12">
        <f>'Simulacion sistema (hoja4)'!AT2767</f>
        <v>0.9948397991658916</v>
      </c>
    </row>
    <row r="2763" spans="2:4" x14ac:dyDescent="0.25">
      <c r="B2763" s="8">
        <f t="shared" si="47"/>
        <v>2758</v>
      </c>
      <c r="C2763" s="12">
        <f>'Simulacion sistema (hoja4)'!AS2768</f>
        <v>0</v>
      </c>
      <c r="D2763" s="12">
        <f>'Simulacion sistema (hoja4)'!AT2768</f>
        <v>0.60799481716885695</v>
      </c>
    </row>
    <row r="2764" spans="2:4" x14ac:dyDescent="0.25">
      <c r="B2764" s="8">
        <f t="shared" si="47"/>
        <v>2759</v>
      </c>
      <c r="C2764" s="12">
        <f>'Simulacion sistema (hoja4)'!AS2769</f>
        <v>0</v>
      </c>
      <c r="D2764" s="12">
        <f>'Simulacion sistema (hoja4)'!AT2769</f>
        <v>0.89695642895558814</v>
      </c>
    </row>
    <row r="2765" spans="2:4" x14ac:dyDescent="0.25">
      <c r="B2765" s="8">
        <f t="shared" si="47"/>
        <v>2760</v>
      </c>
      <c r="C2765" s="12">
        <f>'Simulacion sistema (hoja4)'!AS2770</f>
        <v>0.15640945382338325</v>
      </c>
      <c r="D2765" s="12">
        <f>'Simulacion sistema (hoja4)'!AT2770</f>
        <v>0.84974272410111817</v>
      </c>
    </row>
    <row r="2766" spans="2:4" x14ac:dyDescent="0.25">
      <c r="B2766" s="8">
        <f t="shared" si="47"/>
        <v>2761</v>
      </c>
      <c r="C2766" s="12">
        <f>'Simulacion sistema (hoja4)'!AS2771</f>
        <v>0.36358501364415013</v>
      </c>
      <c r="D2766" s="12">
        <f>'Simulacion sistema (hoja4)'!AT2771</f>
        <v>0.83006713208449412</v>
      </c>
    </row>
    <row r="2767" spans="2:4" x14ac:dyDescent="0.25">
      <c r="B2767" s="8">
        <f t="shared" si="47"/>
        <v>2762</v>
      </c>
      <c r="C2767" s="12">
        <f>'Simulacion sistema (hoja4)'!AS2772</f>
        <v>0.32208408773951835</v>
      </c>
      <c r="D2767" s="12">
        <f>'Simulacion sistema (hoja4)'!AT2772</f>
        <v>0.74709149086373472</v>
      </c>
    </row>
    <row r="2768" spans="2:4" x14ac:dyDescent="0.25">
      <c r="B2768" s="8">
        <f t="shared" si="47"/>
        <v>2763</v>
      </c>
      <c r="C2768" s="12">
        <f>'Simulacion sistema (hoja4)'!AS2773</f>
        <v>2.970663052532942E-2</v>
      </c>
      <c r="D2768" s="12">
        <f>'Simulacion sistema (hoja4)'!AT2773</f>
        <v>0.73509156642294704</v>
      </c>
    </row>
    <row r="2769" spans="2:4" x14ac:dyDescent="0.25">
      <c r="B2769" s="8">
        <f t="shared" si="47"/>
        <v>2764</v>
      </c>
      <c r="C2769" s="12">
        <f>'Simulacion sistema (hoja4)'!AS2774</f>
        <v>0</v>
      </c>
      <c r="D2769" s="12">
        <f>'Simulacion sistema (hoja4)'!AT2774</f>
        <v>0.8850902039057349</v>
      </c>
    </row>
    <row r="2770" spans="2:4" x14ac:dyDescent="0.25">
      <c r="B2770" s="8">
        <f t="shared" si="47"/>
        <v>2765</v>
      </c>
      <c r="C2770" s="12">
        <f>'Simulacion sistema (hoja4)'!AS2775</f>
        <v>0</v>
      </c>
      <c r="D2770" s="12">
        <f>'Simulacion sistema (hoja4)'!AT2775</f>
        <v>0.66023632219798423</v>
      </c>
    </row>
    <row r="2771" spans="2:4" x14ac:dyDescent="0.25">
      <c r="B2771" s="8">
        <f t="shared" si="47"/>
        <v>2766</v>
      </c>
      <c r="C2771" s="12">
        <f>'Simulacion sistema (hoja4)'!AS2776</f>
        <v>0.12214128726707478</v>
      </c>
      <c r="D2771" s="12">
        <f>'Simulacion sistema (hoja4)'!AT2776</f>
        <v>0.90867003181690909</v>
      </c>
    </row>
    <row r="2772" spans="2:4" x14ac:dyDescent="0.25">
      <c r="B2772" s="8">
        <f t="shared" si="47"/>
        <v>2767</v>
      </c>
      <c r="C2772" s="12">
        <f>'Simulacion sistema (hoja4)'!AS2777</f>
        <v>0.98141331116236075</v>
      </c>
      <c r="D2772" s="12">
        <f>'Simulacion sistema (hoja4)'!AT2777</f>
        <v>0.7954268025659138</v>
      </c>
    </row>
    <row r="2773" spans="2:4" x14ac:dyDescent="0.25">
      <c r="B2773" s="8">
        <f t="shared" si="47"/>
        <v>2768</v>
      </c>
      <c r="C2773" s="12">
        <f>'Simulacion sistema (hoja4)'!AS2778</f>
        <v>0.28416840326146131</v>
      </c>
      <c r="D2773" s="12">
        <f>'Simulacion sistema (hoja4)'!AT2778</f>
        <v>1</v>
      </c>
    </row>
    <row r="2774" spans="2:4" x14ac:dyDescent="0.25">
      <c r="B2774" s="8">
        <f t="shared" si="47"/>
        <v>2769</v>
      </c>
      <c r="C2774" s="12">
        <f>'Simulacion sistema (hoja4)'!AS2779</f>
        <v>1</v>
      </c>
      <c r="D2774" s="12">
        <f>'Simulacion sistema (hoja4)'!AT2779</f>
        <v>0.89782454529880829</v>
      </c>
    </row>
    <row r="2775" spans="2:4" x14ac:dyDescent="0.25">
      <c r="B2775" s="8">
        <f t="shared" si="47"/>
        <v>2770</v>
      </c>
      <c r="C2775" s="12">
        <f>'Simulacion sistema (hoja4)'!AS2780</f>
        <v>0</v>
      </c>
      <c r="D2775" s="12">
        <f>'Simulacion sistema (hoja4)'!AT2780</f>
        <v>0.58370122043501615</v>
      </c>
    </row>
    <row r="2776" spans="2:4" x14ac:dyDescent="0.25">
      <c r="B2776" s="8">
        <f t="shared" si="47"/>
        <v>2771</v>
      </c>
      <c r="C2776" s="12">
        <f>'Simulacion sistema (hoja4)'!AS2781</f>
        <v>0.82361351285785089</v>
      </c>
      <c r="D2776" s="12">
        <f>'Simulacion sistema (hoja4)'!AT2781</f>
        <v>0.83493090713761864</v>
      </c>
    </row>
    <row r="2777" spans="2:4" x14ac:dyDescent="0.25">
      <c r="B2777" s="8">
        <f t="shared" si="47"/>
        <v>2772</v>
      </c>
      <c r="C2777" s="12">
        <f>'Simulacion sistema (hoja4)'!AS2782</f>
        <v>0.48983744051093386</v>
      </c>
      <c r="D2777" s="12">
        <f>'Simulacion sistema (hoja4)'!AT2782</f>
        <v>0.93327633928683384</v>
      </c>
    </row>
    <row r="2778" spans="2:4" x14ac:dyDescent="0.25">
      <c r="B2778" s="8">
        <f t="shared" si="47"/>
        <v>2773</v>
      </c>
      <c r="C2778" s="12">
        <f>'Simulacion sistema (hoja4)'!AS2783</f>
        <v>0</v>
      </c>
      <c r="D2778" s="12">
        <f>'Simulacion sistema (hoja4)'!AT2783</f>
        <v>0.96853720525760856</v>
      </c>
    </row>
    <row r="2779" spans="2:4" x14ac:dyDescent="0.25">
      <c r="B2779" s="8">
        <f t="shared" si="47"/>
        <v>2774</v>
      </c>
      <c r="C2779" s="12">
        <f>'Simulacion sistema (hoja4)'!AS2784</f>
        <v>0.42036081436221606</v>
      </c>
      <c r="D2779" s="12">
        <f>'Simulacion sistema (hoja4)'!AT2784</f>
        <v>0.70336981379480434</v>
      </c>
    </row>
    <row r="2780" spans="2:4" x14ac:dyDescent="0.25">
      <c r="B2780" s="8">
        <f t="shared" si="47"/>
        <v>2775</v>
      </c>
      <c r="C2780" s="12">
        <f>'Simulacion sistema (hoja4)'!AS2785</f>
        <v>0.31920405148266584</v>
      </c>
      <c r="D2780" s="12">
        <f>'Simulacion sistema (hoja4)'!AT2785</f>
        <v>0.90475431688355956</v>
      </c>
    </row>
    <row r="2781" spans="2:4" x14ac:dyDescent="0.25">
      <c r="B2781" s="8">
        <f t="shared" si="47"/>
        <v>2776</v>
      </c>
      <c r="C2781" s="12">
        <f>'Simulacion sistema (hoja4)'!AS2786</f>
        <v>0.39322442849758471</v>
      </c>
      <c r="D2781" s="12">
        <f>'Simulacion sistema (hoja4)'!AT2786</f>
        <v>0.68984879693169898</v>
      </c>
    </row>
    <row r="2782" spans="2:4" x14ac:dyDescent="0.25">
      <c r="B2782" s="8">
        <f t="shared" si="47"/>
        <v>2777</v>
      </c>
      <c r="C2782" s="12">
        <f>'Simulacion sistema (hoja4)'!AS2787</f>
        <v>0</v>
      </c>
      <c r="D2782" s="12">
        <f>'Simulacion sistema (hoja4)'!AT2787</f>
        <v>0.85003336665283546</v>
      </c>
    </row>
    <row r="2783" spans="2:4" x14ac:dyDescent="0.25">
      <c r="B2783" s="8">
        <f t="shared" si="47"/>
        <v>2778</v>
      </c>
      <c r="C2783" s="12">
        <f>'Simulacion sistema (hoja4)'!AS2788</f>
        <v>0</v>
      </c>
      <c r="D2783" s="12">
        <f>'Simulacion sistema (hoja4)'!AT2788</f>
        <v>0.82529762938410545</v>
      </c>
    </row>
    <row r="2784" spans="2:4" x14ac:dyDescent="0.25">
      <c r="B2784" s="8">
        <f t="shared" si="47"/>
        <v>2779</v>
      </c>
      <c r="C2784" s="12">
        <f>'Simulacion sistema (hoja4)'!AS2789</f>
        <v>0.29284747426014895</v>
      </c>
      <c r="D2784" s="12">
        <f>'Simulacion sistema (hoja4)'!AT2789</f>
        <v>0.9723221220754642</v>
      </c>
    </row>
    <row r="2785" spans="2:4" x14ac:dyDescent="0.25">
      <c r="B2785" s="8">
        <f t="shared" si="47"/>
        <v>2780</v>
      </c>
      <c r="C2785" s="12">
        <f>'Simulacion sistema (hoja4)'!AS2790</f>
        <v>0</v>
      </c>
      <c r="D2785" s="12">
        <f>'Simulacion sistema (hoja4)'!AT2790</f>
        <v>0.80583344263693224</v>
      </c>
    </row>
    <row r="2786" spans="2:4" x14ac:dyDescent="0.25">
      <c r="B2786" s="8">
        <f t="shared" si="47"/>
        <v>2781</v>
      </c>
      <c r="C2786" s="12">
        <f>'Simulacion sistema (hoja4)'!AS2791</f>
        <v>0</v>
      </c>
      <c r="D2786" s="12">
        <f>'Simulacion sistema (hoja4)'!AT2791</f>
        <v>0.87526085492086358</v>
      </c>
    </row>
    <row r="2787" spans="2:4" x14ac:dyDescent="0.25">
      <c r="B2787" s="8">
        <f t="shared" si="47"/>
        <v>2782</v>
      </c>
      <c r="C2787" s="12">
        <f>'Simulacion sistema (hoja4)'!AS2792</f>
        <v>9.309340647502852E-2</v>
      </c>
      <c r="D2787" s="12">
        <f>'Simulacion sistema (hoja4)'!AT2792</f>
        <v>0.71046287496466576</v>
      </c>
    </row>
    <row r="2788" spans="2:4" x14ac:dyDescent="0.25">
      <c r="B2788" s="8">
        <f t="shared" si="47"/>
        <v>2783</v>
      </c>
      <c r="C2788" s="12">
        <f>'Simulacion sistema (hoja4)'!AS2793</f>
        <v>4.7949811907650047E-2</v>
      </c>
      <c r="D2788" s="12">
        <f>'Simulacion sistema (hoja4)'!AT2793</f>
        <v>0.95429534670334282</v>
      </c>
    </row>
    <row r="2789" spans="2:4" x14ac:dyDescent="0.25">
      <c r="B2789" s="8">
        <f t="shared" si="47"/>
        <v>2784</v>
      </c>
      <c r="C2789" s="12">
        <f>'Simulacion sistema (hoja4)'!AS2794</f>
        <v>0</v>
      </c>
      <c r="D2789" s="12">
        <f>'Simulacion sistema (hoja4)'!AT2794</f>
        <v>0.76249786395163355</v>
      </c>
    </row>
    <row r="2790" spans="2:4" x14ac:dyDescent="0.25">
      <c r="B2790" s="8">
        <f t="shared" si="47"/>
        <v>2785</v>
      </c>
      <c r="C2790" s="12">
        <f>'Simulacion sistema (hoja4)'!AS2795</f>
        <v>0</v>
      </c>
      <c r="D2790" s="12">
        <f>'Simulacion sistema (hoja4)'!AT2795</f>
        <v>0.79914291561088824</v>
      </c>
    </row>
    <row r="2791" spans="2:4" x14ac:dyDescent="0.25">
      <c r="B2791" s="8">
        <f t="shared" si="47"/>
        <v>2786</v>
      </c>
      <c r="C2791" s="12">
        <f>'Simulacion sistema (hoja4)'!AS2796</f>
        <v>0.67637760542622283</v>
      </c>
      <c r="D2791" s="12">
        <f>'Simulacion sistema (hoja4)'!AT2796</f>
        <v>0.76844177567707028</v>
      </c>
    </row>
    <row r="2792" spans="2:4" x14ac:dyDescent="0.25">
      <c r="B2792" s="8">
        <f t="shared" si="47"/>
        <v>2787</v>
      </c>
      <c r="C2792" s="12">
        <f>'Simulacion sistema (hoja4)'!AS2797</f>
        <v>0</v>
      </c>
      <c r="D2792" s="12">
        <f>'Simulacion sistema (hoja4)'!AT2797</f>
        <v>0.76702750720530632</v>
      </c>
    </row>
    <row r="2793" spans="2:4" x14ac:dyDescent="0.25">
      <c r="B2793" s="8">
        <f t="shared" si="47"/>
        <v>2788</v>
      </c>
      <c r="C2793" s="12">
        <f>'Simulacion sistema (hoja4)'!AS2798</f>
        <v>0</v>
      </c>
      <c r="D2793" s="12">
        <f>'Simulacion sistema (hoja4)'!AT2798</f>
        <v>0.61991777205785936</v>
      </c>
    </row>
    <row r="2794" spans="2:4" x14ac:dyDescent="0.25">
      <c r="B2794" s="8">
        <f t="shared" si="47"/>
        <v>2789</v>
      </c>
      <c r="C2794" s="12">
        <f>'Simulacion sistema (hoja4)'!AS2799</f>
        <v>0.23713774790526404</v>
      </c>
      <c r="D2794" s="12">
        <f>'Simulacion sistema (hoja4)'!AT2799</f>
        <v>0.69520789021255336</v>
      </c>
    </row>
    <row r="2795" spans="2:4" x14ac:dyDescent="0.25">
      <c r="B2795" s="8">
        <f t="shared" si="47"/>
        <v>2790</v>
      </c>
      <c r="C2795" s="12">
        <f>'Simulacion sistema (hoja4)'!AS2800</f>
        <v>0.28661133050392834</v>
      </c>
      <c r="D2795" s="12">
        <f>'Simulacion sistema (hoja4)'!AT2800</f>
        <v>0.76450398531244046</v>
      </c>
    </row>
    <row r="2796" spans="2:4" x14ac:dyDescent="0.25">
      <c r="B2796" s="8">
        <f t="shared" si="47"/>
        <v>2791</v>
      </c>
      <c r="C2796" s="12">
        <f>'Simulacion sistema (hoja4)'!AS2801</f>
        <v>6.6266091934812726E-2</v>
      </c>
      <c r="D2796" s="12">
        <f>'Simulacion sistema (hoja4)'!AT2801</f>
        <v>0.90412755140142476</v>
      </c>
    </row>
    <row r="2797" spans="2:4" x14ac:dyDescent="0.25">
      <c r="B2797" s="8">
        <f t="shared" si="47"/>
        <v>2792</v>
      </c>
      <c r="C2797" s="12">
        <f>'Simulacion sistema (hoja4)'!AS2802</f>
        <v>0.18348725896113696</v>
      </c>
      <c r="D2797" s="12">
        <f>'Simulacion sistema (hoja4)'!AT2802</f>
        <v>0.91219461248551292</v>
      </c>
    </row>
    <row r="2798" spans="2:4" x14ac:dyDescent="0.25">
      <c r="B2798" s="8">
        <f t="shared" si="47"/>
        <v>2793</v>
      </c>
      <c r="C2798" s="12">
        <f>'Simulacion sistema (hoja4)'!AS2803</f>
        <v>0.57747773092511734</v>
      </c>
      <c r="D2798" s="12">
        <f>'Simulacion sistema (hoja4)'!AT2803</f>
        <v>0.76736234869372999</v>
      </c>
    </row>
    <row r="2799" spans="2:4" x14ac:dyDescent="0.25">
      <c r="B2799" s="8">
        <f t="shared" si="47"/>
        <v>2794</v>
      </c>
      <c r="C2799" s="12">
        <f>'Simulacion sistema (hoja4)'!AS2804</f>
        <v>0</v>
      </c>
      <c r="D2799" s="12">
        <f>'Simulacion sistema (hoja4)'!AT2804</f>
        <v>0.91158538053164251</v>
      </c>
    </row>
    <row r="2800" spans="2:4" x14ac:dyDescent="0.25">
      <c r="B2800" s="8">
        <f t="shared" si="47"/>
        <v>2795</v>
      </c>
      <c r="C2800" s="12">
        <f>'Simulacion sistema (hoja4)'!AS2805</f>
        <v>0</v>
      </c>
      <c r="D2800" s="12">
        <f>'Simulacion sistema (hoja4)'!AT2805</f>
        <v>0.81272900073822152</v>
      </c>
    </row>
    <row r="2801" spans="2:4" x14ac:dyDescent="0.25">
      <c r="B2801" s="8">
        <f t="shared" si="47"/>
        <v>2796</v>
      </c>
      <c r="C2801" s="12">
        <f>'Simulacion sistema (hoja4)'!AS2806</f>
        <v>0</v>
      </c>
      <c r="D2801" s="12">
        <f>'Simulacion sistema (hoja4)'!AT2806</f>
        <v>0.77639526159062822</v>
      </c>
    </row>
    <row r="2802" spans="2:4" x14ac:dyDescent="0.25">
      <c r="B2802" s="8">
        <f t="shared" si="47"/>
        <v>2797</v>
      </c>
      <c r="C2802" s="12">
        <f>'Simulacion sistema (hoja4)'!AS2807</f>
        <v>0</v>
      </c>
      <c r="D2802" s="12">
        <f>'Simulacion sistema (hoja4)'!AT2807</f>
        <v>0.83226738647366028</v>
      </c>
    </row>
    <row r="2803" spans="2:4" x14ac:dyDescent="0.25">
      <c r="B2803" s="8">
        <f t="shared" si="47"/>
        <v>2798</v>
      </c>
      <c r="C2803" s="12">
        <f>'Simulacion sistema (hoja4)'!AS2808</f>
        <v>0.35388504894314488</v>
      </c>
      <c r="D2803" s="12">
        <f>'Simulacion sistema (hoja4)'!AT2808</f>
        <v>0.7085621279706199</v>
      </c>
    </row>
    <row r="2804" spans="2:4" x14ac:dyDescent="0.25">
      <c r="B2804" s="8">
        <f t="shared" si="47"/>
        <v>2799</v>
      </c>
      <c r="C2804" s="12">
        <f>'Simulacion sistema (hoja4)'!AS2809</f>
        <v>0</v>
      </c>
      <c r="D2804" s="12">
        <f>'Simulacion sistema (hoja4)'!AT2809</f>
        <v>0.80982772458547225</v>
      </c>
    </row>
    <row r="2805" spans="2:4" x14ac:dyDescent="0.25">
      <c r="B2805" s="8">
        <f t="shared" si="47"/>
        <v>2800</v>
      </c>
      <c r="C2805" s="12">
        <f>'Simulacion sistema (hoja4)'!AS2810</f>
        <v>0</v>
      </c>
      <c r="D2805" s="12">
        <f>'Simulacion sistema (hoja4)'!AT2810</f>
        <v>0.8547882647268723</v>
      </c>
    </row>
    <row r="2806" spans="2:4" x14ac:dyDescent="0.25">
      <c r="B2806" s="8">
        <f t="shared" si="47"/>
        <v>2801</v>
      </c>
      <c r="C2806" s="12">
        <f>'Simulacion sistema (hoja4)'!AS2811</f>
        <v>8.0974469989087083E-2</v>
      </c>
      <c r="D2806" s="12">
        <f>'Simulacion sistema (hoja4)'!AT2811</f>
        <v>0.78772976111083637</v>
      </c>
    </row>
    <row r="2807" spans="2:4" x14ac:dyDescent="0.25">
      <c r="B2807" s="8">
        <f t="shared" si="47"/>
        <v>2802</v>
      </c>
      <c r="C2807" s="12">
        <f>'Simulacion sistema (hoja4)'!AS2812</f>
        <v>0</v>
      </c>
      <c r="D2807" s="12">
        <f>'Simulacion sistema (hoja4)'!AT2812</f>
        <v>0.77985452816914125</v>
      </c>
    </row>
    <row r="2808" spans="2:4" x14ac:dyDescent="0.25">
      <c r="B2808" s="8">
        <f t="shared" si="47"/>
        <v>2803</v>
      </c>
      <c r="C2808" s="12">
        <f>'Simulacion sistema (hoja4)'!AS2813</f>
        <v>0</v>
      </c>
      <c r="D2808" s="12">
        <f>'Simulacion sistema (hoja4)'!AT2813</f>
        <v>0.89368637114329097</v>
      </c>
    </row>
    <row r="2809" spans="2:4" x14ac:dyDescent="0.25">
      <c r="B2809" s="8">
        <f t="shared" si="47"/>
        <v>2804</v>
      </c>
      <c r="C2809" s="12">
        <f>'Simulacion sistema (hoja4)'!AS2814</f>
        <v>0</v>
      </c>
      <c r="D2809" s="12">
        <f>'Simulacion sistema (hoja4)'!AT2814</f>
        <v>0.85097283576948057</v>
      </c>
    </row>
    <row r="2810" spans="2:4" x14ac:dyDescent="0.25">
      <c r="B2810" s="8">
        <f t="shared" si="47"/>
        <v>2805</v>
      </c>
      <c r="C2810" s="12">
        <f>'Simulacion sistema (hoja4)'!AS2815</f>
        <v>0</v>
      </c>
      <c r="D2810" s="12">
        <f>'Simulacion sistema (hoja4)'!AT2815</f>
        <v>0.73747918518221844</v>
      </c>
    </row>
    <row r="2811" spans="2:4" x14ac:dyDescent="0.25">
      <c r="B2811" s="8">
        <f t="shared" si="47"/>
        <v>2806</v>
      </c>
      <c r="C2811" s="12">
        <f>'Simulacion sistema (hoja4)'!AS2816</f>
        <v>0</v>
      </c>
      <c r="D2811" s="12">
        <f>'Simulacion sistema (hoja4)'!AT2816</f>
        <v>0.40436398002094981</v>
      </c>
    </row>
    <row r="2812" spans="2:4" x14ac:dyDescent="0.25">
      <c r="B2812" s="8">
        <f t="shared" si="47"/>
        <v>2807</v>
      </c>
      <c r="C2812" s="12">
        <f>'Simulacion sistema (hoja4)'!AS2817</f>
        <v>0.52924612769881307</v>
      </c>
      <c r="D2812" s="12">
        <f>'Simulacion sistema (hoja4)'!AT2817</f>
        <v>0.74825243981467793</v>
      </c>
    </row>
    <row r="2813" spans="2:4" x14ac:dyDescent="0.25">
      <c r="B2813" s="8">
        <f t="shared" si="47"/>
        <v>2808</v>
      </c>
      <c r="C2813" s="12">
        <f>'Simulacion sistema (hoja4)'!AS2818</f>
        <v>1</v>
      </c>
      <c r="D2813" s="12">
        <f>'Simulacion sistema (hoja4)'!AT2818</f>
        <v>0.9461916646523455</v>
      </c>
    </row>
    <row r="2814" spans="2:4" x14ac:dyDescent="0.25">
      <c r="B2814" s="8">
        <f t="shared" si="47"/>
        <v>2809</v>
      </c>
      <c r="C2814" s="12">
        <f>'Simulacion sistema (hoja4)'!AS2819</f>
        <v>0.28353909970469576</v>
      </c>
      <c r="D2814" s="12">
        <f>'Simulacion sistema (hoja4)'!AT2819</f>
        <v>0.93554090616153318</v>
      </c>
    </row>
    <row r="2815" spans="2:4" x14ac:dyDescent="0.25">
      <c r="B2815" s="8">
        <f t="shared" si="47"/>
        <v>2810</v>
      </c>
      <c r="C2815" s="12">
        <f>'Simulacion sistema (hoja4)'!AS2820</f>
        <v>0</v>
      </c>
      <c r="D2815" s="12">
        <f>'Simulacion sistema (hoja4)'!AT2820</f>
        <v>0.73027809784508046</v>
      </c>
    </row>
    <row r="2816" spans="2:4" x14ac:dyDescent="0.25">
      <c r="B2816" s="8">
        <f t="shared" si="47"/>
        <v>2811</v>
      </c>
      <c r="C2816" s="12">
        <f>'Simulacion sistema (hoja4)'!AS2821</f>
        <v>5.6642371252382875E-2</v>
      </c>
      <c r="D2816" s="12">
        <f>'Simulacion sistema (hoja4)'!AT2821</f>
        <v>0.62109864391948655</v>
      </c>
    </row>
    <row r="2817" spans="2:4" x14ac:dyDescent="0.25">
      <c r="B2817" s="8">
        <f t="shared" si="47"/>
        <v>2812</v>
      </c>
      <c r="C2817" s="12">
        <f>'Simulacion sistema (hoja4)'!AS2822</f>
        <v>0</v>
      </c>
      <c r="D2817" s="12">
        <f>'Simulacion sistema (hoja4)'!AT2822</f>
        <v>0.74936996126632771</v>
      </c>
    </row>
    <row r="2818" spans="2:4" x14ac:dyDescent="0.25">
      <c r="B2818" s="8">
        <f t="shared" si="47"/>
        <v>2813</v>
      </c>
      <c r="C2818" s="12">
        <f>'Simulacion sistema (hoja4)'!AS2823</f>
        <v>0</v>
      </c>
      <c r="D2818" s="12">
        <f>'Simulacion sistema (hoja4)'!AT2823</f>
        <v>0.50172677142728972</v>
      </c>
    </row>
    <row r="2819" spans="2:4" x14ac:dyDescent="0.25">
      <c r="B2819" s="8">
        <f t="shared" si="47"/>
        <v>2814</v>
      </c>
      <c r="C2819" s="12">
        <f>'Simulacion sistema (hoja4)'!AS2824</f>
        <v>0</v>
      </c>
      <c r="D2819" s="12">
        <f>'Simulacion sistema (hoja4)'!AT2824</f>
        <v>0.83332059034967654</v>
      </c>
    </row>
    <row r="2820" spans="2:4" x14ac:dyDescent="0.25">
      <c r="B2820" s="8">
        <f t="shared" si="47"/>
        <v>2815</v>
      </c>
      <c r="C2820" s="12">
        <f>'Simulacion sistema (hoja4)'!AS2825</f>
        <v>0</v>
      </c>
      <c r="D2820" s="12">
        <f>'Simulacion sistema (hoja4)'!AT2825</f>
        <v>0.92829125358243492</v>
      </c>
    </row>
    <row r="2821" spans="2:4" x14ac:dyDescent="0.25">
      <c r="B2821" s="8">
        <f t="shared" si="47"/>
        <v>2816</v>
      </c>
      <c r="C2821" s="12">
        <f>'Simulacion sistema (hoja4)'!AS2826</f>
        <v>4.6558102325174593E-2</v>
      </c>
      <c r="D2821" s="12">
        <f>'Simulacion sistema (hoja4)'!AT2826</f>
        <v>0.7501678303416941</v>
      </c>
    </row>
    <row r="2822" spans="2:4" x14ac:dyDescent="0.25">
      <c r="B2822" s="8">
        <f t="shared" si="47"/>
        <v>2817</v>
      </c>
      <c r="C2822" s="12">
        <f>'Simulacion sistema (hoja4)'!AS2827</f>
        <v>0</v>
      </c>
      <c r="D2822" s="12">
        <f>'Simulacion sistema (hoja4)'!AT2827</f>
        <v>0.91423401649104841</v>
      </c>
    </row>
    <row r="2823" spans="2:4" x14ac:dyDescent="0.25">
      <c r="B2823" s="8">
        <f t="shared" si="47"/>
        <v>2818</v>
      </c>
      <c r="C2823" s="12">
        <f>'Simulacion sistema (hoja4)'!AS2828</f>
        <v>0</v>
      </c>
      <c r="D2823" s="12">
        <f>'Simulacion sistema (hoja4)'!AT2828</f>
        <v>0.6824863877390035</v>
      </c>
    </row>
    <row r="2824" spans="2:4" x14ac:dyDescent="0.25">
      <c r="B2824" s="8">
        <f t="shared" ref="B2824:B2887" si="48">+B2823+1</f>
        <v>2819</v>
      </c>
      <c r="C2824" s="12">
        <f>'Simulacion sistema (hoja4)'!AS2829</f>
        <v>0.55057954360898054</v>
      </c>
      <c r="D2824" s="12">
        <f>'Simulacion sistema (hoja4)'!AT2829</f>
        <v>0.89023825881621177</v>
      </c>
    </row>
    <row r="2825" spans="2:4" x14ac:dyDescent="0.25">
      <c r="B2825" s="8">
        <f t="shared" si="48"/>
        <v>2820</v>
      </c>
      <c r="C2825" s="12">
        <f>'Simulacion sistema (hoja4)'!AS2830</f>
        <v>0</v>
      </c>
      <c r="D2825" s="12">
        <f>'Simulacion sistema (hoja4)'!AT2830</f>
        <v>0.78808215721484431</v>
      </c>
    </row>
    <row r="2826" spans="2:4" x14ac:dyDescent="0.25">
      <c r="B2826" s="8">
        <f t="shared" si="48"/>
        <v>2821</v>
      </c>
      <c r="C2826" s="12">
        <f>'Simulacion sistema (hoja4)'!AS2831</f>
        <v>0.14486655073203786</v>
      </c>
      <c r="D2826" s="12">
        <f>'Simulacion sistema (hoja4)'!AT2831</f>
        <v>0.45684083813017201</v>
      </c>
    </row>
    <row r="2827" spans="2:4" x14ac:dyDescent="0.25">
      <c r="B2827" s="8">
        <f t="shared" si="48"/>
        <v>2822</v>
      </c>
      <c r="C2827" s="12">
        <f>'Simulacion sistema (hoja4)'!AS2832</f>
        <v>6.9530310835914627E-2</v>
      </c>
      <c r="D2827" s="12">
        <f>'Simulacion sistema (hoja4)'!AT2832</f>
        <v>0.94887409062010764</v>
      </c>
    </row>
    <row r="2828" spans="2:4" x14ac:dyDescent="0.25">
      <c r="B2828" s="8">
        <f t="shared" si="48"/>
        <v>2823</v>
      </c>
      <c r="C2828" s="12">
        <f>'Simulacion sistema (hoja4)'!AS2833</f>
        <v>1</v>
      </c>
      <c r="D2828" s="12">
        <f>'Simulacion sistema (hoja4)'!AT2833</f>
        <v>0.67768734212341231</v>
      </c>
    </row>
    <row r="2829" spans="2:4" x14ac:dyDescent="0.25">
      <c r="B2829" s="8">
        <f t="shared" si="48"/>
        <v>2824</v>
      </c>
      <c r="C2829" s="12">
        <f>'Simulacion sistema (hoja4)'!AS2834</f>
        <v>0</v>
      </c>
      <c r="D2829" s="12">
        <f>'Simulacion sistema (hoja4)'!AT2834</f>
        <v>0.82151471805493248</v>
      </c>
    </row>
    <row r="2830" spans="2:4" x14ac:dyDescent="0.25">
      <c r="B2830" s="8">
        <f t="shared" si="48"/>
        <v>2825</v>
      </c>
      <c r="C2830" s="12">
        <f>'Simulacion sistema (hoja4)'!AS2835</f>
        <v>0.52889552880956869</v>
      </c>
      <c r="D2830" s="12">
        <f>'Simulacion sistema (hoja4)'!AT2835</f>
        <v>0.80421350462001762</v>
      </c>
    </row>
    <row r="2831" spans="2:4" x14ac:dyDescent="0.25">
      <c r="B2831" s="8">
        <f t="shared" si="48"/>
        <v>2826</v>
      </c>
      <c r="C2831" s="12">
        <f>'Simulacion sistema (hoja4)'!AS2836</f>
        <v>0</v>
      </c>
      <c r="D2831" s="12">
        <f>'Simulacion sistema (hoja4)'!AT2836</f>
        <v>0.7659585025869764</v>
      </c>
    </row>
    <row r="2832" spans="2:4" x14ac:dyDescent="0.25">
      <c r="B2832" s="8">
        <f t="shared" si="48"/>
        <v>2827</v>
      </c>
      <c r="C2832" s="12">
        <f>'Simulacion sistema (hoja4)'!AS2837</f>
        <v>0</v>
      </c>
      <c r="D2832" s="12">
        <f>'Simulacion sistema (hoja4)'!AT2837</f>
        <v>0.83167090849651504</v>
      </c>
    </row>
    <row r="2833" spans="2:4" x14ac:dyDescent="0.25">
      <c r="B2833" s="8">
        <f t="shared" si="48"/>
        <v>2828</v>
      </c>
      <c r="C2833" s="12">
        <f>'Simulacion sistema (hoja4)'!AS2838</f>
        <v>0</v>
      </c>
      <c r="D2833" s="12">
        <f>'Simulacion sistema (hoja4)'!AT2838</f>
        <v>0.78943838723831528</v>
      </c>
    </row>
    <row r="2834" spans="2:4" x14ac:dyDescent="0.25">
      <c r="B2834" s="8">
        <f t="shared" si="48"/>
        <v>2829</v>
      </c>
      <c r="C2834" s="12">
        <f>'Simulacion sistema (hoja4)'!AS2839</f>
        <v>0</v>
      </c>
      <c r="D2834" s="12">
        <f>'Simulacion sistema (hoja4)'!AT2839</f>
        <v>0.73632290514147347</v>
      </c>
    </row>
    <row r="2835" spans="2:4" x14ac:dyDescent="0.25">
      <c r="B2835" s="8">
        <f t="shared" si="48"/>
        <v>2830</v>
      </c>
      <c r="C2835" s="12">
        <f>'Simulacion sistema (hoja4)'!AS2840</f>
        <v>0</v>
      </c>
      <c r="D2835" s="12">
        <f>'Simulacion sistema (hoja4)'!AT2840</f>
        <v>0.99059736445182955</v>
      </c>
    </row>
    <row r="2836" spans="2:4" x14ac:dyDescent="0.25">
      <c r="B2836" s="8">
        <f t="shared" si="48"/>
        <v>2831</v>
      </c>
      <c r="C2836" s="12">
        <f>'Simulacion sistema (hoja4)'!AS2841</f>
        <v>0.76295921298714675</v>
      </c>
      <c r="D2836" s="12">
        <f>'Simulacion sistema (hoja4)'!AT2841</f>
        <v>0.84796039444270421</v>
      </c>
    </row>
    <row r="2837" spans="2:4" x14ac:dyDescent="0.25">
      <c r="B2837" s="8">
        <f t="shared" si="48"/>
        <v>2832</v>
      </c>
      <c r="C2837" s="12">
        <f>'Simulacion sistema (hoja4)'!AS2842</f>
        <v>0</v>
      </c>
      <c r="D2837" s="12">
        <f>'Simulacion sistema (hoja4)'!AT2842</f>
        <v>0.79393654199339425</v>
      </c>
    </row>
    <row r="2838" spans="2:4" x14ac:dyDescent="0.25">
      <c r="B2838" s="8">
        <f t="shared" si="48"/>
        <v>2833</v>
      </c>
      <c r="C2838" s="12">
        <f>'Simulacion sistema (hoja4)'!AS2843</f>
        <v>0.60537858168390812</v>
      </c>
      <c r="D2838" s="12">
        <f>'Simulacion sistema (hoja4)'!AT2843</f>
        <v>0.72077745816250549</v>
      </c>
    </row>
    <row r="2839" spans="2:4" x14ac:dyDescent="0.25">
      <c r="B2839" s="8">
        <f t="shared" si="48"/>
        <v>2834</v>
      </c>
      <c r="C2839" s="12">
        <f>'Simulacion sistema (hoja4)'!AS2844</f>
        <v>0.44511489110251812</v>
      </c>
      <c r="D2839" s="12">
        <f>'Simulacion sistema (hoja4)'!AT2844</f>
        <v>0.77896762676451325</v>
      </c>
    </row>
    <row r="2840" spans="2:4" x14ac:dyDescent="0.25">
      <c r="B2840" s="8">
        <f t="shared" si="48"/>
        <v>2835</v>
      </c>
      <c r="C2840" s="12">
        <f>'Simulacion sistema (hoja4)'!AS2845</f>
        <v>0</v>
      </c>
      <c r="D2840" s="12">
        <f>'Simulacion sistema (hoja4)'!AT2845</f>
        <v>0.90570013729439991</v>
      </c>
    </row>
    <row r="2841" spans="2:4" x14ac:dyDescent="0.25">
      <c r="B2841" s="8">
        <f t="shared" si="48"/>
        <v>2836</v>
      </c>
      <c r="C2841" s="12">
        <f>'Simulacion sistema (hoja4)'!AS2846</f>
        <v>0.45908162673708097</v>
      </c>
      <c r="D2841" s="12">
        <f>'Simulacion sistema (hoja4)'!AT2846</f>
        <v>0.9682086861912641</v>
      </c>
    </row>
    <row r="2842" spans="2:4" x14ac:dyDescent="0.25">
      <c r="B2842" s="8">
        <f t="shared" si="48"/>
        <v>2837</v>
      </c>
      <c r="C2842" s="12">
        <f>'Simulacion sistema (hoja4)'!AS2847</f>
        <v>0.38322760366399083</v>
      </c>
      <c r="D2842" s="12">
        <f>'Simulacion sistema (hoja4)'!AT2847</f>
        <v>0.64842837765196515</v>
      </c>
    </row>
    <row r="2843" spans="2:4" x14ac:dyDescent="0.25">
      <c r="B2843" s="8">
        <f t="shared" si="48"/>
        <v>2838</v>
      </c>
      <c r="C2843" s="12">
        <f>'Simulacion sistema (hoja4)'!AS2848</f>
        <v>7.587977882673537E-2</v>
      </c>
      <c r="D2843" s="12">
        <f>'Simulacion sistema (hoja4)'!AT2848</f>
        <v>0.59255937201725251</v>
      </c>
    </row>
    <row r="2844" spans="2:4" x14ac:dyDescent="0.25">
      <c r="B2844" s="8">
        <f t="shared" si="48"/>
        <v>2839</v>
      </c>
      <c r="C2844" s="12">
        <f>'Simulacion sistema (hoja4)'!AS2849</f>
        <v>9.5194827446781954E-2</v>
      </c>
      <c r="D2844" s="12">
        <f>'Simulacion sistema (hoja4)'!AT2849</f>
        <v>0.77737314374547306</v>
      </c>
    </row>
    <row r="2845" spans="2:4" x14ac:dyDescent="0.25">
      <c r="B2845" s="8">
        <f t="shared" si="48"/>
        <v>2840</v>
      </c>
      <c r="C2845" s="12">
        <f>'Simulacion sistema (hoja4)'!AS2850</f>
        <v>0</v>
      </c>
      <c r="D2845" s="12">
        <f>'Simulacion sistema (hoja4)'!AT2850</f>
        <v>0.83123673643631391</v>
      </c>
    </row>
    <row r="2846" spans="2:4" x14ac:dyDescent="0.25">
      <c r="B2846" s="8">
        <f t="shared" si="48"/>
        <v>2841</v>
      </c>
      <c r="C2846" s="12">
        <f>'Simulacion sistema (hoja4)'!AS2851</f>
        <v>0</v>
      </c>
      <c r="D2846" s="12">
        <f>'Simulacion sistema (hoja4)'!AT2851</f>
        <v>0.74765947071075112</v>
      </c>
    </row>
    <row r="2847" spans="2:4" x14ac:dyDescent="0.25">
      <c r="B2847" s="8">
        <f t="shared" si="48"/>
        <v>2842</v>
      </c>
      <c r="C2847" s="12">
        <f>'Simulacion sistema (hoja4)'!AS2852</f>
        <v>0</v>
      </c>
      <c r="D2847" s="12">
        <f>'Simulacion sistema (hoja4)'!AT2852</f>
        <v>0.78118493086782015</v>
      </c>
    </row>
    <row r="2848" spans="2:4" x14ac:dyDescent="0.25">
      <c r="B2848" s="8">
        <f t="shared" si="48"/>
        <v>2843</v>
      </c>
      <c r="C2848" s="12">
        <f>'Simulacion sistema (hoja4)'!AS2853</f>
        <v>0</v>
      </c>
      <c r="D2848" s="12">
        <f>'Simulacion sistema (hoja4)'!AT2853</f>
        <v>0.8711287295785477</v>
      </c>
    </row>
    <row r="2849" spans="2:4" x14ac:dyDescent="0.25">
      <c r="B2849" s="8">
        <f t="shared" si="48"/>
        <v>2844</v>
      </c>
      <c r="C2849" s="12">
        <f>'Simulacion sistema (hoja4)'!AS2854</f>
        <v>0.59684284105896945</v>
      </c>
      <c r="D2849" s="12">
        <f>'Simulacion sistema (hoja4)'!AT2854</f>
        <v>0.88640900721493632</v>
      </c>
    </row>
    <row r="2850" spans="2:4" x14ac:dyDescent="0.25">
      <c r="B2850" s="8">
        <f t="shared" si="48"/>
        <v>2845</v>
      </c>
      <c r="C2850" s="12">
        <f>'Simulacion sistema (hoja4)'!AS2855</f>
        <v>0.61579539858472088</v>
      </c>
      <c r="D2850" s="12">
        <f>'Simulacion sistema (hoja4)'!AT2855</f>
        <v>0.92931580207426634</v>
      </c>
    </row>
    <row r="2851" spans="2:4" x14ac:dyDescent="0.25">
      <c r="B2851" s="8">
        <f t="shared" si="48"/>
        <v>2846</v>
      </c>
      <c r="C2851" s="12">
        <f>'Simulacion sistema (hoja4)'!AS2856</f>
        <v>0.68293668489528614</v>
      </c>
      <c r="D2851" s="12">
        <f>'Simulacion sistema (hoja4)'!AT2856</f>
        <v>0.85774267957661832</v>
      </c>
    </row>
    <row r="2852" spans="2:4" x14ac:dyDescent="0.25">
      <c r="B2852" s="8">
        <f t="shared" si="48"/>
        <v>2847</v>
      </c>
      <c r="C2852" s="12">
        <f>'Simulacion sistema (hoja4)'!AS2857</f>
        <v>0</v>
      </c>
      <c r="D2852" s="12">
        <f>'Simulacion sistema (hoja4)'!AT2857</f>
        <v>0.94076297626059591</v>
      </c>
    </row>
    <row r="2853" spans="2:4" x14ac:dyDescent="0.25">
      <c r="B2853" s="8">
        <f t="shared" si="48"/>
        <v>2848</v>
      </c>
      <c r="C2853" s="12">
        <f>'Simulacion sistema (hoja4)'!AS2858</f>
        <v>0</v>
      </c>
      <c r="D2853" s="12">
        <f>'Simulacion sistema (hoja4)'!AT2858</f>
        <v>0.83279877236272026</v>
      </c>
    </row>
    <row r="2854" spans="2:4" x14ac:dyDescent="0.25">
      <c r="B2854" s="8">
        <f t="shared" si="48"/>
        <v>2849</v>
      </c>
      <c r="C2854" s="12">
        <f>'Simulacion sistema (hoja4)'!AS2859</f>
        <v>0</v>
      </c>
      <c r="D2854" s="12">
        <f>'Simulacion sistema (hoja4)'!AT2859</f>
        <v>0.77940650116897436</v>
      </c>
    </row>
    <row r="2855" spans="2:4" x14ac:dyDescent="0.25">
      <c r="B2855" s="8">
        <f t="shared" si="48"/>
        <v>2850</v>
      </c>
      <c r="C2855" s="12">
        <f>'Simulacion sistema (hoja4)'!AS2860</f>
        <v>0.3575452676452715</v>
      </c>
      <c r="D2855" s="12">
        <f>'Simulacion sistema (hoja4)'!AT2860</f>
        <v>0.91498427327416521</v>
      </c>
    </row>
    <row r="2856" spans="2:4" x14ac:dyDescent="0.25">
      <c r="B2856" s="8">
        <f t="shared" si="48"/>
        <v>2851</v>
      </c>
      <c r="C2856" s="12">
        <f>'Simulacion sistema (hoja4)'!AS2861</f>
        <v>0</v>
      </c>
      <c r="D2856" s="12">
        <f>'Simulacion sistema (hoja4)'!AT2861</f>
        <v>0.80722576081685005</v>
      </c>
    </row>
    <row r="2857" spans="2:4" x14ac:dyDescent="0.25">
      <c r="B2857" s="8">
        <f t="shared" si="48"/>
        <v>2852</v>
      </c>
      <c r="C2857" s="12">
        <f>'Simulacion sistema (hoja4)'!AS2862</f>
        <v>0.10527257509379377</v>
      </c>
      <c r="D2857" s="12">
        <f>'Simulacion sistema (hoja4)'!AT2862</f>
        <v>0.59642896226334963</v>
      </c>
    </row>
    <row r="2858" spans="2:4" x14ac:dyDescent="0.25">
      <c r="B2858" s="8">
        <f t="shared" si="48"/>
        <v>2853</v>
      </c>
      <c r="C2858" s="12">
        <f>'Simulacion sistema (hoja4)'!AS2863</f>
        <v>0</v>
      </c>
      <c r="D2858" s="12">
        <f>'Simulacion sistema (hoja4)'!AT2863</f>
        <v>0.90637926530090562</v>
      </c>
    </row>
    <row r="2859" spans="2:4" x14ac:dyDescent="0.25">
      <c r="B2859" s="8">
        <f t="shared" si="48"/>
        <v>2854</v>
      </c>
      <c r="C2859" s="12">
        <f>'Simulacion sistema (hoja4)'!AS2864</f>
        <v>0</v>
      </c>
      <c r="D2859" s="12">
        <f>'Simulacion sistema (hoja4)'!AT2864</f>
        <v>0.72589789282941986</v>
      </c>
    </row>
    <row r="2860" spans="2:4" x14ac:dyDescent="0.25">
      <c r="B2860" s="8">
        <f t="shared" si="48"/>
        <v>2855</v>
      </c>
      <c r="C2860" s="12">
        <f>'Simulacion sistema (hoja4)'!AS2865</f>
        <v>6.3798821691776655E-2</v>
      </c>
      <c r="D2860" s="12">
        <f>'Simulacion sistema (hoja4)'!AT2865</f>
        <v>0.89426808019554604</v>
      </c>
    </row>
    <row r="2861" spans="2:4" x14ac:dyDescent="0.25">
      <c r="B2861" s="8">
        <f t="shared" si="48"/>
        <v>2856</v>
      </c>
      <c r="C2861" s="12">
        <f>'Simulacion sistema (hoja4)'!AS2866</f>
        <v>0.13796879496710193</v>
      </c>
      <c r="D2861" s="12">
        <f>'Simulacion sistema (hoja4)'!AT2866</f>
        <v>0.62824996961198976</v>
      </c>
    </row>
    <row r="2862" spans="2:4" x14ac:dyDescent="0.25">
      <c r="B2862" s="8">
        <f t="shared" si="48"/>
        <v>2857</v>
      </c>
      <c r="C2862" s="12">
        <f>'Simulacion sistema (hoja4)'!AS2867</f>
        <v>0</v>
      </c>
      <c r="D2862" s="12">
        <f>'Simulacion sistema (hoja4)'!AT2867</f>
        <v>0.74007374817804095</v>
      </c>
    </row>
    <row r="2863" spans="2:4" x14ac:dyDescent="0.25">
      <c r="B2863" s="8">
        <f t="shared" si="48"/>
        <v>2858</v>
      </c>
      <c r="C2863" s="12">
        <f>'Simulacion sistema (hoja4)'!AS2868</f>
        <v>0</v>
      </c>
      <c r="D2863" s="12">
        <f>'Simulacion sistema (hoja4)'!AT2868</f>
        <v>0.77028871607228755</v>
      </c>
    </row>
    <row r="2864" spans="2:4" x14ac:dyDescent="0.25">
      <c r="B2864" s="8">
        <f t="shared" si="48"/>
        <v>2859</v>
      </c>
      <c r="C2864" s="12">
        <f>'Simulacion sistema (hoja4)'!AS2869</f>
        <v>0</v>
      </c>
      <c r="D2864" s="12">
        <f>'Simulacion sistema (hoja4)'!AT2869</f>
        <v>0.95584220231960415</v>
      </c>
    </row>
    <row r="2865" spans="2:4" x14ac:dyDescent="0.25">
      <c r="B2865" s="8">
        <f t="shared" si="48"/>
        <v>2860</v>
      </c>
      <c r="C2865" s="12">
        <f>'Simulacion sistema (hoja4)'!AS2870</f>
        <v>0.10450692774684285</v>
      </c>
      <c r="D2865" s="12">
        <f>'Simulacion sistema (hoja4)'!AT2870</f>
        <v>0.87909862710430509</v>
      </c>
    </row>
    <row r="2866" spans="2:4" x14ac:dyDescent="0.25">
      <c r="B2866" s="8">
        <f t="shared" si="48"/>
        <v>2861</v>
      </c>
      <c r="C2866" s="12">
        <f>'Simulacion sistema (hoja4)'!AS2871</f>
        <v>0</v>
      </c>
      <c r="D2866" s="12">
        <f>'Simulacion sistema (hoja4)'!AT2871</f>
        <v>0.56753522822440428</v>
      </c>
    </row>
    <row r="2867" spans="2:4" x14ac:dyDescent="0.25">
      <c r="B2867" s="8">
        <f t="shared" si="48"/>
        <v>2862</v>
      </c>
      <c r="C2867" s="12">
        <f>'Simulacion sistema (hoja4)'!AS2872</f>
        <v>0.2046649830252488</v>
      </c>
      <c r="D2867" s="12">
        <f>'Simulacion sistema (hoja4)'!AT2872</f>
        <v>0.81043703376621723</v>
      </c>
    </row>
    <row r="2868" spans="2:4" x14ac:dyDescent="0.25">
      <c r="B2868" s="8">
        <f t="shared" si="48"/>
        <v>2863</v>
      </c>
      <c r="C2868" s="12">
        <f>'Simulacion sistema (hoja4)'!AS2873</f>
        <v>0</v>
      </c>
      <c r="D2868" s="12">
        <f>'Simulacion sistema (hoja4)'!AT2873</f>
        <v>0.79413055007615885</v>
      </c>
    </row>
    <row r="2869" spans="2:4" x14ac:dyDescent="0.25">
      <c r="B2869" s="8">
        <f t="shared" si="48"/>
        <v>2864</v>
      </c>
      <c r="C2869" s="12">
        <f>'Simulacion sistema (hoja4)'!AS2874</f>
        <v>0</v>
      </c>
      <c r="D2869" s="12">
        <f>'Simulacion sistema (hoja4)'!AT2874</f>
        <v>0.84991608938853713</v>
      </c>
    </row>
    <row r="2870" spans="2:4" x14ac:dyDescent="0.25">
      <c r="B2870" s="8">
        <f t="shared" si="48"/>
        <v>2865</v>
      </c>
      <c r="C2870" s="12">
        <f>'Simulacion sistema (hoja4)'!AS2875</f>
        <v>0.59312634564388822</v>
      </c>
      <c r="D2870" s="12">
        <f>'Simulacion sistema (hoja4)'!AT2875</f>
        <v>0.70419568152169698</v>
      </c>
    </row>
    <row r="2871" spans="2:4" x14ac:dyDescent="0.25">
      <c r="B2871" s="8">
        <f t="shared" si="48"/>
        <v>2866</v>
      </c>
      <c r="C2871" s="12">
        <f>'Simulacion sistema (hoja4)'!AS2876</f>
        <v>0</v>
      </c>
      <c r="D2871" s="12">
        <f>'Simulacion sistema (hoja4)'!AT2876</f>
        <v>0.84654184244913988</v>
      </c>
    </row>
    <row r="2872" spans="2:4" x14ac:dyDescent="0.25">
      <c r="B2872" s="8">
        <f t="shared" si="48"/>
        <v>2867</v>
      </c>
      <c r="C2872" s="12">
        <f>'Simulacion sistema (hoja4)'!AS2877</f>
        <v>0.78167642377666202</v>
      </c>
      <c r="D2872" s="12">
        <f>'Simulacion sistema (hoja4)'!AT2877</f>
        <v>0.7566739219438392</v>
      </c>
    </row>
    <row r="2873" spans="2:4" x14ac:dyDescent="0.25">
      <c r="B2873" s="8">
        <f t="shared" si="48"/>
        <v>2868</v>
      </c>
      <c r="C2873" s="12">
        <f>'Simulacion sistema (hoja4)'!AS2878</f>
        <v>0</v>
      </c>
      <c r="D2873" s="12">
        <f>'Simulacion sistema (hoja4)'!AT2878</f>
        <v>0.7310423822416876</v>
      </c>
    </row>
    <row r="2874" spans="2:4" x14ac:dyDescent="0.25">
      <c r="B2874" s="8">
        <f t="shared" si="48"/>
        <v>2869</v>
      </c>
      <c r="C2874" s="12">
        <f>'Simulacion sistema (hoja4)'!AS2879</f>
        <v>0</v>
      </c>
      <c r="D2874" s="12">
        <f>'Simulacion sistema (hoja4)'!AT2879</f>
        <v>0.75463777267695431</v>
      </c>
    </row>
    <row r="2875" spans="2:4" x14ac:dyDescent="0.25">
      <c r="B2875" s="8">
        <f t="shared" si="48"/>
        <v>2870</v>
      </c>
      <c r="C2875" s="12">
        <f>'Simulacion sistema (hoja4)'!AS2880</f>
        <v>7.3133289910460475E-2</v>
      </c>
      <c r="D2875" s="12">
        <f>'Simulacion sistema (hoja4)'!AT2880</f>
        <v>0.8876051836553801</v>
      </c>
    </row>
    <row r="2876" spans="2:4" x14ac:dyDescent="0.25">
      <c r="B2876" s="8">
        <f t="shared" si="48"/>
        <v>2871</v>
      </c>
      <c r="C2876" s="12">
        <f>'Simulacion sistema (hoja4)'!AS2881</f>
        <v>0</v>
      </c>
      <c r="D2876" s="12">
        <f>'Simulacion sistema (hoja4)'!AT2881</f>
        <v>0.82771114257330947</v>
      </c>
    </row>
    <row r="2877" spans="2:4" x14ac:dyDescent="0.25">
      <c r="B2877" s="8">
        <f t="shared" si="48"/>
        <v>2872</v>
      </c>
      <c r="C2877" s="12">
        <f>'Simulacion sistema (hoja4)'!AS2882</f>
        <v>0.52824314457980259</v>
      </c>
      <c r="D2877" s="12">
        <f>'Simulacion sistema (hoja4)'!AT2882</f>
        <v>0.78396190080537753</v>
      </c>
    </row>
    <row r="2878" spans="2:4" x14ac:dyDescent="0.25">
      <c r="B2878" s="8">
        <f t="shared" si="48"/>
        <v>2873</v>
      </c>
      <c r="C2878" s="12">
        <f>'Simulacion sistema (hoja4)'!AS2883</f>
        <v>0.29816397990725818</v>
      </c>
      <c r="D2878" s="12">
        <f>'Simulacion sistema (hoja4)'!AT2883</f>
        <v>0.99113731438250996</v>
      </c>
    </row>
    <row r="2879" spans="2:4" x14ac:dyDescent="0.25">
      <c r="B2879" s="8">
        <f t="shared" si="48"/>
        <v>2874</v>
      </c>
      <c r="C2879" s="12">
        <f>'Simulacion sistema (hoja4)'!AS2884</f>
        <v>0</v>
      </c>
      <c r="D2879" s="12">
        <f>'Simulacion sistema (hoja4)'!AT2884</f>
        <v>0.65988999148402183</v>
      </c>
    </row>
    <row r="2880" spans="2:4" x14ac:dyDescent="0.25">
      <c r="B2880" s="8">
        <f t="shared" si="48"/>
        <v>2875</v>
      </c>
      <c r="C2880" s="12">
        <f>'Simulacion sistema (hoja4)'!AS2885</f>
        <v>0.73716975239245408</v>
      </c>
      <c r="D2880" s="12">
        <f>'Simulacion sistema (hoja4)'!AT2885</f>
        <v>0.8724423565088304</v>
      </c>
    </row>
    <row r="2881" spans="2:4" x14ac:dyDescent="0.25">
      <c r="B2881" s="8">
        <f t="shared" si="48"/>
        <v>2876</v>
      </c>
      <c r="C2881" s="12">
        <f>'Simulacion sistema (hoja4)'!AS2886</f>
        <v>0</v>
      </c>
      <c r="D2881" s="12">
        <f>'Simulacion sistema (hoja4)'!AT2886</f>
        <v>0.89196538819952575</v>
      </c>
    </row>
    <row r="2882" spans="2:4" x14ac:dyDescent="0.25">
      <c r="B2882" s="8">
        <f t="shared" si="48"/>
        <v>2877</v>
      </c>
      <c r="C2882" s="12">
        <f>'Simulacion sistema (hoja4)'!AS2887</f>
        <v>0.18672638589228999</v>
      </c>
      <c r="D2882" s="12">
        <f>'Simulacion sistema (hoja4)'!AT2887</f>
        <v>0.66872964004793822</v>
      </c>
    </row>
    <row r="2883" spans="2:4" x14ac:dyDescent="0.25">
      <c r="B2883" s="8">
        <f t="shared" si="48"/>
        <v>2878</v>
      </c>
      <c r="C2883" s="12">
        <f>'Simulacion sistema (hoja4)'!AS2888</f>
        <v>0</v>
      </c>
      <c r="D2883" s="12">
        <f>'Simulacion sistema (hoja4)'!AT2888</f>
        <v>0.60782074158664789</v>
      </c>
    </row>
    <row r="2884" spans="2:4" x14ac:dyDescent="0.25">
      <c r="B2884" s="8">
        <f t="shared" si="48"/>
        <v>2879</v>
      </c>
      <c r="C2884" s="12">
        <f>'Simulacion sistema (hoja4)'!AS2889</f>
        <v>0</v>
      </c>
      <c r="D2884" s="12">
        <f>'Simulacion sistema (hoja4)'!AT2889</f>
        <v>0.82440968217016819</v>
      </c>
    </row>
    <row r="2885" spans="2:4" x14ac:dyDescent="0.25">
      <c r="B2885" s="8">
        <f t="shared" si="48"/>
        <v>2880</v>
      </c>
      <c r="C2885" s="12">
        <f>'Simulacion sistema (hoja4)'!AS2890</f>
        <v>0.18352805660059299</v>
      </c>
      <c r="D2885" s="12">
        <f>'Simulacion sistema (hoja4)'!AT2890</f>
        <v>0.87975770449042578</v>
      </c>
    </row>
    <row r="2886" spans="2:4" x14ac:dyDescent="0.25">
      <c r="B2886" s="8">
        <f t="shared" si="48"/>
        <v>2881</v>
      </c>
      <c r="C2886" s="12">
        <f>'Simulacion sistema (hoja4)'!AS2891</f>
        <v>0.79955909426522942</v>
      </c>
      <c r="D2886" s="12">
        <f>'Simulacion sistema (hoja4)'!AT2891</f>
        <v>0.73967472717830951</v>
      </c>
    </row>
    <row r="2887" spans="2:4" x14ac:dyDescent="0.25">
      <c r="B2887" s="8">
        <f t="shared" si="48"/>
        <v>2882</v>
      </c>
      <c r="C2887" s="12">
        <f>'Simulacion sistema (hoja4)'!AS2892</f>
        <v>0.27399599863541274</v>
      </c>
      <c r="D2887" s="12">
        <f>'Simulacion sistema (hoja4)'!AT2892</f>
        <v>0.79404134259645731</v>
      </c>
    </row>
    <row r="2888" spans="2:4" x14ac:dyDescent="0.25">
      <c r="B2888" s="8">
        <f t="shared" ref="B2888:B2951" si="49">+B2887+1</f>
        <v>2883</v>
      </c>
      <c r="C2888" s="12">
        <f>'Simulacion sistema (hoja4)'!AS2893</f>
        <v>0.2617774960503344</v>
      </c>
      <c r="D2888" s="12">
        <f>'Simulacion sistema (hoja4)'!AT2893</f>
        <v>0.71721397535592379</v>
      </c>
    </row>
    <row r="2889" spans="2:4" x14ac:dyDescent="0.25">
      <c r="B2889" s="8">
        <f t="shared" si="49"/>
        <v>2884</v>
      </c>
      <c r="C2889" s="12">
        <f>'Simulacion sistema (hoja4)'!AS2894</f>
        <v>0</v>
      </c>
      <c r="D2889" s="12">
        <f>'Simulacion sistema (hoja4)'!AT2894</f>
        <v>0.90065281125790619</v>
      </c>
    </row>
    <row r="2890" spans="2:4" x14ac:dyDescent="0.25">
      <c r="B2890" s="8">
        <f t="shared" si="49"/>
        <v>2885</v>
      </c>
      <c r="C2890" s="12">
        <f>'Simulacion sistema (hoja4)'!AS2895</f>
        <v>0.46007340016367382</v>
      </c>
      <c r="D2890" s="12">
        <f>'Simulacion sistema (hoja4)'!AT2895</f>
        <v>0.8223918959503389</v>
      </c>
    </row>
    <row r="2891" spans="2:4" x14ac:dyDescent="0.25">
      <c r="B2891" s="8">
        <f t="shared" si="49"/>
        <v>2886</v>
      </c>
      <c r="C2891" s="12">
        <f>'Simulacion sistema (hoja4)'!AS2896</f>
        <v>0</v>
      </c>
      <c r="D2891" s="12">
        <f>'Simulacion sistema (hoja4)'!AT2896</f>
        <v>0.75185255927048877</v>
      </c>
    </row>
    <row r="2892" spans="2:4" x14ac:dyDescent="0.25">
      <c r="B2892" s="8">
        <f t="shared" si="49"/>
        <v>2887</v>
      </c>
      <c r="C2892" s="12">
        <f>'Simulacion sistema (hoja4)'!AS2897</f>
        <v>0</v>
      </c>
      <c r="D2892" s="12">
        <f>'Simulacion sistema (hoja4)'!AT2897</f>
        <v>0.79774395074118853</v>
      </c>
    </row>
    <row r="2893" spans="2:4" x14ac:dyDescent="0.25">
      <c r="B2893" s="8">
        <f t="shared" si="49"/>
        <v>2888</v>
      </c>
      <c r="C2893" s="12">
        <f>'Simulacion sistema (hoja4)'!AS2898</f>
        <v>0.20938479617536593</v>
      </c>
      <c r="D2893" s="12">
        <f>'Simulacion sistema (hoja4)'!AT2898</f>
        <v>0.97814077419166656</v>
      </c>
    </row>
    <row r="2894" spans="2:4" x14ac:dyDescent="0.25">
      <c r="B2894" s="8">
        <f t="shared" si="49"/>
        <v>2889</v>
      </c>
      <c r="C2894" s="12">
        <f>'Simulacion sistema (hoja4)'!AS2899</f>
        <v>0</v>
      </c>
      <c r="D2894" s="12">
        <f>'Simulacion sistema (hoja4)'!AT2899</f>
        <v>0.50955932428888906</v>
      </c>
    </row>
    <row r="2895" spans="2:4" x14ac:dyDescent="0.25">
      <c r="B2895" s="8">
        <f t="shared" si="49"/>
        <v>2890</v>
      </c>
      <c r="C2895" s="12">
        <f>'Simulacion sistema (hoja4)'!AS2900</f>
        <v>0.11831762732735145</v>
      </c>
      <c r="D2895" s="12">
        <f>'Simulacion sistema (hoja4)'!AT2900</f>
        <v>0.87483776001555114</v>
      </c>
    </row>
    <row r="2896" spans="2:4" x14ac:dyDescent="0.25">
      <c r="B2896" s="8">
        <f t="shared" si="49"/>
        <v>2891</v>
      </c>
      <c r="C2896" s="12">
        <f>'Simulacion sistema (hoja4)'!AS2901</f>
        <v>0</v>
      </c>
      <c r="D2896" s="12">
        <f>'Simulacion sistema (hoja4)'!AT2901</f>
        <v>0.56460230423724411</v>
      </c>
    </row>
    <row r="2897" spans="2:4" x14ac:dyDescent="0.25">
      <c r="B2897" s="8">
        <f t="shared" si="49"/>
        <v>2892</v>
      </c>
      <c r="C2897" s="12">
        <f>'Simulacion sistema (hoja4)'!AS2902</f>
        <v>0.47612872287281788</v>
      </c>
      <c r="D2897" s="12">
        <f>'Simulacion sistema (hoja4)'!AT2902</f>
        <v>0.91135477352030625</v>
      </c>
    </row>
    <row r="2898" spans="2:4" x14ac:dyDescent="0.25">
      <c r="B2898" s="8">
        <f t="shared" si="49"/>
        <v>2893</v>
      </c>
      <c r="C2898" s="12">
        <f>'Simulacion sistema (hoja4)'!AS2903</f>
        <v>1</v>
      </c>
      <c r="D2898" s="12">
        <f>'Simulacion sistema (hoja4)'!AT2903</f>
        <v>0.87501329182797072</v>
      </c>
    </row>
    <row r="2899" spans="2:4" x14ac:dyDescent="0.25">
      <c r="B2899" s="8">
        <f t="shared" si="49"/>
        <v>2894</v>
      </c>
      <c r="C2899" s="12">
        <f>'Simulacion sistema (hoja4)'!AS2904</f>
        <v>0</v>
      </c>
      <c r="D2899" s="12">
        <f>'Simulacion sistema (hoja4)'!AT2904</f>
        <v>0.74889797531239755</v>
      </c>
    </row>
    <row r="2900" spans="2:4" x14ac:dyDescent="0.25">
      <c r="B2900" s="8">
        <f t="shared" si="49"/>
        <v>2895</v>
      </c>
      <c r="C2900" s="12">
        <f>'Simulacion sistema (hoja4)'!AS2905</f>
        <v>1</v>
      </c>
      <c r="D2900" s="12">
        <f>'Simulacion sistema (hoja4)'!AT2905</f>
        <v>0.94165634902304574</v>
      </c>
    </row>
    <row r="2901" spans="2:4" x14ac:dyDescent="0.25">
      <c r="B2901" s="8">
        <f t="shared" si="49"/>
        <v>2896</v>
      </c>
      <c r="C2901" s="12">
        <f>'Simulacion sistema (hoja4)'!AS2906</f>
        <v>0.96258560784384217</v>
      </c>
      <c r="D2901" s="12">
        <f>'Simulacion sistema (hoja4)'!AT2906</f>
        <v>0.82684839915020525</v>
      </c>
    </row>
    <row r="2902" spans="2:4" x14ac:dyDescent="0.25">
      <c r="B2902" s="8">
        <f t="shared" si="49"/>
        <v>2897</v>
      </c>
      <c r="C2902" s="12">
        <f>'Simulacion sistema (hoja4)'!AS2907</f>
        <v>0</v>
      </c>
      <c r="D2902" s="12">
        <f>'Simulacion sistema (hoja4)'!AT2907</f>
        <v>0.82924936756669876</v>
      </c>
    </row>
    <row r="2903" spans="2:4" x14ac:dyDescent="0.25">
      <c r="B2903" s="8">
        <f t="shared" si="49"/>
        <v>2898</v>
      </c>
      <c r="C2903" s="12">
        <f>'Simulacion sistema (hoja4)'!AS2908</f>
        <v>0</v>
      </c>
      <c r="D2903" s="12">
        <f>'Simulacion sistema (hoja4)'!AT2908</f>
        <v>0.6648455018413848</v>
      </c>
    </row>
    <row r="2904" spans="2:4" x14ac:dyDescent="0.25">
      <c r="B2904" s="8">
        <f t="shared" si="49"/>
        <v>2899</v>
      </c>
      <c r="C2904" s="12">
        <f>'Simulacion sistema (hoja4)'!AS2909</f>
        <v>0.2916461917896716</v>
      </c>
      <c r="D2904" s="12">
        <f>'Simulacion sistema (hoja4)'!AT2909</f>
        <v>0.88596221182129764</v>
      </c>
    </row>
    <row r="2905" spans="2:4" x14ac:dyDescent="0.25">
      <c r="B2905" s="8">
        <f t="shared" si="49"/>
        <v>2900</v>
      </c>
      <c r="C2905" s="12">
        <f>'Simulacion sistema (hoja4)'!AS2910</f>
        <v>0.78510017455095471</v>
      </c>
      <c r="D2905" s="12">
        <f>'Simulacion sistema (hoja4)'!AT2910</f>
        <v>0.91470538126737311</v>
      </c>
    </row>
    <row r="2906" spans="2:4" x14ac:dyDescent="0.25">
      <c r="B2906" s="8">
        <f t="shared" si="49"/>
        <v>2901</v>
      </c>
      <c r="C2906" s="12">
        <f>'Simulacion sistema (hoja4)'!AS2911</f>
        <v>0.16447990821958933</v>
      </c>
      <c r="D2906" s="12">
        <f>'Simulacion sistema (hoja4)'!AT2911</f>
        <v>0.53530420207237894</v>
      </c>
    </row>
    <row r="2907" spans="2:4" x14ac:dyDescent="0.25">
      <c r="B2907" s="8">
        <f t="shared" si="49"/>
        <v>2902</v>
      </c>
      <c r="C2907" s="12">
        <f>'Simulacion sistema (hoja4)'!AS2912</f>
        <v>0</v>
      </c>
      <c r="D2907" s="12">
        <f>'Simulacion sistema (hoja4)'!AT2912</f>
        <v>0.8249769841368455</v>
      </c>
    </row>
    <row r="2908" spans="2:4" x14ac:dyDescent="0.25">
      <c r="B2908" s="8">
        <f t="shared" si="49"/>
        <v>2903</v>
      </c>
      <c r="C2908" s="12">
        <f>'Simulacion sistema (hoja4)'!AS2913</f>
        <v>0.236758272395621</v>
      </c>
      <c r="D2908" s="12">
        <f>'Simulacion sistema (hoja4)'!AT2913</f>
        <v>0.68640786690869904</v>
      </c>
    </row>
    <row r="2909" spans="2:4" x14ac:dyDescent="0.25">
      <c r="B2909" s="8">
        <f t="shared" si="49"/>
        <v>2904</v>
      </c>
      <c r="C2909" s="12">
        <f>'Simulacion sistema (hoja4)'!AS2914</f>
        <v>0</v>
      </c>
      <c r="D2909" s="12">
        <f>'Simulacion sistema (hoja4)'!AT2914</f>
        <v>0.90815481476771587</v>
      </c>
    </row>
    <row r="2910" spans="2:4" x14ac:dyDescent="0.25">
      <c r="B2910" s="8">
        <f t="shared" si="49"/>
        <v>2905</v>
      </c>
      <c r="C2910" s="12">
        <f>'Simulacion sistema (hoja4)'!AS2915</f>
        <v>0</v>
      </c>
      <c r="D2910" s="12">
        <f>'Simulacion sistema (hoja4)'!AT2915</f>
        <v>0.74466116694242723</v>
      </c>
    </row>
    <row r="2911" spans="2:4" x14ac:dyDescent="0.25">
      <c r="B2911" s="8">
        <f t="shared" si="49"/>
        <v>2906</v>
      </c>
      <c r="C2911" s="12">
        <f>'Simulacion sistema (hoja4)'!AS2916</f>
        <v>0.24979693308517698</v>
      </c>
      <c r="D2911" s="12">
        <f>'Simulacion sistema (hoja4)'!AT2916</f>
        <v>0.81202237593551874</v>
      </c>
    </row>
    <row r="2912" spans="2:4" x14ac:dyDescent="0.25">
      <c r="B2912" s="8">
        <f t="shared" si="49"/>
        <v>2907</v>
      </c>
      <c r="C2912" s="12">
        <f>'Simulacion sistema (hoja4)'!AS2917</f>
        <v>0.17117993207187585</v>
      </c>
      <c r="D2912" s="12">
        <f>'Simulacion sistema (hoja4)'!AT2917</f>
        <v>0.95802082758718199</v>
      </c>
    </row>
    <row r="2913" spans="2:4" x14ac:dyDescent="0.25">
      <c r="B2913" s="8">
        <f t="shared" si="49"/>
        <v>2908</v>
      </c>
      <c r="C2913" s="12">
        <f>'Simulacion sistema (hoja4)'!AS2918</f>
        <v>9.24495957473742E-2</v>
      </c>
      <c r="D2913" s="12">
        <f>'Simulacion sistema (hoja4)'!AT2918</f>
        <v>0.82690479529456218</v>
      </c>
    </row>
    <row r="2914" spans="2:4" x14ac:dyDescent="0.25">
      <c r="B2914" s="8">
        <f t="shared" si="49"/>
        <v>2909</v>
      </c>
      <c r="C2914" s="12">
        <f>'Simulacion sistema (hoja4)'!AS2919</f>
        <v>0.56358416009043721</v>
      </c>
      <c r="D2914" s="12">
        <f>'Simulacion sistema (hoja4)'!AT2919</f>
        <v>0.78492917941529572</v>
      </c>
    </row>
    <row r="2915" spans="2:4" x14ac:dyDescent="0.25">
      <c r="B2915" s="8">
        <f t="shared" si="49"/>
        <v>2910</v>
      </c>
      <c r="C2915" s="12">
        <f>'Simulacion sistema (hoja4)'!AS2920</f>
        <v>0</v>
      </c>
      <c r="D2915" s="12">
        <f>'Simulacion sistema (hoja4)'!AT2920</f>
        <v>0.85768438360154664</v>
      </c>
    </row>
    <row r="2916" spans="2:4" x14ac:dyDescent="0.25">
      <c r="B2916" s="8">
        <f t="shared" si="49"/>
        <v>2911</v>
      </c>
      <c r="C2916" s="12">
        <f>'Simulacion sistema (hoja4)'!AS2921</f>
        <v>0.188960161945884</v>
      </c>
      <c r="D2916" s="12">
        <f>'Simulacion sistema (hoja4)'!AT2921</f>
        <v>0.73867452695418778</v>
      </c>
    </row>
    <row r="2917" spans="2:4" x14ac:dyDescent="0.25">
      <c r="B2917" s="8">
        <f t="shared" si="49"/>
        <v>2912</v>
      </c>
      <c r="C2917" s="12">
        <f>'Simulacion sistema (hoja4)'!AS2922</f>
        <v>0</v>
      </c>
      <c r="D2917" s="12">
        <f>'Simulacion sistema (hoja4)'!AT2922</f>
        <v>0.64948668281415367</v>
      </c>
    </row>
    <row r="2918" spans="2:4" x14ac:dyDescent="0.25">
      <c r="B2918" s="8">
        <f t="shared" si="49"/>
        <v>2913</v>
      </c>
      <c r="C2918" s="12">
        <f>'Simulacion sistema (hoja4)'!AS2923</f>
        <v>0</v>
      </c>
      <c r="D2918" s="12">
        <f>'Simulacion sistema (hoja4)'!AT2923</f>
        <v>0.86395795398209585</v>
      </c>
    </row>
    <row r="2919" spans="2:4" x14ac:dyDescent="0.25">
      <c r="B2919" s="8">
        <f t="shared" si="49"/>
        <v>2914</v>
      </c>
      <c r="C2919" s="12">
        <f>'Simulacion sistema (hoja4)'!AS2924</f>
        <v>0</v>
      </c>
      <c r="D2919" s="12">
        <f>'Simulacion sistema (hoja4)'!AT2924</f>
        <v>0.80445673181493971</v>
      </c>
    </row>
    <row r="2920" spans="2:4" x14ac:dyDescent="0.25">
      <c r="B2920" s="8">
        <f t="shared" si="49"/>
        <v>2915</v>
      </c>
      <c r="C2920" s="12">
        <f>'Simulacion sistema (hoja4)'!AS2925</f>
        <v>0</v>
      </c>
      <c r="D2920" s="12">
        <f>'Simulacion sistema (hoja4)'!AT2925</f>
        <v>0.77778823605584291</v>
      </c>
    </row>
    <row r="2921" spans="2:4" x14ac:dyDescent="0.25">
      <c r="B2921" s="8">
        <f t="shared" si="49"/>
        <v>2916</v>
      </c>
      <c r="C2921" s="12">
        <f>'Simulacion sistema (hoja4)'!AS2926</f>
        <v>0</v>
      </c>
      <c r="D2921" s="12">
        <f>'Simulacion sistema (hoja4)'!AT2926</f>
        <v>0.99726046210044061</v>
      </c>
    </row>
    <row r="2922" spans="2:4" x14ac:dyDescent="0.25">
      <c r="B2922" s="8">
        <f t="shared" si="49"/>
        <v>2917</v>
      </c>
      <c r="C2922" s="12">
        <f>'Simulacion sistema (hoja4)'!AS2927</f>
        <v>0</v>
      </c>
      <c r="D2922" s="12">
        <f>'Simulacion sistema (hoja4)'!AT2927</f>
        <v>0.54422005208959479</v>
      </c>
    </row>
    <row r="2923" spans="2:4" x14ac:dyDescent="0.25">
      <c r="B2923" s="8">
        <f t="shared" si="49"/>
        <v>2918</v>
      </c>
      <c r="C2923" s="12">
        <f>'Simulacion sistema (hoja4)'!AS2928</f>
        <v>6.8561409027390788E-2</v>
      </c>
      <c r="D2923" s="12">
        <f>'Simulacion sistema (hoja4)'!AT2928</f>
        <v>0.96462446632322596</v>
      </c>
    </row>
    <row r="2924" spans="2:4" x14ac:dyDescent="0.25">
      <c r="B2924" s="8">
        <f t="shared" si="49"/>
        <v>2919</v>
      </c>
      <c r="C2924" s="12">
        <f>'Simulacion sistema (hoja4)'!AS2929</f>
        <v>0</v>
      </c>
      <c r="D2924" s="12">
        <f>'Simulacion sistema (hoja4)'!AT2929</f>
        <v>0.8024460179668258</v>
      </c>
    </row>
    <row r="2925" spans="2:4" x14ac:dyDescent="0.25">
      <c r="B2925" s="8">
        <f t="shared" si="49"/>
        <v>2920</v>
      </c>
      <c r="C2925" s="12">
        <f>'Simulacion sistema (hoja4)'!AS2930</f>
        <v>0</v>
      </c>
      <c r="D2925" s="12">
        <f>'Simulacion sistema (hoja4)'!AT2930</f>
        <v>0.67497369674449448</v>
      </c>
    </row>
    <row r="2926" spans="2:4" x14ac:dyDescent="0.25">
      <c r="B2926" s="8">
        <f t="shared" si="49"/>
        <v>2921</v>
      </c>
      <c r="C2926" s="12">
        <f>'Simulacion sistema (hoja4)'!AS2931</f>
        <v>4.1938581042146934E-2</v>
      </c>
      <c r="D2926" s="12">
        <f>'Simulacion sistema (hoja4)'!AT2931</f>
        <v>0.80194413394811537</v>
      </c>
    </row>
    <row r="2927" spans="2:4" x14ac:dyDescent="0.25">
      <c r="B2927" s="8">
        <f t="shared" si="49"/>
        <v>2922</v>
      </c>
      <c r="C2927" s="12">
        <f>'Simulacion sistema (hoja4)'!AS2932</f>
        <v>0.2718931903760794</v>
      </c>
      <c r="D2927" s="12">
        <f>'Simulacion sistema (hoja4)'!AT2932</f>
        <v>0.84355369909680034</v>
      </c>
    </row>
    <row r="2928" spans="2:4" x14ac:dyDescent="0.25">
      <c r="B2928" s="8">
        <f t="shared" si="49"/>
        <v>2923</v>
      </c>
      <c r="C2928" s="12">
        <f>'Simulacion sistema (hoja4)'!AS2933</f>
        <v>0.60949919245585105</v>
      </c>
      <c r="D2928" s="12">
        <f>'Simulacion sistema (hoja4)'!AT2933</f>
        <v>0.9701518785652995</v>
      </c>
    </row>
    <row r="2929" spans="2:4" x14ac:dyDescent="0.25">
      <c r="B2929" s="8">
        <f t="shared" si="49"/>
        <v>2924</v>
      </c>
      <c r="C2929" s="12">
        <f>'Simulacion sistema (hoja4)'!AS2934</f>
        <v>0.10226066881465765</v>
      </c>
      <c r="D2929" s="12">
        <f>'Simulacion sistema (hoja4)'!AT2934</f>
        <v>0.67404950753855841</v>
      </c>
    </row>
    <row r="2930" spans="2:4" x14ac:dyDescent="0.25">
      <c r="B2930" s="8">
        <f t="shared" si="49"/>
        <v>2925</v>
      </c>
      <c r="C2930" s="12">
        <f>'Simulacion sistema (hoja4)'!AS2935</f>
        <v>0</v>
      </c>
      <c r="D2930" s="12">
        <f>'Simulacion sistema (hoja4)'!AT2935</f>
        <v>1</v>
      </c>
    </row>
    <row r="2931" spans="2:4" x14ac:dyDescent="0.25">
      <c r="B2931" s="8">
        <f t="shared" si="49"/>
        <v>2926</v>
      </c>
      <c r="C2931" s="12">
        <f>'Simulacion sistema (hoja4)'!AS2936</f>
        <v>1</v>
      </c>
      <c r="D2931" s="12">
        <f>'Simulacion sistema (hoja4)'!AT2936</f>
        <v>0.59644068549209739</v>
      </c>
    </row>
    <row r="2932" spans="2:4" x14ac:dyDescent="0.25">
      <c r="B2932" s="8">
        <f t="shared" si="49"/>
        <v>2927</v>
      </c>
      <c r="C2932" s="12">
        <f>'Simulacion sistema (hoja4)'!AS2937</f>
        <v>0</v>
      </c>
      <c r="D2932" s="12">
        <f>'Simulacion sistema (hoja4)'!AT2937</f>
        <v>0.8987148254889914</v>
      </c>
    </row>
    <row r="2933" spans="2:4" x14ac:dyDescent="0.25">
      <c r="B2933" s="8">
        <f t="shared" si="49"/>
        <v>2928</v>
      </c>
      <c r="C2933" s="12">
        <f>'Simulacion sistema (hoja4)'!AS2938</f>
        <v>0.3645447432070561</v>
      </c>
      <c r="D2933" s="12">
        <f>'Simulacion sistema (hoja4)'!AT2938</f>
        <v>0.68563819549505745</v>
      </c>
    </row>
    <row r="2934" spans="2:4" x14ac:dyDescent="0.25">
      <c r="B2934" s="8">
        <f t="shared" si="49"/>
        <v>2929</v>
      </c>
      <c r="C2934" s="12">
        <f>'Simulacion sistema (hoja4)'!AS2939</f>
        <v>0</v>
      </c>
      <c r="D2934" s="12">
        <f>'Simulacion sistema (hoja4)'!AT2939</f>
        <v>0.78364108540215416</v>
      </c>
    </row>
    <row r="2935" spans="2:4" x14ac:dyDescent="0.25">
      <c r="B2935" s="8">
        <f t="shared" si="49"/>
        <v>2930</v>
      </c>
      <c r="C2935" s="12">
        <f>'Simulacion sistema (hoja4)'!AS2940</f>
        <v>5.1625850686949921E-2</v>
      </c>
      <c r="D2935" s="12">
        <f>'Simulacion sistema (hoja4)'!AT2940</f>
        <v>0.73448660341898786</v>
      </c>
    </row>
    <row r="2936" spans="2:4" x14ac:dyDescent="0.25">
      <c r="B2936" s="8">
        <f t="shared" si="49"/>
        <v>2931</v>
      </c>
      <c r="C2936" s="12">
        <f>'Simulacion sistema (hoja4)'!AS2941</f>
        <v>0.45940868639492338</v>
      </c>
      <c r="D2936" s="12">
        <f>'Simulacion sistema (hoja4)'!AT2941</f>
        <v>0.91350925147737938</v>
      </c>
    </row>
    <row r="2937" spans="2:4" x14ac:dyDescent="0.25">
      <c r="B2937" s="8">
        <f t="shared" si="49"/>
        <v>2932</v>
      </c>
      <c r="C2937" s="12">
        <f>'Simulacion sistema (hoja4)'!AS2942</f>
        <v>0.17173434919095598</v>
      </c>
      <c r="D2937" s="12">
        <f>'Simulacion sistema (hoja4)'!AT2942</f>
        <v>0.54845844847309622</v>
      </c>
    </row>
    <row r="2938" spans="2:4" x14ac:dyDescent="0.25">
      <c r="B2938" s="8">
        <f t="shared" si="49"/>
        <v>2933</v>
      </c>
      <c r="C2938" s="12">
        <f>'Simulacion sistema (hoja4)'!AS2943</f>
        <v>0</v>
      </c>
      <c r="D2938" s="12">
        <f>'Simulacion sistema (hoja4)'!AT2943</f>
        <v>0.77594842813009623</v>
      </c>
    </row>
    <row r="2939" spans="2:4" x14ac:dyDescent="0.25">
      <c r="B2939" s="8">
        <f t="shared" si="49"/>
        <v>2934</v>
      </c>
      <c r="C2939" s="12">
        <f>'Simulacion sistema (hoja4)'!AS2944</f>
        <v>0.29843564673113482</v>
      </c>
      <c r="D2939" s="12">
        <f>'Simulacion sistema (hoja4)'!AT2944</f>
        <v>0.59696243184256648</v>
      </c>
    </row>
    <row r="2940" spans="2:4" x14ac:dyDescent="0.25">
      <c r="B2940" s="8">
        <f t="shared" si="49"/>
        <v>2935</v>
      </c>
      <c r="C2940" s="12">
        <f>'Simulacion sistema (hoja4)'!AS2945</f>
        <v>0</v>
      </c>
      <c r="D2940" s="12">
        <f>'Simulacion sistema (hoja4)'!AT2945</f>
        <v>0.59498782944580464</v>
      </c>
    </row>
    <row r="2941" spans="2:4" x14ac:dyDescent="0.25">
      <c r="B2941" s="8">
        <f t="shared" si="49"/>
        <v>2936</v>
      </c>
      <c r="C2941" s="12">
        <f>'Simulacion sistema (hoja4)'!AS2946</f>
        <v>0.20891936617117607</v>
      </c>
      <c r="D2941" s="12">
        <f>'Simulacion sistema (hoja4)'!AT2946</f>
        <v>0.52390856647962458</v>
      </c>
    </row>
    <row r="2942" spans="2:4" x14ac:dyDescent="0.25">
      <c r="B2942" s="8">
        <f t="shared" si="49"/>
        <v>2937</v>
      </c>
      <c r="C2942" s="12">
        <f>'Simulacion sistema (hoja4)'!AS2947</f>
        <v>0.12198208547558734</v>
      </c>
      <c r="D2942" s="12">
        <f>'Simulacion sistema (hoja4)'!AT2947</f>
        <v>0.89185519648880507</v>
      </c>
    </row>
    <row r="2943" spans="2:4" x14ac:dyDescent="0.25">
      <c r="B2943" s="8">
        <f t="shared" si="49"/>
        <v>2938</v>
      </c>
      <c r="C2943" s="12">
        <f>'Simulacion sistema (hoja4)'!AS2948</f>
        <v>0</v>
      </c>
      <c r="D2943" s="12">
        <f>'Simulacion sistema (hoja4)'!AT2948</f>
        <v>0.71403841248742139</v>
      </c>
    </row>
    <row r="2944" spans="2:4" x14ac:dyDescent="0.25">
      <c r="B2944" s="8">
        <f t="shared" si="49"/>
        <v>2939</v>
      </c>
      <c r="C2944" s="12">
        <f>'Simulacion sistema (hoja4)'!AS2949</f>
        <v>0</v>
      </c>
      <c r="D2944" s="12">
        <f>'Simulacion sistema (hoja4)'!AT2949</f>
        <v>0.88875112041810289</v>
      </c>
    </row>
    <row r="2945" spans="2:4" x14ac:dyDescent="0.25">
      <c r="B2945" s="8">
        <f t="shared" si="49"/>
        <v>2940</v>
      </c>
      <c r="C2945" s="12">
        <f>'Simulacion sistema (hoja4)'!AS2950</f>
        <v>0</v>
      </c>
      <c r="D2945" s="12">
        <f>'Simulacion sistema (hoja4)'!AT2950</f>
        <v>0.56269893001341209</v>
      </c>
    </row>
    <row r="2946" spans="2:4" x14ac:dyDescent="0.25">
      <c r="B2946" s="8">
        <f t="shared" si="49"/>
        <v>2941</v>
      </c>
      <c r="C2946" s="12">
        <f>'Simulacion sistema (hoja4)'!AS2951</f>
        <v>0.29999049516505516</v>
      </c>
      <c r="D2946" s="12">
        <f>'Simulacion sistema (hoja4)'!AT2951</f>
        <v>0.49197993656655864</v>
      </c>
    </row>
    <row r="2947" spans="2:4" x14ac:dyDescent="0.25">
      <c r="B2947" s="8">
        <f t="shared" si="49"/>
        <v>2942</v>
      </c>
      <c r="C2947" s="12">
        <f>'Simulacion sistema (hoja4)'!AS2952</f>
        <v>0</v>
      </c>
      <c r="D2947" s="12">
        <f>'Simulacion sistema (hoja4)'!AT2952</f>
        <v>0.75196696334123403</v>
      </c>
    </row>
    <row r="2948" spans="2:4" x14ac:dyDescent="0.25">
      <c r="B2948" s="8">
        <f t="shared" si="49"/>
        <v>2943</v>
      </c>
      <c r="C2948" s="12">
        <f>'Simulacion sistema (hoja4)'!AS2953</f>
        <v>0.38330207158381407</v>
      </c>
      <c r="D2948" s="12">
        <f>'Simulacion sistema (hoja4)'!AT2953</f>
        <v>0.52040732916937316</v>
      </c>
    </row>
    <row r="2949" spans="2:4" x14ac:dyDescent="0.25">
      <c r="B2949" s="8">
        <f t="shared" si="49"/>
        <v>2944</v>
      </c>
      <c r="C2949" s="12">
        <f>'Simulacion sistema (hoja4)'!AS2954</f>
        <v>0</v>
      </c>
      <c r="D2949" s="12">
        <f>'Simulacion sistema (hoja4)'!AT2954</f>
        <v>0.75539444431438096</v>
      </c>
    </row>
    <row r="2950" spans="2:4" x14ac:dyDescent="0.25">
      <c r="B2950" s="8">
        <f t="shared" si="49"/>
        <v>2945</v>
      </c>
      <c r="C2950" s="12">
        <f>'Simulacion sistema (hoja4)'!AS2955</f>
        <v>0</v>
      </c>
      <c r="D2950" s="12">
        <f>'Simulacion sistema (hoja4)'!AT2955</f>
        <v>1</v>
      </c>
    </row>
    <row r="2951" spans="2:4" x14ac:dyDescent="0.25">
      <c r="B2951" s="8">
        <f t="shared" si="49"/>
        <v>2946</v>
      </c>
      <c r="C2951" s="12">
        <f>'Simulacion sistema (hoja4)'!AS2956</f>
        <v>0.96366937291473265</v>
      </c>
      <c r="D2951" s="12">
        <f>'Simulacion sistema (hoja4)'!AT2956</f>
        <v>0.90667221502280138</v>
      </c>
    </row>
    <row r="2952" spans="2:4" x14ac:dyDescent="0.25">
      <c r="B2952" s="8">
        <f t="shared" ref="B2952:B3015" si="50">+B2951+1</f>
        <v>2947</v>
      </c>
      <c r="C2952" s="12">
        <f>'Simulacion sistema (hoja4)'!AS2957</f>
        <v>0.14941281937378031</v>
      </c>
      <c r="D2952" s="12">
        <f>'Simulacion sistema (hoja4)'!AT2957</f>
        <v>0.74982573048706802</v>
      </c>
    </row>
    <row r="2953" spans="2:4" x14ac:dyDescent="0.25">
      <c r="B2953" s="8">
        <f t="shared" si="50"/>
        <v>2948</v>
      </c>
      <c r="C2953" s="12">
        <f>'Simulacion sistema (hoja4)'!AS2958</f>
        <v>0.7435868743212326</v>
      </c>
      <c r="D2953" s="12">
        <f>'Simulacion sistema (hoja4)'!AT2958</f>
        <v>1</v>
      </c>
    </row>
    <row r="2954" spans="2:4" x14ac:dyDescent="0.25">
      <c r="B2954" s="8">
        <f t="shared" si="50"/>
        <v>2949</v>
      </c>
      <c r="C2954" s="12">
        <f>'Simulacion sistema (hoja4)'!AS2959</f>
        <v>0</v>
      </c>
      <c r="D2954" s="12">
        <f>'Simulacion sistema (hoja4)'!AT2959</f>
        <v>1</v>
      </c>
    </row>
    <row r="2955" spans="2:4" x14ac:dyDescent="0.25">
      <c r="B2955" s="8">
        <f t="shared" si="50"/>
        <v>2950</v>
      </c>
      <c r="C2955" s="12">
        <f>'Simulacion sistema (hoja4)'!AS2960</f>
        <v>0</v>
      </c>
      <c r="D2955" s="12">
        <f>'Simulacion sistema (hoja4)'!AT2960</f>
        <v>0.72261849081517304</v>
      </c>
    </row>
    <row r="2956" spans="2:4" x14ac:dyDescent="0.25">
      <c r="B2956" s="8">
        <f t="shared" si="50"/>
        <v>2951</v>
      </c>
      <c r="C2956" s="12">
        <f>'Simulacion sistema (hoja4)'!AS2961</f>
        <v>0</v>
      </c>
      <c r="D2956" s="12">
        <f>'Simulacion sistema (hoja4)'!AT2961</f>
        <v>1</v>
      </c>
    </row>
    <row r="2957" spans="2:4" x14ac:dyDescent="0.25">
      <c r="B2957" s="8">
        <f t="shared" si="50"/>
        <v>2952</v>
      </c>
      <c r="C2957" s="12">
        <f>'Simulacion sistema (hoja4)'!AS2962</f>
        <v>0.29198622053668405</v>
      </c>
      <c r="D2957" s="12">
        <f>'Simulacion sistema (hoja4)'!AT2962</f>
        <v>0.71535609969143654</v>
      </c>
    </row>
    <row r="2958" spans="2:4" x14ac:dyDescent="0.25">
      <c r="B2958" s="8">
        <f t="shared" si="50"/>
        <v>2953</v>
      </c>
      <c r="C2958" s="12">
        <f>'Simulacion sistema (hoja4)'!AS2963</f>
        <v>0</v>
      </c>
      <c r="D2958" s="12">
        <f>'Simulacion sistema (hoja4)'!AT2963</f>
        <v>0.66721933683271251</v>
      </c>
    </row>
    <row r="2959" spans="2:4" x14ac:dyDescent="0.25">
      <c r="B2959" s="8">
        <f t="shared" si="50"/>
        <v>2954</v>
      </c>
      <c r="C2959" s="12">
        <f>'Simulacion sistema (hoja4)'!AS2964</f>
        <v>0</v>
      </c>
      <c r="D2959" s="12">
        <f>'Simulacion sistema (hoja4)'!AT2964</f>
        <v>0.89088397204313008</v>
      </c>
    </row>
    <row r="2960" spans="2:4" x14ac:dyDescent="0.25">
      <c r="B2960" s="8">
        <f t="shared" si="50"/>
        <v>2955</v>
      </c>
      <c r="C2960" s="12">
        <f>'Simulacion sistema (hoja4)'!AS2965</f>
        <v>0</v>
      </c>
      <c r="D2960" s="12">
        <f>'Simulacion sistema (hoja4)'!AT2965</f>
        <v>0.80926990206120142</v>
      </c>
    </row>
    <row r="2961" spans="2:4" x14ac:dyDescent="0.25">
      <c r="B2961" s="8">
        <f t="shared" si="50"/>
        <v>2956</v>
      </c>
      <c r="C2961" s="12">
        <f>'Simulacion sistema (hoja4)'!AS2966</f>
        <v>1</v>
      </c>
      <c r="D2961" s="12">
        <f>'Simulacion sistema (hoja4)'!AT2966</f>
        <v>0.72682934607080529</v>
      </c>
    </row>
    <row r="2962" spans="2:4" x14ac:dyDescent="0.25">
      <c r="B2962" s="8">
        <f t="shared" si="50"/>
        <v>2957</v>
      </c>
      <c r="C2962" s="12">
        <f>'Simulacion sistema (hoja4)'!AS2967</f>
        <v>0</v>
      </c>
      <c r="D2962" s="12">
        <f>'Simulacion sistema (hoja4)'!AT2967</f>
        <v>0.86315630702315815</v>
      </c>
    </row>
    <row r="2963" spans="2:4" x14ac:dyDescent="0.25">
      <c r="B2963" s="8">
        <f t="shared" si="50"/>
        <v>2958</v>
      </c>
      <c r="C2963" s="12">
        <f>'Simulacion sistema (hoja4)'!AS2968</f>
        <v>0.20470430965877079</v>
      </c>
      <c r="D2963" s="12">
        <f>'Simulacion sistema (hoja4)'!AT2968</f>
        <v>0.83879999710354169</v>
      </c>
    </row>
    <row r="2964" spans="2:4" x14ac:dyDescent="0.25">
      <c r="B2964" s="8">
        <f t="shared" si="50"/>
        <v>2959</v>
      </c>
      <c r="C2964" s="12">
        <f>'Simulacion sistema (hoja4)'!AS2969</f>
        <v>0.3668204776960568</v>
      </c>
      <c r="D2964" s="12">
        <f>'Simulacion sistema (hoja4)'!AT2969</f>
        <v>0.93934193333283578</v>
      </c>
    </row>
    <row r="2965" spans="2:4" x14ac:dyDescent="0.25">
      <c r="B2965" s="8">
        <f t="shared" si="50"/>
        <v>2960</v>
      </c>
      <c r="C2965" s="12">
        <f>'Simulacion sistema (hoja4)'!AS2970</f>
        <v>0</v>
      </c>
      <c r="D2965" s="12">
        <f>'Simulacion sistema (hoja4)'!AT2970</f>
        <v>0.77051374557372643</v>
      </c>
    </row>
    <row r="2966" spans="2:4" x14ac:dyDescent="0.25">
      <c r="B2966" s="8">
        <f t="shared" si="50"/>
        <v>2961</v>
      </c>
      <c r="C2966" s="12">
        <f>'Simulacion sistema (hoja4)'!AS2971</f>
        <v>0.11742889984719417</v>
      </c>
      <c r="D2966" s="12">
        <f>'Simulacion sistema (hoja4)'!AT2971</f>
        <v>0.91597053652843752</v>
      </c>
    </row>
    <row r="2967" spans="2:4" x14ac:dyDescent="0.25">
      <c r="B2967" s="8">
        <f t="shared" si="50"/>
        <v>2962</v>
      </c>
      <c r="C2967" s="12">
        <f>'Simulacion sistema (hoja4)'!AS2972</f>
        <v>0.20317712274423214</v>
      </c>
      <c r="D2967" s="12">
        <f>'Simulacion sistema (hoja4)'!AT2972</f>
        <v>0.63637997954107073</v>
      </c>
    </row>
    <row r="2968" spans="2:4" x14ac:dyDescent="0.25">
      <c r="B2968" s="8">
        <f t="shared" si="50"/>
        <v>2963</v>
      </c>
      <c r="C2968" s="12">
        <f>'Simulacion sistema (hoja4)'!AS2973</f>
        <v>0</v>
      </c>
      <c r="D2968" s="12">
        <f>'Simulacion sistema (hoja4)'!AT2973</f>
        <v>0.81634691523217395</v>
      </c>
    </row>
    <row r="2969" spans="2:4" x14ac:dyDescent="0.25">
      <c r="B2969" s="8">
        <f t="shared" si="50"/>
        <v>2964</v>
      </c>
      <c r="C2969" s="12">
        <f>'Simulacion sistema (hoja4)'!AS2974</f>
        <v>0.20038640857871673</v>
      </c>
      <c r="D2969" s="12">
        <f>'Simulacion sistema (hoja4)'!AT2974</f>
        <v>0.99633465943611244</v>
      </c>
    </row>
    <row r="2970" spans="2:4" x14ac:dyDescent="0.25">
      <c r="B2970" s="8">
        <f t="shared" si="50"/>
        <v>2965</v>
      </c>
      <c r="C2970" s="12">
        <f>'Simulacion sistema (hoja4)'!AS2975</f>
        <v>0</v>
      </c>
      <c r="D2970" s="12">
        <f>'Simulacion sistema (hoja4)'!AT2975</f>
        <v>0.78451539263352899</v>
      </c>
    </row>
    <row r="2971" spans="2:4" x14ac:dyDescent="0.25">
      <c r="B2971" s="8">
        <f t="shared" si="50"/>
        <v>2966</v>
      </c>
      <c r="C2971" s="12">
        <f>'Simulacion sistema (hoja4)'!AS2976</f>
        <v>5.1768652930707412E-2</v>
      </c>
      <c r="D2971" s="12">
        <f>'Simulacion sistema (hoja4)'!AT2976</f>
        <v>0.88440244006240587</v>
      </c>
    </row>
    <row r="2972" spans="2:4" x14ac:dyDescent="0.25">
      <c r="B2972" s="8">
        <f t="shared" si="50"/>
        <v>2967</v>
      </c>
      <c r="C2972" s="12">
        <f>'Simulacion sistema (hoja4)'!AS2977</f>
        <v>2.2743273275409592E-2</v>
      </c>
      <c r="D2972" s="12">
        <f>'Simulacion sistema (hoja4)'!AT2977</f>
        <v>0.75968472613338689</v>
      </c>
    </row>
    <row r="2973" spans="2:4" x14ac:dyDescent="0.25">
      <c r="B2973" s="8">
        <f t="shared" si="50"/>
        <v>2968</v>
      </c>
      <c r="C2973" s="12">
        <f>'Simulacion sistema (hoja4)'!AS2978</f>
        <v>0</v>
      </c>
      <c r="D2973" s="12">
        <f>'Simulacion sistema (hoja4)'!AT2978</f>
        <v>0.65830629471207458</v>
      </c>
    </row>
    <row r="2974" spans="2:4" x14ac:dyDescent="0.25">
      <c r="B2974" s="8">
        <f t="shared" si="50"/>
        <v>2969</v>
      </c>
      <c r="C2974" s="12">
        <f>'Simulacion sistema (hoja4)'!AS2979</f>
        <v>0.27907208593896937</v>
      </c>
      <c r="D2974" s="12">
        <f>'Simulacion sistema (hoja4)'!AT2979</f>
        <v>1</v>
      </c>
    </row>
    <row r="2975" spans="2:4" x14ac:dyDescent="0.25">
      <c r="B2975" s="8">
        <f t="shared" si="50"/>
        <v>2970</v>
      </c>
      <c r="C2975" s="12">
        <f>'Simulacion sistema (hoja4)'!AS2980</f>
        <v>0</v>
      </c>
      <c r="D2975" s="12">
        <f>'Simulacion sistema (hoja4)'!AT2980</f>
        <v>0.64473307908830402</v>
      </c>
    </row>
    <row r="2976" spans="2:4" x14ac:dyDescent="0.25">
      <c r="B2976" s="8">
        <f t="shared" si="50"/>
        <v>2971</v>
      </c>
      <c r="C2976" s="12">
        <f>'Simulacion sistema (hoja4)'!AS2981</f>
        <v>0.1644049732860895</v>
      </c>
      <c r="D2976" s="12">
        <f>'Simulacion sistema (hoja4)'!AT2981</f>
        <v>0.78631935268728226</v>
      </c>
    </row>
    <row r="2977" spans="2:4" x14ac:dyDescent="0.25">
      <c r="B2977" s="8">
        <f t="shared" si="50"/>
        <v>2972</v>
      </c>
      <c r="C2977" s="12">
        <f>'Simulacion sistema (hoja4)'!AS2982</f>
        <v>0</v>
      </c>
      <c r="D2977" s="12">
        <f>'Simulacion sistema (hoja4)'!AT2982</f>
        <v>0.84447803509426433</v>
      </c>
    </row>
    <row r="2978" spans="2:4" x14ac:dyDescent="0.25">
      <c r="B2978" s="8">
        <f t="shared" si="50"/>
        <v>2973</v>
      </c>
      <c r="C2978" s="12">
        <f>'Simulacion sistema (hoja4)'!AS2983</f>
        <v>0</v>
      </c>
      <c r="D2978" s="12">
        <f>'Simulacion sistema (hoja4)'!AT2983</f>
        <v>0.72611967755921347</v>
      </c>
    </row>
    <row r="2979" spans="2:4" x14ac:dyDescent="0.25">
      <c r="B2979" s="8">
        <f t="shared" si="50"/>
        <v>2974</v>
      </c>
      <c r="C2979" s="12">
        <f>'Simulacion sistema (hoja4)'!AS2984</f>
        <v>0.67089233396038783</v>
      </c>
      <c r="D2979" s="12">
        <f>'Simulacion sistema (hoja4)'!AT2984</f>
        <v>0.57290774997726823</v>
      </c>
    </row>
    <row r="2980" spans="2:4" x14ac:dyDescent="0.25">
      <c r="B2980" s="8">
        <f t="shared" si="50"/>
        <v>2975</v>
      </c>
      <c r="C2980" s="12">
        <f>'Simulacion sistema (hoja4)'!AS2985</f>
        <v>0</v>
      </c>
      <c r="D2980" s="12">
        <f>'Simulacion sistema (hoja4)'!AT2985</f>
        <v>0.99489283546173868</v>
      </c>
    </row>
    <row r="2981" spans="2:4" x14ac:dyDescent="0.25">
      <c r="B2981" s="8">
        <f t="shared" si="50"/>
        <v>2976</v>
      </c>
      <c r="C2981" s="12">
        <f>'Simulacion sistema (hoja4)'!AS2986</f>
        <v>0</v>
      </c>
      <c r="D2981" s="12">
        <f>'Simulacion sistema (hoja4)'!AT2986</f>
        <v>0.86785271450813795</v>
      </c>
    </row>
    <row r="2982" spans="2:4" x14ac:dyDescent="0.25">
      <c r="B2982" s="8">
        <f t="shared" si="50"/>
        <v>2977</v>
      </c>
      <c r="C2982" s="12">
        <f>'Simulacion sistema (hoja4)'!AS2987</f>
        <v>0</v>
      </c>
      <c r="D2982" s="12">
        <f>'Simulacion sistema (hoja4)'!AT2987</f>
        <v>0.85038844695544402</v>
      </c>
    </row>
    <row r="2983" spans="2:4" x14ac:dyDescent="0.25">
      <c r="B2983" s="8">
        <f t="shared" si="50"/>
        <v>2978</v>
      </c>
      <c r="C2983" s="12">
        <f>'Simulacion sistema (hoja4)'!AS2988</f>
        <v>0.80722916949863632</v>
      </c>
      <c r="D2983" s="12">
        <f>'Simulacion sistema (hoja4)'!AT2988</f>
        <v>0.80714904620154271</v>
      </c>
    </row>
    <row r="2984" spans="2:4" x14ac:dyDescent="0.25">
      <c r="B2984" s="8">
        <f t="shared" si="50"/>
        <v>2979</v>
      </c>
      <c r="C2984" s="12">
        <f>'Simulacion sistema (hoja4)'!AS2989</f>
        <v>0.98874801697938008</v>
      </c>
      <c r="D2984" s="12">
        <f>'Simulacion sistema (hoja4)'!AT2989</f>
        <v>0.84688071455836</v>
      </c>
    </row>
    <row r="2985" spans="2:4" x14ac:dyDescent="0.25">
      <c r="B2985" s="8">
        <f t="shared" si="50"/>
        <v>2980</v>
      </c>
      <c r="C2985" s="12">
        <f>'Simulacion sistema (hoja4)'!AS2990</f>
        <v>0.53869852002319552</v>
      </c>
      <c r="D2985" s="12">
        <f>'Simulacion sistema (hoja4)'!AT2990</f>
        <v>0.89143551534495458</v>
      </c>
    </row>
    <row r="2986" spans="2:4" x14ac:dyDescent="0.25">
      <c r="B2986" s="8">
        <f t="shared" si="50"/>
        <v>2981</v>
      </c>
      <c r="C2986" s="12">
        <f>'Simulacion sistema (hoja4)'!AS2991</f>
        <v>0</v>
      </c>
      <c r="D2986" s="12">
        <f>'Simulacion sistema (hoja4)'!AT2991</f>
        <v>0.8736484295754352</v>
      </c>
    </row>
    <row r="2987" spans="2:4" x14ac:dyDescent="0.25">
      <c r="B2987" s="8">
        <f t="shared" si="50"/>
        <v>2982</v>
      </c>
      <c r="C2987" s="12">
        <f>'Simulacion sistema (hoja4)'!AS2992</f>
        <v>0</v>
      </c>
      <c r="D2987" s="12">
        <f>'Simulacion sistema (hoja4)'!AT2992</f>
        <v>0.44481897092586198</v>
      </c>
    </row>
    <row r="2988" spans="2:4" x14ac:dyDescent="0.25">
      <c r="B2988" s="8">
        <f t="shared" si="50"/>
        <v>2983</v>
      </c>
      <c r="C2988" s="12">
        <f>'Simulacion sistema (hoja4)'!AS2993</f>
        <v>1</v>
      </c>
      <c r="D2988" s="12">
        <f>'Simulacion sistema (hoja4)'!AT2993</f>
        <v>0.7795362354397346</v>
      </c>
    </row>
    <row r="2989" spans="2:4" x14ac:dyDescent="0.25">
      <c r="B2989" s="8">
        <f t="shared" si="50"/>
        <v>2984</v>
      </c>
      <c r="C2989" s="12">
        <f>'Simulacion sistema (hoja4)'!AS2994</f>
        <v>0</v>
      </c>
      <c r="D2989" s="12">
        <f>'Simulacion sistema (hoja4)'!AT2994</f>
        <v>0.91095933687597297</v>
      </c>
    </row>
    <row r="2990" spans="2:4" x14ac:dyDescent="0.25">
      <c r="B2990" s="8">
        <f t="shared" si="50"/>
        <v>2985</v>
      </c>
      <c r="C2990" s="12">
        <f>'Simulacion sistema (hoja4)'!AS2995</f>
        <v>0</v>
      </c>
      <c r="D2990" s="12">
        <f>'Simulacion sistema (hoja4)'!AT2995</f>
        <v>0.99001646031454538</v>
      </c>
    </row>
    <row r="2991" spans="2:4" x14ac:dyDescent="0.25">
      <c r="B2991" s="8">
        <f t="shared" si="50"/>
        <v>2986</v>
      </c>
      <c r="C2991" s="12">
        <f>'Simulacion sistema (hoja4)'!AS2996</f>
        <v>0</v>
      </c>
      <c r="D2991" s="12">
        <f>'Simulacion sistema (hoja4)'!AT2996</f>
        <v>0.53495740644266587</v>
      </c>
    </row>
    <row r="2992" spans="2:4" x14ac:dyDescent="0.25">
      <c r="B2992" s="8">
        <f t="shared" si="50"/>
        <v>2987</v>
      </c>
      <c r="C2992" s="12">
        <f>'Simulacion sistema (hoja4)'!AS2997</f>
        <v>0</v>
      </c>
      <c r="D2992" s="12">
        <f>'Simulacion sistema (hoja4)'!AT2997</f>
        <v>0.93422340719036878</v>
      </c>
    </row>
    <row r="2993" spans="2:4" x14ac:dyDescent="0.25">
      <c r="B2993" s="8">
        <f t="shared" si="50"/>
        <v>2988</v>
      </c>
      <c r="C2993" s="12">
        <f>'Simulacion sistema (hoja4)'!AS2998</f>
        <v>0</v>
      </c>
      <c r="D2993" s="12">
        <f>'Simulacion sistema (hoja4)'!AT2998</f>
        <v>0.60232252913408779</v>
      </c>
    </row>
    <row r="2994" spans="2:4" x14ac:dyDescent="0.25">
      <c r="B2994" s="8">
        <f t="shared" si="50"/>
        <v>2989</v>
      </c>
      <c r="C2994" s="12">
        <f>'Simulacion sistema (hoja4)'!AS2999</f>
        <v>6.2740824706598947E-2</v>
      </c>
      <c r="D2994" s="12">
        <f>'Simulacion sistema (hoja4)'!AT2999</f>
        <v>0.89241500718073363</v>
      </c>
    </row>
    <row r="2995" spans="2:4" x14ac:dyDescent="0.25">
      <c r="B2995" s="8">
        <f t="shared" si="50"/>
        <v>2990</v>
      </c>
      <c r="C2995" s="12">
        <f>'Simulacion sistema (hoja4)'!AS3000</f>
        <v>0.4692520193377277</v>
      </c>
      <c r="D2995" s="12">
        <f>'Simulacion sistema (hoja4)'!AT3000</f>
        <v>0.94441389785949958</v>
      </c>
    </row>
    <row r="2996" spans="2:4" x14ac:dyDescent="0.25">
      <c r="B2996" s="8">
        <f t="shared" si="50"/>
        <v>2991</v>
      </c>
      <c r="C2996" s="12">
        <f>'Simulacion sistema (hoja4)'!AS3001</f>
        <v>0</v>
      </c>
      <c r="D2996" s="12">
        <f>'Simulacion sistema (hoja4)'!AT3001</f>
        <v>0.70849946291382859</v>
      </c>
    </row>
    <row r="2997" spans="2:4" x14ac:dyDescent="0.25">
      <c r="B2997" s="8">
        <f t="shared" si="50"/>
        <v>2992</v>
      </c>
      <c r="C2997" s="12">
        <f>'Simulacion sistema (hoja4)'!AS3002</f>
        <v>1</v>
      </c>
      <c r="D2997" s="12">
        <f>'Simulacion sistema (hoja4)'!AT3002</f>
        <v>0.9623026773688178</v>
      </c>
    </row>
    <row r="2998" spans="2:4" x14ac:dyDescent="0.25">
      <c r="B2998" s="8">
        <f t="shared" si="50"/>
        <v>2993</v>
      </c>
      <c r="C2998" s="12">
        <f>'Simulacion sistema (hoja4)'!AS3003</f>
        <v>0</v>
      </c>
      <c r="D2998" s="12">
        <f>'Simulacion sistema (hoja4)'!AT3003</f>
        <v>0.49617040358599013</v>
      </c>
    </row>
    <row r="2999" spans="2:4" x14ac:dyDescent="0.25">
      <c r="B2999" s="8">
        <f t="shared" si="50"/>
        <v>2994</v>
      </c>
      <c r="C2999" s="12">
        <f>'Simulacion sistema (hoja4)'!AS3004</f>
        <v>0</v>
      </c>
      <c r="D2999" s="12">
        <f>'Simulacion sistema (hoja4)'!AT3004</f>
        <v>0.86527987683659546</v>
      </c>
    </row>
    <row r="3000" spans="2:4" x14ac:dyDescent="0.25">
      <c r="B3000" s="8">
        <f t="shared" si="50"/>
        <v>2995</v>
      </c>
      <c r="C3000" s="12">
        <f>'Simulacion sistema (hoja4)'!AS3005</f>
        <v>0.86608582108202692</v>
      </c>
      <c r="D3000" s="12">
        <f>'Simulacion sistema (hoja4)'!AT3005</f>
        <v>0.90261066776011789</v>
      </c>
    </row>
    <row r="3001" spans="2:4" x14ac:dyDescent="0.25">
      <c r="B3001" s="8">
        <f t="shared" si="50"/>
        <v>2996</v>
      </c>
      <c r="C3001" s="12">
        <f>'Simulacion sistema (hoja4)'!AS3006</f>
        <v>1</v>
      </c>
      <c r="D3001" s="12">
        <f>'Simulacion sistema (hoja4)'!AT3006</f>
        <v>0.71191511155849274</v>
      </c>
    </row>
    <row r="3002" spans="2:4" x14ac:dyDescent="0.25">
      <c r="B3002" s="8">
        <f t="shared" si="50"/>
        <v>2997</v>
      </c>
      <c r="C3002" s="12">
        <f>'Simulacion sistema (hoja4)'!AS3007</f>
        <v>0.28804423530212564</v>
      </c>
      <c r="D3002" s="12">
        <f>'Simulacion sistema (hoja4)'!AT3007</f>
        <v>0.82233171573804598</v>
      </c>
    </row>
    <row r="3003" spans="2:4" x14ac:dyDescent="0.25">
      <c r="B3003" s="8">
        <f t="shared" si="50"/>
        <v>2998</v>
      </c>
      <c r="C3003" s="12">
        <f>'Simulacion sistema (hoja4)'!AS3008</f>
        <v>0.14173830474173882</v>
      </c>
      <c r="D3003" s="12">
        <f>'Simulacion sistema (hoja4)'!AT3008</f>
        <v>0.84819151496804523</v>
      </c>
    </row>
    <row r="3004" spans="2:4" x14ac:dyDescent="0.25">
      <c r="B3004" s="8">
        <f t="shared" si="50"/>
        <v>2999</v>
      </c>
      <c r="C3004" s="12">
        <f>'Simulacion sistema (hoja4)'!AS3009</f>
        <v>7.321846048744779E-2</v>
      </c>
      <c r="D3004" s="12">
        <f>'Simulacion sistema (hoja4)'!AT3009</f>
        <v>0.75118530617467905</v>
      </c>
    </row>
    <row r="3005" spans="2:4" x14ac:dyDescent="0.25">
      <c r="B3005" s="8">
        <f t="shared" si="50"/>
        <v>3000</v>
      </c>
      <c r="C3005" s="12">
        <f>'Simulacion sistema (hoja4)'!AS3010</f>
        <v>0</v>
      </c>
      <c r="D3005" s="12">
        <f>'Simulacion sistema (hoja4)'!AT3010</f>
        <v>0.73802315124889839</v>
      </c>
    </row>
    <row r="3006" spans="2:4" x14ac:dyDescent="0.25">
      <c r="B3006" s="8">
        <f t="shared" si="50"/>
        <v>3001</v>
      </c>
      <c r="C3006" s="12">
        <f>'Simulacion sistema (hoja4)'!AS3011</f>
        <v>0.53357162454818952</v>
      </c>
      <c r="D3006" s="12">
        <f>'Simulacion sistema (hoja4)'!AT3011</f>
        <v>0.70021374799713432</v>
      </c>
    </row>
    <row r="3007" spans="2:4" x14ac:dyDescent="0.25">
      <c r="B3007" s="8">
        <f t="shared" si="50"/>
        <v>3002</v>
      </c>
      <c r="C3007" s="12">
        <f>'Simulacion sistema (hoja4)'!AS3012</f>
        <v>5.9124996533015901E-2</v>
      </c>
      <c r="D3007" s="12">
        <f>'Simulacion sistema (hoja4)'!AT3012</f>
        <v>0.66334911894652437</v>
      </c>
    </row>
    <row r="3008" spans="2:4" x14ac:dyDescent="0.25">
      <c r="B3008" s="8">
        <f t="shared" si="50"/>
        <v>3003</v>
      </c>
      <c r="C3008" s="12">
        <f>'Simulacion sistema (hoja4)'!AS3013</f>
        <v>4.1625190107879462E-2</v>
      </c>
      <c r="D3008" s="12">
        <f>'Simulacion sistema (hoja4)'!AT3013</f>
        <v>0.85515689622084146</v>
      </c>
    </row>
    <row r="3009" spans="2:4" x14ac:dyDescent="0.25">
      <c r="B3009" s="8">
        <f t="shared" si="50"/>
        <v>3004</v>
      </c>
      <c r="C3009" s="12">
        <f>'Simulacion sistema (hoja4)'!AS3014</f>
        <v>1</v>
      </c>
      <c r="D3009" s="12">
        <f>'Simulacion sistema (hoja4)'!AT3014</f>
        <v>0.86098111514725695</v>
      </c>
    </row>
    <row r="3010" spans="2:4" x14ac:dyDescent="0.25">
      <c r="B3010" s="8">
        <f t="shared" si="50"/>
        <v>3005</v>
      </c>
      <c r="C3010" s="12">
        <f>'Simulacion sistema (hoja4)'!AS3015</f>
        <v>0</v>
      </c>
      <c r="D3010" s="12">
        <f>'Simulacion sistema (hoja4)'!AT3015</f>
        <v>0.70293945331389185</v>
      </c>
    </row>
    <row r="3011" spans="2:4" x14ac:dyDescent="0.25">
      <c r="B3011" s="8">
        <f t="shared" si="50"/>
        <v>3006</v>
      </c>
      <c r="C3011" s="12">
        <f>'Simulacion sistema (hoja4)'!AS3016</f>
        <v>0</v>
      </c>
      <c r="D3011" s="12">
        <f>'Simulacion sistema (hoja4)'!AT3016</f>
        <v>0.9177329951907629</v>
      </c>
    </row>
    <row r="3012" spans="2:4" x14ac:dyDescent="0.25">
      <c r="B3012" s="8">
        <f t="shared" si="50"/>
        <v>3007</v>
      </c>
      <c r="C3012" s="12">
        <f>'Simulacion sistema (hoja4)'!AS3017</f>
        <v>0</v>
      </c>
      <c r="D3012" s="12">
        <f>'Simulacion sistema (hoja4)'!AT3017</f>
        <v>0.82365606760489352</v>
      </c>
    </row>
    <row r="3013" spans="2:4" x14ac:dyDescent="0.25">
      <c r="B3013" s="8">
        <f t="shared" si="50"/>
        <v>3008</v>
      </c>
      <c r="C3013" s="12">
        <f>'Simulacion sistema (hoja4)'!AS3018</f>
        <v>0</v>
      </c>
      <c r="D3013" s="12">
        <f>'Simulacion sistema (hoja4)'!AT3018</f>
        <v>0.56480688591428307</v>
      </c>
    </row>
    <row r="3014" spans="2:4" x14ac:dyDescent="0.25">
      <c r="B3014" s="8">
        <f t="shared" si="50"/>
        <v>3009</v>
      </c>
      <c r="C3014" s="12">
        <f>'Simulacion sistema (hoja4)'!AS3019</f>
        <v>0</v>
      </c>
      <c r="D3014" s="12">
        <f>'Simulacion sistema (hoja4)'!AT3019</f>
        <v>0.79685839155811677</v>
      </c>
    </row>
    <row r="3015" spans="2:4" x14ac:dyDescent="0.25">
      <c r="B3015" s="8">
        <f t="shared" si="50"/>
        <v>3010</v>
      </c>
      <c r="C3015" s="12">
        <f>'Simulacion sistema (hoja4)'!AS3020</f>
        <v>0.60234868522690832</v>
      </c>
      <c r="D3015" s="12">
        <f>'Simulacion sistema (hoja4)'!AT3020</f>
        <v>0.6870789920465864</v>
      </c>
    </row>
    <row r="3016" spans="2:4" x14ac:dyDescent="0.25">
      <c r="B3016" s="8">
        <f t="shared" ref="B3016:B3079" si="51">+B3015+1</f>
        <v>3011</v>
      </c>
      <c r="C3016" s="12">
        <f>'Simulacion sistema (hoja4)'!AS3021</f>
        <v>0</v>
      </c>
      <c r="D3016" s="12">
        <f>'Simulacion sistema (hoja4)'!AT3021</f>
        <v>1</v>
      </c>
    </row>
    <row r="3017" spans="2:4" x14ac:dyDescent="0.25">
      <c r="B3017" s="8">
        <f t="shared" si="51"/>
        <v>3012</v>
      </c>
      <c r="C3017" s="12">
        <f>'Simulacion sistema (hoja4)'!AS3022</f>
        <v>0</v>
      </c>
      <c r="D3017" s="12">
        <f>'Simulacion sistema (hoja4)'!AT3022</f>
        <v>0.79329061582168225</v>
      </c>
    </row>
    <row r="3018" spans="2:4" x14ac:dyDescent="0.25">
      <c r="B3018" s="8">
        <f t="shared" si="51"/>
        <v>3013</v>
      </c>
      <c r="C3018" s="12">
        <f>'Simulacion sistema (hoja4)'!AS3023</f>
        <v>0</v>
      </c>
      <c r="D3018" s="12">
        <f>'Simulacion sistema (hoja4)'!AT3023</f>
        <v>0.83458740071691362</v>
      </c>
    </row>
    <row r="3019" spans="2:4" x14ac:dyDescent="0.25">
      <c r="B3019" s="8">
        <f t="shared" si="51"/>
        <v>3014</v>
      </c>
      <c r="C3019" s="12">
        <f>'Simulacion sistema (hoja4)'!AS3024</f>
        <v>0</v>
      </c>
      <c r="D3019" s="12">
        <f>'Simulacion sistema (hoja4)'!AT3024</f>
        <v>0.843500603586539</v>
      </c>
    </row>
    <row r="3020" spans="2:4" x14ac:dyDescent="0.25">
      <c r="B3020" s="8">
        <f t="shared" si="51"/>
        <v>3015</v>
      </c>
      <c r="C3020" s="12">
        <f>'Simulacion sistema (hoja4)'!AS3025</f>
        <v>0</v>
      </c>
      <c r="D3020" s="12">
        <f>'Simulacion sistema (hoja4)'!AT3025</f>
        <v>0.80654874066672722</v>
      </c>
    </row>
    <row r="3021" spans="2:4" x14ac:dyDescent="0.25">
      <c r="B3021" s="8">
        <f t="shared" si="51"/>
        <v>3016</v>
      </c>
      <c r="C3021" s="12">
        <f>'Simulacion sistema (hoja4)'!AS3026</f>
        <v>0.63150704009797964</v>
      </c>
      <c r="D3021" s="12">
        <f>'Simulacion sistema (hoja4)'!AT3026</f>
        <v>0.60559348890241727</v>
      </c>
    </row>
    <row r="3022" spans="2:4" x14ac:dyDescent="0.25">
      <c r="B3022" s="8">
        <f t="shared" si="51"/>
        <v>3017</v>
      </c>
      <c r="C3022" s="12">
        <f>'Simulacion sistema (hoja4)'!AS3027</f>
        <v>0</v>
      </c>
      <c r="D3022" s="12">
        <f>'Simulacion sistema (hoja4)'!AT3027</f>
        <v>0.99681881811937845</v>
      </c>
    </row>
    <row r="3023" spans="2:4" x14ac:dyDescent="0.25">
      <c r="B3023" s="8">
        <f t="shared" si="51"/>
        <v>3018</v>
      </c>
      <c r="C3023" s="12">
        <f>'Simulacion sistema (hoja4)'!AS3028</f>
        <v>0</v>
      </c>
      <c r="D3023" s="12">
        <f>'Simulacion sistema (hoja4)'!AT3028</f>
        <v>0.88021263117249737</v>
      </c>
    </row>
    <row r="3024" spans="2:4" x14ac:dyDescent="0.25">
      <c r="B3024" s="8">
        <f t="shared" si="51"/>
        <v>3019</v>
      </c>
      <c r="C3024" s="12">
        <f>'Simulacion sistema (hoja4)'!AS3029</f>
        <v>0.8038708470480439</v>
      </c>
      <c r="D3024" s="12">
        <f>'Simulacion sistema (hoja4)'!AT3029</f>
        <v>0.70559625824576899</v>
      </c>
    </row>
    <row r="3025" spans="2:4" x14ac:dyDescent="0.25">
      <c r="B3025" s="8">
        <f t="shared" si="51"/>
        <v>3020</v>
      </c>
      <c r="C3025" s="12">
        <f>'Simulacion sistema (hoja4)'!AS3030</f>
        <v>0.89794302663757397</v>
      </c>
      <c r="D3025" s="12">
        <f>'Simulacion sistema (hoja4)'!AT3030</f>
        <v>0.91727682924315124</v>
      </c>
    </row>
    <row r="3026" spans="2:4" x14ac:dyDescent="0.25">
      <c r="B3026" s="8">
        <f t="shared" si="51"/>
        <v>3021</v>
      </c>
      <c r="C3026" s="12">
        <f>'Simulacion sistema (hoja4)'!AS3031</f>
        <v>0</v>
      </c>
      <c r="D3026" s="12">
        <f>'Simulacion sistema (hoja4)'!AT3031</f>
        <v>0.90885134727739147</v>
      </c>
    </row>
    <row r="3027" spans="2:4" x14ac:dyDescent="0.25">
      <c r="B3027" s="8">
        <f t="shared" si="51"/>
        <v>3022</v>
      </c>
      <c r="C3027" s="12">
        <f>'Simulacion sistema (hoja4)'!AS3032</f>
        <v>0</v>
      </c>
      <c r="D3027" s="12">
        <f>'Simulacion sistema (hoja4)'!AT3032</f>
        <v>0.51237456028402328</v>
      </c>
    </row>
    <row r="3028" spans="2:4" x14ac:dyDescent="0.25">
      <c r="B3028" s="8">
        <f t="shared" si="51"/>
        <v>3023</v>
      </c>
      <c r="C3028" s="12">
        <f>'Simulacion sistema (hoja4)'!AS3033</f>
        <v>0.28274146594218713</v>
      </c>
      <c r="D3028" s="12">
        <f>'Simulacion sistema (hoja4)'!AT3033</f>
        <v>0.78600606607577816</v>
      </c>
    </row>
    <row r="3029" spans="2:4" x14ac:dyDescent="0.25">
      <c r="B3029" s="8">
        <f t="shared" si="51"/>
        <v>3024</v>
      </c>
      <c r="C3029" s="12">
        <f>'Simulacion sistema (hoja4)'!AS3034</f>
        <v>0.33590402064193414</v>
      </c>
      <c r="D3029" s="12">
        <f>'Simulacion sistema (hoja4)'!AT3034</f>
        <v>0.77224225747438502</v>
      </c>
    </row>
    <row r="3030" spans="2:4" x14ac:dyDescent="0.25">
      <c r="B3030" s="8">
        <f t="shared" si="51"/>
        <v>3025</v>
      </c>
      <c r="C3030" s="12">
        <f>'Simulacion sistema (hoja4)'!AS3035</f>
        <v>0</v>
      </c>
      <c r="D3030" s="12">
        <f>'Simulacion sistema (hoja4)'!AT3035</f>
        <v>0.69708743379267946</v>
      </c>
    </row>
    <row r="3031" spans="2:4" x14ac:dyDescent="0.25">
      <c r="B3031" s="8">
        <f t="shared" si="51"/>
        <v>3026</v>
      </c>
      <c r="C3031" s="12">
        <f>'Simulacion sistema (hoja4)'!AS3036</f>
        <v>0</v>
      </c>
      <c r="D3031" s="12">
        <f>'Simulacion sistema (hoja4)'!AT3036</f>
        <v>0.8480832019572031</v>
      </c>
    </row>
    <row r="3032" spans="2:4" x14ac:dyDescent="0.25">
      <c r="B3032" s="8">
        <f t="shared" si="51"/>
        <v>3027</v>
      </c>
      <c r="C3032" s="12">
        <f>'Simulacion sistema (hoja4)'!AS3037</f>
        <v>0</v>
      </c>
      <c r="D3032" s="12">
        <f>'Simulacion sistema (hoja4)'!AT3037</f>
        <v>0.75399658060417363</v>
      </c>
    </row>
    <row r="3033" spans="2:4" x14ac:dyDescent="0.25">
      <c r="B3033" s="8">
        <f t="shared" si="51"/>
        <v>3028</v>
      </c>
      <c r="C3033" s="12">
        <f>'Simulacion sistema (hoja4)'!AS3038</f>
        <v>0.32421960224980595</v>
      </c>
      <c r="D3033" s="12">
        <f>'Simulacion sistema (hoja4)'!AT3038</f>
        <v>0.80941208091363936</v>
      </c>
    </row>
    <row r="3034" spans="2:4" x14ac:dyDescent="0.25">
      <c r="B3034" s="8">
        <f t="shared" si="51"/>
        <v>3029</v>
      </c>
      <c r="C3034" s="12">
        <f>'Simulacion sistema (hoja4)'!AS3039</f>
        <v>0</v>
      </c>
      <c r="D3034" s="12">
        <f>'Simulacion sistema (hoja4)'!AT3039</f>
        <v>0.8471130813262665</v>
      </c>
    </row>
    <row r="3035" spans="2:4" x14ac:dyDescent="0.25">
      <c r="B3035" s="8">
        <f t="shared" si="51"/>
        <v>3030</v>
      </c>
      <c r="C3035" s="12">
        <f>'Simulacion sistema (hoja4)'!AS3040</f>
        <v>0</v>
      </c>
      <c r="D3035" s="12">
        <f>'Simulacion sistema (hoja4)'!AT3040</f>
        <v>0.98667174559862003</v>
      </c>
    </row>
    <row r="3036" spans="2:4" x14ac:dyDescent="0.25">
      <c r="B3036" s="8">
        <f t="shared" si="51"/>
        <v>3031</v>
      </c>
      <c r="C3036" s="12">
        <f>'Simulacion sistema (hoja4)'!AS3041</f>
        <v>0.5377059102184214</v>
      </c>
      <c r="D3036" s="12">
        <f>'Simulacion sistema (hoja4)'!AT3041</f>
        <v>0.89359639923587408</v>
      </c>
    </row>
    <row r="3037" spans="2:4" x14ac:dyDescent="0.25">
      <c r="B3037" s="8">
        <f t="shared" si="51"/>
        <v>3032</v>
      </c>
      <c r="C3037" s="12">
        <f>'Simulacion sistema (hoja4)'!AS3042</f>
        <v>0</v>
      </c>
      <c r="D3037" s="12">
        <f>'Simulacion sistema (hoja4)'!AT3042</f>
        <v>1</v>
      </c>
    </row>
    <row r="3038" spans="2:4" x14ac:dyDescent="0.25">
      <c r="B3038" s="8">
        <f t="shared" si="51"/>
        <v>3033</v>
      </c>
      <c r="C3038" s="12">
        <f>'Simulacion sistema (hoja4)'!AS3043</f>
        <v>0</v>
      </c>
      <c r="D3038" s="12">
        <f>'Simulacion sistema (hoja4)'!AT3043</f>
        <v>0.79843881923748394</v>
      </c>
    </row>
    <row r="3039" spans="2:4" x14ac:dyDescent="0.25">
      <c r="B3039" s="8">
        <f t="shared" si="51"/>
        <v>3034</v>
      </c>
      <c r="C3039" s="12">
        <f>'Simulacion sistema (hoja4)'!AS3044</f>
        <v>0</v>
      </c>
      <c r="D3039" s="12">
        <f>'Simulacion sistema (hoja4)'!AT3044</f>
        <v>0.70410447230830486</v>
      </c>
    </row>
    <row r="3040" spans="2:4" x14ac:dyDescent="0.25">
      <c r="B3040" s="8">
        <f t="shared" si="51"/>
        <v>3035</v>
      </c>
      <c r="C3040" s="12">
        <f>'Simulacion sistema (hoja4)'!AS3045</f>
        <v>0.67986815269109835</v>
      </c>
      <c r="D3040" s="12">
        <f>'Simulacion sistema (hoja4)'!AT3045</f>
        <v>0.74668784837365276</v>
      </c>
    </row>
    <row r="3041" spans="2:4" x14ac:dyDescent="0.25">
      <c r="B3041" s="8">
        <f t="shared" si="51"/>
        <v>3036</v>
      </c>
      <c r="C3041" s="12">
        <f>'Simulacion sistema (hoja4)'!AS3046</f>
        <v>0</v>
      </c>
      <c r="D3041" s="12">
        <f>'Simulacion sistema (hoja4)'!AT3046</f>
        <v>0.44601920947922102</v>
      </c>
    </row>
    <row r="3042" spans="2:4" x14ac:dyDescent="0.25">
      <c r="B3042" s="8">
        <f t="shared" si="51"/>
        <v>3037</v>
      </c>
      <c r="C3042" s="12">
        <f>'Simulacion sistema (hoja4)'!AS3047</f>
        <v>0</v>
      </c>
      <c r="D3042" s="12">
        <f>'Simulacion sistema (hoja4)'!AT3047</f>
        <v>1</v>
      </c>
    </row>
    <row r="3043" spans="2:4" x14ac:dyDescent="0.25">
      <c r="B3043" s="8">
        <f t="shared" si="51"/>
        <v>3038</v>
      </c>
      <c r="C3043" s="12">
        <f>'Simulacion sistema (hoja4)'!AS3048</f>
        <v>0</v>
      </c>
      <c r="D3043" s="12">
        <f>'Simulacion sistema (hoja4)'!AT3048</f>
        <v>0.91569131333675968</v>
      </c>
    </row>
    <row r="3044" spans="2:4" x14ac:dyDescent="0.25">
      <c r="B3044" s="8">
        <f t="shared" si="51"/>
        <v>3039</v>
      </c>
      <c r="C3044" s="12">
        <f>'Simulacion sistema (hoja4)'!AS3049</f>
        <v>0.10720226975090261</v>
      </c>
      <c r="D3044" s="12">
        <f>'Simulacion sistema (hoja4)'!AT3049</f>
        <v>1</v>
      </c>
    </row>
    <row r="3045" spans="2:4" x14ac:dyDescent="0.25">
      <c r="B3045" s="8">
        <f t="shared" si="51"/>
        <v>3040</v>
      </c>
      <c r="C3045" s="12">
        <f>'Simulacion sistema (hoja4)'!AS3050</f>
        <v>9.579251854568914E-2</v>
      </c>
      <c r="D3045" s="12">
        <f>'Simulacion sistema (hoja4)'!AT3050</f>
        <v>0.78395346639985264</v>
      </c>
    </row>
    <row r="3046" spans="2:4" x14ac:dyDescent="0.25">
      <c r="B3046" s="8">
        <f t="shared" si="51"/>
        <v>3041</v>
      </c>
      <c r="C3046" s="12">
        <f>'Simulacion sistema (hoja4)'!AS3051</f>
        <v>0</v>
      </c>
      <c r="D3046" s="12">
        <f>'Simulacion sistema (hoja4)'!AT3051</f>
        <v>0.36222289966083249</v>
      </c>
    </row>
    <row r="3047" spans="2:4" x14ac:dyDescent="0.25">
      <c r="B3047" s="8">
        <f t="shared" si="51"/>
        <v>3042</v>
      </c>
      <c r="C3047" s="12">
        <f>'Simulacion sistema (hoja4)'!AS3052</f>
        <v>0</v>
      </c>
      <c r="D3047" s="12">
        <f>'Simulacion sistema (hoja4)'!AT3052</f>
        <v>0.88396402064071766</v>
      </c>
    </row>
    <row r="3048" spans="2:4" x14ac:dyDescent="0.25">
      <c r="B3048" s="8">
        <f t="shared" si="51"/>
        <v>3043</v>
      </c>
      <c r="C3048" s="12">
        <f>'Simulacion sistema (hoja4)'!AS3053</f>
        <v>0</v>
      </c>
      <c r="D3048" s="12">
        <f>'Simulacion sistema (hoja4)'!AT3053</f>
        <v>0.67300643362447765</v>
      </c>
    </row>
    <row r="3049" spans="2:4" x14ac:dyDescent="0.25">
      <c r="B3049" s="8">
        <f t="shared" si="51"/>
        <v>3044</v>
      </c>
      <c r="C3049" s="12">
        <f>'Simulacion sistema (hoja4)'!AS3054</f>
        <v>0</v>
      </c>
      <c r="D3049" s="12">
        <f>'Simulacion sistema (hoja4)'!AT3054</f>
        <v>0.94135324140816878</v>
      </c>
    </row>
    <row r="3050" spans="2:4" x14ac:dyDescent="0.25">
      <c r="B3050" s="8">
        <f t="shared" si="51"/>
        <v>3045</v>
      </c>
      <c r="C3050" s="12">
        <f>'Simulacion sistema (hoja4)'!AS3055</f>
        <v>0.43798491318129013</v>
      </c>
      <c r="D3050" s="12">
        <f>'Simulacion sistema (hoja4)'!AT3055</f>
        <v>0.51724970402694004</v>
      </c>
    </row>
    <row r="3051" spans="2:4" x14ac:dyDescent="0.25">
      <c r="B3051" s="8">
        <f t="shared" si="51"/>
        <v>3046</v>
      </c>
      <c r="C3051" s="12">
        <f>'Simulacion sistema (hoja4)'!AS3056</f>
        <v>0</v>
      </c>
      <c r="D3051" s="12">
        <f>'Simulacion sistema (hoja4)'!AT3056</f>
        <v>0.56474736212208154</v>
      </c>
    </row>
    <row r="3052" spans="2:4" x14ac:dyDescent="0.25">
      <c r="B3052" s="8">
        <f t="shared" si="51"/>
        <v>3047</v>
      </c>
      <c r="C3052" s="12">
        <f>'Simulacion sistema (hoja4)'!AS3057</f>
        <v>0.260267105016664</v>
      </c>
      <c r="D3052" s="12">
        <f>'Simulacion sistema (hoja4)'!AT3057</f>
        <v>0.78260951359807718</v>
      </c>
    </row>
    <row r="3053" spans="2:4" x14ac:dyDescent="0.25">
      <c r="B3053" s="8">
        <f t="shared" si="51"/>
        <v>3048</v>
      </c>
      <c r="C3053" s="12">
        <f>'Simulacion sistema (hoja4)'!AS3058</f>
        <v>0</v>
      </c>
      <c r="D3053" s="12">
        <f>'Simulacion sistema (hoja4)'!AT3058</f>
        <v>0.70166852026274795</v>
      </c>
    </row>
    <row r="3054" spans="2:4" x14ac:dyDescent="0.25">
      <c r="B3054" s="8">
        <f t="shared" si="51"/>
        <v>3049</v>
      </c>
      <c r="C3054" s="12">
        <f>'Simulacion sistema (hoja4)'!AS3059</f>
        <v>0.29987459331084299</v>
      </c>
      <c r="D3054" s="12">
        <f>'Simulacion sistema (hoja4)'!AT3059</f>
        <v>0.80178679938353148</v>
      </c>
    </row>
    <row r="3055" spans="2:4" x14ac:dyDescent="0.25">
      <c r="B3055" s="8">
        <f t="shared" si="51"/>
        <v>3050</v>
      </c>
      <c r="C3055" s="12">
        <f>'Simulacion sistema (hoja4)'!AS3060</f>
        <v>0.75044396855199946</v>
      </c>
      <c r="D3055" s="12">
        <f>'Simulacion sistema (hoja4)'!AT3060</f>
        <v>0.92079359129462346</v>
      </c>
    </row>
    <row r="3056" spans="2:4" x14ac:dyDescent="0.25">
      <c r="B3056" s="8">
        <f t="shared" si="51"/>
        <v>3051</v>
      </c>
      <c r="C3056" s="12">
        <f>'Simulacion sistema (hoja4)'!AS3061</f>
        <v>0</v>
      </c>
      <c r="D3056" s="12">
        <f>'Simulacion sistema (hoja4)'!AT3061</f>
        <v>0.60421480990044074</v>
      </c>
    </row>
    <row r="3057" spans="2:4" x14ac:dyDescent="0.25">
      <c r="B3057" s="8">
        <f t="shared" si="51"/>
        <v>3052</v>
      </c>
      <c r="C3057" s="12">
        <f>'Simulacion sistema (hoja4)'!AS3062</f>
        <v>0</v>
      </c>
      <c r="D3057" s="12">
        <f>'Simulacion sistema (hoja4)'!AT3062</f>
        <v>0.84828942826774034</v>
      </c>
    </row>
    <row r="3058" spans="2:4" x14ac:dyDescent="0.25">
      <c r="B3058" s="8">
        <f t="shared" si="51"/>
        <v>3053</v>
      </c>
      <c r="C3058" s="12">
        <f>'Simulacion sistema (hoja4)'!AS3063</f>
        <v>0.38716269621024063</v>
      </c>
      <c r="D3058" s="12">
        <f>'Simulacion sistema (hoja4)'!AT3063</f>
        <v>0.92443998357391122</v>
      </c>
    </row>
    <row r="3059" spans="2:4" x14ac:dyDescent="0.25">
      <c r="B3059" s="8">
        <f t="shared" si="51"/>
        <v>3054</v>
      </c>
      <c r="C3059" s="12">
        <f>'Simulacion sistema (hoja4)'!AS3064</f>
        <v>0</v>
      </c>
      <c r="D3059" s="12">
        <f>'Simulacion sistema (hoja4)'!AT3064</f>
        <v>0.91142573779640634</v>
      </c>
    </row>
    <row r="3060" spans="2:4" x14ac:dyDescent="0.25">
      <c r="B3060" s="8">
        <f t="shared" si="51"/>
        <v>3055</v>
      </c>
      <c r="C3060" s="12">
        <f>'Simulacion sistema (hoja4)'!AS3065</f>
        <v>0</v>
      </c>
      <c r="D3060" s="12">
        <f>'Simulacion sistema (hoja4)'!AT3065</f>
        <v>0.5677006624492319</v>
      </c>
    </row>
    <row r="3061" spans="2:4" x14ac:dyDescent="0.25">
      <c r="B3061" s="8">
        <f t="shared" si="51"/>
        <v>3056</v>
      </c>
      <c r="C3061" s="12">
        <f>'Simulacion sistema (hoja4)'!AS3066</f>
        <v>0</v>
      </c>
      <c r="D3061" s="12">
        <f>'Simulacion sistema (hoja4)'!AT3066</f>
        <v>0.93783175437713173</v>
      </c>
    </row>
    <row r="3062" spans="2:4" x14ac:dyDescent="0.25">
      <c r="B3062" s="8">
        <f t="shared" si="51"/>
        <v>3057</v>
      </c>
      <c r="C3062" s="12">
        <f>'Simulacion sistema (hoja4)'!AS3067</f>
        <v>0.58999760446074234</v>
      </c>
      <c r="D3062" s="12">
        <f>'Simulacion sistema (hoja4)'!AT3067</f>
        <v>0.79914629603381271</v>
      </c>
    </row>
    <row r="3063" spans="2:4" x14ac:dyDescent="0.25">
      <c r="B3063" s="8">
        <f t="shared" si="51"/>
        <v>3058</v>
      </c>
      <c r="C3063" s="12">
        <f>'Simulacion sistema (hoja4)'!AS3068</f>
        <v>0.17000726406743827</v>
      </c>
      <c r="D3063" s="12">
        <f>'Simulacion sistema (hoja4)'!AT3068</f>
        <v>0.68724052447286255</v>
      </c>
    </row>
    <row r="3064" spans="2:4" x14ac:dyDescent="0.25">
      <c r="B3064" s="8">
        <f t="shared" si="51"/>
        <v>3059</v>
      </c>
      <c r="C3064" s="12">
        <f>'Simulacion sistema (hoja4)'!AS3069</f>
        <v>0</v>
      </c>
      <c r="D3064" s="12">
        <f>'Simulacion sistema (hoja4)'!AT3069</f>
        <v>0.55751586112164664</v>
      </c>
    </row>
    <row r="3065" spans="2:4" x14ac:dyDescent="0.25">
      <c r="B3065" s="8">
        <f t="shared" si="51"/>
        <v>3060</v>
      </c>
      <c r="C3065" s="12">
        <f>'Simulacion sistema (hoja4)'!AS3070</f>
        <v>0</v>
      </c>
      <c r="D3065" s="12">
        <f>'Simulacion sistema (hoja4)'!AT3070</f>
        <v>0.63136361006859443</v>
      </c>
    </row>
    <row r="3066" spans="2:4" x14ac:dyDescent="0.25">
      <c r="B3066" s="8">
        <f t="shared" si="51"/>
        <v>3061</v>
      </c>
      <c r="C3066" s="12">
        <f>'Simulacion sistema (hoja4)'!AS3071</f>
        <v>0</v>
      </c>
      <c r="D3066" s="12">
        <f>'Simulacion sistema (hoja4)'!AT3071</f>
        <v>0.74830265557754239</v>
      </c>
    </row>
    <row r="3067" spans="2:4" x14ac:dyDescent="0.25">
      <c r="B3067" s="8">
        <f t="shared" si="51"/>
        <v>3062</v>
      </c>
      <c r="C3067" s="12">
        <f>'Simulacion sistema (hoja4)'!AS3072</f>
        <v>0.17270385855179834</v>
      </c>
      <c r="D3067" s="12">
        <f>'Simulacion sistema (hoja4)'!AT3072</f>
        <v>0.79361188146592698</v>
      </c>
    </row>
    <row r="3068" spans="2:4" x14ac:dyDescent="0.25">
      <c r="B3068" s="8">
        <f t="shared" si="51"/>
        <v>3063</v>
      </c>
      <c r="C3068" s="12">
        <f>'Simulacion sistema (hoja4)'!AS3073</f>
        <v>0.19562258675526414</v>
      </c>
      <c r="D3068" s="12">
        <f>'Simulacion sistema (hoja4)'!AT3073</f>
        <v>0.91712180990811476</v>
      </c>
    </row>
    <row r="3069" spans="2:4" x14ac:dyDescent="0.25">
      <c r="B3069" s="8">
        <f t="shared" si="51"/>
        <v>3064</v>
      </c>
      <c r="C3069" s="12">
        <f>'Simulacion sistema (hoja4)'!AS3074</f>
        <v>0</v>
      </c>
      <c r="D3069" s="12">
        <f>'Simulacion sistema (hoja4)'!AT3074</f>
        <v>0.94626841933995942</v>
      </c>
    </row>
    <row r="3070" spans="2:4" x14ac:dyDescent="0.25">
      <c r="B3070" s="8">
        <f t="shared" si="51"/>
        <v>3065</v>
      </c>
      <c r="C3070" s="12">
        <f>'Simulacion sistema (hoja4)'!AS3075</f>
        <v>0.67702499082013434</v>
      </c>
      <c r="D3070" s="12">
        <f>'Simulacion sistema (hoja4)'!AT3075</f>
        <v>0.70513553233699211</v>
      </c>
    </row>
    <row r="3071" spans="2:4" x14ac:dyDescent="0.25">
      <c r="B3071" s="8">
        <f t="shared" si="51"/>
        <v>3066</v>
      </c>
      <c r="C3071" s="12">
        <f>'Simulacion sistema (hoja4)'!AS3076</f>
        <v>0</v>
      </c>
      <c r="D3071" s="12">
        <f>'Simulacion sistema (hoja4)'!AT3076</f>
        <v>0.61423288765568718</v>
      </c>
    </row>
    <row r="3072" spans="2:4" x14ac:dyDescent="0.25">
      <c r="B3072" s="8">
        <f t="shared" si="51"/>
        <v>3067</v>
      </c>
      <c r="C3072" s="12">
        <f>'Simulacion sistema (hoja4)'!AS3077</f>
        <v>0.10145845070437645</v>
      </c>
      <c r="D3072" s="12">
        <f>'Simulacion sistema (hoja4)'!AT3077</f>
        <v>0.89911963931449901</v>
      </c>
    </row>
    <row r="3073" spans="2:4" x14ac:dyDescent="0.25">
      <c r="B3073" s="8">
        <f t="shared" si="51"/>
        <v>3068</v>
      </c>
      <c r="C3073" s="12">
        <f>'Simulacion sistema (hoja4)'!AS3078</f>
        <v>0</v>
      </c>
      <c r="D3073" s="12">
        <f>'Simulacion sistema (hoja4)'!AT3078</f>
        <v>0.94131234841983791</v>
      </c>
    </row>
    <row r="3074" spans="2:4" x14ac:dyDescent="0.25">
      <c r="B3074" s="8">
        <f t="shared" si="51"/>
        <v>3069</v>
      </c>
      <c r="C3074" s="12">
        <f>'Simulacion sistema (hoja4)'!AS3079</f>
        <v>1</v>
      </c>
      <c r="D3074" s="12">
        <f>'Simulacion sistema (hoja4)'!AT3079</f>
        <v>0.66209396627565764</v>
      </c>
    </row>
    <row r="3075" spans="2:4" x14ac:dyDescent="0.25">
      <c r="B3075" s="8">
        <f t="shared" si="51"/>
        <v>3070</v>
      </c>
      <c r="C3075" s="12">
        <f>'Simulacion sistema (hoja4)'!AS3080</f>
        <v>0</v>
      </c>
      <c r="D3075" s="12">
        <f>'Simulacion sistema (hoja4)'!AT3080</f>
        <v>0.72897457946380939</v>
      </c>
    </row>
    <row r="3076" spans="2:4" x14ac:dyDescent="0.25">
      <c r="B3076" s="8">
        <f t="shared" si="51"/>
        <v>3071</v>
      </c>
      <c r="C3076" s="12">
        <f>'Simulacion sistema (hoja4)'!AS3081</f>
        <v>0</v>
      </c>
      <c r="D3076" s="12">
        <f>'Simulacion sistema (hoja4)'!AT3081</f>
        <v>0.59822002572110333</v>
      </c>
    </row>
    <row r="3077" spans="2:4" x14ac:dyDescent="0.25">
      <c r="B3077" s="8">
        <f t="shared" si="51"/>
        <v>3072</v>
      </c>
      <c r="C3077" s="12">
        <f>'Simulacion sistema (hoja4)'!AS3082</f>
        <v>0.20171174065690139</v>
      </c>
      <c r="D3077" s="12">
        <f>'Simulacion sistema (hoja4)'!AT3082</f>
        <v>0.72873324660551642</v>
      </c>
    </row>
    <row r="3078" spans="2:4" x14ac:dyDescent="0.25">
      <c r="B3078" s="8">
        <f t="shared" si="51"/>
        <v>3073</v>
      </c>
      <c r="C3078" s="12">
        <f>'Simulacion sistema (hoja4)'!AS3083</f>
        <v>0</v>
      </c>
      <c r="D3078" s="12">
        <f>'Simulacion sistema (hoja4)'!AT3083</f>
        <v>0.65010894622880178</v>
      </c>
    </row>
    <row r="3079" spans="2:4" x14ac:dyDescent="0.25">
      <c r="B3079" s="8">
        <f t="shared" si="51"/>
        <v>3074</v>
      </c>
      <c r="C3079" s="12">
        <f>'Simulacion sistema (hoja4)'!AS3084</f>
        <v>0.14672327156116691</v>
      </c>
      <c r="D3079" s="12">
        <f>'Simulacion sistema (hoja4)'!AT3084</f>
        <v>0.74157399670653479</v>
      </c>
    </row>
    <row r="3080" spans="2:4" x14ac:dyDescent="0.25">
      <c r="B3080" s="8">
        <f t="shared" ref="B3080:B3143" si="52">+B3079+1</f>
        <v>3075</v>
      </c>
      <c r="C3080" s="12">
        <f>'Simulacion sistema (hoja4)'!AS3085</f>
        <v>0.13456024426497087</v>
      </c>
      <c r="D3080" s="12">
        <f>'Simulacion sistema (hoja4)'!AT3085</f>
        <v>0.87625667367533988</v>
      </c>
    </row>
    <row r="3081" spans="2:4" x14ac:dyDescent="0.25">
      <c r="B3081" s="8">
        <f t="shared" si="52"/>
        <v>3076</v>
      </c>
      <c r="C3081" s="12">
        <f>'Simulacion sistema (hoja4)'!AS3086</f>
        <v>0</v>
      </c>
      <c r="D3081" s="12">
        <f>'Simulacion sistema (hoja4)'!AT3086</f>
        <v>0.86312985256149222</v>
      </c>
    </row>
    <row r="3082" spans="2:4" x14ac:dyDescent="0.25">
      <c r="B3082" s="8">
        <f t="shared" si="52"/>
        <v>3077</v>
      </c>
      <c r="C3082" s="12">
        <f>'Simulacion sistema (hoja4)'!AS3087</f>
        <v>0</v>
      </c>
      <c r="D3082" s="12">
        <f>'Simulacion sistema (hoja4)'!AT3087</f>
        <v>0.82910498014134149</v>
      </c>
    </row>
    <row r="3083" spans="2:4" x14ac:dyDescent="0.25">
      <c r="B3083" s="8">
        <f t="shared" si="52"/>
        <v>3078</v>
      </c>
      <c r="C3083" s="12">
        <f>'Simulacion sistema (hoja4)'!AS3088</f>
        <v>0</v>
      </c>
      <c r="D3083" s="12">
        <f>'Simulacion sistema (hoja4)'!AT3088</f>
        <v>0.96522963508157844</v>
      </c>
    </row>
    <row r="3084" spans="2:4" x14ac:dyDescent="0.25">
      <c r="B3084" s="8">
        <f t="shared" si="52"/>
        <v>3079</v>
      </c>
      <c r="C3084" s="12">
        <f>'Simulacion sistema (hoja4)'!AS3089</f>
        <v>0.28228412264410685</v>
      </c>
      <c r="D3084" s="12">
        <f>'Simulacion sistema (hoja4)'!AT3089</f>
        <v>0.69168807640562091</v>
      </c>
    </row>
    <row r="3085" spans="2:4" x14ac:dyDescent="0.25">
      <c r="B3085" s="8">
        <f t="shared" si="52"/>
        <v>3080</v>
      </c>
      <c r="C3085" s="12">
        <f>'Simulacion sistema (hoja4)'!AS3090</f>
        <v>0.19920980403924571</v>
      </c>
      <c r="D3085" s="12">
        <f>'Simulacion sistema (hoja4)'!AT3090</f>
        <v>0.77668739437001633</v>
      </c>
    </row>
    <row r="3086" spans="2:4" x14ac:dyDescent="0.25">
      <c r="B3086" s="8">
        <f t="shared" si="52"/>
        <v>3081</v>
      </c>
      <c r="C3086" s="12">
        <f>'Simulacion sistema (hoja4)'!AS3091</f>
        <v>0.63008273278804461</v>
      </c>
      <c r="D3086" s="12">
        <f>'Simulacion sistema (hoja4)'!AT3091</f>
        <v>0.84414387807227698</v>
      </c>
    </row>
    <row r="3087" spans="2:4" x14ac:dyDescent="0.25">
      <c r="B3087" s="8">
        <f t="shared" si="52"/>
        <v>3082</v>
      </c>
      <c r="C3087" s="12">
        <f>'Simulacion sistema (hoja4)'!AS3092</f>
        <v>0.2881553440285291</v>
      </c>
      <c r="D3087" s="12">
        <f>'Simulacion sistema (hoja4)'!AT3092</f>
        <v>0.8109332652373219</v>
      </c>
    </row>
    <row r="3088" spans="2:4" x14ac:dyDescent="0.25">
      <c r="B3088" s="8">
        <f t="shared" si="52"/>
        <v>3083</v>
      </c>
      <c r="C3088" s="12">
        <f>'Simulacion sistema (hoja4)'!AS3093</f>
        <v>0</v>
      </c>
      <c r="D3088" s="12">
        <f>'Simulacion sistema (hoja4)'!AT3093</f>
        <v>0.7112561827893481</v>
      </c>
    </row>
    <row r="3089" spans="2:4" x14ac:dyDescent="0.25">
      <c r="B3089" s="8">
        <f t="shared" si="52"/>
        <v>3084</v>
      </c>
      <c r="C3089" s="12">
        <f>'Simulacion sistema (hoja4)'!AS3094</f>
        <v>1</v>
      </c>
      <c r="D3089" s="12">
        <f>'Simulacion sistema (hoja4)'!AT3094</f>
        <v>0.72908150243669767</v>
      </c>
    </row>
    <row r="3090" spans="2:4" x14ac:dyDescent="0.25">
      <c r="B3090" s="8">
        <f t="shared" si="52"/>
        <v>3085</v>
      </c>
      <c r="C3090" s="12">
        <f>'Simulacion sistema (hoja4)'!AS3095</f>
        <v>0</v>
      </c>
      <c r="D3090" s="12">
        <f>'Simulacion sistema (hoja4)'!AT3095</f>
        <v>0.965161662586137</v>
      </c>
    </row>
    <row r="3091" spans="2:4" x14ac:dyDescent="0.25">
      <c r="B3091" s="8">
        <f t="shared" si="52"/>
        <v>3086</v>
      </c>
      <c r="C3091" s="12">
        <f>'Simulacion sistema (hoja4)'!AS3096</f>
        <v>5.5550603666883296E-2</v>
      </c>
      <c r="D3091" s="12">
        <f>'Simulacion sistema (hoja4)'!AT3096</f>
        <v>0.70282830253224704</v>
      </c>
    </row>
    <row r="3092" spans="2:4" x14ac:dyDescent="0.25">
      <c r="B3092" s="8">
        <f t="shared" si="52"/>
        <v>3087</v>
      </c>
      <c r="C3092" s="12">
        <f>'Simulacion sistema (hoja4)'!AS3097</f>
        <v>0.15876516565549537</v>
      </c>
      <c r="D3092" s="12">
        <f>'Simulacion sistema (hoja4)'!AT3097</f>
        <v>0.8225946070301452</v>
      </c>
    </row>
    <row r="3093" spans="2:4" x14ac:dyDescent="0.25">
      <c r="B3093" s="8">
        <f t="shared" si="52"/>
        <v>3088</v>
      </c>
      <c r="C3093" s="12">
        <f>'Simulacion sistema (hoja4)'!AS3098</f>
        <v>0</v>
      </c>
      <c r="D3093" s="12">
        <f>'Simulacion sistema (hoja4)'!AT3098</f>
        <v>0.84982875690614879</v>
      </c>
    </row>
    <row r="3094" spans="2:4" x14ac:dyDescent="0.25">
      <c r="B3094" s="8">
        <f t="shared" si="52"/>
        <v>3089</v>
      </c>
      <c r="C3094" s="12">
        <f>'Simulacion sistema (hoja4)'!AS3099</f>
        <v>0</v>
      </c>
      <c r="D3094" s="12">
        <f>'Simulacion sistema (hoja4)'!AT3099</f>
        <v>0.70277296428248515</v>
      </c>
    </row>
    <row r="3095" spans="2:4" x14ac:dyDescent="0.25">
      <c r="B3095" s="8">
        <f t="shared" si="52"/>
        <v>3090</v>
      </c>
      <c r="C3095" s="12">
        <f>'Simulacion sistema (hoja4)'!AS3100</f>
        <v>0</v>
      </c>
      <c r="D3095" s="12">
        <f>'Simulacion sistema (hoja4)'!AT3100</f>
        <v>0.76371737423040731</v>
      </c>
    </row>
    <row r="3096" spans="2:4" x14ac:dyDescent="0.25">
      <c r="B3096" s="8">
        <f t="shared" si="52"/>
        <v>3091</v>
      </c>
      <c r="C3096" s="12">
        <f>'Simulacion sistema (hoja4)'!AS3101</f>
        <v>0</v>
      </c>
      <c r="D3096" s="12">
        <f>'Simulacion sistema (hoja4)'!AT3101</f>
        <v>0.79079771601626481</v>
      </c>
    </row>
    <row r="3097" spans="2:4" x14ac:dyDescent="0.25">
      <c r="B3097" s="8">
        <f t="shared" si="52"/>
        <v>3092</v>
      </c>
      <c r="C3097" s="12">
        <f>'Simulacion sistema (hoja4)'!AS3102</f>
        <v>3.9861412485592038E-2</v>
      </c>
      <c r="D3097" s="12">
        <f>'Simulacion sistema (hoja4)'!AT3102</f>
        <v>0.68068661071319847</v>
      </c>
    </row>
    <row r="3098" spans="2:4" x14ac:dyDescent="0.25">
      <c r="B3098" s="8">
        <f t="shared" si="52"/>
        <v>3093</v>
      </c>
      <c r="C3098" s="12">
        <f>'Simulacion sistema (hoja4)'!AS3103</f>
        <v>0</v>
      </c>
      <c r="D3098" s="12">
        <f>'Simulacion sistema (hoja4)'!AT3103</f>
        <v>0.77925181433860269</v>
      </c>
    </row>
    <row r="3099" spans="2:4" x14ac:dyDescent="0.25">
      <c r="B3099" s="8">
        <f t="shared" si="52"/>
        <v>3094</v>
      </c>
      <c r="C3099" s="12">
        <f>'Simulacion sistema (hoja4)'!AS3104</f>
        <v>0.80746510281389949</v>
      </c>
      <c r="D3099" s="12">
        <f>'Simulacion sistema (hoja4)'!AT3104</f>
        <v>0.89844304389230212</v>
      </c>
    </row>
    <row r="3100" spans="2:4" x14ac:dyDescent="0.25">
      <c r="B3100" s="8">
        <f t="shared" si="52"/>
        <v>3095</v>
      </c>
      <c r="C3100" s="12">
        <f>'Simulacion sistema (hoja4)'!AS3105</f>
        <v>1.0895864488819854E-2</v>
      </c>
      <c r="D3100" s="12">
        <f>'Simulacion sistema (hoja4)'!AT3105</f>
        <v>0.53185738125482684</v>
      </c>
    </row>
    <row r="3101" spans="2:4" x14ac:dyDescent="0.25">
      <c r="B3101" s="8">
        <f t="shared" si="52"/>
        <v>3096</v>
      </c>
      <c r="C3101" s="12">
        <f>'Simulacion sistema (hoja4)'!AS3106</f>
        <v>0</v>
      </c>
      <c r="D3101" s="12">
        <f>'Simulacion sistema (hoja4)'!AT3106</f>
        <v>0.86426956214601558</v>
      </c>
    </row>
    <row r="3102" spans="2:4" x14ac:dyDescent="0.25">
      <c r="B3102" s="8">
        <f t="shared" si="52"/>
        <v>3097</v>
      </c>
      <c r="C3102" s="12">
        <f>'Simulacion sistema (hoja4)'!AS3107</f>
        <v>0</v>
      </c>
      <c r="D3102" s="12">
        <f>'Simulacion sistema (hoja4)'!AT3107</f>
        <v>0.43998160422121796</v>
      </c>
    </row>
    <row r="3103" spans="2:4" x14ac:dyDescent="0.25">
      <c r="B3103" s="8">
        <f t="shared" si="52"/>
        <v>3098</v>
      </c>
      <c r="C3103" s="12">
        <f>'Simulacion sistema (hoja4)'!AS3108</f>
        <v>0</v>
      </c>
      <c r="D3103" s="12">
        <f>'Simulacion sistema (hoja4)'!AT3108</f>
        <v>0.83171584528289999</v>
      </c>
    </row>
    <row r="3104" spans="2:4" x14ac:dyDescent="0.25">
      <c r="B3104" s="8">
        <f t="shared" si="52"/>
        <v>3099</v>
      </c>
      <c r="C3104" s="12">
        <f>'Simulacion sistema (hoja4)'!AS3109</f>
        <v>0</v>
      </c>
      <c r="D3104" s="12">
        <f>'Simulacion sistema (hoja4)'!AT3109</f>
        <v>0.85685989610411861</v>
      </c>
    </row>
    <row r="3105" spans="2:4" x14ac:dyDescent="0.25">
      <c r="B3105" s="8">
        <f t="shared" si="52"/>
        <v>3100</v>
      </c>
      <c r="C3105" s="12">
        <f>'Simulacion sistema (hoja4)'!AS3110</f>
        <v>8.5469609497279941E-2</v>
      </c>
      <c r="D3105" s="12">
        <f>'Simulacion sistema (hoja4)'!AT3110</f>
        <v>0.83340299918909544</v>
      </c>
    </row>
    <row r="3106" spans="2:4" x14ac:dyDescent="0.25">
      <c r="B3106" s="8">
        <f t="shared" si="52"/>
        <v>3101</v>
      </c>
      <c r="C3106" s="12">
        <f>'Simulacion sistema (hoja4)'!AS3111</f>
        <v>0.37083496276366834</v>
      </c>
      <c r="D3106" s="12">
        <f>'Simulacion sistema (hoja4)'!AT3111</f>
        <v>0.77919216719824802</v>
      </c>
    </row>
    <row r="3107" spans="2:4" x14ac:dyDescent="0.25">
      <c r="B3107" s="8">
        <f t="shared" si="52"/>
        <v>3102</v>
      </c>
      <c r="C3107" s="12">
        <f>'Simulacion sistema (hoja4)'!AS3112</f>
        <v>0</v>
      </c>
      <c r="D3107" s="12">
        <f>'Simulacion sistema (hoja4)'!AT3112</f>
        <v>0.91911915213911</v>
      </c>
    </row>
    <row r="3108" spans="2:4" x14ac:dyDescent="0.25">
      <c r="B3108" s="8">
        <f t="shared" si="52"/>
        <v>3103</v>
      </c>
      <c r="C3108" s="12">
        <f>'Simulacion sistema (hoja4)'!AS3113</f>
        <v>0</v>
      </c>
      <c r="D3108" s="12">
        <f>'Simulacion sistema (hoja4)'!AT3113</f>
        <v>0.97901687196819498</v>
      </c>
    </row>
    <row r="3109" spans="2:4" x14ac:dyDescent="0.25">
      <c r="B3109" s="8">
        <f t="shared" si="52"/>
        <v>3104</v>
      </c>
      <c r="C3109" s="12">
        <f>'Simulacion sistema (hoja4)'!AS3114</f>
        <v>0.1936713485751346</v>
      </c>
      <c r="D3109" s="12">
        <f>'Simulacion sistema (hoja4)'!AT3114</f>
        <v>0.81937629681442181</v>
      </c>
    </row>
    <row r="3110" spans="2:4" x14ac:dyDescent="0.25">
      <c r="B3110" s="8">
        <f t="shared" si="52"/>
        <v>3105</v>
      </c>
      <c r="C3110" s="12">
        <f>'Simulacion sistema (hoja4)'!AS3115</f>
        <v>5.8857371027003072E-2</v>
      </c>
      <c r="D3110" s="12">
        <f>'Simulacion sistema (hoja4)'!AT3115</f>
        <v>0.815405507446191</v>
      </c>
    </row>
    <row r="3111" spans="2:4" x14ac:dyDescent="0.25">
      <c r="B3111" s="8">
        <f t="shared" si="52"/>
        <v>3106</v>
      </c>
      <c r="C3111" s="12">
        <f>'Simulacion sistema (hoja4)'!AS3116</f>
        <v>0</v>
      </c>
      <c r="D3111" s="12">
        <f>'Simulacion sistema (hoja4)'!AT3116</f>
        <v>0.72698454607632135</v>
      </c>
    </row>
    <row r="3112" spans="2:4" x14ac:dyDescent="0.25">
      <c r="B3112" s="8">
        <f t="shared" si="52"/>
        <v>3107</v>
      </c>
      <c r="C3112" s="12">
        <f>'Simulacion sistema (hoja4)'!AS3117</f>
        <v>0</v>
      </c>
      <c r="D3112" s="12">
        <f>'Simulacion sistema (hoja4)'!AT3117</f>
        <v>0.65373778727040344</v>
      </c>
    </row>
    <row r="3113" spans="2:4" x14ac:dyDescent="0.25">
      <c r="B3113" s="8">
        <f t="shared" si="52"/>
        <v>3108</v>
      </c>
      <c r="C3113" s="12">
        <f>'Simulacion sistema (hoja4)'!AS3118</f>
        <v>0</v>
      </c>
      <c r="D3113" s="12">
        <f>'Simulacion sistema (hoja4)'!AT3118</f>
        <v>0.72191846465659237</v>
      </c>
    </row>
    <row r="3114" spans="2:4" x14ac:dyDescent="0.25">
      <c r="B3114" s="8">
        <f t="shared" si="52"/>
        <v>3109</v>
      </c>
      <c r="C3114" s="12">
        <f>'Simulacion sistema (hoja4)'!AS3119</f>
        <v>0.28727972617390707</v>
      </c>
      <c r="D3114" s="12">
        <f>'Simulacion sistema (hoja4)'!AT3119</f>
        <v>0.95725787087393066</v>
      </c>
    </row>
    <row r="3115" spans="2:4" x14ac:dyDescent="0.25">
      <c r="B3115" s="8">
        <f t="shared" si="52"/>
        <v>3110</v>
      </c>
      <c r="C3115" s="12">
        <f>'Simulacion sistema (hoja4)'!AS3120</f>
        <v>0</v>
      </c>
      <c r="D3115" s="12">
        <f>'Simulacion sistema (hoja4)'!AT3120</f>
        <v>0.79837228795348059</v>
      </c>
    </row>
    <row r="3116" spans="2:4" x14ac:dyDescent="0.25">
      <c r="B3116" s="8">
        <f t="shared" si="52"/>
        <v>3111</v>
      </c>
      <c r="C3116" s="12">
        <f>'Simulacion sistema (hoja4)'!AS3121</f>
        <v>0.248212940266482</v>
      </c>
      <c r="D3116" s="12">
        <f>'Simulacion sistema (hoja4)'!AT3121</f>
        <v>0.81718306988126865</v>
      </c>
    </row>
    <row r="3117" spans="2:4" x14ac:dyDescent="0.25">
      <c r="B3117" s="8">
        <f t="shared" si="52"/>
        <v>3112</v>
      </c>
      <c r="C3117" s="12">
        <f>'Simulacion sistema (hoja4)'!AS3122</f>
        <v>0</v>
      </c>
      <c r="D3117" s="12">
        <f>'Simulacion sistema (hoja4)'!AT3122</f>
        <v>0.8911543039188996</v>
      </c>
    </row>
    <row r="3118" spans="2:4" x14ac:dyDescent="0.25">
      <c r="B3118" s="8">
        <f t="shared" si="52"/>
        <v>3113</v>
      </c>
      <c r="C3118" s="12">
        <f>'Simulacion sistema (hoja4)'!AS3123</f>
        <v>0.27382025945670679</v>
      </c>
      <c r="D3118" s="12">
        <f>'Simulacion sistema (hoja4)'!AT3123</f>
        <v>0.69680157393798769</v>
      </c>
    </row>
    <row r="3119" spans="2:4" x14ac:dyDescent="0.25">
      <c r="B3119" s="8">
        <f t="shared" si="52"/>
        <v>3114</v>
      </c>
      <c r="C3119" s="12">
        <f>'Simulacion sistema (hoja4)'!AS3124</f>
        <v>0</v>
      </c>
      <c r="D3119" s="12">
        <f>'Simulacion sistema (hoja4)'!AT3124</f>
        <v>0.82601403635844817</v>
      </c>
    </row>
    <row r="3120" spans="2:4" x14ac:dyDescent="0.25">
      <c r="B3120" s="8">
        <f t="shared" si="52"/>
        <v>3115</v>
      </c>
      <c r="C3120" s="12">
        <f>'Simulacion sistema (hoja4)'!AS3125</f>
        <v>0</v>
      </c>
      <c r="D3120" s="12">
        <f>'Simulacion sistema (hoja4)'!AT3125</f>
        <v>0.81630455196636953</v>
      </c>
    </row>
    <row r="3121" spans="2:4" x14ac:dyDescent="0.25">
      <c r="B3121" s="8">
        <f t="shared" si="52"/>
        <v>3116</v>
      </c>
      <c r="C3121" s="12">
        <f>'Simulacion sistema (hoja4)'!AS3126</f>
        <v>0</v>
      </c>
      <c r="D3121" s="12">
        <f>'Simulacion sistema (hoja4)'!AT3126</f>
        <v>0.64976089738936516</v>
      </c>
    </row>
    <row r="3122" spans="2:4" x14ac:dyDescent="0.25">
      <c r="B3122" s="8">
        <f t="shared" si="52"/>
        <v>3117</v>
      </c>
      <c r="C3122" s="12">
        <f>'Simulacion sistema (hoja4)'!AS3127</f>
        <v>0</v>
      </c>
      <c r="D3122" s="12">
        <f>'Simulacion sistema (hoja4)'!AT3127</f>
        <v>0.74109996917469378</v>
      </c>
    </row>
    <row r="3123" spans="2:4" x14ac:dyDescent="0.25">
      <c r="B3123" s="8">
        <f t="shared" si="52"/>
        <v>3118</v>
      </c>
      <c r="C3123" s="12">
        <f>'Simulacion sistema (hoja4)'!AS3128</f>
        <v>0</v>
      </c>
      <c r="D3123" s="12">
        <f>'Simulacion sistema (hoja4)'!AT3128</f>
        <v>0.81201852538362973</v>
      </c>
    </row>
    <row r="3124" spans="2:4" x14ac:dyDescent="0.25">
      <c r="B3124" s="8">
        <f t="shared" si="52"/>
        <v>3119</v>
      </c>
      <c r="C3124" s="12">
        <f>'Simulacion sistema (hoja4)'!AS3129</f>
        <v>0.20657334717689083</v>
      </c>
      <c r="D3124" s="12">
        <f>'Simulacion sistema (hoja4)'!AT3129</f>
        <v>0.82987916555169139</v>
      </c>
    </row>
    <row r="3125" spans="2:4" x14ac:dyDescent="0.25">
      <c r="B3125" s="8">
        <f t="shared" si="52"/>
        <v>3120</v>
      </c>
      <c r="C3125" s="12">
        <f>'Simulacion sistema (hoja4)'!AS3130</f>
        <v>0</v>
      </c>
      <c r="D3125" s="12">
        <f>'Simulacion sistema (hoja4)'!AT3130</f>
        <v>0.89530906194907911</v>
      </c>
    </row>
    <row r="3126" spans="2:4" x14ac:dyDescent="0.25">
      <c r="B3126" s="8">
        <f t="shared" si="52"/>
        <v>3121</v>
      </c>
      <c r="C3126" s="12">
        <f>'Simulacion sistema (hoja4)'!AS3131</f>
        <v>0.52927404059136607</v>
      </c>
      <c r="D3126" s="12">
        <f>'Simulacion sistema (hoja4)'!AT3131</f>
        <v>0.93946411773147398</v>
      </c>
    </row>
    <row r="3127" spans="2:4" x14ac:dyDescent="0.25">
      <c r="B3127" s="8">
        <f t="shared" si="52"/>
        <v>3122</v>
      </c>
      <c r="C3127" s="12">
        <f>'Simulacion sistema (hoja4)'!AS3132</f>
        <v>0</v>
      </c>
      <c r="D3127" s="12">
        <f>'Simulacion sistema (hoja4)'!AT3132</f>
        <v>1</v>
      </c>
    </row>
    <row r="3128" spans="2:4" x14ac:dyDescent="0.25">
      <c r="B3128" s="8">
        <f t="shared" si="52"/>
        <v>3123</v>
      </c>
      <c r="C3128" s="12">
        <f>'Simulacion sistema (hoja4)'!AS3133</f>
        <v>0.27666444630376646</v>
      </c>
      <c r="D3128" s="12">
        <f>'Simulacion sistema (hoja4)'!AT3133</f>
        <v>0.7559211792911511</v>
      </c>
    </row>
    <row r="3129" spans="2:4" x14ac:dyDescent="0.25">
      <c r="B3129" s="8">
        <f t="shared" si="52"/>
        <v>3124</v>
      </c>
      <c r="C3129" s="12">
        <f>'Simulacion sistema (hoja4)'!AS3134</f>
        <v>0</v>
      </c>
      <c r="D3129" s="12">
        <f>'Simulacion sistema (hoja4)'!AT3134</f>
        <v>0.70255690561107131</v>
      </c>
    </row>
    <row r="3130" spans="2:4" x14ac:dyDescent="0.25">
      <c r="B3130" s="8">
        <f t="shared" si="52"/>
        <v>3125</v>
      </c>
      <c r="C3130" s="12">
        <f>'Simulacion sistema (hoja4)'!AS3135</f>
        <v>0.15646928224159637</v>
      </c>
      <c r="D3130" s="12">
        <f>'Simulacion sistema (hoja4)'!AT3135</f>
        <v>0.83133773732318839</v>
      </c>
    </row>
    <row r="3131" spans="2:4" x14ac:dyDescent="0.25">
      <c r="B3131" s="8">
        <f t="shared" si="52"/>
        <v>3126</v>
      </c>
      <c r="C3131" s="12">
        <f>'Simulacion sistema (hoja4)'!AS3136</f>
        <v>0.34310042486298875</v>
      </c>
      <c r="D3131" s="12">
        <f>'Simulacion sistema (hoja4)'!AT3136</f>
        <v>0.94612984500687058</v>
      </c>
    </row>
    <row r="3132" spans="2:4" x14ac:dyDescent="0.25">
      <c r="B3132" s="8">
        <f t="shared" si="52"/>
        <v>3127</v>
      </c>
      <c r="C3132" s="12">
        <f>'Simulacion sistema (hoja4)'!AS3137</f>
        <v>8.7082760660832134E-2</v>
      </c>
      <c r="D3132" s="12">
        <f>'Simulacion sistema (hoja4)'!AT3137</f>
        <v>0.73364418602854731</v>
      </c>
    </row>
    <row r="3133" spans="2:4" x14ac:dyDescent="0.25">
      <c r="B3133" s="8">
        <f t="shared" si="52"/>
        <v>3128</v>
      </c>
      <c r="C3133" s="12">
        <f>'Simulacion sistema (hoja4)'!AS3138</f>
        <v>5.4326164962643114E-2</v>
      </c>
      <c r="D3133" s="12">
        <f>'Simulacion sistema (hoja4)'!AT3138</f>
        <v>0.98418163276932913</v>
      </c>
    </row>
    <row r="3134" spans="2:4" x14ac:dyDescent="0.25">
      <c r="B3134" s="8">
        <f t="shared" si="52"/>
        <v>3129</v>
      </c>
      <c r="C3134" s="12">
        <f>'Simulacion sistema (hoja4)'!AS3139</f>
        <v>0</v>
      </c>
      <c r="D3134" s="12">
        <f>'Simulacion sistema (hoja4)'!AT3139</f>
        <v>0.79188267058672535</v>
      </c>
    </row>
    <row r="3135" spans="2:4" x14ac:dyDescent="0.25">
      <c r="B3135" s="8">
        <f t="shared" si="52"/>
        <v>3130</v>
      </c>
      <c r="C3135" s="12">
        <f>'Simulacion sistema (hoja4)'!AS3140</f>
        <v>0.24675727897920297</v>
      </c>
      <c r="D3135" s="12">
        <f>'Simulacion sistema (hoja4)'!AT3140</f>
        <v>0.54093165446554425</v>
      </c>
    </row>
    <row r="3136" spans="2:4" x14ac:dyDescent="0.25">
      <c r="B3136" s="8">
        <f t="shared" si="52"/>
        <v>3131</v>
      </c>
      <c r="C3136" s="12">
        <f>'Simulacion sistema (hoja4)'!AS3141</f>
        <v>1</v>
      </c>
      <c r="D3136" s="12">
        <f>'Simulacion sistema (hoja4)'!AT3141</f>
        <v>0.77022007584208241</v>
      </c>
    </row>
    <row r="3137" spans="2:4" x14ac:dyDescent="0.25">
      <c r="B3137" s="8">
        <f t="shared" si="52"/>
        <v>3132</v>
      </c>
      <c r="C3137" s="12">
        <f>'Simulacion sistema (hoja4)'!AS3142</f>
        <v>0.45584630873733356</v>
      </c>
      <c r="D3137" s="12">
        <f>'Simulacion sistema (hoja4)'!AT3142</f>
        <v>0.68779597686602068</v>
      </c>
    </row>
    <row r="3138" spans="2:4" x14ac:dyDescent="0.25">
      <c r="B3138" s="8">
        <f t="shared" si="52"/>
        <v>3133</v>
      </c>
      <c r="C3138" s="12">
        <f>'Simulacion sistema (hoja4)'!AS3143</f>
        <v>0</v>
      </c>
      <c r="D3138" s="12">
        <f>'Simulacion sistema (hoja4)'!AT3143</f>
        <v>0.88014075297155425</v>
      </c>
    </row>
    <row r="3139" spans="2:4" x14ac:dyDescent="0.25">
      <c r="B3139" s="8">
        <f t="shared" si="52"/>
        <v>3134</v>
      </c>
      <c r="C3139" s="12">
        <f>'Simulacion sistema (hoja4)'!AS3144</f>
        <v>0</v>
      </c>
      <c r="D3139" s="12">
        <f>'Simulacion sistema (hoja4)'!AT3144</f>
        <v>0.79679771775777664</v>
      </c>
    </row>
    <row r="3140" spans="2:4" x14ac:dyDescent="0.25">
      <c r="B3140" s="8">
        <f t="shared" si="52"/>
        <v>3135</v>
      </c>
      <c r="C3140" s="12">
        <f>'Simulacion sistema (hoja4)'!AS3145</f>
        <v>6.4288549163921418E-2</v>
      </c>
      <c r="D3140" s="12">
        <f>'Simulacion sistema (hoja4)'!AT3145</f>
        <v>0.74195518098992441</v>
      </c>
    </row>
    <row r="3141" spans="2:4" x14ac:dyDescent="0.25">
      <c r="B3141" s="8">
        <f t="shared" si="52"/>
        <v>3136</v>
      </c>
      <c r="C3141" s="12">
        <f>'Simulacion sistema (hoja4)'!AS3146</f>
        <v>0.10586645838362353</v>
      </c>
      <c r="D3141" s="12">
        <f>'Simulacion sistema (hoja4)'!AT3146</f>
        <v>0.6880403938845967</v>
      </c>
    </row>
    <row r="3142" spans="2:4" x14ac:dyDescent="0.25">
      <c r="B3142" s="8">
        <f t="shared" si="52"/>
        <v>3137</v>
      </c>
      <c r="C3142" s="12">
        <f>'Simulacion sistema (hoja4)'!AS3147</f>
        <v>0.20337083358681413</v>
      </c>
      <c r="D3142" s="12">
        <f>'Simulacion sistema (hoja4)'!AT3147</f>
        <v>0.66129411679968852</v>
      </c>
    </row>
    <row r="3143" spans="2:4" x14ac:dyDescent="0.25">
      <c r="B3143" s="8">
        <f t="shared" si="52"/>
        <v>3138</v>
      </c>
      <c r="C3143" s="12">
        <f>'Simulacion sistema (hoja4)'!AS3148</f>
        <v>0.1514869917028894</v>
      </c>
      <c r="D3143" s="12">
        <f>'Simulacion sistema (hoja4)'!AT3148</f>
        <v>0.77235196161979713</v>
      </c>
    </row>
    <row r="3144" spans="2:4" x14ac:dyDescent="0.25">
      <c r="B3144" s="8">
        <f t="shared" ref="B3144:B3207" si="53">+B3143+1</f>
        <v>3139</v>
      </c>
      <c r="C3144" s="12">
        <f>'Simulacion sistema (hoja4)'!AS3149</f>
        <v>0.30237583096201098</v>
      </c>
      <c r="D3144" s="12">
        <f>'Simulacion sistema (hoja4)'!AT3149</f>
        <v>0.84748104556014348</v>
      </c>
    </row>
    <row r="3145" spans="2:4" x14ac:dyDescent="0.25">
      <c r="B3145" s="8">
        <f t="shared" si="53"/>
        <v>3140</v>
      </c>
      <c r="C3145" s="12">
        <f>'Simulacion sistema (hoja4)'!AS3150</f>
        <v>0.31428306787250526</v>
      </c>
      <c r="D3145" s="12">
        <f>'Simulacion sistema (hoja4)'!AT3150</f>
        <v>0.70063178677774474</v>
      </c>
    </row>
    <row r="3146" spans="2:4" x14ac:dyDescent="0.25">
      <c r="B3146" s="8">
        <f t="shared" si="53"/>
        <v>3141</v>
      </c>
      <c r="C3146" s="12">
        <f>'Simulacion sistema (hoja4)'!AS3151</f>
        <v>1.664292300483794E-2</v>
      </c>
      <c r="D3146" s="12">
        <f>'Simulacion sistema (hoja4)'!AT3151</f>
        <v>0.99622308397561965</v>
      </c>
    </row>
    <row r="3147" spans="2:4" x14ac:dyDescent="0.25">
      <c r="B3147" s="8">
        <f t="shared" si="53"/>
        <v>3142</v>
      </c>
      <c r="C3147" s="12">
        <f>'Simulacion sistema (hoja4)'!AS3152</f>
        <v>0.38896086681197628</v>
      </c>
      <c r="D3147" s="12">
        <f>'Simulacion sistema (hoja4)'!AT3152</f>
        <v>0.83405903138354665</v>
      </c>
    </row>
    <row r="3148" spans="2:4" x14ac:dyDescent="0.25">
      <c r="B3148" s="8">
        <f t="shared" si="53"/>
        <v>3143</v>
      </c>
      <c r="C3148" s="12">
        <f>'Simulacion sistema (hoja4)'!AS3153</f>
        <v>0.37171871739326068</v>
      </c>
      <c r="D3148" s="12">
        <f>'Simulacion sistema (hoja4)'!AT3153</f>
        <v>0.74241795301370006</v>
      </c>
    </row>
    <row r="3149" spans="2:4" x14ac:dyDescent="0.25">
      <c r="B3149" s="8">
        <f t="shared" si="53"/>
        <v>3144</v>
      </c>
      <c r="C3149" s="12">
        <f>'Simulacion sistema (hoja4)'!AS3154</f>
        <v>6.7702434917979795E-2</v>
      </c>
      <c r="D3149" s="12">
        <f>'Simulacion sistema (hoja4)'!AT3154</f>
        <v>0.92839246953537369</v>
      </c>
    </row>
    <row r="3150" spans="2:4" x14ac:dyDescent="0.25">
      <c r="B3150" s="8">
        <f t="shared" si="53"/>
        <v>3145</v>
      </c>
      <c r="C3150" s="12">
        <f>'Simulacion sistema (hoja4)'!AS3155</f>
        <v>0</v>
      </c>
      <c r="D3150" s="12">
        <f>'Simulacion sistema (hoja4)'!AT3155</f>
        <v>0.97408224844281266</v>
      </c>
    </row>
    <row r="3151" spans="2:4" x14ac:dyDescent="0.25">
      <c r="B3151" s="8">
        <f t="shared" si="53"/>
        <v>3146</v>
      </c>
      <c r="C3151" s="12">
        <f>'Simulacion sistema (hoja4)'!AS3156</f>
        <v>0</v>
      </c>
      <c r="D3151" s="12">
        <f>'Simulacion sistema (hoja4)'!AT3156</f>
        <v>0.72378180884299259</v>
      </c>
    </row>
    <row r="3152" spans="2:4" x14ac:dyDescent="0.25">
      <c r="B3152" s="8">
        <f t="shared" si="53"/>
        <v>3147</v>
      </c>
      <c r="C3152" s="12">
        <f>'Simulacion sistema (hoja4)'!AS3157</f>
        <v>1.5170188247429906E-2</v>
      </c>
      <c r="D3152" s="12">
        <f>'Simulacion sistema (hoja4)'!AT3157</f>
        <v>0.68581715603404891</v>
      </c>
    </row>
    <row r="3153" spans="2:4" x14ac:dyDescent="0.25">
      <c r="B3153" s="8">
        <f t="shared" si="53"/>
        <v>3148</v>
      </c>
      <c r="C3153" s="12">
        <f>'Simulacion sistema (hoja4)'!AS3158</f>
        <v>0</v>
      </c>
      <c r="D3153" s="12">
        <f>'Simulacion sistema (hoja4)'!AT3158</f>
        <v>0.73942097981282184</v>
      </c>
    </row>
    <row r="3154" spans="2:4" x14ac:dyDescent="0.25">
      <c r="B3154" s="8">
        <f t="shared" si="53"/>
        <v>3149</v>
      </c>
      <c r="C3154" s="12">
        <f>'Simulacion sistema (hoja4)'!AS3159</f>
        <v>0.93468779449481632</v>
      </c>
      <c r="D3154" s="12">
        <f>'Simulacion sistema (hoja4)'!AT3159</f>
        <v>0.96903953510127272</v>
      </c>
    </row>
    <row r="3155" spans="2:4" x14ac:dyDescent="0.25">
      <c r="B3155" s="8">
        <f t="shared" si="53"/>
        <v>3150</v>
      </c>
      <c r="C3155" s="12">
        <f>'Simulacion sistema (hoja4)'!AS3160</f>
        <v>1.0529344551416995E-2</v>
      </c>
      <c r="D3155" s="12">
        <f>'Simulacion sistema (hoja4)'!AT3160</f>
        <v>0.68334786463305608</v>
      </c>
    </row>
    <row r="3156" spans="2:4" x14ac:dyDescent="0.25">
      <c r="B3156" s="8">
        <f t="shared" si="53"/>
        <v>3151</v>
      </c>
      <c r="C3156" s="12">
        <f>'Simulacion sistema (hoja4)'!AS3161</f>
        <v>0</v>
      </c>
      <c r="D3156" s="12">
        <f>'Simulacion sistema (hoja4)'!AT3161</f>
        <v>0.88725391685349109</v>
      </c>
    </row>
    <row r="3157" spans="2:4" x14ac:dyDescent="0.25">
      <c r="B3157" s="8">
        <f t="shared" si="53"/>
        <v>3152</v>
      </c>
      <c r="C3157" s="12">
        <f>'Simulacion sistema (hoja4)'!AS3162</f>
        <v>0</v>
      </c>
      <c r="D3157" s="12">
        <f>'Simulacion sistema (hoja4)'!AT3162</f>
        <v>0.56977033784687969</v>
      </c>
    </row>
    <row r="3158" spans="2:4" x14ac:dyDescent="0.25">
      <c r="B3158" s="8">
        <f t="shared" si="53"/>
        <v>3153</v>
      </c>
      <c r="C3158" s="12">
        <f>'Simulacion sistema (hoja4)'!AS3163</f>
        <v>0</v>
      </c>
      <c r="D3158" s="12">
        <f>'Simulacion sistema (hoja4)'!AT3163</f>
        <v>0.67639968952306384</v>
      </c>
    </row>
    <row r="3159" spans="2:4" x14ac:dyDescent="0.25">
      <c r="B3159" s="8">
        <f t="shared" si="53"/>
        <v>3154</v>
      </c>
      <c r="C3159" s="12">
        <f>'Simulacion sistema (hoja4)'!AS3164</f>
        <v>0</v>
      </c>
      <c r="D3159" s="12">
        <f>'Simulacion sistema (hoja4)'!AT3164</f>
        <v>0.52232190985802707</v>
      </c>
    </row>
    <row r="3160" spans="2:4" x14ac:dyDescent="0.25">
      <c r="B3160" s="8">
        <f t="shared" si="53"/>
        <v>3155</v>
      </c>
      <c r="C3160" s="12">
        <f>'Simulacion sistema (hoja4)'!AS3165</f>
        <v>0</v>
      </c>
      <c r="D3160" s="12">
        <f>'Simulacion sistema (hoja4)'!AT3165</f>
        <v>0.84665715528569541</v>
      </c>
    </row>
    <row r="3161" spans="2:4" x14ac:dyDescent="0.25">
      <c r="B3161" s="8">
        <f t="shared" si="53"/>
        <v>3156</v>
      </c>
      <c r="C3161" s="12">
        <f>'Simulacion sistema (hoja4)'!AS3166</f>
        <v>0</v>
      </c>
      <c r="D3161" s="12">
        <f>'Simulacion sistema (hoja4)'!AT3166</f>
        <v>0.67531809529376519</v>
      </c>
    </row>
    <row r="3162" spans="2:4" x14ac:dyDescent="0.25">
      <c r="B3162" s="8">
        <f t="shared" si="53"/>
        <v>3157</v>
      </c>
      <c r="C3162" s="12">
        <f>'Simulacion sistema (hoja4)'!AS3167</f>
        <v>0.30261474487234674</v>
      </c>
      <c r="D3162" s="12">
        <f>'Simulacion sistema (hoja4)'!AT3167</f>
        <v>0.88396939663906193</v>
      </c>
    </row>
    <row r="3163" spans="2:4" x14ac:dyDescent="0.25">
      <c r="B3163" s="8">
        <f t="shared" si="53"/>
        <v>3158</v>
      </c>
      <c r="C3163" s="12">
        <f>'Simulacion sistema (hoja4)'!AS3168</f>
        <v>0</v>
      </c>
      <c r="D3163" s="12">
        <f>'Simulacion sistema (hoja4)'!AT3168</f>
        <v>0.94150487021658702</v>
      </c>
    </row>
    <row r="3164" spans="2:4" x14ac:dyDescent="0.25">
      <c r="B3164" s="8">
        <f t="shared" si="53"/>
        <v>3159</v>
      </c>
      <c r="C3164" s="12">
        <f>'Simulacion sistema (hoja4)'!AS3169</f>
        <v>0.32392039393321725</v>
      </c>
      <c r="D3164" s="12">
        <f>'Simulacion sistema (hoja4)'!AT3169</f>
        <v>0.91649550209677066</v>
      </c>
    </row>
    <row r="3165" spans="2:4" x14ac:dyDescent="0.25">
      <c r="B3165" s="8">
        <f t="shared" si="53"/>
        <v>3160</v>
      </c>
      <c r="C3165" s="12">
        <f>'Simulacion sistema (hoja4)'!AS3170</f>
        <v>0</v>
      </c>
      <c r="D3165" s="12">
        <f>'Simulacion sistema (hoja4)'!AT3170</f>
        <v>0.88722317563110731</v>
      </c>
    </row>
    <row r="3166" spans="2:4" x14ac:dyDescent="0.25">
      <c r="B3166" s="8">
        <f t="shared" si="53"/>
        <v>3161</v>
      </c>
      <c r="C3166" s="12">
        <f>'Simulacion sistema (hoja4)'!AS3171</f>
        <v>0.17120451111165289</v>
      </c>
      <c r="D3166" s="12">
        <f>'Simulacion sistema (hoja4)'!AT3171</f>
        <v>0.92570641456807368</v>
      </c>
    </row>
    <row r="3167" spans="2:4" x14ac:dyDescent="0.25">
      <c r="B3167" s="8">
        <f t="shared" si="53"/>
        <v>3162</v>
      </c>
      <c r="C3167" s="12">
        <f>'Simulacion sistema (hoja4)'!AS3172</f>
        <v>3.1078306257709739E-2</v>
      </c>
      <c r="D3167" s="12">
        <f>'Simulacion sistema (hoja4)'!AT3172</f>
        <v>0.81962618291936573</v>
      </c>
    </row>
    <row r="3168" spans="2:4" x14ac:dyDescent="0.25">
      <c r="B3168" s="8">
        <f t="shared" si="53"/>
        <v>3163</v>
      </c>
      <c r="C3168" s="12">
        <f>'Simulacion sistema (hoja4)'!AS3173</f>
        <v>0</v>
      </c>
      <c r="D3168" s="12">
        <f>'Simulacion sistema (hoja4)'!AT3173</f>
        <v>0.83179585567491343</v>
      </c>
    </row>
    <row r="3169" spans="2:4" x14ac:dyDescent="0.25">
      <c r="B3169" s="8">
        <f t="shared" si="53"/>
        <v>3164</v>
      </c>
      <c r="C3169" s="12">
        <f>'Simulacion sistema (hoja4)'!AS3174</f>
        <v>0</v>
      </c>
      <c r="D3169" s="12">
        <f>'Simulacion sistema (hoja4)'!AT3174</f>
        <v>0.76820700950629539</v>
      </c>
    </row>
    <row r="3170" spans="2:4" x14ac:dyDescent="0.25">
      <c r="B3170" s="8">
        <f t="shared" si="53"/>
        <v>3165</v>
      </c>
      <c r="C3170" s="12">
        <f>'Simulacion sistema (hoja4)'!AS3175</f>
        <v>0.37496435975845088</v>
      </c>
      <c r="D3170" s="12">
        <f>'Simulacion sistema (hoja4)'!AT3175</f>
        <v>0.96040902910528825</v>
      </c>
    </row>
    <row r="3171" spans="2:4" x14ac:dyDescent="0.25">
      <c r="B3171" s="8">
        <f t="shared" si="53"/>
        <v>3166</v>
      </c>
      <c r="C3171" s="12">
        <f>'Simulacion sistema (hoja4)'!AS3176</f>
        <v>0.2912047012022716</v>
      </c>
      <c r="D3171" s="12">
        <f>'Simulacion sistema (hoja4)'!AT3176</f>
        <v>0.69999465610521405</v>
      </c>
    </row>
    <row r="3172" spans="2:4" x14ac:dyDescent="0.25">
      <c r="B3172" s="8">
        <f t="shared" si="53"/>
        <v>3167</v>
      </c>
      <c r="C3172" s="12">
        <f>'Simulacion sistema (hoja4)'!AS3177</f>
        <v>0.16756943712642813</v>
      </c>
      <c r="D3172" s="12">
        <f>'Simulacion sistema (hoja4)'!AT3177</f>
        <v>0.72602933395037206</v>
      </c>
    </row>
    <row r="3173" spans="2:4" x14ac:dyDescent="0.25">
      <c r="B3173" s="8">
        <f t="shared" si="53"/>
        <v>3168</v>
      </c>
      <c r="C3173" s="12">
        <f>'Simulacion sistema (hoja4)'!AS3178</f>
        <v>0</v>
      </c>
      <c r="D3173" s="12">
        <f>'Simulacion sistema (hoja4)'!AT3178</f>
        <v>0.85978603522713481</v>
      </c>
    </row>
    <row r="3174" spans="2:4" x14ac:dyDescent="0.25">
      <c r="B3174" s="8">
        <f t="shared" si="53"/>
        <v>3169</v>
      </c>
      <c r="C3174" s="12">
        <f>'Simulacion sistema (hoja4)'!AS3179</f>
        <v>0.14051602704304031</v>
      </c>
      <c r="D3174" s="12">
        <f>'Simulacion sistema (hoja4)'!AT3179</f>
        <v>0.74545819252053247</v>
      </c>
    </row>
    <row r="3175" spans="2:4" x14ac:dyDescent="0.25">
      <c r="B3175" s="8">
        <f t="shared" si="53"/>
        <v>3170</v>
      </c>
      <c r="C3175" s="12">
        <f>'Simulacion sistema (hoja4)'!AS3180</f>
        <v>4.5117834154128407E-2</v>
      </c>
      <c r="D3175" s="12">
        <f>'Simulacion sistema (hoja4)'!AT3180</f>
        <v>0.73685258264910136</v>
      </c>
    </row>
    <row r="3176" spans="2:4" x14ac:dyDescent="0.25">
      <c r="B3176" s="8">
        <f t="shared" si="53"/>
        <v>3171</v>
      </c>
      <c r="C3176" s="12">
        <f>'Simulacion sistema (hoja4)'!AS3181</f>
        <v>0.22520670200408918</v>
      </c>
      <c r="D3176" s="12">
        <f>'Simulacion sistema (hoja4)'!AT3181</f>
        <v>0.84656307633353434</v>
      </c>
    </row>
    <row r="3177" spans="2:4" x14ac:dyDescent="0.25">
      <c r="B3177" s="8">
        <f t="shared" si="53"/>
        <v>3172</v>
      </c>
      <c r="C3177" s="12">
        <f>'Simulacion sistema (hoja4)'!AS3182</f>
        <v>0</v>
      </c>
      <c r="D3177" s="12">
        <f>'Simulacion sistema (hoja4)'!AT3182</f>
        <v>0.63907335725180769</v>
      </c>
    </row>
    <row r="3178" spans="2:4" x14ac:dyDescent="0.25">
      <c r="B3178" s="8">
        <f t="shared" si="53"/>
        <v>3173</v>
      </c>
      <c r="C3178" s="12">
        <f>'Simulacion sistema (hoja4)'!AS3183</f>
        <v>0</v>
      </c>
      <c r="D3178" s="12">
        <f>'Simulacion sistema (hoja4)'!AT3183</f>
        <v>0.94068094100524058</v>
      </c>
    </row>
    <row r="3179" spans="2:4" x14ac:dyDescent="0.25">
      <c r="B3179" s="8">
        <f t="shared" si="53"/>
        <v>3174</v>
      </c>
      <c r="C3179" s="12">
        <f>'Simulacion sistema (hoja4)'!AS3184</f>
        <v>0</v>
      </c>
      <c r="D3179" s="12">
        <f>'Simulacion sistema (hoja4)'!AT3184</f>
        <v>0.75666721514382318</v>
      </c>
    </row>
    <row r="3180" spans="2:4" x14ac:dyDescent="0.25">
      <c r="B3180" s="8">
        <f t="shared" si="53"/>
        <v>3175</v>
      </c>
      <c r="C3180" s="12">
        <f>'Simulacion sistema (hoja4)'!AS3185</f>
        <v>0</v>
      </c>
      <c r="D3180" s="12">
        <f>'Simulacion sistema (hoja4)'!AT3185</f>
        <v>0.82164658338526397</v>
      </c>
    </row>
    <row r="3181" spans="2:4" x14ac:dyDescent="0.25">
      <c r="B3181" s="8">
        <f t="shared" si="53"/>
        <v>3176</v>
      </c>
      <c r="C3181" s="12">
        <f>'Simulacion sistema (hoja4)'!AS3186</f>
        <v>0.16325390066542181</v>
      </c>
      <c r="D3181" s="12">
        <f>'Simulacion sistema (hoja4)'!AT3186</f>
        <v>0.61070620137348941</v>
      </c>
    </row>
    <row r="3182" spans="2:4" x14ac:dyDescent="0.25">
      <c r="B3182" s="8">
        <f t="shared" si="53"/>
        <v>3177</v>
      </c>
      <c r="C3182" s="12">
        <f>'Simulacion sistema (hoja4)'!AS3187</f>
        <v>0</v>
      </c>
      <c r="D3182" s="12">
        <f>'Simulacion sistema (hoja4)'!AT3187</f>
        <v>0.85668056793724212</v>
      </c>
    </row>
    <row r="3183" spans="2:4" x14ac:dyDescent="0.25">
      <c r="B3183" s="8">
        <f t="shared" si="53"/>
        <v>3178</v>
      </c>
      <c r="C3183" s="12">
        <f>'Simulacion sistema (hoja4)'!AS3188</f>
        <v>0</v>
      </c>
      <c r="D3183" s="12">
        <f>'Simulacion sistema (hoja4)'!AT3188</f>
        <v>0.81002070155542516</v>
      </c>
    </row>
    <row r="3184" spans="2:4" x14ac:dyDescent="0.25">
      <c r="B3184" s="8">
        <f t="shared" si="53"/>
        <v>3179</v>
      </c>
      <c r="C3184" s="12">
        <f>'Simulacion sistema (hoja4)'!AS3189</f>
        <v>0.40181027553964149</v>
      </c>
      <c r="D3184" s="12">
        <f>'Simulacion sistema (hoja4)'!AT3189</f>
        <v>0.66354950142803859</v>
      </c>
    </row>
    <row r="3185" spans="2:4" x14ac:dyDescent="0.25">
      <c r="B3185" s="8">
        <f t="shared" si="53"/>
        <v>3180</v>
      </c>
      <c r="C3185" s="12">
        <f>'Simulacion sistema (hoja4)'!AS3190</f>
        <v>0</v>
      </c>
      <c r="D3185" s="12">
        <f>'Simulacion sistema (hoja4)'!AT3190</f>
        <v>0.55116760384752683</v>
      </c>
    </row>
    <row r="3186" spans="2:4" x14ac:dyDescent="0.25">
      <c r="B3186" s="8">
        <f t="shared" si="53"/>
        <v>3181</v>
      </c>
      <c r="C3186" s="12">
        <f>'Simulacion sistema (hoja4)'!AS3191</f>
        <v>1.4827676898294744E-2</v>
      </c>
      <c r="D3186" s="12">
        <f>'Simulacion sistema (hoja4)'!AT3191</f>
        <v>0.74330575756715889</v>
      </c>
    </row>
    <row r="3187" spans="2:4" x14ac:dyDescent="0.25">
      <c r="B3187" s="8">
        <f t="shared" si="53"/>
        <v>3182</v>
      </c>
      <c r="C3187" s="12">
        <f>'Simulacion sistema (hoja4)'!AS3192</f>
        <v>0</v>
      </c>
      <c r="D3187" s="12">
        <f>'Simulacion sistema (hoja4)'!AT3192</f>
        <v>0.65245313507682967</v>
      </c>
    </row>
    <row r="3188" spans="2:4" x14ac:dyDescent="0.25">
      <c r="B3188" s="8">
        <f t="shared" si="53"/>
        <v>3183</v>
      </c>
      <c r="C3188" s="12">
        <f>'Simulacion sistema (hoja4)'!AS3193</f>
        <v>0</v>
      </c>
      <c r="D3188" s="12">
        <f>'Simulacion sistema (hoja4)'!AT3193</f>
        <v>0.96655545616354988</v>
      </c>
    </row>
    <row r="3189" spans="2:4" x14ac:dyDescent="0.25">
      <c r="B3189" s="8">
        <f t="shared" si="53"/>
        <v>3184</v>
      </c>
      <c r="C3189" s="12">
        <f>'Simulacion sistema (hoja4)'!AS3194</f>
        <v>0</v>
      </c>
      <c r="D3189" s="12">
        <f>'Simulacion sistema (hoja4)'!AT3194</f>
        <v>0.8153346378433961</v>
      </c>
    </row>
    <row r="3190" spans="2:4" x14ac:dyDescent="0.25">
      <c r="B3190" s="8">
        <f t="shared" si="53"/>
        <v>3185</v>
      </c>
      <c r="C3190" s="12">
        <f>'Simulacion sistema (hoja4)'!AS3195</f>
        <v>0</v>
      </c>
      <c r="D3190" s="12">
        <f>'Simulacion sistema (hoja4)'!AT3195</f>
        <v>0.61567474570761638</v>
      </c>
    </row>
    <row r="3191" spans="2:4" x14ac:dyDescent="0.25">
      <c r="B3191" s="8">
        <f t="shared" si="53"/>
        <v>3186</v>
      </c>
      <c r="C3191" s="12">
        <f>'Simulacion sistema (hoja4)'!AS3196</f>
        <v>0</v>
      </c>
      <c r="D3191" s="12">
        <f>'Simulacion sistema (hoja4)'!AT3196</f>
        <v>0.66614190350912195</v>
      </c>
    </row>
    <row r="3192" spans="2:4" x14ac:dyDescent="0.25">
      <c r="B3192" s="8">
        <f t="shared" si="53"/>
        <v>3187</v>
      </c>
      <c r="C3192" s="12">
        <f>'Simulacion sistema (hoja4)'!AS3197</f>
        <v>0</v>
      </c>
      <c r="D3192" s="12">
        <f>'Simulacion sistema (hoja4)'!AT3197</f>
        <v>0.85465759514888417</v>
      </c>
    </row>
    <row r="3193" spans="2:4" x14ac:dyDescent="0.25">
      <c r="B3193" s="8">
        <f t="shared" si="53"/>
        <v>3188</v>
      </c>
      <c r="C3193" s="12">
        <f>'Simulacion sistema (hoja4)'!AS3198</f>
        <v>0.77969577792710854</v>
      </c>
      <c r="D3193" s="12">
        <f>'Simulacion sistema (hoja4)'!AT3198</f>
        <v>0.69480655735395669</v>
      </c>
    </row>
    <row r="3194" spans="2:4" x14ac:dyDescent="0.25">
      <c r="B3194" s="8">
        <f t="shared" si="53"/>
        <v>3189</v>
      </c>
      <c r="C3194" s="12">
        <f>'Simulacion sistema (hoja4)'!AS3199</f>
        <v>0</v>
      </c>
      <c r="D3194" s="12">
        <f>'Simulacion sistema (hoja4)'!AT3199</f>
        <v>0.92175127294104731</v>
      </c>
    </row>
    <row r="3195" spans="2:4" x14ac:dyDescent="0.25">
      <c r="B3195" s="8">
        <f t="shared" si="53"/>
        <v>3190</v>
      </c>
      <c r="C3195" s="12">
        <f>'Simulacion sistema (hoja4)'!AS3200</f>
        <v>0.30941077409418843</v>
      </c>
      <c r="D3195" s="12">
        <f>'Simulacion sistema (hoja4)'!AT3200</f>
        <v>0.59995574510490046</v>
      </c>
    </row>
    <row r="3196" spans="2:4" x14ac:dyDescent="0.25">
      <c r="B3196" s="8">
        <f t="shared" si="53"/>
        <v>3191</v>
      </c>
      <c r="C3196" s="12">
        <f>'Simulacion sistema (hoja4)'!AS3201</f>
        <v>0.28125921501299261</v>
      </c>
      <c r="D3196" s="12">
        <f>'Simulacion sistema (hoja4)'!AT3201</f>
        <v>0.78597209066535711</v>
      </c>
    </row>
    <row r="3197" spans="2:4" x14ac:dyDescent="0.25">
      <c r="B3197" s="8">
        <f t="shared" si="53"/>
        <v>3192</v>
      </c>
      <c r="C3197" s="12">
        <f>'Simulacion sistema (hoja4)'!AS3202</f>
        <v>0.52930651475006951</v>
      </c>
      <c r="D3197" s="12">
        <f>'Simulacion sistema (hoja4)'!AT3202</f>
        <v>0.60175097491185514</v>
      </c>
    </row>
    <row r="3198" spans="2:4" x14ac:dyDescent="0.25">
      <c r="B3198" s="8">
        <f t="shared" si="53"/>
        <v>3193</v>
      </c>
      <c r="C3198" s="12">
        <f>'Simulacion sistema (hoja4)'!AS3203</f>
        <v>1</v>
      </c>
      <c r="D3198" s="12">
        <f>'Simulacion sistema (hoja4)'!AT3203</f>
        <v>0.83750705540830861</v>
      </c>
    </row>
    <row r="3199" spans="2:4" x14ac:dyDescent="0.25">
      <c r="B3199" s="8">
        <f t="shared" si="53"/>
        <v>3194</v>
      </c>
      <c r="C3199" s="12">
        <f>'Simulacion sistema (hoja4)'!AS3204</f>
        <v>0.6301404905637854</v>
      </c>
      <c r="D3199" s="12">
        <f>'Simulacion sistema (hoja4)'!AT3204</f>
        <v>0.76898599187757788</v>
      </c>
    </row>
    <row r="3200" spans="2:4" x14ac:dyDescent="0.25">
      <c r="B3200" s="8">
        <f t="shared" si="53"/>
        <v>3195</v>
      </c>
      <c r="C3200" s="12">
        <f>'Simulacion sistema (hoja4)'!AS3205</f>
        <v>0</v>
      </c>
      <c r="D3200" s="12">
        <f>'Simulacion sistema (hoja4)'!AT3205</f>
        <v>0.78418679043374739</v>
      </c>
    </row>
    <row r="3201" spans="2:4" x14ac:dyDescent="0.25">
      <c r="B3201" s="8">
        <f t="shared" si="53"/>
        <v>3196</v>
      </c>
      <c r="C3201" s="12">
        <f>'Simulacion sistema (hoja4)'!AS3206</f>
        <v>0</v>
      </c>
      <c r="D3201" s="12">
        <f>'Simulacion sistema (hoja4)'!AT3206</f>
        <v>0.7417071714753497</v>
      </c>
    </row>
    <row r="3202" spans="2:4" x14ac:dyDescent="0.25">
      <c r="B3202" s="8">
        <f t="shared" si="53"/>
        <v>3197</v>
      </c>
      <c r="C3202" s="12">
        <f>'Simulacion sistema (hoja4)'!AS3207</f>
        <v>0</v>
      </c>
      <c r="D3202" s="12">
        <f>'Simulacion sistema (hoja4)'!AT3207</f>
        <v>0.69119082615596772</v>
      </c>
    </row>
    <row r="3203" spans="2:4" x14ac:dyDescent="0.25">
      <c r="B3203" s="8">
        <f t="shared" si="53"/>
        <v>3198</v>
      </c>
      <c r="C3203" s="12">
        <f>'Simulacion sistema (hoja4)'!AS3208</f>
        <v>0</v>
      </c>
      <c r="D3203" s="12">
        <f>'Simulacion sistema (hoja4)'!AT3208</f>
        <v>0.85598023891686592</v>
      </c>
    </row>
    <row r="3204" spans="2:4" x14ac:dyDescent="0.25">
      <c r="B3204" s="8">
        <f t="shared" si="53"/>
        <v>3199</v>
      </c>
      <c r="C3204" s="12">
        <f>'Simulacion sistema (hoja4)'!AS3209</f>
        <v>0.35341266225535245</v>
      </c>
      <c r="D3204" s="12">
        <f>'Simulacion sistema (hoja4)'!AT3209</f>
        <v>0.75118935887210636</v>
      </c>
    </row>
    <row r="3205" spans="2:4" x14ac:dyDescent="0.25">
      <c r="B3205" s="8">
        <f t="shared" si="53"/>
        <v>3200</v>
      </c>
      <c r="C3205" s="12">
        <f>'Simulacion sistema (hoja4)'!AS3210</f>
        <v>0</v>
      </c>
      <c r="D3205" s="12">
        <f>'Simulacion sistema (hoja4)'!AT3210</f>
        <v>0.76651930003171809</v>
      </c>
    </row>
    <row r="3206" spans="2:4" x14ac:dyDescent="0.25">
      <c r="B3206" s="8">
        <f t="shared" si="53"/>
        <v>3201</v>
      </c>
      <c r="C3206" s="12">
        <f>'Simulacion sistema (hoja4)'!AS3211</f>
        <v>0</v>
      </c>
      <c r="D3206" s="12">
        <f>'Simulacion sistema (hoja4)'!AT3211</f>
        <v>0.70797767464293981</v>
      </c>
    </row>
    <row r="3207" spans="2:4" x14ac:dyDescent="0.25">
      <c r="B3207" s="8">
        <f t="shared" si="53"/>
        <v>3202</v>
      </c>
      <c r="C3207" s="12">
        <f>'Simulacion sistema (hoja4)'!AS3212</f>
        <v>1</v>
      </c>
      <c r="D3207" s="12">
        <f>'Simulacion sistema (hoja4)'!AT3212</f>
        <v>0.66846414247979424</v>
      </c>
    </row>
    <row r="3208" spans="2:4" x14ac:dyDescent="0.25">
      <c r="B3208" s="8">
        <f t="shared" ref="B3208:B3271" si="54">+B3207+1</f>
        <v>3203</v>
      </c>
      <c r="C3208" s="12">
        <f>'Simulacion sistema (hoja4)'!AS3213</f>
        <v>0</v>
      </c>
      <c r="D3208" s="12">
        <f>'Simulacion sistema (hoja4)'!AT3213</f>
        <v>0.76945090469057442</v>
      </c>
    </row>
    <row r="3209" spans="2:4" x14ac:dyDescent="0.25">
      <c r="B3209" s="8">
        <f t="shared" si="54"/>
        <v>3204</v>
      </c>
      <c r="C3209" s="12">
        <f>'Simulacion sistema (hoja4)'!AS3214</f>
        <v>0</v>
      </c>
      <c r="D3209" s="12">
        <f>'Simulacion sistema (hoja4)'!AT3214</f>
        <v>0.65110497384293053</v>
      </c>
    </row>
    <row r="3210" spans="2:4" x14ac:dyDescent="0.25">
      <c r="B3210" s="8">
        <f t="shared" si="54"/>
        <v>3205</v>
      </c>
      <c r="C3210" s="12">
        <f>'Simulacion sistema (hoja4)'!AS3215</f>
        <v>0</v>
      </c>
      <c r="D3210" s="12">
        <f>'Simulacion sistema (hoja4)'!AT3215</f>
        <v>0.78425899562077062</v>
      </c>
    </row>
    <row r="3211" spans="2:4" x14ac:dyDescent="0.25">
      <c r="B3211" s="8">
        <f t="shared" si="54"/>
        <v>3206</v>
      </c>
      <c r="C3211" s="12">
        <f>'Simulacion sistema (hoja4)'!AS3216</f>
        <v>0</v>
      </c>
      <c r="D3211" s="12">
        <f>'Simulacion sistema (hoja4)'!AT3216</f>
        <v>0.66880788879799147</v>
      </c>
    </row>
    <row r="3212" spans="2:4" x14ac:dyDescent="0.25">
      <c r="B3212" s="8">
        <f t="shared" si="54"/>
        <v>3207</v>
      </c>
      <c r="C3212" s="12">
        <f>'Simulacion sistema (hoja4)'!AS3217</f>
        <v>0</v>
      </c>
      <c r="D3212" s="12">
        <f>'Simulacion sistema (hoja4)'!AT3217</f>
        <v>0.88528049651217211</v>
      </c>
    </row>
    <row r="3213" spans="2:4" x14ac:dyDescent="0.25">
      <c r="B3213" s="8">
        <f t="shared" si="54"/>
        <v>3208</v>
      </c>
      <c r="C3213" s="12">
        <f>'Simulacion sistema (hoja4)'!AS3218</f>
        <v>0</v>
      </c>
      <c r="D3213" s="12">
        <f>'Simulacion sistema (hoja4)'!AT3218</f>
        <v>0.79794784362488891</v>
      </c>
    </row>
    <row r="3214" spans="2:4" x14ac:dyDescent="0.25">
      <c r="B3214" s="8">
        <f t="shared" si="54"/>
        <v>3209</v>
      </c>
      <c r="C3214" s="12">
        <f>'Simulacion sistema (hoja4)'!AS3219</f>
        <v>3.5059918415451342E-2</v>
      </c>
      <c r="D3214" s="12">
        <f>'Simulacion sistema (hoja4)'!AT3219</f>
        <v>0.51271169807760708</v>
      </c>
    </row>
    <row r="3215" spans="2:4" x14ac:dyDescent="0.25">
      <c r="B3215" s="8">
        <f t="shared" si="54"/>
        <v>3210</v>
      </c>
      <c r="C3215" s="12">
        <f>'Simulacion sistema (hoja4)'!AS3220</f>
        <v>0.54814530186777122</v>
      </c>
      <c r="D3215" s="12">
        <f>'Simulacion sistema (hoja4)'!AT3220</f>
        <v>0.75579305542379771</v>
      </c>
    </row>
    <row r="3216" spans="2:4" x14ac:dyDescent="0.25">
      <c r="B3216" s="8">
        <f t="shared" si="54"/>
        <v>3211</v>
      </c>
      <c r="C3216" s="12">
        <f>'Simulacion sistema (hoja4)'!AS3221</f>
        <v>0</v>
      </c>
      <c r="D3216" s="12">
        <f>'Simulacion sistema (hoja4)'!AT3221</f>
        <v>0.63033895432484199</v>
      </c>
    </row>
    <row r="3217" spans="2:4" x14ac:dyDescent="0.25">
      <c r="B3217" s="8">
        <f t="shared" si="54"/>
        <v>3212</v>
      </c>
      <c r="C3217" s="12">
        <f>'Simulacion sistema (hoja4)'!AS3222</f>
        <v>0.14457392495927296</v>
      </c>
      <c r="D3217" s="12">
        <f>'Simulacion sistema (hoja4)'!AT3222</f>
        <v>0.68960771257203701</v>
      </c>
    </row>
    <row r="3218" spans="2:4" x14ac:dyDescent="0.25">
      <c r="B3218" s="8">
        <f t="shared" si="54"/>
        <v>3213</v>
      </c>
      <c r="C3218" s="12">
        <f>'Simulacion sistema (hoja4)'!AS3223</f>
        <v>0</v>
      </c>
      <c r="D3218" s="12">
        <f>'Simulacion sistema (hoja4)'!AT3223</f>
        <v>1</v>
      </c>
    </row>
    <row r="3219" spans="2:4" x14ac:dyDescent="0.25">
      <c r="B3219" s="8">
        <f t="shared" si="54"/>
        <v>3214</v>
      </c>
      <c r="C3219" s="12">
        <f>'Simulacion sistema (hoja4)'!AS3224</f>
        <v>1</v>
      </c>
      <c r="D3219" s="12">
        <f>'Simulacion sistema (hoja4)'!AT3224</f>
        <v>0.81128554534767472</v>
      </c>
    </row>
    <row r="3220" spans="2:4" x14ac:dyDescent="0.25">
      <c r="B3220" s="8">
        <f t="shared" si="54"/>
        <v>3215</v>
      </c>
      <c r="C3220" s="12">
        <f>'Simulacion sistema (hoja4)'!AS3225</f>
        <v>0.44690247369632535</v>
      </c>
      <c r="D3220" s="12">
        <f>'Simulacion sistema (hoja4)'!AT3225</f>
        <v>0.88189514661680235</v>
      </c>
    </row>
    <row r="3221" spans="2:4" x14ac:dyDescent="0.25">
      <c r="B3221" s="8">
        <f t="shared" si="54"/>
        <v>3216</v>
      </c>
      <c r="C3221" s="12">
        <f>'Simulacion sistema (hoja4)'!AS3226</f>
        <v>7.7827083669328731E-3</v>
      </c>
      <c r="D3221" s="12">
        <f>'Simulacion sistema (hoja4)'!AT3226</f>
        <v>0.94045015598052462</v>
      </c>
    </row>
    <row r="3222" spans="2:4" x14ac:dyDescent="0.25">
      <c r="B3222" s="8">
        <f t="shared" si="54"/>
        <v>3217</v>
      </c>
      <c r="C3222" s="12">
        <f>'Simulacion sistema (hoja4)'!AS3227</f>
        <v>0.83139178004174963</v>
      </c>
      <c r="D3222" s="12">
        <f>'Simulacion sistema (hoja4)'!AT3227</f>
        <v>0.7849424986552076</v>
      </c>
    </row>
    <row r="3223" spans="2:4" x14ac:dyDescent="0.25">
      <c r="B3223" s="8">
        <f t="shared" si="54"/>
        <v>3218</v>
      </c>
      <c r="C3223" s="12">
        <f>'Simulacion sistema (hoja4)'!AS3228</f>
        <v>0</v>
      </c>
      <c r="D3223" s="12">
        <f>'Simulacion sistema (hoja4)'!AT3228</f>
        <v>1</v>
      </c>
    </row>
    <row r="3224" spans="2:4" x14ac:dyDescent="0.25">
      <c r="B3224" s="8">
        <f t="shared" si="54"/>
        <v>3219</v>
      </c>
      <c r="C3224" s="12">
        <f>'Simulacion sistema (hoja4)'!AS3229</f>
        <v>0</v>
      </c>
      <c r="D3224" s="12">
        <f>'Simulacion sistema (hoja4)'!AT3229</f>
        <v>0.7872997300635165</v>
      </c>
    </row>
    <row r="3225" spans="2:4" x14ac:dyDescent="0.25">
      <c r="B3225" s="8">
        <f t="shared" si="54"/>
        <v>3220</v>
      </c>
      <c r="C3225" s="12">
        <f>'Simulacion sistema (hoja4)'!AS3230</f>
        <v>8.0080799645070186E-2</v>
      </c>
      <c r="D3225" s="12">
        <f>'Simulacion sistema (hoja4)'!AT3230</f>
        <v>0.39001503494802992</v>
      </c>
    </row>
    <row r="3226" spans="2:4" x14ac:dyDescent="0.25">
      <c r="B3226" s="8">
        <f t="shared" si="54"/>
        <v>3221</v>
      </c>
      <c r="C3226" s="12">
        <f>'Simulacion sistema (hoja4)'!AS3231</f>
        <v>0</v>
      </c>
      <c r="D3226" s="12">
        <f>'Simulacion sistema (hoja4)'!AT3231</f>
        <v>0.95867835474872332</v>
      </c>
    </row>
    <row r="3227" spans="2:4" x14ac:dyDescent="0.25">
      <c r="B3227" s="8">
        <f t="shared" si="54"/>
        <v>3222</v>
      </c>
      <c r="C3227" s="12">
        <f>'Simulacion sistema (hoja4)'!AS3232</f>
        <v>0</v>
      </c>
      <c r="D3227" s="12">
        <f>'Simulacion sistema (hoja4)'!AT3232</f>
        <v>0.73746883976341016</v>
      </c>
    </row>
    <row r="3228" spans="2:4" x14ac:dyDescent="0.25">
      <c r="B3228" s="8">
        <f t="shared" si="54"/>
        <v>3223</v>
      </c>
      <c r="C3228" s="12">
        <f>'Simulacion sistema (hoja4)'!AS3233</f>
        <v>0.1707356541735256</v>
      </c>
      <c r="D3228" s="12">
        <f>'Simulacion sistema (hoja4)'!AT3233</f>
        <v>0.79217008469458461</v>
      </c>
    </row>
    <row r="3229" spans="2:4" x14ac:dyDescent="0.25">
      <c r="B3229" s="8">
        <f t="shared" si="54"/>
        <v>3224</v>
      </c>
      <c r="C3229" s="12">
        <f>'Simulacion sistema (hoja4)'!AS3234</f>
        <v>0</v>
      </c>
      <c r="D3229" s="12">
        <f>'Simulacion sistema (hoja4)'!AT3234</f>
        <v>0.78303255778260938</v>
      </c>
    </row>
    <row r="3230" spans="2:4" x14ac:dyDescent="0.25">
      <c r="B3230" s="8">
        <f t="shared" si="54"/>
        <v>3225</v>
      </c>
      <c r="C3230" s="12">
        <f>'Simulacion sistema (hoja4)'!AS3235</f>
        <v>0.33377473403379554</v>
      </c>
      <c r="D3230" s="12">
        <f>'Simulacion sistema (hoja4)'!AT3235</f>
        <v>0.8592424514275866</v>
      </c>
    </row>
    <row r="3231" spans="2:4" x14ac:dyDescent="0.25">
      <c r="B3231" s="8">
        <f t="shared" si="54"/>
        <v>3226</v>
      </c>
      <c r="C3231" s="12">
        <f>'Simulacion sistema (hoja4)'!AS3236</f>
        <v>0</v>
      </c>
      <c r="D3231" s="12">
        <f>'Simulacion sistema (hoja4)'!AT3236</f>
        <v>0.69634738300076993</v>
      </c>
    </row>
    <row r="3232" spans="2:4" x14ac:dyDescent="0.25">
      <c r="B3232" s="8">
        <f t="shared" si="54"/>
        <v>3227</v>
      </c>
      <c r="C3232" s="12">
        <f>'Simulacion sistema (hoja4)'!AS3237</f>
        <v>1</v>
      </c>
      <c r="D3232" s="12">
        <f>'Simulacion sistema (hoja4)'!AT3237</f>
        <v>0.69661113270066044</v>
      </c>
    </row>
    <row r="3233" spans="2:4" x14ac:dyDescent="0.25">
      <c r="B3233" s="8">
        <f t="shared" si="54"/>
        <v>3228</v>
      </c>
      <c r="C3233" s="12">
        <f>'Simulacion sistema (hoja4)'!AS3238</f>
        <v>6.8470142655696106E-2</v>
      </c>
      <c r="D3233" s="12">
        <f>'Simulacion sistema (hoja4)'!AT3238</f>
        <v>0.82839368758041387</v>
      </c>
    </row>
    <row r="3234" spans="2:4" x14ac:dyDescent="0.25">
      <c r="B3234" s="8">
        <f t="shared" si="54"/>
        <v>3229</v>
      </c>
      <c r="C3234" s="12">
        <f>'Simulacion sistema (hoja4)'!AS3239</f>
        <v>1.7672337609110401E-2</v>
      </c>
      <c r="D3234" s="12">
        <f>'Simulacion sistema (hoja4)'!AT3239</f>
        <v>0.83694228271007687</v>
      </c>
    </row>
    <row r="3235" spans="2:4" x14ac:dyDescent="0.25">
      <c r="B3235" s="8">
        <f t="shared" si="54"/>
        <v>3230</v>
      </c>
      <c r="C3235" s="12">
        <f>'Simulacion sistema (hoja4)'!AS3240</f>
        <v>0.35969757362885679</v>
      </c>
      <c r="D3235" s="12">
        <f>'Simulacion sistema (hoja4)'!AT3240</f>
        <v>0.68087384564878195</v>
      </c>
    </row>
    <row r="3236" spans="2:4" x14ac:dyDescent="0.25">
      <c r="B3236" s="8">
        <f t="shared" si="54"/>
        <v>3231</v>
      </c>
      <c r="C3236" s="12">
        <f>'Simulacion sistema (hoja4)'!AS3241</f>
        <v>0.35337710410957307</v>
      </c>
      <c r="D3236" s="12">
        <f>'Simulacion sistema (hoja4)'!AT3241</f>
        <v>0.82761401346131558</v>
      </c>
    </row>
    <row r="3237" spans="2:4" x14ac:dyDescent="0.25">
      <c r="B3237" s="8">
        <f t="shared" si="54"/>
        <v>3232</v>
      </c>
      <c r="C3237" s="12">
        <f>'Simulacion sistema (hoja4)'!AS3242</f>
        <v>0</v>
      </c>
      <c r="D3237" s="12">
        <f>'Simulacion sistema (hoja4)'!AT3242</f>
        <v>0.45625645169252305</v>
      </c>
    </row>
    <row r="3238" spans="2:4" x14ac:dyDescent="0.25">
      <c r="B3238" s="8">
        <f t="shared" si="54"/>
        <v>3233</v>
      </c>
      <c r="C3238" s="12">
        <f>'Simulacion sistema (hoja4)'!AS3243</f>
        <v>0.44224556087400774</v>
      </c>
      <c r="D3238" s="12">
        <f>'Simulacion sistema (hoja4)'!AT3243</f>
        <v>0.88414914491097996</v>
      </c>
    </row>
    <row r="3239" spans="2:4" x14ac:dyDescent="0.25">
      <c r="B3239" s="8">
        <f t="shared" si="54"/>
        <v>3234</v>
      </c>
      <c r="C3239" s="12">
        <f>'Simulacion sistema (hoja4)'!AS3244</f>
        <v>0</v>
      </c>
      <c r="D3239" s="12">
        <f>'Simulacion sistema (hoja4)'!AT3244</f>
        <v>0.95953450905901061</v>
      </c>
    </row>
    <row r="3240" spans="2:4" x14ac:dyDescent="0.25">
      <c r="B3240" s="8">
        <f t="shared" si="54"/>
        <v>3235</v>
      </c>
      <c r="C3240" s="12">
        <f>'Simulacion sistema (hoja4)'!AS3245</f>
        <v>0.11311962725449121</v>
      </c>
      <c r="D3240" s="12">
        <f>'Simulacion sistema (hoja4)'!AT3245</f>
        <v>0.87949906458391658</v>
      </c>
    </row>
    <row r="3241" spans="2:4" x14ac:dyDescent="0.25">
      <c r="B3241" s="8">
        <f t="shared" si="54"/>
        <v>3236</v>
      </c>
      <c r="C3241" s="12">
        <f>'Simulacion sistema (hoja4)'!AS3246</f>
        <v>0.62516341343308013</v>
      </c>
      <c r="D3241" s="12">
        <f>'Simulacion sistema (hoja4)'!AT3246</f>
        <v>0.75511212550456097</v>
      </c>
    </row>
    <row r="3242" spans="2:4" x14ac:dyDescent="0.25">
      <c r="B3242" s="8">
        <f t="shared" si="54"/>
        <v>3237</v>
      </c>
      <c r="C3242" s="12">
        <f>'Simulacion sistema (hoja4)'!AS3247</f>
        <v>7.3557004111447194E-2</v>
      </c>
      <c r="D3242" s="12">
        <f>'Simulacion sistema (hoja4)'!AT3247</f>
        <v>0.69734162586465664</v>
      </c>
    </row>
    <row r="3243" spans="2:4" x14ac:dyDescent="0.25">
      <c r="B3243" s="8">
        <f t="shared" si="54"/>
        <v>3238</v>
      </c>
      <c r="C3243" s="12">
        <f>'Simulacion sistema (hoja4)'!AS3248</f>
        <v>0</v>
      </c>
      <c r="D3243" s="12">
        <f>'Simulacion sistema (hoja4)'!AT3248</f>
        <v>0.75384510168076124</v>
      </c>
    </row>
    <row r="3244" spans="2:4" x14ac:dyDescent="0.25">
      <c r="B3244" s="8">
        <f t="shared" si="54"/>
        <v>3239</v>
      </c>
      <c r="C3244" s="12">
        <f>'Simulacion sistema (hoja4)'!AS3249</f>
        <v>0</v>
      </c>
      <c r="D3244" s="12">
        <f>'Simulacion sistema (hoja4)'!AT3249</f>
        <v>0.90478239062141341</v>
      </c>
    </row>
    <row r="3245" spans="2:4" x14ac:dyDescent="0.25">
      <c r="B3245" s="8">
        <f t="shared" si="54"/>
        <v>3240</v>
      </c>
      <c r="C3245" s="12">
        <f>'Simulacion sistema (hoja4)'!AS3250</f>
        <v>0</v>
      </c>
      <c r="D3245" s="12">
        <f>'Simulacion sistema (hoja4)'!AT3250</f>
        <v>0.86526970101547529</v>
      </c>
    </row>
    <row r="3246" spans="2:4" x14ac:dyDescent="0.25">
      <c r="B3246" s="8">
        <f t="shared" si="54"/>
        <v>3241</v>
      </c>
      <c r="C3246" s="12">
        <f>'Simulacion sistema (hoja4)'!AS3251</f>
        <v>0.25564909048379408</v>
      </c>
      <c r="D3246" s="12">
        <f>'Simulacion sistema (hoja4)'!AT3251</f>
        <v>0.86071342309374343</v>
      </c>
    </row>
    <row r="3247" spans="2:4" x14ac:dyDescent="0.25">
      <c r="B3247" s="8">
        <f t="shared" si="54"/>
        <v>3242</v>
      </c>
      <c r="C3247" s="12">
        <f>'Simulacion sistema (hoja4)'!AS3252</f>
        <v>3.7197428208591808E-2</v>
      </c>
      <c r="D3247" s="12">
        <f>'Simulacion sistema (hoja4)'!AT3252</f>
        <v>0.80164852004716725</v>
      </c>
    </row>
    <row r="3248" spans="2:4" x14ac:dyDescent="0.25">
      <c r="B3248" s="8">
        <f t="shared" si="54"/>
        <v>3243</v>
      </c>
      <c r="C3248" s="12">
        <f>'Simulacion sistema (hoja4)'!AS3253</f>
        <v>0</v>
      </c>
      <c r="D3248" s="12">
        <f>'Simulacion sistema (hoja4)'!AT3253</f>
        <v>0.78899979004839738</v>
      </c>
    </row>
    <row r="3249" spans="2:4" x14ac:dyDescent="0.25">
      <c r="B3249" s="8">
        <f t="shared" si="54"/>
        <v>3244</v>
      </c>
      <c r="C3249" s="12">
        <f>'Simulacion sistema (hoja4)'!AS3254</f>
        <v>0</v>
      </c>
      <c r="D3249" s="12">
        <f>'Simulacion sistema (hoja4)'!AT3254</f>
        <v>0.58865340244144992</v>
      </c>
    </row>
    <row r="3250" spans="2:4" x14ac:dyDescent="0.25">
      <c r="B3250" s="8">
        <f t="shared" si="54"/>
        <v>3245</v>
      </c>
      <c r="C3250" s="12">
        <f>'Simulacion sistema (hoja4)'!AS3255</f>
        <v>4.7403121401129608E-2</v>
      </c>
      <c r="D3250" s="12">
        <f>'Simulacion sistema (hoja4)'!AT3255</f>
        <v>0.85777606562556208</v>
      </c>
    </row>
    <row r="3251" spans="2:4" x14ac:dyDescent="0.25">
      <c r="B3251" s="8">
        <f t="shared" si="54"/>
        <v>3246</v>
      </c>
      <c r="C3251" s="12">
        <f>'Simulacion sistema (hoja4)'!AS3256</f>
        <v>0.19733605690297346</v>
      </c>
      <c r="D3251" s="12">
        <f>'Simulacion sistema (hoja4)'!AT3256</f>
        <v>0.72089319893845505</v>
      </c>
    </row>
    <row r="3252" spans="2:4" x14ac:dyDescent="0.25">
      <c r="B3252" s="8">
        <f t="shared" si="54"/>
        <v>3247</v>
      </c>
      <c r="C3252" s="12">
        <f>'Simulacion sistema (hoja4)'!AS3257</f>
        <v>0.34634503253328147</v>
      </c>
      <c r="D3252" s="12">
        <f>'Simulacion sistema (hoja4)'!AT3257</f>
        <v>0.78095389182126385</v>
      </c>
    </row>
    <row r="3253" spans="2:4" x14ac:dyDescent="0.25">
      <c r="B3253" s="8">
        <f t="shared" si="54"/>
        <v>3248</v>
      </c>
      <c r="C3253" s="12">
        <f>'Simulacion sistema (hoja4)'!AS3258</f>
        <v>0</v>
      </c>
      <c r="D3253" s="12">
        <f>'Simulacion sistema (hoja4)'!AT3258</f>
        <v>0.7674533959601133</v>
      </c>
    </row>
    <row r="3254" spans="2:4" x14ac:dyDescent="0.25">
      <c r="B3254" s="8">
        <f t="shared" si="54"/>
        <v>3249</v>
      </c>
      <c r="C3254" s="12">
        <f>'Simulacion sistema (hoja4)'!AS3259</f>
        <v>0</v>
      </c>
      <c r="D3254" s="12">
        <f>'Simulacion sistema (hoja4)'!AT3259</f>
        <v>0.67840183105288643</v>
      </c>
    </row>
    <row r="3255" spans="2:4" x14ac:dyDescent="0.25">
      <c r="B3255" s="8">
        <f t="shared" si="54"/>
        <v>3250</v>
      </c>
      <c r="C3255" s="12">
        <f>'Simulacion sistema (hoja4)'!AS3260</f>
        <v>0</v>
      </c>
      <c r="D3255" s="12">
        <f>'Simulacion sistema (hoja4)'!AT3260</f>
        <v>0.79036076232306152</v>
      </c>
    </row>
    <row r="3256" spans="2:4" x14ac:dyDescent="0.25">
      <c r="B3256" s="8">
        <f t="shared" si="54"/>
        <v>3251</v>
      </c>
      <c r="C3256" s="12">
        <f>'Simulacion sistema (hoja4)'!AS3261</f>
        <v>0</v>
      </c>
      <c r="D3256" s="12">
        <f>'Simulacion sistema (hoja4)'!AT3261</f>
        <v>0.84529840143079304</v>
      </c>
    </row>
    <row r="3257" spans="2:4" x14ac:dyDescent="0.25">
      <c r="B3257" s="8">
        <f t="shared" si="54"/>
        <v>3252</v>
      </c>
      <c r="C3257" s="12">
        <f>'Simulacion sistema (hoja4)'!AS3262</f>
        <v>0</v>
      </c>
      <c r="D3257" s="12">
        <f>'Simulacion sistema (hoja4)'!AT3262</f>
        <v>0.89670540359294226</v>
      </c>
    </row>
    <row r="3258" spans="2:4" x14ac:dyDescent="0.25">
      <c r="B3258" s="8">
        <f t="shared" si="54"/>
        <v>3253</v>
      </c>
      <c r="C3258" s="12">
        <f>'Simulacion sistema (hoja4)'!AS3263</f>
        <v>0</v>
      </c>
      <c r="D3258" s="12">
        <f>'Simulacion sistema (hoja4)'!AT3263</f>
        <v>0.67846163503892642</v>
      </c>
    </row>
    <row r="3259" spans="2:4" x14ac:dyDescent="0.25">
      <c r="B3259" s="8">
        <f t="shared" si="54"/>
        <v>3254</v>
      </c>
      <c r="C3259" s="12">
        <f>'Simulacion sistema (hoja4)'!AS3264</f>
        <v>0.18979102404151607</v>
      </c>
      <c r="D3259" s="12">
        <f>'Simulacion sistema (hoja4)'!AT3264</f>
        <v>0.9010429291578077</v>
      </c>
    </row>
    <row r="3260" spans="2:4" x14ac:dyDescent="0.25">
      <c r="B3260" s="8">
        <f t="shared" si="54"/>
        <v>3255</v>
      </c>
      <c r="C3260" s="12">
        <f>'Simulacion sistema (hoja4)'!AS3265</f>
        <v>0</v>
      </c>
      <c r="D3260" s="12">
        <f>'Simulacion sistema (hoja4)'!AT3265</f>
        <v>0.6377376744172405</v>
      </c>
    </row>
    <row r="3261" spans="2:4" x14ac:dyDescent="0.25">
      <c r="B3261" s="8">
        <f t="shared" si="54"/>
        <v>3256</v>
      </c>
      <c r="C3261" s="12">
        <f>'Simulacion sistema (hoja4)'!AS3266</f>
        <v>0.9244597491437162</v>
      </c>
      <c r="D3261" s="12">
        <f>'Simulacion sistema (hoja4)'!AT3266</f>
        <v>0.8375844656640492</v>
      </c>
    </row>
    <row r="3262" spans="2:4" x14ac:dyDescent="0.25">
      <c r="B3262" s="8">
        <f t="shared" si="54"/>
        <v>3257</v>
      </c>
      <c r="C3262" s="12">
        <f>'Simulacion sistema (hoja4)'!AS3267</f>
        <v>0</v>
      </c>
      <c r="D3262" s="12">
        <f>'Simulacion sistema (hoja4)'!AT3267</f>
        <v>0.87093680676332774</v>
      </c>
    </row>
    <row r="3263" spans="2:4" x14ac:dyDescent="0.25">
      <c r="B3263" s="8">
        <f t="shared" si="54"/>
        <v>3258</v>
      </c>
      <c r="C3263" s="12">
        <f>'Simulacion sistema (hoja4)'!AS3268</f>
        <v>0</v>
      </c>
      <c r="D3263" s="12">
        <f>'Simulacion sistema (hoja4)'!AT3268</f>
        <v>0.76387252639098036</v>
      </c>
    </row>
    <row r="3264" spans="2:4" x14ac:dyDescent="0.25">
      <c r="B3264" s="8">
        <f t="shared" si="54"/>
        <v>3259</v>
      </c>
      <c r="C3264" s="12">
        <f>'Simulacion sistema (hoja4)'!AS3269</f>
        <v>0</v>
      </c>
      <c r="D3264" s="12">
        <f>'Simulacion sistema (hoja4)'!AT3269</f>
        <v>0.70249236668049431</v>
      </c>
    </row>
    <row r="3265" spans="2:4" x14ac:dyDescent="0.25">
      <c r="B3265" s="8">
        <f t="shared" si="54"/>
        <v>3260</v>
      </c>
      <c r="C3265" s="12">
        <f>'Simulacion sistema (hoja4)'!AS3270</f>
        <v>0.18397291289288514</v>
      </c>
      <c r="D3265" s="12">
        <f>'Simulacion sistema (hoja4)'!AT3270</f>
        <v>0.8490725128308827</v>
      </c>
    </row>
    <row r="3266" spans="2:4" x14ac:dyDescent="0.25">
      <c r="B3266" s="8">
        <f t="shared" si="54"/>
        <v>3261</v>
      </c>
      <c r="C3266" s="12">
        <f>'Simulacion sistema (hoja4)'!AS3271</f>
        <v>0</v>
      </c>
      <c r="D3266" s="12">
        <f>'Simulacion sistema (hoja4)'!AT3271</f>
        <v>0.70902340093899474</v>
      </c>
    </row>
    <row r="3267" spans="2:4" x14ac:dyDescent="0.25">
      <c r="B3267" s="8">
        <f t="shared" si="54"/>
        <v>3262</v>
      </c>
      <c r="C3267" s="12">
        <f>'Simulacion sistema (hoja4)'!AS3272</f>
        <v>0</v>
      </c>
      <c r="D3267" s="12">
        <f>'Simulacion sistema (hoja4)'!AT3272</f>
        <v>1</v>
      </c>
    </row>
    <row r="3268" spans="2:4" x14ac:dyDescent="0.25">
      <c r="B3268" s="8">
        <f t="shared" si="54"/>
        <v>3263</v>
      </c>
      <c r="C3268" s="12">
        <f>'Simulacion sistema (hoja4)'!AS3273</f>
        <v>0</v>
      </c>
      <c r="D3268" s="12">
        <f>'Simulacion sistema (hoja4)'!AT3273</f>
        <v>0.88756777651106444</v>
      </c>
    </row>
    <row r="3269" spans="2:4" x14ac:dyDescent="0.25">
      <c r="B3269" s="8">
        <f t="shared" si="54"/>
        <v>3264</v>
      </c>
      <c r="C3269" s="12">
        <f>'Simulacion sistema (hoja4)'!AS3274</f>
        <v>0</v>
      </c>
      <c r="D3269" s="12">
        <f>'Simulacion sistema (hoja4)'!AT3274</f>
        <v>0.73004103389118913</v>
      </c>
    </row>
    <row r="3270" spans="2:4" x14ac:dyDescent="0.25">
      <c r="B3270" s="8">
        <f t="shared" si="54"/>
        <v>3265</v>
      </c>
      <c r="C3270" s="12">
        <f>'Simulacion sistema (hoja4)'!AS3275</f>
        <v>0</v>
      </c>
      <c r="D3270" s="12">
        <f>'Simulacion sistema (hoja4)'!AT3275</f>
        <v>0.53022962260876916</v>
      </c>
    </row>
    <row r="3271" spans="2:4" x14ac:dyDescent="0.25">
      <c r="B3271" s="8">
        <f t="shared" si="54"/>
        <v>3266</v>
      </c>
      <c r="C3271" s="12">
        <f>'Simulacion sistema (hoja4)'!AS3276</f>
        <v>0.60294921566861792</v>
      </c>
      <c r="D3271" s="12">
        <f>'Simulacion sistema (hoja4)'!AT3276</f>
        <v>0.85404402229453324</v>
      </c>
    </row>
    <row r="3272" spans="2:4" x14ac:dyDescent="0.25">
      <c r="B3272" s="8">
        <f t="shared" ref="B3272:B3335" si="55">+B3271+1</f>
        <v>3267</v>
      </c>
      <c r="C3272" s="12">
        <f>'Simulacion sistema (hoja4)'!AS3277</f>
        <v>0</v>
      </c>
      <c r="D3272" s="12">
        <f>'Simulacion sistema (hoja4)'!AT3277</f>
        <v>0.80895467373161345</v>
      </c>
    </row>
    <row r="3273" spans="2:4" x14ac:dyDescent="0.25">
      <c r="B3273" s="8">
        <f t="shared" si="55"/>
        <v>3268</v>
      </c>
      <c r="C3273" s="12">
        <f>'Simulacion sistema (hoja4)'!AS3278</f>
        <v>0.16100362571445917</v>
      </c>
      <c r="D3273" s="12">
        <f>'Simulacion sistema (hoja4)'!AT3278</f>
        <v>0.82989916783314577</v>
      </c>
    </row>
    <row r="3274" spans="2:4" x14ac:dyDescent="0.25">
      <c r="B3274" s="8">
        <f t="shared" si="55"/>
        <v>3269</v>
      </c>
      <c r="C3274" s="12">
        <f>'Simulacion sistema (hoja4)'!AS3279</f>
        <v>1</v>
      </c>
      <c r="D3274" s="12">
        <f>'Simulacion sistema (hoja4)'!AT3279</f>
        <v>0.62772115926766192</v>
      </c>
    </row>
    <row r="3275" spans="2:4" x14ac:dyDescent="0.25">
      <c r="B3275" s="8">
        <f t="shared" si="55"/>
        <v>3270</v>
      </c>
      <c r="C3275" s="12">
        <f>'Simulacion sistema (hoja4)'!AS3280</f>
        <v>5.2067445360373839E-2</v>
      </c>
      <c r="D3275" s="12">
        <f>'Simulacion sistema (hoja4)'!AT3280</f>
        <v>0.87056078923156899</v>
      </c>
    </row>
    <row r="3276" spans="2:4" x14ac:dyDescent="0.25">
      <c r="B3276" s="8">
        <f t="shared" si="55"/>
        <v>3271</v>
      </c>
      <c r="C3276" s="12">
        <f>'Simulacion sistema (hoja4)'!AS3281</f>
        <v>0</v>
      </c>
      <c r="D3276" s="12">
        <f>'Simulacion sistema (hoja4)'!AT3281</f>
        <v>0.73784537943680484</v>
      </c>
    </row>
    <row r="3277" spans="2:4" x14ac:dyDescent="0.25">
      <c r="B3277" s="8">
        <f t="shared" si="55"/>
        <v>3272</v>
      </c>
      <c r="C3277" s="12">
        <f>'Simulacion sistema (hoja4)'!AS3282</f>
        <v>0</v>
      </c>
      <c r="D3277" s="12">
        <f>'Simulacion sistema (hoja4)'!AT3282</f>
        <v>0.8815058523624193</v>
      </c>
    </row>
    <row r="3278" spans="2:4" x14ac:dyDescent="0.25">
      <c r="B3278" s="8">
        <f t="shared" si="55"/>
        <v>3273</v>
      </c>
      <c r="C3278" s="12">
        <f>'Simulacion sistema (hoja4)'!AS3283</f>
        <v>0.77064487493892864</v>
      </c>
      <c r="D3278" s="12">
        <f>'Simulacion sistema (hoja4)'!AT3283</f>
        <v>0.75409053600995646</v>
      </c>
    </row>
    <row r="3279" spans="2:4" x14ac:dyDescent="0.25">
      <c r="B3279" s="8">
        <f t="shared" si="55"/>
        <v>3274</v>
      </c>
      <c r="C3279" s="12">
        <f>'Simulacion sistema (hoja4)'!AS3284</f>
        <v>0.65561475823896243</v>
      </c>
      <c r="D3279" s="12">
        <f>'Simulacion sistema (hoja4)'!AT3284</f>
        <v>0.93456330364755413</v>
      </c>
    </row>
    <row r="3280" spans="2:4" x14ac:dyDescent="0.25">
      <c r="B3280" s="8">
        <f t="shared" si="55"/>
        <v>3275</v>
      </c>
      <c r="C3280" s="12">
        <f>'Simulacion sistema (hoja4)'!AS3285</f>
        <v>0</v>
      </c>
      <c r="D3280" s="12">
        <f>'Simulacion sistema (hoja4)'!AT3285</f>
        <v>0.78694691737595079</v>
      </c>
    </row>
    <row r="3281" spans="2:4" x14ac:dyDescent="0.25">
      <c r="B3281" s="8">
        <f t="shared" si="55"/>
        <v>3276</v>
      </c>
      <c r="C3281" s="12">
        <f>'Simulacion sistema (hoja4)'!AS3286</f>
        <v>0.51565647039739904</v>
      </c>
      <c r="D3281" s="12">
        <f>'Simulacion sistema (hoja4)'!AT3286</f>
        <v>0.69294124921225253</v>
      </c>
    </row>
    <row r="3282" spans="2:4" x14ac:dyDescent="0.25">
      <c r="B3282" s="8">
        <f t="shared" si="55"/>
        <v>3277</v>
      </c>
      <c r="C3282" s="12">
        <f>'Simulacion sistema (hoja4)'!AS3287</f>
        <v>0.75949026429831668</v>
      </c>
      <c r="D3282" s="12">
        <f>'Simulacion sistema (hoja4)'!AT3287</f>
        <v>0.7095724354502474</v>
      </c>
    </row>
    <row r="3283" spans="2:4" x14ac:dyDescent="0.25">
      <c r="B3283" s="8">
        <f t="shared" si="55"/>
        <v>3278</v>
      </c>
      <c r="C3283" s="12">
        <f>'Simulacion sistema (hoja4)'!AS3288</f>
        <v>0</v>
      </c>
      <c r="D3283" s="12">
        <f>'Simulacion sistema (hoja4)'!AT3288</f>
        <v>0.80477182004809678</v>
      </c>
    </row>
    <row r="3284" spans="2:4" x14ac:dyDescent="0.25">
      <c r="B3284" s="8">
        <f t="shared" si="55"/>
        <v>3279</v>
      </c>
      <c r="C3284" s="12">
        <f>'Simulacion sistema (hoja4)'!AS3289</f>
        <v>0.96188110255940462</v>
      </c>
      <c r="D3284" s="12">
        <f>'Simulacion sistema (hoja4)'!AT3289</f>
        <v>0.74585955310862095</v>
      </c>
    </row>
    <row r="3285" spans="2:4" x14ac:dyDescent="0.25">
      <c r="B3285" s="8">
        <f t="shared" si="55"/>
        <v>3280</v>
      </c>
      <c r="C3285" s="12">
        <f>'Simulacion sistema (hoja4)'!AS3290</f>
        <v>0</v>
      </c>
      <c r="D3285" s="12">
        <f>'Simulacion sistema (hoja4)'!AT3290</f>
        <v>0.82737172448966567</v>
      </c>
    </row>
    <row r="3286" spans="2:4" x14ac:dyDescent="0.25">
      <c r="B3286" s="8">
        <f t="shared" si="55"/>
        <v>3281</v>
      </c>
      <c r="C3286" s="12">
        <f>'Simulacion sistema (hoja4)'!AS3291</f>
        <v>0.39512003777102411</v>
      </c>
      <c r="D3286" s="12">
        <f>'Simulacion sistema (hoja4)'!AT3291</f>
        <v>0.99315069069861028</v>
      </c>
    </row>
    <row r="3287" spans="2:4" x14ac:dyDescent="0.25">
      <c r="B3287" s="8">
        <f t="shared" si="55"/>
        <v>3282</v>
      </c>
      <c r="C3287" s="12">
        <f>'Simulacion sistema (hoja4)'!AS3292</f>
        <v>0.35341427841121914</v>
      </c>
      <c r="D3287" s="12">
        <f>'Simulacion sistema (hoja4)'!AT3292</f>
        <v>1</v>
      </c>
    </row>
    <row r="3288" spans="2:4" x14ac:dyDescent="0.25">
      <c r="B3288" s="8">
        <f t="shared" si="55"/>
        <v>3283</v>
      </c>
      <c r="C3288" s="12">
        <f>'Simulacion sistema (hoja4)'!AS3293</f>
        <v>0</v>
      </c>
      <c r="D3288" s="12">
        <f>'Simulacion sistema (hoja4)'!AT3293</f>
        <v>0.78893876289101617</v>
      </c>
    </row>
    <row r="3289" spans="2:4" x14ac:dyDescent="0.25">
      <c r="B3289" s="8">
        <f t="shared" si="55"/>
        <v>3284</v>
      </c>
      <c r="C3289" s="12">
        <f>'Simulacion sistema (hoja4)'!AS3294</f>
        <v>0</v>
      </c>
      <c r="D3289" s="12">
        <f>'Simulacion sistema (hoja4)'!AT3294</f>
        <v>0.89196792869200314</v>
      </c>
    </row>
    <row r="3290" spans="2:4" x14ac:dyDescent="0.25">
      <c r="B3290" s="8">
        <f t="shared" si="55"/>
        <v>3285</v>
      </c>
      <c r="C3290" s="12">
        <f>'Simulacion sistema (hoja4)'!AS3295</f>
        <v>0</v>
      </c>
      <c r="D3290" s="12">
        <f>'Simulacion sistema (hoja4)'!AT3295</f>
        <v>0.71933023179157662</v>
      </c>
    </row>
    <row r="3291" spans="2:4" x14ac:dyDescent="0.25">
      <c r="B3291" s="8">
        <f t="shared" si="55"/>
        <v>3286</v>
      </c>
      <c r="C3291" s="12">
        <f>'Simulacion sistema (hoja4)'!AS3296</f>
        <v>0</v>
      </c>
      <c r="D3291" s="12">
        <f>'Simulacion sistema (hoja4)'!AT3296</f>
        <v>0.45321280051513946</v>
      </c>
    </row>
    <row r="3292" spans="2:4" x14ac:dyDescent="0.25">
      <c r="B3292" s="8">
        <f t="shared" si="55"/>
        <v>3287</v>
      </c>
      <c r="C3292" s="12">
        <f>'Simulacion sistema (hoja4)'!AS3297</f>
        <v>0</v>
      </c>
      <c r="D3292" s="12">
        <f>'Simulacion sistema (hoja4)'!AT3297</f>
        <v>0.7505127391999401</v>
      </c>
    </row>
    <row r="3293" spans="2:4" x14ac:dyDescent="0.25">
      <c r="B3293" s="8">
        <f t="shared" si="55"/>
        <v>3288</v>
      </c>
      <c r="C3293" s="12">
        <f>'Simulacion sistema (hoja4)'!AS3298</f>
        <v>5.7464937406621175E-2</v>
      </c>
      <c r="D3293" s="12">
        <f>'Simulacion sistema (hoja4)'!AT3298</f>
        <v>0.8206240233661023</v>
      </c>
    </row>
    <row r="3294" spans="2:4" x14ac:dyDescent="0.25">
      <c r="B3294" s="8">
        <f t="shared" si="55"/>
        <v>3289</v>
      </c>
      <c r="C3294" s="12">
        <f>'Simulacion sistema (hoja4)'!AS3299</f>
        <v>0.35146049979812233</v>
      </c>
      <c r="D3294" s="12">
        <f>'Simulacion sistema (hoja4)'!AT3299</f>
        <v>0.64298056483450938</v>
      </c>
    </row>
    <row r="3295" spans="2:4" x14ac:dyDescent="0.25">
      <c r="B3295" s="8">
        <f t="shared" si="55"/>
        <v>3290</v>
      </c>
      <c r="C3295" s="12">
        <f>'Simulacion sistema (hoja4)'!AS3300</f>
        <v>0</v>
      </c>
      <c r="D3295" s="12">
        <f>'Simulacion sistema (hoja4)'!AT3300</f>
        <v>0.71063337638921964</v>
      </c>
    </row>
    <row r="3296" spans="2:4" x14ac:dyDescent="0.25">
      <c r="B3296" s="8">
        <f t="shared" si="55"/>
        <v>3291</v>
      </c>
      <c r="C3296" s="12">
        <f>'Simulacion sistema (hoja4)'!AS3301</f>
        <v>0.16761360203842438</v>
      </c>
      <c r="D3296" s="12">
        <f>'Simulacion sistema (hoja4)'!AT3301</f>
        <v>0.49522893841660259</v>
      </c>
    </row>
    <row r="3297" spans="2:4" x14ac:dyDescent="0.25">
      <c r="B3297" s="8">
        <f t="shared" si="55"/>
        <v>3292</v>
      </c>
      <c r="C3297" s="12">
        <f>'Simulacion sistema (hoja4)'!AS3302</f>
        <v>0</v>
      </c>
      <c r="D3297" s="12">
        <f>'Simulacion sistema (hoja4)'!AT3302</f>
        <v>0.93767331049276026</v>
      </c>
    </row>
    <row r="3298" spans="2:4" x14ac:dyDescent="0.25">
      <c r="B3298" s="8">
        <f t="shared" si="55"/>
        <v>3293</v>
      </c>
      <c r="C3298" s="12">
        <f>'Simulacion sistema (hoja4)'!AS3303</f>
        <v>0</v>
      </c>
      <c r="D3298" s="12">
        <f>'Simulacion sistema (hoja4)'!AT3303</f>
        <v>0.80548825169608873</v>
      </c>
    </row>
    <row r="3299" spans="2:4" x14ac:dyDescent="0.25">
      <c r="B3299" s="8">
        <f t="shared" si="55"/>
        <v>3294</v>
      </c>
      <c r="C3299" s="12">
        <f>'Simulacion sistema (hoja4)'!AS3304</f>
        <v>0</v>
      </c>
      <c r="D3299" s="12">
        <f>'Simulacion sistema (hoja4)'!AT3304</f>
        <v>0.9212802058540297</v>
      </c>
    </row>
    <row r="3300" spans="2:4" x14ac:dyDescent="0.25">
      <c r="B3300" s="8">
        <f t="shared" si="55"/>
        <v>3295</v>
      </c>
      <c r="C3300" s="12">
        <f>'Simulacion sistema (hoja4)'!AS3305</f>
        <v>0</v>
      </c>
      <c r="D3300" s="12">
        <f>'Simulacion sistema (hoja4)'!AT3305</f>
        <v>0.79986023422119712</v>
      </c>
    </row>
    <row r="3301" spans="2:4" x14ac:dyDescent="0.25">
      <c r="B3301" s="8">
        <f t="shared" si="55"/>
        <v>3296</v>
      </c>
      <c r="C3301" s="12">
        <f>'Simulacion sistema (hoja4)'!AS3306</f>
        <v>0</v>
      </c>
      <c r="D3301" s="12">
        <f>'Simulacion sistema (hoja4)'!AT3306</f>
        <v>0.86677010433982793</v>
      </c>
    </row>
    <row r="3302" spans="2:4" x14ac:dyDescent="0.25">
      <c r="B3302" s="8">
        <f t="shared" si="55"/>
        <v>3297</v>
      </c>
      <c r="C3302" s="12">
        <f>'Simulacion sistema (hoja4)'!AS3307</f>
        <v>0</v>
      </c>
      <c r="D3302" s="12">
        <f>'Simulacion sistema (hoja4)'!AT3307</f>
        <v>0.86780391539883961</v>
      </c>
    </row>
    <row r="3303" spans="2:4" x14ac:dyDescent="0.25">
      <c r="B3303" s="8">
        <f t="shared" si="55"/>
        <v>3298</v>
      </c>
      <c r="C3303" s="12">
        <f>'Simulacion sistema (hoja4)'!AS3308</f>
        <v>0</v>
      </c>
      <c r="D3303" s="12">
        <f>'Simulacion sistema (hoja4)'!AT3308</f>
        <v>0.83370957732163142</v>
      </c>
    </row>
    <row r="3304" spans="2:4" x14ac:dyDescent="0.25">
      <c r="B3304" s="8">
        <f t="shared" si="55"/>
        <v>3299</v>
      </c>
      <c r="C3304" s="12">
        <f>'Simulacion sistema (hoja4)'!AS3309</f>
        <v>0.52674088167001287</v>
      </c>
      <c r="D3304" s="12">
        <f>'Simulacion sistema (hoja4)'!AT3309</f>
        <v>0.71643911044395203</v>
      </c>
    </row>
    <row r="3305" spans="2:4" x14ac:dyDescent="0.25">
      <c r="B3305" s="8">
        <f t="shared" si="55"/>
        <v>3300</v>
      </c>
      <c r="C3305" s="12">
        <f>'Simulacion sistema (hoja4)'!AS3310</f>
        <v>3.9879783078504261E-2</v>
      </c>
      <c r="D3305" s="12">
        <f>'Simulacion sistema (hoja4)'!AT3310</f>
        <v>0.65756373757088626</v>
      </c>
    </row>
    <row r="3306" spans="2:4" x14ac:dyDescent="0.25">
      <c r="B3306" s="8">
        <f t="shared" si="55"/>
        <v>3301</v>
      </c>
      <c r="C3306" s="12">
        <f>'Simulacion sistema (hoja4)'!AS3311</f>
        <v>8.113222509637126E-2</v>
      </c>
      <c r="D3306" s="12">
        <f>'Simulacion sistema (hoja4)'!AT3311</f>
        <v>0.60950129725647395</v>
      </c>
    </row>
    <row r="3307" spans="2:4" x14ac:dyDescent="0.25">
      <c r="B3307" s="8">
        <f t="shared" si="55"/>
        <v>3302</v>
      </c>
      <c r="C3307" s="12">
        <f>'Simulacion sistema (hoja4)'!AS3312</f>
        <v>0</v>
      </c>
      <c r="D3307" s="12">
        <f>'Simulacion sistema (hoja4)'!AT3312</f>
        <v>0.83981309504416046</v>
      </c>
    </row>
    <row r="3308" spans="2:4" x14ac:dyDescent="0.25">
      <c r="B3308" s="8">
        <f t="shared" si="55"/>
        <v>3303</v>
      </c>
      <c r="C3308" s="12">
        <f>'Simulacion sistema (hoja4)'!AS3313</f>
        <v>0.65416109471299289</v>
      </c>
      <c r="D3308" s="12">
        <f>'Simulacion sistema (hoja4)'!AT3313</f>
        <v>0.74043227646869447</v>
      </c>
    </row>
    <row r="3309" spans="2:4" x14ac:dyDescent="0.25">
      <c r="B3309" s="8">
        <f t="shared" si="55"/>
        <v>3304</v>
      </c>
      <c r="C3309" s="12">
        <f>'Simulacion sistema (hoja4)'!AS3314</f>
        <v>0</v>
      </c>
      <c r="D3309" s="12">
        <f>'Simulacion sistema (hoja4)'!AT3314</f>
        <v>0.70233672503174649</v>
      </c>
    </row>
    <row r="3310" spans="2:4" x14ac:dyDescent="0.25">
      <c r="B3310" s="8">
        <f t="shared" si="55"/>
        <v>3305</v>
      </c>
      <c r="C3310" s="12">
        <f>'Simulacion sistema (hoja4)'!AS3315</f>
        <v>5.5917714760712001E-2</v>
      </c>
      <c r="D3310" s="12">
        <f>'Simulacion sistema (hoja4)'!AT3315</f>
        <v>0.92053102908087081</v>
      </c>
    </row>
    <row r="3311" spans="2:4" x14ac:dyDescent="0.25">
      <c r="B3311" s="8">
        <f t="shared" si="55"/>
        <v>3306</v>
      </c>
      <c r="C3311" s="12">
        <f>'Simulacion sistema (hoja4)'!AS3316</f>
        <v>0</v>
      </c>
      <c r="D3311" s="12">
        <f>'Simulacion sistema (hoja4)'!AT3316</f>
        <v>0.68620882806603789</v>
      </c>
    </row>
    <row r="3312" spans="2:4" x14ac:dyDescent="0.25">
      <c r="B3312" s="8">
        <f t="shared" si="55"/>
        <v>3307</v>
      </c>
      <c r="C3312" s="12">
        <f>'Simulacion sistema (hoja4)'!AS3317</f>
        <v>0</v>
      </c>
      <c r="D3312" s="12">
        <f>'Simulacion sistema (hoja4)'!AT3317</f>
        <v>0.8509122558397979</v>
      </c>
    </row>
    <row r="3313" spans="2:4" x14ac:dyDescent="0.25">
      <c r="B3313" s="8">
        <f t="shared" si="55"/>
        <v>3308</v>
      </c>
      <c r="C3313" s="12">
        <f>'Simulacion sistema (hoja4)'!AS3318</f>
        <v>0</v>
      </c>
      <c r="D3313" s="12">
        <f>'Simulacion sistema (hoja4)'!AT3318</f>
        <v>0.5640091942373483</v>
      </c>
    </row>
    <row r="3314" spans="2:4" x14ac:dyDescent="0.25">
      <c r="B3314" s="8">
        <f t="shared" si="55"/>
        <v>3309</v>
      </c>
      <c r="C3314" s="12">
        <f>'Simulacion sistema (hoja4)'!AS3319</f>
        <v>8.5593247316747667E-4</v>
      </c>
      <c r="D3314" s="12">
        <f>'Simulacion sistema (hoja4)'!AT3319</f>
        <v>0.72054997600819548</v>
      </c>
    </row>
    <row r="3315" spans="2:4" x14ac:dyDescent="0.25">
      <c r="B3315" s="8">
        <f t="shared" si="55"/>
        <v>3310</v>
      </c>
      <c r="C3315" s="12">
        <f>'Simulacion sistema (hoja4)'!AS3320</f>
        <v>0.40848982218546248</v>
      </c>
      <c r="D3315" s="12">
        <f>'Simulacion sistema (hoja4)'!AT3320</f>
        <v>0.74137397051385401</v>
      </c>
    </row>
    <row r="3316" spans="2:4" x14ac:dyDescent="0.25">
      <c r="B3316" s="8">
        <f t="shared" si="55"/>
        <v>3311</v>
      </c>
      <c r="C3316" s="12">
        <f>'Simulacion sistema (hoja4)'!AS3321</f>
        <v>0</v>
      </c>
      <c r="D3316" s="12">
        <f>'Simulacion sistema (hoja4)'!AT3321</f>
        <v>0.93214558522439839</v>
      </c>
    </row>
    <row r="3317" spans="2:4" x14ac:dyDescent="0.25">
      <c r="B3317" s="8">
        <f t="shared" si="55"/>
        <v>3312</v>
      </c>
      <c r="C3317" s="12">
        <f>'Simulacion sistema (hoja4)'!AS3322</f>
        <v>0.64079757025877671</v>
      </c>
      <c r="D3317" s="12">
        <f>'Simulacion sistema (hoja4)'!AT3322</f>
        <v>0.88465128232541967</v>
      </c>
    </row>
    <row r="3318" spans="2:4" x14ac:dyDescent="0.25">
      <c r="B3318" s="8">
        <f t="shared" si="55"/>
        <v>3313</v>
      </c>
      <c r="C3318" s="12">
        <f>'Simulacion sistema (hoja4)'!AS3323</f>
        <v>0</v>
      </c>
      <c r="D3318" s="12">
        <f>'Simulacion sistema (hoja4)'!AT3323</f>
        <v>0.80928238725181256</v>
      </c>
    </row>
    <row r="3319" spans="2:4" x14ac:dyDescent="0.25">
      <c r="B3319" s="8">
        <f t="shared" si="55"/>
        <v>3314</v>
      </c>
      <c r="C3319" s="12">
        <f>'Simulacion sistema (hoja4)'!AS3324</f>
        <v>0.17718720200381149</v>
      </c>
      <c r="D3319" s="12">
        <f>'Simulacion sistema (hoja4)'!AT3324</f>
        <v>0.73506030967046043</v>
      </c>
    </row>
    <row r="3320" spans="2:4" x14ac:dyDescent="0.25">
      <c r="B3320" s="8">
        <f t="shared" si="55"/>
        <v>3315</v>
      </c>
      <c r="C3320" s="12">
        <f>'Simulacion sistema (hoja4)'!AS3325</f>
        <v>0.71859760978658149</v>
      </c>
      <c r="D3320" s="12">
        <f>'Simulacion sistema (hoja4)'!AT3325</f>
        <v>0.76892762889857136</v>
      </c>
    </row>
    <row r="3321" spans="2:4" x14ac:dyDescent="0.25">
      <c r="B3321" s="8">
        <f t="shared" si="55"/>
        <v>3316</v>
      </c>
      <c r="C3321" s="12">
        <f>'Simulacion sistema (hoja4)'!AS3326</f>
        <v>0.51149693949851249</v>
      </c>
      <c r="D3321" s="12">
        <f>'Simulacion sistema (hoja4)'!AT3326</f>
        <v>0.99793365650976951</v>
      </c>
    </row>
    <row r="3322" spans="2:4" x14ac:dyDescent="0.25">
      <c r="B3322" s="8">
        <f t="shared" si="55"/>
        <v>3317</v>
      </c>
      <c r="C3322" s="12">
        <f>'Simulacion sistema (hoja4)'!AS3327</f>
        <v>0.29538007649274994</v>
      </c>
      <c r="D3322" s="12">
        <f>'Simulacion sistema (hoja4)'!AT3327</f>
        <v>0.52268766210263373</v>
      </c>
    </row>
    <row r="3323" spans="2:4" x14ac:dyDescent="0.25">
      <c r="B3323" s="8">
        <f t="shared" si="55"/>
        <v>3318</v>
      </c>
      <c r="C3323" s="12">
        <f>'Simulacion sistema (hoja4)'!AS3328</f>
        <v>0.30579800718842309</v>
      </c>
      <c r="D3323" s="12">
        <f>'Simulacion sistema (hoja4)'!AT3328</f>
        <v>0.94522528742032985</v>
      </c>
    </row>
    <row r="3324" spans="2:4" x14ac:dyDescent="0.25">
      <c r="B3324" s="8">
        <f t="shared" si="55"/>
        <v>3319</v>
      </c>
      <c r="C3324" s="12">
        <f>'Simulacion sistema (hoja4)'!AS3329</f>
        <v>0</v>
      </c>
      <c r="D3324" s="12">
        <f>'Simulacion sistema (hoja4)'!AT3329</f>
        <v>0.68177335375404835</v>
      </c>
    </row>
    <row r="3325" spans="2:4" x14ac:dyDescent="0.25">
      <c r="B3325" s="8">
        <f t="shared" si="55"/>
        <v>3320</v>
      </c>
      <c r="C3325" s="12">
        <f>'Simulacion sistema (hoja4)'!AS3330</f>
        <v>0</v>
      </c>
      <c r="D3325" s="12">
        <f>'Simulacion sistema (hoja4)'!AT3330</f>
        <v>0.7471069591667675</v>
      </c>
    </row>
    <row r="3326" spans="2:4" x14ac:dyDescent="0.25">
      <c r="B3326" s="8">
        <f t="shared" si="55"/>
        <v>3321</v>
      </c>
      <c r="C3326" s="12">
        <f>'Simulacion sistema (hoja4)'!AS3331</f>
        <v>0.12769199530556496</v>
      </c>
      <c r="D3326" s="12">
        <f>'Simulacion sistema (hoja4)'!AT3331</f>
        <v>0.70711962357930891</v>
      </c>
    </row>
    <row r="3327" spans="2:4" x14ac:dyDescent="0.25">
      <c r="B3327" s="8">
        <f t="shared" si="55"/>
        <v>3322</v>
      </c>
      <c r="C3327" s="12">
        <f>'Simulacion sistema (hoja4)'!AS3332</f>
        <v>0.11484960674667187</v>
      </c>
      <c r="D3327" s="12">
        <f>'Simulacion sistema (hoja4)'!AT3332</f>
        <v>0.89375227985023331</v>
      </c>
    </row>
    <row r="3328" spans="2:4" x14ac:dyDescent="0.25">
      <c r="B3328" s="8">
        <f t="shared" si="55"/>
        <v>3323</v>
      </c>
      <c r="C3328" s="12">
        <f>'Simulacion sistema (hoja4)'!AS3333</f>
        <v>0.27957948951079742</v>
      </c>
      <c r="D3328" s="12">
        <f>'Simulacion sistema (hoja4)'!AT3333</f>
        <v>0.86780370038031829</v>
      </c>
    </row>
    <row r="3329" spans="2:4" x14ac:dyDescent="0.25">
      <c r="B3329" s="8">
        <f t="shared" si="55"/>
        <v>3324</v>
      </c>
      <c r="C3329" s="12">
        <f>'Simulacion sistema (hoja4)'!AS3334</f>
        <v>0</v>
      </c>
      <c r="D3329" s="12">
        <f>'Simulacion sistema (hoja4)'!AT3334</f>
        <v>0.77928003480128483</v>
      </c>
    </row>
    <row r="3330" spans="2:4" x14ac:dyDescent="0.25">
      <c r="B3330" s="8">
        <f t="shared" si="55"/>
        <v>3325</v>
      </c>
      <c r="C3330" s="12">
        <f>'Simulacion sistema (hoja4)'!AS3335</f>
        <v>0.73245928197648025</v>
      </c>
      <c r="D3330" s="12">
        <f>'Simulacion sistema (hoja4)'!AT3335</f>
        <v>0.87388198126848204</v>
      </c>
    </row>
    <row r="3331" spans="2:4" x14ac:dyDescent="0.25">
      <c r="B3331" s="8">
        <f t="shared" si="55"/>
        <v>3326</v>
      </c>
      <c r="C3331" s="12">
        <f>'Simulacion sistema (hoja4)'!AS3336</f>
        <v>3.5906427556377213E-2</v>
      </c>
      <c r="D3331" s="12">
        <f>'Simulacion sistema (hoja4)'!AT3336</f>
        <v>0.70752156812114375</v>
      </c>
    </row>
    <row r="3332" spans="2:4" x14ac:dyDescent="0.25">
      <c r="B3332" s="8">
        <f t="shared" si="55"/>
        <v>3327</v>
      </c>
      <c r="C3332" s="12">
        <f>'Simulacion sistema (hoja4)'!AS3337</f>
        <v>0.46535748487498962</v>
      </c>
      <c r="D3332" s="12">
        <f>'Simulacion sistema (hoja4)'!AT3337</f>
        <v>0.33749377043923356</v>
      </c>
    </row>
    <row r="3333" spans="2:4" x14ac:dyDescent="0.25">
      <c r="B3333" s="8">
        <f t="shared" si="55"/>
        <v>3328</v>
      </c>
      <c r="C3333" s="12">
        <f>'Simulacion sistema (hoja4)'!AS3338</f>
        <v>7.3215059020214773E-2</v>
      </c>
      <c r="D3333" s="12">
        <f>'Simulacion sistema (hoja4)'!AT3338</f>
        <v>0.74542195341228479</v>
      </c>
    </row>
    <row r="3334" spans="2:4" x14ac:dyDescent="0.25">
      <c r="B3334" s="8">
        <f t="shared" si="55"/>
        <v>3329</v>
      </c>
      <c r="C3334" s="12">
        <f>'Simulacion sistema (hoja4)'!AS3339</f>
        <v>0</v>
      </c>
      <c r="D3334" s="12">
        <f>'Simulacion sistema (hoja4)'!AT3339</f>
        <v>0.86815412158500527</v>
      </c>
    </row>
    <row r="3335" spans="2:4" x14ac:dyDescent="0.25">
      <c r="B3335" s="8">
        <f t="shared" si="55"/>
        <v>3330</v>
      </c>
      <c r="C3335" s="12">
        <f>'Simulacion sistema (hoja4)'!AS3340</f>
        <v>0</v>
      </c>
      <c r="D3335" s="12">
        <f>'Simulacion sistema (hoja4)'!AT3340</f>
        <v>0.82761261242245288</v>
      </c>
    </row>
    <row r="3336" spans="2:4" x14ac:dyDescent="0.25">
      <c r="B3336" s="8">
        <f t="shared" ref="B3336:B3399" si="56">+B3335+1</f>
        <v>3331</v>
      </c>
      <c r="C3336" s="12">
        <f>'Simulacion sistema (hoja4)'!AS3341</f>
        <v>0</v>
      </c>
      <c r="D3336" s="12">
        <f>'Simulacion sistema (hoja4)'!AT3341</f>
        <v>0.70455862010846293</v>
      </c>
    </row>
    <row r="3337" spans="2:4" x14ac:dyDescent="0.25">
      <c r="B3337" s="8">
        <f t="shared" si="56"/>
        <v>3332</v>
      </c>
      <c r="C3337" s="12">
        <f>'Simulacion sistema (hoja4)'!AS3342</f>
        <v>0</v>
      </c>
      <c r="D3337" s="12">
        <f>'Simulacion sistema (hoja4)'!AT3342</f>
        <v>0.79676522828067642</v>
      </c>
    </row>
    <row r="3338" spans="2:4" x14ac:dyDescent="0.25">
      <c r="B3338" s="8">
        <f t="shared" si="56"/>
        <v>3333</v>
      </c>
      <c r="C3338" s="12">
        <f>'Simulacion sistema (hoja4)'!AS3343</f>
        <v>0.53317203422557213</v>
      </c>
      <c r="D3338" s="12">
        <f>'Simulacion sistema (hoja4)'!AT3343</f>
        <v>0.89137514525835482</v>
      </c>
    </row>
    <row r="3339" spans="2:4" x14ac:dyDescent="0.25">
      <c r="B3339" s="8">
        <f t="shared" si="56"/>
        <v>3334</v>
      </c>
      <c r="C3339" s="12">
        <f>'Simulacion sistema (hoja4)'!AS3344</f>
        <v>0</v>
      </c>
      <c r="D3339" s="12">
        <f>'Simulacion sistema (hoja4)'!AT3344</f>
        <v>0.94865781733882215</v>
      </c>
    </row>
    <row r="3340" spans="2:4" x14ac:dyDescent="0.25">
      <c r="B3340" s="8">
        <f t="shared" si="56"/>
        <v>3335</v>
      </c>
      <c r="C3340" s="12">
        <f>'Simulacion sistema (hoja4)'!AS3345</f>
        <v>0</v>
      </c>
      <c r="D3340" s="12">
        <f>'Simulacion sistema (hoja4)'!AT3345</f>
        <v>0.65502166563592379</v>
      </c>
    </row>
    <row r="3341" spans="2:4" x14ac:dyDescent="0.25">
      <c r="B3341" s="8">
        <f t="shared" si="56"/>
        <v>3336</v>
      </c>
      <c r="C3341" s="12">
        <f>'Simulacion sistema (hoja4)'!AS3346</f>
        <v>0</v>
      </c>
      <c r="D3341" s="12">
        <f>'Simulacion sistema (hoja4)'!AT3346</f>
        <v>0.65034690871491885</v>
      </c>
    </row>
    <row r="3342" spans="2:4" x14ac:dyDescent="0.25">
      <c r="B3342" s="8">
        <f t="shared" si="56"/>
        <v>3337</v>
      </c>
      <c r="C3342" s="12">
        <f>'Simulacion sistema (hoja4)'!AS3347</f>
        <v>0.12198115939827403</v>
      </c>
      <c r="D3342" s="12">
        <f>'Simulacion sistema (hoja4)'!AT3347</f>
        <v>0.44191809695786938</v>
      </c>
    </row>
    <row r="3343" spans="2:4" x14ac:dyDescent="0.25">
      <c r="B3343" s="8">
        <f t="shared" si="56"/>
        <v>3338</v>
      </c>
      <c r="C3343" s="12">
        <f>'Simulacion sistema (hoja4)'!AS3348</f>
        <v>0</v>
      </c>
      <c r="D3343" s="12">
        <f>'Simulacion sistema (hoja4)'!AT3348</f>
        <v>0.871863770519829</v>
      </c>
    </row>
    <row r="3344" spans="2:4" x14ac:dyDescent="0.25">
      <c r="B3344" s="8">
        <f t="shared" si="56"/>
        <v>3339</v>
      </c>
      <c r="C3344" s="12">
        <f>'Simulacion sistema (hoja4)'!AS3349</f>
        <v>0.10418583404891486</v>
      </c>
      <c r="D3344" s="12">
        <f>'Simulacion sistema (hoja4)'!AT3349</f>
        <v>0.73106086185807606</v>
      </c>
    </row>
    <row r="3345" spans="2:4" x14ac:dyDescent="0.25">
      <c r="B3345" s="8">
        <f t="shared" si="56"/>
        <v>3340</v>
      </c>
      <c r="C3345" s="12">
        <f>'Simulacion sistema (hoja4)'!AS3350</f>
        <v>1</v>
      </c>
      <c r="D3345" s="12">
        <f>'Simulacion sistema (hoja4)'!AT3350</f>
        <v>0.62060729913622437</v>
      </c>
    </row>
    <row r="3346" spans="2:4" x14ac:dyDescent="0.25">
      <c r="B3346" s="8">
        <f t="shared" si="56"/>
        <v>3341</v>
      </c>
      <c r="C3346" s="12">
        <f>'Simulacion sistema (hoja4)'!AS3351</f>
        <v>0</v>
      </c>
      <c r="D3346" s="12">
        <f>'Simulacion sistema (hoja4)'!AT3351</f>
        <v>0.77015522904524636</v>
      </c>
    </row>
    <row r="3347" spans="2:4" x14ac:dyDescent="0.25">
      <c r="B3347" s="8">
        <f t="shared" si="56"/>
        <v>3342</v>
      </c>
      <c r="C3347" s="12">
        <f>'Simulacion sistema (hoja4)'!AS3352</f>
        <v>0</v>
      </c>
      <c r="D3347" s="12">
        <f>'Simulacion sistema (hoja4)'!AT3352</f>
        <v>0.78218254678209287</v>
      </c>
    </row>
    <row r="3348" spans="2:4" x14ac:dyDescent="0.25">
      <c r="B3348" s="8">
        <f t="shared" si="56"/>
        <v>3343</v>
      </c>
      <c r="C3348" s="12">
        <f>'Simulacion sistema (hoja4)'!AS3353</f>
        <v>0</v>
      </c>
      <c r="D3348" s="12">
        <f>'Simulacion sistema (hoja4)'!AT3353</f>
        <v>0.87254699991624451</v>
      </c>
    </row>
    <row r="3349" spans="2:4" x14ac:dyDescent="0.25">
      <c r="B3349" s="8">
        <f t="shared" si="56"/>
        <v>3344</v>
      </c>
      <c r="C3349" s="12">
        <f>'Simulacion sistema (hoja4)'!AS3354</f>
        <v>0</v>
      </c>
      <c r="D3349" s="12">
        <f>'Simulacion sistema (hoja4)'!AT3354</f>
        <v>0.64962764597082856</v>
      </c>
    </row>
    <row r="3350" spans="2:4" x14ac:dyDescent="0.25">
      <c r="B3350" s="8">
        <f t="shared" si="56"/>
        <v>3345</v>
      </c>
      <c r="C3350" s="12">
        <f>'Simulacion sistema (hoja4)'!AS3355</f>
        <v>0.3743900683087607</v>
      </c>
      <c r="D3350" s="12">
        <f>'Simulacion sistema (hoja4)'!AT3355</f>
        <v>0.69922658044877561</v>
      </c>
    </row>
    <row r="3351" spans="2:4" x14ac:dyDescent="0.25">
      <c r="B3351" s="8">
        <f t="shared" si="56"/>
        <v>3346</v>
      </c>
      <c r="C3351" s="12">
        <f>'Simulacion sistema (hoja4)'!AS3356</f>
        <v>0</v>
      </c>
      <c r="D3351" s="12">
        <f>'Simulacion sistema (hoja4)'!AT3356</f>
        <v>0.66273191038661472</v>
      </c>
    </row>
    <row r="3352" spans="2:4" x14ac:dyDescent="0.25">
      <c r="B3352" s="8">
        <f t="shared" si="56"/>
        <v>3347</v>
      </c>
      <c r="C3352" s="12">
        <f>'Simulacion sistema (hoja4)'!AS3357</f>
        <v>0</v>
      </c>
      <c r="D3352" s="12">
        <f>'Simulacion sistema (hoja4)'!AT3357</f>
        <v>0.52356378382730873</v>
      </c>
    </row>
    <row r="3353" spans="2:4" x14ac:dyDescent="0.25">
      <c r="B3353" s="8">
        <f t="shared" si="56"/>
        <v>3348</v>
      </c>
      <c r="C3353" s="12">
        <f>'Simulacion sistema (hoja4)'!AS3358</f>
        <v>0.45407729462919327</v>
      </c>
      <c r="D3353" s="12">
        <f>'Simulacion sistema (hoja4)'!AT3358</f>
        <v>0.8294555638370994</v>
      </c>
    </row>
    <row r="3354" spans="2:4" x14ac:dyDescent="0.25">
      <c r="B3354" s="8">
        <f t="shared" si="56"/>
        <v>3349</v>
      </c>
      <c r="C3354" s="12">
        <f>'Simulacion sistema (hoja4)'!AS3359</f>
        <v>0.30450719352055816</v>
      </c>
      <c r="D3354" s="12">
        <f>'Simulacion sistema (hoja4)'!AT3359</f>
        <v>0.74116869218087733</v>
      </c>
    </row>
    <row r="3355" spans="2:4" x14ac:dyDescent="0.25">
      <c r="B3355" s="8">
        <f t="shared" si="56"/>
        <v>3350</v>
      </c>
      <c r="C3355" s="12">
        <f>'Simulacion sistema (hoja4)'!AS3360</f>
        <v>0.39448786334035124</v>
      </c>
      <c r="D3355" s="12">
        <f>'Simulacion sistema (hoja4)'!AT3360</f>
        <v>0.73127305355325278</v>
      </c>
    </row>
    <row r="3356" spans="2:4" x14ac:dyDescent="0.25">
      <c r="B3356" s="8">
        <f t="shared" si="56"/>
        <v>3351</v>
      </c>
      <c r="C3356" s="12">
        <f>'Simulacion sistema (hoja4)'!AS3361</f>
        <v>0.60252409759414149</v>
      </c>
      <c r="D3356" s="12">
        <f>'Simulacion sistema (hoja4)'!AT3361</f>
        <v>0.72125306060385797</v>
      </c>
    </row>
    <row r="3357" spans="2:4" x14ac:dyDescent="0.25">
      <c r="B3357" s="8">
        <f t="shared" si="56"/>
        <v>3352</v>
      </c>
      <c r="C3357" s="12">
        <f>'Simulacion sistema (hoja4)'!AS3362</f>
        <v>0</v>
      </c>
      <c r="D3357" s="12">
        <f>'Simulacion sistema (hoja4)'!AT3362</f>
        <v>0.89923567517426528</v>
      </c>
    </row>
    <row r="3358" spans="2:4" x14ac:dyDescent="0.25">
      <c r="B3358" s="8">
        <f t="shared" si="56"/>
        <v>3353</v>
      </c>
      <c r="C3358" s="12">
        <f>'Simulacion sistema (hoja4)'!AS3363</f>
        <v>0</v>
      </c>
      <c r="D3358" s="12">
        <f>'Simulacion sistema (hoja4)'!AT3363</f>
        <v>0.90398250399597946</v>
      </c>
    </row>
    <row r="3359" spans="2:4" x14ac:dyDescent="0.25">
      <c r="B3359" s="8">
        <f t="shared" si="56"/>
        <v>3354</v>
      </c>
      <c r="C3359" s="12">
        <f>'Simulacion sistema (hoja4)'!AS3364</f>
        <v>0</v>
      </c>
      <c r="D3359" s="12">
        <f>'Simulacion sistema (hoja4)'!AT3364</f>
        <v>0.90696101463714784</v>
      </c>
    </row>
    <row r="3360" spans="2:4" x14ac:dyDescent="0.25">
      <c r="B3360" s="8">
        <f t="shared" si="56"/>
        <v>3355</v>
      </c>
      <c r="C3360" s="12">
        <f>'Simulacion sistema (hoja4)'!AS3365</f>
        <v>0</v>
      </c>
      <c r="D3360" s="12">
        <f>'Simulacion sistema (hoja4)'!AT3365</f>
        <v>0.77814948713801213</v>
      </c>
    </row>
    <row r="3361" spans="2:4" x14ac:dyDescent="0.25">
      <c r="B3361" s="8">
        <f t="shared" si="56"/>
        <v>3356</v>
      </c>
      <c r="C3361" s="12">
        <f>'Simulacion sistema (hoja4)'!AS3366</f>
        <v>0</v>
      </c>
      <c r="D3361" s="12">
        <f>'Simulacion sistema (hoja4)'!AT3366</f>
        <v>0.89630011011733135</v>
      </c>
    </row>
    <row r="3362" spans="2:4" x14ac:dyDescent="0.25">
      <c r="B3362" s="8">
        <f t="shared" si="56"/>
        <v>3357</v>
      </c>
      <c r="C3362" s="12">
        <f>'Simulacion sistema (hoja4)'!AS3367</f>
        <v>2.9368911652718745E-2</v>
      </c>
      <c r="D3362" s="12">
        <f>'Simulacion sistema (hoja4)'!AT3367</f>
        <v>0.61417788299777754</v>
      </c>
    </row>
    <row r="3363" spans="2:4" x14ac:dyDescent="0.25">
      <c r="B3363" s="8">
        <f t="shared" si="56"/>
        <v>3358</v>
      </c>
      <c r="C3363" s="12">
        <f>'Simulacion sistema (hoja4)'!AS3368</f>
        <v>0</v>
      </c>
      <c r="D3363" s="12">
        <f>'Simulacion sistema (hoja4)'!AT3368</f>
        <v>0.66419896443479309</v>
      </c>
    </row>
    <row r="3364" spans="2:4" x14ac:dyDescent="0.25">
      <c r="B3364" s="8">
        <f t="shared" si="56"/>
        <v>3359</v>
      </c>
      <c r="C3364" s="12">
        <f>'Simulacion sistema (hoja4)'!AS3369</f>
        <v>0</v>
      </c>
      <c r="D3364" s="12">
        <f>'Simulacion sistema (hoja4)'!AT3369</f>
        <v>0.91305757861916126</v>
      </c>
    </row>
    <row r="3365" spans="2:4" x14ac:dyDescent="0.25">
      <c r="B3365" s="8">
        <f t="shared" si="56"/>
        <v>3360</v>
      </c>
      <c r="C3365" s="12">
        <f>'Simulacion sistema (hoja4)'!AS3370</f>
        <v>4.867280475203491E-3</v>
      </c>
      <c r="D3365" s="12">
        <f>'Simulacion sistema (hoja4)'!AT3370</f>
        <v>0.91877369762399097</v>
      </c>
    </row>
    <row r="3366" spans="2:4" x14ac:dyDescent="0.25">
      <c r="B3366" s="8">
        <f t="shared" si="56"/>
        <v>3361</v>
      </c>
      <c r="C3366" s="12">
        <f>'Simulacion sistema (hoja4)'!AS3371</f>
        <v>0</v>
      </c>
      <c r="D3366" s="12">
        <f>'Simulacion sistema (hoja4)'!AT3371</f>
        <v>0.8181547126027896</v>
      </c>
    </row>
    <row r="3367" spans="2:4" x14ac:dyDescent="0.25">
      <c r="B3367" s="8">
        <f t="shared" si="56"/>
        <v>3362</v>
      </c>
      <c r="C3367" s="12">
        <f>'Simulacion sistema (hoja4)'!AS3372</f>
        <v>0</v>
      </c>
      <c r="D3367" s="12">
        <f>'Simulacion sistema (hoja4)'!AT3372</f>
        <v>0.63646560454510281</v>
      </c>
    </row>
    <row r="3368" spans="2:4" x14ac:dyDescent="0.25">
      <c r="B3368" s="8">
        <f t="shared" si="56"/>
        <v>3363</v>
      </c>
      <c r="C3368" s="12">
        <f>'Simulacion sistema (hoja4)'!AS3373</f>
        <v>0</v>
      </c>
      <c r="D3368" s="12">
        <f>'Simulacion sistema (hoja4)'!AT3373</f>
        <v>1</v>
      </c>
    </row>
    <row r="3369" spans="2:4" x14ac:dyDescent="0.25">
      <c r="B3369" s="8">
        <f t="shared" si="56"/>
        <v>3364</v>
      </c>
      <c r="C3369" s="12">
        <f>'Simulacion sistema (hoja4)'!AS3374</f>
        <v>0.13422251594820409</v>
      </c>
      <c r="D3369" s="12">
        <f>'Simulacion sistema (hoja4)'!AT3374</f>
        <v>0.68149869159455667</v>
      </c>
    </row>
    <row r="3370" spans="2:4" x14ac:dyDescent="0.25">
      <c r="B3370" s="8">
        <f t="shared" si="56"/>
        <v>3365</v>
      </c>
      <c r="C3370" s="12">
        <f>'Simulacion sistema (hoja4)'!AS3375</f>
        <v>1</v>
      </c>
      <c r="D3370" s="12">
        <f>'Simulacion sistema (hoja4)'!AT3375</f>
        <v>0.65513260148586039</v>
      </c>
    </row>
    <row r="3371" spans="2:4" x14ac:dyDescent="0.25">
      <c r="B3371" s="8">
        <f t="shared" si="56"/>
        <v>3366</v>
      </c>
      <c r="C3371" s="12">
        <f>'Simulacion sistema (hoja4)'!AS3376</f>
        <v>0.76156555790188463</v>
      </c>
      <c r="D3371" s="12">
        <f>'Simulacion sistema (hoja4)'!AT3376</f>
        <v>0.89203904134008882</v>
      </c>
    </row>
    <row r="3372" spans="2:4" x14ac:dyDescent="0.25">
      <c r="B3372" s="8">
        <f t="shared" si="56"/>
        <v>3367</v>
      </c>
      <c r="C3372" s="12">
        <f>'Simulacion sistema (hoja4)'!AS3377</f>
        <v>1</v>
      </c>
      <c r="D3372" s="12">
        <f>'Simulacion sistema (hoja4)'!AT3377</f>
        <v>0.77506807122663801</v>
      </c>
    </row>
    <row r="3373" spans="2:4" x14ac:dyDescent="0.25">
      <c r="B3373" s="8">
        <f t="shared" si="56"/>
        <v>3368</v>
      </c>
      <c r="C3373" s="12">
        <f>'Simulacion sistema (hoja4)'!AS3378</f>
        <v>0</v>
      </c>
      <c r="D3373" s="12">
        <f>'Simulacion sistema (hoja4)'!AT3378</f>
        <v>0.8886603387107368</v>
      </c>
    </row>
    <row r="3374" spans="2:4" x14ac:dyDescent="0.25">
      <c r="B3374" s="8">
        <f t="shared" si="56"/>
        <v>3369</v>
      </c>
      <c r="C3374" s="12">
        <f>'Simulacion sistema (hoja4)'!AS3379</f>
        <v>0.1425286029058043</v>
      </c>
      <c r="D3374" s="12">
        <f>'Simulacion sistema (hoja4)'!AT3379</f>
        <v>0.94388482904903692</v>
      </c>
    </row>
    <row r="3375" spans="2:4" x14ac:dyDescent="0.25">
      <c r="B3375" s="8">
        <f t="shared" si="56"/>
        <v>3370</v>
      </c>
      <c r="C3375" s="12">
        <f>'Simulacion sistema (hoja4)'!AS3380</f>
        <v>0.27579138502672623</v>
      </c>
      <c r="D3375" s="12">
        <f>'Simulacion sistema (hoja4)'!AT3380</f>
        <v>0.78037871735637743</v>
      </c>
    </row>
    <row r="3376" spans="2:4" x14ac:dyDescent="0.25">
      <c r="B3376" s="8">
        <f t="shared" si="56"/>
        <v>3371</v>
      </c>
      <c r="C3376" s="12">
        <f>'Simulacion sistema (hoja4)'!AS3381</f>
        <v>0</v>
      </c>
      <c r="D3376" s="12">
        <f>'Simulacion sistema (hoja4)'!AT3381</f>
        <v>0.70057752094020642</v>
      </c>
    </row>
    <row r="3377" spans="2:4" x14ac:dyDescent="0.25">
      <c r="B3377" s="8">
        <f t="shared" si="56"/>
        <v>3372</v>
      </c>
      <c r="C3377" s="12">
        <f>'Simulacion sistema (hoja4)'!AS3382</f>
        <v>0</v>
      </c>
      <c r="D3377" s="12">
        <f>'Simulacion sistema (hoja4)'!AT3382</f>
        <v>0.83246825242389955</v>
      </c>
    </row>
    <row r="3378" spans="2:4" x14ac:dyDescent="0.25">
      <c r="B3378" s="8">
        <f t="shared" si="56"/>
        <v>3373</v>
      </c>
      <c r="C3378" s="12">
        <f>'Simulacion sistema (hoja4)'!AS3383</f>
        <v>0.11443215973075337</v>
      </c>
      <c r="D3378" s="12">
        <f>'Simulacion sistema (hoja4)'!AT3383</f>
        <v>0.86885315085087877</v>
      </c>
    </row>
    <row r="3379" spans="2:4" x14ac:dyDescent="0.25">
      <c r="B3379" s="8">
        <f t="shared" si="56"/>
        <v>3374</v>
      </c>
      <c r="C3379" s="12">
        <f>'Simulacion sistema (hoja4)'!AS3384</f>
        <v>0.71213733985261507</v>
      </c>
      <c r="D3379" s="12">
        <f>'Simulacion sistema (hoja4)'!AT3384</f>
        <v>0.81368549132950074</v>
      </c>
    </row>
    <row r="3380" spans="2:4" x14ac:dyDescent="0.25">
      <c r="B3380" s="8">
        <f t="shared" si="56"/>
        <v>3375</v>
      </c>
      <c r="C3380" s="12">
        <f>'Simulacion sistema (hoja4)'!AS3385</f>
        <v>0</v>
      </c>
      <c r="D3380" s="12">
        <f>'Simulacion sistema (hoja4)'!AT3385</f>
        <v>0.66891444720880433</v>
      </c>
    </row>
    <row r="3381" spans="2:4" x14ac:dyDescent="0.25">
      <c r="B3381" s="8">
        <f t="shared" si="56"/>
        <v>3376</v>
      </c>
      <c r="C3381" s="12">
        <f>'Simulacion sistema (hoja4)'!AS3386</f>
        <v>0</v>
      </c>
      <c r="D3381" s="12">
        <f>'Simulacion sistema (hoja4)'!AT3386</f>
        <v>0.83179787932486471</v>
      </c>
    </row>
    <row r="3382" spans="2:4" x14ac:dyDescent="0.25">
      <c r="B3382" s="8">
        <f t="shared" si="56"/>
        <v>3377</v>
      </c>
      <c r="C3382" s="12">
        <f>'Simulacion sistema (hoja4)'!AS3387</f>
        <v>0.52521047913028118</v>
      </c>
      <c r="D3382" s="12">
        <f>'Simulacion sistema (hoja4)'!AT3387</f>
        <v>0.74851703055903451</v>
      </c>
    </row>
    <row r="3383" spans="2:4" x14ac:dyDescent="0.25">
      <c r="B3383" s="8">
        <f t="shared" si="56"/>
        <v>3378</v>
      </c>
      <c r="C3383" s="12">
        <f>'Simulacion sistema (hoja4)'!AS3388</f>
        <v>0</v>
      </c>
      <c r="D3383" s="12">
        <f>'Simulacion sistema (hoja4)'!AT3388</f>
        <v>0.95264611567786417</v>
      </c>
    </row>
    <row r="3384" spans="2:4" x14ac:dyDescent="0.25">
      <c r="B3384" s="8">
        <f t="shared" si="56"/>
        <v>3379</v>
      </c>
      <c r="C3384" s="12">
        <f>'Simulacion sistema (hoja4)'!AS3389</f>
        <v>0</v>
      </c>
      <c r="D3384" s="12">
        <f>'Simulacion sistema (hoja4)'!AT3389</f>
        <v>0.68653085855378415</v>
      </c>
    </row>
    <row r="3385" spans="2:4" x14ac:dyDescent="0.25">
      <c r="B3385" s="8">
        <f t="shared" si="56"/>
        <v>3380</v>
      </c>
      <c r="C3385" s="12">
        <f>'Simulacion sistema (hoja4)'!AS3390</f>
        <v>0.60257736015604069</v>
      </c>
      <c r="D3385" s="12">
        <f>'Simulacion sistema (hoja4)'!AT3390</f>
        <v>0.9645666172772196</v>
      </c>
    </row>
    <row r="3386" spans="2:4" x14ac:dyDescent="0.25">
      <c r="B3386" s="8">
        <f t="shared" si="56"/>
        <v>3381</v>
      </c>
      <c r="C3386" s="12">
        <f>'Simulacion sistema (hoja4)'!AS3391</f>
        <v>0</v>
      </c>
      <c r="D3386" s="12">
        <f>'Simulacion sistema (hoja4)'!AT3391</f>
        <v>0.85050555500160019</v>
      </c>
    </row>
    <row r="3387" spans="2:4" x14ac:dyDescent="0.25">
      <c r="B3387" s="8">
        <f t="shared" si="56"/>
        <v>3382</v>
      </c>
      <c r="C3387" s="12">
        <f>'Simulacion sistema (hoja4)'!AS3392</f>
        <v>0.35550854038264068</v>
      </c>
      <c r="D3387" s="12">
        <f>'Simulacion sistema (hoja4)'!AT3392</f>
        <v>0.80460228748196549</v>
      </c>
    </row>
    <row r="3388" spans="2:4" x14ac:dyDescent="0.25">
      <c r="B3388" s="8">
        <f t="shared" si="56"/>
        <v>3383</v>
      </c>
      <c r="C3388" s="12">
        <f>'Simulacion sistema (hoja4)'!AS3393</f>
        <v>0</v>
      </c>
      <c r="D3388" s="12">
        <f>'Simulacion sistema (hoja4)'!AT3393</f>
        <v>0.99050639868011836</v>
      </c>
    </row>
    <row r="3389" spans="2:4" x14ac:dyDescent="0.25">
      <c r="B3389" s="8">
        <f t="shared" si="56"/>
        <v>3384</v>
      </c>
      <c r="C3389" s="12">
        <f>'Simulacion sistema (hoja4)'!AS3394</f>
        <v>0</v>
      </c>
      <c r="D3389" s="12">
        <f>'Simulacion sistema (hoja4)'!AT3394</f>
        <v>0.80756969501458553</v>
      </c>
    </row>
    <row r="3390" spans="2:4" x14ac:dyDescent="0.25">
      <c r="B3390" s="8">
        <f t="shared" si="56"/>
        <v>3385</v>
      </c>
      <c r="C3390" s="12">
        <f>'Simulacion sistema (hoja4)'!AS3395</f>
        <v>0</v>
      </c>
      <c r="D3390" s="12">
        <f>'Simulacion sistema (hoja4)'!AT3395</f>
        <v>0.63481470120011041</v>
      </c>
    </row>
    <row r="3391" spans="2:4" x14ac:dyDescent="0.25">
      <c r="B3391" s="8">
        <f t="shared" si="56"/>
        <v>3386</v>
      </c>
      <c r="C3391" s="12">
        <f>'Simulacion sistema (hoja4)'!AS3396</f>
        <v>0</v>
      </c>
      <c r="D3391" s="12">
        <f>'Simulacion sistema (hoja4)'!AT3396</f>
        <v>0.58319798852917049</v>
      </c>
    </row>
    <row r="3392" spans="2:4" x14ac:dyDescent="0.25">
      <c r="B3392" s="8">
        <f t="shared" si="56"/>
        <v>3387</v>
      </c>
      <c r="C3392" s="12">
        <f>'Simulacion sistema (hoja4)'!AS3397</f>
        <v>0</v>
      </c>
      <c r="D3392" s="12">
        <f>'Simulacion sistema (hoja4)'!AT3397</f>
        <v>0.84807439701287202</v>
      </c>
    </row>
    <row r="3393" spans="2:4" x14ac:dyDescent="0.25">
      <c r="B3393" s="8">
        <f t="shared" si="56"/>
        <v>3388</v>
      </c>
      <c r="C3393" s="12">
        <f>'Simulacion sistema (hoja4)'!AS3398</f>
        <v>0</v>
      </c>
      <c r="D3393" s="12">
        <f>'Simulacion sistema (hoja4)'!AT3398</f>
        <v>0.9217878105359476</v>
      </c>
    </row>
    <row r="3394" spans="2:4" x14ac:dyDescent="0.25">
      <c r="B3394" s="8">
        <f t="shared" si="56"/>
        <v>3389</v>
      </c>
      <c r="C3394" s="12">
        <f>'Simulacion sistema (hoja4)'!AS3399</f>
        <v>0.18926588776676292</v>
      </c>
      <c r="D3394" s="12">
        <f>'Simulacion sistema (hoja4)'!AT3399</f>
        <v>0.66548243589334077</v>
      </c>
    </row>
    <row r="3395" spans="2:4" x14ac:dyDescent="0.25">
      <c r="B3395" s="8">
        <f t="shared" si="56"/>
        <v>3390</v>
      </c>
      <c r="C3395" s="12">
        <f>'Simulacion sistema (hoja4)'!AS3400</f>
        <v>1</v>
      </c>
      <c r="D3395" s="12">
        <f>'Simulacion sistema (hoja4)'!AT3400</f>
        <v>0.89063715921762343</v>
      </c>
    </row>
    <row r="3396" spans="2:4" x14ac:dyDescent="0.25">
      <c r="B3396" s="8">
        <f t="shared" si="56"/>
        <v>3391</v>
      </c>
      <c r="C3396" s="12">
        <f>'Simulacion sistema (hoja4)'!AS3401</f>
        <v>1</v>
      </c>
      <c r="D3396" s="12">
        <f>'Simulacion sistema (hoja4)'!AT3401</f>
        <v>0.78760506220130821</v>
      </c>
    </row>
    <row r="3397" spans="2:4" x14ac:dyDescent="0.25">
      <c r="B3397" s="8">
        <f t="shared" si="56"/>
        <v>3392</v>
      </c>
      <c r="C3397" s="12">
        <f>'Simulacion sistema (hoja4)'!AS3402</f>
        <v>0.29677233308466383</v>
      </c>
      <c r="D3397" s="12">
        <f>'Simulacion sistema (hoja4)'!AT3402</f>
        <v>0.64733099103347103</v>
      </c>
    </row>
    <row r="3398" spans="2:4" x14ac:dyDescent="0.25">
      <c r="B3398" s="8">
        <f t="shared" si="56"/>
        <v>3393</v>
      </c>
      <c r="C3398" s="12">
        <f>'Simulacion sistema (hoja4)'!AS3403</f>
        <v>0</v>
      </c>
      <c r="D3398" s="12">
        <f>'Simulacion sistema (hoja4)'!AT3403</f>
        <v>0.71117759384986334</v>
      </c>
    </row>
    <row r="3399" spans="2:4" x14ac:dyDescent="0.25">
      <c r="B3399" s="8">
        <f t="shared" si="56"/>
        <v>3394</v>
      </c>
      <c r="C3399" s="12">
        <f>'Simulacion sistema (hoja4)'!AS3404</f>
        <v>0</v>
      </c>
      <c r="D3399" s="12">
        <f>'Simulacion sistema (hoja4)'!AT3404</f>
        <v>0.61882448445709359</v>
      </c>
    </row>
    <row r="3400" spans="2:4" x14ac:dyDescent="0.25">
      <c r="B3400" s="8">
        <f t="shared" ref="B3400:B3463" si="57">+B3399+1</f>
        <v>3395</v>
      </c>
      <c r="C3400" s="12">
        <f>'Simulacion sistema (hoja4)'!AS3405</f>
        <v>0</v>
      </c>
      <c r="D3400" s="12">
        <f>'Simulacion sistema (hoja4)'!AT3405</f>
        <v>1</v>
      </c>
    </row>
    <row r="3401" spans="2:4" x14ac:dyDescent="0.25">
      <c r="B3401" s="8">
        <f t="shared" si="57"/>
        <v>3396</v>
      </c>
      <c r="C3401" s="12">
        <f>'Simulacion sistema (hoja4)'!AS3406</f>
        <v>0</v>
      </c>
      <c r="D3401" s="12">
        <f>'Simulacion sistema (hoja4)'!AT3406</f>
        <v>0.69085427866279858</v>
      </c>
    </row>
    <row r="3402" spans="2:4" x14ac:dyDescent="0.25">
      <c r="B3402" s="8">
        <f t="shared" si="57"/>
        <v>3397</v>
      </c>
      <c r="C3402" s="12">
        <f>'Simulacion sistema (hoja4)'!AS3407</f>
        <v>0</v>
      </c>
      <c r="D3402" s="12">
        <f>'Simulacion sistema (hoja4)'!AT3407</f>
        <v>0.84278706699643247</v>
      </c>
    </row>
    <row r="3403" spans="2:4" x14ac:dyDescent="0.25">
      <c r="B3403" s="8">
        <f t="shared" si="57"/>
        <v>3398</v>
      </c>
      <c r="C3403" s="12">
        <f>'Simulacion sistema (hoja4)'!AS3408</f>
        <v>0</v>
      </c>
      <c r="D3403" s="12">
        <f>'Simulacion sistema (hoja4)'!AT3408</f>
        <v>0.85572524622219459</v>
      </c>
    </row>
    <row r="3404" spans="2:4" x14ac:dyDescent="0.25">
      <c r="B3404" s="8">
        <f t="shared" si="57"/>
        <v>3399</v>
      </c>
      <c r="C3404" s="12">
        <f>'Simulacion sistema (hoja4)'!AS3409</f>
        <v>0</v>
      </c>
      <c r="D3404" s="12">
        <f>'Simulacion sistema (hoja4)'!AT3409</f>
        <v>0.7041710335740976</v>
      </c>
    </row>
    <row r="3405" spans="2:4" x14ac:dyDescent="0.25">
      <c r="B3405" s="8">
        <f t="shared" si="57"/>
        <v>3400</v>
      </c>
      <c r="C3405" s="12">
        <f>'Simulacion sistema (hoja4)'!AS3410</f>
        <v>0.13190271487884833</v>
      </c>
      <c r="D3405" s="12">
        <f>'Simulacion sistema (hoja4)'!AT3410</f>
        <v>0.53281149177924469</v>
      </c>
    </row>
    <row r="3406" spans="2:4" x14ac:dyDescent="0.25">
      <c r="B3406" s="8">
        <f t="shared" si="57"/>
        <v>3401</v>
      </c>
      <c r="C3406" s="12">
        <f>'Simulacion sistema (hoja4)'!AS3411</f>
        <v>0</v>
      </c>
      <c r="D3406" s="12">
        <f>'Simulacion sistema (hoja4)'!AT3411</f>
        <v>0.78118668942246183</v>
      </c>
    </row>
    <row r="3407" spans="2:4" x14ac:dyDescent="0.25">
      <c r="B3407" s="8">
        <f t="shared" si="57"/>
        <v>3402</v>
      </c>
      <c r="C3407" s="12">
        <f>'Simulacion sistema (hoja4)'!AS3412</f>
        <v>0.68898789578276098</v>
      </c>
      <c r="D3407" s="12">
        <f>'Simulacion sistema (hoja4)'!AT3412</f>
        <v>0.97606166373666814</v>
      </c>
    </row>
    <row r="3408" spans="2:4" x14ac:dyDescent="0.25">
      <c r="B3408" s="8">
        <f t="shared" si="57"/>
        <v>3403</v>
      </c>
      <c r="C3408" s="12">
        <f>'Simulacion sistema (hoja4)'!AS3413</f>
        <v>0</v>
      </c>
      <c r="D3408" s="12">
        <f>'Simulacion sistema (hoja4)'!AT3413</f>
        <v>0.5319287206316391</v>
      </c>
    </row>
    <row r="3409" spans="2:4" x14ac:dyDescent="0.25">
      <c r="B3409" s="8">
        <f t="shared" si="57"/>
        <v>3404</v>
      </c>
      <c r="C3409" s="12">
        <f>'Simulacion sistema (hoja4)'!AS3414</f>
        <v>0</v>
      </c>
      <c r="D3409" s="12">
        <f>'Simulacion sistema (hoja4)'!AT3414</f>
        <v>0.88619939513727364</v>
      </c>
    </row>
    <row r="3410" spans="2:4" x14ac:dyDescent="0.25">
      <c r="B3410" s="8">
        <f t="shared" si="57"/>
        <v>3405</v>
      </c>
      <c r="C3410" s="12">
        <f>'Simulacion sistema (hoja4)'!AS3415</f>
        <v>1</v>
      </c>
      <c r="D3410" s="12">
        <f>'Simulacion sistema (hoja4)'!AT3415</f>
        <v>0.86221823486543747</v>
      </c>
    </row>
    <row r="3411" spans="2:4" x14ac:dyDescent="0.25">
      <c r="B3411" s="8">
        <f t="shared" si="57"/>
        <v>3406</v>
      </c>
      <c r="C3411" s="12">
        <f>'Simulacion sistema (hoja4)'!AS3416</f>
        <v>0.22494643166118616</v>
      </c>
      <c r="D3411" s="12">
        <f>'Simulacion sistema (hoja4)'!AT3416</f>
        <v>0.5985379169467232</v>
      </c>
    </row>
    <row r="3412" spans="2:4" x14ac:dyDescent="0.25">
      <c r="B3412" s="8">
        <f t="shared" si="57"/>
        <v>3407</v>
      </c>
      <c r="C3412" s="12">
        <f>'Simulacion sistema (hoja4)'!AS3417</f>
        <v>0.2825253003092873</v>
      </c>
      <c r="D3412" s="12">
        <f>'Simulacion sistema (hoja4)'!AT3417</f>
        <v>0.76750117908508997</v>
      </c>
    </row>
    <row r="3413" spans="2:4" x14ac:dyDescent="0.25">
      <c r="B3413" s="8">
        <f t="shared" si="57"/>
        <v>3408</v>
      </c>
      <c r="C3413" s="12">
        <f>'Simulacion sistema (hoja4)'!AS3418</f>
        <v>0.27027468846157016</v>
      </c>
      <c r="D3413" s="12">
        <f>'Simulacion sistema (hoja4)'!AT3418</f>
        <v>0.86375512554330591</v>
      </c>
    </row>
    <row r="3414" spans="2:4" x14ac:dyDescent="0.25">
      <c r="B3414" s="8">
        <f t="shared" si="57"/>
        <v>3409</v>
      </c>
      <c r="C3414" s="12">
        <f>'Simulacion sistema (hoja4)'!AS3419</f>
        <v>0.71007592833648814</v>
      </c>
      <c r="D3414" s="12">
        <f>'Simulacion sistema (hoja4)'!AT3419</f>
        <v>0.7593653712499997</v>
      </c>
    </row>
    <row r="3415" spans="2:4" x14ac:dyDescent="0.25">
      <c r="B3415" s="8">
        <f t="shared" si="57"/>
        <v>3410</v>
      </c>
      <c r="C3415" s="12">
        <f>'Simulacion sistema (hoja4)'!AS3420</f>
        <v>0</v>
      </c>
      <c r="D3415" s="12">
        <f>'Simulacion sistema (hoja4)'!AT3420</f>
        <v>0.89147109507544409</v>
      </c>
    </row>
    <row r="3416" spans="2:4" x14ac:dyDescent="0.25">
      <c r="B3416" s="8">
        <f t="shared" si="57"/>
        <v>3411</v>
      </c>
      <c r="C3416" s="12">
        <f>'Simulacion sistema (hoja4)'!AS3421</f>
        <v>1</v>
      </c>
      <c r="D3416" s="12">
        <f>'Simulacion sistema (hoja4)'!AT3421</f>
        <v>0.87056260508876249</v>
      </c>
    </row>
    <row r="3417" spans="2:4" x14ac:dyDescent="0.25">
      <c r="B3417" s="8">
        <f t="shared" si="57"/>
        <v>3412</v>
      </c>
      <c r="C3417" s="12">
        <f>'Simulacion sistema (hoja4)'!AS3422</f>
        <v>4.3830939119808524E-2</v>
      </c>
      <c r="D3417" s="12">
        <f>'Simulacion sistema (hoja4)'!AT3422</f>
        <v>0.8957274177084974</v>
      </c>
    </row>
    <row r="3418" spans="2:4" x14ac:dyDescent="0.25">
      <c r="B3418" s="8">
        <f t="shared" si="57"/>
        <v>3413</v>
      </c>
      <c r="C3418" s="12">
        <f>'Simulacion sistema (hoja4)'!AS3423</f>
        <v>0.12492790691964817</v>
      </c>
      <c r="D3418" s="12">
        <f>'Simulacion sistema (hoja4)'!AT3423</f>
        <v>0.86702577929614089</v>
      </c>
    </row>
    <row r="3419" spans="2:4" x14ac:dyDescent="0.25">
      <c r="B3419" s="8">
        <f t="shared" si="57"/>
        <v>3414</v>
      </c>
      <c r="C3419" s="12">
        <f>'Simulacion sistema (hoja4)'!AS3424</f>
        <v>0.13190090475602059</v>
      </c>
      <c r="D3419" s="12">
        <f>'Simulacion sistema (hoja4)'!AT3424</f>
        <v>0.89558867556003097</v>
      </c>
    </row>
    <row r="3420" spans="2:4" x14ac:dyDescent="0.25">
      <c r="B3420" s="8">
        <f t="shared" si="57"/>
        <v>3415</v>
      </c>
      <c r="C3420" s="12">
        <f>'Simulacion sistema (hoja4)'!AS3425</f>
        <v>0</v>
      </c>
      <c r="D3420" s="12">
        <f>'Simulacion sistema (hoja4)'!AT3425</f>
        <v>0.79111860551076385</v>
      </c>
    </row>
    <row r="3421" spans="2:4" x14ac:dyDescent="0.25">
      <c r="B3421" s="8">
        <f t="shared" si="57"/>
        <v>3416</v>
      </c>
      <c r="C3421" s="12">
        <f>'Simulacion sistema (hoja4)'!AS3426</f>
        <v>0.25536815811428826</v>
      </c>
      <c r="D3421" s="12">
        <f>'Simulacion sistema (hoja4)'!AT3426</f>
        <v>0.89748657174852564</v>
      </c>
    </row>
    <row r="3422" spans="2:4" x14ac:dyDescent="0.25">
      <c r="B3422" s="8">
        <f t="shared" si="57"/>
        <v>3417</v>
      </c>
      <c r="C3422" s="12">
        <f>'Simulacion sistema (hoja4)'!AS3427</f>
        <v>0</v>
      </c>
      <c r="D3422" s="12">
        <f>'Simulacion sistema (hoja4)'!AT3427</f>
        <v>0.89406186671778465</v>
      </c>
    </row>
    <row r="3423" spans="2:4" x14ac:dyDescent="0.25">
      <c r="B3423" s="8">
        <f t="shared" si="57"/>
        <v>3418</v>
      </c>
      <c r="C3423" s="12">
        <f>'Simulacion sistema (hoja4)'!AS3428</f>
        <v>3.5366281314758628E-2</v>
      </c>
      <c r="D3423" s="12">
        <f>'Simulacion sistema (hoja4)'!AT3428</f>
        <v>0.8437358887976375</v>
      </c>
    </row>
    <row r="3424" spans="2:4" x14ac:dyDescent="0.25">
      <c r="B3424" s="8">
        <f t="shared" si="57"/>
        <v>3419</v>
      </c>
      <c r="C3424" s="12">
        <f>'Simulacion sistema (hoja4)'!AS3429</f>
        <v>1</v>
      </c>
      <c r="D3424" s="12">
        <f>'Simulacion sistema (hoja4)'!AT3429</f>
        <v>0.75815600134772787</v>
      </c>
    </row>
    <row r="3425" spans="2:4" x14ac:dyDescent="0.25">
      <c r="B3425" s="8">
        <f t="shared" si="57"/>
        <v>3420</v>
      </c>
      <c r="C3425" s="12">
        <f>'Simulacion sistema (hoja4)'!AS3430</f>
        <v>0.18505789180058091</v>
      </c>
      <c r="D3425" s="12">
        <f>'Simulacion sistema (hoja4)'!AT3430</f>
        <v>1</v>
      </c>
    </row>
    <row r="3426" spans="2:4" x14ac:dyDescent="0.25">
      <c r="B3426" s="8">
        <f t="shared" si="57"/>
        <v>3421</v>
      </c>
      <c r="C3426" s="12">
        <f>'Simulacion sistema (hoja4)'!AS3431</f>
        <v>0.54599745956088996</v>
      </c>
      <c r="D3426" s="12">
        <f>'Simulacion sistema (hoja4)'!AT3431</f>
        <v>0.95540966010004225</v>
      </c>
    </row>
    <row r="3427" spans="2:4" x14ac:dyDescent="0.25">
      <c r="B3427" s="8">
        <f t="shared" si="57"/>
        <v>3422</v>
      </c>
      <c r="C3427" s="12">
        <f>'Simulacion sistema (hoja4)'!AS3432</f>
        <v>0</v>
      </c>
      <c r="D3427" s="12">
        <f>'Simulacion sistema (hoja4)'!AT3432</f>
        <v>1</v>
      </c>
    </row>
    <row r="3428" spans="2:4" x14ac:dyDescent="0.25">
      <c r="B3428" s="8">
        <f t="shared" si="57"/>
        <v>3423</v>
      </c>
      <c r="C3428" s="12">
        <f>'Simulacion sistema (hoja4)'!AS3433</f>
        <v>0.74201871817433951</v>
      </c>
      <c r="D3428" s="12">
        <f>'Simulacion sistema (hoja4)'!AT3433</f>
        <v>0.64361767804326664</v>
      </c>
    </row>
    <row r="3429" spans="2:4" x14ac:dyDescent="0.25">
      <c r="B3429" s="8">
        <f t="shared" si="57"/>
        <v>3424</v>
      </c>
      <c r="C3429" s="12">
        <f>'Simulacion sistema (hoja4)'!AS3434</f>
        <v>0.13678444507475493</v>
      </c>
      <c r="D3429" s="12">
        <f>'Simulacion sistema (hoja4)'!AT3434</f>
        <v>0.45482926094383863</v>
      </c>
    </row>
    <row r="3430" spans="2:4" x14ac:dyDescent="0.25">
      <c r="B3430" s="8">
        <f t="shared" si="57"/>
        <v>3425</v>
      </c>
      <c r="C3430" s="12">
        <f>'Simulacion sistema (hoja4)'!AS3435</f>
        <v>0</v>
      </c>
      <c r="D3430" s="12">
        <f>'Simulacion sistema (hoja4)'!AT3435</f>
        <v>0.87619705583267504</v>
      </c>
    </row>
    <row r="3431" spans="2:4" x14ac:dyDescent="0.25">
      <c r="B3431" s="8">
        <f t="shared" si="57"/>
        <v>3426</v>
      </c>
      <c r="C3431" s="12">
        <f>'Simulacion sistema (hoja4)'!AS3436</f>
        <v>0.15889960744220111</v>
      </c>
      <c r="D3431" s="12">
        <f>'Simulacion sistema (hoja4)'!AT3436</f>
        <v>0.97678000331540948</v>
      </c>
    </row>
    <row r="3432" spans="2:4" x14ac:dyDescent="0.25">
      <c r="B3432" s="8">
        <f t="shared" si="57"/>
        <v>3427</v>
      </c>
      <c r="C3432" s="12">
        <f>'Simulacion sistema (hoja4)'!AS3437</f>
        <v>1</v>
      </c>
      <c r="D3432" s="12">
        <f>'Simulacion sistema (hoja4)'!AT3437</f>
        <v>0.68241315657208745</v>
      </c>
    </row>
    <row r="3433" spans="2:4" x14ac:dyDescent="0.25">
      <c r="B3433" s="8">
        <f t="shared" si="57"/>
        <v>3428</v>
      </c>
      <c r="C3433" s="12">
        <f>'Simulacion sistema (hoja4)'!AS3438</f>
        <v>0</v>
      </c>
      <c r="D3433" s="12">
        <f>'Simulacion sistema (hoja4)'!AT3438</f>
        <v>0.80146638441022344</v>
      </c>
    </row>
    <row r="3434" spans="2:4" x14ac:dyDescent="0.25">
      <c r="B3434" s="8">
        <f t="shared" si="57"/>
        <v>3429</v>
      </c>
      <c r="C3434" s="12">
        <f>'Simulacion sistema (hoja4)'!AS3439</f>
        <v>0.29895281291429721</v>
      </c>
      <c r="D3434" s="12">
        <f>'Simulacion sistema (hoja4)'!AT3439</f>
        <v>0.62130765327840898</v>
      </c>
    </row>
    <row r="3435" spans="2:4" x14ac:dyDescent="0.25">
      <c r="B3435" s="8">
        <f t="shared" si="57"/>
        <v>3430</v>
      </c>
      <c r="C3435" s="12">
        <f>'Simulacion sistema (hoja4)'!AS3440</f>
        <v>0.24626201411099888</v>
      </c>
      <c r="D3435" s="12">
        <f>'Simulacion sistema (hoja4)'!AT3440</f>
        <v>0.74501442207182578</v>
      </c>
    </row>
    <row r="3436" spans="2:4" x14ac:dyDescent="0.25">
      <c r="B3436" s="8">
        <f t="shared" si="57"/>
        <v>3431</v>
      </c>
      <c r="C3436" s="12">
        <f>'Simulacion sistema (hoja4)'!AS3441</f>
        <v>6.373520402285654E-2</v>
      </c>
      <c r="D3436" s="12">
        <f>'Simulacion sistema (hoja4)'!AT3441</f>
        <v>0.79993020168115703</v>
      </c>
    </row>
    <row r="3437" spans="2:4" x14ac:dyDescent="0.25">
      <c r="B3437" s="8">
        <f t="shared" si="57"/>
        <v>3432</v>
      </c>
      <c r="C3437" s="12">
        <f>'Simulacion sistema (hoja4)'!AS3442</f>
        <v>0</v>
      </c>
      <c r="D3437" s="12">
        <f>'Simulacion sistema (hoja4)'!AT3442</f>
        <v>0.77288941221450425</v>
      </c>
    </row>
    <row r="3438" spans="2:4" x14ac:dyDescent="0.25">
      <c r="B3438" s="8">
        <f t="shared" si="57"/>
        <v>3433</v>
      </c>
      <c r="C3438" s="12">
        <f>'Simulacion sistema (hoja4)'!AS3443</f>
        <v>0</v>
      </c>
      <c r="D3438" s="12">
        <f>'Simulacion sistema (hoja4)'!AT3443</f>
        <v>1</v>
      </c>
    </row>
    <row r="3439" spans="2:4" x14ac:dyDescent="0.25">
      <c r="B3439" s="8">
        <f t="shared" si="57"/>
        <v>3434</v>
      </c>
      <c r="C3439" s="12">
        <f>'Simulacion sistema (hoja4)'!AS3444</f>
        <v>0</v>
      </c>
      <c r="D3439" s="12">
        <f>'Simulacion sistema (hoja4)'!AT3444</f>
        <v>0.94515753514886902</v>
      </c>
    </row>
    <row r="3440" spans="2:4" x14ac:dyDescent="0.25">
      <c r="B3440" s="8">
        <f t="shared" si="57"/>
        <v>3435</v>
      </c>
      <c r="C3440" s="12">
        <f>'Simulacion sistema (hoja4)'!AS3445</f>
        <v>1</v>
      </c>
      <c r="D3440" s="12">
        <f>'Simulacion sistema (hoja4)'!AT3445</f>
        <v>1</v>
      </c>
    </row>
    <row r="3441" spans="2:4" x14ac:dyDescent="0.25">
      <c r="B3441" s="8">
        <f t="shared" si="57"/>
        <v>3436</v>
      </c>
      <c r="C3441" s="12">
        <f>'Simulacion sistema (hoja4)'!AS3446</f>
        <v>0</v>
      </c>
      <c r="D3441" s="12">
        <f>'Simulacion sistema (hoja4)'!AT3446</f>
        <v>0.78324881531977919</v>
      </c>
    </row>
    <row r="3442" spans="2:4" x14ac:dyDescent="0.25">
      <c r="B3442" s="8">
        <f t="shared" si="57"/>
        <v>3437</v>
      </c>
      <c r="C3442" s="12">
        <f>'Simulacion sistema (hoja4)'!AS3447</f>
        <v>0</v>
      </c>
      <c r="D3442" s="12">
        <f>'Simulacion sistema (hoja4)'!AT3447</f>
        <v>0.83917541369237247</v>
      </c>
    </row>
    <row r="3443" spans="2:4" x14ac:dyDescent="0.25">
      <c r="B3443" s="8">
        <f t="shared" si="57"/>
        <v>3438</v>
      </c>
      <c r="C3443" s="12">
        <f>'Simulacion sistema (hoja4)'!AS3448</f>
        <v>0.36034870360211546</v>
      </c>
      <c r="D3443" s="12">
        <f>'Simulacion sistema (hoja4)'!AT3448</f>
        <v>0.76860625532713689</v>
      </c>
    </row>
    <row r="3444" spans="2:4" x14ac:dyDescent="0.25">
      <c r="B3444" s="8">
        <f t="shared" si="57"/>
        <v>3439</v>
      </c>
      <c r="C3444" s="12">
        <f>'Simulacion sistema (hoja4)'!AS3449</f>
        <v>0.52200490637624175</v>
      </c>
      <c r="D3444" s="12">
        <f>'Simulacion sistema (hoja4)'!AT3449</f>
        <v>0.77371277420710582</v>
      </c>
    </row>
    <row r="3445" spans="2:4" x14ac:dyDescent="0.25">
      <c r="B3445" s="8">
        <f t="shared" si="57"/>
        <v>3440</v>
      </c>
      <c r="C3445" s="12">
        <f>'Simulacion sistema (hoja4)'!AS3450</f>
        <v>0</v>
      </c>
      <c r="D3445" s="12">
        <f>'Simulacion sistema (hoja4)'!AT3450</f>
        <v>0.711835223335748</v>
      </c>
    </row>
    <row r="3446" spans="2:4" x14ac:dyDescent="0.25">
      <c r="B3446" s="8">
        <f t="shared" si="57"/>
        <v>3441</v>
      </c>
      <c r="C3446" s="12">
        <f>'Simulacion sistema (hoja4)'!AS3451</f>
        <v>0</v>
      </c>
      <c r="D3446" s="12">
        <f>'Simulacion sistema (hoja4)'!AT3451</f>
        <v>0.89966335775221429</v>
      </c>
    </row>
    <row r="3447" spans="2:4" x14ac:dyDescent="0.25">
      <c r="B3447" s="8">
        <f t="shared" si="57"/>
        <v>3442</v>
      </c>
      <c r="C3447" s="12">
        <f>'Simulacion sistema (hoja4)'!AS3452</f>
        <v>7.102804964421422E-2</v>
      </c>
      <c r="D3447" s="12">
        <f>'Simulacion sistema (hoja4)'!AT3452</f>
        <v>0.93774359320463418</v>
      </c>
    </row>
    <row r="3448" spans="2:4" x14ac:dyDescent="0.25">
      <c r="B3448" s="8">
        <f t="shared" si="57"/>
        <v>3443</v>
      </c>
      <c r="C3448" s="12">
        <f>'Simulacion sistema (hoja4)'!AS3453</f>
        <v>0</v>
      </c>
      <c r="D3448" s="12">
        <f>'Simulacion sistema (hoja4)'!AT3453</f>
        <v>0.87759141880538061</v>
      </c>
    </row>
    <row r="3449" spans="2:4" x14ac:dyDescent="0.25">
      <c r="B3449" s="8">
        <f t="shared" si="57"/>
        <v>3444</v>
      </c>
      <c r="C3449" s="12">
        <f>'Simulacion sistema (hoja4)'!AS3454</f>
        <v>0</v>
      </c>
      <c r="D3449" s="12">
        <f>'Simulacion sistema (hoja4)'!AT3454</f>
        <v>0.62571805732782004</v>
      </c>
    </row>
    <row r="3450" spans="2:4" x14ac:dyDescent="0.25">
      <c r="B3450" s="8">
        <f t="shared" si="57"/>
        <v>3445</v>
      </c>
      <c r="C3450" s="12">
        <f>'Simulacion sistema (hoja4)'!AS3455</f>
        <v>0</v>
      </c>
      <c r="D3450" s="12">
        <f>'Simulacion sistema (hoja4)'!AT3455</f>
        <v>0.74209320162746284</v>
      </c>
    </row>
    <row r="3451" spans="2:4" x14ac:dyDescent="0.25">
      <c r="B3451" s="8">
        <f t="shared" si="57"/>
        <v>3446</v>
      </c>
      <c r="C3451" s="12">
        <f>'Simulacion sistema (hoja4)'!AS3456</f>
        <v>0.59364982093055529</v>
      </c>
      <c r="D3451" s="12">
        <f>'Simulacion sistema (hoja4)'!AT3456</f>
        <v>0.61020306107448175</v>
      </c>
    </row>
    <row r="3452" spans="2:4" x14ac:dyDescent="0.25">
      <c r="B3452" s="8">
        <f t="shared" si="57"/>
        <v>3447</v>
      </c>
      <c r="C3452" s="12">
        <f>'Simulacion sistema (hoja4)'!AS3457</f>
        <v>0</v>
      </c>
      <c r="D3452" s="12">
        <f>'Simulacion sistema (hoja4)'!AT3457</f>
        <v>0.93974516181626488</v>
      </c>
    </row>
    <row r="3453" spans="2:4" x14ac:dyDescent="0.25">
      <c r="B3453" s="8">
        <f t="shared" si="57"/>
        <v>3448</v>
      </c>
      <c r="C3453" s="12">
        <f>'Simulacion sistema (hoja4)'!AS3458</f>
        <v>0</v>
      </c>
      <c r="D3453" s="12">
        <f>'Simulacion sistema (hoja4)'!AT3458</f>
        <v>0.79900085700901902</v>
      </c>
    </row>
    <row r="3454" spans="2:4" x14ac:dyDescent="0.25">
      <c r="B3454" s="8">
        <f t="shared" si="57"/>
        <v>3449</v>
      </c>
      <c r="C3454" s="12">
        <f>'Simulacion sistema (hoja4)'!AS3459</f>
        <v>0.12461562748672629</v>
      </c>
      <c r="D3454" s="12">
        <f>'Simulacion sistema (hoja4)'!AT3459</f>
        <v>0.81240622615379887</v>
      </c>
    </row>
    <row r="3455" spans="2:4" x14ac:dyDescent="0.25">
      <c r="B3455" s="8">
        <f t="shared" si="57"/>
        <v>3450</v>
      </c>
      <c r="C3455" s="12">
        <f>'Simulacion sistema (hoja4)'!AS3460</f>
        <v>0</v>
      </c>
      <c r="D3455" s="12">
        <f>'Simulacion sistema (hoja4)'!AT3460</f>
        <v>0.48397957844843481</v>
      </c>
    </row>
    <row r="3456" spans="2:4" x14ac:dyDescent="0.25">
      <c r="B3456" s="8">
        <f t="shared" si="57"/>
        <v>3451</v>
      </c>
      <c r="C3456" s="12">
        <f>'Simulacion sistema (hoja4)'!AS3461</f>
        <v>0</v>
      </c>
      <c r="D3456" s="12">
        <f>'Simulacion sistema (hoja4)'!AT3461</f>
        <v>0.68854152504472321</v>
      </c>
    </row>
    <row r="3457" spans="2:4" x14ac:dyDescent="0.25">
      <c r="B3457" s="8">
        <f t="shared" si="57"/>
        <v>3452</v>
      </c>
      <c r="C3457" s="12">
        <f>'Simulacion sistema (hoja4)'!AS3462</f>
        <v>0</v>
      </c>
      <c r="D3457" s="12">
        <f>'Simulacion sistema (hoja4)'!AT3462</f>
        <v>0.91501475054117265</v>
      </c>
    </row>
    <row r="3458" spans="2:4" x14ac:dyDescent="0.25">
      <c r="B3458" s="8">
        <f t="shared" si="57"/>
        <v>3453</v>
      </c>
      <c r="C3458" s="12">
        <f>'Simulacion sistema (hoja4)'!AS3463</f>
        <v>0</v>
      </c>
      <c r="D3458" s="12">
        <f>'Simulacion sistema (hoja4)'!AT3463</f>
        <v>0.72850174172643867</v>
      </c>
    </row>
    <row r="3459" spans="2:4" x14ac:dyDescent="0.25">
      <c r="B3459" s="8">
        <f t="shared" si="57"/>
        <v>3454</v>
      </c>
      <c r="C3459" s="12">
        <f>'Simulacion sistema (hoja4)'!AS3464</f>
        <v>0.49956289579225294</v>
      </c>
      <c r="D3459" s="12">
        <f>'Simulacion sistema (hoja4)'!AT3464</f>
        <v>0.82349997771320205</v>
      </c>
    </row>
    <row r="3460" spans="2:4" x14ac:dyDescent="0.25">
      <c r="B3460" s="8">
        <f t="shared" si="57"/>
        <v>3455</v>
      </c>
      <c r="C3460" s="12">
        <f>'Simulacion sistema (hoja4)'!AS3465</f>
        <v>0</v>
      </c>
      <c r="D3460" s="12">
        <f>'Simulacion sistema (hoja4)'!AT3465</f>
        <v>0.94236926932100362</v>
      </c>
    </row>
    <row r="3461" spans="2:4" x14ac:dyDescent="0.25">
      <c r="B3461" s="8">
        <f t="shared" si="57"/>
        <v>3456</v>
      </c>
      <c r="C3461" s="12">
        <f>'Simulacion sistema (hoja4)'!AS3466</f>
        <v>0.26773059312038261</v>
      </c>
      <c r="D3461" s="12">
        <f>'Simulacion sistema (hoja4)'!AT3466</f>
        <v>0.86554816626397058</v>
      </c>
    </row>
    <row r="3462" spans="2:4" x14ac:dyDescent="0.25">
      <c r="B3462" s="8">
        <f t="shared" si="57"/>
        <v>3457</v>
      </c>
      <c r="C3462" s="12">
        <f>'Simulacion sistema (hoja4)'!AS3467</f>
        <v>0</v>
      </c>
      <c r="D3462" s="12">
        <f>'Simulacion sistema (hoja4)'!AT3467</f>
        <v>0.84744502815767986</v>
      </c>
    </row>
    <row r="3463" spans="2:4" x14ac:dyDescent="0.25">
      <c r="B3463" s="8">
        <f t="shared" si="57"/>
        <v>3458</v>
      </c>
      <c r="C3463" s="12">
        <f>'Simulacion sistema (hoja4)'!AS3468</f>
        <v>0.14816754081332492</v>
      </c>
      <c r="D3463" s="12">
        <f>'Simulacion sistema (hoja4)'!AT3468</f>
        <v>0.79975967122545255</v>
      </c>
    </row>
    <row r="3464" spans="2:4" x14ac:dyDescent="0.25">
      <c r="B3464" s="8">
        <f t="shared" ref="B3464:B3527" si="58">+B3463+1</f>
        <v>3459</v>
      </c>
      <c r="C3464" s="12">
        <f>'Simulacion sistema (hoja4)'!AS3469</f>
        <v>0</v>
      </c>
      <c r="D3464" s="12">
        <f>'Simulacion sistema (hoja4)'!AT3469</f>
        <v>0.5620010208797781</v>
      </c>
    </row>
    <row r="3465" spans="2:4" x14ac:dyDescent="0.25">
      <c r="B3465" s="8">
        <f t="shared" si="58"/>
        <v>3460</v>
      </c>
      <c r="C3465" s="12">
        <f>'Simulacion sistema (hoja4)'!AS3470</f>
        <v>0.21426743647081761</v>
      </c>
      <c r="D3465" s="12">
        <f>'Simulacion sistema (hoja4)'!AT3470</f>
        <v>0.74656671618262138</v>
      </c>
    </row>
    <row r="3466" spans="2:4" x14ac:dyDescent="0.25">
      <c r="B3466" s="8">
        <f t="shared" si="58"/>
        <v>3461</v>
      </c>
      <c r="C3466" s="12">
        <f>'Simulacion sistema (hoja4)'!AS3471</f>
        <v>0.16939382453405885</v>
      </c>
      <c r="D3466" s="12">
        <f>'Simulacion sistema (hoja4)'!AT3471</f>
        <v>0.76297994029745286</v>
      </c>
    </row>
    <row r="3467" spans="2:4" x14ac:dyDescent="0.25">
      <c r="B3467" s="8">
        <f t="shared" si="58"/>
        <v>3462</v>
      </c>
      <c r="C3467" s="12">
        <f>'Simulacion sistema (hoja4)'!AS3472</f>
        <v>0</v>
      </c>
      <c r="D3467" s="12">
        <f>'Simulacion sistema (hoja4)'!AT3472</f>
        <v>0.66984434902571521</v>
      </c>
    </row>
    <row r="3468" spans="2:4" x14ac:dyDescent="0.25">
      <c r="B3468" s="8">
        <f t="shared" si="58"/>
        <v>3463</v>
      </c>
      <c r="C3468" s="12">
        <f>'Simulacion sistema (hoja4)'!AS3473</f>
        <v>0</v>
      </c>
      <c r="D3468" s="12">
        <f>'Simulacion sistema (hoja4)'!AT3473</f>
        <v>0.67752876996406763</v>
      </c>
    </row>
    <row r="3469" spans="2:4" x14ac:dyDescent="0.25">
      <c r="B3469" s="8">
        <f t="shared" si="58"/>
        <v>3464</v>
      </c>
      <c r="C3469" s="12">
        <f>'Simulacion sistema (hoja4)'!AS3474</f>
        <v>0.43449512472919499</v>
      </c>
      <c r="D3469" s="12">
        <f>'Simulacion sistema (hoja4)'!AT3474</f>
        <v>0.72677585881722495</v>
      </c>
    </row>
    <row r="3470" spans="2:4" x14ac:dyDescent="0.25">
      <c r="B3470" s="8">
        <f t="shared" si="58"/>
        <v>3465</v>
      </c>
      <c r="C3470" s="12">
        <f>'Simulacion sistema (hoja4)'!AS3475</f>
        <v>1</v>
      </c>
      <c r="D3470" s="12">
        <f>'Simulacion sistema (hoja4)'!AT3475</f>
        <v>0.74476342985389776</v>
      </c>
    </row>
    <row r="3471" spans="2:4" x14ac:dyDescent="0.25">
      <c r="B3471" s="8">
        <f t="shared" si="58"/>
        <v>3466</v>
      </c>
      <c r="C3471" s="12">
        <f>'Simulacion sistema (hoja4)'!AS3476</f>
        <v>0</v>
      </c>
      <c r="D3471" s="12">
        <f>'Simulacion sistema (hoja4)'!AT3476</f>
        <v>0.79907046007710092</v>
      </c>
    </row>
    <row r="3472" spans="2:4" x14ac:dyDescent="0.25">
      <c r="B3472" s="8">
        <f t="shared" si="58"/>
        <v>3467</v>
      </c>
      <c r="C3472" s="12">
        <f>'Simulacion sistema (hoja4)'!AS3477</f>
        <v>1</v>
      </c>
      <c r="D3472" s="12">
        <f>'Simulacion sistema (hoja4)'!AT3477</f>
        <v>0.70364415542683434</v>
      </c>
    </row>
    <row r="3473" spans="2:4" x14ac:dyDescent="0.25">
      <c r="B3473" s="8">
        <f t="shared" si="58"/>
        <v>3468</v>
      </c>
      <c r="C3473" s="12">
        <f>'Simulacion sistema (hoja4)'!AS3478</f>
        <v>0</v>
      </c>
      <c r="D3473" s="12">
        <f>'Simulacion sistema (hoja4)'!AT3478</f>
        <v>0.68065197612794848</v>
      </c>
    </row>
    <row r="3474" spans="2:4" x14ac:dyDescent="0.25">
      <c r="B3474" s="8">
        <f t="shared" si="58"/>
        <v>3469</v>
      </c>
      <c r="C3474" s="12">
        <f>'Simulacion sistema (hoja4)'!AS3479</f>
        <v>0</v>
      </c>
      <c r="D3474" s="12">
        <f>'Simulacion sistema (hoja4)'!AT3479</f>
        <v>0.87326907146006838</v>
      </c>
    </row>
    <row r="3475" spans="2:4" x14ac:dyDescent="0.25">
      <c r="B3475" s="8">
        <f t="shared" si="58"/>
        <v>3470</v>
      </c>
      <c r="C3475" s="12">
        <f>'Simulacion sistema (hoja4)'!AS3480</f>
        <v>0</v>
      </c>
      <c r="D3475" s="12">
        <f>'Simulacion sistema (hoja4)'!AT3480</f>
        <v>0.89156755446147395</v>
      </c>
    </row>
    <row r="3476" spans="2:4" x14ac:dyDescent="0.25">
      <c r="B3476" s="8">
        <f t="shared" si="58"/>
        <v>3471</v>
      </c>
      <c r="C3476" s="12">
        <f>'Simulacion sistema (hoja4)'!AS3481</f>
        <v>0</v>
      </c>
      <c r="D3476" s="12">
        <f>'Simulacion sistema (hoja4)'!AT3481</f>
        <v>0.67495498883859684</v>
      </c>
    </row>
    <row r="3477" spans="2:4" x14ac:dyDescent="0.25">
      <c r="B3477" s="8">
        <f t="shared" si="58"/>
        <v>3472</v>
      </c>
      <c r="C3477" s="12">
        <f>'Simulacion sistema (hoja4)'!AS3482</f>
        <v>0</v>
      </c>
      <c r="D3477" s="12">
        <f>'Simulacion sistema (hoja4)'!AT3482</f>
        <v>0.99585969998472934</v>
      </c>
    </row>
    <row r="3478" spans="2:4" x14ac:dyDescent="0.25">
      <c r="B3478" s="8">
        <f t="shared" si="58"/>
        <v>3473</v>
      </c>
      <c r="C3478" s="12">
        <f>'Simulacion sistema (hoja4)'!AS3483</f>
        <v>0</v>
      </c>
      <c r="D3478" s="12">
        <f>'Simulacion sistema (hoja4)'!AT3483</f>
        <v>0.86445502779978389</v>
      </c>
    </row>
    <row r="3479" spans="2:4" x14ac:dyDescent="0.25">
      <c r="B3479" s="8">
        <f t="shared" si="58"/>
        <v>3474</v>
      </c>
      <c r="C3479" s="12">
        <f>'Simulacion sistema (hoja4)'!AS3484</f>
        <v>0.35662562598618902</v>
      </c>
      <c r="D3479" s="12">
        <f>'Simulacion sistema (hoja4)'!AT3484</f>
        <v>0.83317661759701134</v>
      </c>
    </row>
    <row r="3480" spans="2:4" x14ac:dyDescent="0.25">
      <c r="B3480" s="8">
        <f t="shared" si="58"/>
        <v>3475</v>
      </c>
      <c r="C3480" s="12">
        <f>'Simulacion sistema (hoja4)'!AS3485</f>
        <v>0.44026554755504138</v>
      </c>
      <c r="D3480" s="12">
        <f>'Simulacion sistema (hoja4)'!AT3485</f>
        <v>0.83281030391984023</v>
      </c>
    </row>
    <row r="3481" spans="2:4" x14ac:dyDescent="0.25">
      <c r="B3481" s="8">
        <f t="shared" si="58"/>
        <v>3476</v>
      </c>
      <c r="C3481" s="12">
        <f>'Simulacion sistema (hoja4)'!AS3486</f>
        <v>0</v>
      </c>
      <c r="D3481" s="12">
        <f>'Simulacion sistema (hoja4)'!AT3486</f>
        <v>0.85743024168154924</v>
      </c>
    </row>
    <row r="3482" spans="2:4" x14ac:dyDescent="0.25">
      <c r="B3482" s="8">
        <f t="shared" si="58"/>
        <v>3477</v>
      </c>
      <c r="C3482" s="12">
        <f>'Simulacion sistema (hoja4)'!AS3487</f>
        <v>0</v>
      </c>
      <c r="D3482" s="12">
        <f>'Simulacion sistema (hoja4)'!AT3487</f>
        <v>0.83285519367652827</v>
      </c>
    </row>
    <row r="3483" spans="2:4" x14ac:dyDescent="0.25">
      <c r="B3483" s="8">
        <f t="shared" si="58"/>
        <v>3478</v>
      </c>
      <c r="C3483" s="12">
        <f>'Simulacion sistema (hoja4)'!AS3488</f>
        <v>0</v>
      </c>
      <c r="D3483" s="12">
        <f>'Simulacion sistema (hoja4)'!AT3488</f>
        <v>0.70425195837393806</v>
      </c>
    </row>
    <row r="3484" spans="2:4" x14ac:dyDescent="0.25">
      <c r="B3484" s="8">
        <f t="shared" si="58"/>
        <v>3479</v>
      </c>
      <c r="C3484" s="12">
        <f>'Simulacion sistema (hoja4)'!AS3489</f>
        <v>0</v>
      </c>
      <c r="D3484" s="12">
        <f>'Simulacion sistema (hoja4)'!AT3489</f>
        <v>0.6741423552466137</v>
      </c>
    </row>
    <row r="3485" spans="2:4" x14ac:dyDescent="0.25">
      <c r="B3485" s="8">
        <f t="shared" si="58"/>
        <v>3480</v>
      </c>
      <c r="C3485" s="12">
        <f>'Simulacion sistema (hoja4)'!AS3490</f>
        <v>0</v>
      </c>
      <c r="D3485" s="12">
        <f>'Simulacion sistema (hoja4)'!AT3490</f>
        <v>0.8435241891512143</v>
      </c>
    </row>
    <row r="3486" spans="2:4" x14ac:dyDescent="0.25">
      <c r="B3486" s="8">
        <f t="shared" si="58"/>
        <v>3481</v>
      </c>
      <c r="C3486" s="12">
        <f>'Simulacion sistema (hoja4)'!AS3491</f>
        <v>0</v>
      </c>
      <c r="D3486" s="12">
        <f>'Simulacion sistema (hoja4)'!AT3491</f>
        <v>0.80977605888297088</v>
      </c>
    </row>
    <row r="3487" spans="2:4" x14ac:dyDescent="0.25">
      <c r="B3487" s="8">
        <f t="shared" si="58"/>
        <v>3482</v>
      </c>
      <c r="C3487" s="12">
        <f>'Simulacion sistema (hoja4)'!AS3492</f>
        <v>0</v>
      </c>
      <c r="D3487" s="12">
        <f>'Simulacion sistema (hoja4)'!AT3492</f>
        <v>0.76125025436025406</v>
      </c>
    </row>
    <row r="3488" spans="2:4" x14ac:dyDescent="0.25">
      <c r="B3488" s="8">
        <f t="shared" si="58"/>
        <v>3483</v>
      </c>
      <c r="C3488" s="12">
        <f>'Simulacion sistema (hoja4)'!AS3493</f>
        <v>0.7200441924752311</v>
      </c>
      <c r="D3488" s="12">
        <f>'Simulacion sistema (hoja4)'!AT3493</f>
        <v>0.97295045312105322</v>
      </c>
    </row>
    <row r="3489" spans="2:4" x14ac:dyDescent="0.25">
      <c r="B3489" s="8">
        <f t="shared" si="58"/>
        <v>3484</v>
      </c>
      <c r="C3489" s="12">
        <f>'Simulacion sistema (hoja4)'!AS3494</f>
        <v>0</v>
      </c>
      <c r="D3489" s="12">
        <f>'Simulacion sistema (hoja4)'!AT3494</f>
        <v>0.99758461717400959</v>
      </c>
    </row>
    <row r="3490" spans="2:4" x14ac:dyDescent="0.25">
      <c r="B3490" s="8">
        <f t="shared" si="58"/>
        <v>3485</v>
      </c>
      <c r="C3490" s="12">
        <f>'Simulacion sistema (hoja4)'!AS3495</f>
        <v>0</v>
      </c>
      <c r="D3490" s="12">
        <f>'Simulacion sistema (hoja4)'!AT3495</f>
        <v>0.74704935252810001</v>
      </c>
    </row>
    <row r="3491" spans="2:4" x14ac:dyDescent="0.25">
      <c r="B3491" s="8">
        <f t="shared" si="58"/>
        <v>3486</v>
      </c>
      <c r="C3491" s="12">
        <f>'Simulacion sistema (hoja4)'!AS3496</f>
        <v>0.80961540835813783</v>
      </c>
      <c r="D3491" s="12">
        <f>'Simulacion sistema (hoja4)'!AT3496</f>
        <v>0.68615767547457274</v>
      </c>
    </row>
    <row r="3492" spans="2:4" x14ac:dyDescent="0.25">
      <c r="B3492" s="8">
        <f t="shared" si="58"/>
        <v>3487</v>
      </c>
      <c r="C3492" s="12">
        <f>'Simulacion sistema (hoja4)'!AS3497</f>
        <v>0</v>
      </c>
      <c r="D3492" s="12">
        <f>'Simulacion sistema (hoja4)'!AT3497</f>
        <v>0.86423302328029461</v>
      </c>
    </row>
    <row r="3493" spans="2:4" x14ac:dyDescent="0.25">
      <c r="B3493" s="8">
        <f t="shared" si="58"/>
        <v>3488</v>
      </c>
      <c r="C3493" s="12">
        <f>'Simulacion sistema (hoja4)'!AS3498</f>
        <v>0</v>
      </c>
      <c r="D3493" s="12">
        <f>'Simulacion sistema (hoja4)'!AT3498</f>
        <v>0.52466017441720025</v>
      </c>
    </row>
    <row r="3494" spans="2:4" x14ac:dyDescent="0.25">
      <c r="B3494" s="8">
        <f t="shared" si="58"/>
        <v>3489</v>
      </c>
      <c r="C3494" s="12">
        <f>'Simulacion sistema (hoja4)'!AS3499</f>
        <v>0</v>
      </c>
      <c r="D3494" s="12">
        <f>'Simulacion sistema (hoja4)'!AT3499</f>
        <v>0.78854605225809893</v>
      </c>
    </row>
    <row r="3495" spans="2:4" x14ac:dyDescent="0.25">
      <c r="B3495" s="8">
        <f t="shared" si="58"/>
        <v>3490</v>
      </c>
      <c r="C3495" s="12">
        <f>'Simulacion sistema (hoja4)'!AS3500</f>
        <v>0</v>
      </c>
      <c r="D3495" s="12">
        <f>'Simulacion sistema (hoja4)'!AT3500</f>
        <v>0.54516610298636659</v>
      </c>
    </row>
    <row r="3496" spans="2:4" x14ac:dyDescent="0.25">
      <c r="B3496" s="8">
        <f t="shared" si="58"/>
        <v>3491</v>
      </c>
      <c r="C3496" s="12">
        <f>'Simulacion sistema (hoja4)'!AS3501</f>
        <v>0</v>
      </c>
      <c r="D3496" s="12">
        <f>'Simulacion sistema (hoja4)'!AT3501</f>
        <v>0.75869586295246905</v>
      </c>
    </row>
    <row r="3497" spans="2:4" x14ac:dyDescent="0.25">
      <c r="B3497" s="8">
        <f t="shared" si="58"/>
        <v>3492</v>
      </c>
      <c r="C3497" s="12">
        <f>'Simulacion sistema (hoja4)'!AS3502</f>
        <v>0</v>
      </c>
      <c r="D3497" s="12">
        <f>'Simulacion sistema (hoja4)'!AT3502</f>
        <v>0.87290992096310871</v>
      </c>
    </row>
    <row r="3498" spans="2:4" x14ac:dyDescent="0.25">
      <c r="B3498" s="8">
        <f t="shared" si="58"/>
        <v>3493</v>
      </c>
      <c r="C3498" s="12">
        <f>'Simulacion sistema (hoja4)'!AS3503</f>
        <v>3.451756617118184E-4</v>
      </c>
      <c r="D3498" s="12">
        <f>'Simulacion sistema (hoja4)'!AT3503</f>
        <v>0.82899190919337817</v>
      </c>
    </row>
    <row r="3499" spans="2:4" x14ac:dyDescent="0.25">
      <c r="B3499" s="8">
        <f t="shared" si="58"/>
        <v>3494</v>
      </c>
      <c r="C3499" s="12">
        <f>'Simulacion sistema (hoja4)'!AS3504</f>
        <v>0.26790395812179973</v>
      </c>
      <c r="D3499" s="12">
        <f>'Simulacion sistema (hoja4)'!AT3504</f>
        <v>0.88112330079313494</v>
      </c>
    </row>
    <row r="3500" spans="2:4" x14ac:dyDescent="0.25">
      <c r="B3500" s="8">
        <f t="shared" si="58"/>
        <v>3495</v>
      </c>
      <c r="C3500" s="12">
        <f>'Simulacion sistema (hoja4)'!AS3505</f>
        <v>0.11711218715111803</v>
      </c>
      <c r="D3500" s="12">
        <f>'Simulacion sistema (hoja4)'!AT3505</f>
        <v>0.67341748463362294</v>
      </c>
    </row>
    <row r="3501" spans="2:4" x14ac:dyDescent="0.25">
      <c r="B3501" s="8">
        <f t="shared" si="58"/>
        <v>3496</v>
      </c>
      <c r="C3501" s="12">
        <f>'Simulacion sistema (hoja4)'!AS3506</f>
        <v>0.18131986200070618</v>
      </c>
      <c r="D3501" s="12">
        <f>'Simulacion sistema (hoja4)'!AT3506</f>
        <v>1</v>
      </c>
    </row>
    <row r="3502" spans="2:4" x14ac:dyDescent="0.25">
      <c r="B3502" s="8">
        <f t="shared" si="58"/>
        <v>3497</v>
      </c>
      <c r="C3502" s="12">
        <f>'Simulacion sistema (hoja4)'!AS3507</f>
        <v>0</v>
      </c>
      <c r="D3502" s="12">
        <f>'Simulacion sistema (hoja4)'!AT3507</f>
        <v>0.83337168153072383</v>
      </c>
    </row>
    <row r="3503" spans="2:4" x14ac:dyDescent="0.25">
      <c r="B3503" s="8">
        <f t="shared" si="58"/>
        <v>3498</v>
      </c>
      <c r="C3503" s="12">
        <f>'Simulacion sistema (hoja4)'!AS3508</f>
        <v>0</v>
      </c>
      <c r="D3503" s="12">
        <f>'Simulacion sistema (hoja4)'!AT3508</f>
        <v>0.82339635065727634</v>
      </c>
    </row>
    <row r="3504" spans="2:4" x14ac:dyDescent="0.25">
      <c r="B3504" s="8">
        <f t="shared" si="58"/>
        <v>3499</v>
      </c>
      <c r="C3504" s="12">
        <f>'Simulacion sistema (hoja4)'!AS3509</f>
        <v>0</v>
      </c>
      <c r="D3504" s="12">
        <f>'Simulacion sistema (hoja4)'!AT3509</f>
        <v>0.95827653880439589</v>
      </c>
    </row>
    <row r="3505" spans="2:4" x14ac:dyDescent="0.25">
      <c r="B3505" s="8">
        <f t="shared" si="58"/>
        <v>3500</v>
      </c>
      <c r="C3505" s="12">
        <f>'Simulacion sistema (hoja4)'!AS3510</f>
        <v>0</v>
      </c>
      <c r="D3505" s="12">
        <f>'Simulacion sistema (hoja4)'!AT3510</f>
        <v>0.74848913421658225</v>
      </c>
    </row>
    <row r="3506" spans="2:4" x14ac:dyDescent="0.25">
      <c r="B3506" s="8">
        <f t="shared" si="58"/>
        <v>3501</v>
      </c>
      <c r="C3506" s="12">
        <f>'Simulacion sistema (hoja4)'!AS3511</f>
        <v>0.19162203935317643</v>
      </c>
      <c r="D3506" s="12">
        <f>'Simulacion sistema (hoja4)'!AT3511</f>
        <v>0.81520742606511176</v>
      </c>
    </row>
    <row r="3507" spans="2:4" x14ac:dyDescent="0.25">
      <c r="B3507" s="8">
        <f t="shared" si="58"/>
        <v>3502</v>
      </c>
      <c r="C3507" s="12">
        <f>'Simulacion sistema (hoja4)'!AS3512</f>
        <v>0</v>
      </c>
      <c r="D3507" s="12">
        <f>'Simulacion sistema (hoja4)'!AT3512</f>
        <v>0.86142263813913089</v>
      </c>
    </row>
    <row r="3508" spans="2:4" x14ac:dyDescent="0.25">
      <c r="B3508" s="8">
        <f t="shared" si="58"/>
        <v>3503</v>
      </c>
      <c r="C3508" s="12">
        <f>'Simulacion sistema (hoja4)'!AS3513</f>
        <v>0</v>
      </c>
      <c r="D3508" s="12">
        <f>'Simulacion sistema (hoja4)'!AT3513</f>
        <v>0.78102446862068653</v>
      </c>
    </row>
    <row r="3509" spans="2:4" x14ac:dyDescent="0.25">
      <c r="B3509" s="8">
        <f t="shared" si="58"/>
        <v>3504</v>
      </c>
      <c r="C3509" s="12">
        <f>'Simulacion sistema (hoja4)'!AS3514</f>
        <v>0</v>
      </c>
      <c r="D3509" s="12">
        <f>'Simulacion sistema (hoja4)'!AT3514</f>
        <v>0.95891137823962036</v>
      </c>
    </row>
    <row r="3510" spans="2:4" x14ac:dyDescent="0.25">
      <c r="B3510" s="8">
        <f t="shared" si="58"/>
        <v>3505</v>
      </c>
      <c r="C3510" s="12">
        <f>'Simulacion sistema (hoja4)'!AS3515</f>
        <v>0</v>
      </c>
      <c r="D3510" s="12">
        <f>'Simulacion sistema (hoja4)'!AT3515</f>
        <v>0.75279962008403156</v>
      </c>
    </row>
    <row r="3511" spans="2:4" x14ac:dyDescent="0.25">
      <c r="B3511" s="8">
        <f t="shared" si="58"/>
        <v>3506</v>
      </c>
      <c r="C3511" s="12">
        <f>'Simulacion sistema (hoja4)'!AS3516</f>
        <v>0.59712971255371927</v>
      </c>
      <c r="D3511" s="12">
        <f>'Simulacion sistema (hoja4)'!AT3516</f>
        <v>0.67150856685832272</v>
      </c>
    </row>
    <row r="3512" spans="2:4" x14ac:dyDescent="0.25">
      <c r="B3512" s="8">
        <f t="shared" si="58"/>
        <v>3507</v>
      </c>
      <c r="C3512" s="12">
        <f>'Simulacion sistema (hoja4)'!AS3517</f>
        <v>0</v>
      </c>
      <c r="D3512" s="12">
        <f>'Simulacion sistema (hoja4)'!AT3517</f>
        <v>0.83652181463174147</v>
      </c>
    </row>
    <row r="3513" spans="2:4" x14ac:dyDescent="0.25">
      <c r="B3513" s="8">
        <f t="shared" si="58"/>
        <v>3508</v>
      </c>
      <c r="C3513" s="12">
        <f>'Simulacion sistema (hoja4)'!AS3518</f>
        <v>0</v>
      </c>
      <c r="D3513" s="12">
        <f>'Simulacion sistema (hoja4)'!AT3518</f>
        <v>0.69475697393872782</v>
      </c>
    </row>
    <row r="3514" spans="2:4" x14ac:dyDescent="0.25">
      <c r="B3514" s="8">
        <f t="shared" si="58"/>
        <v>3509</v>
      </c>
      <c r="C3514" s="12">
        <f>'Simulacion sistema (hoja4)'!AS3519</f>
        <v>0.63509706625852902</v>
      </c>
      <c r="D3514" s="12">
        <f>'Simulacion sistema (hoja4)'!AT3519</f>
        <v>0.86851923481167748</v>
      </c>
    </row>
    <row r="3515" spans="2:4" x14ac:dyDescent="0.25">
      <c r="B3515" s="8">
        <f t="shared" si="58"/>
        <v>3510</v>
      </c>
      <c r="C3515" s="12">
        <f>'Simulacion sistema (hoja4)'!AS3520</f>
        <v>1.9876158157374799E-2</v>
      </c>
      <c r="D3515" s="12">
        <f>'Simulacion sistema (hoja4)'!AT3520</f>
        <v>0.59706237410166862</v>
      </c>
    </row>
    <row r="3516" spans="2:4" x14ac:dyDescent="0.25">
      <c r="B3516" s="8">
        <f t="shared" si="58"/>
        <v>3511</v>
      </c>
      <c r="C3516" s="12">
        <f>'Simulacion sistema (hoja4)'!AS3521</f>
        <v>0</v>
      </c>
      <c r="D3516" s="12">
        <f>'Simulacion sistema (hoja4)'!AT3521</f>
        <v>0.77981249864577162</v>
      </c>
    </row>
    <row r="3517" spans="2:4" x14ac:dyDescent="0.25">
      <c r="B3517" s="8">
        <f t="shared" si="58"/>
        <v>3512</v>
      </c>
      <c r="C3517" s="12">
        <f>'Simulacion sistema (hoja4)'!AS3522</f>
        <v>0</v>
      </c>
      <c r="D3517" s="12">
        <f>'Simulacion sistema (hoja4)'!AT3522</f>
        <v>0.92243741534991996</v>
      </c>
    </row>
    <row r="3518" spans="2:4" x14ac:dyDescent="0.25">
      <c r="B3518" s="8">
        <f t="shared" si="58"/>
        <v>3513</v>
      </c>
      <c r="C3518" s="12">
        <f>'Simulacion sistema (hoja4)'!AS3523</f>
        <v>0.3558183711840332</v>
      </c>
      <c r="D3518" s="12">
        <f>'Simulacion sistema (hoja4)'!AT3523</f>
        <v>0.76730223099752137</v>
      </c>
    </row>
    <row r="3519" spans="2:4" x14ac:dyDescent="0.25">
      <c r="B3519" s="8">
        <f t="shared" si="58"/>
        <v>3514</v>
      </c>
      <c r="C3519" s="12">
        <f>'Simulacion sistema (hoja4)'!AS3524</f>
        <v>0</v>
      </c>
      <c r="D3519" s="12">
        <f>'Simulacion sistema (hoja4)'!AT3524</f>
        <v>0.50375839215320573</v>
      </c>
    </row>
    <row r="3520" spans="2:4" x14ac:dyDescent="0.25">
      <c r="B3520" s="8">
        <f t="shared" si="58"/>
        <v>3515</v>
      </c>
      <c r="C3520" s="12">
        <f>'Simulacion sistema (hoja4)'!AS3525</f>
        <v>0</v>
      </c>
      <c r="D3520" s="12">
        <f>'Simulacion sistema (hoja4)'!AT3525</f>
        <v>0.78123462437737767</v>
      </c>
    </row>
    <row r="3521" spans="2:4" x14ac:dyDescent="0.25">
      <c r="B3521" s="8">
        <f t="shared" si="58"/>
        <v>3516</v>
      </c>
      <c r="C3521" s="12">
        <f>'Simulacion sistema (hoja4)'!AS3526</f>
        <v>0.36388700922439704</v>
      </c>
      <c r="D3521" s="12">
        <f>'Simulacion sistema (hoja4)'!AT3526</f>
        <v>0.88017891643609536</v>
      </c>
    </row>
    <row r="3522" spans="2:4" x14ac:dyDescent="0.25">
      <c r="B3522" s="8">
        <f t="shared" si="58"/>
        <v>3517</v>
      </c>
      <c r="C3522" s="12">
        <f>'Simulacion sistema (hoja4)'!AS3527</f>
        <v>0.16995420777745876</v>
      </c>
      <c r="D3522" s="12">
        <f>'Simulacion sistema (hoja4)'!AT3527</f>
        <v>0.7240515320839509</v>
      </c>
    </row>
    <row r="3523" spans="2:4" x14ac:dyDescent="0.25">
      <c r="B3523" s="8">
        <f t="shared" si="58"/>
        <v>3518</v>
      </c>
      <c r="C3523" s="12">
        <f>'Simulacion sistema (hoja4)'!AS3528</f>
        <v>0.78148596300067563</v>
      </c>
      <c r="D3523" s="12">
        <f>'Simulacion sistema (hoja4)'!AT3528</f>
        <v>0.68893088144670822</v>
      </c>
    </row>
    <row r="3524" spans="2:4" x14ac:dyDescent="0.25">
      <c r="B3524" s="8">
        <f t="shared" si="58"/>
        <v>3519</v>
      </c>
      <c r="C3524" s="12">
        <f>'Simulacion sistema (hoja4)'!AS3529</f>
        <v>0</v>
      </c>
      <c r="D3524" s="12">
        <f>'Simulacion sistema (hoja4)'!AT3529</f>
        <v>0.84685049205755314</v>
      </c>
    </row>
    <row r="3525" spans="2:4" x14ac:dyDescent="0.25">
      <c r="B3525" s="8">
        <f t="shared" si="58"/>
        <v>3520</v>
      </c>
      <c r="C3525" s="12">
        <f>'Simulacion sistema (hoja4)'!AS3530</f>
        <v>0.26274367533821325</v>
      </c>
      <c r="D3525" s="12">
        <f>'Simulacion sistema (hoja4)'!AT3530</f>
        <v>0.69741170692206955</v>
      </c>
    </row>
    <row r="3526" spans="2:4" x14ac:dyDescent="0.25">
      <c r="B3526" s="8">
        <f t="shared" si="58"/>
        <v>3521</v>
      </c>
      <c r="C3526" s="12">
        <f>'Simulacion sistema (hoja4)'!AS3531</f>
        <v>0</v>
      </c>
      <c r="D3526" s="12">
        <f>'Simulacion sistema (hoja4)'!AT3531</f>
        <v>0.73868121650470231</v>
      </c>
    </row>
    <row r="3527" spans="2:4" x14ac:dyDescent="0.25">
      <c r="B3527" s="8">
        <f t="shared" si="58"/>
        <v>3522</v>
      </c>
      <c r="C3527" s="12">
        <f>'Simulacion sistema (hoja4)'!AS3532</f>
        <v>0</v>
      </c>
      <c r="D3527" s="12">
        <f>'Simulacion sistema (hoja4)'!AT3532</f>
        <v>0.90110505451039613</v>
      </c>
    </row>
    <row r="3528" spans="2:4" x14ac:dyDescent="0.25">
      <c r="B3528" s="8">
        <f t="shared" ref="B3528:B3591" si="59">+B3527+1</f>
        <v>3523</v>
      </c>
      <c r="C3528" s="12">
        <f>'Simulacion sistema (hoja4)'!AS3533</f>
        <v>0.40836943406247883</v>
      </c>
      <c r="D3528" s="12">
        <f>'Simulacion sistema (hoja4)'!AT3533</f>
        <v>0.73894621532415172</v>
      </c>
    </row>
    <row r="3529" spans="2:4" x14ac:dyDescent="0.25">
      <c r="B3529" s="8">
        <f t="shared" si="59"/>
        <v>3524</v>
      </c>
      <c r="C3529" s="12">
        <f>'Simulacion sistema (hoja4)'!AS3534</f>
        <v>0</v>
      </c>
      <c r="D3529" s="12">
        <f>'Simulacion sistema (hoja4)'!AT3534</f>
        <v>0.86827991124890802</v>
      </c>
    </row>
    <row r="3530" spans="2:4" x14ac:dyDescent="0.25">
      <c r="B3530" s="8">
        <f t="shared" si="59"/>
        <v>3525</v>
      </c>
      <c r="C3530" s="12">
        <f>'Simulacion sistema (hoja4)'!AS3535</f>
        <v>0</v>
      </c>
      <c r="D3530" s="12">
        <f>'Simulacion sistema (hoja4)'!AT3535</f>
        <v>0.92097788532493774</v>
      </c>
    </row>
    <row r="3531" spans="2:4" x14ac:dyDescent="0.25">
      <c r="B3531" s="8">
        <f t="shared" si="59"/>
        <v>3526</v>
      </c>
      <c r="C3531" s="12">
        <f>'Simulacion sistema (hoja4)'!AS3536</f>
        <v>0.12980152602588835</v>
      </c>
      <c r="D3531" s="12">
        <f>'Simulacion sistema (hoja4)'!AT3536</f>
        <v>0.88332919538330468</v>
      </c>
    </row>
    <row r="3532" spans="2:4" x14ac:dyDescent="0.25">
      <c r="B3532" s="8">
        <f t="shared" si="59"/>
        <v>3527</v>
      </c>
      <c r="C3532" s="12">
        <f>'Simulacion sistema (hoja4)'!AS3537</f>
        <v>0.37099069653753153</v>
      </c>
      <c r="D3532" s="12">
        <f>'Simulacion sistema (hoja4)'!AT3537</f>
        <v>0.84071934015884009</v>
      </c>
    </row>
    <row r="3533" spans="2:4" x14ac:dyDescent="0.25">
      <c r="B3533" s="8">
        <f t="shared" si="59"/>
        <v>3528</v>
      </c>
      <c r="C3533" s="12">
        <f>'Simulacion sistema (hoja4)'!AS3538</f>
        <v>0</v>
      </c>
      <c r="D3533" s="12">
        <f>'Simulacion sistema (hoja4)'!AT3538</f>
        <v>0.65083523747329408</v>
      </c>
    </row>
    <row r="3534" spans="2:4" x14ac:dyDescent="0.25">
      <c r="B3534" s="8">
        <f t="shared" si="59"/>
        <v>3529</v>
      </c>
      <c r="C3534" s="12">
        <f>'Simulacion sistema (hoja4)'!AS3539</f>
        <v>0.95742901201689767</v>
      </c>
      <c r="D3534" s="12">
        <f>'Simulacion sistema (hoja4)'!AT3539</f>
        <v>0.84536143297127009</v>
      </c>
    </row>
    <row r="3535" spans="2:4" x14ac:dyDescent="0.25">
      <c r="B3535" s="8">
        <f t="shared" si="59"/>
        <v>3530</v>
      </c>
      <c r="C3535" s="12">
        <f>'Simulacion sistema (hoja4)'!AS3540</f>
        <v>0</v>
      </c>
      <c r="D3535" s="12">
        <f>'Simulacion sistema (hoja4)'!AT3540</f>
        <v>0.83228649425620138</v>
      </c>
    </row>
    <row r="3536" spans="2:4" x14ac:dyDescent="0.25">
      <c r="B3536" s="8">
        <f t="shared" si="59"/>
        <v>3531</v>
      </c>
      <c r="C3536" s="12">
        <f>'Simulacion sistema (hoja4)'!AS3541</f>
        <v>0</v>
      </c>
      <c r="D3536" s="12">
        <f>'Simulacion sistema (hoja4)'!AT3541</f>
        <v>0.88891796068962559</v>
      </c>
    </row>
    <row r="3537" spans="2:4" x14ac:dyDescent="0.25">
      <c r="B3537" s="8">
        <f t="shared" si="59"/>
        <v>3532</v>
      </c>
      <c r="C3537" s="12">
        <f>'Simulacion sistema (hoja4)'!AS3542</f>
        <v>3.3967925491461139E-2</v>
      </c>
      <c r="D3537" s="12">
        <f>'Simulacion sistema (hoja4)'!AT3542</f>
        <v>0.56367456411202488</v>
      </c>
    </row>
    <row r="3538" spans="2:4" x14ac:dyDescent="0.25">
      <c r="B3538" s="8">
        <f t="shared" si="59"/>
        <v>3533</v>
      </c>
      <c r="C3538" s="12">
        <f>'Simulacion sistema (hoja4)'!AS3543</f>
        <v>0</v>
      </c>
      <c r="D3538" s="12">
        <f>'Simulacion sistema (hoja4)'!AT3543</f>
        <v>0.81188193202024317</v>
      </c>
    </row>
    <row r="3539" spans="2:4" x14ac:dyDescent="0.25">
      <c r="B3539" s="8">
        <f t="shared" si="59"/>
        <v>3534</v>
      </c>
      <c r="C3539" s="12">
        <f>'Simulacion sistema (hoja4)'!AS3544</f>
        <v>0</v>
      </c>
      <c r="D3539" s="12">
        <f>'Simulacion sistema (hoja4)'!AT3544</f>
        <v>0.98223383257664698</v>
      </c>
    </row>
    <row r="3540" spans="2:4" x14ac:dyDescent="0.25">
      <c r="B3540" s="8">
        <f t="shared" si="59"/>
        <v>3535</v>
      </c>
      <c r="C3540" s="12">
        <f>'Simulacion sistema (hoja4)'!AS3545</f>
        <v>0</v>
      </c>
      <c r="D3540" s="12">
        <f>'Simulacion sistema (hoja4)'!AT3545</f>
        <v>0.68423100917124469</v>
      </c>
    </row>
    <row r="3541" spans="2:4" x14ac:dyDescent="0.25">
      <c r="B3541" s="8">
        <f t="shared" si="59"/>
        <v>3536</v>
      </c>
      <c r="C3541" s="12">
        <f>'Simulacion sistema (hoja4)'!AS3546</f>
        <v>0</v>
      </c>
      <c r="D3541" s="12">
        <f>'Simulacion sistema (hoja4)'!AT3546</f>
        <v>1</v>
      </c>
    </row>
    <row r="3542" spans="2:4" x14ac:dyDescent="0.25">
      <c r="B3542" s="8">
        <f t="shared" si="59"/>
        <v>3537</v>
      </c>
      <c r="C3542" s="12">
        <f>'Simulacion sistema (hoja4)'!AS3547</f>
        <v>9.8453383026935626E-2</v>
      </c>
      <c r="D3542" s="12">
        <f>'Simulacion sistema (hoja4)'!AT3547</f>
        <v>0.91366881931546284</v>
      </c>
    </row>
    <row r="3543" spans="2:4" x14ac:dyDescent="0.25">
      <c r="B3543" s="8">
        <f t="shared" si="59"/>
        <v>3538</v>
      </c>
      <c r="C3543" s="12">
        <f>'Simulacion sistema (hoja4)'!AS3548</f>
        <v>0.16691745934240904</v>
      </c>
      <c r="D3543" s="12">
        <f>'Simulacion sistema (hoja4)'!AT3548</f>
        <v>0.85428866852833951</v>
      </c>
    </row>
    <row r="3544" spans="2:4" x14ac:dyDescent="0.25">
      <c r="B3544" s="8">
        <f t="shared" si="59"/>
        <v>3539</v>
      </c>
      <c r="C3544" s="12">
        <f>'Simulacion sistema (hoja4)'!AS3549</f>
        <v>0</v>
      </c>
      <c r="D3544" s="12">
        <f>'Simulacion sistema (hoja4)'!AT3549</f>
        <v>0.87129711535695875</v>
      </c>
    </row>
    <row r="3545" spans="2:4" x14ac:dyDescent="0.25">
      <c r="B3545" s="8">
        <f t="shared" si="59"/>
        <v>3540</v>
      </c>
      <c r="C3545" s="12">
        <f>'Simulacion sistema (hoja4)'!AS3550</f>
        <v>0.20692146175955009</v>
      </c>
      <c r="D3545" s="12">
        <f>'Simulacion sistema (hoja4)'!AT3550</f>
        <v>0.74713524282195887</v>
      </c>
    </row>
    <row r="3546" spans="2:4" x14ac:dyDescent="0.25">
      <c r="B3546" s="8">
        <f t="shared" si="59"/>
        <v>3541</v>
      </c>
      <c r="C3546" s="12">
        <f>'Simulacion sistema (hoja4)'!AS3551</f>
        <v>0.58885865781039393</v>
      </c>
      <c r="D3546" s="12">
        <f>'Simulacion sistema (hoja4)'!AT3551</f>
        <v>0.67200784277952708</v>
      </c>
    </row>
    <row r="3547" spans="2:4" x14ac:dyDescent="0.25">
      <c r="B3547" s="8">
        <f t="shared" si="59"/>
        <v>3542</v>
      </c>
      <c r="C3547" s="12">
        <f>'Simulacion sistema (hoja4)'!AS3552</f>
        <v>6.6864344746136339E-2</v>
      </c>
      <c r="D3547" s="12">
        <f>'Simulacion sistema (hoja4)'!AT3552</f>
        <v>0.70537355890503939</v>
      </c>
    </row>
    <row r="3548" spans="2:4" x14ac:dyDescent="0.25">
      <c r="B3548" s="8">
        <f t="shared" si="59"/>
        <v>3543</v>
      </c>
      <c r="C3548" s="12">
        <f>'Simulacion sistema (hoja4)'!AS3553</f>
        <v>0</v>
      </c>
      <c r="D3548" s="12">
        <f>'Simulacion sistema (hoja4)'!AT3553</f>
        <v>0.71292669237364081</v>
      </c>
    </row>
    <row r="3549" spans="2:4" x14ac:dyDescent="0.25">
      <c r="B3549" s="8">
        <f t="shared" si="59"/>
        <v>3544</v>
      </c>
      <c r="C3549" s="12">
        <f>'Simulacion sistema (hoja4)'!AS3554</f>
        <v>0.45150349221535913</v>
      </c>
      <c r="D3549" s="12">
        <f>'Simulacion sistema (hoja4)'!AT3554</f>
        <v>0.63233439962918658</v>
      </c>
    </row>
    <row r="3550" spans="2:4" x14ac:dyDescent="0.25">
      <c r="B3550" s="8">
        <f t="shared" si="59"/>
        <v>3545</v>
      </c>
      <c r="C3550" s="12">
        <f>'Simulacion sistema (hoja4)'!AS3555</f>
        <v>0.18017379945283005</v>
      </c>
      <c r="D3550" s="12">
        <f>'Simulacion sistema (hoja4)'!AT3555</f>
        <v>0.75519871872561517</v>
      </c>
    </row>
    <row r="3551" spans="2:4" x14ac:dyDescent="0.25">
      <c r="B3551" s="8">
        <f t="shared" si="59"/>
        <v>3546</v>
      </c>
      <c r="C3551" s="12">
        <f>'Simulacion sistema (hoja4)'!AS3556</f>
        <v>0</v>
      </c>
      <c r="D3551" s="12">
        <f>'Simulacion sistema (hoja4)'!AT3556</f>
        <v>0.67155688780655742</v>
      </c>
    </row>
    <row r="3552" spans="2:4" x14ac:dyDescent="0.25">
      <c r="B3552" s="8">
        <f t="shared" si="59"/>
        <v>3547</v>
      </c>
      <c r="C3552" s="12">
        <f>'Simulacion sistema (hoja4)'!AS3557</f>
        <v>7.8479051357604589E-3</v>
      </c>
      <c r="D3552" s="12">
        <f>'Simulacion sistema (hoja4)'!AT3557</f>
        <v>0.9784579510890643</v>
      </c>
    </row>
    <row r="3553" spans="2:4" x14ac:dyDescent="0.25">
      <c r="B3553" s="8">
        <f t="shared" si="59"/>
        <v>3548</v>
      </c>
      <c r="C3553" s="12">
        <f>'Simulacion sistema (hoja4)'!AS3558</f>
        <v>6.4626645302679767E-2</v>
      </c>
      <c r="D3553" s="12">
        <f>'Simulacion sistema (hoja4)'!AT3558</f>
        <v>0.9996136603735416</v>
      </c>
    </row>
    <row r="3554" spans="2:4" x14ac:dyDescent="0.25">
      <c r="B3554" s="8">
        <f t="shared" si="59"/>
        <v>3549</v>
      </c>
      <c r="C3554" s="12">
        <f>'Simulacion sistema (hoja4)'!AS3559</f>
        <v>0.52452406136580976</v>
      </c>
      <c r="D3554" s="12">
        <f>'Simulacion sistema (hoja4)'!AT3559</f>
        <v>0.8669606135602943</v>
      </c>
    </row>
    <row r="3555" spans="2:4" x14ac:dyDescent="0.25">
      <c r="B3555" s="8">
        <f t="shared" si="59"/>
        <v>3550</v>
      </c>
      <c r="C3555" s="12">
        <f>'Simulacion sistema (hoja4)'!AS3560</f>
        <v>0</v>
      </c>
      <c r="D3555" s="12">
        <f>'Simulacion sistema (hoja4)'!AT3560</f>
        <v>0.70846749561986722</v>
      </c>
    </row>
    <row r="3556" spans="2:4" x14ac:dyDescent="0.25">
      <c r="B3556" s="8">
        <f t="shared" si="59"/>
        <v>3551</v>
      </c>
      <c r="C3556" s="12">
        <f>'Simulacion sistema (hoja4)'!AS3561</f>
        <v>0.52449797610766369</v>
      </c>
      <c r="D3556" s="12">
        <f>'Simulacion sistema (hoja4)'!AT3561</f>
        <v>0.73340958315388327</v>
      </c>
    </row>
    <row r="3557" spans="2:4" x14ac:dyDescent="0.25">
      <c r="B3557" s="8">
        <f t="shared" si="59"/>
        <v>3552</v>
      </c>
      <c r="C3557" s="12">
        <f>'Simulacion sistema (hoja4)'!AS3562</f>
        <v>0.86678601361411223</v>
      </c>
      <c r="D3557" s="12">
        <f>'Simulacion sistema (hoja4)'!AT3562</f>
        <v>0.73299886445424756</v>
      </c>
    </row>
    <row r="3558" spans="2:4" x14ac:dyDescent="0.25">
      <c r="B3558" s="8">
        <f t="shared" si="59"/>
        <v>3553</v>
      </c>
      <c r="C3558" s="12">
        <f>'Simulacion sistema (hoja4)'!AS3563</f>
        <v>0</v>
      </c>
      <c r="D3558" s="12">
        <f>'Simulacion sistema (hoja4)'!AT3563</f>
        <v>1</v>
      </c>
    </row>
    <row r="3559" spans="2:4" x14ac:dyDescent="0.25">
      <c r="B3559" s="8">
        <f t="shared" si="59"/>
        <v>3554</v>
      </c>
      <c r="C3559" s="12">
        <f>'Simulacion sistema (hoja4)'!AS3564</f>
        <v>0</v>
      </c>
      <c r="D3559" s="12">
        <f>'Simulacion sistema (hoja4)'!AT3564</f>
        <v>0.93373325021928721</v>
      </c>
    </row>
    <row r="3560" spans="2:4" x14ac:dyDescent="0.25">
      <c r="B3560" s="8">
        <f t="shared" si="59"/>
        <v>3555</v>
      </c>
      <c r="C3560" s="12">
        <f>'Simulacion sistema (hoja4)'!AS3565</f>
        <v>0</v>
      </c>
      <c r="D3560" s="12">
        <f>'Simulacion sistema (hoja4)'!AT3565</f>
        <v>0.94611125709927535</v>
      </c>
    </row>
    <row r="3561" spans="2:4" x14ac:dyDescent="0.25">
      <c r="B3561" s="8">
        <f t="shared" si="59"/>
        <v>3556</v>
      </c>
      <c r="C3561" s="12">
        <f>'Simulacion sistema (hoja4)'!AS3566</f>
        <v>0.18452092330165518</v>
      </c>
      <c r="D3561" s="12">
        <f>'Simulacion sistema (hoja4)'!AT3566</f>
        <v>0.49566131810062047</v>
      </c>
    </row>
    <row r="3562" spans="2:4" x14ac:dyDescent="0.25">
      <c r="B3562" s="8">
        <f t="shared" si="59"/>
        <v>3557</v>
      </c>
      <c r="C3562" s="12">
        <f>'Simulacion sistema (hoja4)'!AS3567</f>
        <v>0</v>
      </c>
      <c r="D3562" s="12">
        <f>'Simulacion sistema (hoja4)'!AT3567</f>
        <v>0.85453957149672022</v>
      </c>
    </row>
    <row r="3563" spans="2:4" x14ac:dyDescent="0.25">
      <c r="B3563" s="8">
        <f t="shared" si="59"/>
        <v>3558</v>
      </c>
      <c r="C3563" s="12">
        <f>'Simulacion sistema (hoja4)'!AS3568</f>
        <v>0</v>
      </c>
      <c r="D3563" s="12">
        <f>'Simulacion sistema (hoja4)'!AT3568</f>
        <v>0.84673051336464833</v>
      </c>
    </row>
    <row r="3564" spans="2:4" x14ac:dyDescent="0.25">
      <c r="B3564" s="8">
        <f t="shared" si="59"/>
        <v>3559</v>
      </c>
      <c r="C3564" s="12">
        <f>'Simulacion sistema (hoja4)'!AS3569</f>
        <v>3.3515802068699661E-2</v>
      </c>
      <c r="D3564" s="12">
        <f>'Simulacion sistema (hoja4)'!AT3569</f>
        <v>0.71829132182666733</v>
      </c>
    </row>
    <row r="3565" spans="2:4" x14ac:dyDescent="0.25">
      <c r="B3565" s="8">
        <f t="shared" si="59"/>
        <v>3560</v>
      </c>
      <c r="C3565" s="12">
        <f>'Simulacion sistema (hoja4)'!AS3570</f>
        <v>0</v>
      </c>
      <c r="D3565" s="12">
        <f>'Simulacion sistema (hoja4)'!AT3570</f>
        <v>0.83045358804356761</v>
      </c>
    </row>
    <row r="3566" spans="2:4" x14ac:dyDescent="0.25">
      <c r="B3566" s="8">
        <f t="shared" si="59"/>
        <v>3561</v>
      </c>
      <c r="C3566" s="12">
        <f>'Simulacion sistema (hoja4)'!AS3571</f>
        <v>0</v>
      </c>
      <c r="D3566" s="12">
        <f>'Simulacion sistema (hoja4)'!AT3571</f>
        <v>0.78001776303711656</v>
      </c>
    </row>
    <row r="3567" spans="2:4" x14ac:dyDescent="0.25">
      <c r="B3567" s="8">
        <f t="shared" si="59"/>
        <v>3562</v>
      </c>
      <c r="C3567" s="12">
        <f>'Simulacion sistema (hoja4)'!AS3572</f>
        <v>0.22234307321195956</v>
      </c>
      <c r="D3567" s="12">
        <f>'Simulacion sistema (hoja4)'!AT3572</f>
        <v>0.81166023965271139</v>
      </c>
    </row>
    <row r="3568" spans="2:4" x14ac:dyDescent="0.25">
      <c r="B3568" s="8">
        <f t="shared" si="59"/>
        <v>3563</v>
      </c>
      <c r="C3568" s="12">
        <f>'Simulacion sistema (hoja4)'!AS3573</f>
        <v>0</v>
      </c>
      <c r="D3568" s="12">
        <f>'Simulacion sistema (hoja4)'!AT3573</f>
        <v>0.87792766453195537</v>
      </c>
    </row>
    <row r="3569" spans="2:4" x14ac:dyDescent="0.25">
      <c r="B3569" s="8">
        <f t="shared" si="59"/>
        <v>3564</v>
      </c>
      <c r="C3569" s="12">
        <f>'Simulacion sistema (hoja4)'!AS3574</f>
        <v>0</v>
      </c>
      <c r="D3569" s="12">
        <f>'Simulacion sistema (hoja4)'!AT3574</f>
        <v>0.77383625059384986</v>
      </c>
    </row>
    <row r="3570" spans="2:4" x14ac:dyDescent="0.25">
      <c r="B3570" s="8">
        <f t="shared" si="59"/>
        <v>3565</v>
      </c>
      <c r="C3570" s="12">
        <f>'Simulacion sistema (hoja4)'!AS3575</f>
        <v>0</v>
      </c>
      <c r="D3570" s="12">
        <f>'Simulacion sistema (hoja4)'!AT3575</f>
        <v>0.73565585671127487</v>
      </c>
    </row>
    <row r="3571" spans="2:4" x14ac:dyDescent="0.25">
      <c r="B3571" s="8">
        <f t="shared" si="59"/>
        <v>3566</v>
      </c>
      <c r="C3571" s="12">
        <f>'Simulacion sistema (hoja4)'!AS3576</f>
        <v>0</v>
      </c>
      <c r="D3571" s="12">
        <f>'Simulacion sistema (hoja4)'!AT3576</f>
        <v>0.6939849755907358</v>
      </c>
    </row>
    <row r="3572" spans="2:4" x14ac:dyDescent="0.25">
      <c r="B3572" s="8">
        <f t="shared" si="59"/>
        <v>3567</v>
      </c>
      <c r="C3572" s="12">
        <f>'Simulacion sistema (hoja4)'!AS3577</f>
        <v>0</v>
      </c>
      <c r="D3572" s="12">
        <f>'Simulacion sistema (hoja4)'!AT3577</f>
        <v>0.59280397447712374</v>
      </c>
    </row>
    <row r="3573" spans="2:4" x14ac:dyDescent="0.25">
      <c r="B3573" s="8">
        <f t="shared" si="59"/>
        <v>3568</v>
      </c>
      <c r="C3573" s="12">
        <f>'Simulacion sistema (hoja4)'!AS3578</f>
        <v>0</v>
      </c>
      <c r="D3573" s="12">
        <f>'Simulacion sistema (hoja4)'!AT3578</f>
        <v>0.99864564208947326</v>
      </c>
    </row>
    <row r="3574" spans="2:4" x14ac:dyDescent="0.25">
      <c r="B3574" s="8">
        <f t="shared" si="59"/>
        <v>3569</v>
      </c>
      <c r="C3574" s="12">
        <f>'Simulacion sistema (hoja4)'!AS3579</f>
        <v>0</v>
      </c>
      <c r="D3574" s="12">
        <f>'Simulacion sistema (hoja4)'!AT3579</f>
        <v>0.43003305216361321</v>
      </c>
    </row>
    <row r="3575" spans="2:4" x14ac:dyDescent="0.25">
      <c r="B3575" s="8">
        <f t="shared" si="59"/>
        <v>3570</v>
      </c>
      <c r="C3575" s="12">
        <f>'Simulacion sistema (hoja4)'!AS3580</f>
        <v>0</v>
      </c>
      <c r="D3575" s="12">
        <f>'Simulacion sistema (hoja4)'!AT3580</f>
        <v>0.74962335316008211</v>
      </c>
    </row>
    <row r="3576" spans="2:4" x14ac:dyDescent="0.25">
      <c r="B3576" s="8">
        <f t="shared" si="59"/>
        <v>3571</v>
      </c>
      <c r="C3576" s="12">
        <f>'Simulacion sistema (hoja4)'!AS3581</f>
        <v>0.10091882704516812</v>
      </c>
      <c r="D3576" s="12">
        <f>'Simulacion sistema (hoja4)'!AT3581</f>
        <v>0.64232718857202187</v>
      </c>
    </row>
    <row r="3577" spans="2:4" x14ac:dyDescent="0.25">
      <c r="B3577" s="8">
        <f t="shared" si="59"/>
        <v>3572</v>
      </c>
      <c r="C3577" s="12">
        <f>'Simulacion sistema (hoja4)'!AS3582</f>
        <v>0</v>
      </c>
      <c r="D3577" s="12">
        <f>'Simulacion sistema (hoja4)'!AT3582</f>
        <v>0.84650911714489752</v>
      </c>
    </row>
    <row r="3578" spans="2:4" x14ac:dyDescent="0.25">
      <c r="B3578" s="8">
        <f t="shared" si="59"/>
        <v>3573</v>
      </c>
      <c r="C3578" s="12">
        <f>'Simulacion sistema (hoja4)'!AS3583</f>
        <v>0</v>
      </c>
      <c r="D3578" s="12">
        <f>'Simulacion sistema (hoja4)'!AT3583</f>
        <v>0.92997410831734151</v>
      </c>
    </row>
    <row r="3579" spans="2:4" x14ac:dyDescent="0.25">
      <c r="B3579" s="8">
        <f t="shared" si="59"/>
        <v>3574</v>
      </c>
      <c r="C3579" s="12">
        <f>'Simulacion sistema (hoja4)'!AS3584</f>
        <v>0</v>
      </c>
      <c r="D3579" s="12">
        <f>'Simulacion sistema (hoja4)'!AT3584</f>
        <v>0.81288858600983827</v>
      </c>
    </row>
    <row r="3580" spans="2:4" x14ac:dyDescent="0.25">
      <c r="B3580" s="8">
        <f t="shared" si="59"/>
        <v>3575</v>
      </c>
      <c r="C3580" s="12">
        <f>'Simulacion sistema (hoja4)'!AS3585</f>
        <v>1.8822408202169988E-2</v>
      </c>
      <c r="D3580" s="12">
        <f>'Simulacion sistema (hoja4)'!AT3585</f>
        <v>0.54727083374833851</v>
      </c>
    </row>
    <row r="3581" spans="2:4" x14ac:dyDescent="0.25">
      <c r="B3581" s="8">
        <f t="shared" si="59"/>
        <v>3576</v>
      </c>
      <c r="C3581" s="12">
        <f>'Simulacion sistema (hoja4)'!AS3586</f>
        <v>0.10160078362917245</v>
      </c>
      <c r="D3581" s="12">
        <f>'Simulacion sistema (hoja4)'!AT3586</f>
        <v>0.636818484755449</v>
      </c>
    </row>
    <row r="3582" spans="2:4" x14ac:dyDescent="0.25">
      <c r="B3582" s="8">
        <f t="shared" si="59"/>
        <v>3577</v>
      </c>
      <c r="C3582" s="12">
        <f>'Simulacion sistema (hoja4)'!AS3587</f>
        <v>0</v>
      </c>
      <c r="D3582" s="12">
        <f>'Simulacion sistema (hoja4)'!AT3587</f>
        <v>0.98175887294589659</v>
      </c>
    </row>
    <row r="3583" spans="2:4" x14ac:dyDescent="0.25">
      <c r="B3583" s="8">
        <f t="shared" si="59"/>
        <v>3578</v>
      </c>
      <c r="C3583" s="12">
        <f>'Simulacion sistema (hoja4)'!AS3588</f>
        <v>0.91730818921519863</v>
      </c>
      <c r="D3583" s="12">
        <f>'Simulacion sistema (hoja4)'!AT3588</f>
        <v>1</v>
      </c>
    </row>
    <row r="3584" spans="2:4" x14ac:dyDescent="0.25">
      <c r="B3584" s="8">
        <f t="shared" si="59"/>
        <v>3579</v>
      </c>
      <c r="C3584" s="12">
        <f>'Simulacion sistema (hoja4)'!AS3589</f>
        <v>0</v>
      </c>
      <c r="D3584" s="12">
        <f>'Simulacion sistema (hoja4)'!AT3589</f>
        <v>0.61579971973045111</v>
      </c>
    </row>
    <row r="3585" spans="2:4" x14ac:dyDescent="0.25">
      <c r="B3585" s="8">
        <f t="shared" si="59"/>
        <v>3580</v>
      </c>
      <c r="C3585" s="12">
        <f>'Simulacion sistema (hoja4)'!AS3590</f>
        <v>0</v>
      </c>
      <c r="D3585" s="12">
        <f>'Simulacion sistema (hoja4)'!AT3590</f>
        <v>0.57135799049534552</v>
      </c>
    </row>
    <row r="3586" spans="2:4" x14ac:dyDescent="0.25">
      <c r="B3586" s="8">
        <f t="shared" si="59"/>
        <v>3581</v>
      </c>
      <c r="C3586" s="12">
        <f>'Simulacion sistema (hoja4)'!AS3591</f>
        <v>0.97944938532042825</v>
      </c>
      <c r="D3586" s="12">
        <f>'Simulacion sistema (hoja4)'!AT3591</f>
        <v>0.69002898409679592</v>
      </c>
    </row>
    <row r="3587" spans="2:4" x14ac:dyDescent="0.25">
      <c r="B3587" s="8">
        <f t="shared" si="59"/>
        <v>3582</v>
      </c>
      <c r="C3587" s="12">
        <f>'Simulacion sistema (hoja4)'!AS3592</f>
        <v>0</v>
      </c>
      <c r="D3587" s="12">
        <f>'Simulacion sistema (hoja4)'!AT3592</f>
        <v>0.63720894705441189</v>
      </c>
    </row>
    <row r="3588" spans="2:4" x14ac:dyDescent="0.25">
      <c r="B3588" s="8">
        <f t="shared" si="59"/>
        <v>3583</v>
      </c>
      <c r="C3588" s="12">
        <f>'Simulacion sistema (hoja4)'!AS3593</f>
        <v>0</v>
      </c>
      <c r="D3588" s="12">
        <f>'Simulacion sistema (hoja4)'!AT3593</f>
        <v>0.8519091694838844</v>
      </c>
    </row>
    <row r="3589" spans="2:4" x14ac:dyDescent="0.25">
      <c r="B3589" s="8">
        <f t="shared" si="59"/>
        <v>3584</v>
      </c>
      <c r="C3589" s="12">
        <f>'Simulacion sistema (hoja4)'!AS3594</f>
        <v>0</v>
      </c>
      <c r="D3589" s="12">
        <f>'Simulacion sistema (hoja4)'!AT3594</f>
        <v>0.85252926611975044</v>
      </c>
    </row>
    <row r="3590" spans="2:4" x14ac:dyDescent="0.25">
      <c r="B3590" s="8">
        <f t="shared" si="59"/>
        <v>3585</v>
      </c>
      <c r="C3590" s="12">
        <f>'Simulacion sistema (hoja4)'!AS3595</f>
        <v>0.24259571968897006</v>
      </c>
      <c r="D3590" s="12">
        <f>'Simulacion sistema (hoja4)'!AT3595</f>
        <v>0.56660838584518869</v>
      </c>
    </row>
    <row r="3591" spans="2:4" x14ac:dyDescent="0.25">
      <c r="B3591" s="8">
        <f t="shared" si="59"/>
        <v>3586</v>
      </c>
      <c r="C3591" s="12">
        <f>'Simulacion sistema (hoja4)'!AS3596</f>
        <v>0.3942330312136384</v>
      </c>
      <c r="D3591" s="12">
        <f>'Simulacion sistema (hoja4)'!AT3596</f>
        <v>0.7179375492708322</v>
      </c>
    </row>
    <row r="3592" spans="2:4" x14ac:dyDescent="0.25">
      <c r="B3592" s="8">
        <f t="shared" ref="B3592:B3655" si="60">+B3591+1</f>
        <v>3587</v>
      </c>
      <c r="C3592" s="12">
        <f>'Simulacion sistema (hoja4)'!AS3597</f>
        <v>0.14660643088524619</v>
      </c>
      <c r="D3592" s="12">
        <f>'Simulacion sistema (hoja4)'!AT3597</f>
        <v>0.74498848389931449</v>
      </c>
    </row>
    <row r="3593" spans="2:4" x14ac:dyDescent="0.25">
      <c r="B3593" s="8">
        <f t="shared" si="60"/>
        <v>3588</v>
      </c>
      <c r="C3593" s="12">
        <f>'Simulacion sistema (hoja4)'!AS3598</f>
        <v>0.30033958198820926</v>
      </c>
      <c r="D3593" s="12">
        <f>'Simulacion sistema (hoja4)'!AT3598</f>
        <v>0.3274983200876318</v>
      </c>
    </row>
    <row r="3594" spans="2:4" x14ac:dyDescent="0.25">
      <c r="B3594" s="8">
        <f t="shared" si="60"/>
        <v>3589</v>
      </c>
      <c r="C3594" s="12">
        <f>'Simulacion sistema (hoja4)'!AS3599</f>
        <v>0</v>
      </c>
      <c r="D3594" s="12">
        <f>'Simulacion sistema (hoja4)'!AT3599</f>
        <v>0.84568042726110837</v>
      </c>
    </row>
    <row r="3595" spans="2:4" x14ac:dyDescent="0.25">
      <c r="B3595" s="8">
        <f t="shared" si="60"/>
        <v>3590</v>
      </c>
      <c r="C3595" s="12">
        <f>'Simulacion sistema (hoja4)'!AS3600</f>
        <v>0.17427590994824035</v>
      </c>
      <c r="D3595" s="12">
        <f>'Simulacion sistema (hoja4)'!AT3600</f>
        <v>0.86918214222062251</v>
      </c>
    </row>
    <row r="3596" spans="2:4" x14ac:dyDescent="0.25">
      <c r="B3596" s="8">
        <f t="shared" si="60"/>
        <v>3591</v>
      </c>
      <c r="C3596" s="12">
        <f>'Simulacion sistema (hoja4)'!AS3601</f>
        <v>0</v>
      </c>
      <c r="D3596" s="12">
        <f>'Simulacion sistema (hoja4)'!AT3601</f>
        <v>0.7818377580326441</v>
      </c>
    </row>
    <row r="3597" spans="2:4" x14ac:dyDescent="0.25">
      <c r="B3597" s="8">
        <f t="shared" si="60"/>
        <v>3592</v>
      </c>
      <c r="C3597" s="12">
        <f>'Simulacion sistema (hoja4)'!AS3602</f>
        <v>0</v>
      </c>
      <c r="D3597" s="12">
        <f>'Simulacion sistema (hoja4)'!AT3602</f>
        <v>0.77899421975768113</v>
      </c>
    </row>
    <row r="3598" spans="2:4" x14ac:dyDescent="0.25">
      <c r="B3598" s="8">
        <f t="shared" si="60"/>
        <v>3593</v>
      </c>
      <c r="C3598" s="12">
        <f>'Simulacion sistema (hoja4)'!AS3603</f>
        <v>0.99158223924847944</v>
      </c>
      <c r="D3598" s="12">
        <f>'Simulacion sistema (hoja4)'!AT3603</f>
        <v>0.84048803536333416</v>
      </c>
    </row>
    <row r="3599" spans="2:4" x14ac:dyDescent="0.25">
      <c r="B3599" s="8">
        <f t="shared" si="60"/>
        <v>3594</v>
      </c>
      <c r="C3599" s="12">
        <f>'Simulacion sistema (hoja4)'!AS3604</f>
        <v>0</v>
      </c>
      <c r="D3599" s="12">
        <f>'Simulacion sistema (hoja4)'!AT3604</f>
        <v>0.62898693459400701</v>
      </c>
    </row>
    <row r="3600" spans="2:4" x14ac:dyDescent="0.25">
      <c r="B3600" s="8">
        <f t="shared" si="60"/>
        <v>3595</v>
      </c>
      <c r="C3600" s="12">
        <f>'Simulacion sistema (hoja4)'!AS3605</f>
        <v>0</v>
      </c>
      <c r="D3600" s="12">
        <f>'Simulacion sistema (hoja4)'!AT3605</f>
        <v>0.78850514309429753</v>
      </c>
    </row>
    <row r="3601" spans="2:4" x14ac:dyDescent="0.25">
      <c r="B3601" s="8">
        <f t="shared" si="60"/>
        <v>3596</v>
      </c>
      <c r="C3601" s="12">
        <f>'Simulacion sistema (hoja4)'!AS3606</f>
        <v>0</v>
      </c>
      <c r="D3601" s="12">
        <f>'Simulacion sistema (hoja4)'!AT3606</f>
        <v>0.74871621629528617</v>
      </c>
    </row>
    <row r="3602" spans="2:4" x14ac:dyDescent="0.25">
      <c r="B3602" s="8">
        <f t="shared" si="60"/>
        <v>3597</v>
      </c>
      <c r="C3602" s="12">
        <f>'Simulacion sistema (hoja4)'!AS3607</f>
        <v>0</v>
      </c>
      <c r="D3602" s="12">
        <f>'Simulacion sistema (hoja4)'!AT3607</f>
        <v>0.84509941886297957</v>
      </c>
    </row>
    <row r="3603" spans="2:4" x14ac:dyDescent="0.25">
      <c r="B3603" s="8">
        <f t="shared" si="60"/>
        <v>3598</v>
      </c>
      <c r="C3603" s="12">
        <f>'Simulacion sistema (hoja4)'!AS3608</f>
        <v>0</v>
      </c>
      <c r="D3603" s="12">
        <f>'Simulacion sistema (hoja4)'!AT3608</f>
        <v>0.91359956945507537</v>
      </c>
    </row>
    <row r="3604" spans="2:4" x14ac:dyDescent="0.25">
      <c r="B3604" s="8">
        <f t="shared" si="60"/>
        <v>3599</v>
      </c>
      <c r="C3604" s="12">
        <f>'Simulacion sistema (hoja4)'!AS3609</f>
        <v>7.4115938903442813E-2</v>
      </c>
      <c r="D3604" s="12">
        <f>'Simulacion sistema (hoja4)'!AT3609</f>
        <v>0.58435692239988501</v>
      </c>
    </row>
    <row r="3605" spans="2:4" x14ac:dyDescent="0.25">
      <c r="B3605" s="8">
        <f t="shared" si="60"/>
        <v>3600</v>
      </c>
      <c r="C3605" s="12">
        <f>'Simulacion sistema (hoja4)'!AS3610</f>
        <v>0.49894397894522335</v>
      </c>
      <c r="D3605" s="12">
        <f>'Simulacion sistema (hoja4)'!AT3610</f>
        <v>0.52916429483256788</v>
      </c>
    </row>
    <row r="3606" spans="2:4" x14ac:dyDescent="0.25">
      <c r="B3606" s="8">
        <f t="shared" si="60"/>
        <v>3601</v>
      </c>
      <c r="C3606" s="12">
        <f>'Simulacion sistema (hoja4)'!AS3611</f>
        <v>0</v>
      </c>
      <c r="D3606" s="12">
        <f>'Simulacion sistema (hoja4)'!AT3611</f>
        <v>0.77691222907716573</v>
      </c>
    </row>
    <row r="3607" spans="2:4" x14ac:dyDescent="0.25">
      <c r="B3607" s="8">
        <f t="shared" si="60"/>
        <v>3602</v>
      </c>
      <c r="C3607" s="12">
        <f>'Simulacion sistema (hoja4)'!AS3612</f>
        <v>0</v>
      </c>
      <c r="D3607" s="12">
        <f>'Simulacion sistema (hoja4)'!AT3612</f>
        <v>0.7409590769272093</v>
      </c>
    </row>
    <row r="3608" spans="2:4" x14ac:dyDescent="0.25">
      <c r="B3608" s="8">
        <f t="shared" si="60"/>
        <v>3603</v>
      </c>
      <c r="C3608" s="12">
        <f>'Simulacion sistema (hoja4)'!AS3613</f>
        <v>0.53594670050323101</v>
      </c>
      <c r="D3608" s="12">
        <f>'Simulacion sistema (hoja4)'!AT3613</f>
        <v>0.91755118025905347</v>
      </c>
    </row>
    <row r="3609" spans="2:4" x14ac:dyDescent="0.25">
      <c r="B3609" s="8">
        <f t="shared" si="60"/>
        <v>3604</v>
      </c>
      <c r="C3609" s="12">
        <f>'Simulacion sistema (hoja4)'!AS3614</f>
        <v>0.2125075605341408</v>
      </c>
      <c r="D3609" s="12">
        <f>'Simulacion sistema (hoja4)'!AT3614</f>
        <v>0.78552215788971902</v>
      </c>
    </row>
    <row r="3610" spans="2:4" x14ac:dyDescent="0.25">
      <c r="B3610" s="8">
        <f t="shared" si="60"/>
        <v>3605</v>
      </c>
      <c r="C3610" s="12">
        <f>'Simulacion sistema (hoja4)'!AS3615</f>
        <v>3.4383695980068296E-2</v>
      </c>
      <c r="D3610" s="12">
        <f>'Simulacion sistema (hoja4)'!AT3615</f>
        <v>1</v>
      </c>
    </row>
    <row r="3611" spans="2:4" x14ac:dyDescent="0.25">
      <c r="B3611" s="8">
        <f t="shared" si="60"/>
        <v>3606</v>
      </c>
      <c r="C3611" s="12">
        <f>'Simulacion sistema (hoja4)'!AS3616</f>
        <v>0.11153303961304294</v>
      </c>
      <c r="D3611" s="12">
        <f>'Simulacion sistema (hoja4)'!AT3616</f>
        <v>0.95161387905885531</v>
      </c>
    </row>
    <row r="3612" spans="2:4" x14ac:dyDescent="0.25">
      <c r="B3612" s="8">
        <f t="shared" si="60"/>
        <v>3607</v>
      </c>
      <c r="C3612" s="12">
        <f>'Simulacion sistema (hoja4)'!AS3617</f>
        <v>0.27133967040063001</v>
      </c>
      <c r="D3612" s="12">
        <f>'Simulacion sistema (hoja4)'!AT3617</f>
        <v>0.63136629996668192</v>
      </c>
    </row>
    <row r="3613" spans="2:4" x14ac:dyDescent="0.25">
      <c r="B3613" s="8">
        <f t="shared" si="60"/>
        <v>3608</v>
      </c>
      <c r="C3613" s="12">
        <f>'Simulacion sistema (hoja4)'!AS3618</f>
        <v>1</v>
      </c>
      <c r="D3613" s="12">
        <f>'Simulacion sistema (hoja4)'!AT3618</f>
        <v>0.90481910703319834</v>
      </c>
    </row>
    <row r="3614" spans="2:4" x14ac:dyDescent="0.25">
      <c r="B3614" s="8">
        <f t="shared" si="60"/>
        <v>3609</v>
      </c>
      <c r="C3614" s="12">
        <f>'Simulacion sistema (hoja4)'!AS3619</f>
        <v>0</v>
      </c>
      <c r="D3614" s="12">
        <f>'Simulacion sistema (hoja4)'!AT3619</f>
        <v>0.78550364880416745</v>
      </c>
    </row>
    <row r="3615" spans="2:4" x14ac:dyDescent="0.25">
      <c r="B3615" s="8">
        <f t="shared" si="60"/>
        <v>3610</v>
      </c>
      <c r="C3615" s="12">
        <f>'Simulacion sistema (hoja4)'!AS3620</f>
        <v>0.62578712174048023</v>
      </c>
      <c r="D3615" s="12">
        <f>'Simulacion sistema (hoja4)'!AT3620</f>
        <v>0.63923787489684525</v>
      </c>
    </row>
    <row r="3616" spans="2:4" x14ac:dyDescent="0.25">
      <c r="B3616" s="8">
        <f t="shared" si="60"/>
        <v>3611</v>
      </c>
      <c r="C3616" s="12">
        <f>'Simulacion sistema (hoja4)'!AS3621</f>
        <v>0.5336762210877608</v>
      </c>
      <c r="D3616" s="12">
        <f>'Simulacion sistema (hoja4)'!AT3621</f>
        <v>0.82077026752861093</v>
      </c>
    </row>
    <row r="3617" spans="2:4" x14ac:dyDescent="0.25">
      <c r="B3617" s="8">
        <f t="shared" si="60"/>
        <v>3612</v>
      </c>
      <c r="C3617" s="12">
        <f>'Simulacion sistema (hoja4)'!AS3622</f>
        <v>0</v>
      </c>
      <c r="D3617" s="12">
        <f>'Simulacion sistema (hoja4)'!AT3622</f>
        <v>0.66555137125239383</v>
      </c>
    </row>
    <row r="3618" spans="2:4" x14ac:dyDescent="0.25">
      <c r="B3618" s="8">
        <f t="shared" si="60"/>
        <v>3613</v>
      </c>
      <c r="C3618" s="12">
        <f>'Simulacion sistema (hoja4)'!AS3623</f>
        <v>0</v>
      </c>
      <c r="D3618" s="12">
        <f>'Simulacion sistema (hoja4)'!AT3623</f>
        <v>0.83015328672001287</v>
      </c>
    </row>
    <row r="3619" spans="2:4" x14ac:dyDescent="0.25">
      <c r="B3619" s="8">
        <f t="shared" si="60"/>
        <v>3614</v>
      </c>
      <c r="C3619" s="12">
        <f>'Simulacion sistema (hoja4)'!AS3624</f>
        <v>0.16186110891360458</v>
      </c>
      <c r="D3619" s="12">
        <f>'Simulacion sistema (hoja4)'!AT3624</f>
        <v>0.91360817348324597</v>
      </c>
    </row>
    <row r="3620" spans="2:4" x14ac:dyDescent="0.25">
      <c r="B3620" s="8">
        <f t="shared" si="60"/>
        <v>3615</v>
      </c>
      <c r="C3620" s="12">
        <f>'Simulacion sistema (hoja4)'!AS3625</f>
        <v>0.17478043543392671</v>
      </c>
      <c r="D3620" s="12">
        <f>'Simulacion sistema (hoja4)'!AT3625</f>
        <v>0.76420395295466581</v>
      </c>
    </row>
    <row r="3621" spans="2:4" x14ac:dyDescent="0.25">
      <c r="B3621" s="8">
        <f t="shared" si="60"/>
        <v>3616</v>
      </c>
      <c r="C3621" s="12">
        <f>'Simulacion sistema (hoja4)'!AS3626</f>
        <v>0.32091024666841539</v>
      </c>
      <c r="D3621" s="12">
        <f>'Simulacion sistema (hoja4)'!AT3626</f>
        <v>0.79037896204428437</v>
      </c>
    </row>
    <row r="3622" spans="2:4" x14ac:dyDescent="0.25">
      <c r="B3622" s="8">
        <f t="shared" si="60"/>
        <v>3617</v>
      </c>
      <c r="C3622" s="12">
        <f>'Simulacion sistema (hoja4)'!AS3627</f>
        <v>0</v>
      </c>
      <c r="D3622" s="12">
        <f>'Simulacion sistema (hoja4)'!AT3627</f>
        <v>0.72340812412842515</v>
      </c>
    </row>
    <row r="3623" spans="2:4" x14ac:dyDescent="0.25">
      <c r="B3623" s="8">
        <f t="shared" si="60"/>
        <v>3618</v>
      </c>
      <c r="C3623" s="12">
        <f>'Simulacion sistema (hoja4)'!AS3628</f>
        <v>0</v>
      </c>
      <c r="D3623" s="12">
        <f>'Simulacion sistema (hoja4)'!AT3628</f>
        <v>0.9631879777122091</v>
      </c>
    </row>
    <row r="3624" spans="2:4" x14ac:dyDescent="0.25">
      <c r="B3624" s="8">
        <f t="shared" si="60"/>
        <v>3619</v>
      </c>
      <c r="C3624" s="12">
        <f>'Simulacion sistema (hoja4)'!AS3629</f>
        <v>1.1098489769445282E-3</v>
      </c>
      <c r="D3624" s="12">
        <f>'Simulacion sistema (hoja4)'!AT3629</f>
        <v>0.82638204584906061</v>
      </c>
    </row>
    <row r="3625" spans="2:4" x14ac:dyDescent="0.25">
      <c r="B3625" s="8">
        <f t="shared" si="60"/>
        <v>3620</v>
      </c>
      <c r="C3625" s="12">
        <f>'Simulacion sistema (hoja4)'!AS3630</f>
        <v>0</v>
      </c>
      <c r="D3625" s="12">
        <f>'Simulacion sistema (hoja4)'!AT3630</f>
        <v>0.88146290173680342</v>
      </c>
    </row>
    <row r="3626" spans="2:4" x14ac:dyDescent="0.25">
      <c r="B3626" s="8">
        <f t="shared" si="60"/>
        <v>3621</v>
      </c>
      <c r="C3626" s="12">
        <f>'Simulacion sistema (hoja4)'!AS3631</f>
        <v>0</v>
      </c>
      <c r="D3626" s="12">
        <f>'Simulacion sistema (hoja4)'!AT3631</f>
        <v>0.86186699770189257</v>
      </c>
    </row>
    <row r="3627" spans="2:4" x14ac:dyDescent="0.25">
      <c r="B3627" s="8">
        <f t="shared" si="60"/>
        <v>3622</v>
      </c>
      <c r="C3627" s="12">
        <f>'Simulacion sistema (hoja4)'!AS3632</f>
        <v>0</v>
      </c>
      <c r="D3627" s="12">
        <f>'Simulacion sistema (hoja4)'!AT3632</f>
        <v>0.63124930981617611</v>
      </c>
    </row>
    <row r="3628" spans="2:4" x14ac:dyDescent="0.25">
      <c r="B3628" s="8">
        <f t="shared" si="60"/>
        <v>3623</v>
      </c>
      <c r="C3628" s="12">
        <f>'Simulacion sistema (hoja4)'!AS3633</f>
        <v>0</v>
      </c>
      <c r="D3628" s="12">
        <f>'Simulacion sistema (hoja4)'!AT3633</f>
        <v>0.80182390612161758</v>
      </c>
    </row>
    <row r="3629" spans="2:4" x14ac:dyDescent="0.25">
      <c r="B3629" s="8">
        <f t="shared" si="60"/>
        <v>3624</v>
      </c>
      <c r="C3629" s="12">
        <f>'Simulacion sistema (hoja4)'!AS3634</f>
        <v>0.21387533692998864</v>
      </c>
      <c r="D3629" s="12">
        <f>'Simulacion sistema (hoja4)'!AT3634</f>
        <v>0.87219297697086662</v>
      </c>
    </row>
    <row r="3630" spans="2:4" x14ac:dyDescent="0.25">
      <c r="B3630" s="8">
        <f t="shared" si="60"/>
        <v>3625</v>
      </c>
      <c r="C3630" s="12">
        <f>'Simulacion sistema (hoja4)'!AS3635</f>
        <v>0</v>
      </c>
      <c r="D3630" s="12">
        <f>'Simulacion sistema (hoja4)'!AT3635</f>
        <v>0.79596790908819881</v>
      </c>
    </row>
    <row r="3631" spans="2:4" x14ac:dyDescent="0.25">
      <c r="B3631" s="8">
        <f t="shared" si="60"/>
        <v>3626</v>
      </c>
      <c r="C3631" s="12">
        <f>'Simulacion sistema (hoja4)'!AS3636</f>
        <v>1</v>
      </c>
      <c r="D3631" s="12">
        <f>'Simulacion sistema (hoja4)'!AT3636</f>
        <v>0.77846319559167776</v>
      </c>
    </row>
    <row r="3632" spans="2:4" x14ac:dyDescent="0.25">
      <c r="B3632" s="8">
        <f t="shared" si="60"/>
        <v>3627</v>
      </c>
      <c r="C3632" s="12">
        <f>'Simulacion sistema (hoja4)'!AS3637</f>
        <v>0.75777506861171184</v>
      </c>
      <c r="D3632" s="12">
        <f>'Simulacion sistema (hoja4)'!AT3637</f>
        <v>0.96605276520310568</v>
      </c>
    </row>
    <row r="3633" spans="2:4" x14ac:dyDescent="0.25">
      <c r="B3633" s="8">
        <f t="shared" si="60"/>
        <v>3628</v>
      </c>
      <c r="C3633" s="12">
        <f>'Simulacion sistema (hoja4)'!AS3638</f>
        <v>0</v>
      </c>
      <c r="D3633" s="12">
        <f>'Simulacion sistema (hoja4)'!AT3638</f>
        <v>0.96133149734780765</v>
      </c>
    </row>
    <row r="3634" spans="2:4" x14ac:dyDescent="0.25">
      <c r="B3634" s="8">
        <f t="shared" si="60"/>
        <v>3629</v>
      </c>
      <c r="C3634" s="12">
        <f>'Simulacion sistema (hoja4)'!AS3639</f>
        <v>0</v>
      </c>
      <c r="D3634" s="12">
        <f>'Simulacion sistema (hoja4)'!AT3639</f>
        <v>0.40792201690484248</v>
      </c>
    </row>
    <row r="3635" spans="2:4" x14ac:dyDescent="0.25">
      <c r="B3635" s="8">
        <f t="shared" si="60"/>
        <v>3630</v>
      </c>
      <c r="C3635" s="12">
        <f>'Simulacion sistema (hoja4)'!AS3640</f>
        <v>0</v>
      </c>
      <c r="D3635" s="12">
        <f>'Simulacion sistema (hoja4)'!AT3640</f>
        <v>0.85923648987446632</v>
      </c>
    </row>
    <row r="3636" spans="2:4" x14ac:dyDescent="0.25">
      <c r="B3636" s="8">
        <f t="shared" si="60"/>
        <v>3631</v>
      </c>
      <c r="C3636" s="12">
        <f>'Simulacion sistema (hoja4)'!AS3641</f>
        <v>0</v>
      </c>
      <c r="D3636" s="12">
        <f>'Simulacion sistema (hoja4)'!AT3641</f>
        <v>0.79647796365900092</v>
      </c>
    </row>
    <row r="3637" spans="2:4" x14ac:dyDescent="0.25">
      <c r="B3637" s="8">
        <f t="shared" si="60"/>
        <v>3632</v>
      </c>
      <c r="C3637" s="12">
        <f>'Simulacion sistema (hoja4)'!AS3642</f>
        <v>0.31351155615407006</v>
      </c>
      <c r="D3637" s="12">
        <f>'Simulacion sistema (hoja4)'!AT3642</f>
        <v>0.82432885810374823</v>
      </c>
    </row>
    <row r="3638" spans="2:4" x14ac:dyDescent="0.25">
      <c r="B3638" s="8">
        <f t="shared" si="60"/>
        <v>3633</v>
      </c>
      <c r="C3638" s="12">
        <f>'Simulacion sistema (hoja4)'!AS3643</f>
        <v>0.8821249664242421</v>
      </c>
      <c r="D3638" s="12">
        <f>'Simulacion sistema (hoja4)'!AT3643</f>
        <v>0.88755682126901192</v>
      </c>
    </row>
    <row r="3639" spans="2:4" x14ac:dyDescent="0.25">
      <c r="B3639" s="8">
        <f t="shared" si="60"/>
        <v>3634</v>
      </c>
      <c r="C3639" s="12">
        <f>'Simulacion sistema (hoja4)'!AS3644</f>
        <v>1</v>
      </c>
      <c r="D3639" s="12">
        <f>'Simulacion sistema (hoja4)'!AT3644</f>
        <v>0.7002844939312749</v>
      </c>
    </row>
    <row r="3640" spans="2:4" x14ac:dyDescent="0.25">
      <c r="B3640" s="8">
        <f t="shared" si="60"/>
        <v>3635</v>
      </c>
      <c r="C3640" s="12">
        <f>'Simulacion sistema (hoja4)'!AS3645</f>
        <v>0.25557045957694136</v>
      </c>
      <c r="D3640" s="12">
        <f>'Simulacion sistema (hoja4)'!AT3645</f>
        <v>0.76871322844301471</v>
      </c>
    </row>
    <row r="3641" spans="2:4" x14ac:dyDescent="0.25">
      <c r="B3641" s="8">
        <f t="shared" si="60"/>
        <v>3636</v>
      </c>
      <c r="C3641" s="12">
        <f>'Simulacion sistema (hoja4)'!AS3646</f>
        <v>0.40092562621242495</v>
      </c>
      <c r="D3641" s="12">
        <f>'Simulacion sistema (hoja4)'!AT3646</f>
        <v>0.87808000628678173</v>
      </c>
    </row>
    <row r="3642" spans="2:4" x14ac:dyDescent="0.25">
      <c r="B3642" s="8">
        <f t="shared" si="60"/>
        <v>3637</v>
      </c>
      <c r="C3642" s="12">
        <f>'Simulacion sistema (hoja4)'!AS3647</f>
        <v>0</v>
      </c>
      <c r="D3642" s="12">
        <f>'Simulacion sistema (hoja4)'!AT3647</f>
        <v>0.81394617562252014</v>
      </c>
    </row>
    <row r="3643" spans="2:4" x14ac:dyDescent="0.25">
      <c r="B3643" s="8">
        <f t="shared" si="60"/>
        <v>3638</v>
      </c>
      <c r="C3643" s="12">
        <f>'Simulacion sistema (hoja4)'!AS3648</f>
        <v>0</v>
      </c>
      <c r="D3643" s="12">
        <f>'Simulacion sistema (hoja4)'!AT3648</f>
        <v>0.96394745918108016</v>
      </c>
    </row>
    <row r="3644" spans="2:4" x14ac:dyDescent="0.25">
      <c r="B3644" s="8">
        <f t="shared" si="60"/>
        <v>3639</v>
      </c>
      <c r="C3644" s="12">
        <f>'Simulacion sistema (hoja4)'!AS3649</f>
        <v>0.18533003991779556</v>
      </c>
      <c r="D3644" s="12">
        <f>'Simulacion sistema (hoja4)'!AT3649</f>
        <v>0.51584949335577734</v>
      </c>
    </row>
    <row r="3645" spans="2:4" x14ac:dyDescent="0.25">
      <c r="B3645" s="8">
        <f t="shared" si="60"/>
        <v>3640</v>
      </c>
      <c r="C3645" s="12">
        <f>'Simulacion sistema (hoja4)'!AS3650</f>
        <v>1</v>
      </c>
      <c r="D3645" s="12">
        <f>'Simulacion sistema (hoja4)'!AT3650</f>
        <v>0.74708497446530331</v>
      </c>
    </row>
    <row r="3646" spans="2:4" x14ac:dyDescent="0.25">
      <c r="B3646" s="8">
        <f t="shared" si="60"/>
        <v>3641</v>
      </c>
      <c r="C3646" s="12">
        <f>'Simulacion sistema (hoja4)'!AS3651</f>
        <v>0.21031912925607157</v>
      </c>
      <c r="D3646" s="12">
        <f>'Simulacion sistema (hoja4)'!AT3651</f>
        <v>0.7396402186397758</v>
      </c>
    </row>
    <row r="3647" spans="2:4" x14ac:dyDescent="0.25">
      <c r="B3647" s="8">
        <f t="shared" si="60"/>
        <v>3642</v>
      </c>
      <c r="C3647" s="12">
        <f>'Simulacion sistema (hoja4)'!AS3652</f>
        <v>0</v>
      </c>
      <c r="D3647" s="12">
        <f>'Simulacion sistema (hoja4)'!AT3652</f>
        <v>0.72601554651301325</v>
      </c>
    </row>
    <row r="3648" spans="2:4" x14ac:dyDescent="0.25">
      <c r="B3648" s="8">
        <f t="shared" si="60"/>
        <v>3643</v>
      </c>
      <c r="C3648" s="12">
        <f>'Simulacion sistema (hoja4)'!AS3653</f>
        <v>0</v>
      </c>
      <c r="D3648" s="12">
        <f>'Simulacion sistema (hoja4)'!AT3653</f>
        <v>0.66213667563321021</v>
      </c>
    </row>
    <row r="3649" spans="2:4" x14ac:dyDescent="0.25">
      <c r="B3649" s="8">
        <f t="shared" si="60"/>
        <v>3644</v>
      </c>
      <c r="C3649" s="12">
        <f>'Simulacion sistema (hoja4)'!AS3654</f>
        <v>0</v>
      </c>
      <c r="D3649" s="12">
        <f>'Simulacion sistema (hoja4)'!AT3654</f>
        <v>0.91882716153021937</v>
      </c>
    </row>
    <row r="3650" spans="2:4" x14ac:dyDescent="0.25">
      <c r="B3650" s="8">
        <f t="shared" si="60"/>
        <v>3645</v>
      </c>
      <c r="C3650" s="12">
        <f>'Simulacion sistema (hoja4)'!AS3655</f>
        <v>0</v>
      </c>
      <c r="D3650" s="12">
        <f>'Simulacion sistema (hoja4)'!AT3655</f>
        <v>0.56510944855826017</v>
      </c>
    </row>
    <row r="3651" spans="2:4" x14ac:dyDescent="0.25">
      <c r="B3651" s="8">
        <f t="shared" si="60"/>
        <v>3646</v>
      </c>
      <c r="C3651" s="12">
        <f>'Simulacion sistema (hoja4)'!AS3656</f>
        <v>0.16762864191793295</v>
      </c>
      <c r="D3651" s="12">
        <f>'Simulacion sistema (hoja4)'!AT3656</f>
        <v>0.84464337364660835</v>
      </c>
    </row>
    <row r="3652" spans="2:4" x14ac:dyDescent="0.25">
      <c r="B3652" s="8">
        <f t="shared" si="60"/>
        <v>3647</v>
      </c>
      <c r="C3652" s="12">
        <f>'Simulacion sistema (hoja4)'!AS3657</f>
        <v>0.85686250717351087</v>
      </c>
      <c r="D3652" s="12">
        <f>'Simulacion sistema (hoja4)'!AT3657</f>
        <v>0.68618729346276708</v>
      </c>
    </row>
    <row r="3653" spans="2:4" x14ac:dyDescent="0.25">
      <c r="B3653" s="8">
        <f t="shared" si="60"/>
        <v>3648</v>
      </c>
      <c r="C3653" s="12">
        <f>'Simulacion sistema (hoja4)'!AS3658</f>
        <v>0</v>
      </c>
      <c r="D3653" s="12">
        <f>'Simulacion sistema (hoja4)'!AT3658</f>
        <v>0.69626521175722866</v>
      </c>
    </row>
    <row r="3654" spans="2:4" x14ac:dyDescent="0.25">
      <c r="B3654" s="8">
        <f t="shared" si="60"/>
        <v>3649</v>
      </c>
      <c r="C3654" s="12">
        <f>'Simulacion sistema (hoja4)'!AS3659</f>
        <v>0</v>
      </c>
      <c r="D3654" s="12">
        <f>'Simulacion sistema (hoja4)'!AT3659</f>
        <v>0.94317449261896846</v>
      </c>
    </row>
    <row r="3655" spans="2:4" x14ac:dyDescent="0.25">
      <c r="B3655" s="8">
        <f t="shared" si="60"/>
        <v>3650</v>
      </c>
      <c r="C3655" s="12">
        <f>'Simulacion sistema (hoja4)'!AS3660</f>
        <v>0.27289317272680497</v>
      </c>
      <c r="D3655" s="12">
        <f>'Simulacion sistema (hoja4)'!AT3660</f>
        <v>0.53390978532002076</v>
      </c>
    </row>
    <row r="3656" spans="2:4" x14ac:dyDescent="0.25">
      <c r="B3656" s="8">
        <f t="shared" ref="B3656:B3719" si="61">+B3655+1</f>
        <v>3651</v>
      </c>
      <c r="C3656" s="12">
        <f>'Simulacion sistema (hoja4)'!AS3661</f>
        <v>8.31452625662355E-2</v>
      </c>
      <c r="D3656" s="12">
        <f>'Simulacion sistema (hoja4)'!AT3661</f>
        <v>0.89994509158327485</v>
      </c>
    </row>
    <row r="3657" spans="2:4" x14ac:dyDescent="0.25">
      <c r="B3657" s="8">
        <f t="shared" si="61"/>
        <v>3652</v>
      </c>
      <c r="C3657" s="12">
        <f>'Simulacion sistema (hoja4)'!AS3662</f>
        <v>0</v>
      </c>
      <c r="D3657" s="12">
        <f>'Simulacion sistema (hoja4)'!AT3662</f>
        <v>0.84791164361941151</v>
      </c>
    </row>
    <row r="3658" spans="2:4" x14ac:dyDescent="0.25">
      <c r="B3658" s="8">
        <f t="shared" si="61"/>
        <v>3653</v>
      </c>
      <c r="C3658" s="12">
        <f>'Simulacion sistema (hoja4)'!AS3663</f>
        <v>0</v>
      </c>
      <c r="D3658" s="12">
        <f>'Simulacion sistema (hoja4)'!AT3663</f>
        <v>0.92829397889984411</v>
      </c>
    </row>
    <row r="3659" spans="2:4" x14ac:dyDescent="0.25">
      <c r="B3659" s="8">
        <f t="shared" si="61"/>
        <v>3654</v>
      </c>
      <c r="C3659" s="12">
        <f>'Simulacion sistema (hoja4)'!AS3664</f>
        <v>0</v>
      </c>
      <c r="D3659" s="12">
        <f>'Simulacion sistema (hoja4)'!AT3664</f>
        <v>0.69453156649616266</v>
      </c>
    </row>
    <row r="3660" spans="2:4" x14ac:dyDescent="0.25">
      <c r="B3660" s="8">
        <f t="shared" si="61"/>
        <v>3655</v>
      </c>
      <c r="C3660" s="12">
        <f>'Simulacion sistema (hoja4)'!AS3665</f>
        <v>0</v>
      </c>
      <c r="D3660" s="12">
        <f>'Simulacion sistema (hoja4)'!AT3665</f>
        <v>1</v>
      </c>
    </row>
    <row r="3661" spans="2:4" x14ac:dyDescent="0.25">
      <c r="B3661" s="8">
        <f t="shared" si="61"/>
        <v>3656</v>
      </c>
      <c r="C3661" s="12">
        <f>'Simulacion sistema (hoja4)'!AS3666</f>
        <v>0.66559994575436576</v>
      </c>
      <c r="D3661" s="12">
        <f>'Simulacion sistema (hoja4)'!AT3666</f>
        <v>0.85241636298646695</v>
      </c>
    </row>
    <row r="3662" spans="2:4" x14ac:dyDescent="0.25">
      <c r="B3662" s="8">
        <f t="shared" si="61"/>
        <v>3657</v>
      </c>
      <c r="C3662" s="12">
        <f>'Simulacion sistema (hoja4)'!AS3667</f>
        <v>0</v>
      </c>
      <c r="D3662" s="12">
        <f>'Simulacion sistema (hoja4)'!AT3667</f>
        <v>0.41671954844799214</v>
      </c>
    </row>
    <row r="3663" spans="2:4" x14ac:dyDescent="0.25">
      <c r="B3663" s="8">
        <f t="shared" si="61"/>
        <v>3658</v>
      </c>
      <c r="C3663" s="12">
        <f>'Simulacion sistema (hoja4)'!AS3668</f>
        <v>0</v>
      </c>
      <c r="D3663" s="12">
        <f>'Simulacion sistema (hoja4)'!AT3668</f>
        <v>0.74264227128470051</v>
      </c>
    </row>
    <row r="3664" spans="2:4" x14ac:dyDescent="0.25">
      <c r="B3664" s="8">
        <f t="shared" si="61"/>
        <v>3659</v>
      </c>
      <c r="C3664" s="12">
        <f>'Simulacion sistema (hoja4)'!AS3669</f>
        <v>0</v>
      </c>
      <c r="D3664" s="12">
        <f>'Simulacion sistema (hoja4)'!AT3669</f>
        <v>0.81340332621601263</v>
      </c>
    </row>
    <row r="3665" spans="2:4" x14ac:dyDescent="0.25">
      <c r="B3665" s="8">
        <f t="shared" si="61"/>
        <v>3660</v>
      </c>
      <c r="C3665" s="12">
        <f>'Simulacion sistema (hoja4)'!AS3670</f>
        <v>3.8043781420613716E-2</v>
      </c>
      <c r="D3665" s="12">
        <f>'Simulacion sistema (hoja4)'!AT3670</f>
        <v>0.95229817123546212</v>
      </c>
    </row>
    <row r="3666" spans="2:4" x14ac:dyDescent="0.25">
      <c r="B3666" s="8">
        <f t="shared" si="61"/>
        <v>3661</v>
      </c>
      <c r="C3666" s="12">
        <f>'Simulacion sistema (hoja4)'!AS3671</f>
        <v>8.8764265875309528E-2</v>
      </c>
      <c r="D3666" s="12">
        <f>'Simulacion sistema (hoja4)'!AT3671</f>
        <v>0.79324750038159275</v>
      </c>
    </row>
    <row r="3667" spans="2:4" x14ac:dyDescent="0.25">
      <c r="B3667" s="8">
        <f t="shared" si="61"/>
        <v>3662</v>
      </c>
      <c r="C3667" s="12">
        <f>'Simulacion sistema (hoja4)'!AS3672</f>
        <v>0.11360522946169142</v>
      </c>
      <c r="D3667" s="12">
        <f>'Simulacion sistema (hoja4)'!AT3672</f>
        <v>0.79653515584827861</v>
      </c>
    </row>
    <row r="3668" spans="2:4" x14ac:dyDescent="0.25">
      <c r="B3668" s="8">
        <f t="shared" si="61"/>
        <v>3663</v>
      </c>
      <c r="C3668" s="12">
        <f>'Simulacion sistema (hoja4)'!AS3673</f>
        <v>0.13298933147452771</v>
      </c>
      <c r="D3668" s="12">
        <f>'Simulacion sistema (hoja4)'!AT3673</f>
        <v>0.80900567278103686</v>
      </c>
    </row>
    <row r="3669" spans="2:4" x14ac:dyDescent="0.25">
      <c r="B3669" s="8">
        <f t="shared" si="61"/>
        <v>3664</v>
      </c>
      <c r="C3669" s="12">
        <f>'Simulacion sistema (hoja4)'!AS3674</f>
        <v>0</v>
      </c>
      <c r="D3669" s="12">
        <f>'Simulacion sistema (hoja4)'!AT3674</f>
        <v>0.72040084173826324</v>
      </c>
    </row>
    <row r="3670" spans="2:4" x14ac:dyDescent="0.25">
      <c r="B3670" s="8">
        <f t="shared" si="61"/>
        <v>3665</v>
      </c>
      <c r="C3670" s="12">
        <f>'Simulacion sistema (hoja4)'!AS3675</f>
        <v>0</v>
      </c>
      <c r="D3670" s="12">
        <f>'Simulacion sistema (hoja4)'!AT3675</f>
        <v>0.71167851671973592</v>
      </c>
    </row>
    <row r="3671" spans="2:4" x14ac:dyDescent="0.25">
      <c r="B3671" s="8">
        <f t="shared" si="61"/>
        <v>3666</v>
      </c>
      <c r="C3671" s="12">
        <f>'Simulacion sistema (hoja4)'!AS3676</f>
        <v>0</v>
      </c>
      <c r="D3671" s="12">
        <f>'Simulacion sistema (hoja4)'!AT3676</f>
        <v>0.92204204556314528</v>
      </c>
    </row>
    <row r="3672" spans="2:4" x14ac:dyDescent="0.25">
      <c r="B3672" s="8">
        <f t="shared" si="61"/>
        <v>3667</v>
      </c>
      <c r="C3672" s="12">
        <f>'Simulacion sistema (hoja4)'!AS3677</f>
        <v>0</v>
      </c>
      <c r="D3672" s="12">
        <f>'Simulacion sistema (hoja4)'!AT3677</f>
        <v>0.87688489061176667</v>
      </c>
    </row>
    <row r="3673" spans="2:4" x14ac:dyDescent="0.25">
      <c r="B3673" s="8">
        <f t="shared" si="61"/>
        <v>3668</v>
      </c>
      <c r="C3673" s="12">
        <f>'Simulacion sistema (hoja4)'!AS3678</f>
        <v>0</v>
      </c>
      <c r="D3673" s="12">
        <f>'Simulacion sistema (hoja4)'!AT3678</f>
        <v>0.72351691815348296</v>
      </c>
    </row>
    <row r="3674" spans="2:4" x14ac:dyDescent="0.25">
      <c r="B3674" s="8">
        <f t="shared" si="61"/>
        <v>3669</v>
      </c>
      <c r="C3674" s="12">
        <f>'Simulacion sistema (hoja4)'!AS3679</f>
        <v>0</v>
      </c>
      <c r="D3674" s="12">
        <f>'Simulacion sistema (hoja4)'!AT3679</f>
        <v>0.65780750245461084</v>
      </c>
    </row>
    <row r="3675" spans="2:4" x14ac:dyDescent="0.25">
      <c r="B3675" s="8">
        <f t="shared" si="61"/>
        <v>3670</v>
      </c>
      <c r="C3675" s="12">
        <f>'Simulacion sistema (hoja4)'!AS3680</f>
        <v>0</v>
      </c>
      <c r="D3675" s="12">
        <f>'Simulacion sistema (hoja4)'!AT3680</f>
        <v>1</v>
      </c>
    </row>
    <row r="3676" spans="2:4" x14ac:dyDescent="0.25">
      <c r="B3676" s="8">
        <f t="shared" si="61"/>
        <v>3671</v>
      </c>
      <c r="C3676" s="12">
        <f>'Simulacion sistema (hoja4)'!AS3681</f>
        <v>0.61531950870266883</v>
      </c>
      <c r="D3676" s="12">
        <f>'Simulacion sistema (hoja4)'!AT3681</f>
        <v>0.8149233678208101</v>
      </c>
    </row>
    <row r="3677" spans="2:4" x14ac:dyDescent="0.25">
      <c r="B3677" s="8">
        <f t="shared" si="61"/>
        <v>3672</v>
      </c>
      <c r="C3677" s="12">
        <f>'Simulacion sistema (hoja4)'!AS3682</f>
        <v>0.3205577126936987</v>
      </c>
      <c r="D3677" s="12">
        <f>'Simulacion sistema (hoja4)'!AT3682</f>
        <v>0.72538358186864393</v>
      </c>
    </row>
    <row r="3678" spans="2:4" x14ac:dyDescent="0.25">
      <c r="B3678" s="8">
        <f t="shared" si="61"/>
        <v>3673</v>
      </c>
      <c r="C3678" s="12">
        <f>'Simulacion sistema (hoja4)'!AS3683</f>
        <v>0</v>
      </c>
      <c r="D3678" s="12">
        <f>'Simulacion sistema (hoja4)'!AT3683</f>
        <v>0.9397065783041324</v>
      </c>
    </row>
    <row r="3679" spans="2:4" x14ac:dyDescent="0.25">
      <c r="B3679" s="8">
        <f t="shared" si="61"/>
        <v>3674</v>
      </c>
      <c r="C3679" s="12">
        <f>'Simulacion sistema (hoja4)'!AS3684</f>
        <v>0</v>
      </c>
      <c r="D3679" s="12">
        <f>'Simulacion sistema (hoja4)'!AT3684</f>
        <v>0.81848095445967461</v>
      </c>
    </row>
    <row r="3680" spans="2:4" x14ac:dyDescent="0.25">
      <c r="B3680" s="8">
        <f t="shared" si="61"/>
        <v>3675</v>
      </c>
      <c r="C3680" s="12">
        <f>'Simulacion sistema (hoja4)'!AS3685</f>
        <v>0</v>
      </c>
      <c r="D3680" s="12">
        <f>'Simulacion sistema (hoja4)'!AT3685</f>
        <v>0.73537794861993167</v>
      </c>
    </row>
    <row r="3681" spans="2:4" x14ac:dyDescent="0.25">
      <c r="B3681" s="8">
        <f t="shared" si="61"/>
        <v>3676</v>
      </c>
      <c r="C3681" s="12">
        <f>'Simulacion sistema (hoja4)'!AS3686</f>
        <v>0.26422807305484197</v>
      </c>
      <c r="D3681" s="12">
        <f>'Simulacion sistema (hoja4)'!AT3686</f>
        <v>0.8105066113569056</v>
      </c>
    </row>
    <row r="3682" spans="2:4" x14ac:dyDescent="0.25">
      <c r="B3682" s="8">
        <f t="shared" si="61"/>
        <v>3677</v>
      </c>
      <c r="C3682" s="12">
        <f>'Simulacion sistema (hoja4)'!AS3687</f>
        <v>6.0430853307739847E-2</v>
      </c>
      <c r="D3682" s="12">
        <f>'Simulacion sistema (hoja4)'!AT3687</f>
        <v>0.79561395487311126</v>
      </c>
    </row>
    <row r="3683" spans="2:4" x14ac:dyDescent="0.25">
      <c r="B3683" s="8">
        <f t="shared" si="61"/>
        <v>3678</v>
      </c>
      <c r="C3683" s="12">
        <f>'Simulacion sistema (hoja4)'!AS3688</f>
        <v>0</v>
      </c>
      <c r="D3683" s="12">
        <f>'Simulacion sistema (hoja4)'!AT3688</f>
        <v>0.78292884253876838</v>
      </c>
    </row>
    <row r="3684" spans="2:4" x14ac:dyDescent="0.25">
      <c r="B3684" s="8">
        <f t="shared" si="61"/>
        <v>3679</v>
      </c>
      <c r="C3684" s="12">
        <f>'Simulacion sistema (hoja4)'!AS3689</f>
        <v>0</v>
      </c>
      <c r="D3684" s="12">
        <f>'Simulacion sistema (hoja4)'!AT3689</f>
        <v>0.74408112607738053</v>
      </c>
    </row>
    <row r="3685" spans="2:4" x14ac:dyDescent="0.25">
      <c r="B3685" s="8">
        <f t="shared" si="61"/>
        <v>3680</v>
      </c>
      <c r="C3685" s="12">
        <f>'Simulacion sistema (hoja4)'!AS3690</f>
        <v>0</v>
      </c>
      <c r="D3685" s="12">
        <f>'Simulacion sistema (hoja4)'!AT3690</f>
        <v>0.83042154583604755</v>
      </c>
    </row>
    <row r="3686" spans="2:4" x14ac:dyDescent="0.25">
      <c r="B3686" s="8">
        <f t="shared" si="61"/>
        <v>3681</v>
      </c>
      <c r="C3686" s="12">
        <f>'Simulacion sistema (hoja4)'!AS3691</f>
        <v>0</v>
      </c>
      <c r="D3686" s="12">
        <f>'Simulacion sistema (hoja4)'!AT3691</f>
        <v>0.72904313756487882</v>
      </c>
    </row>
    <row r="3687" spans="2:4" x14ac:dyDescent="0.25">
      <c r="B3687" s="8">
        <f t="shared" si="61"/>
        <v>3682</v>
      </c>
      <c r="C3687" s="12">
        <f>'Simulacion sistema (hoja4)'!AS3692</f>
        <v>2.9025607416891339E-2</v>
      </c>
      <c r="D3687" s="12">
        <f>'Simulacion sistema (hoja4)'!AT3692</f>
        <v>0.79281125849932954</v>
      </c>
    </row>
    <row r="3688" spans="2:4" x14ac:dyDescent="0.25">
      <c r="B3688" s="8">
        <f t="shared" si="61"/>
        <v>3683</v>
      </c>
      <c r="C3688" s="12">
        <f>'Simulacion sistema (hoja4)'!AS3693</f>
        <v>0.15685340057896083</v>
      </c>
      <c r="D3688" s="12">
        <f>'Simulacion sistema (hoja4)'!AT3693</f>
        <v>0.9436473709487273</v>
      </c>
    </row>
    <row r="3689" spans="2:4" x14ac:dyDescent="0.25">
      <c r="B3689" s="8">
        <f t="shared" si="61"/>
        <v>3684</v>
      </c>
      <c r="C3689" s="12">
        <f>'Simulacion sistema (hoja4)'!AS3694</f>
        <v>0</v>
      </c>
      <c r="D3689" s="12">
        <f>'Simulacion sistema (hoja4)'!AT3694</f>
        <v>0.79060241208921667</v>
      </c>
    </row>
    <row r="3690" spans="2:4" x14ac:dyDescent="0.25">
      <c r="B3690" s="8">
        <f t="shared" si="61"/>
        <v>3685</v>
      </c>
      <c r="C3690" s="12">
        <f>'Simulacion sistema (hoja4)'!AS3695</f>
        <v>0.47296568784392246</v>
      </c>
      <c r="D3690" s="12">
        <f>'Simulacion sistema (hoja4)'!AT3695</f>
        <v>0.83915182866703497</v>
      </c>
    </row>
    <row r="3691" spans="2:4" x14ac:dyDescent="0.25">
      <c r="B3691" s="8">
        <f t="shared" si="61"/>
        <v>3686</v>
      </c>
      <c r="C3691" s="12">
        <f>'Simulacion sistema (hoja4)'!AS3696</f>
        <v>0</v>
      </c>
      <c r="D3691" s="12">
        <f>'Simulacion sistema (hoja4)'!AT3696</f>
        <v>0.91732135773421108</v>
      </c>
    </row>
    <row r="3692" spans="2:4" x14ac:dyDescent="0.25">
      <c r="B3692" s="8">
        <f t="shared" si="61"/>
        <v>3687</v>
      </c>
      <c r="C3692" s="12">
        <f>'Simulacion sistema (hoja4)'!AS3697</f>
        <v>0.31686616900908354</v>
      </c>
      <c r="D3692" s="12">
        <f>'Simulacion sistema (hoja4)'!AT3697</f>
        <v>0.78456774170941845</v>
      </c>
    </row>
    <row r="3693" spans="2:4" x14ac:dyDescent="0.25">
      <c r="B3693" s="8">
        <f t="shared" si="61"/>
        <v>3688</v>
      </c>
      <c r="C3693" s="12">
        <f>'Simulacion sistema (hoja4)'!AS3698</f>
        <v>0.11111281368745646</v>
      </c>
      <c r="D3693" s="12">
        <f>'Simulacion sistema (hoja4)'!AT3698</f>
        <v>0.72097306865353572</v>
      </c>
    </row>
    <row r="3694" spans="2:4" x14ac:dyDescent="0.25">
      <c r="B3694" s="8">
        <f t="shared" si="61"/>
        <v>3689</v>
      </c>
      <c r="C3694" s="12">
        <f>'Simulacion sistema (hoja4)'!AS3699</f>
        <v>0</v>
      </c>
      <c r="D3694" s="12">
        <f>'Simulacion sistema (hoja4)'!AT3699</f>
        <v>1</v>
      </c>
    </row>
    <row r="3695" spans="2:4" x14ac:dyDescent="0.25">
      <c r="B3695" s="8">
        <f t="shared" si="61"/>
        <v>3690</v>
      </c>
      <c r="C3695" s="12">
        <f>'Simulacion sistema (hoja4)'!AS3700</f>
        <v>0.46414842743885648</v>
      </c>
      <c r="D3695" s="12">
        <f>'Simulacion sistema (hoja4)'!AT3700</f>
        <v>0.62184664219600305</v>
      </c>
    </row>
    <row r="3696" spans="2:4" x14ac:dyDescent="0.25">
      <c r="B3696" s="8">
        <f t="shared" si="61"/>
        <v>3691</v>
      </c>
      <c r="C3696" s="12">
        <f>'Simulacion sistema (hoja4)'!AS3701</f>
        <v>0</v>
      </c>
      <c r="D3696" s="12">
        <f>'Simulacion sistema (hoja4)'!AT3701</f>
        <v>0.79380916308740013</v>
      </c>
    </row>
    <row r="3697" spans="2:4" x14ac:dyDescent="0.25">
      <c r="B3697" s="8">
        <f t="shared" si="61"/>
        <v>3692</v>
      </c>
      <c r="C3697" s="12">
        <f>'Simulacion sistema (hoja4)'!AS3702</f>
        <v>5.080038145106594E-2</v>
      </c>
      <c r="D3697" s="12">
        <f>'Simulacion sistema (hoja4)'!AT3702</f>
        <v>0.76166720403813237</v>
      </c>
    </row>
    <row r="3698" spans="2:4" x14ac:dyDescent="0.25">
      <c r="B3698" s="8">
        <f t="shared" si="61"/>
        <v>3693</v>
      </c>
      <c r="C3698" s="12">
        <f>'Simulacion sistema (hoja4)'!AS3703</f>
        <v>0</v>
      </c>
      <c r="D3698" s="12">
        <f>'Simulacion sistema (hoja4)'!AT3703</f>
        <v>0.76964400119350729</v>
      </c>
    </row>
    <row r="3699" spans="2:4" x14ac:dyDescent="0.25">
      <c r="B3699" s="8">
        <f t="shared" si="61"/>
        <v>3694</v>
      </c>
      <c r="C3699" s="12">
        <f>'Simulacion sistema (hoja4)'!AS3704</f>
        <v>0</v>
      </c>
      <c r="D3699" s="12">
        <f>'Simulacion sistema (hoja4)'!AT3704</f>
        <v>0.87701467212352568</v>
      </c>
    </row>
    <row r="3700" spans="2:4" x14ac:dyDescent="0.25">
      <c r="B3700" s="8">
        <f t="shared" si="61"/>
        <v>3695</v>
      </c>
      <c r="C3700" s="12">
        <f>'Simulacion sistema (hoja4)'!AS3705</f>
        <v>0</v>
      </c>
      <c r="D3700" s="12">
        <f>'Simulacion sistema (hoja4)'!AT3705</f>
        <v>0.6970514465446348</v>
      </c>
    </row>
    <row r="3701" spans="2:4" x14ac:dyDescent="0.25">
      <c r="B3701" s="8">
        <f t="shared" si="61"/>
        <v>3696</v>
      </c>
      <c r="C3701" s="12">
        <f>'Simulacion sistema (hoja4)'!AS3706</f>
        <v>5.6713036215496102E-2</v>
      </c>
      <c r="D3701" s="12">
        <f>'Simulacion sistema (hoja4)'!AT3706</f>
        <v>0.84634046043007805</v>
      </c>
    </row>
    <row r="3702" spans="2:4" x14ac:dyDescent="0.25">
      <c r="B3702" s="8">
        <f t="shared" si="61"/>
        <v>3697</v>
      </c>
      <c r="C3702" s="12">
        <f>'Simulacion sistema (hoja4)'!AS3707</f>
        <v>0.37939347934055451</v>
      </c>
      <c r="D3702" s="12">
        <f>'Simulacion sistema (hoja4)'!AT3707</f>
        <v>0.76813070191840294</v>
      </c>
    </row>
    <row r="3703" spans="2:4" x14ac:dyDescent="0.25">
      <c r="B3703" s="8">
        <f t="shared" si="61"/>
        <v>3698</v>
      </c>
      <c r="C3703" s="12">
        <f>'Simulacion sistema (hoja4)'!AS3708</f>
        <v>0.50911435896494128</v>
      </c>
      <c r="D3703" s="12">
        <f>'Simulacion sistema (hoja4)'!AT3708</f>
        <v>0.76098406050642886</v>
      </c>
    </row>
    <row r="3704" spans="2:4" x14ac:dyDescent="0.25">
      <c r="B3704" s="8">
        <f t="shared" si="61"/>
        <v>3699</v>
      </c>
      <c r="C3704" s="12">
        <f>'Simulacion sistema (hoja4)'!AS3709</f>
        <v>0</v>
      </c>
      <c r="D3704" s="12">
        <f>'Simulacion sistema (hoja4)'!AT3709</f>
        <v>0.71557768852793224</v>
      </c>
    </row>
    <row r="3705" spans="2:4" x14ac:dyDescent="0.25">
      <c r="B3705" s="8">
        <f t="shared" si="61"/>
        <v>3700</v>
      </c>
      <c r="C3705" s="12">
        <f>'Simulacion sistema (hoja4)'!AS3710</f>
        <v>0.85335909869803195</v>
      </c>
      <c r="D3705" s="12">
        <f>'Simulacion sistema (hoja4)'!AT3710</f>
        <v>0.88527204188913322</v>
      </c>
    </row>
    <row r="3706" spans="2:4" x14ac:dyDescent="0.25">
      <c r="B3706" s="8">
        <f t="shared" si="61"/>
        <v>3701</v>
      </c>
      <c r="C3706" s="12">
        <f>'Simulacion sistema (hoja4)'!AS3711</f>
        <v>0</v>
      </c>
      <c r="D3706" s="12">
        <f>'Simulacion sistema (hoja4)'!AT3711</f>
        <v>0.95682312087977162</v>
      </c>
    </row>
    <row r="3707" spans="2:4" x14ac:dyDescent="0.25">
      <c r="B3707" s="8">
        <f t="shared" si="61"/>
        <v>3702</v>
      </c>
      <c r="C3707" s="12">
        <f>'Simulacion sistema (hoja4)'!AS3712</f>
        <v>0</v>
      </c>
      <c r="D3707" s="12">
        <f>'Simulacion sistema (hoja4)'!AT3712</f>
        <v>0.95296457234649656</v>
      </c>
    </row>
    <row r="3708" spans="2:4" x14ac:dyDescent="0.25">
      <c r="B3708" s="8">
        <f t="shared" si="61"/>
        <v>3703</v>
      </c>
      <c r="C3708" s="12">
        <f>'Simulacion sistema (hoja4)'!AS3713</f>
        <v>0</v>
      </c>
      <c r="D3708" s="12">
        <f>'Simulacion sistema (hoja4)'!AT3713</f>
        <v>0.88888124724920226</v>
      </c>
    </row>
    <row r="3709" spans="2:4" x14ac:dyDescent="0.25">
      <c r="B3709" s="8">
        <f t="shared" si="61"/>
        <v>3704</v>
      </c>
      <c r="C3709" s="12">
        <f>'Simulacion sistema (hoja4)'!AS3714</f>
        <v>0</v>
      </c>
      <c r="D3709" s="12">
        <f>'Simulacion sistema (hoja4)'!AT3714</f>
        <v>0.65600174514107146</v>
      </c>
    </row>
    <row r="3710" spans="2:4" x14ac:dyDescent="0.25">
      <c r="B3710" s="8">
        <f t="shared" si="61"/>
        <v>3705</v>
      </c>
      <c r="C3710" s="12">
        <f>'Simulacion sistema (hoja4)'!AS3715</f>
        <v>0</v>
      </c>
      <c r="D3710" s="12">
        <f>'Simulacion sistema (hoja4)'!AT3715</f>
        <v>0.69445398973148753</v>
      </c>
    </row>
    <row r="3711" spans="2:4" x14ac:dyDescent="0.25">
      <c r="B3711" s="8">
        <f t="shared" si="61"/>
        <v>3706</v>
      </c>
      <c r="C3711" s="12">
        <f>'Simulacion sistema (hoja4)'!AS3716</f>
        <v>0.18539094746379955</v>
      </c>
      <c r="D3711" s="12">
        <f>'Simulacion sistema (hoja4)'!AT3716</f>
        <v>1</v>
      </c>
    </row>
    <row r="3712" spans="2:4" x14ac:dyDescent="0.25">
      <c r="B3712" s="8">
        <f t="shared" si="61"/>
        <v>3707</v>
      </c>
      <c r="C3712" s="12">
        <f>'Simulacion sistema (hoja4)'!AS3717</f>
        <v>0.34312043104461432</v>
      </c>
      <c r="D3712" s="12">
        <f>'Simulacion sistema (hoja4)'!AT3717</f>
        <v>0.99109395195531491</v>
      </c>
    </row>
    <row r="3713" spans="2:4" x14ac:dyDescent="0.25">
      <c r="B3713" s="8">
        <f t="shared" si="61"/>
        <v>3708</v>
      </c>
      <c r="C3713" s="12">
        <f>'Simulacion sistema (hoja4)'!AS3718</f>
        <v>0.10341548832436656</v>
      </c>
      <c r="D3713" s="12">
        <f>'Simulacion sistema (hoja4)'!AT3718</f>
        <v>0.79917130027477046</v>
      </c>
    </row>
    <row r="3714" spans="2:4" x14ac:dyDescent="0.25">
      <c r="B3714" s="8">
        <f t="shared" si="61"/>
        <v>3709</v>
      </c>
      <c r="C3714" s="12">
        <f>'Simulacion sistema (hoja4)'!AS3719</f>
        <v>0.7272055518448225</v>
      </c>
      <c r="D3714" s="12">
        <f>'Simulacion sistema (hoja4)'!AT3719</f>
        <v>1</v>
      </c>
    </row>
    <row r="3715" spans="2:4" x14ac:dyDescent="0.25">
      <c r="B3715" s="8">
        <f t="shared" si="61"/>
        <v>3710</v>
      </c>
      <c r="C3715" s="12">
        <f>'Simulacion sistema (hoja4)'!AS3720</f>
        <v>0</v>
      </c>
      <c r="D3715" s="12">
        <f>'Simulacion sistema (hoja4)'!AT3720</f>
        <v>0.79383217679248563</v>
      </c>
    </row>
    <row r="3716" spans="2:4" x14ac:dyDescent="0.25">
      <c r="B3716" s="8">
        <f t="shared" si="61"/>
        <v>3711</v>
      </c>
      <c r="C3716" s="12">
        <f>'Simulacion sistema (hoja4)'!AS3721</f>
        <v>0</v>
      </c>
      <c r="D3716" s="12">
        <f>'Simulacion sistema (hoja4)'!AT3721</f>
        <v>0.70573668121190802</v>
      </c>
    </row>
    <row r="3717" spans="2:4" x14ac:dyDescent="0.25">
      <c r="B3717" s="8">
        <f t="shared" si="61"/>
        <v>3712</v>
      </c>
      <c r="C3717" s="12">
        <f>'Simulacion sistema (hoja4)'!AS3722</f>
        <v>0</v>
      </c>
      <c r="D3717" s="12">
        <f>'Simulacion sistema (hoja4)'!AT3722</f>
        <v>0.91703128071839934</v>
      </c>
    </row>
    <row r="3718" spans="2:4" x14ac:dyDescent="0.25">
      <c r="B3718" s="8">
        <f t="shared" si="61"/>
        <v>3713</v>
      </c>
      <c r="C3718" s="12">
        <f>'Simulacion sistema (hoja4)'!AS3723</f>
        <v>0</v>
      </c>
      <c r="D3718" s="12">
        <f>'Simulacion sistema (hoja4)'!AT3723</f>
        <v>0.80771005160407694</v>
      </c>
    </row>
    <row r="3719" spans="2:4" x14ac:dyDescent="0.25">
      <c r="B3719" s="8">
        <f t="shared" si="61"/>
        <v>3714</v>
      </c>
      <c r="C3719" s="12">
        <f>'Simulacion sistema (hoja4)'!AS3724</f>
        <v>0</v>
      </c>
      <c r="D3719" s="12">
        <f>'Simulacion sistema (hoja4)'!AT3724</f>
        <v>0.90659642006625019</v>
      </c>
    </row>
    <row r="3720" spans="2:4" x14ac:dyDescent="0.25">
      <c r="B3720" s="8">
        <f t="shared" ref="B3720:B3783" si="62">+B3719+1</f>
        <v>3715</v>
      </c>
      <c r="C3720" s="12">
        <f>'Simulacion sistema (hoja4)'!AS3725</f>
        <v>0</v>
      </c>
      <c r="D3720" s="12">
        <f>'Simulacion sistema (hoja4)'!AT3725</f>
        <v>0.8655420346122773</v>
      </c>
    </row>
    <row r="3721" spans="2:4" x14ac:dyDescent="0.25">
      <c r="B3721" s="8">
        <f t="shared" si="62"/>
        <v>3716</v>
      </c>
      <c r="C3721" s="12">
        <f>'Simulacion sistema (hoja4)'!AS3726</f>
        <v>0</v>
      </c>
      <c r="D3721" s="12">
        <f>'Simulacion sistema (hoja4)'!AT3726</f>
        <v>0.83789368703395639</v>
      </c>
    </row>
    <row r="3722" spans="2:4" x14ac:dyDescent="0.25">
      <c r="B3722" s="8">
        <f t="shared" si="62"/>
        <v>3717</v>
      </c>
      <c r="C3722" s="12">
        <f>'Simulacion sistema (hoja4)'!AS3727</f>
        <v>0.2284560016165155</v>
      </c>
      <c r="D3722" s="12">
        <f>'Simulacion sistema (hoja4)'!AT3727</f>
        <v>0.75784265026370423</v>
      </c>
    </row>
    <row r="3723" spans="2:4" x14ac:dyDescent="0.25">
      <c r="B3723" s="8">
        <f t="shared" si="62"/>
        <v>3718</v>
      </c>
      <c r="C3723" s="12">
        <f>'Simulacion sistema (hoja4)'!AS3728</f>
        <v>0.18765434450469912</v>
      </c>
      <c r="D3723" s="12">
        <f>'Simulacion sistema (hoja4)'!AT3728</f>
        <v>0.99389634585490028</v>
      </c>
    </row>
    <row r="3724" spans="2:4" x14ac:dyDescent="0.25">
      <c r="B3724" s="8">
        <f t="shared" si="62"/>
        <v>3719</v>
      </c>
      <c r="C3724" s="12">
        <f>'Simulacion sistema (hoja4)'!AS3729</f>
        <v>0</v>
      </c>
      <c r="D3724" s="12">
        <f>'Simulacion sistema (hoja4)'!AT3729</f>
        <v>0.79941515303200927</v>
      </c>
    </row>
    <row r="3725" spans="2:4" x14ac:dyDescent="0.25">
      <c r="B3725" s="8">
        <f t="shared" si="62"/>
        <v>3720</v>
      </c>
      <c r="C3725" s="12">
        <f>'Simulacion sistema (hoja4)'!AS3730</f>
        <v>0.13456978966297034</v>
      </c>
      <c r="D3725" s="12">
        <f>'Simulacion sistema (hoja4)'!AT3730</f>
        <v>0.97153552833983237</v>
      </c>
    </row>
    <row r="3726" spans="2:4" x14ac:dyDescent="0.25">
      <c r="B3726" s="8">
        <f t="shared" si="62"/>
        <v>3721</v>
      </c>
      <c r="C3726" s="12">
        <f>'Simulacion sistema (hoja4)'!AS3731</f>
        <v>5.1242585556587249E-2</v>
      </c>
      <c r="D3726" s="12">
        <f>'Simulacion sistema (hoja4)'!AT3731</f>
        <v>0.8707125287372236</v>
      </c>
    </row>
    <row r="3727" spans="2:4" x14ac:dyDescent="0.25">
      <c r="B3727" s="8">
        <f t="shared" si="62"/>
        <v>3722</v>
      </c>
      <c r="C3727" s="12">
        <f>'Simulacion sistema (hoja4)'!AS3732</f>
        <v>0</v>
      </c>
      <c r="D3727" s="12">
        <f>'Simulacion sistema (hoja4)'!AT3732</f>
        <v>0.7743838867990297</v>
      </c>
    </row>
    <row r="3728" spans="2:4" x14ac:dyDescent="0.25">
      <c r="B3728" s="8">
        <f t="shared" si="62"/>
        <v>3723</v>
      </c>
      <c r="C3728" s="12">
        <f>'Simulacion sistema (hoja4)'!AS3733</f>
        <v>0</v>
      </c>
      <c r="D3728" s="12">
        <f>'Simulacion sistema (hoja4)'!AT3733</f>
        <v>0.77069395805295626</v>
      </c>
    </row>
    <row r="3729" spans="2:4" x14ac:dyDescent="0.25">
      <c r="B3729" s="8">
        <f t="shared" si="62"/>
        <v>3724</v>
      </c>
      <c r="C3729" s="12">
        <f>'Simulacion sistema (hoja4)'!AS3734</f>
        <v>0</v>
      </c>
      <c r="D3729" s="12">
        <f>'Simulacion sistema (hoja4)'!AT3734</f>
        <v>0.60948351163360093</v>
      </c>
    </row>
    <row r="3730" spans="2:4" x14ac:dyDescent="0.25">
      <c r="B3730" s="8">
        <f t="shared" si="62"/>
        <v>3725</v>
      </c>
      <c r="C3730" s="12">
        <f>'Simulacion sistema (hoja4)'!AS3735</f>
        <v>3.8914054397017547E-2</v>
      </c>
      <c r="D3730" s="12">
        <f>'Simulacion sistema (hoja4)'!AT3735</f>
        <v>0.78269570279676681</v>
      </c>
    </row>
    <row r="3731" spans="2:4" x14ac:dyDescent="0.25">
      <c r="B3731" s="8">
        <f t="shared" si="62"/>
        <v>3726</v>
      </c>
      <c r="C3731" s="12">
        <f>'Simulacion sistema (hoja4)'!AS3736</f>
        <v>0.24037746762613615</v>
      </c>
      <c r="D3731" s="12">
        <f>'Simulacion sistema (hoja4)'!AT3736</f>
        <v>0.91427352275116902</v>
      </c>
    </row>
    <row r="3732" spans="2:4" x14ac:dyDescent="0.25">
      <c r="B3732" s="8">
        <f t="shared" si="62"/>
        <v>3727</v>
      </c>
      <c r="C3732" s="12">
        <f>'Simulacion sistema (hoja4)'!AS3737</f>
        <v>0</v>
      </c>
      <c r="D3732" s="12">
        <f>'Simulacion sistema (hoja4)'!AT3737</f>
        <v>0.69079224341826062</v>
      </c>
    </row>
    <row r="3733" spans="2:4" x14ac:dyDescent="0.25">
      <c r="B3733" s="8">
        <f t="shared" si="62"/>
        <v>3728</v>
      </c>
      <c r="C3733" s="12">
        <f>'Simulacion sistema (hoja4)'!AS3738</f>
        <v>0</v>
      </c>
      <c r="D3733" s="12">
        <f>'Simulacion sistema (hoja4)'!AT3738</f>
        <v>0.83164763827856047</v>
      </c>
    </row>
    <row r="3734" spans="2:4" x14ac:dyDescent="0.25">
      <c r="B3734" s="8">
        <f t="shared" si="62"/>
        <v>3729</v>
      </c>
      <c r="C3734" s="12">
        <f>'Simulacion sistema (hoja4)'!AS3739</f>
        <v>0</v>
      </c>
      <c r="D3734" s="12">
        <f>'Simulacion sistema (hoja4)'!AT3739</f>
        <v>0.82011940013352158</v>
      </c>
    </row>
    <row r="3735" spans="2:4" x14ac:dyDescent="0.25">
      <c r="B3735" s="8">
        <f t="shared" si="62"/>
        <v>3730</v>
      </c>
      <c r="C3735" s="12">
        <f>'Simulacion sistema (hoja4)'!AS3740</f>
        <v>0</v>
      </c>
      <c r="D3735" s="12">
        <f>'Simulacion sistema (hoja4)'!AT3740</f>
        <v>0.79295164163089649</v>
      </c>
    </row>
    <row r="3736" spans="2:4" x14ac:dyDescent="0.25">
      <c r="B3736" s="8">
        <f t="shared" si="62"/>
        <v>3731</v>
      </c>
      <c r="C3736" s="12">
        <f>'Simulacion sistema (hoja4)'!AS3741</f>
        <v>0</v>
      </c>
      <c r="D3736" s="12">
        <f>'Simulacion sistema (hoja4)'!AT3741</f>
        <v>0.87948372227294058</v>
      </c>
    </row>
    <row r="3737" spans="2:4" x14ac:dyDescent="0.25">
      <c r="B3737" s="8">
        <f t="shared" si="62"/>
        <v>3732</v>
      </c>
      <c r="C3737" s="12">
        <f>'Simulacion sistema (hoja4)'!AS3742</f>
        <v>0</v>
      </c>
      <c r="D3737" s="12">
        <f>'Simulacion sistema (hoja4)'!AT3742</f>
        <v>0.89879510906785698</v>
      </c>
    </row>
    <row r="3738" spans="2:4" x14ac:dyDescent="0.25">
      <c r="B3738" s="8">
        <f t="shared" si="62"/>
        <v>3733</v>
      </c>
      <c r="C3738" s="12">
        <f>'Simulacion sistema (hoja4)'!AS3743</f>
        <v>0</v>
      </c>
      <c r="D3738" s="12">
        <f>'Simulacion sistema (hoja4)'!AT3743</f>
        <v>0.8310279467419206</v>
      </c>
    </row>
    <row r="3739" spans="2:4" x14ac:dyDescent="0.25">
      <c r="B3739" s="8">
        <f t="shared" si="62"/>
        <v>3734</v>
      </c>
      <c r="C3739" s="12">
        <f>'Simulacion sistema (hoja4)'!AS3744</f>
        <v>0.34952060813661628</v>
      </c>
      <c r="D3739" s="12">
        <f>'Simulacion sistema (hoja4)'!AT3744</f>
        <v>0.89219192551610005</v>
      </c>
    </row>
    <row r="3740" spans="2:4" x14ac:dyDescent="0.25">
      <c r="B3740" s="8">
        <f t="shared" si="62"/>
        <v>3735</v>
      </c>
      <c r="C3740" s="12">
        <f>'Simulacion sistema (hoja4)'!AS3745</f>
        <v>0</v>
      </c>
      <c r="D3740" s="12">
        <f>'Simulacion sistema (hoja4)'!AT3745</f>
        <v>0.86303415399655536</v>
      </c>
    </row>
    <row r="3741" spans="2:4" x14ac:dyDescent="0.25">
      <c r="B3741" s="8">
        <f t="shared" si="62"/>
        <v>3736</v>
      </c>
      <c r="C3741" s="12">
        <f>'Simulacion sistema (hoja4)'!AS3746</f>
        <v>0</v>
      </c>
      <c r="D3741" s="12">
        <f>'Simulacion sistema (hoja4)'!AT3746</f>
        <v>0.91770906329734259</v>
      </c>
    </row>
    <row r="3742" spans="2:4" x14ac:dyDescent="0.25">
      <c r="B3742" s="8">
        <f t="shared" si="62"/>
        <v>3737</v>
      </c>
      <c r="C3742" s="12">
        <f>'Simulacion sistema (hoja4)'!AS3747</f>
        <v>0.53471087196365785</v>
      </c>
      <c r="D3742" s="12">
        <f>'Simulacion sistema (hoja4)'!AT3747</f>
        <v>0.85081040027817678</v>
      </c>
    </row>
    <row r="3743" spans="2:4" x14ac:dyDescent="0.25">
      <c r="B3743" s="8">
        <f t="shared" si="62"/>
        <v>3738</v>
      </c>
      <c r="C3743" s="12">
        <f>'Simulacion sistema (hoja4)'!AS3748</f>
        <v>0</v>
      </c>
      <c r="D3743" s="12">
        <f>'Simulacion sistema (hoja4)'!AT3748</f>
        <v>0.90991090355033921</v>
      </c>
    </row>
    <row r="3744" spans="2:4" x14ac:dyDescent="0.25">
      <c r="B3744" s="8">
        <f t="shared" si="62"/>
        <v>3739</v>
      </c>
      <c r="C3744" s="12">
        <f>'Simulacion sistema (hoja4)'!AS3749</f>
        <v>0</v>
      </c>
      <c r="D3744" s="12">
        <f>'Simulacion sistema (hoja4)'!AT3749</f>
        <v>0.67356542588366286</v>
      </c>
    </row>
    <row r="3745" spans="2:4" x14ac:dyDescent="0.25">
      <c r="B3745" s="8">
        <f t="shared" si="62"/>
        <v>3740</v>
      </c>
      <c r="C3745" s="12">
        <f>'Simulacion sistema (hoja4)'!AS3750</f>
        <v>0</v>
      </c>
      <c r="D3745" s="12">
        <f>'Simulacion sistema (hoja4)'!AT3750</f>
        <v>0.74920032192763153</v>
      </c>
    </row>
    <row r="3746" spans="2:4" x14ac:dyDescent="0.25">
      <c r="B3746" s="8">
        <f t="shared" si="62"/>
        <v>3741</v>
      </c>
      <c r="C3746" s="12">
        <f>'Simulacion sistema (hoja4)'!AS3751</f>
        <v>0</v>
      </c>
      <c r="D3746" s="12">
        <f>'Simulacion sistema (hoja4)'!AT3751</f>
        <v>0.90260293672582104</v>
      </c>
    </row>
    <row r="3747" spans="2:4" x14ac:dyDescent="0.25">
      <c r="B3747" s="8">
        <f t="shared" si="62"/>
        <v>3742</v>
      </c>
      <c r="C3747" s="12">
        <f>'Simulacion sistema (hoja4)'!AS3752</f>
        <v>0</v>
      </c>
      <c r="D3747" s="12">
        <f>'Simulacion sistema (hoja4)'!AT3752</f>
        <v>0.88370025807338581</v>
      </c>
    </row>
    <row r="3748" spans="2:4" x14ac:dyDescent="0.25">
      <c r="B3748" s="8">
        <f t="shared" si="62"/>
        <v>3743</v>
      </c>
      <c r="C3748" s="12">
        <f>'Simulacion sistema (hoja4)'!AS3753</f>
        <v>0</v>
      </c>
      <c r="D3748" s="12">
        <f>'Simulacion sistema (hoja4)'!AT3753</f>
        <v>0.86500831688646618</v>
      </c>
    </row>
    <row r="3749" spans="2:4" x14ac:dyDescent="0.25">
      <c r="B3749" s="8">
        <f t="shared" si="62"/>
        <v>3744</v>
      </c>
      <c r="C3749" s="12">
        <f>'Simulacion sistema (hoja4)'!AS3754</f>
        <v>0</v>
      </c>
      <c r="D3749" s="12">
        <f>'Simulacion sistema (hoja4)'!AT3754</f>
        <v>0.86644896052997844</v>
      </c>
    </row>
    <row r="3750" spans="2:4" x14ac:dyDescent="0.25">
      <c r="B3750" s="8">
        <f t="shared" si="62"/>
        <v>3745</v>
      </c>
      <c r="C3750" s="12">
        <f>'Simulacion sistema (hoja4)'!AS3755</f>
        <v>0</v>
      </c>
      <c r="D3750" s="12">
        <f>'Simulacion sistema (hoja4)'!AT3755</f>
        <v>0.94436220932881065</v>
      </c>
    </row>
    <row r="3751" spans="2:4" x14ac:dyDescent="0.25">
      <c r="B3751" s="8">
        <f t="shared" si="62"/>
        <v>3746</v>
      </c>
      <c r="C3751" s="12">
        <f>'Simulacion sistema (hoja4)'!AS3756</f>
        <v>0</v>
      </c>
      <c r="D3751" s="12">
        <f>'Simulacion sistema (hoja4)'!AT3756</f>
        <v>1</v>
      </c>
    </row>
    <row r="3752" spans="2:4" x14ac:dyDescent="0.25">
      <c r="B3752" s="8">
        <f t="shared" si="62"/>
        <v>3747</v>
      </c>
      <c r="C3752" s="12">
        <f>'Simulacion sistema (hoja4)'!AS3757</f>
        <v>0</v>
      </c>
      <c r="D3752" s="12">
        <f>'Simulacion sistema (hoja4)'!AT3757</f>
        <v>0.9366048422528428</v>
      </c>
    </row>
    <row r="3753" spans="2:4" x14ac:dyDescent="0.25">
      <c r="B3753" s="8">
        <f t="shared" si="62"/>
        <v>3748</v>
      </c>
      <c r="C3753" s="12">
        <f>'Simulacion sistema (hoja4)'!AS3758</f>
        <v>0</v>
      </c>
      <c r="D3753" s="12">
        <f>'Simulacion sistema (hoja4)'!AT3758</f>
        <v>0.73509023484113312</v>
      </c>
    </row>
    <row r="3754" spans="2:4" x14ac:dyDescent="0.25">
      <c r="B3754" s="8">
        <f t="shared" si="62"/>
        <v>3749</v>
      </c>
      <c r="C3754" s="12">
        <f>'Simulacion sistema (hoja4)'!AS3759</f>
        <v>0.17812151440521121</v>
      </c>
      <c r="D3754" s="12">
        <f>'Simulacion sistema (hoja4)'!AT3759</f>
        <v>0.81058460976637436</v>
      </c>
    </row>
    <row r="3755" spans="2:4" x14ac:dyDescent="0.25">
      <c r="B3755" s="8">
        <f t="shared" si="62"/>
        <v>3750</v>
      </c>
      <c r="C3755" s="12">
        <f>'Simulacion sistema (hoja4)'!AS3760</f>
        <v>0</v>
      </c>
      <c r="D3755" s="12">
        <f>'Simulacion sistema (hoja4)'!AT3760</f>
        <v>1</v>
      </c>
    </row>
    <row r="3756" spans="2:4" x14ac:dyDescent="0.25">
      <c r="B3756" s="8">
        <f t="shared" si="62"/>
        <v>3751</v>
      </c>
      <c r="C3756" s="12">
        <f>'Simulacion sistema (hoja4)'!AS3761</f>
        <v>0</v>
      </c>
      <c r="D3756" s="12">
        <f>'Simulacion sistema (hoja4)'!AT3761</f>
        <v>0.72959773165047448</v>
      </c>
    </row>
    <row r="3757" spans="2:4" x14ac:dyDescent="0.25">
      <c r="B3757" s="8">
        <f t="shared" si="62"/>
        <v>3752</v>
      </c>
      <c r="C3757" s="12">
        <f>'Simulacion sistema (hoja4)'!AS3762</f>
        <v>0</v>
      </c>
      <c r="D3757" s="12">
        <f>'Simulacion sistema (hoja4)'!AT3762</f>
        <v>0.79005340868365959</v>
      </c>
    </row>
    <row r="3758" spans="2:4" x14ac:dyDescent="0.25">
      <c r="B3758" s="8">
        <f t="shared" si="62"/>
        <v>3753</v>
      </c>
      <c r="C3758" s="12">
        <f>'Simulacion sistema (hoja4)'!AS3763</f>
        <v>0.177995869586933</v>
      </c>
      <c r="D3758" s="12">
        <f>'Simulacion sistema (hoja4)'!AT3763</f>
        <v>0.70864049827509357</v>
      </c>
    </row>
    <row r="3759" spans="2:4" x14ac:dyDescent="0.25">
      <c r="B3759" s="8">
        <f t="shared" si="62"/>
        <v>3754</v>
      </c>
      <c r="C3759" s="12">
        <f>'Simulacion sistema (hoja4)'!AS3764</f>
        <v>0</v>
      </c>
      <c r="D3759" s="12">
        <f>'Simulacion sistema (hoja4)'!AT3764</f>
        <v>0.81309210343813854</v>
      </c>
    </row>
    <row r="3760" spans="2:4" x14ac:dyDescent="0.25">
      <c r="B3760" s="8">
        <f t="shared" si="62"/>
        <v>3755</v>
      </c>
      <c r="C3760" s="12">
        <f>'Simulacion sistema (hoja4)'!AS3765</f>
        <v>0.69174318769998333</v>
      </c>
      <c r="D3760" s="12">
        <f>'Simulacion sistema (hoja4)'!AT3765</f>
        <v>0.69204284503911651</v>
      </c>
    </row>
    <row r="3761" spans="2:4" x14ac:dyDescent="0.25">
      <c r="B3761" s="8">
        <f t="shared" si="62"/>
        <v>3756</v>
      </c>
      <c r="C3761" s="12">
        <f>'Simulacion sistema (hoja4)'!AS3766</f>
        <v>0</v>
      </c>
      <c r="D3761" s="12">
        <f>'Simulacion sistema (hoja4)'!AT3766</f>
        <v>0.68154986637882886</v>
      </c>
    </row>
    <row r="3762" spans="2:4" x14ac:dyDescent="0.25">
      <c r="B3762" s="8">
        <f t="shared" si="62"/>
        <v>3757</v>
      </c>
      <c r="C3762" s="12">
        <f>'Simulacion sistema (hoja4)'!AS3767</f>
        <v>0</v>
      </c>
      <c r="D3762" s="12">
        <f>'Simulacion sistema (hoja4)'!AT3767</f>
        <v>1</v>
      </c>
    </row>
    <row r="3763" spans="2:4" x14ac:dyDescent="0.25">
      <c r="B3763" s="8">
        <f t="shared" si="62"/>
        <v>3758</v>
      </c>
      <c r="C3763" s="12">
        <f>'Simulacion sistema (hoja4)'!AS3768</f>
        <v>0.22608795804778986</v>
      </c>
      <c r="D3763" s="12">
        <f>'Simulacion sistema (hoja4)'!AT3768</f>
        <v>0.66267830020200291</v>
      </c>
    </row>
    <row r="3764" spans="2:4" x14ac:dyDescent="0.25">
      <c r="B3764" s="8">
        <f t="shared" si="62"/>
        <v>3759</v>
      </c>
      <c r="C3764" s="12">
        <f>'Simulacion sistema (hoja4)'!AS3769</f>
        <v>0</v>
      </c>
      <c r="D3764" s="12">
        <f>'Simulacion sistema (hoja4)'!AT3769</f>
        <v>0.43683388619486335</v>
      </c>
    </row>
    <row r="3765" spans="2:4" x14ac:dyDescent="0.25">
      <c r="B3765" s="8">
        <f t="shared" si="62"/>
        <v>3760</v>
      </c>
      <c r="C3765" s="12">
        <f>'Simulacion sistema (hoja4)'!AS3770</f>
        <v>4.9904896529187684E-2</v>
      </c>
      <c r="D3765" s="12">
        <f>'Simulacion sistema (hoja4)'!AT3770</f>
        <v>0.85966289816151154</v>
      </c>
    </row>
    <row r="3766" spans="2:4" x14ac:dyDescent="0.25">
      <c r="B3766" s="8">
        <f t="shared" si="62"/>
        <v>3761</v>
      </c>
      <c r="C3766" s="12">
        <f>'Simulacion sistema (hoja4)'!AS3771</f>
        <v>0.7869987366453467</v>
      </c>
      <c r="D3766" s="12">
        <f>'Simulacion sistema (hoja4)'!AT3771</f>
        <v>0.63685766287839318</v>
      </c>
    </row>
    <row r="3767" spans="2:4" x14ac:dyDescent="0.25">
      <c r="B3767" s="8">
        <f t="shared" si="62"/>
        <v>3762</v>
      </c>
      <c r="C3767" s="12">
        <f>'Simulacion sistema (hoja4)'!AS3772</f>
        <v>1</v>
      </c>
      <c r="D3767" s="12">
        <f>'Simulacion sistema (hoja4)'!AT3772</f>
        <v>0.5941893256966293</v>
      </c>
    </row>
    <row r="3768" spans="2:4" x14ac:dyDescent="0.25">
      <c r="B3768" s="8">
        <f t="shared" si="62"/>
        <v>3763</v>
      </c>
      <c r="C3768" s="12">
        <f>'Simulacion sistema (hoja4)'!AS3773</f>
        <v>0</v>
      </c>
      <c r="D3768" s="12">
        <f>'Simulacion sistema (hoja4)'!AT3773</f>
        <v>0.76155729060334776</v>
      </c>
    </row>
    <row r="3769" spans="2:4" x14ac:dyDescent="0.25">
      <c r="B3769" s="8">
        <f t="shared" si="62"/>
        <v>3764</v>
      </c>
      <c r="C3769" s="12">
        <f>'Simulacion sistema (hoja4)'!AS3774</f>
        <v>7.3242591511318872E-2</v>
      </c>
      <c r="D3769" s="12">
        <f>'Simulacion sistema (hoja4)'!AT3774</f>
        <v>0.98144989478274658</v>
      </c>
    </row>
    <row r="3770" spans="2:4" x14ac:dyDescent="0.25">
      <c r="B3770" s="8">
        <f t="shared" si="62"/>
        <v>3765</v>
      </c>
      <c r="C3770" s="12">
        <f>'Simulacion sistema (hoja4)'!AS3775</f>
        <v>0</v>
      </c>
      <c r="D3770" s="12">
        <f>'Simulacion sistema (hoja4)'!AT3775</f>
        <v>0.73294507729093705</v>
      </c>
    </row>
    <row r="3771" spans="2:4" x14ac:dyDescent="0.25">
      <c r="B3771" s="8">
        <f t="shared" si="62"/>
        <v>3766</v>
      </c>
      <c r="C3771" s="12">
        <f>'Simulacion sistema (hoja4)'!AS3776</f>
        <v>0</v>
      </c>
      <c r="D3771" s="12">
        <f>'Simulacion sistema (hoja4)'!AT3776</f>
        <v>0.89421106507622539</v>
      </c>
    </row>
    <row r="3772" spans="2:4" x14ac:dyDescent="0.25">
      <c r="B3772" s="8">
        <f t="shared" si="62"/>
        <v>3767</v>
      </c>
      <c r="C3772" s="12">
        <f>'Simulacion sistema (hoja4)'!AS3777</f>
        <v>2.0841838131262544E-2</v>
      </c>
      <c r="D3772" s="12">
        <f>'Simulacion sistema (hoja4)'!AT3777</f>
        <v>1</v>
      </c>
    </row>
    <row r="3773" spans="2:4" x14ac:dyDescent="0.25">
      <c r="B3773" s="8">
        <f t="shared" si="62"/>
        <v>3768</v>
      </c>
      <c r="C3773" s="12">
        <f>'Simulacion sistema (hoja4)'!AS3778</f>
        <v>0.52160583761942692</v>
      </c>
      <c r="D3773" s="12">
        <f>'Simulacion sistema (hoja4)'!AT3778</f>
        <v>0.9457257749215574</v>
      </c>
    </row>
    <row r="3774" spans="2:4" x14ac:dyDescent="0.25">
      <c r="B3774" s="8">
        <f t="shared" si="62"/>
        <v>3769</v>
      </c>
      <c r="C3774" s="12">
        <f>'Simulacion sistema (hoja4)'!AS3779</f>
        <v>0</v>
      </c>
      <c r="D3774" s="12">
        <f>'Simulacion sistema (hoja4)'!AT3779</f>
        <v>0.93418968251199874</v>
      </c>
    </row>
    <row r="3775" spans="2:4" x14ac:dyDescent="0.25">
      <c r="B3775" s="8">
        <f t="shared" si="62"/>
        <v>3770</v>
      </c>
      <c r="C3775" s="12">
        <f>'Simulacion sistema (hoja4)'!AS3780</f>
        <v>0.53622006411235146</v>
      </c>
      <c r="D3775" s="12">
        <f>'Simulacion sistema (hoja4)'!AT3780</f>
        <v>0.85119239544011138</v>
      </c>
    </row>
    <row r="3776" spans="2:4" x14ac:dyDescent="0.25">
      <c r="B3776" s="8">
        <f t="shared" si="62"/>
        <v>3771</v>
      </c>
      <c r="C3776" s="12">
        <f>'Simulacion sistema (hoja4)'!AS3781</f>
        <v>0</v>
      </c>
      <c r="D3776" s="12">
        <f>'Simulacion sistema (hoja4)'!AT3781</f>
        <v>0.54145576294245634</v>
      </c>
    </row>
    <row r="3777" spans="2:4" x14ac:dyDescent="0.25">
      <c r="B3777" s="8">
        <f t="shared" si="62"/>
        <v>3772</v>
      </c>
      <c r="C3777" s="12">
        <f>'Simulacion sistema (hoja4)'!AS3782</f>
        <v>0</v>
      </c>
      <c r="D3777" s="12">
        <f>'Simulacion sistema (hoja4)'!AT3782</f>
        <v>0.69211074999794331</v>
      </c>
    </row>
    <row r="3778" spans="2:4" x14ac:dyDescent="0.25">
      <c r="B3778" s="8">
        <f t="shared" si="62"/>
        <v>3773</v>
      </c>
      <c r="C3778" s="12">
        <f>'Simulacion sistema (hoja4)'!AS3783</f>
        <v>0</v>
      </c>
      <c r="D3778" s="12">
        <f>'Simulacion sistema (hoja4)'!AT3783</f>
        <v>0.38285107876782942</v>
      </c>
    </row>
    <row r="3779" spans="2:4" x14ac:dyDescent="0.25">
      <c r="B3779" s="8">
        <f t="shared" si="62"/>
        <v>3774</v>
      </c>
      <c r="C3779" s="12">
        <f>'Simulacion sistema (hoja4)'!AS3784</f>
        <v>0</v>
      </c>
      <c r="D3779" s="12">
        <f>'Simulacion sistema (hoja4)'!AT3784</f>
        <v>0.84444535575764834</v>
      </c>
    </row>
    <row r="3780" spans="2:4" x14ac:dyDescent="0.25">
      <c r="B3780" s="8">
        <f t="shared" si="62"/>
        <v>3775</v>
      </c>
      <c r="C3780" s="12">
        <f>'Simulacion sistema (hoja4)'!AS3785</f>
        <v>0</v>
      </c>
      <c r="D3780" s="12">
        <f>'Simulacion sistema (hoja4)'!AT3785</f>
        <v>0.98288916727220588</v>
      </c>
    </row>
    <row r="3781" spans="2:4" x14ac:dyDescent="0.25">
      <c r="B3781" s="8">
        <f t="shared" si="62"/>
        <v>3776</v>
      </c>
      <c r="C3781" s="12">
        <f>'Simulacion sistema (hoja4)'!AS3786</f>
        <v>9.50377076188752E-2</v>
      </c>
      <c r="D3781" s="12">
        <f>'Simulacion sistema (hoja4)'!AT3786</f>
        <v>0.64544026262592524</v>
      </c>
    </row>
    <row r="3782" spans="2:4" x14ac:dyDescent="0.25">
      <c r="B3782" s="8">
        <f t="shared" si="62"/>
        <v>3777</v>
      </c>
      <c r="C3782" s="12">
        <f>'Simulacion sistema (hoja4)'!AS3787</f>
        <v>0</v>
      </c>
      <c r="D3782" s="12">
        <f>'Simulacion sistema (hoja4)'!AT3787</f>
        <v>0.95587027074112507</v>
      </c>
    </row>
    <row r="3783" spans="2:4" x14ac:dyDescent="0.25">
      <c r="B3783" s="8">
        <f t="shared" si="62"/>
        <v>3778</v>
      </c>
      <c r="C3783" s="12">
        <f>'Simulacion sistema (hoja4)'!AS3788</f>
        <v>0</v>
      </c>
      <c r="D3783" s="12">
        <f>'Simulacion sistema (hoja4)'!AT3788</f>
        <v>0.85962217171301292</v>
      </c>
    </row>
    <row r="3784" spans="2:4" x14ac:dyDescent="0.25">
      <c r="B3784" s="8">
        <f t="shared" ref="B3784:B3847" si="63">+B3783+1</f>
        <v>3779</v>
      </c>
      <c r="C3784" s="12">
        <f>'Simulacion sistema (hoja4)'!AS3789</f>
        <v>0</v>
      </c>
      <c r="D3784" s="12">
        <f>'Simulacion sistema (hoja4)'!AT3789</f>
        <v>0.77794357273928594</v>
      </c>
    </row>
    <row r="3785" spans="2:4" x14ac:dyDescent="0.25">
      <c r="B3785" s="8">
        <f t="shared" si="63"/>
        <v>3780</v>
      </c>
      <c r="C3785" s="12">
        <f>'Simulacion sistema (hoja4)'!AS3790</f>
        <v>0.26198777446951416</v>
      </c>
      <c r="D3785" s="12">
        <f>'Simulacion sistema (hoja4)'!AT3790</f>
        <v>0.73757690123455</v>
      </c>
    </row>
    <row r="3786" spans="2:4" x14ac:dyDescent="0.25">
      <c r="B3786" s="8">
        <f t="shared" si="63"/>
        <v>3781</v>
      </c>
      <c r="C3786" s="12">
        <f>'Simulacion sistema (hoja4)'!AS3791</f>
        <v>0</v>
      </c>
      <c r="D3786" s="12">
        <f>'Simulacion sistema (hoja4)'!AT3791</f>
        <v>0.97589127984388702</v>
      </c>
    </row>
    <row r="3787" spans="2:4" x14ac:dyDescent="0.25">
      <c r="B3787" s="8">
        <f t="shared" si="63"/>
        <v>3782</v>
      </c>
      <c r="C3787" s="12">
        <f>'Simulacion sistema (hoja4)'!AS3792</f>
        <v>0</v>
      </c>
      <c r="D3787" s="12">
        <f>'Simulacion sistema (hoja4)'!AT3792</f>
        <v>0.74303470178019282</v>
      </c>
    </row>
    <row r="3788" spans="2:4" x14ac:dyDescent="0.25">
      <c r="B3788" s="8">
        <f t="shared" si="63"/>
        <v>3783</v>
      </c>
      <c r="C3788" s="12">
        <f>'Simulacion sistema (hoja4)'!AS3793</f>
        <v>0</v>
      </c>
      <c r="D3788" s="12">
        <f>'Simulacion sistema (hoja4)'!AT3793</f>
        <v>0.80375836060335781</v>
      </c>
    </row>
    <row r="3789" spans="2:4" x14ac:dyDescent="0.25">
      <c r="B3789" s="8">
        <f t="shared" si="63"/>
        <v>3784</v>
      </c>
      <c r="C3789" s="12">
        <f>'Simulacion sistema (hoja4)'!AS3794</f>
        <v>0.28508961311871966</v>
      </c>
      <c r="D3789" s="12">
        <f>'Simulacion sistema (hoja4)'!AT3794</f>
        <v>0.58758618719728295</v>
      </c>
    </row>
    <row r="3790" spans="2:4" x14ac:dyDescent="0.25">
      <c r="B3790" s="8">
        <f t="shared" si="63"/>
        <v>3785</v>
      </c>
      <c r="C3790" s="12">
        <f>'Simulacion sistema (hoja4)'!AS3795</f>
        <v>0</v>
      </c>
      <c r="D3790" s="12">
        <f>'Simulacion sistema (hoja4)'!AT3795</f>
        <v>0.98607055407618682</v>
      </c>
    </row>
    <row r="3791" spans="2:4" x14ac:dyDescent="0.25">
      <c r="B3791" s="8">
        <f t="shared" si="63"/>
        <v>3786</v>
      </c>
      <c r="C3791" s="12">
        <f>'Simulacion sistema (hoja4)'!AS3796</f>
        <v>0.62108414083607688</v>
      </c>
      <c r="D3791" s="12">
        <f>'Simulacion sistema (hoja4)'!AT3796</f>
        <v>0.75729719740201074</v>
      </c>
    </row>
    <row r="3792" spans="2:4" x14ac:dyDescent="0.25">
      <c r="B3792" s="8">
        <f t="shared" si="63"/>
        <v>3787</v>
      </c>
      <c r="C3792" s="12">
        <f>'Simulacion sistema (hoja4)'!AS3797</f>
        <v>0</v>
      </c>
      <c r="D3792" s="12">
        <f>'Simulacion sistema (hoja4)'!AT3797</f>
        <v>0.87412731974847757</v>
      </c>
    </row>
    <row r="3793" spans="2:4" x14ac:dyDescent="0.25">
      <c r="B3793" s="8">
        <f t="shared" si="63"/>
        <v>3788</v>
      </c>
      <c r="C3793" s="12">
        <f>'Simulacion sistema (hoja4)'!AS3798</f>
        <v>0</v>
      </c>
      <c r="D3793" s="12">
        <f>'Simulacion sistema (hoja4)'!AT3798</f>
        <v>0.77401433234527217</v>
      </c>
    </row>
    <row r="3794" spans="2:4" x14ac:dyDescent="0.25">
      <c r="B3794" s="8">
        <f t="shared" si="63"/>
        <v>3789</v>
      </c>
      <c r="C3794" s="12">
        <f>'Simulacion sistema (hoja4)'!AS3799</f>
        <v>0</v>
      </c>
      <c r="D3794" s="12">
        <f>'Simulacion sistema (hoja4)'!AT3799</f>
        <v>0.79662118023847495</v>
      </c>
    </row>
    <row r="3795" spans="2:4" x14ac:dyDescent="0.25">
      <c r="B3795" s="8">
        <f t="shared" si="63"/>
        <v>3790</v>
      </c>
      <c r="C3795" s="12">
        <f>'Simulacion sistema (hoja4)'!AS3800</f>
        <v>6.2253460838352717E-2</v>
      </c>
      <c r="D3795" s="12">
        <f>'Simulacion sistema (hoja4)'!AT3800</f>
        <v>1</v>
      </c>
    </row>
    <row r="3796" spans="2:4" x14ac:dyDescent="0.25">
      <c r="B3796" s="8">
        <f t="shared" si="63"/>
        <v>3791</v>
      </c>
      <c r="C3796" s="12">
        <f>'Simulacion sistema (hoja4)'!AS3801</f>
        <v>1</v>
      </c>
      <c r="D3796" s="12">
        <f>'Simulacion sistema (hoja4)'!AT3801</f>
        <v>0.86682177029662899</v>
      </c>
    </row>
    <row r="3797" spans="2:4" x14ac:dyDescent="0.25">
      <c r="B3797" s="8">
        <f t="shared" si="63"/>
        <v>3792</v>
      </c>
      <c r="C3797" s="12">
        <f>'Simulacion sistema (hoja4)'!AS3802</f>
        <v>0</v>
      </c>
      <c r="D3797" s="12">
        <f>'Simulacion sistema (hoja4)'!AT3802</f>
        <v>0.77498004342391869</v>
      </c>
    </row>
    <row r="3798" spans="2:4" x14ac:dyDescent="0.25">
      <c r="B3798" s="8">
        <f t="shared" si="63"/>
        <v>3793</v>
      </c>
      <c r="C3798" s="12">
        <f>'Simulacion sistema (hoja4)'!AS3803</f>
        <v>0</v>
      </c>
      <c r="D3798" s="12">
        <f>'Simulacion sistema (hoja4)'!AT3803</f>
        <v>0.80501587039010425</v>
      </c>
    </row>
    <row r="3799" spans="2:4" x14ac:dyDescent="0.25">
      <c r="B3799" s="8">
        <f t="shared" si="63"/>
        <v>3794</v>
      </c>
      <c r="C3799" s="12">
        <f>'Simulacion sistema (hoja4)'!AS3804</f>
        <v>0</v>
      </c>
      <c r="D3799" s="12">
        <f>'Simulacion sistema (hoja4)'!AT3804</f>
        <v>0.58024034130650937</v>
      </c>
    </row>
    <row r="3800" spans="2:4" x14ac:dyDescent="0.25">
      <c r="B3800" s="8">
        <f t="shared" si="63"/>
        <v>3795</v>
      </c>
      <c r="C3800" s="12">
        <f>'Simulacion sistema (hoja4)'!AS3805</f>
        <v>0.16556813209242519</v>
      </c>
      <c r="D3800" s="12">
        <f>'Simulacion sistema (hoja4)'!AT3805</f>
        <v>0.81224675069436314</v>
      </c>
    </row>
    <row r="3801" spans="2:4" x14ac:dyDescent="0.25">
      <c r="B3801" s="8">
        <f t="shared" si="63"/>
        <v>3796</v>
      </c>
      <c r="C3801" s="12">
        <f>'Simulacion sistema (hoja4)'!AS3806</f>
        <v>0</v>
      </c>
      <c r="D3801" s="12">
        <f>'Simulacion sistema (hoja4)'!AT3806</f>
        <v>0.58506519305802829</v>
      </c>
    </row>
    <row r="3802" spans="2:4" x14ac:dyDescent="0.25">
      <c r="B3802" s="8">
        <f t="shared" si="63"/>
        <v>3797</v>
      </c>
      <c r="C3802" s="12">
        <f>'Simulacion sistema (hoja4)'!AS3807</f>
        <v>0.16187218578774523</v>
      </c>
      <c r="D3802" s="12">
        <f>'Simulacion sistema (hoja4)'!AT3807</f>
        <v>0.85211675321639035</v>
      </c>
    </row>
    <row r="3803" spans="2:4" x14ac:dyDescent="0.25">
      <c r="B3803" s="8">
        <f t="shared" si="63"/>
        <v>3798</v>
      </c>
      <c r="C3803" s="12">
        <f>'Simulacion sistema (hoja4)'!AS3808</f>
        <v>8.6806611095756034E-2</v>
      </c>
      <c r="D3803" s="12">
        <f>'Simulacion sistema (hoja4)'!AT3808</f>
        <v>0.86713798362030148</v>
      </c>
    </row>
    <row r="3804" spans="2:4" x14ac:dyDescent="0.25">
      <c r="B3804" s="8">
        <f t="shared" si="63"/>
        <v>3799</v>
      </c>
      <c r="C3804" s="12">
        <f>'Simulacion sistema (hoja4)'!AS3809</f>
        <v>0</v>
      </c>
      <c r="D3804" s="12">
        <f>'Simulacion sistema (hoja4)'!AT3809</f>
        <v>0.74045875722575094</v>
      </c>
    </row>
    <row r="3805" spans="2:4" x14ac:dyDescent="0.25">
      <c r="B3805" s="8">
        <f t="shared" si="63"/>
        <v>3800</v>
      </c>
      <c r="C3805" s="12">
        <f>'Simulacion sistema (hoja4)'!AS3810</f>
        <v>0</v>
      </c>
      <c r="D3805" s="12">
        <f>'Simulacion sistema (hoja4)'!AT3810</f>
        <v>1</v>
      </c>
    </row>
    <row r="3806" spans="2:4" x14ac:dyDescent="0.25">
      <c r="B3806" s="8">
        <f t="shared" si="63"/>
        <v>3801</v>
      </c>
      <c r="C3806" s="12">
        <f>'Simulacion sistema (hoja4)'!AS3811</f>
        <v>0</v>
      </c>
      <c r="D3806" s="12">
        <f>'Simulacion sistema (hoja4)'!AT3811</f>
        <v>0.66442863282126419</v>
      </c>
    </row>
    <row r="3807" spans="2:4" x14ac:dyDescent="0.25">
      <c r="B3807" s="8">
        <f t="shared" si="63"/>
        <v>3802</v>
      </c>
      <c r="C3807" s="12">
        <f>'Simulacion sistema (hoja4)'!AS3812</f>
        <v>0.67805636334754038</v>
      </c>
      <c r="D3807" s="12">
        <f>'Simulacion sistema (hoja4)'!AT3812</f>
        <v>0.80187829296429136</v>
      </c>
    </row>
    <row r="3808" spans="2:4" x14ac:dyDescent="0.25">
      <c r="B3808" s="8">
        <f t="shared" si="63"/>
        <v>3803</v>
      </c>
      <c r="C3808" s="12">
        <f>'Simulacion sistema (hoja4)'!AS3813</f>
        <v>1</v>
      </c>
      <c r="D3808" s="12">
        <f>'Simulacion sistema (hoja4)'!AT3813</f>
        <v>0.95810124385633111</v>
      </c>
    </row>
    <row r="3809" spans="2:4" x14ac:dyDescent="0.25">
      <c r="B3809" s="8">
        <f t="shared" si="63"/>
        <v>3804</v>
      </c>
      <c r="C3809" s="12">
        <f>'Simulacion sistema (hoja4)'!AS3814</f>
        <v>0.67184597642990407</v>
      </c>
      <c r="D3809" s="12">
        <f>'Simulacion sistema (hoja4)'!AT3814</f>
        <v>0.88137141516763473</v>
      </c>
    </row>
    <row r="3810" spans="2:4" x14ac:dyDescent="0.25">
      <c r="B3810" s="8">
        <f t="shared" si="63"/>
        <v>3805</v>
      </c>
      <c r="C3810" s="12">
        <f>'Simulacion sistema (hoja4)'!AS3815</f>
        <v>0</v>
      </c>
      <c r="D3810" s="12">
        <f>'Simulacion sistema (hoja4)'!AT3815</f>
        <v>0.50919018024140139</v>
      </c>
    </row>
    <row r="3811" spans="2:4" x14ac:dyDescent="0.25">
      <c r="B3811" s="8">
        <f t="shared" si="63"/>
        <v>3806</v>
      </c>
      <c r="C3811" s="12">
        <f>'Simulacion sistema (hoja4)'!AS3816</f>
        <v>0</v>
      </c>
      <c r="D3811" s="12">
        <f>'Simulacion sistema (hoja4)'!AT3816</f>
        <v>0.66803202021736274</v>
      </c>
    </row>
    <row r="3812" spans="2:4" x14ac:dyDescent="0.25">
      <c r="B3812" s="8">
        <f t="shared" si="63"/>
        <v>3807</v>
      </c>
      <c r="C3812" s="12">
        <f>'Simulacion sistema (hoja4)'!AS3817</f>
        <v>0</v>
      </c>
      <c r="D3812" s="12">
        <f>'Simulacion sistema (hoja4)'!AT3817</f>
        <v>0.64352312315686377</v>
      </c>
    </row>
    <row r="3813" spans="2:4" x14ac:dyDescent="0.25">
      <c r="B3813" s="8">
        <f t="shared" si="63"/>
        <v>3808</v>
      </c>
      <c r="C3813" s="12">
        <f>'Simulacion sistema (hoja4)'!AS3818</f>
        <v>0</v>
      </c>
      <c r="D3813" s="12">
        <f>'Simulacion sistema (hoja4)'!AT3818</f>
        <v>1</v>
      </c>
    </row>
    <row r="3814" spans="2:4" x14ac:dyDescent="0.25">
      <c r="B3814" s="8">
        <f t="shared" si="63"/>
        <v>3809</v>
      </c>
      <c r="C3814" s="12">
        <f>'Simulacion sistema (hoja4)'!AS3819</f>
        <v>0</v>
      </c>
      <c r="D3814" s="12">
        <f>'Simulacion sistema (hoja4)'!AT3819</f>
        <v>0.80153510061605782</v>
      </c>
    </row>
    <row r="3815" spans="2:4" x14ac:dyDescent="0.25">
      <c r="B3815" s="8">
        <f t="shared" si="63"/>
        <v>3810</v>
      </c>
      <c r="C3815" s="12">
        <f>'Simulacion sistema (hoja4)'!AS3820</f>
        <v>0</v>
      </c>
      <c r="D3815" s="12">
        <f>'Simulacion sistema (hoja4)'!AT3820</f>
        <v>0.68118912455612279</v>
      </c>
    </row>
    <row r="3816" spans="2:4" x14ac:dyDescent="0.25">
      <c r="B3816" s="8">
        <f t="shared" si="63"/>
        <v>3811</v>
      </c>
      <c r="C3816" s="12">
        <f>'Simulacion sistema (hoja4)'!AS3821</f>
        <v>4.9125342354302354E-2</v>
      </c>
      <c r="D3816" s="12">
        <f>'Simulacion sistema (hoja4)'!AT3821</f>
        <v>0.90486919333580607</v>
      </c>
    </row>
    <row r="3817" spans="2:4" x14ac:dyDescent="0.25">
      <c r="B3817" s="8">
        <f t="shared" si="63"/>
        <v>3812</v>
      </c>
      <c r="C3817" s="12">
        <f>'Simulacion sistema (hoja4)'!AS3822</f>
        <v>0.23132756606258528</v>
      </c>
      <c r="D3817" s="12">
        <f>'Simulacion sistema (hoja4)'!AT3822</f>
        <v>0.77830831505081532</v>
      </c>
    </row>
    <row r="3818" spans="2:4" x14ac:dyDescent="0.25">
      <c r="B3818" s="8">
        <f t="shared" si="63"/>
        <v>3813</v>
      </c>
      <c r="C3818" s="12">
        <f>'Simulacion sistema (hoja4)'!AS3823</f>
        <v>0</v>
      </c>
      <c r="D3818" s="12">
        <f>'Simulacion sistema (hoja4)'!AT3823</f>
        <v>0.97336088571805512</v>
      </c>
    </row>
    <row r="3819" spans="2:4" x14ac:dyDescent="0.25">
      <c r="B3819" s="8">
        <f t="shared" si="63"/>
        <v>3814</v>
      </c>
      <c r="C3819" s="12">
        <f>'Simulacion sistema (hoja4)'!AS3824</f>
        <v>0</v>
      </c>
      <c r="D3819" s="12">
        <f>'Simulacion sistema (hoja4)'!AT3824</f>
        <v>0.77622424970837056</v>
      </c>
    </row>
    <row r="3820" spans="2:4" x14ac:dyDescent="0.25">
      <c r="B3820" s="8">
        <f t="shared" si="63"/>
        <v>3815</v>
      </c>
      <c r="C3820" s="12">
        <f>'Simulacion sistema (hoja4)'!AS3825</f>
        <v>0</v>
      </c>
      <c r="D3820" s="12">
        <f>'Simulacion sistema (hoja4)'!AT3825</f>
        <v>0.90825371375474484</v>
      </c>
    </row>
    <row r="3821" spans="2:4" x14ac:dyDescent="0.25">
      <c r="B3821" s="8">
        <f t="shared" si="63"/>
        <v>3816</v>
      </c>
      <c r="C3821" s="12">
        <f>'Simulacion sistema (hoja4)'!AS3826</f>
        <v>0</v>
      </c>
      <c r="D3821" s="12">
        <f>'Simulacion sistema (hoja4)'!AT3826</f>
        <v>0.95942157737285616</v>
      </c>
    </row>
    <row r="3822" spans="2:4" x14ac:dyDescent="0.25">
      <c r="B3822" s="8">
        <f t="shared" si="63"/>
        <v>3817</v>
      </c>
      <c r="C3822" s="12">
        <f>'Simulacion sistema (hoja4)'!AS3827</f>
        <v>0.24399710888059006</v>
      </c>
      <c r="D3822" s="12">
        <f>'Simulacion sistema (hoja4)'!AT3827</f>
        <v>0.61828390945120693</v>
      </c>
    </row>
    <row r="3823" spans="2:4" x14ac:dyDescent="0.25">
      <c r="B3823" s="8">
        <f t="shared" si="63"/>
        <v>3818</v>
      </c>
      <c r="C3823" s="12">
        <f>'Simulacion sistema (hoja4)'!AS3828</f>
        <v>0</v>
      </c>
      <c r="D3823" s="12">
        <f>'Simulacion sistema (hoja4)'!AT3828</f>
        <v>0.97751656435051304</v>
      </c>
    </row>
    <row r="3824" spans="2:4" x14ac:dyDescent="0.25">
      <c r="B3824" s="8">
        <f t="shared" si="63"/>
        <v>3819</v>
      </c>
      <c r="C3824" s="12">
        <f>'Simulacion sistema (hoja4)'!AS3829</f>
        <v>5.6190106613118384E-3</v>
      </c>
      <c r="D3824" s="12">
        <f>'Simulacion sistema (hoja4)'!AT3829</f>
        <v>0.40923917081112549</v>
      </c>
    </row>
    <row r="3825" spans="2:4" x14ac:dyDescent="0.25">
      <c r="B3825" s="8">
        <f t="shared" si="63"/>
        <v>3820</v>
      </c>
      <c r="C3825" s="12">
        <f>'Simulacion sistema (hoja4)'!AS3830</f>
        <v>0</v>
      </c>
      <c r="D3825" s="12">
        <f>'Simulacion sistema (hoja4)'!AT3830</f>
        <v>0.71057610193035037</v>
      </c>
    </row>
    <row r="3826" spans="2:4" x14ac:dyDescent="0.25">
      <c r="B3826" s="8">
        <f t="shared" si="63"/>
        <v>3821</v>
      </c>
      <c r="C3826" s="12">
        <f>'Simulacion sistema (hoja4)'!AS3831</f>
        <v>6.478221184713015E-2</v>
      </c>
      <c r="D3826" s="12">
        <f>'Simulacion sistema (hoja4)'!AT3831</f>
        <v>0.85882772358412673</v>
      </c>
    </row>
    <row r="3827" spans="2:4" x14ac:dyDescent="0.25">
      <c r="B3827" s="8">
        <f t="shared" si="63"/>
        <v>3822</v>
      </c>
      <c r="C3827" s="12">
        <f>'Simulacion sistema (hoja4)'!AS3832</f>
        <v>0.15346599373588105</v>
      </c>
      <c r="D3827" s="12">
        <f>'Simulacion sistema (hoja4)'!AT3832</f>
        <v>0.79070622780577959</v>
      </c>
    </row>
    <row r="3828" spans="2:4" x14ac:dyDescent="0.25">
      <c r="B3828" s="8">
        <f t="shared" si="63"/>
        <v>3823</v>
      </c>
      <c r="C3828" s="12">
        <f>'Simulacion sistema (hoja4)'!AS3833</f>
        <v>0</v>
      </c>
      <c r="D3828" s="12">
        <f>'Simulacion sistema (hoja4)'!AT3833</f>
        <v>0.99550354556710385</v>
      </c>
    </row>
    <row r="3829" spans="2:4" x14ac:dyDescent="0.25">
      <c r="B3829" s="8">
        <f t="shared" si="63"/>
        <v>3824</v>
      </c>
      <c r="C3829" s="12">
        <f>'Simulacion sistema (hoja4)'!AS3834</f>
        <v>0</v>
      </c>
      <c r="D3829" s="12">
        <f>'Simulacion sistema (hoja4)'!AT3834</f>
        <v>0.78539019054141168</v>
      </c>
    </row>
    <row r="3830" spans="2:4" x14ac:dyDescent="0.25">
      <c r="B3830" s="8">
        <f t="shared" si="63"/>
        <v>3825</v>
      </c>
      <c r="C3830" s="12">
        <f>'Simulacion sistema (hoja4)'!AS3835</f>
        <v>0</v>
      </c>
      <c r="D3830" s="12">
        <f>'Simulacion sistema (hoja4)'!AT3835</f>
        <v>0.98788361324759655</v>
      </c>
    </row>
    <row r="3831" spans="2:4" x14ac:dyDescent="0.25">
      <c r="B3831" s="8">
        <f t="shared" si="63"/>
        <v>3826</v>
      </c>
      <c r="C3831" s="12">
        <f>'Simulacion sistema (hoja4)'!AS3836</f>
        <v>0.13327079026437846</v>
      </c>
      <c r="D3831" s="12">
        <f>'Simulacion sistema (hoja4)'!AT3836</f>
        <v>0.71993822896640192</v>
      </c>
    </row>
    <row r="3832" spans="2:4" x14ac:dyDescent="0.25">
      <c r="B3832" s="8">
        <f t="shared" si="63"/>
        <v>3827</v>
      </c>
      <c r="C3832" s="12">
        <f>'Simulacion sistema (hoja4)'!AS3837</f>
        <v>0</v>
      </c>
      <c r="D3832" s="12">
        <f>'Simulacion sistema (hoja4)'!AT3837</f>
        <v>0.91191584376412149</v>
      </c>
    </row>
    <row r="3833" spans="2:4" x14ac:dyDescent="0.25">
      <c r="B3833" s="8">
        <f t="shared" si="63"/>
        <v>3828</v>
      </c>
      <c r="C3833" s="12">
        <f>'Simulacion sistema (hoja4)'!AS3838</f>
        <v>1</v>
      </c>
      <c r="D3833" s="12">
        <f>'Simulacion sistema (hoja4)'!AT3838</f>
        <v>0.86263906382449285</v>
      </c>
    </row>
    <row r="3834" spans="2:4" x14ac:dyDescent="0.25">
      <c r="B3834" s="8">
        <f t="shared" si="63"/>
        <v>3829</v>
      </c>
      <c r="C3834" s="12">
        <f>'Simulacion sistema (hoja4)'!AS3839</f>
        <v>0.31506189361361098</v>
      </c>
      <c r="D3834" s="12">
        <f>'Simulacion sistema (hoja4)'!AT3839</f>
        <v>0.83135964120012606</v>
      </c>
    </row>
    <row r="3835" spans="2:4" x14ac:dyDescent="0.25">
      <c r="B3835" s="8">
        <f t="shared" si="63"/>
        <v>3830</v>
      </c>
      <c r="C3835" s="12">
        <f>'Simulacion sistema (hoja4)'!AS3840</f>
        <v>0.24388415883637912</v>
      </c>
      <c r="D3835" s="12">
        <f>'Simulacion sistema (hoja4)'!AT3840</f>
        <v>0.82844615548253875</v>
      </c>
    </row>
    <row r="3836" spans="2:4" x14ac:dyDescent="0.25">
      <c r="B3836" s="8">
        <f t="shared" si="63"/>
        <v>3831</v>
      </c>
      <c r="C3836" s="12">
        <f>'Simulacion sistema (hoja4)'!AS3841</f>
        <v>0</v>
      </c>
      <c r="D3836" s="12">
        <f>'Simulacion sistema (hoja4)'!AT3841</f>
        <v>0.73909700243342713</v>
      </c>
    </row>
    <row r="3837" spans="2:4" x14ac:dyDescent="0.25">
      <c r="B3837" s="8">
        <f t="shared" si="63"/>
        <v>3832</v>
      </c>
      <c r="C3837" s="12">
        <f>'Simulacion sistema (hoja4)'!AS3842</f>
        <v>0</v>
      </c>
      <c r="D3837" s="12">
        <f>'Simulacion sistema (hoja4)'!AT3842</f>
        <v>0.71507124865155713</v>
      </c>
    </row>
    <row r="3838" spans="2:4" x14ac:dyDescent="0.25">
      <c r="B3838" s="8">
        <f t="shared" si="63"/>
        <v>3833</v>
      </c>
      <c r="C3838" s="12">
        <f>'Simulacion sistema (hoja4)'!AS3843</f>
        <v>0</v>
      </c>
      <c r="D3838" s="12">
        <f>'Simulacion sistema (hoja4)'!AT3843</f>
        <v>0.75039309155309974</v>
      </c>
    </row>
    <row r="3839" spans="2:4" x14ac:dyDescent="0.25">
      <c r="B3839" s="8">
        <f t="shared" si="63"/>
        <v>3834</v>
      </c>
      <c r="C3839" s="12">
        <f>'Simulacion sistema (hoja4)'!AS3844</f>
        <v>0.11252366926540465</v>
      </c>
      <c r="D3839" s="12">
        <f>'Simulacion sistema (hoja4)'!AT3844</f>
        <v>0.85850869329322899</v>
      </c>
    </row>
    <row r="3840" spans="2:4" x14ac:dyDescent="0.25">
      <c r="B3840" s="8">
        <f t="shared" si="63"/>
        <v>3835</v>
      </c>
      <c r="C3840" s="12">
        <f>'Simulacion sistema (hoja4)'!AS3845</f>
        <v>0.2173458441285484</v>
      </c>
      <c r="D3840" s="12">
        <f>'Simulacion sistema (hoja4)'!AT3845</f>
        <v>0.82894029948030745</v>
      </c>
    </row>
    <row r="3841" spans="2:4" x14ac:dyDescent="0.25">
      <c r="B3841" s="8">
        <f t="shared" si="63"/>
        <v>3836</v>
      </c>
      <c r="C3841" s="12">
        <f>'Simulacion sistema (hoja4)'!AS3846</f>
        <v>0</v>
      </c>
      <c r="D3841" s="12">
        <f>'Simulacion sistema (hoja4)'!AT3846</f>
        <v>0.85986375048786901</v>
      </c>
    </row>
    <row r="3842" spans="2:4" x14ac:dyDescent="0.25">
      <c r="B3842" s="8">
        <f t="shared" si="63"/>
        <v>3837</v>
      </c>
      <c r="C3842" s="12">
        <f>'Simulacion sistema (hoja4)'!AS3847</f>
        <v>0.14300332927256629</v>
      </c>
      <c r="D3842" s="12">
        <f>'Simulacion sistema (hoja4)'!AT3847</f>
        <v>0.93756426961034811</v>
      </c>
    </row>
    <row r="3843" spans="2:4" x14ac:dyDescent="0.25">
      <c r="B3843" s="8">
        <f t="shared" si="63"/>
        <v>3838</v>
      </c>
      <c r="C3843" s="12">
        <f>'Simulacion sistema (hoja4)'!AS3848</f>
        <v>0.2198559936028511</v>
      </c>
      <c r="D3843" s="12">
        <f>'Simulacion sistema (hoja4)'!AT3848</f>
        <v>0.66528132280060936</v>
      </c>
    </row>
    <row r="3844" spans="2:4" x14ac:dyDescent="0.25">
      <c r="B3844" s="8">
        <f t="shared" si="63"/>
        <v>3839</v>
      </c>
      <c r="C3844" s="12">
        <f>'Simulacion sistema (hoja4)'!AS3849</f>
        <v>0.74680987032667379</v>
      </c>
      <c r="D3844" s="12">
        <f>'Simulacion sistema (hoja4)'!AT3849</f>
        <v>0.83517280803345084</v>
      </c>
    </row>
    <row r="3845" spans="2:4" x14ac:dyDescent="0.25">
      <c r="B3845" s="8">
        <f t="shared" si="63"/>
        <v>3840</v>
      </c>
      <c r="C3845" s="12">
        <f>'Simulacion sistema (hoja4)'!AS3850</f>
        <v>0.18589063963665994</v>
      </c>
      <c r="D3845" s="12">
        <f>'Simulacion sistema (hoja4)'!AT3850</f>
        <v>0.92694121003378194</v>
      </c>
    </row>
    <row r="3846" spans="2:4" x14ac:dyDescent="0.25">
      <c r="B3846" s="8">
        <f t="shared" si="63"/>
        <v>3841</v>
      </c>
      <c r="C3846" s="12">
        <f>'Simulacion sistema (hoja4)'!AS3851</f>
        <v>1.3827923585874183E-3</v>
      </c>
      <c r="D3846" s="12">
        <f>'Simulacion sistema (hoja4)'!AT3851</f>
        <v>0.74217372774172408</v>
      </c>
    </row>
    <row r="3847" spans="2:4" x14ac:dyDescent="0.25">
      <c r="B3847" s="8">
        <f t="shared" si="63"/>
        <v>3842</v>
      </c>
      <c r="C3847" s="12">
        <f>'Simulacion sistema (hoja4)'!AS3852</f>
        <v>0</v>
      </c>
      <c r="D3847" s="12">
        <f>'Simulacion sistema (hoja4)'!AT3852</f>
        <v>0.7521292787889251</v>
      </c>
    </row>
    <row r="3848" spans="2:4" x14ac:dyDescent="0.25">
      <c r="B3848" s="8">
        <f t="shared" ref="B3848:B3911" si="64">+B3847+1</f>
        <v>3843</v>
      </c>
      <c r="C3848" s="12">
        <f>'Simulacion sistema (hoja4)'!AS3853</f>
        <v>0</v>
      </c>
      <c r="D3848" s="12">
        <f>'Simulacion sistema (hoja4)'!AT3853</f>
        <v>0.9278241004473099</v>
      </c>
    </row>
    <row r="3849" spans="2:4" x14ac:dyDescent="0.25">
      <c r="B3849" s="8">
        <f t="shared" si="64"/>
        <v>3844</v>
      </c>
      <c r="C3849" s="12">
        <f>'Simulacion sistema (hoja4)'!AS3854</f>
        <v>0</v>
      </c>
      <c r="D3849" s="12">
        <f>'Simulacion sistema (hoja4)'!AT3854</f>
        <v>0.73370079761783658</v>
      </c>
    </row>
    <row r="3850" spans="2:4" x14ac:dyDescent="0.25">
      <c r="B3850" s="8">
        <f t="shared" si="64"/>
        <v>3845</v>
      </c>
      <c r="C3850" s="12">
        <f>'Simulacion sistema (hoja4)'!AS3855</f>
        <v>0</v>
      </c>
      <c r="D3850" s="12">
        <f>'Simulacion sistema (hoja4)'!AT3855</f>
        <v>0.68156649104147282</v>
      </c>
    </row>
    <row r="3851" spans="2:4" x14ac:dyDescent="0.25">
      <c r="B3851" s="8">
        <f t="shared" si="64"/>
        <v>3846</v>
      </c>
      <c r="C3851" s="12">
        <f>'Simulacion sistema (hoja4)'!AS3856</f>
        <v>0.35228133448301024</v>
      </c>
      <c r="D3851" s="12">
        <f>'Simulacion sistema (hoja4)'!AT3856</f>
        <v>0.53040592133243769</v>
      </c>
    </row>
    <row r="3852" spans="2:4" x14ac:dyDescent="0.25">
      <c r="B3852" s="8">
        <f t="shared" si="64"/>
        <v>3847</v>
      </c>
      <c r="C3852" s="12">
        <f>'Simulacion sistema (hoja4)'!AS3857</f>
        <v>0</v>
      </c>
      <c r="D3852" s="12">
        <f>'Simulacion sistema (hoja4)'!AT3857</f>
        <v>0.63700706341805424</v>
      </c>
    </row>
    <row r="3853" spans="2:4" x14ac:dyDescent="0.25">
      <c r="B3853" s="8">
        <f t="shared" si="64"/>
        <v>3848</v>
      </c>
      <c r="C3853" s="12">
        <f>'Simulacion sistema (hoja4)'!AS3858</f>
        <v>0</v>
      </c>
      <c r="D3853" s="12">
        <f>'Simulacion sistema (hoja4)'!AT3858</f>
        <v>1</v>
      </c>
    </row>
    <row r="3854" spans="2:4" x14ac:dyDescent="0.25">
      <c r="B3854" s="8">
        <f t="shared" si="64"/>
        <v>3849</v>
      </c>
      <c r="C3854" s="12">
        <f>'Simulacion sistema (hoja4)'!AS3859</f>
        <v>0</v>
      </c>
      <c r="D3854" s="12">
        <f>'Simulacion sistema (hoja4)'!AT3859</f>
        <v>0.83516690683890416</v>
      </c>
    </row>
    <row r="3855" spans="2:4" x14ac:dyDescent="0.25">
      <c r="B3855" s="8">
        <f t="shared" si="64"/>
        <v>3850</v>
      </c>
      <c r="C3855" s="12">
        <f>'Simulacion sistema (hoja4)'!AS3860</f>
        <v>0</v>
      </c>
      <c r="D3855" s="12">
        <f>'Simulacion sistema (hoja4)'!AT3860</f>
        <v>0.74615672343749029</v>
      </c>
    </row>
    <row r="3856" spans="2:4" x14ac:dyDescent="0.25">
      <c r="B3856" s="8">
        <f t="shared" si="64"/>
        <v>3851</v>
      </c>
      <c r="C3856" s="12">
        <f>'Simulacion sistema (hoja4)'!AS3861</f>
        <v>0</v>
      </c>
      <c r="D3856" s="12">
        <f>'Simulacion sistema (hoja4)'!AT3861</f>
        <v>0.70057953565580011</v>
      </c>
    </row>
    <row r="3857" spans="2:4" x14ac:dyDescent="0.25">
      <c r="B3857" s="8">
        <f t="shared" si="64"/>
        <v>3852</v>
      </c>
      <c r="C3857" s="12">
        <f>'Simulacion sistema (hoja4)'!AS3862</f>
        <v>0.18183373319076171</v>
      </c>
      <c r="D3857" s="12">
        <f>'Simulacion sistema (hoja4)'!AT3862</f>
        <v>0.7534901840559467</v>
      </c>
    </row>
    <row r="3858" spans="2:4" x14ac:dyDescent="0.25">
      <c r="B3858" s="8">
        <f t="shared" si="64"/>
        <v>3853</v>
      </c>
      <c r="C3858" s="12">
        <f>'Simulacion sistema (hoja4)'!AS3863</f>
        <v>0.28558637565137979</v>
      </c>
      <c r="D3858" s="12">
        <f>'Simulacion sistema (hoja4)'!AT3863</f>
        <v>0.75165990872467292</v>
      </c>
    </row>
    <row r="3859" spans="2:4" x14ac:dyDescent="0.25">
      <c r="B3859" s="8">
        <f t="shared" si="64"/>
        <v>3854</v>
      </c>
      <c r="C3859" s="12">
        <f>'Simulacion sistema (hoja4)'!AS3864</f>
        <v>0</v>
      </c>
      <c r="D3859" s="12">
        <f>'Simulacion sistema (hoja4)'!AT3864</f>
        <v>0.74102976391034536</v>
      </c>
    </row>
    <row r="3860" spans="2:4" x14ac:dyDescent="0.25">
      <c r="B3860" s="8">
        <f t="shared" si="64"/>
        <v>3855</v>
      </c>
      <c r="C3860" s="12">
        <f>'Simulacion sistema (hoja4)'!AS3865</f>
        <v>0.16772127123372879</v>
      </c>
      <c r="D3860" s="12">
        <f>'Simulacion sistema (hoja4)'!AT3865</f>
        <v>1</v>
      </c>
    </row>
    <row r="3861" spans="2:4" x14ac:dyDescent="0.25">
      <c r="B3861" s="8">
        <f t="shared" si="64"/>
        <v>3856</v>
      </c>
      <c r="C3861" s="12">
        <f>'Simulacion sistema (hoja4)'!AS3866</f>
        <v>0</v>
      </c>
      <c r="D3861" s="12">
        <f>'Simulacion sistema (hoja4)'!AT3866</f>
        <v>0.51206228622703409</v>
      </c>
    </row>
    <row r="3862" spans="2:4" x14ac:dyDescent="0.25">
      <c r="B3862" s="8">
        <f t="shared" si="64"/>
        <v>3857</v>
      </c>
      <c r="C3862" s="12">
        <f>'Simulacion sistema (hoja4)'!AS3867</f>
        <v>1.1512428979087065E-2</v>
      </c>
      <c r="D3862" s="12">
        <f>'Simulacion sistema (hoja4)'!AT3867</f>
        <v>0.63965474390091892</v>
      </c>
    </row>
    <row r="3863" spans="2:4" x14ac:dyDescent="0.25">
      <c r="B3863" s="8">
        <f t="shared" si="64"/>
        <v>3858</v>
      </c>
      <c r="C3863" s="12">
        <f>'Simulacion sistema (hoja4)'!AS3868</f>
        <v>0</v>
      </c>
      <c r="D3863" s="12">
        <f>'Simulacion sistema (hoja4)'!AT3868</f>
        <v>1</v>
      </c>
    </row>
    <row r="3864" spans="2:4" x14ac:dyDescent="0.25">
      <c r="B3864" s="8">
        <f t="shared" si="64"/>
        <v>3859</v>
      </c>
      <c r="C3864" s="12">
        <f>'Simulacion sistema (hoja4)'!AS3869</f>
        <v>0</v>
      </c>
      <c r="D3864" s="12">
        <f>'Simulacion sistema (hoja4)'!AT3869</f>
        <v>0.94258767421804257</v>
      </c>
    </row>
    <row r="3865" spans="2:4" x14ac:dyDescent="0.25">
      <c r="B3865" s="8">
        <f t="shared" si="64"/>
        <v>3860</v>
      </c>
      <c r="C3865" s="12">
        <f>'Simulacion sistema (hoja4)'!AS3870</f>
        <v>0.19952075903373562</v>
      </c>
      <c r="D3865" s="12">
        <f>'Simulacion sistema (hoja4)'!AT3870</f>
        <v>0.82649324793005374</v>
      </c>
    </row>
    <row r="3866" spans="2:4" x14ac:dyDescent="0.25">
      <c r="B3866" s="8">
        <f t="shared" si="64"/>
        <v>3861</v>
      </c>
      <c r="C3866" s="12">
        <f>'Simulacion sistema (hoja4)'!AS3871</f>
        <v>0</v>
      </c>
      <c r="D3866" s="12">
        <f>'Simulacion sistema (hoja4)'!AT3871</f>
        <v>0.86562625393066128</v>
      </c>
    </row>
    <row r="3867" spans="2:4" x14ac:dyDescent="0.25">
      <c r="B3867" s="8">
        <f t="shared" si="64"/>
        <v>3862</v>
      </c>
      <c r="C3867" s="12">
        <f>'Simulacion sistema (hoja4)'!AS3872</f>
        <v>0</v>
      </c>
      <c r="D3867" s="12">
        <f>'Simulacion sistema (hoja4)'!AT3872</f>
        <v>0.79484281772024024</v>
      </c>
    </row>
    <row r="3868" spans="2:4" x14ac:dyDescent="0.25">
      <c r="B3868" s="8">
        <f t="shared" si="64"/>
        <v>3863</v>
      </c>
      <c r="C3868" s="12">
        <f>'Simulacion sistema (hoja4)'!AS3873</f>
        <v>0.60666967522199899</v>
      </c>
      <c r="D3868" s="12">
        <f>'Simulacion sistema (hoja4)'!AT3873</f>
        <v>0.90367279014700053</v>
      </c>
    </row>
    <row r="3869" spans="2:4" x14ac:dyDescent="0.25">
      <c r="B3869" s="8">
        <f t="shared" si="64"/>
        <v>3864</v>
      </c>
      <c r="C3869" s="12">
        <f>'Simulacion sistema (hoja4)'!AS3874</f>
        <v>3.7481012466624601E-2</v>
      </c>
      <c r="D3869" s="12">
        <f>'Simulacion sistema (hoja4)'!AT3874</f>
        <v>0.98022588812166023</v>
      </c>
    </row>
    <row r="3870" spans="2:4" x14ac:dyDescent="0.25">
      <c r="B3870" s="8">
        <f t="shared" si="64"/>
        <v>3865</v>
      </c>
      <c r="C3870" s="12">
        <f>'Simulacion sistema (hoja4)'!AS3875</f>
        <v>0.38503221006742805</v>
      </c>
      <c r="D3870" s="12">
        <f>'Simulacion sistema (hoja4)'!AT3875</f>
        <v>0.95650585895027063</v>
      </c>
    </row>
    <row r="3871" spans="2:4" x14ac:dyDescent="0.25">
      <c r="B3871" s="8">
        <f t="shared" si="64"/>
        <v>3866</v>
      </c>
      <c r="C3871" s="12">
        <f>'Simulacion sistema (hoja4)'!AS3876</f>
        <v>0.61834104331337003</v>
      </c>
      <c r="D3871" s="12">
        <f>'Simulacion sistema (hoja4)'!AT3876</f>
        <v>0.74841458102533109</v>
      </c>
    </row>
    <row r="3872" spans="2:4" x14ac:dyDescent="0.25">
      <c r="B3872" s="8">
        <f t="shared" si="64"/>
        <v>3867</v>
      </c>
      <c r="C3872" s="12">
        <f>'Simulacion sistema (hoja4)'!AS3877</f>
        <v>0</v>
      </c>
      <c r="D3872" s="12">
        <f>'Simulacion sistema (hoja4)'!AT3877</f>
        <v>0.75205898071682697</v>
      </c>
    </row>
    <row r="3873" spans="2:4" x14ac:dyDescent="0.25">
      <c r="B3873" s="8">
        <f t="shared" si="64"/>
        <v>3868</v>
      </c>
      <c r="C3873" s="12">
        <f>'Simulacion sistema (hoja4)'!AS3878</f>
        <v>0</v>
      </c>
      <c r="D3873" s="12">
        <f>'Simulacion sistema (hoja4)'!AT3878</f>
        <v>0.92511733450804445</v>
      </c>
    </row>
    <row r="3874" spans="2:4" x14ac:dyDescent="0.25">
      <c r="B3874" s="8">
        <f t="shared" si="64"/>
        <v>3869</v>
      </c>
      <c r="C3874" s="12">
        <f>'Simulacion sistema (hoja4)'!AS3879</f>
        <v>0</v>
      </c>
      <c r="D3874" s="12">
        <f>'Simulacion sistema (hoja4)'!AT3879</f>
        <v>0.79173707923391823</v>
      </c>
    </row>
    <row r="3875" spans="2:4" x14ac:dyDescent="0.25">
      <c r="B3875" s="8">
        <f t="shared" si="64"/>
        <v>3870</v>
      </c>
      <c r="C3875" s="12">
        <f>'Simulacion sistema (hoja4)'!AS3880</f>
        <v>0</v>
      </c>
      <c r="D3875" s="12">
        <f>'Simulacion sistema (hoja4)'!AT3880</f>
        <v>0.95271169796284239</v>
      </c>
    </row>
    <row r="3876" spans="2:4" x14ac:dyDescent="0.25">
      <c r="B3876" s="8">
        <f t="shared" si="64"/>
        <v>3871</v>
      </c>
      <c r="C3876" s="12">
        <f>'Simulacion sistema (hoja4)'!AS3881</f>
        <v>0</v>
      </c>
      <c r="D3876" s="12">
        <f>'Simulacion sistema (hoja4)'!AT3881</f>
        <v>0.74586867770518583</v>
      </c>
    </row>
    <row r="3877" spans="2:4" x14ac:dyDescent="0.25">
      <c r="B3877" s="8">
        <f t="shared" si="64"/>
        <v>3872</v>
      </c>
      <c r="C3877" s="12">
        <f>'Simulacion sistema (hoja4)'!AS3882</f>
        <v>0</v>
      </c>
      <c r="D3877" s="12">
        <f>'Simulacion sistema (hoja4)'!AT3882</f>
        <v>0.59265343948948745</v>
      </c>
    </row>
    <row r="3878" spans="2:4" x14ac:dyDescent="0.25">
      <c r="B3878" s="8">
        <f t="shared" si="64"/>
        <v>3873</v>
      </c>
      <c r="C3878" s="12">
        <f>'Simulacion sistema (hoja4)'!AS3883</f>
        <v>0.19073466323489782</v>
      </c>
      <c r="D3878" s="12">
        <f>'Simulacion sistema (hoja4)'!AT3883</f>
        <v>1</v>
      </c>
    </row>
    <row r="3879" spans="2:4" x14ac:dyDescent="0.25">
      <c r="B3879" s="8">
        <f t="shared" si="64"/>
        <v>3874</v>
      </c>
      <c r="C3879" s="12">
        <f>'Simulacion sistema (hoja4)'!AS3884</f>
        <v>0</v>
      </c>
      <c r="D3879" s="12">
        <f>'Simulacion sistema (hoja4)'!AT3884</f>
        <v>0.66150337682651394</v>
      </c>
    </row>
    <row r="3880" spans="2:4" x14ac:dyDescent="0.25">
      <c r="B3880" s="8">
        <f t="shared" si="64"/>
        <v>3875</v>
      </c>
      <c r="C3880" s="12">
        <f>'Simulacion sistema (hoja4)'!AS3885</f>
        <v>0</v>
      </c>
      <c r="D3880" s="12">
        <f>'Simulacion sistema (hoja4)'!AT3885</f>
        <v>0.74463470177388069</v>
      </c>
    </row>
    <row r="3881" spans="2:4" x14ac:dyDescent="0.25">
      <c r="B3881" s="8">
        <f t="shared" si="64"/>
        <v>3876</v>
      </c>
      <c r="C3881" s="12">
        <f>'Simulacion sistema (hoja4)'!AS3886</f>
        <v>0</v>
      </c>
      <c r="D3881" s="12">
        <f>'Simulacion sistema (hoja4)'!AT3886</f>
        <v>0.90019800402303796</v>
      </c>
    </row>
    <row r="3882" spans="2:4" x14ac:dyDescent="0.25">
      <c r="B3882" s="8">
        <f t="shared" si="64"/>
        <v>3877</v>
      </c>
      <c r="C3882" s="12">
        <f>'Simulacion sistema (hoja4)'!AS3887</f>
        <v>0</v>
      </c>
      <c r="D3882" s="12">
        <f>'Simulacion sistema (hoja4)'!AT3887</f>
        <v>0.74413812637790777</v>
      </c>
    </row>
    <row r="3883" spans="2:4" x14ac:dyDescent="0.25">
      <c r="B3883" s="8">
        <f t="shared" si="64"/>
        <v>3878</v>
      </c>
      <c r="C3883" s="12">
        <f>'Simulacion sistema (hoja4)'!AS3888</f>
        <v>0</v>
      </c>
      <c r="D3883" s="12">
        <f>'Simulacion sistema (hoja4)'!AT3888</f>
        <v>0.77139603226237896</v>
      </c>
    </row>
    <row r="3884" spans="2:4" x14ac:dyDescent="0.25">
      <c r="B3884" s="8">
        <f t="shared" si="64"/>
        <v>3879</v>
      </c>
      <c r="C3884" s="12">
        <f>'Simulacion sistema (hoja4)'!AS3889</f>
        <v>1</v>
      </c>
      <c r="D3884" s="12">
        <f>'Simulacion sistema (hoja4)'!AT3889</f>
        <v>0.85558783627641055</v>
      </c>
    </row>
    <row r="3885" spans="2:4" x14ac:dyDescent="0.25">
      <c r="B3885" s="8">
        <f t="shared" si="64"/>
        <v>3880</v>
      </c>
      <c r="C3885" s="12">
        <f>'Simulacion sistema (hoja4)'!AS3890</f>
        <v>6.0064338688001345E-2</v>
      </c>
      <c r="D3885" s="12">
        <f>'Simulacion sistema (hoja4)'!AT3890</f>
        <v>0.95784126363048006</v>
      </c>
    </row>
    <row r="3886" spans="2:4" x14ac:dyDescent="0.25">
      <c r="B3886" s="8">
        <f t="shared" si="64"/>
        <v>3881</v>
      </c>
      <c r="C3886" s="12">
        <f>'Simulacion sistema (hoja4)'!AS3891</f>
        <v>0</v>
      </c>
      <c r="D3886" s="12">
        <f>'Simulacion sistema (hoja4)'!AT3891</f>
        <v>0.7288221113006218</v>
      </c>
    </row>
    <row r="3887" spans="2:4" x14ac:dyDescent="0.25">
      <c r="B3887" s="8">
        <f t="shared" si="64"/>
        <v>3882</v>
      </c>
      <c r="C3887" s="12">
        <f>'Simulacion sistema (hoja4)'!AS3892</f>
        <v>0.52411713916221592</v>
      </c>
      <c r="D3887" s="12">
        <f>'Simulacion sistema (hoja4)'!AT3892</f>
        <v>0.85526211071290614</v>
      </c>
    </row>
    <row r="3888" spans="2:4" x14ac:dyDescent="0.25">
      <c r="B3888" s="8">
        <f t="shared" si="64"/>
        <v>3883</v>
      </c>
      <c r="C3888" s="12">
        <f>'Simulacion sistema (hoja4)'!AS3893</f>
        <v>0.48355839780584398</v>
      </c>
      <c r="D3888" s="12">
        <f>'Simulacion sistema (hoja4)'!AT3893</f>
        <v>0.75508791929113273</v>
      </c>
    </row>
    <row r="3889" spans="2:4" x14ac:dyDescent="0.25">
      <c r="B3889" s="8">
        <f t="shared" si="64"/>
        <v>3884</v>
      </c>
      <c r="C3889" s="12">
        <f>'Simulacion sistema (hoja4)'!AS3894</f>
        <v>3.255062177260932E-3</v>
      </c>
      <c r="D3889" s="12">
        <f>'Simulacion sistema (hoja4)'!AT3894</f>
        <v>0.7184040514900778</v>
      </c>
    </row>
    <row r="3890" spans="2:4" x14ac:dyDescent="0.25">
      <c r="B3890" s="8">
        <f t="shared" si="64"/>
        <v>3885</v>
      </c>
      <c r="C3890" s="12">
        <f>'Simulacion sistema (hoja4)'!AS3895</f>
        <v>0.53094511420063251</v>
      </c>
      <c r="D3890" s="12">
        <f>'Simulacion sistema (hoja4)'!AT3895</f>
        <v>0.46834165702393749</v>
      </c>
    </row>
    <row r="3891" spans="2:4" x14ac:dyDescent="0.25">
      <c r="B3891" s="8">
        <f t="shared" si="64"/>
        <v>3886</v>
      </c>
      <c r="C3891" s="12">
        <f>'Simulacion sistema (hoja4)'!AS3896</f>
        <v>0</v>
      </c>
      <c r="D3891" s="12">
        <f>'Simulacion sistema (hoja4)'!AT3896</f>
        <v>0.81873790044953476</v>
      </c>
    </row>
    <row r="3892" spans="2:4" x14ac:dyDescent="0.25">
      <c r="B3892" s="8">
        <f t="shared" si="64"/>
        <v>3887</v>
      </c>
      <c r="C3892" s="12">
        <f>'Simulacion sistema (hoja4)'!AS3897</f>
        <v>1</v>
      </c>
      <c r="D3892" s="12">
        <f>'Simulacion sistema (hoja4)'!AT3897</f>
        <v>0.90867407856423776</v>
      </c>
    </row>
    <row r="3893" spans="2:4" x14ac:dyDescent="0.25">
      <c r="B3893" s="8">
        <f t="shared" si="64"/>
        <v>3888</v>
      </c>
      <c r="C3893" s="12">
        <f>'Simulacion sistema (hoja4)'!AS3898</f>
        <v>0.12147348517910653</v>
      </c>
      <c r="D3893" s="12">
        <f>'Simulacion sistema (hoja4)'!AT3898</f>
        <v>0.70040254412543457</v>
      </c>
    </row>
    <row r="3894" spans="2:4" x14ac:dyDescent="0.25">
      <c r="B3894" s="8">
        <f t="shared" si="64"/>
        <v>3889</v>
      </c>
      <c r="C3894" s="12">
        <f>'Simulacion sistema (hoja4)'!AS3899</f>
        <v>0.19366265602964691</v>
      </c>
      <c r="D3894" s="12">
        <f>'Simulacion sistema (hoja4)'!AT3899</f>
        <v>0.79792719116119093</v>
      </c>
    </row>
    <row r="3895" spans="2:4" x14ac:dyDescent="0.25">
      <c r="B3895" s="8">
        <f t="shared" si="64"/>
        <v>3890</v>
      </c>
      <c r="C3895" s="12">
        <f>'Simulacion sistema (hoja4)'!AS3900</f>
        <v>0</v>
      </c>
      <c r="D3895" s="12">
        <f>'Simulacion sistema (hoja4)'!AT3900</f>
        <v>0.60473440961359304</v>
      </c>
    </row>
    <row r="3896" spans="2:4" x14ac:dyDescent="0.25">
      <c r="B3896" s="8">
        <f t="shared" si="64"/>
        <v>3891</v>
      </c>
      <c r="C3896" s="12">
        <f>'Simulacion sistema (hoja4)'!AS3901</f>
        <v>0</v>
      </c>
      <c r="D3896" s="12">
        <f>'Simulacion sistema (hoja4)'!AT3901</f>
        <v>0.6849012120385265</v>
      </c>
    </row>
    <row r="3897" spans="2:4" x14ac:dyDescent="0.25">
      <c r="B3897" s="8">
        <f t="shared" si="64"/>
        <v>3892</v>
      </c>
      <c r="C3897" s="12">
        <f>'Simulacion sistema (hoja4)'!AS3902</f>
        <v>1.5518216459895484E-2</v>
      </c>
      <c r="D3897" s="12">
        <f>'Simulacion sistema (hoja4)'!AT3902</f>
        <v>0.47245075503116624</v>
      </c>
    </row>
    <row r="3898" spans="2:4" x14ac:dyDescent="0.25">
      <c r="B3898" s="8">
        <f t="shared" si="64"/>
        <v>3893</v>
      </c>
      <c r="C3898" s="12">
        <f>'Simulacion sistema (hoja4)'!AS3903</f>
        <v>0</v>
      </c>
      <c r="D3898" s="12">
        <f>'Simulacion sistema (hoja4)'!AT3903</f>
        <v>0.64928057281025731</v>
      </c>
    </row>
    <row r="3899" spans="2:4" x14ac:dyDescent="0.25">
      <c r="B3899" s="8">
        <f t="shared" si="64"/>
        <v>3894</v>
      </c>
      <c r="C3899" s="12">
        <f>'Simulacion sistema (hoja4)'!AS3904</f>
        <v>0</v>
      </c>
      <c r="D3899" s="12">
        <f>'Simulacion sistema (hoja4)'!AT3904</f>
        <v>0.80618911723212394</v>
      </c>
    </row>
    <row r="3900" spans="2:4" x14ac:dyDescent="0.25">
      <c r="B3900" s="8">
        <f t="shared" si="64"/>
        <v>3895</v>
      </c>
      <c r="C3900" s="12">
        <f>'Simulacion sistema (hoja4)'!AS3905</f>
        <v>0.35286927226431242</v>
      </c>
      <c r="D3900" s="12">
        <f>'Simulacion sistema (hoja4)'!AT3905</f>
        <v>0.81056117726805255</v>
      </c>
    </row>
    <row r="3901" spans="2:4" x14ac:dyDescent="0.25">
      <c r="B3901" s="8">
        <f t="shared" si="64"/>
        <v>3896</v>
      </c>
      <c r="C3901" s="12">
        <f>'Simulacion sistema (hoja4)'!AS3906</f>
        <v>0</v>
      </c>
      <c r="D3901" s="12">
        <f>'Simulacion sistema (hoja4)'!AT3906</f>
        <v>0.77222439841750434</v>
      </c>
    </row>
    <row r="3902" spans="2:4" x14ac:dyDescent="0.25">
      <c r="B3902" s="8">
        <f t="shared" si="64"/>
        <v>3897</v>
      </c>
      <c r="C3902" s="12">
        <f>'Simulacion sistema (hoja4)'!AS3907</f>
        <v>7.0733441716349196E-2</v>
      </c>
      <c r="D3902" s="12">
        <f>'Simulacion sistema (hoja4)'!AT3907</f>
        <v>0.82393528310542574</v>
      </c>
    </row>
    <row r="3903" spans="2:4" x14ac:dyDescent="0.25">
      <c r="B3903" s="8">
        <f t="shared" si="64"/>
        <v>3898</v>
      </c>
      <c r="C3903" s="12">
        <f>'Simulacion sistema (hoja4)'!AS3908</f>
        <v>0.21796834040625462</v>
      </c>
      <c r="D3903" s="12">
        <f>'Simulacion sistema (hoja4)'!AT3908</f>
        <v>0.67172299419419701</v>
      </c>
    </row>
    <row r="3904" spans="2:4" x14ac:dyDescent="0.25">
      <c r="B3904" s="8">
        <f t="shared" si="64"/>
        <v>3899</v>
      </c>
      <c r="C3904" s="12">
        <f>'Simulacion sistema (hoja4)'!AS3909</f>
        <v>0</v>
      </c>
      <c r="D3904" s="12">
        <f>'Simulacion sistema (hoja4)'!AT3909</f>
        <v>0.76082227355985954</v>
      </c>
    </row>
    <row r="3905" spans="2:4" x14ac:dyDescent="0.25">
      <c r="B3905" s="8">
        <f t="shared" si="64"/>
        <v>3900</v>
      </c>
      <c r="C3905" s="12">
        <f>'Simulacion sistema (hoja4)'!AS3910</f>
        <v>0.56243135795798038</v>
      </c>
      <c r="D3905" s="12">
        <f>'Simulacion sistema (hoja4)'!AT3910</f>
        <v>0.76478196907412155</v>
      </c>
    </row>
    <row r="3906" spans="2:4" x14ac:dyDescent="0.25">
      <c r="B3906" s="8">
        <f t="shared" si="64"/>
        <v>3901</v>
      </c>
      <c r="C3906" s="12">
        <f>'Simulacion sistema (hoja4)'!AS3911</f>
        <v>0.48312588747531632</v>
      </c>
      <c r="D3906" s="12">
        <f>'Simulacion sistema (hoja4)'!AT3911</f>
        <v>0.81615807443884303</v>
      </c>
    </row>
    <row r="3907" spans="2:4" x14ac:dyDescent="0.25">
      <c r="B3907" s="8">
        <f t="shared" si="64"/>
        <v>3902</v>
      </c>
      <c r="C3907" s="12">
        <f>'Simulacion sistema (hoja4)'!AS3912</f>
        <v>0.10098634974383458</v>
      </c>
      <c r="D3907" s="12">
        <f>'Simulacion sistema (hoja4)'!AT3912</f>
        <v>0.752077276594594</v>
      </c>
    </row>
    <row r="3908" spans="2:4" x14ac:dyDescent="0.25">
      <c r="B3908" s="8">
        <f t="shared" si="64"/>
        <v>3903</v>
      </c>
      <c r="C3908" s="12">
        <f>'Simulacion sistema (hoja4)'!AS3913</f>
        <v>0</v>
      </c>
      <c r="D3908" s="12">
        <f>'Simulacion sistema (hoja4)'!AT3913</f>
        <v>0.79566497615439269</v>
      </c>
    </row>
    <row r="3909" spans="2:4" x14ac:dyDescent="0.25">
      <c r="B3909" s="8">
        <f t="shared" si="64"/>
        <v>3904</v>
      </c>
      <c r="C3909" s="12">
        <f>'Simulacion sistema (hoja4)'!AS3914</f>
        <v>0</v>
      </c>
      <c r="D3909" s="12">
        <f>'Simulacion sistema (hoja4)'!AT3914</f>
        <v>0.84038702587978609</v>
      </c>
    </row>
    <row r="3910" spans="2:4" x14ac:dyDescent="0.25">
      <c r="B3910" s="8">
        <f t="shared" si="64"/>
        <v>3905</v>
      </c>
      <c r="C3910" s="12">
        <f>'Simulacion sistema (hoja4)'!AS3915</f>
        <v>0.3664139118115981</v>
      </c>
      <c r="D3910" s="12">
        <f>'Simulacion sistema (hoja4)'!AT3915</f>
        <v>0.71119503236566317</v>
      </c>
    </row>
    <row r="3911" spans="2:4" x14ac:dyDescent="0.25">
      <c r="B3911" s="8">
        <f t="shared" si="64"/>
        <v>3906</v>
      </c>
      <c r="C3911" s="12">
        <f>'Simulacion sistema (hoja4)'!AS3916</f>
        <v>0</v>
      </c>
      <c r="D3911" s="12">
        <f>'Simulacion sistema (hoja4)'!AT3916</f>
        <v>0.72391209192426509</v>
      </c>
    </row>
    <row r="3912" spans="2:4" x14ac:dyDescent="0.25">
      <c r="B3912" s="8">
        <f t="shared" ref="B3912:B3975" si="65">+B3911+1</f>
        <v>3907</v>
      </c>
      <c r="C3912" s="12">
        <f>'Simulacion sistema (hoja4)'!AS3917</f>
        <v>0</v>
      </c>
      <c r="D3912" s="12">
        <f>'Simulacion sistema (hoja4)'!AT3917</f>
        <v>0.81769061243356511</v>
      </c>
    </row>
    <row r="3913" spans="2:4" x14ac:dyDescent="0.25">
      <c r="B3913" s="8">
        <f t="shared" si="65"/>
        <v>3908</v>
      </c>
      <c r="C3913" s="12">
        <f>'Simulacion sistema (hoja4)'!AS3918</f>
        <v>0</v>
      </c>
      <c r="D3913" s="12">
        <f>'Simulacion sistema (hoja4)'!AT3918</f>
        <v>0.74353705921739799</v>
      </c>
    </row>
    <row r="3914" spans="2:4" x14ac:dyDescent="0.25">
      <c r="B3914" s="8">
        <f t="shared" si="65"/>
        <v>3909</v>
      </c>
      <c r="C3914" s="12">
        <f>'Simulacion sistema (hoja4)'!AS3919</f>
        <v>0</v>
      </c>
      <c r="D3914" s="12">
        <f>'Simulacion sistema (hoja4)'!AT3919</f>
        <v>0.88028287120844795</v>
      </c>
    </row>
    <row r="3915" spans="2:4" x14ac:dyDescent="0.25">
      <c r="B3915" s="8">
        <f t="shared" si="65"/>
        <v>3910</v>
      </c>
      <c r="C3915" s="12">
        <f>'Simulacion sistema (hoja4)'!AS3920</f>
        <v>0.41426751052002203</v>
      </c>
      <c r="D3915" s="12">
        <f>'Simulacion sistema (hoja4)'!AT3920</f>
        <v>0.98788256288286014</v>
      </c>
    </row>
    <row r="3916" spans="2:4" x14ac:dyDescent="0.25">
      <c r="B3916" s="8">
        <f t="shared" si="65"/>
        <v>3911</v>
      </c>
      <c r="C3916" s="12">
        <f>'Simulacion sistema (hoja4)'!AS3921</f>
        <v>0.15768452546082348</v>
      </c>
      <c r="D3916" s="12">
        <f>'Simulacion sistema (hoja4)'!AT3921</f>
        <v>1</v>
      </c>
    </row>
    <row r="3917" spans="2:4" x14ac:dyDescent="0.25">
      <c r="B3917" s="8">
        <f t="shared" si="65"/>
        <v>3912</v>
      </c>
      <c r="C3917" s="12">
        <f>'Simulacion sistema (hoja4)'!AS3922</f>
        <v>0</v>
      </c>
      <c r="D3917" s="12">
        <f>'Simulacion sistema (hoja4)'!AT3922</f>
        <v>0.81730512523778864</v>
      </c>
    </row>
    <row r="3918" spans="2:4" x14ac:dyDescent="0.25">
      <c r="B3918" s="8">
        <f t="shared" si="65"/>
        <v>3913</v>
      </c>
      <c r="C3918" s="12">
        <f>'Simulacion sistema (hoja4)'!AS3923</f>
        <v>0.2828128142380944</v>
      </c>
      <c r="D3918" s="12">
        <f>'Simulacion sistema (hoja4)'!AT3923</f>
        <v>0.75188467044551532</v>
      </c>
    </row>
    <row r="3919" spans="2:4" x14ac:dyDescent="0.25">
      <c r="B3919" s="8">
        <f t="shared" si="65"/>
        <v>3914</v>
      </c>
      <c r="C3919" s="12">
        <f>'Simulacion sistema (hoja4)'!AS3924</f>
        <v>0</v>
      </c>
      <c r="D3919" s="12">
        <f>'Simulacion sistema (hoja4)'!AT3924</f>
        <v>0.66167001652544088</v>
      </c>
    </row>
    <row r="3920" spans="2:4" x14ac:dyDescent="0.25">
      <c r="B3920" s="8">
        <f t="shared" si="65"/>
        <v>3915</v>
      </c>
      <c r="C3920" s="12">
        <f>'Simulacion sistema (hoja4)'!AS3925</f>
        <v>0</v>
      </c>
      <c r="D3920" s="12">
        <f>'Simulacion sistema (hoja4)'!AT3925</f>
        <v>0.93077796082546993</v>
      </c>
    </row>
    <row r="3921" spans="2:4" x14ac:dyDescent="0.25">
      <c r="B3921" s="8">
        <f t="shared" si="65"/>
        <v>3916</v>
      </c>
      <c r="C3921" s="12">
        <f>'Simulacion sistema (hoja4)'!AS3926</f>
        <v>0.34563218176384303</v>
      </c>
      <c r="D3921" s="12">
        <f>'Simulacion sistema (hoja4)'!AT3926</f>
        <v>0.7860707552542221</v>
      </c>
    </row>
    <row r="3922" spans="2:4" x14ac:dyDescent="0.25">
      <c r="B3922" s="8">
        <f t="shared" si="65"/>
        <v>3917</v>
      </c>
      <c r="C3922" s="12">
        <f>'Simulacion sistema (hoja4)'!AS3927</f>
        <v>0</v>
      </c>
      <c r="D3922" s="12">
        <f>'Simulacion sistema (hoja4)'!AT3927</f>
        <v>0.70905093191526847</v>
      </c>
    </row>
    <row r="3923" spans="2:4" x14ac:dyDescent="0.25">
      <c r="B3923" s="8">
        <f t="shared" si="65"/>
        <v>3918</v>
      </c>
      <c r="C3923" s="12">
        <f>'Simulacion sistema (hoja4)'!AS3928</f>
        <v>9.7169902335970684E-2</v>
      </c>
      <c r="D3923" s="12">
        <f>'Simulacion sistema (hoja4)'!AT3928</f>
        <v>0.78643918580840877</v>
      </c>
    </row>
    <row r="3924" spans="2:4" x14ac:dyDescent="0.25">
      <c r="B3924" s="8">
        <f t="shared" si="65"/>
        <v>3919</v>
      </c>
      <c r="C3924" s="12">
        <f>'Simulacion sistema (hoja4)'!AS3929</f>
        <v>0.40861025549337127</v>
      </c>
      <c r="D3924" s="12">
        <f>'Simulacion sistema (hoja4)'!AT3929</f>
        <v>0.7865297432450461</v>
      </c>
    </row>
    <row r="3925" spans="2:4" x14ac:dyDescent="0.25">
      <c r="B3925" s="8">
        <f t="shared" si="65"/>
        <v>3920</v>
      </c>
      <c r="C3925" s="12">
        <f>'Simulacion sistema (hoja4)'!AS3930</f>
        <v>0.77955009957546395</v>
      </c>
      <c r="D3925" s="12">
        <f>'Simulacion sistema (hoja4)'!AT3930</f>
        <v>0.92464670408678584</v>
      </c>
    </row>
    <row r="3926" spans="2:4" x14ac:dyDescent="0.25">
      <c r="B3926" s="8">
        <f t="shared" si="65"/>
        <v>3921</v>
      </c>
      <c r="C3926" s="12">
        <f>'Simulacion sistema (hoja4)'!AS3931</f>
        <v>0.10734506523107074</v>
      </c>
      <c r="D3926" s="12">
        <f>'Simulacion sistema (hoja4)'!AT3931</f>
        <v>0.81938453136318545</v>
      </c>
    </row>
    <row r="3927" spans="2:4" x14ac:dyDescent="0.25">
      <c r="B3927" s="8">
        <f t="shared" si="65"/>
        <v>3922</v>
      </c>
      <c r="C3927" s="12">
        <f>'Simulacion sistema (hoja4)'!AS3932</f>
        <v>0.74043825659048579</v>
      </c>
      <c r="D3927" s="12">
        <f>'Simulacion sistema (hoja4)'!AT3932</f>
        <v>0.79824103165161953</v>
      </c>
    </row>
    <row r="3928" spans="2:4" x14ac:dyDescent="0.25">
      <c r="B3928" s="8">
        <f t="shared" si="65"/>
        <v>3923</v>
      </c>
      <c r="C3928" s="12">
        <f>'Simulacion sistema (hoja4)'!AS3933</f>
        <v>0</v>
      </c>
      <c r="D3928" s="12">
        <f>'Simulacion sistema (hoja4)'!AT3933</f>
        <v>0.7493407205165219</v>
      </c>
    </row>
    <row r="3929" spans="2:4" x14ac:dyDescent="0.25">
      <c r="B3929" s="8">
        <f t="shared" si="65"/>
        <v>3924</v>
      </c>
      <c r="C3929" s="12">
        <f>'Simulacion sistema (hoja4)'!AS3934</f>
        <v>0.62404537851797348</v>
      </c>
      <c r="D3929" s="12">
        <f>'Simulacion sistema (hoja4)'!AT3934</f>
        <v>0.38442508755311566</v>
      </c>
    </row>
    <row r="3930" spans="2:4" x14ac:dyDescent="0.25">
      <c r="B3930" s="8">
        <f t="shared" si="65"/>
        <v>3925</v>
      </c>
      <c r="C3930" s="12">
        <f>'Simulacion sistema (hoja4)'!AS3935</f>
        <v>1</v>
      </c>
      <c r="D3930" s="12">
        <f>'Simulacion sistema (hoja4)'!AT3935</f>
        <v>1</v>
      </c>
    </row>
    <row r="3931" spans="2:4" x14ac:dyDescent="0.25">
      <c r="B3931" s="8">
        <f t="shared" si="65"/>
        <v>3926</v>
      </c>
      <c r="C3931" s="12">
        <f>'Simulacion sistema (hoja4)'!AS3936</f>
        <v>0</v>
      </c>
      <c r="D3931" s="12">
        <f>'Simulacion sistema (hoja4)'!AT3936</f>
        <v>0.69591630961650697</v>
      </c>
    </row>
    <row r="3932" spans="2:4" x14ac:dyDescent="0.25">
      <c r="B3932" s="8">
        <f t="shared" si="65"/>
        <v>3927</v>
      </c>
      <c r="C3932" s="12">
        <f>'Simulacion sistema (hoja4)'!AS3937</f>
        <v>8.116021339716803E-2</v>
      </c>
      <c r="D3932" s="12">
        <f>'Simulacion sistema (hoja4)'!AT3937</f>
        <v>0.90650146023375511</v>
      </c>
    </row>
    <row r="3933" spans="2:4" x14ac:dyDescent="0.25">
      <c r="B3933" s="8">
        <f t="shared" si="65"/>
        <v>3928</v>
      </c>
      <c r="C3933" s="12">
        <f>'Simulacion sistema (hoja4)'!AS3938</f>
        <v>0</v>
      </c>
      <c r="D3933" s="12">
        <f>'Simulacion sistema (hoja4)'!AT3938</f>
        <v>0.6846631894447468</v>
      </c>
    </row>
    <row r="3934" spans="2:4" x14ac:dyDescent="0.25">
      <c r="B3934" s="8">
        <f t="shared" si="65"/>
        <v>3929</v>
      </c>
      <c r="C3934" s="12">
        <f>'Simulacion sistema (hoja4)'!AS3939</f>
        <v>0.32916883744765074</v>
      </c>
      <c r="D3934" s="12">
        <f>'Simulacion sistema (hoja4)'!AT3939</f>
        <v>0.48078738224388845</v>
      </c>
    </row>
    <row r="3935" spans="2:4" x14ac:dyDescent="0.25">
      <c r="B3935" s="8">
        <f t="shared" si="65"/>
        <v>3930</v>
      </c>
      <c r="C3935" s="12">
        <f>'Simulacion sistema (hoja4)'!AS3940</f>
        <v>0.53447709998774018</v>
      </c>
      <c r="D3935" s="12">
        <f>'Simulacion sistema (hoja4)'!AT3940</f>
        <v>0.78891551320210629</v>
      </c>
    </row>
    <row r="3936" spans="2:4" x14ac:dyDescent="0.25">
      <c r="B3936" s="8">
        <f t="shared" si="65"/>
        <v>3931</v>
      </c>
      <c r="C3936" s="12">
        <f>'Simulacion sistema (hoja4)'!AS3941</f>
        <v>2.1340863626877156E-2</v>
      </c>
      <c r="D3936" s="12">
        <f>'Simulacion sistema (hoja4)'!AT3941</f>
        <v>0.75352176672813709</v>
      </c>
    </row>
    <row r="3937" spans="2:4" x14ac:dyDescent="0.25">
      <c r="B3937" s="8">
        <f t="shared" si="65"/>
        <v>3932</v>
      </c>
      <c r="C3937" s="12">
        <f>'Simulacion sistema (hoja4)'!AS3942</f>
        <v>0</v>
      </c>
      <c r="D3937" s="12">
        <f>'Simulacion sistema (hoja4)'!AT3942</f>
        <v>0.91591102593049745</v>
      </c>
    </row>
    <row r="3938" spans="2:4" x14ac:dyDescent="0.25">
      <c r="B3938" s="8">
        <f t="shared" si="65"/>
        <v>3933</v>
      </c>
      <c r="C3938" s="12">
        <f>'Simulacion sistema (hoja4)'!AS3943</f>
        <v>0.41136956013266873</v>
      </c>
      <c r="D3938" s="12">
        <f>'Simulacion sistema (hoja4)'!AT3943</f>
        <v>0.92537169766194527</v>
      </c>
    </row>
    <row r="3939" spans="2:4" x14ac:dyDescent="0.25">
      <c r="B3939" s="8">
        <f t="shared" si="65"/>
        <v>3934</v>
      </c>
      <c r="C3939" s="12">
        <f>'Simulacion sistema (hoja4)'!AS3944</f>
        <v>0.23787750954990419</v>
      </c>
      <c r="D3939" s="12">
        <f>'Simulacion sistema (hoja4)'!AT3944</f>
        <v>0.79729038664063656</v>
      </c>
    </row>
    <row r="3940" spans="2:4" x14ac:dyDescent="0.25">
      <c r="B3940" s="8">
        <f t="shared" si="65"/>
        <v>3935</v>
      </c>
      <c r="C3940" s="12">
        <f>'Simulacion sistema (hoja4)'!AS3945</f>
        <v>0</v>
      </c>
      <c r="D3940" s="12">
        <f>'Simulacion sistema (hoja4)'!AT3945</f>
        <v>0.93095491722559842</v>
      </c>
    </row>
    <row r="3941" spans="2:4" x14ac:dyDescent="0.25">
      <c r="B3941" s="8">
        <f t="shared" si="65"/>
        <v>3936</v>
      </c>
      <c r="C3941" s="12">
        <f>'Simulacion sistema (hoja4)'!AS3946</f>
        <v>0</v>
      </c>
      <c r="D3941" s="12">
        <f>'Simulacion sistema (hoja4)'!AT3946</f>
        <v>0.64157794653942368</v>
      </c>
    </row>
    <row r="3942" spans="2:4" x14ac:dyDescent="0.25">
      <c r="B3942" s="8">
        <f t="shared" si="65"/>
        <v>3937</v>
      </c>
      <c r="C3942" s="12">
        <f>'Simulacion sistema (hoja4)'!AS3947</f>
        <v>0</v>
      </c>
      <c r="D3942" s="12">
        <f>'Simulacion sistema (hoja4)'!AT3947</f>
        <v>0.66054087348536694</v>
      </c>
    </row>
    <row r="3943" spans="2:4" x14ac:dyDescent="0.25">
      <c r="B3943" s="8">
        <f t="shared" si="65"/>
        <v>3938</v>
      </c>
      <c r="C3943" s="12">
        <f>'Simulacion sistema (hoja4)'!AS3948</f>
        <v>1</v>
      </c>
      <c r="D3943" s="12">
        <f>'Simulacion sistema (hoja4)'!AT3948</f>
        <v>0.6701103108666745</v>
      </c>
    </row>
    <row r="3944" spans="2:4" x14ac:dyDescent="0.25">
      <c r="B3944" s="8">
        <f t="shared" si="65"/>
        <v>3939</v>
      </c>
      <c r="C3944" s="12">
        <f>'Simulacion sistema (hoja4)'!AS3949</f>
        <v>0.1819315161626418</v>
      </c>
      <c r="D3944" s="12">
        <f>'Simulacion sistema (hoja4)'!AT3949</f>
        <v>0.8712964982013035</v>
      </c>
    </row>
    <row r="3945" spans="2:4" x14ac:dyDescent="0.25">
      <c r="B3945" s="8">
        <f t="shared" si="65"/>
        <v>3940</v>
      </c>
      <c r="C3945" s="12">
        <f>'Simulacion sistema (hoja4)'!AS3950</f>
        <v>0.5992469605079086</v>
      </c>
      <c r="D3945" s="12">
        <f>'Simulacion sistema (hoja4)'!AT3950</f>
        <v>0.96001592400262115</v>
      </c>
    </row>
    <row r="3946" spans="2:4" x14ac:dyDescent="0.25">
      <c r="B3946" s="8">
        <f t="shared" si="65"/>
        <v>3941</v>
      </c>
      <c r="C3946" s="12">
        <f>'Simulacion sistema (hoja4)'!AS3951</f>
        <v>0.34768287714645602</v>
      </c>
      <c r="D3946" s="12">
        <f>'Simulacion sistema (hoja4)'!AT3951</f>
        <v>0.62511709926293901</v>
      </c>
    </row>
    <row r="3947" spans="2:4" x14ac:dyDescent="0.25">
      <c r="B3947" s="8">
        <f t="shared" si="65"/>
        <v>3942</v>
      </c>
      <c r="C3947" s="12">
        <f>'Simulacion sistema (hoja4)'!AS3952</f>
        <v>8.4868220292499311E-2</v>
      </c>
      <c r="D3947" s="12">
        <f>'Simulacion sistema (hoja4)'!AT3952</f>
        <v>0.82244210269673701</v>
      </c>
    </row>
    <row r="3948" spans="2:4" x14ac:dyDescent="0.25">
      <c r="B3948" s="8">
        <f t="shared" si="65"/>
        <v>3943</v>
      </c>
      <c r="C3948" s="12">
        <f>'Simulacion sistema (hoja4)'!AS3953</f>
        <v>0</v>
      </c>
      <c r="D3948" s="12">
        <f>'Simulacion sistema (hoja4)'!AT3953</f>
        <v>0.95746535221290174</v>
      </c>
    </row>
    <row r="3949" spans="2:4" x14ac:dyDescent="0.25">
      <c r="B3949" s="8">
        <f t="shared" si="65"/>
        <v>3944</v>
      </c>
      <c r="C3949" s="12">
        <f>'Simulacion sistema (hoja4)'!AS3954</f>
        <v>0</v>
      </c>
      <c r="D3949" s="12">
        <f>'Simulacion sistema (hoja4)'!AT3954</f>
        <v>0.80206472174653609</v>
      </c>
    </row>
    <row r="3950" spans="2:4" x14ac:dyDescent="0.25">
      <c r="B3950" s="8">
        <f t="shared" si="65"/>
        <v>3945</v>
      </c>
      <c r="C3950" s="12">
        <f>'Simulacion sistema (hoja4)'!AS3955</f>
        <v>0</v>
      </c>
      <c r="D3950" s="12">
        <f>'Simulacion sistema (hoja4)'!AT3955</f>
        <v>0.88038291492306453</v>
      </c>
    </row>
    <row r="3951" spans="2:4" x14ac:dyDescent="0.25">
      <c r="B3951" s="8">
        <f t="shared" si="65"/>
        <v>3946</v>
      </c>
      <c r="C3951" s="12">
        <f>'Simulacion sistema (hoja4)'!AS3956</f>
        <v>0</v>
      </c>
      <c r="D3951" s="12">
        <f>'Simulacion sistema (hoja4)'!AT3956</f>
        <v>0.84374982869190362</v>
      </c>
    </row>
    <row r="3952" spans="2:4" x14ac:dyDescent="0.25">
      <c r="B3952" s="8">
        <f t="shared" si="65"/>
        <v>3947</v>
      </c>
      <c r="C3952" s="12">
        <f>'Simulacion sistema (hoja4)'!AS3957</f>
        <v>0.15123012437881347</v>
      </c>
      <c r="D3952" s="12">
        <f>'Simulacion sistema (hoja4)'!AT3957</f>
        <v>0.6765329268101159</v>
      </c>
    </row>
    <row r="3953" spans="2:4" x14ac:dyDescent="0.25">
      <c r="B3953" s="8">
        <f t="shared" si="65"/>
        <v>3948</v>
      </c>
      <c r="C3953" s="12">
        <f>'Simulacion sistema (hoja4)'!AS3958</f>
        <v>0.38227988230233501</v>
      </c>
      <c r="D3953" s="12">
        <f>'Simulacion sistema (hoja4)'!AT3958</f>
        <v>0.70297575679357316</v>
      </c>
    </row>
    <row r="3954" spans="2:4" x14ac:dyDescent="0.25">
      <c r="B3954" s="8">
        <f t="shared" si="65"/>
        <v>3949</v>
      </c>
      <c r="C3954" s="12">
        <f>'Simulacion sistema (hoja4)'!AS3959</f>
        <v>0</v>
      </c>
      <c r="D3954" s="12">
        <f>'Simulacion sistema (hoja4)'!AT3959</f>
        <v>0.82240283785298962</v>
      </c>
    </row>
    <row r="3955" spans="2:4" x14ac:dyDescent="0.25">
      <c r="B3955" s="8">
        <f t="shared" si="65"/>
        <v>3950</v>
      </c>
      <c r="C3955" s="12">
        <f>'Simulacion sistema (hoja4)'!AS3960</f>
        <v>0.41564028698364081</v>
      </c>
      <c r="D3955" s="12">
        <f>'Simulacion sistema (hoja4)'!AT3960</f>
        <v>0.89307189061135384</v>
      </c>
    </row>
    <row r="3956" spans="2:4" x14ac:dyDescent="0.25">
      <c r="B3956" s="8">
        <f t="shared" si="65"/>
        <v>3951</v>
      </c>
      <c r="C3956" s="12">
        <f>'Simulacion sistema (hoja4)'!AS3961</f>
        <v>0</v>
      </c>
      <c r="D3956" s="12">
        <f>'Simulacion sistema (hoja4)'!AT3961</f>
        <v>0.88796016857728099</v>
      </c>
    </row>
    <row r="3957" spans="2:4" x14ac:dyDescent="0.25">
      <c r="B3957" s="8">
        <f t="shared" si="65"/>
        <v>3952</v>
      </c>
      <c r="C3957" s="12">
        <f>'Simulacion sistema (hoja4)'!AS3962</f>
        <v>0</v>
      </c>
      <c r="D3957" s="12">
        <f>'Simulacion sistema (hoja4)'!AT3962</f>
        <v>0.77907766484775443</v>
      </c>
    </row>
    <row r="3958" spans="2:4" x14ac:dyDescent="0.25">
      <c r="B3958" s="8">
        <f t="shared" si="65"/>
        <v>3953</v>
      </c>
      <c r="C3958" s="12">
        <f>'Simulacion sistema (hoja4)'!AS3963</f>
        <v>0</v>
      </c>
      <c r="D3958" s="12">
        <f>'Simulacion sistema (hoja4)'!AT3963</f>
        <v>0.64225169722290232</v>
      </c>
    </row>
    <row r="3959" spans="2:4" x14ac:dyDescent="0.25">
      <c r="B3959" s="8">
        <f t="shared" si="65"/>
        <v>3954</v>
      </c>
      <c r="C3959" s="12">
        <f>'Simulacion sistema (hoja4)'!AS3964</f>
        <v>0</v>
      </c>
      <c r="D3959" s="12">
        <f>'Simulacion sistema (hoja4)'!AT3964</f>
        <v>0.58299923463061143</v>
      </c>
    </row>
    <row r="3960" spans="2:4" x14ac:dyDescent="0.25">
      <c r="B3960" s="8">
        <f t="shared" si="65"/>
        <v>3955</v>
      </c>
      <c r="C3960" s="12">
        <f>'Simulacion sistema (hoja4)'!AS3965</f>
        <v>0</v>
      </c>
      <c r="D3960" s="12">
        <f>'Simulacion sistema (hoja4)'!AT3965</f>
        <v>0.58974719154429212</v>
      </c>
    </row>
    <row r="3961" spans="2:4" x14ac:dyDescent="0.25">
      <c r="B3961" s="8">
        <f t="shared" si="65"/>
        <v>3956</v>
      </c>
      <c r="C3961" s="12">
        <f>'Simulacion sistema (hoja4)'!AS3966</f>
        <v>1</v>
      </c>
      <c r="D3961" s="12">
        <f>'Simulacion sistema (hoja4)'!AT3966</f>
        <v>0.85855244691190646</v>
      </c>
    </row>
    <row r="3962" spans="2:4" x14ac:dyDescent="0.25">
      <c r="B3962" s="8">
        <f t="shared" si="65"/>
        <v>3957</v>
      </c>
      <c r="C3962" s="12">
        <f>'Simulacion sistema (hoja4)'!AS3967</f>
        <v>0.54461178812292221</v>
      </c>
      <c r="D3962" s="12">
        <f>'Simulacion sistema (hoja4)'!AT3967</f>
        <v>0.53253332079979843</v>
      </c>
    </row>
    <row r="3963" spans="2:4" x14ac:dyDescent="0.25">
      <c r="B3963" s="8">
        <f t="shared" si="65"/>
        <v>3958</v>
      </c>
      <c r="C3963" s="12">
        <f>'Simulacion sistema (hoja4)'!AS3968</f>
        <v>0.39461479343896955</v>
      </c>
      <c r="D3963" s="12">
        <f>'Simulacion sistema (hoja4)'!AT3968</f>
        <v>0.81648579666284171</v>
      </c>
    </row>
    <row r="3964" spans="2:4" x14ac:dyDescent="0.25">
      <c r="B3964" s="8">
        <f t="shared" si="65"/>
        <v>3959</v>
      </c>
      <c r="C3964" s="12">
        <f>'Simulacion sistema (hoja4)'!AS3969</f>
        <v>0</v>
      </c>
      <c r="D3964" s="12">
        <f>'Simulacion sistema (hoja4)'!AT3969</f>
        <v>0.68342332387311555</v>
      </c>
    </row>
    <row r="3965" spans="2:4" x14ac:dyDescent="0.25">
      <c r="B3965" s="8">
        <f t="shared" si="65"/>
        <v>3960</v>
      </c>
      <c r="C3965" s="12">
        <f>'Simulacion sistema (hoja4)'!AS3970</f>
        <v>0</v>
      </c>
      <c r="D3965" s="12">
        <f>'Simulacion sistema (hoja4)'!AT3970</f>
        <v>0.82911614181933535</v>
      </c>
    </row>
    <row r="3966" spans="2:4" x14ac:dyDescent="0.25">
      <c r="B3966" s="8">
        <f t="shared" si="65"/>
        <v>3961</v>
      </c>
      <c r="C3966" s="12">
        <f>'Simulacion sistema (hoja4)'!AS3971</f>
        <v>0</v>
      </c>
      <c r="D3966" s="12">
        <f>'Simulacion sistema (hoja4)'!AT3971</f>
        <v>0.88947966028902314</v>
      </c>
    </row>
    <row r="3967" spans="2:4" x14ac:dyDescent="0.25">
      <c r="B3967" s="8">
        <f t="shared" si="65"/>
        <v>3962</v>
      </c>
      <c r="C3967" s="12">
        <f>'Simulacion sistema (hoja4)'!AS3972</f>
        <v>0</v>
      </c>
      <c r="D3967" s="12">
        <f>'Simulacion sistema (hoja4)'!AT3972</f>
        <v>0.60622191508440137</v>
      </c>
    </row>
    <row r="3968" spans="2:4" x14ac:dyDescent="0.25">
      <c r="B3968" s="8">
        <f t="shared" si="65"/>
        <v>3963</v>
      </c>
      <c r="C3968" s="12">
        <f>'Simulacion sistema (hoja4)'!AS3973</f>
        <v>0</v>
      </c>
      <c r="D3968" s="12">
        <f>'Simulacion sistema (hoja4)'!AT3973</f>
        <v>0.75571474482581236</v>
      </c>
    </row>
    <row r="3969" spans="2:4" x14ac:dyDescent="0.25">
      <c r="B3969" s="8">
        <f t="shared" si="65"/>
        <v>3964</v>
      </c>
      <c r="C3969" s="12">
        <f>'Simulacion sistema (hoja4)'!AS3974</f>
        <v>0</v>
      </c>
      <c r="D3969" s="12">
        <f>'Simulacion sistema (hoja4)'!AT3974</f>
        <v>0.73641345837874717</v>
      </c>
    </row>
    <row r="3970" spans="2:4" x14ac:dyDescent="0.25">
      <c r="B3970" s="8">
        <f t="shared" si="65"/>
        <v>3965</v>
      </c>
      <c r="C3970" s="12">
        <f>'Simulacion sistema (hoja4)'!AS3975</f>
        <v>0.25537694905142416</v>
      </c>
      <c r="D3970" s="12">
        <f>'Simulacion sistema (hoja4)'!AT3975</f>
        <v>0.71700167486167832</v>
      </c>
    </row>
    <row r="3971" spans="2:4" x14ac:dyDescent="0.25">
      <c r="B3971" s="8">
        <f t="shared" si="65"/>
        <v>3966</v>
      </c>
      <c r="C3971" s="12">
        <f>'Simulacion sistema (hoja4)'!AS3976</f>
        <v>0.46718225184867473</v>
      </c>
      <c r="D3971" s="12">
        <f>'Simulacion sistema (hoja4)'!AT3976</f>
        <v>0.78352041528998773</v>
      </c>
    </row>
    <row r="3972" spans="2:4" x14ac:dyDescent="0.25">
      <c r="B3972" s="8">
        <f t="shared" si="65"/>
        <v>3967</v>
      </c>
      <c r="C3972" s="12">
        <f>'Simulacion sistema (hoja4)'!AS3977</f>
        <v>0.41470109399092653</v>
      </c>
      <c r="D3972" s="12">
        <f>'Simulacion sistema (hoja4)'!AT3977</f>
        <v>0.97816729206964215</v>
      </c>
    </row>
    <row r="3973" spans="2:4" x14ac:dyDescent="0.25">
      <c r="B3973" s="8">
        <f t="shared" si="65"/>
        <v>3968</v>
      </c>
      <c r="C3973" s="12">
        <f>'Simulacion sistema (hoja4)'!AS3978</f>
        <v>0</v>
      </c>
      <c r="D3973" s="12">
        <f>'Simulacion sistema (hoja4)'!AT3978</f>
        <v>0.74274680333292553</v>
      </c>
    </row>
    <row r="3974" spans="2:4" x14ac:dyDescent="0.25">
      <c r="B3974" s="8">
        <f t="shared" si="65"/>
        <v>3969</v>
      </c>
      <c r="C3974" s="12">
        <f>'Simulacion sistema (hoja4)'!AS3979</f>
        <v>1.9630912147770305E-3</v>
      </c>
      <c r="D3974" s="12">
        <f>'Simulacion sistema (hoja4)'!AT3979</f>
        <v>0.79230365932716551</v>
      </c>
    </row>
    <row r="3975" spans="2:4" x14ac:dyDescent="0.25">
      <c r="B3975" s="8">
        <f t="shared" si="65"/>
        <v>3970</v>
      </c>
      <c r="C3975" s="12">
        <f>'Simulacion sistema (hoja4)'!AS3980</f>
        <v>0.12770936557963949</v>
      </c>
      <c r="D3975" s="12">
        <f>'Simulacion sistema (hoja4)'!AT3980</f>
        <v>0.82229383446338777</v>
      </c>
    </row>
    <row r="3976" spans="2:4" x14ac:dyDescent="0.25">
      <c r="B3976" s="8">
        <f t="shared" ref="B3976:B4039" si="66">+B3975+1</f>
        <v>3971</v>
      </c>
      <c r="C3976" s="12">
        <f>'Simulacion sistema (hoja4)'!AS3981</f>
        <v>0</v>
      </c>
      <c r="D3976" s="12">
        <f>'Simulacion sistema (hoja4)'!AT3981</f>
        <v>0.85913381497525176</v>
      </c>
    </row>
    <row r="3977" spans="2:4" x14ac:dyDescent="0.25">
      <c r="B3977" s="8">
        <f t="shared" si="66"/>
        <v>3972</v>
      </c>
      <c r="C3977" s="12">
        <f>'Simulacion sistema (hoja4)'!AS3982</f>
        <v>1</v>
      </c>
      <c r="D3977" s="12">
        <f>'Simulacion sistema (hoja4)'!AT3982</f>
        <v>0.7931407717065343</v>
      </c>
    </row>
    <row r="3978" spans="2:4" x14ac:dyDescent="0.25">
      <c r="B3978" s="8">
        <f t="shared" si="66"/>
        <v>3973</v>
      </c>
      <c r="C3978" s="12">
        <f>'Simulacion sistema (hoja4)'!AS3983</f>
        <v>0</v>
      </c>
      <c r="D3978" s="12">
        <f>'Simulacion sistema (hoja4)'!AT3983</f>
        <v>1</v>
      </c>
    </row>
    <row r="3979" spans="2:4" x14ac:dyDescent="0.25">
      <c r="B3979" s="8">
        <f t="shared" si="66"/>
        <v>3974</v>
      </c>
      <c r="C3979" s="12">
        <f>'Simulacion sistema (hoja4)'!AS3984</f>
        <v>0</v>
      </c>
      <c r="D3979" s="12">
        <f>'Simulacion sistema (hoja4)'!AT3984</f>
        <v>0.94935619255838033</v>
      </c>
    </row>
    <row r="3980" spans="2:4" x14ac:dyDescent="0.25">
      <c r="B3980" s="8">
        <f t="shared" si="66"/>
        <v>3975</v>
      </c>
      <c r="C3980" s="12">
        <f>'Simulacion sistema (hoja4)'!AS3985</f>
        <v>0.60649221293081812</v>
      </c>
      <c r="D3980" s="12">
        <f>'Simulacion sistema (hoja4)'!AT3985</f>
        <v>0.86385315900665716</v>
      </c>
    </row>
    <row r="3981" spans="2:4" x14ac:dyDescent="0.25">
      <c r="B3981" s="8">
        <f t="shared" si="66"/>
        <v>3976</v>
      </c>
      <c r="C3981" s="12">
        <f>'Simulacion sistema (hoja4)'!AS3986</f>
        <v>0</v>
      </c>
      <c r="D3981" s="12">
        <f>'Simulacion sistema (hoja4)'!AT3986</f>
        <v>0.85226126588127105</v>
      </c>
    </row>
    <row r="3982" spans="2:4" x14ac:dyDescent="0.25">
      <c r="B3982" s="8">
        <f t="shared" si="66"/>
        <v>3977</v>
      </c>
      <c r="C3982" s="12">
        <f>'Simulacion sistema (hoja4)'!AS3987</f>
        <v>0</v>
      </c>
      <c r="D3982" s="12">
        <f>'Simulacion sistema (hoja4)'!AT3987</f>
        <v>0.74219071906891632</v>
      </c>
    </row>
    <row r="3983" spans="2:4" x14ac:dyDescent="0.25">
      <c r="B3983" s="8">
        <f t="shared" si="66"/>
        <v>3978</v>
      </c>
      <c r="C3983" s="12">
        <f>'Simulacion sistema (hoja4)'!AS3988</f>
        <v>0</v>
      </c>
      <c r="D3983" s="12">
        <f>'Simulacion sistema (hoja4)'!AT3988</f>
        <v>0.8610836378027994</v>
      </c>
    </row>
    <row r="3984" spans="2:4" x14ac:dyDescent="0.25">
      <c r="B3984" s="8">
        <f t="shared" si="66"/>
        <v>3979</v>
      </c>
      <c r="C3984" s="12">
        <f>'Simulacion sistema (hoja4)'!AS3989</f>
        <v>1</v>
      </c>
      <c r="D3984" s="12">
        <f>'Simulacion sistema (hoja4)'!AT3989</f>
        <v>0.62660442329981059</v>
      </c>
    </row>
    <row r="3985" spans="2:4" x14ac:dyDescent="0.25">
      <c r="B3985" s="8">
        <f t="shared" si="66"/>
        <v>3980</v>
      </c>
      <c r="C3985" s="12">
        <f>'Simulacion sistema (hoja4)'!AS3990</f>
        <v>0.65039351812165769</v>
      </c>
      <c r="D3985" s="12">
        <f>'Simulacion sistema (hoja4)'!AT3990</f>
        <v>0.86233051964733665</v>
      </c>
    </row>
    <row r="3986" spans="2:4" x14ac:dyDescent="0.25">
      <c r="B3986" s="8">
        <f t="shared" si="66"/>
        <v>3981</v>
      </c>
      <c r="C3986" s="12">
        <f>'Simulacion sistema (hoja4)'!AS3991</f>
        <v>6.6321456266450696E-2</v>
      </c>
      <c r="D3986" s="12">
        <f>'Simulacion sistema (hoja4)'!AT3991</f>
        <v>0.83913680902205423</v>
      </c>
    </row>
    <row r="3987" spans="2:4" x14ac:dyDescent="0.25">
      <c r="B3987" s="8">
        <f t="shared" si="66"/>
        <v>3982</v>
      </c>
      <c r="C3987" s="12">
        <f>'Simulacion sistema (hoja4)'!AS3992</f>
        <v>0</v>
      </c>
      <c r="D3987" s="12">
        <f>'Simulacion sistema (hoja4)'!AT3992</f>
        <v>0.8719343258921346</v>
      </c>
    </row>
    <row r="3988" spans="2:4" x14ac:dyDescent="0.25">
      <c r="B3988" s="8">
        <f t="shared" si="66"/>
        <v>3983</v>
      </c>
      <c r="C3988" s="12">
        <f>'Simulacion sistema (hoja4)'!AS3993</f>
        <v>0</v>
      </c>
      <c r="D3988" s="12">
        <f>'Simulacion sistema (hoja4)'!AT3993</f>
        <v>0.76250846057269905</v>
      </c>
    </row>
    <row r="3989" spans="2:4" x14ac:dyDescent="0.25">
      <c r="B3989" s="8">
        <f t="shared" si="66"/>
        <v>3984</v>
      </c>
      <c r="C3989" s="12">
        <f>'Simulacion sistema (hoja4)'!AS3994</f>
        <v>0</v>
      </c>
      <c r="D3989" s="12">
        <f>'Simulacion sistema (hoja4)'!AT3994</f>
        <v>0.90479053230902373</v>
      </c>
    </row>
    <row r="3990" spans="2:4" x14ac:dyDescent="0.25">
      <c r="B3990" s="8">
        <f t="shared" si="66"/>
        <v>3985</v>
      </c>
      <c r="C3990" s="12">
        <f>'Simulacion sistema (hoja4)'!AS3995</f>
        <v>0</v>
      </c>
      <c r="D3990" s="12">
        <f>'Simulacion sistema (hoja4)'!AT3995</f>
        <v>0.96956342980038368</v>
      </c>
    </row>
    <row r="3991" spans="2:4" x14ac:dyDescent="0.25">
      <c r="B3991" s="8">
        <f t="shared" si="66"/>
        <v>3986</v>
      </c>
      <c r="C3991" s="12">
        <f>'Simulacion sistema (hoja4)'!AS3996</f>
        <v>0</v>
      </c>
      <c r="D3991" s="12">
        <f>'Simulacion sistema (hoja4)'!AT3996</f>
        <v>0.70106964836392249</v>
      </c>
    </row>
    <row r="3992" spans="2:4" x14ac:dyDescent="0.25">
      <c r="B3992" s="8">
        <f t="shared" si="66"/>
        <v>3987</v>
      </c>
      <c r="C3992" s="12">
        <f>'Simulacion sistema (hoja4)'!AS3997</f>
        <v>0.59204917239478694</v>
      </c>
      <c r="D3992" s="12">
        <f>'Simulacion sistema (hoja4)'!AT3997</f>
        <v>0.73922207300805998</v>
      </c>
    </row>
    <row r="3993" spans="2:4" x14ac:dyDescent="0.25">
      <c r="B3993" s="8">
        <f t="shared" si="66"/>
        <v>3988</v>
      </c>
      <c r="C3993" s="12">
        <f>'Simulacion sistema (hoja4)'!AS3998</f>
        <v>0</v>
      </c>
      <c r="D3993" s="12">
        <f>'Simulacion sistema (hoja4)'!AT3998</f>
        <v>0.69012629922335067</v>
      </c>
    </row>
    <row r="3994" spans="2:4" x14ac:dyDescent="0.25">
      <c r="B3994" s="8">
        <f t="shared" si="66"/>
        <v>3989</v>
      </c>
      <c r="C3994" s="12">
        <f>'Simulacion sistema (hoja4)'!AS3999</f>
        <v>0</v>
      </c>
      <c r="D3994" s="12">
        <f>'Simulacion sistema (hoja4)'!AT3999</f>
        <v>0.85431541159897739</v>
      </c>
    </row>
    <row r="3995" spans="2:4" x14ac:dyDescent="0.25">
      <c r="B3995" s="8">
        <f t="shared" si="66"/>
        <v>3990</v>
      </c>
      <c r="C3995" s="12">
        <f>'Simulacion sistema (hoja4)'!AS4000</f>
        <v>0</v>
      </c>
      <c r="D3995" s="12">
        <f>'Simulacion sistema (hoja4)'!AT4000</f>
        <v>1</v>
      </c>
    </row>
    <row r="3996" spans="2:4" x14ac:dyDescent="0.25">
      <c r="B3996" s="8">
        <f t="shared" si="66"/>
        <v>3991</v>
      </c>
      <c r="C3996" s="12">
        <f>'Simulacion sistema (hoja4)'!AS4001</f>
        <v>0</v>
      </c>
      <c r="D3996" s="12">
        <f>'Simulacion sistema (hoja4)'!AT4001</f>
        <v>0.81854041773781627</v>
      </c>
    </row>
    <row r="3997" spans="2:4" x14ac:dyDescent="0.25">
      <c r="B3997" s="8">
        <f t="shared" si="66"/>
        <v>3992</v>
      </c>
      <c r="C3997" s="12">
        <f>'Simulacion sistema (hoja4)'!AS4002</f>
        <v>0</v>
      </c>
      <c r="D3997" s="12">
        <f>'Simulacion sistema (hoja4)'!AT4002</f>
        <v>0.80048865989201035</v>
      </c>
    </row>
    <row r="3998" spans="2:4" x14ac:dyDescent="0.25">
      <c r="B3998" s="8">
        <f t="shared" si="66"/>
        <v>3993</v>
      </c>
      <c r="C3998" s="12">
        <f>'Simulacion sistema (hoja4)'!AS4003</f>
        <v>0</v>
      </c>
      <c r="D3998" s="12">
        <f>'Simulacion sistema (hoja4)'!AT4003</f>
        <v>0.95850065473300861</v>
      </c>
    </row>
    <row r="3999" spans="2:4" x14ac:dyDescent="0.25">
      <c r="B3999" s="8">
        <f t="shared" si="66"/>
        <v>3994</v>
      </c>
      <c r="C3999" s="12">
        <f>'Simulacion sistema (hoja4)'!AS4004</f>
        <v>0</v>
      </c>
      <c r="D3999" s="12">
        <f>'Simulacion sistema (hoja4)'!AT4004</f>
        <v>0.90547414578749374</v>
      </c>
    </row>
    <row r="4000" spans="2:4" x14ac:dyDescent="0.25">
      <c r="B4000" s="8">
        <f t="shared" si="66"/>
        <v>3995</v>
      </c>
      <c r="C4000" s="12">
        <f>'Simulacion sistema (hoja4)'!AS4005</f>
        <v>0.59145283968856321</v>
      </c>
      <c r="D4000" s="12">
        <f>'Simulacion sistema (hoja4)'!AT4005</f>
        <v>0.71646286575111706</v>
      </c>
    </row>
    <row r="4001" spans="2:4" x14ac:dyDescent="0.25">
      <c r="B4001" s="8">
        <f t="shared" si="66"/>
        <v>3996</v>
      </c>
      <c r="C4001" s="12">
        <f>'Simulacion sistema (hoja4)'!AS4006</f>
        <v>0</v>
      </c>
      <c r="D4001" s="12">
        <f>'Simulacion sistema (hoja4)'!AT4006</f>
        <v>0.82806573100073089</v>
      </c>
    </row>
    <row r="4002" spans="2:4" x14ac:dyDescent="0.25">
      <c r="B4002" s="8">
        <f t="shared" si="66"/>
        <v>3997</v>
      </c>
      <c r="C4002" s="12">
        <f>'Simulacion sistema (hoja4)'!AS4007</f>
        <v>0.34851892605975959</v>
      </c>
      <c r="D4002" s="12">
        <f>'Simulacion sistema (hoja4)'!AT4007</f>
        <v>0.78166637069616252</v>
      </c>
    </row>
    <row r="4003" spans="2:4" x14ac:dyDescent="0.25">
      <c r="B4003" s="8">
        <f t="shared" si="66"/>
        <v>3998</v>
      </c>
      <c r="C4003" s="12">
        <f>'Simulacion sistema (hoja4)'!AS4008</f>
        <v>2.1270191924545104E-2</v>
      </c>
      <c r="D4003" s="12">
        <f>'Simulacion sistema (hoja4)'!AT4008</f>
        <v>0.89122080076715116</v>
      </c>
    </row>
    <row r="4004" spans="2:4" x14ac:dyDescent="0.25">
      <c r="B4004" s="8">
        <f t="shared" si="66"/>
        <v>3999</v>
      </c>
      <c r="C4004" s="12">
        <f>'Simulacion sistema (hoja4)'!AS4009</f>
        <v>1.5344472094335699E-2</v>
      </c>
      <c r="D4004" s="12">
        <f>'Simulacion sistema (hoja4)'!AT4009</f>
        <v>0.79799303968964475</v>
      </c>
    </row>
    <row r="4005" spans="2:4" x14ac:dyDescent="0.25">
      <c r="B4005" s="8">
        <f t="shared" si="66"/>
        <v>4000</v>
      </c>
      <c r="C4005" s="12">
        <f>'Simulacion sistema (hoja4)'!AS4010</f>
        <v>6.743987544741098E-2</v>
      </c>
      <c r="D4005" s="12">
        <f>'Simulacion sistema (hoja4)'!AT4010</f>
        <v>0.86137452403323456</v>
      </c>
    </row>
    <row r="4006" spans="2:4" x14ac:dyDescent="0.25">
      <c r="B4006" s="8">
        <f t="shared" si="66"/>
        <v>4001</v>
      </c>
      <c r="C4006" s="12">
        <f>'Simulacion sistema (hoja4)'!AS4011</f>
        <v>0</v>
      </c>
      <c r="D4006" s="12">
        <f>'Simulacion sistema (hoja4)'!AT4011</f>
        <v>0.55375391414009467</v>
      </c>
    </row>
    <row r="4007" spans="2:4" x14ac:dyDescent="0.25">
      <c r="B4007" s="8">
        <f t="shared" si="66"/>
        <v>4002</v>
      </c>
      <c r="C4007" s="12">
        <f>'Simulacion sistema (hoja4)'!AS4012</f>
        <v>0</v>
      </c>
      <c r="D4007" s="12">
        <f>'Simulacion sistema (hoja4)'!AT4012</f>
        <v>0.76428231561063287</v>
      </c>
    </row>
    <row r="4008" spans="2:4" x14ac:dyDescent="0.25">
      <c r="B4008" s="8">
        <f t="shared" si="66"/>
        <v>4003</v>
      </c>
      <c r="C4008" s="12">
        <f>'Simulacion sistema (hoja4)'!AS4013</f>
        <v>0</v>
      </c>
      <c r="D4008" s="12">
        <f>'Simulacion sistema (hoja4)'!AT4013</f>
        <v>0.76789834557548853</v>
      </c>
    </row>
    <row r="4009" spans="2:4" x14ac:dyDescent="0.25">
      <c r="B4009" s="8">
        <f t="shared" si="66"/>
        <v>4004</v>
      </c>
      <c r="C4009" s="12">
        <f>'Simulacion sistema (hoja4)'!AS4014</f>
        <v>0.20515773272528615</v>
      </c>
      <c r="D4009" s="12">
        <f>'Simulacion sistema (hoja4)'!AT4014</f>
        <v>0.75278763723930853</v>
      </c>
    </row>
    <row r="4010" spans="2:4" x14ac:dyDescent="0.25">
      <c r="B4010" s="8">
        <f t="shared" si="66"/>
        <v>4005</v>
      </c>
      <c r="C4010" s="12">
        <f>'Simulacion sistema (hoja4)'!AS4015</f>
        <v>0</v>
      </c>
      <c r="D4010" s="12">
        <f>'Simulacion sistema (hoja4)'!AT4015</f>
        <v>0.84681084526723494</v>
      </c>
    </row>
    <row r="4011" spans="2:4" x14ac:dyDescent="0.25">
      <c r="B4011" s="8">
        <f t="shared" si="66"/>
        <v>4006</v>
      </c>
      <c r="C4011" s="12">
        <f>'Simulacion sistema (hoja4)'!AS4016</f>
        <v>0</v>
      </c>
      <c r="D4011" s="12">
        <f>'Simulacion sistema (hoja4)'!AT4016</f>
        <v>0.81525350193278179</v>
      </c>
    </row>
    <row r="4012" spans="2:4" x14ac:dyDescent="0.25">
      <c r="B4012" s="8">
        <f t="shared" si="66"/>
        <v>4007</v>
      </c>
      <c r="C4012" s="12">
        <f>'Simulacion sistema (hoja4)'!AS4017</f>
        <v>0</v>
      </c>
      <c r="D4012" s="12">
        <f>'Simulacion sistema (hoja4)'!AT4017</f>
        <v>0.77356063647126727</v>
      </c>
    </row>
    <row r="4013" spans="2:4" x14ac:dyDescent="0.25">
      <c r="B4013" s="8">
        <f t="shared" si="66"/>
        <v>4008</v>
      </c>
      <c r="C4013" s="12">
        <f>'Simulacion sistema (hoja4)'!AS4018</f>
        <v>0</v>
      </c>
      <c r="D4013" s="12">
        <f>'Simulacion sistema (hoja4)'!AT4018</f>
        <v>0.85852141463154308</v>
      </c>
    </row>
    <row r="4014" spans="2:4" x14ac:dyDescent="0.25">
      <c r="B4014" s="8">
        <f t="shared" si="66"/>
        <v>4009</v>
      </c>
      <c r="C4014" s="12">
        <f>'Simulacion sistema (hoja4)'!AS4019</f>
        <v>0</v>
      </c>
      <c r="D4014" s="12">
        <f>'Simulacion sistema (hoja4)'!AT4019</f>
        <v>0.70568881229545732</v>
      </c>
    </row>
    <row r="4015" spans="2:4" x14ac:dyDescent="0.25">
      <c r="B4015" s="8">
        <f t="shared" si="66"/>
        <v>4010</v>
      </c>
      <c r="C4015" s="12">
        <f>'Simulacion sistema (hoja4)'!AS4020</f>
        <v>3.1994476567976354E-2</v>
      </c>
      <c r="D4015" s="12">
        <f>'Simulacion sistema (hoja4)'!AT4020</f>
        <v>0.47685915535036394</v>
      </c>
    </row>
    <row r="4016" spans="2:4" x14ac:dyDescent="0.25">
      <c r="B4016" s="8">
        <f t="shared" si="66"/>
        <v>4011</v>
      </c>
      <c r="C4016" s="12">
        <f>'Simulacion sistema (hoja4)'!AS4021</f>
        <v>0</v>
      </c>
      <c r="D4016" s="12">
        <f>'Simulacion sistema (hoja4)'!AT4021</f>
        <v>0.71182417461659742</v>
      </c>
    </row>
    <row r="4017" spans="2:4" x14ac:dyDescent="0.25">
      <c r="B4017" s="8">
        <f t="shared" si="66"/>
        <v>4012</v>
      </c>
      <c r="C4017" s="12">
        <f>'Simulacion sistema (hoja4)'!AS4022</f>
        <v>0</v>
      </c>
      <c r="D4017" s="12">
        <f>'Simulacion sistema (hoja4)'!AT4022</f>
        <v>0.85507803876975585</v>
      </c>
    </row>
    <row r="4018" spans="2:4" x14ac:dyDescent="0.25">
      <c r="B4018" s="8">
        <f t="shared" si="66"/>
        <v>4013</v>
      </c>
      <c r="C4018" s="12">
        <f>'Simulacion sistema (hoja4)'!AS4023</f>
        <v>0</v>
      </c>
      <c r="D4018" s="12">
        <f>'Simulacion sistema (hoja4)'!AT4023</f>
        <v>0.62279431072128733</v>
      </c>
    </row>
    <row r="4019" spans="2:4" x14ac:dyDescent="0.25">
      <c r="B4019" s="8">
        <f t="shared" si="66"/>
        <v>4014</v>
      </c>
      <c r="C4019" s="12">
        <f>'Simulacion sistema (hoja4)'!AS4024</f>
        <v>0.28418336899703717</v>
      </c>
      <c r="D4019" s="12">
        <f>'Simulacion sistema (hoja4)'!AT4024</f>
        <v>0.82059938679959576</v>
      </c>
    </row>
    <row r="4020" spans="2:4" x14ac:dyDescent="0.25">
      <c r="B4020" s="8">
        <f t="shared" si="66"/>
        <v>4015</v>
      </c>
      <c r="C4020" s="12">
        <f>'Simulacion sistema (hoja4)'!AS4025</f>
        <v>0</v>
      </c>
      <c r="D4020" s="12">
        <f>'Simulacion sistema (hoja4)'!AT4025</f>
        <v>0.83249635088820828</v>
      </c>
    </row>
    <row r="4021" spans="2:4" x14ac:dyDescent="0.25">
      <c r="B4021" s="8">
        <f t="shared" si="66"/>
        <v>4016</v>
      </c>
      <c r="C4021" s="12">
        <f>'Simulacion sistema (hoja4)'!AS4026</f>
        <v>2.189563370085389E-2</v>
      </c>
      <c r="D4021" s="12">
        <f>'Simulacion sistema (hoja4)'!AT4026</f>
        <v>0.75263639887747413</v>
      </c>
    </row>
    <row r="4022" spans="2:4" x14ac:dyDescent="0.25">
      <c r="B4022" s="8">
        <f t="shared" si="66"/>
        <v>4017</v>
      </c>
      <c r="C4022" s="12">
        <f>'Simulacion sistema (hoja4)'!AS4027</f>
        <v>0</v>
      </c>
      <c r="D4022" s="12">
        <f>'Simulacion sistema (hoja4)'!AT4027</f>
        <v>0.6680257662391802</v>
      </c>
    </row>
    <row r="4023" spans="2:4" x14ac:dyDescent="0.25">
      <c r="B4023" s="8">
        <f t="shared" si="66"/>
        <v>4018</v>
      </c>
      <c r="C4023" s="12">
        <f>'Simulacion sistema (hoja4)'!AS4028</f>
        <v>1</v>
      </c>
      <c r="D4023" s="12">
        <f>'Simulacion sistema (hoja4)'!AT4028</f>
        <v>0.79061382512118639</v>
      </c>
    </row>
    <row r="4024" spans="2:4" x14ac:dyDescent="0.25">
      <c r="B4024" s="8">
        <f t="shared" si="66"/>
        <v>4019</v>
      </c>
      <c r="C4024" s="12">
        <f>'Simulacion sistema (hoja4)'!AS4029</f>
        <v>0</v>
      </c>
      <c r="D4024" s="12">
        <f>'Simulacion sistema (hoja4)'!AT4029</f>
        <v>0.94444121651750934</v>
      </c>
    </row>
    <row r="4025" spans="2:4" x14ac:dyDescent="0.25">
      <c r="B4025" s="8">
        <f t="shared" si="66"/>
        <v>4020</v>
      </c>
      <c r="C4025" s="12">
        <f>'Simulacion sistema (hoja4)'!AS4030</f>
        <v>0.32915898639452457</v>
      </c>
      <c r="D4025" s="12">
        <f>'Simulacion sistema (hoja4)'!AT4030</f>
        <v>0.66539420935880289</v>
      </c>
    </row>
    <row r="4026" spans="2:4" x14ac:dyDescent="0.25">
      <c r="B4026" s="8">
        <f t="shared" si="66"/>
        <v>4021</v>
      </c>
      <c r="C4026" s="12">
        <f>'Simulacion sistema (hoja4)'!AS4031</f>
        <v>0</v>
      </c>
      <c r="D4026" s="12">
        <f>'Simulacion sistema (hoja4)'!AT4031</f>
        <v>0.78724165761537135</v>
      </c>
    </row>
    <row r="4027" spans="2:4" x14ac:dyDescent="0.25">
      <c r="B4027" s="8">
        <f t="shared" si="66"/>
        <v>4022</v>
      </c>
      <c r="C4027" s="12">
        <f>'Simulacion sistema (hoja4)'!AS4032</f>
        <v>0.25289494368456267</v>
      </c>
      <c r="D4027" s="12">
        <f>'Simulacion sistema (hoja4)'!AT4032</f>
        <v>0.9240001837810069</v>
      </c>
    </row>
    <row r="4028" spans="2:4" x14ac:dyDescent="0.25">
      <c r="B4028" s="8">
        <f t="shared" si="66"/>
        <v>4023</v>
      </c>
      <c r="C4028" s="12">
        <f>'Simulacion sistema (hoja4)'!AS4033</f>
        <v>0</v>
      </c>
      <c r="D4028" s="12">
        <f>'Simulacion sistema (hoja4)'!AT4033</f>
        <v>0.68643177394092969</v>
      </c>
    </row>
    <row r="4029" spans="2:4" x14ac:dyDescent="0.25">
      <c r="B4029" s="8">
        <f t="shared" si="66"/>
        <v>4024</v>
      </c>
      <c r="C4029" s="12">
        <f>'Simulacion sistema (hoja4)'!AS4034</f>
        <v>0</v>
      </c>
      <c r="D4029" s="12">
        <f>'Simulacion sistema (hoja4)'!AT4034</f>
        <v>0.63847960480301458</v>
      </c>
    </row>
    <row r="4030" spans="2:4" x14ac:dyDescent="0.25">
      <c r="B4030" s="8">
        <f t="shared" si="66"/>
        <v>4025</v>
      </c>
      <c r="C4030" s="12">
        <f>'Simulacion sistema (hoja4)'!AS4035</f>
        <v>0</v>
      </c>
      <c r="D4030" s="12">
        <f>'Simulacion sistema (hoja4)'!AT4035</f>
        <v>0.95756378066787828</v>
      </c>
    </row>
    <row r="4031" spans="2:4" x14ac:dyDescent="0.25">
      <c r="B4031" s="8">
        <f t="shared" si="66"/>
        <v>4026</v>
      </c>
      <c r="C4031" s="12">
        <f>'Simulacion sistema (hoja4)'!AS4036</f>
        <v>0</v>
      </c>
      <c r="D4031" s="12">
        <f>'Simulacion sistema (hoja4)'!AT4036</f>
        <v>0.6380509260440268</v>
      </c>
    </row>
    <row r="4032" spans="2:4" x14ac:dyDescent="0.25">
      <c r="B4032" s="8">
        <f t="shared" si="66"/>
        <v>4027</v>
      </c>
      <c r="C4032" s="12">
        <f>'Simulacion sistema (hoja4)'!AS4037</f>
        <v>0</v>
      </c>
      <c r="D4032" s="12">
        <f>'Simulacion sistema (hoja4)'!AT4037</f>
        <v>0.8554288547553045</v>
      </c>
    </row>
    <row r="4033" spans="2:4" x14ac:dyDescent="0.25">
      <c r="B4033" s="8">
        <f t="shared" si="66"/>
        <v>4028</v>
      </c>
      <c r="C4033" s="12">
        <f>'Simulacion sistema (hoja4)'!AS4038</f>
        <v>0</v>
      </c>
      <c r="D4033" s="12">
        <f>'Simulacion sistema (hoja4)'!AT4038</f>
        <v>0.96397867721355157</v>
      </c>
    </row>
    <row r="4034" spans="2:4" x14ac:dyDescent="0.25">
      <c r="B4034" s="8">
        <f t="shared" si="66"/>
        <v>4029</v>
      </c>
      <c r="C4034" s="12">
        <f>'Simulacion sistema (hoja4)'!AS4039</f>
        <v>8.1850695251584213E-2</v>
      </c>
      <c r="D4034" s="12">
        <f>'Simulacion sistema (hoja4)'!AT4039</f>
        <v>0.76943018017649689</v>
      </c>
    </row>
    <row r="4035" spans="2:4" x14ac:dyDescent="0.25">
      <c r="B4035" s="8">
        <f t="shared" si="66"/>
        <v>4030</v>
      </c>
      <c r="C4035" s="12">
        <f>'Simulacion sistema (hoja4)'!AS4040</f>
        <v>0.58137741615205263</v>
      </c>
      <c r="D4035" s="12">
        <f>'Simulacion sistema (hoja4)'!AT4040</f>
        <v>0.66164442090529307</v>
      </c>
    </row>
    <row r="4036" spans="2:4" x14ac:dyDescent="0.25">
      <c r="B4036" s="8">
        <f t="shared" si="66"/>
        <v>4031</v>
      </c>
      <c r="C4036" s="12">
        <f>'Simulacion sistema (hoja4)'!AS4041</f>
        <v>0.9145291688553463</v>
      </c>
      <c r="D4036" s="12">
        <f>'Simulacion sistema (hoja4)'!AT4041</f>
        <v>0.8782800607704988</v>
      </c>
    </row>
    <row r="4037" spans="2:4" x14ac:dyDescent="0.25">
      <c r="B4037" s="8">
        <f t="shared" si="66"/>
        <v>4032</v>
      </c>
      <c r="C4037" s="12">
        <f>'Simulacion sistema (hoja4)'!AS4042</f>
        <v>0.78107424750980436</v>
      </c>
      <c r="D4037" s="12">
        <f>'Simulacion sistema (hoja4)'!AT4042</f>
        <v>0.87136285374250444</v>
      </c>
    </row>
    <row r="4038" spans="2:4" x14ac:dyDescent="0.25">
      <c r="B4038" s="8">
        <f t="shared" si="66"/>
        <v>4033</v>
      </c>
      <c r="C4038" s="12">
        <f>'Simulacion sistema (hoja4)'!AS4043</f>
        <v>5.5370331483690312E-2</v>
      </c>
      <c r="D4038" s="12">
        <f>'Simulacion sistema (hoja4)'!AT4043</f>
        <v>0.99304554572343673</v>
      </c>
    </row>
    <row r="4039" spans="2:4" x14ac:dyDescent="0.25">
      <c r="B4039" s="8">
        <f t="shared" si="66"/>
        <v>4034</v>
      </c>
      <c r="C4039" s="12">
        <f>'Simulacion sistema (hoja4)'!AS4044</f>
        <v>0</v>
      </c>
      <c r="D4039" s="12">
        <f>'Simulacion sistema (hoja4)'!AT4044</f>
        <v>0.92481991687732945</v>
      </c>
    </row>
    <row r="4040" spans="2:4" x14ac:dyDescent="0.25">
      <c r="B4040" s="8">
        <f t="shared" ref="B4040:B4103" si="67">+B4039+1</f>
        <v>4035</v>
      </c>
      <c r="C4040" s="12">
        <f>'Simulacion sistema (hoja4)'!AS4045</f>
        <v>0</v>
      </c>
      <c r="D4040" s="12">
        <f>'Simulacion sistema (hoja4)'!AT4045</f>
        <v>0.82985118978646066</v>
      </c>
    </row>
    <row r="4041" spans="2:4" x14ac:dyDescent="0.25">
      <c r="B4041" s="8">
        <f t="shared" si="67"/>
        <v>4036</v>
      </c>
      <c r="C4041" s="12">
        <f>'Simulacion sistema (hoja4)'!AS4046</f>
        <v>0</v>
      </c>
      <c r="D4041" s="12">
        <f>'Simulacion sistema (hoja4)'!AT4046</f>
        <v>0.70275037703857823</v>
      </c>
    </row>
    <row r="4042" spans="2:4" x14ac:dyDescent="0.25">
      <c r="B4042" s="8">
        <f t="shared" si="67"/>
        <v>4037</v>
      </c>
      <c r="C4042" s="12">
        <f>'Simulacion sistema (hoja4)'!AS4047</f>
        <v>6.177917131416117E-2</v>
      </c>
      <c r="D4042" s="12">
        <f>'Simulacion sistema (hoja4)'!AT4047</f>
        <v>0.82032802185451947</v>
      </c>
    </row>
    <row r="4043" spans="2:4" x14ac:dyDescent="0.25">
      <c r="B4043" s="8">
        <f t="shared" si="67"/>
        <v>4038</v>
      </c>
      <c r="C4043" s="12">
        <f>'Simulacion sistema (hoja4)'!AS4048</f>
        <v>1</v>
      </c>
      <c r="D4043" s="12">
        <f>'Simulacion sistema (hoja4)'!AT4048</f>
        <v>0.58239720739240441</v>
      </c>
    </row>
    <row r="4044" spans="2:4" x14ac:dyDescent="0.25">
      <c r="B4044" s="8">
        <f t="shared" si="67"/>
        <v>4039</v>
      </c>
      <c r="C4044" s="12">
        <f>'Simulacion sistema (hoja4)'!AS4049</f>
        <v>0</v>
      </c>
      <c r="D4044" s="12">
        <f>'Simulacion sistema (hoja4)'!AT4049</f>
        <v>0.80907918047401117</v>
      </c>
    </row>
    <row r="4045" spans="2:4" x14ac:dyDescent="0.25">
      <c r="B4045" s="8">
        <f t="shared" si="67"/>
        <v>4040</v>
      </c>
      <c r="C4045" s="12">
        <f>'Simulacion sistema (hoja4)'!AS4050</f>
        <v>0.29757202792849663</v>
      </c>
      <c r="D4045" s="12">
        <f>'Simulacion sistema (hoja4)'!AT4050</f>
        <v>1</v>
      </c>
    </row>
    <row r="4046" spans="2:4" x14ac:dyDescent="0.25">
      <c r="B4046" s="8">
        <f t="shared" si="67"/>
        <v>4041</v>
      </c>
      <c r="C4046" s="12">
        <f>'Simulacion sistema (hoja4)'!AS4051</f>
        <v>0</v>
      </c>
      <c r="D4046" s="12">
        <f>'Simulacion sistema (hoja4)'!AT4051</f>
        <v>0.97264276043518305</v>
      </c>
    </row>
    <row r="4047" spans="2:4" x14ac:dyDescent="0.25">
      <c r="B4047" s="8">
        <f t="shared" si="67"/>
        <v>4042</v>
      </c>
      <c r="C4047" s="12">
        <f>'Simulacion sistema (hoja4)'!AS4052</f>
        <v>0</v>
      </c>
      <c r="D4047" s="12">
        <f>'Simulacion sistema (hoja4)'!AT4052</f>
        <v>0.90194395161168062</v>
      </c>
    </row>
    <row r="4048" spans="2:4" x14ac:dyDescent="0.25">
      <c r="B4048" s="8">
        <f t="shared" si="67"/>
        <v>4043</v>
      </c>
      <c r="C4048" s="12">
        <f>'Simulacion sistema (hoja4)'!AS4053</f>
        <v>6.095401572189682E-2</v>
      </c>
      <c r="D4048" s="12">
        <f>'Simulacion sistema (hoja4)'!AT4053</f>
        <v>0.80127632604833776</v>
      </c>
    </row>
    <row r="4049" spans="2:4" x14ac:dyDescent="0.25">
      <c r="B4049" s="8">
        <f t="shared" si="67"/>
        <v>4044</v>
      </c>
      <c r="C4049" s="12">
        <f>'Simulacion sistema (hoja4)'!AS4054</f>
        <v>0</v>
      </c>
      <c r="D4049" s="12">
        <f>'Simulacion sistema (hoja4)'!AT4054</f>
        <v>0.89238146026786225</v>
      </c>
    </row>
    <row r="4050" spans="2:4" x14ac:dyDescent="0.25">
      <c r="B4050" s="8">
        <f t="shared" si="67"/>
        <v>4045</v>
      </c>
      <c r="C4050" s="12">
        <f>'Simulacion sistema (hoja4)'!AS4055</f>
        <v>0.42233092391931376</v>
      </c>
      <c r="D4050" s="12">
        <f>'Simulacion sistema (hoja4)'!AT4055</f>
        <v>0.888759749851605</v>
      </c>
    </row>
    <row r="4051" spans="2:4" x14ac:dyDescent="0.25">
      <c r="B4051" s="8">
        <f t="shared" si="67"/>
        <v>4046</v>
      </c>
      <c r="C4051" s="12">
        <f>'Simulacion sistema (hoja4)'!AS4056</f>
        <v>0.21169295010186034</v>
      </c>
      <c r="D4051" s="12">
        <f>'Simulacion sistema (hoja4)'!AT4056</f>
        <v>0.70388547713708449</v>
      </c>
    </row>
    <row r="4052" spans="2:4" x14ac:dyDescent="0.25">
      <c r="B4052" s="8">
        <f t="shared" si="67"/>
        <v>4047</v>
      </c>
      <c r="C4052" s="12">
        <f>'Simulacion sistema (hoja4)'!AS4057</f>
        <v>0</v>
      </c>
      <c r="D4052" s="12">
        <f>'Simulacion sistema (hoja4)'!AT4057</f>
        <v>0.83379757554993539</v>
      </c>
    </row>
    <row r="4053" spans="2:4" x14ac:dyDescent="0.25">
      <c r="B4053" s="8">
        <f t="shared" si="67"/>
        <v>4048</v>
      </c>
      <c r="C4053" s="12">
        <f>'Simulacion sistema (hoja4)'!AS4058</f>
        <v>0</v>
      </c>
      <c r="D4053" s="12">
        <f>'Simulacion sistema (hoja4)'!AT4058</f>
        <v>0.78544513193983345</v>
      </c>
    </row>
    <row r="4054" spans="2:4" x14ac:dyDescent="0.25">
      <c r="B4054" s="8">
        <f t="shared" si="67"/>
        <v>4049</v>
      </c>
      <c r="C4054" s="12">
        <f>'Simulacion sistema (hoja4)'!AS4059</f>
        <v>0.12219540830847109</v>
      </c>
      <c r="D4054" s="12">
        <f>'Simulacion sistema (hoja4)'!AT4059</f>
        <v>0.83297551540695358</v>
      </c>
    </row>
    <row r="4055" spans="2:4" x14ac:dyDescent="0.25">
      <c r="B4055" s="8">
        <f t="shared" si="67"/>
        <v>4050</v>
      </c>
      <c r="C4055" s="12">
        <f>'Simulacion sistema (hoja4)'!AS4060</f>
        <v>1</v>
      </c>
      <c r="D4055" s="12">
        <f>'Simulacion sistema (hoja4)'!AT4060</f>
        <v>0.9277379717066252</v>
      </c>
    </row>
    <row r="4056" spans="2:4" x14ac:dyDescent="0.25">
      <c r="B4056" s="8">
        <f t="shared" si="67"/>
        <v>4051</v>
      </c>
      <c r="C4056" s="12">
        <f>'Simulacion sistema (hoja4)'!AS4061</f>
        <v>1</v>
      </c>
      <c r="D4056" s="12">
        <f>'Simulacion sistema (hoja4)'!AT4061</f>
        <v>0.63472738588551358</v>
      </c>
    </row>
    <row r="4057" spans="2:4" x14ac:dyDescent="0.25">
      <c r="B4057" s="8">
        <f t="shared" si="67"/>
        <v>4052</v>
      </c>
      <c r="C4057" s="12">
        <f>'Simulacion sistema (hoja4)'!AS4062</f>
        <v>0.15086073054286922</v>
      </c>
      <c r="D4057" s="12">
        <f>'Simulacion sistema (hoja4)'!AT4062</f>
        <v>0.60535002564257867</v>
      </c>
    </row>
    <row r="4058" spans="2:4" x14ac:dyDescent="0.25">
      <c r="B4058" s="8">
        <f t="shared" si="67"/>
        <v>4053</v>
      </c>
      <c r="C4058" s="12">
        <f>'Simulacion sistema (hoja4)'!AS4063</f>
        <v>0</v>
      </c>
      <c r="D4058" s="12">
        <f>'Simulacion sistema (hoja4)'!AT4063</f>
        <v>0.90154359839668841</v>
      </c>
    </row>
    <row r="4059" spans="2:4" x14ac:dyDescent="0.25">
      <c r="B4059" s="8">
        <f t="shared" si="67"/>
        <v>4054</v>
      </c>
      <c r="C4059" s="12">
        <f>'Simulacion sistema (hoja4)'!AS4064</f>
        <v>0.64072823965567904</v>
      </c>
      <c r="D4059" s="12">
        <f>'Simulacion sistema (hoja4)'!AT4064</f>
        <v>0.78859440487620502</v>
      </c>
    </row>
    <row r="4060" spans="2:4" x14ac:dyDescent="0.25">
      <c r="B4060" s="8">
        <f t="shared" si="67"/>
        <v>4055</v>
      </c>
      <c r="C4060" s="12">
        <f>'Simulacion sistema (hoja4)'!AS4065</f>
        <v>0.4706626265007447</v>
      </c>
      <c r="D4060" s="12">
        <f>'Simulacion sistema (hoja4)'!AT4065</f>
        <v>0.70575569046470688</v>
      </c>
    </row>
    <row r="4061" spans="2:4" x14ac:dyDescent="0.25">
      <c r="B4061" s="8">
        <f t="shared" si="67"/>
        <v>4056</v>
      </c>
      <c r="C4061" s="12">
        <f>'Simulacion sistema (hoja4)'!AS4066</f>
        <v>0</v>
      </c>
      <c r="D4061" s="12">
        <f>'Simulacion sistema (hoja4)'!AT4066</f>
        <v>0.61391670428515865</v>
      </c>
    </row>
    <row r="4062" spans="2:4" x14ac:dyDescent="0.25">
      <c r="B4062" s="8">
        <f t="shared" si="67"/>
        <v>4057</v>
      </c>
      <c r="C4062" s="12">
        <f>'Simulacion sistema (hoja4)'!AS4067</f>
        <v>0</v>
      </c>
      <c r="D4062" s="12">
        <f>'Simulacion sistema (hoja4)'!AT4067</f>
        <v>0.83272644660994966</v>
      </c>
    </row>
    <row r="4063" spans="2:4" x14ac:dyDescent="0.25">
      <c r="B4063" s="8">
        <f t="shared" si="67"/>
        <v>4058</v>
      </c>
      <c r="C4063" s="12">
        <f>'Simulacion sistema (hoja4)'!AS4068</f>
        <v>0.38251833407872859</v>
      </c>
      <c r="D4063" s="12">
        <f>'Simulacion sistema (hoja4)'!AT4068</f>
        <v>0.57180193781472777</v>
      </c>
    </row>
    <row r="4064" spans="2:4" x14ac:dyDescent="0.25">
      <c r="B4064" s="8">
        <f t="shared" si="67"/>
        <v>4059</v>
      </c>
      <c r="C4064" s="12">
        <f>'Simulacion sistema (hoja4)'!AS4069</f>
        <v>0</v>
      </c>
      <c r="D4064" s="12">
        <f>'Simulacion sistema (hoja4)'!AT4069</f>
        <v>0.49456002991223924</v>
      </c>
    </row>
    <row r="4065" spans="2:4" x14ac:dyDescent="0.25">
      <c r="B4065" s="8">
        <f t="shared" si="67"/>
        <v>4060</v>
      </c>
      <c r="C4065" s="12">
        <f>'Simulacion sistema (hoja4)'!AS4070</f>
        <v>0</v>
      </c>
      <c r="D4065" s="12">
        <f>'Simulacion sistema (hoja4)'!AT4070</f>
        <v>0.76726441460662387</v>
      </c>
    </row>
    <row r="4066" spans="2:4" x14ac:dyDescent="0.25">
      <c r="B4066" s="8">
        <f t="shared" si="67"/>
        <v>4061</v>
      </c>
      <c r="C4066" s="12">
        <f>'Simulacion sistema (hoja4)'!AS4071</f>
        <v>0</v>
      </c>
      <c r="D4066" s="12">
        <f>'Simulacion sistema (hoja4)'!AT4071</f>
        <v>0.7800483433339962</v>
      </c>
    </row>
    <row r="4067" spans="2:4" x14ac:dyDescent="0.25">
      <c r="B4067" s="8">
        <f t="shared" si="67"/>
        <v>4062</v>
      </c>
      <c r="C4067" s="12">
        <f>'Simulacion sistema (hoja4)'!AS4072</f>
        <v>0</v>
      </c>
      <c r="D4067" s="12">
        <f>'Simulacion sistema (hoja4)'!AT4072</f>
        <v>0.75434787152229399</v>
      </c>
    </row>
    <row r="4068" spans="2:4" x14ac:dyDescent="0.25">
      <c r="B4068" s="8">
        <f t="shared" si="67"/>
        <v>4063</v>
      </c>
      <c r="C4068" s="12">
        <f>'Simulacion sistema (hoja4)'!AS4073</f>
        <v>1.1931287478223713E-2</v>
      </c>
      <c r="D4068" s="12">
        <f>'Simulacion sistema (hoja4)'!AT4073</f>
        <v>0.64686758164174885</v>
      </c>
    </row>
    <row r="4069" spans="2:4" x14ac:dyDescent="0.25">
      <c r="B4069" s="8">
        <f t="shared" si="67"/>
        <v>4064</v>
      </c>
      <c r="C4069" s="12">
        <f>'Simulacion sistema (hoja4)'!AS4074</f>
        <v>0.55889189606645118</v>
      </c>
      <c r="D4069" s="12">
        <f>'Simulacion sistema (hoja4)'!AT4074</f>
        <v>0.92224971855817561</v>
      </c>
    </row>
    <row r="4070" spans="2:4" x14ac:dyDescent="0.25">
      <c r="B4070" s="8">
        <f t="shared" si="67"/>
        <v>4065</v>
      </c>
      <c r="C4070" s="12">
        <f>'Simulacion sistema (hoja4)'!AS4075</f>
        <v>0.50122243154210966</v>
      </c>
      <c r="D4070" s="12">
        <f>'Simulacion sistema (hoja4)'!AT4075</f>
        <v>0.63743680536668035</v>
      </c>
    </row>
    <row r="4071" spans="2:4" x14ac:dyDescent="0.25">
      <c r="B4071" s="8">
        <f t="shared" si="67"/>
        <v>4066</v>
      </c>
      <c r="C4071" s="12">
        <f>'Simulacion sistema (hoja4)'!AS4076</f>
        <v>5.2507919390094075E-2</v>
      </c>
      <c r="D4071" s="12">
        <f>'Simulacion sistema (hoja4)'!AT4076</f>
        <v>0.90179432085521871</v>
      </c>
    </row>
    <row r="4072" spans="2:4" x14ac:dyDescent="0.25">
      <c r="B4072" s="8">
        <f t="shared" si="67"/>
        <v>4067</v>
      </c>
      <c r="C4072" s="12">
        <f>'Simulacion sistema (hoja4)'!AS4077</f>
        <v>1.3399228334169639E-2</v>
      </c>
      <c r="D4072" s="12">
        <f>'Simulacion sistema (hoja4)'!AT4077</f>
        <v>0.78221924188154135</v>
      </c>
    </row>
    <row r="4073" spans="2:4" x14ac:dyDescent="0.25">
      <c r="B4073" s="8">
        <f t="shared" si="67"/>
        <v>4068</v>
      </c>
      <c r="C4073" s="12">
        <f>'Simulacion sistema (hoja4)'!AS4078</f>
        <v>0.43306115278462509</v>
      </c>
      <c r="D4073" s="12">
        <f>'Simulacion sistema (hoja4)'!AT4078</f>
        <v>0.59123542111266125</v>
      </c>
    </row>
    <row r="4074" spans="2:4" x14ac:dyDescent="0.25">
      <c r="B4074" s="8">
        <f t="shared" si="67"/>
        <v>4069</v>
      </c>
      <c r="C4074" s="12">
        <f>'Simulacion sistema (hoja4)'!AS4079</f>
        <v>0.30204613040193856</v>
      </c>
      <c r="D4074" s="12">
        <f>'Simulacion sistema (hoja4)'!AT4079</f>
        <v>0.75335230190204838</v>
      </c>
    </row>
    <row r="4075" spans="2:4" x14ac:dyDescent="0.25">
      <c r="B4075" s="8">
        <f t="shared" si="67"/>
        <v>4070</v>
      </c>
      <c r="C4075" s="12">
        <f>'Simulacion sistema (hoja4)'!AS4080</f>
        <v>0.45815224512743075</v>
      </c>
      <c r="D4075" s="12">
        <f>'Simulacion sistema (hoja4)'!AT4080</f>
        <v>0.77092933880533199</v>
      </c>
    </row>
    <row r="4076" spans="2:4" x14ac:dyDescent="0.25">
      <c r="B4076" s="8">
        <f t="shared" si="67"/>
        <v>4071</v>
      </c>
      <c r="C4076" s="12">
        <f>'Simulacion sistema (hoja4)'!AS4081</f>
        <v>7.6794653307539804E-2</v>
      </c>
      <c r="D4076" s="12">
        <f>'Simulacion sistema (hoja4)'!AT4081</f>
        <v>1</v>
      </c>
    </row>
    <row r="4077" spans="2:4" x14ac:dyDescent="0.25">
      <c r="B4077" s="8">
        <f t="shared" si="67"/>
        <v>4072</v>
      </c>
      <c r="C4077" s="12">
        <f>'Simulacion sistema (hoja4)'!AS4082</f>
        <v>2.8223541596526049E-2</v>
      </c>
      <c r="D4077" s="12">
        <f>'Simulacion sistema (hoja4)'!AT4082</f>
        <v>0.86357859421642225</v>
      </c>
    </row>
    <row r="4078" spans="2:4" x14ac:dyDescent="0.25">
      <c r="B4078" s="8">
        <f t="shared" si="67"/>
        <v>4073</v>
      </c>
      <c r="C4078" s="12">
        <f>'Simulacion sistema (hoja4)'!AS4083</f>
        <v>0</v>
      </c>
      <c r="D4078" s="12">
        <f>'Simulacion sistema (hoja4)'!AT4083</f>
        <v>0.81124825619491236</v>
      </c>
    </row>
    <row r="4079" spans="2:4" x14ac:dyDescent="0.25">
      <c r="B4079" s="8">
        <f t="shared" si="67"/>
        <v>4074</v>
      </c>
      <c r="C4079" s="12">
        <f>'Simulacion sistema (hoja4)'!AS4084</f>
        <v>0</v>
      </c>
      <c r="D4079" s="12">
        <f>'Simulacion sistema (hoja4)'!AT4084</f>
        <v>0.87843650071841839</v>
      </c>
    </row>
    <row r="4080" spans="2:4" x14ac:dyDescent="0.25">
      <c r="B4080" s="8">
        <f t="shared" si="67"/>
        <v>4075</v>
      </c>
      <c r="C4080" s="12">
        <f>'Simulacion sistema (hoja4)'!AS4085</f>
        <v>0.62398797214070023</v>
      </c>
      <c r="D4080" s="12">
        <f>'Simulacion sistema (hoja4)'!AT4085</f>
        <v>0.74514177500127576</v>
      </c>
    </row>
    <row r="4081" spans="2:4" x14ac:dyDescent="0.25">
      <c r="B4081" s="8">
        <f t="shared" si="67"/>
        <v>4076</v>
      </c>
      <c r="C4081" s="12">
        <f>'Simulacion sistema (hoja4)'!AS4086</f>
        <v>0</v>
      </c>
      <c r="D4081" s="12">
        <f>'Simulacion sistema (hoja4)'!AT4086</f>
        <v>0.79472248195054584</v>
      </c>
    </row>
    <row r="4082" spans="2:4" x14ac:dyDescent="0.25">
      <c r="B4082" s="8">
        <f t="shared" si="67"/>
        <v>4077</v>
      </c>
      <c r="C4082" s="12">
        <f>'Simulacion sistema (hoja4)'!AS4087</f>
        <v>0</v>
      </c>
      <c r="D4082" s="12">
        <f>'Simulacion sistema (hoja4)'!AT4087</f>
        <v>0.88087967431361303</v>
      </c>
    </row>
    <row r="4083" spans="2:4" x14ac:dyDescent="0.25">
      <c r="B4083" s="8">
        <f t="shared" si="67"/>
        <v>4078</v>
      </c>
      <c r="C4083" s="12">
        <f>'Simulacion sistema (hoja4)'!AS4088</f>
        <v>0</v>
      </c>
      <c r="D4083" s="12">
        <f>'Simulacion sistema (hoja4)'!AT4088</f>
        <v>0.89701515110404939</v>
      </c>
    </row>
    <row r="4084" spans="2:4" x14ac:dyDescent="0.25">
      <c r="B4084" s="8">
        <f t="shared" si="67"/>
        <v>4079</v>
      </c>
      <c r="C4084" s="12">
        <f>'Simulacion sistema (hoja4)'!AS4089</f>
        <v>0</v>
      </c>
      <c r="D4084" s="12">
        <f>'Simulacion sistema (hoja4)'!AT4089</f>
        <v>0.78943038435095891</v>
      </c>
    </row>
    <row r="4085" spans="2:4" x14ac:dyDescent="0.25">
      <c r="B4085" s="8">
        <f t="shared" si="67"/>
        <v>4080</v>
      </c>
      <c r="C4085" s="12">
        <f>'Simulacion sistema (hoja4)'!AS4090</f>
        <v>0.93050565930611961</v>
      </c>
      <c r="D4085" s="12">
        <f>'Simulacion sistema (hoja4)'!AT4090</f>
        <v>0.70330733539680523</v>
      </c>
    </row>
    <row r="4086" spans="2:4" x14ac:dyDescent="0.25">
      <c r="B4086" s="8">
        <f t="shared" si="67"/>
        <v>4081</v>
      </c>
      <c r="C4086" s="12">
        <f>'Simulacion sistema (hoja4)'!AS4091</f>
        <v>0</v>
      </c>
      <c r="D4086" s="12">
        <f>'Simulacion sistema (hoja4)'!AT4091</f>
        <v>0.65948371507224635</v>
      </c>
    </row>
    <row r="4087" spans="2:4" x14ac:dyDescent="0.25">
      <c r="B4087" s="8">
        <f t="shared" si="67"/>
        <v>4082</v>
      </c>
      <c r="C4087" s="12">
        <f>'Simulacion sistema (hoja4)'!AS4092</f>
        <v>0.26416903542582681</v>
      </c>
      <c r="D4087" s="12">
        <f>'Simulacion sistema (hoja4)'!AT4092</f>
        <v>0.85499419195903226</v>
      </c>
    </row>
    <row r="4088" spans="2:4" x14ac:dyDescent="0.25">
      <c r="B4088" s="8">
        <f t="shared" si="67"/>
        <v>4083</v>
      </c>
      <c r="C4088" s="12">
        <f>'Simulacion sistema (hoja4)'!AS4093</f>
        <v>0</v>
      </c>
      <c r="D4088" s="12">
        <f>'Simulacion sistema (hoja4)'!AT4093</f>
        <v>0.83826488033782254</v>
      </c>
    </row>
    <row r="4089" spans="2:4" x14ac:dyDescent="0.25">
      <c r="B4089" s="8">
        <f t="shared" si="67"/>
        <v>4084</v>
      </c>
      <c r="C4089" s="12">
        <f>'Simulacion sistema (hoja4)'!AS4094</f>
        <v>1</v>
      </c>
      <c r="D4089" s="12">
        <f>'Simulacion sistema (hoja4)'!AT4094</f>
        <v>0.89597314493509395</v>
      </c>
    </row>
    <row r="4090" spans="2:4" x14ac:dyDescent="0.25">
      <c r="B4090" s="8">
        <f t="shared" si="67"/>
        <v>4085</v>
      </c>
      <c r="C4090" s="12">
        <f>'Simulacion sistema (hoja4)'!AS4095</f>
        <v>0</v>
      </c>
      <c r="D4090" s="12">
        <f>'Simulacion sistema (hoja4)'!AT4095</f>
        <v>0.78780307364863367</v>
      </c>
    </row>
    <row r="4091" spans="2:4" x14ac:dyDescent="0.25">
      <c r="B4091" s="8">
        <f t="shared" si="67"/>
        <v>4086</v>
      </c>
      <c r="C4091" s="12">
        <f>'Simulacion sistema (hoja4)'!AS4096</f>
        <v>0</v>
      </c>
      <c r="D4091" s="12">
        <f>'Simulacion sistema (hoja4)'!AT4096</f>
        <v>0.87338197333086365</v>
      </c>
    </row>
    <row r="4092" spans="2:4" x14ac:dyDescent="0.25">
      <c r="B4092" s="8">
        <f t="shared" si="67"/>
        <v>4087</v>
      </c>
      <c r="C4092" s="12">
        <f>'Simulacion sistema (hoja4)'!AS4097</f>
        <v>0</v>
      </c>
      <c r="D4092" s="12">
        <f>'Simulacion sistema (hoja4)'!AT4097</f>
        <v>0.61797415012978529</v>
      </c>
    </row>
    <row r="4093" spans="2:4" x14ac:dyDescent="0.25">
      <c r="B4093" s="8">
        <f t="shared" si="67"/>
        <v>4088</v>
      </c>
      <c r="C4093" s="12">
        <f>'Simulacion sistema (hoja4)'!AS4098</f>
        <v>0.28574594753348115</v>
      </c>
      <c r="D4093" s="12">
        <f>'Simulacion sistema (hoja4)'!AT4098</f>
        <v>0.78419960947441769</v>
      </c>
    </row>
    <row r="4094" spans="2:4" x14ac:dyDescent="0.25">
      <c r="B4094" s="8">
        <f t="shared" si="67"/>
        <v>4089</v>
      </c>
      <c r="C4094" s="12">
        <f>'Simulacion sistema (hoja4)'!AS4099</f>
        <v>0</v>
      </c>
      <c r="D4094" s="12">
        <f>'Simulacion sistema (hoja4)'!AT4099</f>
        <v>0.69008105294300526</v>
      </c>
    </row>
    <row r="4095" spans="2:4" x14ac:dyDescent="0.25">
      <c r="B4095" s="8">
        <f t="shared" si="67"/>
        <v>4090</v>
      </c>
      <c r="C4095" s="12">
        <f>'Simulacion sistema (hoja4)'!AS4100</f>
        <v>0</v>
      </c>
      <c r="D4095" s="12">
        <f>'Simulacion sistema (hoja4)'!AT4100</f>
        <v>0.78636155806036112</v>
      </c>
    </row>
    <row r="4096" spans="2:4" x14ac:dyDescent="0.25">
      <c r="B4096" s="8">
        <f t="shared" si="67"/>
        <v>4091</v>
      </c>
      <c r="C4096" s="12">
        <f>'Simulacion sistema (hoja4)'!AS4101</f>
        <v>0</v>
      </c>
      <c r="D4096" s="12">
        <f>'Simulacion sistema (hoja4)'!AT4101</f>
        <v>0.95707397761936885</v>
      </c>
    </row>
    <row r="4097" spans="2:4" x14ac:dyDescent="0.25">
      <c r="B4097" s="8">
        <f t="shared" si="67"/>
        <v>4092</v>
      </c>
      <c r="C4097" s="12">
        <f>'Simulacion sistema (hoja4)'!AS4102</f>
        <v>8.6158779709113592E-2</v>
      </c>
      <c r="D4097" s="12">
        <f>'Simulacion sistema (hoja4)'!AT4102</f>
        <v>0.87823128282072183</v>
      </c>
    </row>
    <row r="4098" spans="2:4" x14ac:dyDescent="0.25">
      <c r="B4098" s="8">
        <f t="shared" si="67"/>
        <v>4093</v>
      </c>
      <c r="C4098" s="12">
        <f>'Simulacion sistema (hoja4)'!AS4103</f>
        <v>0.39400711001719407</v>
      </c>
      <c r="D4098" s="12">
        <f>'Simulacion sistema (hoja4)'!AT4103</f>
        <v>0.89819120180267642</v>
      </c>
    </row>
    <row r="4099" spans="2:4" x14ac:dyDescent="0.25">
      <c r="B4099" s="8">
        <f t="shared" si="67"/>
        <v>4094</v>
      </c>
      <c r="C4099" s="12">
        <f>'Simulacion sistema (hoja4)'!AS4104</f>
        <v>0.10114135947126973</v>
      </c>
      <c r="D4099" s="12">
        <f>'Simulacion sistema (hoja4)'!AT4104</f>
        <v>0.91758428584899487</v>
      </c>
    </row>
    <row r="4100" spans="2:4" x14ac:dyDescent="0.25">
      <c r="B4100" s="8">
        <f t="shared" si="67"/>
        <v>4095</v>
      </c>
      <c r="C4100" s="12">
        <f>'Simulacion sistema (hoja4)'!AS4105</f>
        <v>0.19558962963076607</v>
      </c>
      <c r="D4100" s="12">
        <f>'Simulacion sistema (hoja4)'!AT4105</f>
        <v>0.79065339282692859</v>
      </c>
    </row>
    <row r="4101" spans="2:4" x14ac:dyDescent="0.25">
      <c r="B4101" s="8">
        <f t="shared" si="67"/>
        <v>4096</v>
      </c>
      <c r="C4101" s="12">
        <f>'Simulacion sistema (hoja4)'!AS4106</f>
        <v>0</v>
      </c>
      <c r="D4101" s="12">
        <f>'Simulacion sistema (hoja4)'!AT4106</f>
        <v>0.93344162147865339</v>
      </c>
    </row>
    <row r="4102" spans="2:4" x14ac:dyDescent="0.25">
      <c r="B4102" s="8">
        <f t="shared" si="67"/>
        <v>4097</v>
      </c>
      <c r="C4102" s="12">
        <f>'Simulacion sistema (hoja4)'!AS4107</f>
        <v>0.36825274402672808</v>
      </c>
      <c r="D4102" s="12">
        <f>'Simulacion sistema (hoja4)'!AT4107</f>
        <v>0.73708147583854278</v>
      </c>
    </row>
    <row r="4103" spans="2:4" x14ac:dyDescent="0.25">
      <c r="B4103" s="8">
        <f t="shared" si="67"/>
        <v>4098</v>
      </c>
      <c r="C4103" s="12">
        <f>'Simulacion sistema (hoja4)'!AS4108</f>
        <v>0.1994617551357688</v>
      </c>
      <c r="D4103" s="12">
        <f>'Simulacion sistema (hoja4)'!AT4108</f>
        <v>0.78832681579740593</v>
      </c>
    </row>
    <row r="4104" spans="2:4" x14ac:dyDescent="0.25">
      <c r="B4104" s="8">
        <f t="shared" ref="B4104:B4167" si="68">+B4103+1</f>
        <v>4099</v>
      </c>
      <c r="C4104" s="12">
        <f>'Simulacion sistema (hoja4)'!AS4109</f>
        <v>0.31628611924656247</v>
      </c>
      <c r="D4104" s="12">
        <f>'Simulacion sistema (hoja4)'!AT4109</f>
        <v>1</v>
      </c>
    </row>
    <row r="4105" spans="2:4" x14ac:dyDescent="0.25">
      <c r="B4105" s="8">
        <f t="shared" si="68"/>
        <v>4100</v>
      </c>
      <c r="C4105" s="12">
        <f>'Simulacion sistema (hoja4)'!AS4110</f>
        <v>0</v>
      </c>
      <c r="D4105" s="12">
        <f>'Simulacion sistema (hoja4)'!AT4110</f>
        <v>0.47483531536453893</v>
      </c>
    </row>
    <row r="4106" spans="2:4" x14ac:dyDescent="0.25">
      <c r="B4106" s="8">
        <f t="shared" si="68"/>
        <v>4101</v>
      </c>
      <c r="C4106" s="12">
        <f>'Simulacion sistema (hoja4)'!AS4111</f>
        <v>0</v>
      </c>
      <c r="D4106" s="12">
        <f>'Simulacion sistema (hoja4)'!AT4111</f>
        <v>0.95683451618194704</v>
      </c>
    </row>
    <row r="4107" spans="2:4" x14ac:dyDescent="0.25">
      <c r="B4107" s="8">
        <f t="shared" si="68"/>
        <v>4102</v>
      </c>
      <c r="C4107" s="12">
        <f>'Simulacion sistema (hoja4)'!AS4112</f>
        <v>0.19135963294801542</v>
      </c>
      <c r="D4107" s="12">
        <f>'Simulacion sistema (hoja4)'!AT4112</f>
        <v>0.74721532590557305</v>
      </c>
    </row>
    <row r="4108" spans="2:4" x14ac:dyDescent="0.25">
      <c r="B4108" s="8">
        <f t="shared" si="68"/>
        <v>4103</v>
      </c>
      <c r="C4108" s="12">
        <f>'Simulacion sistema (hoja4)'!AS4113</f>
        <v>0</v>
      </c>
      <c r="D4108" s="12">
        <f>'Simulacion sistema (hoja4)'!AT4113</f>
        <v>0.92432420313773334</v>
      </c>
    </row>
    <row r="4109" spans="2:4" x14ac:dyDescent="0.25">
      <c r="B4109" s="8">
        <f t="shared" si="68"/>
        <v>4104</v>
      </c>
      <c r="C4109" s="12">
        <f>'Simulacion sistema (hoja4)'!AS4114</f>
        <v>0.50193243330948223</v>
      </c>
      <c r="D4109" s="12">
        <f>'Simulacion sistema (hoja4)'!AT4114</f>
        <v>0.97485540698319095</v>
      </c>
    </row>
    <row r="4110" spans="2:4" x14ac:dyDescent="0.25">
      <c r="B4110" s="8">
        <f t="shared" si="68"/>
        <v>4105</v>
      </c>
      <c r="C4110" s="12">
        <f>'Simulacion sistema (hoja4)'!AS4115</f>
        <v>0</v>
      </c>
      <c r="D4110" s="12">
        <f>'Simulacion sistema (hoja4)'!AT4115</f>
        <v>0.5447921101076445</v>
      </c>
    </row>
    <row r="4111" spans="2:4" x14ac:dyDescent="0.25">
      <c r="B4111" s="8">
        <f t="shared" si="68"/>
        <v>4106</v>
      </c>
      <c r="C4111" s="12">
        <f>'Simulacion sistema (hoja4)'!AS4116</f>
        <v>0.22289454064124467</v>
      </c>
      <c r="D4111" s="12">
        <f>'Simulacion sistema (hoja4)'!AT4116</f>
        <v>0.73059070381624558</v>
      </c>
    </row>
    <row r="4112" spans="2:4" x14ac:dyDescent="0.25">
      <c r="B4112" s="8">
        <f t="shared" si="68"/>
        <v>4107</v>
      </c>
      <c r="C4112" s="12">
        <f>'Simulacion sistema (hoja4)'!AS4117</f>
        <v>0</v>
      </c>
      <c r="D4112" s="12">
        <f>'Simulacion sistema (hoja4)'!AT4117</f>
        <v>0.93396052439714627</v>
      </c>
    </row>
    <row r="4113" spans="2:4" x14ac:dyDescent="0.25">
      <c r="B4113" s="8">
        <f t="shared" si="68"/>
        <v>4108</v>
      </c>
      <c r="C4113" s="12">
        <f>'Simulacion sistema (hoja4)'!AS4118</f>
        <v>4.8619469238591624E-2</v>
      </c>
      <c r="D4113" s="12">
        <f>'Simulacion sistema (hoja4)'!AT4118</f>
        <v>0.99597635276881546</v>
      </c>
    </row>
    <row r="4114" spans="2:4" x14ac:dyDescent="0.25">
      <c r="B4114" s="8">
        <f t="shared" si="68"/>
        <v>4109</v>
      </c>
      <c r="C4114" s="12">
        <f>'Simulacion sistema (hoja4)'!AS4119</f>
        <v>0</v>
      </c>
      <c r="D4114" s="12">
        <f>'Simulacion sistema (hoja4)'!AT4119</f>
        <v>0.83275709727921365</v>
      </c>
    </row>
    <row r="4115" spans="2:4" x14ac:dyDescent="0.25">
      <c r="B4115" s="8">
        <f t="shared" si="68"/>
        <v>4110</v>
      </c>
      <c r="C4115" s="12">
        <f>'Simulacion sistema (hoja4)'!AS4120</f>
        <v>0</v>
      </c>
      <c r="D4115" s="12">
        <f>'Simulacion sistema (hoja4)'!AT4120</f>
        <v>0.89570022687883666</v>
      </c>
    </row>
    <row r="4116" spans="2:4" x14ac:dyDescent="0.25">
      <c r="B4116" s="8">
        <f t="shared" si="68"/>
        <v>4111</v>
      </c>
      <c r="C4116" s="12">
        <f>'Simulacion sistema (hoja4)'!AS4121</f>
        <v>0</v>
      </c>
      <c r="D4116" s="12">
        <f>'Simulacion sistema (hoja4)'!AT4121</f>
        <v>0.79067385482224273</v>
      </c>
    </row>
    <row r="4117" spans="2:4" x14ac:dyDescent="0.25">
      <c r="B4117" s="8">
        <f t="shared" si="68"/>
        <v>4112</v>
      </c>
      <c r="C4117" s="12">
        <f>'Simulacion sistema (hoja4)'!AS4122</f>
        <v>0.13483117244440138</v>
      </c>
      <c r="D4117" s="12">
        <f>'Simulacion sistema (hoja4)'!AT4122</f>
        <v>0.61392506804817182</v>
      </c>
    </row>
    <row r="4118" spans="2:4" x14ac:dyDescent="0.25">
      <c r="B4118" s="8">
        <f t="shared" si="68"/>
        <v>4113</v>
      </c>
      <c r="C4118" s="12">
        <f>'Simulacion sistema (hoja4)'!AS4123</f>
        <v>0.33586347496560437</v>
      </c>
      <c r="D4118" s="12">
        <f>'Simulacion sistema (hoja4)'!AT4123</f>
        <v>0.78059141836653401</v>
      </c>
    </row>
    <row r="4119" spans="2:4" x14ac:dyDescent="0.25">
      <c r="B4119" s="8">
        <f t="shared" si="68"/>
        <v>4114</v>
      </c>
      <c r="C4119" s="12">
        <f>'Simulacion sistema (hoja4)'!AS4124</f>
        <v>0</v>
      </c>
      <c r="D4119" s="12">
        <f>'Simulacion sistema (hoja4)'!AT4124</f>
        <v>0.96996804863572905</v>
      </c>
    </row>
    <row r="4120" spans="2:4" x14ac:dyDescent="0.25">
      <c r="B4120" s="8">
        <f t="shared" si="68"/>
        <v>4115</v>
      </c>
      <c r="C4120" s="12">
        <f>'Simulacion sistema (hoja4)'!AS4125</f>
        <v>0.77101636429400855</v>
      </c>
      <c r="D4120" s="12">
        <f>'Simulacion sistema (hoja4)'!AT4125</f>
        <v>0.76815246317285668</v>
      </c>
    </row>
    <row r="4121" spans="2:4" x14ac:dyDescent="0.25">
      <c r="B4121" s="8">
        <f t="shared" si="68"/>
        <v>4116</v>
      </c>
      <c r="C4121" s="12">
        <f>'Simulacion sistema (hoja4)'!AS4126</f>
        <v>0.14857526462231274</v>
      </c>
      <c r="D4121" s="12">
        <f>'Simulacion sistema (hoja4)'!AT4126</f>
        <v>0.69872823226712533</v>
      </c>
    </row>
    <row r="4122" spans="2:4" x14ac:dyDescent="0.25">
      <c r="B4122" s="8">
        <f t="shared" si="68"/>
        <v>4117</v>
      </c>
      <c r="C4122" s="12">
        <f>'Simulacion sistema (hoja4)'!AS4127</f>
        <v>0.13766207725876162</v>
      </c>
      <c r="D4122" s="12">
        <f>'Simulacion sistema (hoja4)'!AT4127</f>
        <v>0.74820223061769742</v>
      </c>
    </row>
    <row r="4123" spans="2:4" x14ac:dyDescent="0.25">
      <c r="B4123" s="8">
        <f t="shared" si="68"/>
        <v>4118</v>
      </c>
      <c r="C4123" s="12">
        <f>'Simulacion sistema (hoja4)'!AS4128</f>
        <v>0</v>
      </c>
      <c r="D4123" s="12">
        <f>'Simulacion sistema (hoja4)'!AT4128</f>
        <v>0.77785306668229171</v>
      </c>
    </row>
    <row r="4124" spans="2:4" x14ac:dyDescent="0.25">
      <c r="B4124" s="8">
        <f t="shared" si="68"/>
        <v>4119</v>
      </c>
      <c r="C4124" s="12">
        <f>'Simulacion sistema (hoja4)'!AS4129</f>
        <v>3.9225530173421098E-2</v>
      </c>
      <c r="D4124" s="12">
        <f>'Simulacion sistema (hoja4)'!AT4129</f>
        <v>0.62722100883410137</v>
      </c>
    </row>
    <row r="4125" spans="2:4" x14ac:dyDescent="0.25">
      <c r="B4125" s="8">
        <f t="shared" si="68"/>
        <v>4120</v>
      </c>
      <c r="C4125" s="12">
        <f>'Simulacion sistema (hoja4)'!AS4130</f>
        <v>0.34827708472779101</v>
      </c>
      <c r="D4125" s="12">
        <f>'Simulacion sistema (hoja4)'!AT4130</f>
        <v>0.61612298201296356</v>
      </c>
    </row>
    <row r="4126" spans="2:4" x14ac:dyDescent="0.25">
      <c r="B4126" s="8">
        <f t="shared" si="68"/>
        <v>4121</v>
      </c>
      <c r="C4126" s="12">
        <f>'Simulacion sistema (hoja4)'!AS4131</f>
        <v>0.12796820188693042</v>
      </c>
      <c r="D4126" s="12">
        <f>'Simulacion sistema (hoja4)'!AT4131</f>
        <v>0.67888396670228535</v>
      </c>
    </row>
    <row r="4127" spans="2:4" x14ac:dyDescent="0.25">
      <c r="B4127" s="8">
        <f t="shared" si="68"/>
        <v>4122</v>
      </c>
      <c r="C4127" s="12">
        <f>'Simulacion sistema (hoja4)'!AS4132</f>
        <v>0</v>
      </c>
      <c r="D4127" s="12">
        <f>'Simulacion sistema (hoja4)'!AT4132</f>
        <v>0.64685364561049785</v>
      </c>
    </row>
    <row r="4128" spans="2:4" x14ac:dyDescent="0.25">
      <c r="B4128" s="8">
        <f t="shared" si="68"/>
        <v>4123</v>
      </c>
      <c r="C4128" s="12">
        <f>'Simulacion sistema (hoja4)'!AS4133</f>
        <v>0.40051451135467131</v>
      </c>
      <c r="D4128" s="12">
        <f>'Simulacion sistema (hoja4)'!AT4133</f>
        <v>0.94764714105621262</v>
      </c>
    </row>
    <row r="4129" spans="2:4" x14ac:dyDescent="0.25">
      <c r="B4129" s="8">
        <f t="shared" si="68"/>
        <v>4124</v>
      </c>
      <c r="C4129" s="12">
        <f>'Simulacion sistema (hoja4)'!AS4134</f>
        <v>0.30620299718284516</v>
      </c>
      <c r="D4129" s="12">
        <f>'Simulacion sistema (hoja4)'!AT4134</f>
        <v>0.79825678410047218</v>
      </c>
    </row>
    <row r="4130" spans="2:4" x14ac:dyDescent="0.25">
      <c r="B4130" s="8">
        <f t="shared" si="68"/>
        <v>4125</v>
      </c>
      <c r="C4130" s="12">
        <f>'Simulacion sistema (hoja4)'!AS4135</f>
        <v>0</v>
      </c>
      <c r="D4130" s="12">
        <f>'Simulacion sistema (hoja4)'!AT4135</f>
        <v>0.55815238652711774</v>
      </c>
    </row>
    <row r="4131" spans="2:4" x14ac:dyDescent="0.25">
      <c r="B4131" s="8">
        <f t="shared" si="68"/>
        <v>4126</v>
      </c>
      <c r="C4131" s="12">
        <f>'Simulacion sistema (hoja4)'!AS4136</f>
        <v>0.32292484371840452</v>
      </c>
      <c r="D4131" s="12">
        <f>'Simulacion sistema (hoja4)'!AT4136</f>
        <v>0.98090083548525664</v>
      </c>
    </row>
    <row r="4132" spans="2:4" x14ac:dyDescent="0.25">
      <c r="B4132" s="8">
        <f t="shared" si="68"/>
        <v>4127</v>
      </c>
      <c r="C4132" s="12">
        <f>'Simulacion sistema (hoja4)'!AS4137</f>
        <v>0</v>
      </c>
      <c r="D4132" s="12">
        <f>'Simulacion sistema (hoja4)'!AT4137</f>
        <v>0.85332337419433868</v>
      </c>
    </row>
    <row r="4133" spans="2:4" x14ac:dyDescent="0.25">
      <c r="B4133" s="8">
        <f t="shared" si="68"/>
        <v>4128</v>
      </c>
      <c r="C4133" s="12">
        <f>'Simulacion sistema (hoja4)'!AS4138</f>
        <v>0</v>
      </c>
      <c r="D4133" s="12">
        <f>'Simulacion sistema (hoja4)'!AT4138</f>
        <v>0.8116657809000335</v>
      </c>
    </row>
    <row r="4134" spans="2:4" x14ac:dyDescent="0.25">
      <c r="B4134" s="8">
        <f t="shared" si="68"/>
        <v>4129</v>
      </c>
      <c r="C4134" s="12">
        <f>'Simulacion sistema (hoja4)'!AS4139</f>
        <v>1</v>
      </c>
      <c r="D4134" s="12">
        <f>'Simulacion sistema (hoja4)'!AT4139</f>
        <v>0.78998614944450241</v>
      </c>
    </row>
    <row r="4135" spans="2:4" x14ac:dyDescent="0.25">
      <c r="B4135" s="8">
        <f t="shared" si="68"/>
        <v>4130</v>
      </c>
      <c r="C4135" s="12">
        <f>'Simulacion sistema (hoja4)'!AS4140</f>
        <v>0</v>
      </c>
      <c r="D4135" s="12">
        <f>'Simulacion sistema (hoja4)'!AT4140</f>
        <v>0.77848915372076544</v>
      </c>
    </row>
    <row r="4136" spans="2:4" x14ac:dyDescent="0.25">
      <c r="B4136" s="8">
        <f t="shared" si="68"/>
        <v>4131</v>
      </c>
      <c r="C4136" s="12">
        <f>'Simulacion sistema (hoja4)'!AS4141</f>
        <v>0</v>
      </c>
      <c r="D4136" s="12">
        <f>'Simulacion sistema (hoja4)'!AT4141</f>
        <v>0.88749936973296939</v>
      </c>
    </row>
    <row r="4137" spans="2:4" x14ac:dyDescent="0.25">
      <c r="B4137" s="8">
        <f t="shared" si="68"/>
        <v>4132</v>
      </c>
      <c r="C4137" s="12">
        <f>'Simulacion sistema (hoja4)'!AS4142</f>
        <v>0</v>
      </c>
      <c r="D4137" s="12">
        <f>'Simulacion sistema (hoja4)'!AT4142</f>
        <v>0.92098521628761532</v>
      </c>
    </row>
    <row r="4138" spans="2:4" x14ac:dyDescent="0.25">
      <c r="B4138" s="8">
        <f t="shared" si="68"/>
        <v>4133</v>
      </c>
      <c r="C4138" s="12">
        <f>'Simulacion sistema (hoja4)'!AS4143</f>
        <v>0</v>
      </c>
      <c r="D4138" s="12">
        <f>'Simulacion sistema (hoja4)'!AT4143</f>
        <v>0.77511100223388008</v>
      </c>
    </row>
    <row r="4139" spans="2:4" x14ac:dyDescent="0.25">
      <c r="B4139" s="8">
        <f t="shared" si="68"/>
        <v>4134</v>
      </c>
      <c r="C4139" s="12">
        <f>'Simulacion sistema (hoja4)'!AS4144</f>
        <v>0</v>
      </c>
      <c r="D4139" s="12">
        <f>'Simulacion sistema (hoja4)'!AT4144</f>
        <v>0.74830548800191166</v>
      </c>
    </row>
    <row r="4140" spans="2:4" x14ac:dyDescent="0.25">
      <c r="B4140" s="8">
        <f t="shared" si="68"/>
        <v>4135</v>
      </c>
      <c r="C4140" s="12">
        <f>'Simulacion sistema (hoja4)'!AS4145</f>
        <v>0.12388503079602096</v>
      </c>
      <c r="D4140" s="12">
        <f>'Simulacion sistema (hoja4)'!AT4145</f>
        <v>0.60744137663704389</v>
      </c>
    </row>
    <row r="4141" spans="2:4" x14ac:dyDescent="0.25">
      <c r="B4141" s="8">
        <f t="shared" si="68"/>
        <v>4136</v>
      </c>
      <c r="C4141" s="12">
        <f>'Simulacion sistema (hoja4)'!AS4146</f>
        <v>0</v>
      </c>
      <c r="D4141" s="12">
        <f>'Simulacion sistema (hoja4)'!AT4146</f>
        <v>0.81160379153678719</v>
      </c>
    </row>
    <row r="4142" spans="2:4" x14ac:dyDescent="0.25">
      <c r="B4142" s="8">
        <f t="shared" si="68"/>
        <v>4137</v>
      </c>
      <c r="C4142" s="12">
        <f>'Simulacion sistema (hoja4)'!AS4147</f>
        <v>1</v>
      </c>
      <c r="D4142" s="12">
        <f>'Simulacion sistema (hoja4)'!AT4147</f>
        <v>0.90738495702084632</v>
      </c>
    </row>
    <row r="4143" spans="2:4" x14ac:dyDescent="0.25">
      <c r="B4143" s="8">
        <f t="shared" si="68"/>
        <v>4138</v>
      </c>
      <c r="C4143" s="12">
        <f>'Simulacion sistema (hoja4)'!AS4148</f>
        <v>0</v>
      </c>
      <c r="D4143" s="12">
        <f>'Simulacion sistema (hoja4)'!AT4148</f>
        <v>0.67383088881936493</v>
      </c>
    </row>
    <row r="4144" spans="2:4" x14ac:dyDescent="0.25">
      <c r="B4144" s="8">
        <f t="shared" si="68"/>
        <v>4139</v>
      </c>
      <c r="C4144" s="12">
        <f>'Simulacion sistema (hoja4)'!AS4149</f>
        <v>0.31567292004277286</v>
      </c>
      <c r="D4144" s="12">
        <f>'Simulacion sistema (hoja4)'!AT4149</f>
        <v>0.90382653955439562</v>
      </c>
    </row>
    <row r="4145" spans="2:4" x14ac:dyDescent="0.25">
      <c r="B4145" s="8">
        <f t="shared" si="68"/>
        <v>4140</v>
      </c>
      <c r="C4145" s="12">
        <f>'Simulacion sistema (hoja4)'!AS4150</f>
        <v>0</v>
      </c>
      <c r="D4145" s="12">
        <f>'Simulacion sistema (hoja4)'!AT4150</f>
        <v>0.78553755094196764</v>
      </c>
    </row>
    <row r="4146" spans="2:4" x14ac:dyDescent="0.25">
      <c r="B4146" s="8">
        <f t="shared" si="68"/>
        <v>4141</v>
      </c>
      <c r="C4146" s="12">
        <f>'Simulacion sistema (hoja4)'!AS4151</f>
        <v>1</v>
      </c>
      <c r="D4146" s="12">
        <f>'Simulacion sistema (hoja4)'!AT4151</f>
        <v>0.79077639113108977</v>
      </c>
    </row>
    <row r="4147" spans="2:4" x14ac:dyDescent="0.25">
      <c r="B4147" s="8">
        <f t="shared" si="68"/>
        <v>4142</v>
      </c>
      <c r="C4147" s="12">
        <f>'Simulacion sistema (hoja4)'!AS4152</f>
        <v>1</v>
      </c>
      <c r="D4147" s="12">
        <f>'Simulacion sistema (hoja4)'!AT4152</f>
        <v>0.82736782752938665</v>
      </c>
    </row>
    <row r="4148" spans="2:4" x14ac:dyDescent="0.25">
      <c r="B4148" s="8">
        <f t="shared" si="68"/>
        <v>4143</v>
      </c>
      <c r="C4148" s="12">
        <f>'Simulacion sistema (hoja4)'!AS4153</f>
        <v>0</v>
      </c>
      <c r="D4148" s="12">
        <f>'Simulacion sistema (hoja4)'!AT4153</f>
        <v>0.79719898247629262</v>
      </c>
    </row>
    <row r="4149" spans="2:4" x14ac:dyDescent="0.25">
      <c r="B4149" s="8">
        <f t="shared" si="68"/>
        <v>4144</v>
      </c>
      <c r="C4149" s="12">
        <f>'Simulacion sistema (hoja4)'!AS4154</f>
        <v>6.9142513541596742E-2</v>
      </c>
      <c r="D4149" s="12">
        <f>'Simulacion sistema (hoja4)'!AT4154</f>
        <v>0.76686619785839572</v>
      </c>
    </row>
    <row r="4150" spans="2:4" x14ac:dyDescent="0.25">
      <c r="B4150" s="8">
        <f t="shared" si="68"/>
        <v>4145</v>
      </c>
      <c r="C4150" s="12">
        <f>'Simulacion sistema (hoja4)'!AS4155</f>
        <v>0</v>
      </c>
      <c r="D4150" s="12">
        <f>'Simulacion sistema (hoja4)'!AT4155</f>
        <v>0.84013825302643774</v>
      </c>
    </row>
    <row r="4151" spans="2:4" x14ac:dyDescent="0.25">
      <c r="B4151" s="8">
        <f t="shared" si="68"/>
        <v>4146</v>
      </c>
      <c r="C4151" s="12">
        <f>'Simulacion sistema (hoja4)'!AS4156</f>
        <v>0</v>
      </c>
      <c r="D4151" s="12">
        <f>'Simulacion sistema (hoja4)'!AT4156</f>
        <v>0.79799457735791468</v>
      </c>
    </row>
    <row r="4152" spans="2:4" x14ac:dyDescent="0.25">
      <c r="B4152" s="8">
        <f t="shared" si="68"/>
        <v>4147</v>
      </c>
      <c r="C4152" s="12">
        <f>'Simulacion sistema (hoja4)'!AS4157</f>
        <v>0</v>
      </c>
      <c r="D4152" s="12">
        <f>'Simulacion sistema (hoja4)'!AT4157</f>
        <v>0.60347712182779545</v>
      </c>
    </row>
    <row r="4153" spans="2:4" x14ac:dyDescent="0.25">
      <c r="B4153" s="8">
        <f t="shared" si="68"/>
        <v>4148</v>
      </c>
      <c r="C4153" s="12">
        <f>'Simulacion sistema (hoja4)'!AS4158</f>
        <v>0</v>
      </c>
      <c r="D4153" s="12">
        <f>'Simulacion sistema (hoja4)'!AT4158</f>
        <v>0.90161035186278216</v>
      </c>
    </row>
    <row r="4154" spans="2:4" x14ac:dyDescent="0.25">
      <c r="B4154" s="8">
        <f t="shared" si="68"/>
        <v>4149</v>
      </c>
      <c r="C4154" s="12">
        <f>'Simulacion sistema (hoja4)'!AS4159</f>
        <v>1.0911769692264046E-2</v>
      </c>
      <c r="D4154" s="12">
        <f>'Simulacion sistema (hoja4)'!AT4159</f>
        <v>0.90164666544306749</v>
      </c>
    </row>
    <row r="4155" spans="2:4" x14ac:dyDescent="0.25">
      <c r="B4155" s="8">
        <f t="shared" si="68"/>
        <v>4150</v>
      </c>
      <c r="C4155" s="12">
        <f>'Simulacion sistema (hoja4)'!AS4160</f>
        <v>0.2078063497244711</v>
      </c>
      <c r="D4155" s="12">
        <f>'Simulacion sistema (hoja4)'!AT4160</f>
        <v>0.89625341609106013</v>
      </c>
    </row>
    <row r="4156" spans="2:4" x14ac:dyDescent="0.25">
      <c r="B4156" s="8">
        <f t="shared" si="68"/>
        <v>4151</v>
      </c>
      <c r="C4156" s="12">
        <f>'Simulacion sistema (hoja4)'!AS4161</f>
        <v>0</v>
      </c>
      <c r="D4156" s="12">
        <f>'Simulacion sistema (hoja4)'!AT4161</f>
        <v>0.61862180824658664</v>
      </c>
    </row>
    <row r="4157" spans="2:4" x14ac:dyDescent="0.25">
      <c r="B4157" s="8">
        <f t="shared" si="68"/>
        <v>4152</v>
      </c>
      <c r="C4157" s="12">
        <f>'Simulacion sistema (hoja4)'!AS4162</f>
        <v>0</v>
      </c>
      <c r="D4157" s="12">
        <f>'Simulacion sistema (hoja4)'!AT4162</f>
        <v>0.66959005010089823</v>
      </c>
    </row>
    <row r="4158" spans="2:4" x14ac:dyDescent="0.25">
      <c r="B4158" s="8">
        <f t="shared" si="68"/>
        <v>4153</v>
      </c>
      <c r="C4158" s="12">
        <f>'Simulacion sistema (hoja4)'!AS4163</f>
        <v>0.68425937780604373</v>
      </c>
      <c r="D4158" s="12">
        <f>'Simulacion sistema (hoja4)'!AT4163</f>
        <v>0.90863189192840432</v>
      </c>
    </row>
    <row r="4159" spans="2:4" x14ac:dyDescent="0.25">
      <c r="B4159" s="8">
        <f t="shared" si="68"/>
        <v>4154</v>
      </c>
      <c r="C4159" s="12">
        <f>'Simulacion sistema (hoja4)'!AS4164</f>
        <v>0.11384010034183326</v>
      </c>
      <c r="D4159" s="12">
        <f>'Simulacion sistema (hoja4)'!AT4164</f>
        <v>0.80685412146596391</v>
      </c>
    </row>
    <row r="4160" spans="2:4" x14ac:dyDescent="0.25">
      <c r="B4160" s="8">
        <f t="shared" si="68"/>
        <v>4155</v>
      </c>
      <c r="C4160" s="12">
        <f>'Simulacion sistema (hoja4)'!AS4165</f>
        <v>0</v>
      </c>
      <c r="D4160" s="12">
        <f>'Simulacion sistema (hoja4)'!AT4165</f>
        <v>0.79941031194584244</v>
      </c>
    </row>
    <row r="4161" spans="2:4" x14ac:dyDescent="0.25">
      <c r="B4161" s="8">
        <f t="shared" si="68"/>
        <v>4156</v>
      </c>
      <c r="C4161" s="12">
        <f>'Simulacion sistema (hoja4)'!AS4166</f>
        <v>0.15420639259512731</v>
      </c>
      <c r="D4161" s="12">
        <f>'Simulacion sistema (hoja4)'!AT4166</f>
        <v>0.36825766733571269</v>
      </c>
    </row>
    <row r="4162" spans="2:4" x14ac:dyDescent="0.25">
      <c r="B4162" s="8">
        <f t="shared" si="68"/>
        <v>4157</v>
      </c>
      <c r="C4162" s="12">
        <f>'Simulacion sistema (hoja4)'!AS4167</f>
        <v>0</v>
      </c>
      <c r="D4162" s="12">
        <f>'Simulacion sistema (hoja4)'!AT4167</f>
        <v>0.75485673918835705</v>
      </c>
    </row>
    <row r="4163" spans="2:4" x14ac:dyDescent="0.25">
      <c r="B4163" s="8">
        <f t="shared" si="68"/>
        <v>4158</v>
      </c>
      <c r="C4163" s="12">
        <f>'Simulacion sistema (hoja4)'!AS4168</f>
        <v>0.32027110491083782</v>
      </c>
      <c r="D4163" s="12">
        <f>'Simulacion sistema (hoja4)'!AT4168</f>
        <v>0.91603639825173078</v>
      </c>
    </row>
    <row r="4164" spans="2:4" x14ac:dyDescent="0.25">
      <c r="B4164" s="8">
        <f t="shared" si="68"/>
        <v>4159</v>
      </c>
      <c r="C4164" s="12">
        <f>'Simulacion sistema (hoja4)'!AS4169</f>
        <v>0</v>
      </c>
      <c r="D4164" s="12">
        <f>'Simulacion sistema (hoja4)'!AT4169</f>
        <v>0.93914990589135861</v>
      </c>
    </row>
    <row r="4165" spans="2:4" x14ac:dyDescent="0.25">
      <c r="B4165" s="8">
        <f t="shared" si="68"/>
        <v>4160</v>
      </c>
      <c r="C4165" s="12">
        <f>'Simulacion sistema (hoja4)'!AS4170</f>
        <v>0.19921538063523081</v>
      </c>
      <c r="D4165" s="12">
        <f>'Simulacion sistema (hoja4)'!AT4170</f>
        <v>0.93206473139440804</v>
      </c>
    </row>
    <row r="4166" spans="2:4" x14ac:dyDescent="0.25">
      <c r="B4166" s="8">
        <f t="shared" si="68"/>
        <v>4161</v>
      </c>
      <c r="C4166" s="12">
        <f>'Simulacion sistema (hoja4)'!AS4171</f>
        <v>0</v>
      </c>
      <c r="D4166" s="12">
        <f>'Simulacion sistema (hoja4)'!AT4171</f>
        <v>0.71970078918679414</v>
      </c>
    </row>
    <row r="4167" spans="2:4" x14ac:dyDescent="0.25">
      <c r="B4167" s="8">
        <f t="shared" si="68"/>
        <v>4162</v>
      </c>
      <c r="C4167" s="12">
        <f>'Simulacion sistema (hoja4)'!AS4172</f>
        <v>0.75061556295094634</v>
      </c>
      <c r="D4167" s="12">
        <f>'Simulacion sistema (hoja4)'!AT4172</f>
        <v>0.65426477851475306</v>
      </c>
    </row>
    <row r="4168" spans="2:4" x14ac:dyDescent="0.25">
      <c r="B4168" s="8">
        <f t="shared" ref="B4168:B4231" si="69">+B4167+1</f>
        <v>4163</v>
      </c>
      <c r="C4168" s="12">
        <f>'Simulacion sistema (hoja4)'!AS4173</f>
        <v>0</v>
      </c>
      <c r="D4168" s="12">
        <f>'Simulacion sistema (hoja4)'!AT4173</f>
        <v>0.7628372334315815</v>
      </c>
    </row>
    <row r="4169" spans="2:4" x14ac:dyDescent="0.25">
      <c r="B4169" s="8">
        <f t="shared" si="69"/>
        <v>4164</v>
      </c>
      <c r="C4169" s="12">
        <f>'Simulacion sistema (hoja4)'!AS4174</f>
        <v>0</v>
      </c>
      <c r="D4169" s="12">
        <f>'Simulacion sistema (hoja4)'!AT4174</f>
        <v>0.80173442808738571</v>
      </c>
    </row>
    <row r="4170" spans="2:4" x14ac:dyDescent="0.25">
      <c r="B4170" s="8">
        <f t="shared" si="69"/>
        <v>4165</v>
      </c>
      <c r="C4170" s="12">
        <f>'Simulacion sistema (hoja4)'!AS4175</f>
        <v>0</v>
      </c>
      <c r="D4170" s="12">
        <f>'Simulacion sistema (hoja4)'!AT4175</f>
        <v>0.98832602093180832</v>
      </c>
    </row>
    <row r="4171" spans="2:4" x14ac:dyDescent="0.25">
      <c r="B4171" s="8">
        <f t="shared" si="69"/>
        <v>4166</v>
      </c>
      <c r="C4171" s="12">
        <f>'Simulacion sistema (hoja4)'!AS4176</f>
        <v>0.6008920533281672</v>
      </c>
      <c r="D4171" s="12">
        <f>'Simulacion sistema (hoja4)'!AT4176</f>
        <v>0.92836930064661094</v>
      </c>
    </row>
    <row r="4172" spans="2:4" x14ac:dyDescent="0.25">
      <c r="B4172" s="8">
        <f t="shared" si="69"/>
        <v>4167</v>
      </c>
      <c r="C4172" s="12">
        <f>'Simulacion sistema (hoja4)'!AS4177</f>
        <v>0</v>
      </c>
      <c r="D4172" s="12">
        <f>'Simulacion sistema (hoja4)'!AT4177</f>
        <v>0.875466214884842</v>
      </c>
    </row>
    <row r="4173" spans="2:4" x14ac:dyDescent="0.25">
      <c r="B4173" s="8">
        <f t="shared" si="69"/>
        <v>4168</v>
      </c>
      <c r="C4173" s="12">
        <f>'Simulacion sistema (hoja4)'!AS4178</f>
        <v>1</v>
      </c>
      <c r="D4173" s="12">
        <f>'Simulacion sistema (hoja4)'!AT4178</f>
        <v>0.46464385883246745</v>
      </c>
    </row>
    <row r="4174" spans="2:4" x14ac:dyDescent="0.25">
      <c r="B4174" s="8">
        <f t="shared" si="69"/>
        <v>4169</v>
      </c>
      <c r="C4174" s="12">
        <f>'Simulacion sistema (hoja4)'!AS4179</f>
        <v>0</v>
      </c>
      <c r="D4174" s="12">
        <f>'Simulacion sistema (hoja4)'!AT4179</f>
        <v>0.93231515918488772</v>
      </c>
    </row>
    <row r="4175" spans="2:4" x14ac:dyDescent="0.25">
      <c r="B4175" s="8">
        <f t="shared" si="69"/>
        <v>4170</v>
      </c>
      <c r="C4175" s="12">
        <f>'Simulacion sistema (hoja4)'!AS4180</f>
        <v>0.84124049243297538</v>
      </c>
      <c r="D4175" s="12">
        <f>'Simulacion sistema (hoja4)'!AT4180</f>
        <v>0.80654194533535073</v>
      </c>
    </row>
    <row r="4176" spans="2:4" x14ac:dyDescent="0.25">
      <c r="B4176" s="8">
        <f t="shared" si="69"/>
        <v>4171</v>
      </c>
      <c r="C4176" s="12">
        <f>'Simulacion sistema (hoja4)'!AS4181</f>
        <v>0</v>
      </c>
      <c r="D4176" s="12">
        <f>'Simulacion sistema (hoja4)'!AT4181</f>
        <v>0.79925981072632413</v>
      </c>
    </row>
    <row r="4177" spans="2:4" x14ac:dyDescent="0.25">
      <c r="B4177" s="8">
        <f t="shared" si="69"/>
        <v>4172</v>
      </c>
      <c r="C4177" s="12">
        <f>'Simulacion sistema (hoja4)'!AS4182</f>
        <v>0.45129222204341202</v>
      </c>
      <c r="D4177" s="12">
        <f>'Simulacion sistema (hoja4)'!AT4182</f>
        <v>0.66733025668664558</v>
      </c>
    </row>
    <row r="4178" spans="2:4" x14ac:dyDescent="0.25">
      <c r="B4178" s="8">
        <f t="shared" si="69"/>
        <v>4173</v>
      </c>
      <c r="C4178" s="12">
        <f>'Simulacion sistema (hoja4)'!AS4183</f>
        <v>0</v>
      </c>
      <c r="D4178" s="12">
        <f>'Simulacion sistema (hoja4)'!AT4183</f>
        <v>0.84970495840335225</v>
      </c>
    </row>
    <row r="4179" spans="2:4" x14ac:dyDescent="0.25">
      <c r="B4179" s="8">
        <f t="shared" si="69"/>
        <v>4174</v>
      </c>
      <c r="C4179" s="12">
        <f>'Simulacion sistema (hoja4)'!AS4184</f>
        <v>0</v>
      </c>
      <c r="D4179" s="12">
        <f>'Simulacion sistema (hoja4)'!AT4184</f>
        <v>0.88498967798663564</v>
      </c>
    </row>
    <row r="4180" spans="2:4" x14ac:dyDescent="0.25">
      <c r="B4180" s="8">
        <f t="shared" si="69"/>
        <v>4175</v>
      </c>
      <c r="C4180" s="12">
        <f>'Simulacion sistema (hoja4)'!AS4185</f>
        <v>0.88311109515877129</v>
      </c>
      <c r="D4180" s="12">
        <f>'Simulacion sistema (hoja4)'!AT4185</f>
        <v>0.63664834596404463</v>
      </c>
    </row>
    <row r="4181" spans="2:4" x14ac:dyDescent="0.25">
      <c r="B4181" s="8">
        <f t="shared" si="69"/>
        <v>4176</v>
      </c>
      <c r="C4181" s="12">
        <f>'Simulacion sistema (hoja4)'!AS4186</f>
        <v>0</v>
      </c>
      <c r="D4181" s="12">
        <f>'Simulacion sistema (hoja4)'!AT4186</f>
        <v>0.56916589018480523</v>
      </c>
    </row>
    <row r="4182" spans="2:4" x14ac:dyDescent="0.25">
      <c r="B4182" s="8">
        <f t="shared" si="69"/>
        <v>4177</v>
      </c>
      <c r="C4182" s="12">
        <f>'Simulacion sistema (hoja4)'!AS4187</f>
        <v>0</v>
      </c>
      <c r="D4182" s="12">
        <f>'Simulacion sistema (hoja4)'!AT4187</f>
        <v>0.66334017179378113</v>
      </c>
    </row>
    <row r="4183" spans="2:4" x14ac:dyDescent="0.25">
      <c r="B4183" s="8">
        <f t="shared" si="69"/>
        <v>4178</v>
      </c>
      <c r="C4183" s="12">
        <f>'Simulacion sistema (hoja4)'!AS4188</f>
        <v>0.37384181654417792</v>
      </c>
      <c r="D4183" s="12">
        <f>'Simulacion sistema (hoja4)'!AT4188</f>
        <v>0.78720159526305966</v>
      </c>
    </row>
    <row r="4184" spans="2:4" x14ac:dyDescent="0.25">
      <c r="B4184" s="8">
        <f t="shared" si="69"/>
        <v>4179</v>
      </c>
      <c r="C4184" s="12">
        <f>'Simulacion sistema (hoja4)'!AS4189</f>
        <v>0.14512738646541645</v>
      </c>
      <c r="D4184" s="12">
        <f>'Simulacion sistema (hoja4)'!AT4189</f>
        <v>0.80657163782963015</v>
      </c>
    </row>
    <row r="4185" spans="2:4" x14ac:dyDescent="0.25">
      <c r="B4185" s="8">
        <f t="shared" si="69"/>
        <v>4180</v>
      </c>
      <c r="C4185" s="12">
        <f>'Simulacion sistema (hoja4)'!AS4190</f>
        <v>0</v>
      </c>
      <c r="D4185" s="12">
        <f>'Simulacion sistema (hoja4)'!AT4190</f>
        <v>0.90531951761533414</v>
      </c>
    </row>
    <row r="4186" spans="2:4" x14ac:dyDescent="0.25">
      <c r="B4186" s="8">
        <f t="shared" si="69"/>
        <v>4181</v>
      </c>
      <c r="C4186" s="12">
        <f>'Simulacion sistema (hoja4)'!AS4191</f>
        <v>0</v>
      </c>
      <c r="D4186" s="12">
        <f>'Simulacion sistema (hoja4)'!AT4191</f>
        <v>0.77147510236201722</v>
      </c>
    </row>
    <row r="4187" spans="2:4" x14ac:dyDescent="0.25">
      <c r="B4187" s="8">
        <f t="shared" si="69"/>
        <v>4182</v>
      </c>
      <c r="C4187" s="12">
        <f>'Simulacion sistema (hoja4)'!AS4192</f>
        <v>0</v>
      </c>
      <c r="D4187" s="12">
        <f>'Simulacion sistema (hoja4)'!AT4192</f>
        <v>0.86728545870625551</v>
      </c>
    </row>
    <row r="4188" spans="2:4" x14ac:dyDescent="0.25">
      <c r="B4188" s="8">
        <f t="shared" si="69"/>
        <v>4183</v>
      </c>
      <c r="C4188" s="12">
        <f>'Simulacion sistema (hoja4)'!AS4193</f>
        <v>0</v>
      </c>
      <c r="D4188" s="12">
        <f>'Simulacion sistema (hoja4)'!AT4193</f>
        <v>0.6642492393380165</v>
      </c>
    </row>
    <row r="4189" spans="2:4" x14ac:dyDescent="0.25">
      <c r="B4189" s="8">
        <f t="shared" si="69"/>
        <v>4184</v>
      </c>
      <c r="C4189" s="12">
        <f>'Simulacion sistema (hoja4)'!AS4194</f>
        <v>0</v>
      </c>
      <c r="D4189" s="12">
        <f>'Simulacion sistema (hoja4)'!AT4194</f>
        <v>0.90879347215917705</v>
      </c>
    </row>
    <row r="4190" spans="2:4" x14ac:dyDescent="0.25">
      <c r="B4190" s="8">
        <f t="shared" si="69"/>
        <v>4185</v>
      </c>
      <c r="C4190" s="12">
        <f>'Simulacion sistema (hoja4)'!AS4195</f>
        <v>0.62594678324451036</v>
      </c>
      <c r="D4190" s="12">
        <f>'Simulacion sistema (hoja4)'!AT4195</f>
        <v>0.95097267782865391</v>
      </c>
    </row>
    <row r="4191" spans="2:4" x14ac:dyDescent="0.25">
      <c r="B4191" s="8">
        <f t="shared" si="69"/>
        <v>4186</v>
      </c>
      <c r="C4191" s="12">
        <f>'Simulacion sistema (hoja4)'!AS4196</f>
        <v>0</v>
      </c>
      <c r="D4191" s="12">
        <f>'Simulacion sistema (hoja4)'!AT4196</f>
        <v>0.70805707590964273</v>
      </c>
    </row>
    <row r="4192" spans="2:4" x14ac:dyDescent="0.25">
      <c r="B4192" s="8">
        <f t="shared" si="69"/>
        <v>4187</v>
      </c>
      <c r="C4192" s="12">
        <f>'Simulacion sistema (hoja4)'!AS4197</f>
        <v>0.31977702701381833</v>
      </c>
      <c r="D4192" s="12">
        <f>'Simulacion sistema (hoja4)'!AT4197</f>
        <v>0.76963071945340256</v>
      </c>
    </row>
    <row r="4193" spans="2:4" x14ac:dyDescent="0.25">
      <c r="B4193" s="8">
        <f t="shared" si="69"/>
        <v>4188</v>
      </c>
      <c r="C4193" s="12">
        <f>'Simulacion sistema (hoja4)'!AS4198</f>
        <v>3.0264024452238421E-2</v>
      </c>
      <c r="D4193" s="12">
        <f>'Simulacion sistema (hoja4)'!AT4198</f>
        <v>0.58092179261215748</v>
      </c>
    </row>
    <row r="4194" spans="2:4" x14ac:dyDescent="0.25">
      <c r="B4194" s="8">
        <f t="shared" si="69"/>
        <v>4189</v>
      </c>
      <c r="C4194" s="12">
        <f>'Simulacion sistema (hoja4)'!AS4199</f>
        <v>0</v>
      </c>
      <c r="D4194" s="12">
        <f>'Simulacion sistema (hoja4)'!AT4199</f>
        <v>0.85942688456262872</v>
      </c>
    </row>
    <row r="4195" spans="2:4" x14ac:dyDescent="0.25">
      <c r="B4195" s="8">
        <f t="shared" si="69"/>
        <v>4190</v>
      </c>
      <c r="C4195" s="12">
        <f>'Simulacion sistema (hoja4)'!AS4200</f>
        <v>0</v>
      </c>
      <c r="D4195" s="12">
        <f>'Simulacion sistema (hoja4)'!AT4200</f>
        <v>0.66302034801313947</v>
      </c>
    </row>
    <row r="4196" spans="2:4" x14ac:dyDescent="0.25">
      <c r="B4196" s="8">
        <f t="shared" si="69"/>
        <v>4191</v>
      </c>
      <c r="C4196" s="12">
        <f>'Simulacion sistema (hoja4)'!AS4201</f>
        <v>0</v>
      </c>
      <c r="D4196" s="12">
        <f>'Simulacion sistema (hoja4)'!AT4201</f>
        <v>0.90104840816640897</v>
      </c>
    </row>
    <row r="4197" spans="2:4" x14ac:dyDescent="0.25">
      <c r="B4197" s="8">
        <f t="shared" si="69"/>
        <v>4192</v>
      </c>
      <c r="C4197" s="12">
        <f>'Simulacion sistema (hoja4)'!AS4202</f>
        <v>0.20367275383929762</v>
      </c>
      <c r="D4197" s="12">
        <f>'Simulacion sistema (hoja4)'!AT4202</f>
        <v>0.85127848636481374</v>
      </c>
    </row>
    <row r="4198" spans="2:4" x14ac:dyDescent="0.25">
      <c r="B4198" s="8">
        <f t="shared" si="69"/>
        <v>4193</v>
      </c>
      <c r="C4198" s="12">
        <f>'Simulacion sistema (hoja4)'!AS4203</f>
        <v>0.16665276197042356</v>
      </c>
      <c r="D4198" s="12">
        <f>'Simulacion sistema (hoja4)'!AT4203</f>
        <v>0.59863752331899656</v>
      </c>
    </row>
    <row r="4199" spans="2:4" x14ac:dyDescent="0.25">
      <c r="B4199" s="8">
        <f t="shared" si="69"/>
        <v>4194</v>
      </c>
      <c r="C4199" s="12">
        <f>'Simulacion sistema (hoja4)'!AS4204</f>
        <v>0</v>
      </c>
      <c r="D4199" s="12">
        <f>'Simulacion sistema (hoja4)'!AT4204</f>
        <v>0.60927851566869828</v>
      </c>
    </row>
    <row r="4200" spans="2:4" x14ac:dyDescent="0.25">
      <c r="B4200" s="8">
        <f t="shared" si="69"/>
        <v>4195</v>
      </c>
      <c r="C4200" s="12">
        <f>'Simulacion sistema (hoja4)'!AS4205</f>
        <v>0</v>
      </c>
      <c r="D4200" s="12">
        <f>'Simulacion sistema (hoja4)'!AT4205</f>
        <v>0.45942315488777835</v>
      </c>
    </row>
    <row r="4201" spans="2:4" x14ac:dyDescent="0.25">
      <c r="B4201" s="8">
        <f t="shared" si="69"/>
        <v>4196</v>
      </c>
      <c r="C4201" s="12">
        <f>'Simulacion sistema (hoja4)'!AS4206</f>
        <v>0</v>
      </c>
      <c r="D4201" s="12">
        <f>'Simulacion sistema (hoja4)'!AT4206</f>
        <v>0.73185233145998874</v>
      </c>
    </row>
    <row r="4202" spans="2:4" x14ac:dyDescent="0.25">
      <c r="B4202" s="8">
        <f t="shared" si="69"/>
        <v>4197</v>
      </c>
      <c r="C4202" s="12">
        <f>'Simulacion sistema (hoja4)'!AS4207</f>
        <v>0.16715761790809694</v>
      </c>
      <c r="D4202" s="12">
        <f>'Simulacion sistema (hoja4)'!AT4207</f>
        <v>0.94280985337837553</v>
      </c>
    </row>
    <row r="4203" spans="2:4" x14ac:dyDescent="0.25">
      <c r="B4203" s="8">
        <f t="shared" si="69"/>
        <v>4198</v>
      </c>
      <c r="C4203" s="12">
        <f>'Simulacion sistema (hoja4)'!AS4208</f>
        <v>0</v>
      </c>
      <c r="D4203" s="12">
        <f>'Simulacion sistema (hoja4)'!AT4208</f>
        <v>0.65536733952094561</v>
      </c>
    </row>
    <row r="4204" spans="2:4" x14ac:dyDescent="0.25">
      <c r="B4204" s="8">
        <f t="shared" si="69"/>
        <v>4199</v>
      </c>
      <c r="C4204" s="12">
        <f>'Simulacion sistema (hoja4)'!AS4209</f>
        <v>9.9634742222288852E-2</v>
      </c>
      <c r="D4204" s="12">
        <f>'Simulacion sistema (hoja4)'!AT4209</f>
        <v>0.96097220651500803</v>
      </c>
    </row>
    <row r="4205" spans="2:4" x14ac:dyDescent="0.25">
      <c r="B4205" s="8">
        <f t="shared" si="69"/>
        <v>4200</v>
      </c>
      <c r="C4205" s="12">
        <f>'Simulacion sistema (hoja4)'!AS4210</f>
        <v>0.90493291151623478</v>
      </c>
      <c r="D4205" s="12">
        <f>'Simulacion sistema (hoja4)'!AT4210</f>
        <v>0.66444507969853517</v>
      </c>
    </row>
    <row r="4206" spans="2:4" x14ac:dyDescent="0.25">
      <c r="B4206" s="8">
        <f t="shared" si="69"/>
        <v>4201</v>
      </c>
      <c r="C4206" s="12">
        <f>'Simulacion sistema (hoja4)'!AS4211</f>
        <v>2.0188800690624294E-2</v>
      </c>
      <c r="D4206" s="12">
        <f>'Simulacion sistema (hoja4)'!AT4211</f>
        <v>0.95172012887804602</v>
      </c>
    </row>
    <row r="4207" spans="2:4" x14ac:dyDescent="0.25">
      <c r="B4207" s="8">
        <f t="shared" si="69"/>
        <v>4202</v>
      </c>
      <c r="C4207" s="12">
        <f>'Simulacion sistema (hoja4)'!AS4212</f>
        <v>0</v>
      </c>
      <c r="D4207" s="12">
        <f>'Simulacion sistema (hoja4)'!AT4212</f>
        <v>0.90308736193791983</v>
      </c>
    </row>
    <row r="4208" spans="2:4" x14ac:dyDescent="0.25">
      <c r="B4208" s="8">
        <f t="shared" si="69"/>
        <v>4203</v>
      </c>
      <c r="C4208" s="12">
        <f>'Simulacion sistema (hoja4)'!AS4213</f>
        <v>0</v>
      </c>
      <c r="D4208" s="12">
        <f>'Simulacion sistema (hoja4)'!AT4213</f>
        <v>0.79046384781656454</v>
      </c>
    </row>
    <row r="4209" spans="2:4" x14ac:dyDescent="0.25">
      <c r="B4209" s="8">
        <f t="shared" si="69"/>
        <v>4204</v>
      </c>
      <c r="C4209" s="12">
        <f>'Simulacion sistema (hoja4)'!AS4214</f>
        <v>0</v>
      </c>
      <c r="D4209" s="12">
        <f>'Simulacion sistema (hoja4)'!AT4214</f>
        <v>0.87264062430751865</v>
      </c>
    </row>
    <row r="4210" spans="2:4" x14ac:dyDescent="0.25">
      <c r="B4210" s="8">
        <f t="shared" si="69"/>
        <v>4205</v>
      </c>
      <c r="C4210" s="12">
        <f>'Simulacion sistema (hoja4)'!AS4215</f>
        <v>0.34532793294502262</v>
      </c>
      <c r="D4210" s="12">
        <f>'Simulacion sistema (hoja4)'!AT4215</f>
        <v>0.56455583670732723</v>
      </c>
    </row>
    <row r="4211" spans="2:4" x14ac:dyDescent="0.25">
      <c r="B4211" s="8">
        <f t="shared" si="69"/>
        <v>4206</v>
      </c>
      <c r="C4211" s="12">
        <f>'Simulacion sistema (hoja4)'!AS4216</f>
        <v>0</v>
      </c>
      <c r="D4211" s="12">
        <f>'Simulacion sistema (hoja4)'!AT4216</f>
        <v>0.6687638334359628</v>
      </c>
    </row>
    <row r="4212" spans="2:4" x14ac:dyDescent="0.25">
      <c r="B4212" s="8">
        <f t="shared" si="69"/>
        <v>4207</v>
      </c>
      <c r="C4212" s="12">
        <f>'Simulacion sistema (hoja4)'!AS4217</f>
        <v>0</v>
      </c>
      <c r="D4212" s="12">
        <f>'Simulacion sistema (hoja4)'!AT4217</f>
        <v>0.7459965475638356</v>
      </c>
    </row>
    <row r="4213" spans="2:4" x14ac:dyDescent="0.25">
      <c r="B4213" s="8">
        <f t="shared" si="69"/>
        <v>4208</v>
      </c>
      <c r="C4213" s="12">
        <f>'Simulacion sistema (hoja4)'!AS4218</f>
        <v>0</v>
      </c>
      <c r="D4213" s="12">
        <f>'Simulacion sistema (hoja4)'!AT4218</f>
        <v>0.84003604813173893</v>
      </c>
    </row>
    <row r="4214" spans="2:4" x14ac:dyDescent="0.25">
      <c r="B4214" s="8">
        <f t="shared" si="69"/>
        <v>4209</v>
      </c>
      <c r="C4214" s="12">
        <f>'Simulacion sistema (hoja4)'!AS4219</f>
        <v>0</v>
      </c>
      <c r="D4214" s="12">
        <f>'Simulacion sistema (hoja4)'!AT4219</f>
        <v>0.8724822376756044</v>
      </c>
    </row>
    <row r="4215" spans="2:4" x14ac:dyDescent="0.25">
      <c r="B4215" s="8">
        <f t="shared" si="69"/>
        <v>4210</v>
      </c>
      <c r="C4215" s="12">
        <f>'Simulacion sistema (hoja4)'!AS4220</f>
        <v>0.8066336438719337</v>
      </c>
      <c r="D4215" s="12">
        <f>'Simulacion sistema (hoja4)'!AT4220</f>
        <v>0.7592781053281713</v>
      </c>
    </row>
    <row r="4216" spans="2:4" x14ac:dyDescent="0.25">
      <c r="B4216" s="8">
        <f t="shared" si="69"/>
        <v>4211</v>
      </c>
      <c r="C4216" s="12">
        <f>'Simulacion sistema (hoja4)'!AS4221</f>
        <v>0</v>
      </c>
      <c r="D4216" s="12">
        <f>'Simulacion sistema (hoja4)'!AT4221</f>
        <v>0.77787356456472179</v>
      </c>
    </row>
    <row r="4217" spans="2:4" x14ac:dyDescent="0.25">
      <c r="B4217" s="8">
        <f t="shared" si="69"/>
        <v>4212</v>
      </c>
      <c r="C4217" s="12">
        <f>'Simulacion sistema (hoja4)'!AS4222</f>
        <v>0</v>
      </c>
      <c r="D4217" s="12">
        <f>'Simulacion sistema (hoja4)'!AT4222</f>
        <v>0.71282422116214861</v>
      </c>
    </row>
    <row r="4218" spans="2:4" x14ac:dyDescent="0.25">
      <c r="B4218" s="8">
        <f t="shared" si="69"/>
        <v>4213</v>
      </c>
      <c r="C4218" s="12">
        <f>'Simulacion sistema (hoja4)'!AS4223</f>
        <v>0.11425388649877277</v>
      </c>
      <c r="D4218" s="12">
        <f>'Simulacion sistema (hoja4)'!AT4223</f>
        <v>0.81746467709025428</v>
      </c>
    </row>
    <row r="4219" spans="2:4" x14ac:dyDescent="0.25">
      <c r="B4219" s="8">
        <f t="shared" si="69"/>
        <v>4214</v>
      </c>
      <c r="C4219" s="12">
        <f>'Simulacion sistema (hoja4)'!AS4224</f>
        <v>0</v>
      </c>
      <c r="D4219" s="12">
        <f>'Simulacion sistema (hoja4)'!AT4224</f>
        <v>0.80537253609979653</v>
      </c>
    </row>
    <row r="4220" spans="2:4" x14ac:dyDescent="0.25">
      <c r="B4220" s="8">
        <f t="shared" si="69"/>
        <v>4215</v>
      </c>
      <c r="C4220" s="12">
        <f>'Simulacion sistema (hoja4)'!AS4225</f>
        <v>0</v>
      </c>
      <c r="D4220" s="12">
        <f>'Simulacion sistema (hoja4)'!AT4225</f>
        <v>0.8419906709585594</v>
      </c>
    </row>
    <row r="4221" spans="2:4" x14ac:dyDescent="0.25">
      <c r="B4221" s="8">
        <f t="shared" si="69"/>
        <v>4216</v>
      </c>
      <c r="C4221" s="12">
        <f>'Simulacion sistema (hoja4)'!AS4226</f>
        <v>0</v>
      </c>
      <c r="D4221" s="12">
        <f>'Simulacion sistema (hoja4)'!AT4226</f>
        <v>0.81893747258177485</v>
      </c>
    </row>
    <row r="4222" spans="2:4" x14ac:dyDescent="0.25">
      <c r="B4222" s="8">
        <f t="shared" si="69"/>
        <v>4217</v>
      </c>
      <c r="C4222" s="12">
        <f>'Simulacion sistema (hoja4)'!AS4227</f>
        <v>0</v>
      </c>
      <c r="D4222" s="12">
        <f>'Simulacion sistema (hoja4)'!AT4227</f>
        <v>0.74484417499292221</v>
      </c>
    </row>
    <row r="4223" spans="2:4" x14ac:dyDescent="0.25">
      <c r="B4223" s="8">
        <f t="shared" si="69"/>
        <v>4218</v>
      </c>
      <c r="C4223" s="12">
        <f>'Simulacion sistema (hoja4)'!AS4228</f>
        <v>0</v>
      </c>
      <c r="D4223" s="12">
        <f>'Simulacion sistema (hoja4)'!AT4228</f>
        <v>0.79812833221600554</v>
      </c>
    </row>
    <row r="4224" spans="2:4" x14ac:dyDescent="0.25">
      <c r="B4224" s="8">
        <f t="shared" si="69"/>
        <v>4219</v>
      </c>
      <c r="C4224" s="12">
        <f>'Simulacion sistema (hoja4)'!AS4229</f>
        <v>0</v>
      </c>
      <c r="D4224" s="12">
        <f>'Simulacion sistema (hoja4)'!AT4229</f>
        <v>0.64896205068794743</v>
      </c>
    </row>
    <row r="4225" spans="2:4" x14ac:dyDescent="0.25">
      <c r="B4225" s="8">
        <f t="shared" si="69"/>
        <v>4220</v>
      </c>
      <c r="C4225" s="12">
        <f>'Simulacion sistema (hoja4)'!AS4230</f>
        <v>0</v>
      </c>
      <c r="D4225" s="12">
        <f>'Simulacion sistema (hoja4)'!AT4230</f>
        <v>0.69169137488565435</v>
      </c>
    </row>
    <row r="4226" spans="2:4" x14ac:dyDescent="0.25">
      <c r="B4226" s="8">
        <f t="shared" si="69"/>
        <v>4221</v>
      </c>
      <c r="C4226" s="12">
        <f>'Simulacion sistema (hoja4)'!AS4231</f>
        <v>0</v>
      </c>
      <c r="D4226" s="12">
        <f>'Simulacion sistema (hoja4)'!AT4231</f>
        <v>0.8663793169034163</v>
      </c>
    </row>
    <row r="4227" spans="2:4" x14ac:dyDescent="0.25">
      <c r="B4227" s="8">
        <f t="shared" si="69"/>
        <v>4222</v>
      </c>
      <c r="C4227" s="12">
        <f>'Simulacion sistema (hoja4)'!AS4232</f>
        <v>0.84090585128147466</v>
      </c>
      <c r="D4227" s="12">
        <f>'Simulacion sistema (hoja4)'!AT4232</f>
        <v>0.66303322865101044</v>
      </c>
    </row>
    <row r="4228" spans="2:4" x14ac:dyDescent="0.25">
      <c r="B4228" s="8">
        <f t="shared" si="69"/>
        <v>4223</v>
      </c>
      <c r="C4228" s="12">
        <f>'Simulacion sistema (hoja4)'!AS4233</f>
        <v>0.5725073402199703</v>
      </c>
      <c r="D4228" s="12">
        <f>'Simulacion sistema (hoja4)'!AT4233</f>
        <v>0.86360798274308015</v>
      </c>
    </row>
    <row r="4229" spans="2:4" x14ac:dyDescent="0.25">
      <c r="B4229" s="8">
        <f t="shared" si="69"/>
        <v>4224</v>
      </c>
      <c r="C4229" s="12">
        <f>'Simulacion sistema (hoja4)'!AS4234</f>
        <v>0.59358686519267545</v>
      </c>
      <c r="D4229" s="12">
        <f>'Simulacion sistema (hoja4)'!AT4234</f>
        <v>0.91693777245350183</v>
      </c>
    </row>
    <row r="4230" spans="2:4" x14ac:dyDescent="0.25">
      <c r="B4230" s="8">
        <f t="shared" si="69"/>
        <v>4225</v>
      </c>
      <c r="C4230" s="12">
        <f>'Simulacion sistema (hoja4)'!AS4235</f>
        <v>0.25643239289990649</v>
      </c>
      <c r="D4230" s="12">
        <f>'Simulacion sistema (hoja4)'!AT4235</f>
        <v>0.62876647880706737</v>
      </c>
    </row>
    <row r="4231" spans="2:4" x14ac:dyDescent="0.25">
      <c r="B4231" s="8">
        <f t="shared" si="69"/>
        <v>4226</v>
      </c>
      <c r="C4231" s="12">
        <f>'Simulacion sistema (hoja4)'!AS4236</f>
        <v>0.7598800352617775</v>
      </c>
      <c r="D4231" s="12">
        <f>'Simulacion sistema (hoja4)'!AT4236</f>
        <v>0.87171685027635548</v>
      </c>
    </row>
    <row r="4232" spans="2:4" x14ac:dyDescent="0.25">
      <c r="B4232" s="8">
        <f t="shared" ref="B4232:B4295" si="70">+B4231+1</f>
        <v>4227</v>
      </c>
      <c r="C4232" s="12">
        <f>'Simulacion sistema (hoja4)'!AS4237</f>
        <v>0.34768740600702586</v>
      </c>
      <c r="D4232" s="12">
        <f>'Simulacion sistema (hoja4)'!AT4237</f>
        <v>0.67687647304842913</v>
      </c>
    </row>
    <row r="4233" spans="2:4" x14ac:dyDescent="0.25">
      <c r="B4233" s="8">
        <f t="shared" si="70"/>
        <v>4228</v>
      </c>
      <c r="C4233" s="12">
        <f>'Simulacion sistema (hoja4)'!AS4238</f>
        <v>0</v>
      </c>
      <c r="D4233" s="12">
        <f>'Simulacion sistema (hoja4)'!AT4238</f>
        <v>0.91151086179583818</v>
      </c>
    </row>
    <row r="4234" spans="2:4" x14ac:dyDescent="0.25">
      <c r="B4234" s="8">
        <f t="shared" si="70"/>
        <v>4229</v>
      </c>
      <c r="C4234" s="12">
        <f>'Simulacion sistema (hoja4)'!AS4239</f>
        <v>0</v>
      </c>
      <c r="D4234" s="12">
        <f>'Simulacion sistema (hoja4)'!AT4239</f>
        <v>0.80872555113798616</v>
      </c>
    </row>
    <row r="4235" spans="2:4" x14ac:dyDescent="0.25">
      <c r="B4235" s="8">
        <f t="shared" si="70"/>
        <v>4230</v>
      </c>
      <c r="C4235" s="12">
        <f>'Simulacion sistema (hoja4)'!AS4240</f>
        <v>0.52804132849681384</v>
      </c>
      <c r="D4235" s="12">
        <f>'Simulacion sistema (hoja4)'!AT4240</f>
        <v>0.90479103462596755</v>
      </c>
    </row>
    <row r="4236" spans="2:4" x14ac:dyDescent="0.25">
      <c r="B4236" s="8">
        <f t="shared" si="70"/>
        <v>4231</v>
      </c>
      <c r="C4236" s="12">
        <f>'Simulacion sistema (hoja4)'!AS4241</f>
        <v>0</v>
      </c>
      <c r="D4236" s="12">
        <f>'Simulacion sistema (hoja4)'!AT4241</f>
        <v>0.82003431146837247</v>
      </c>
    </row>
    <row r="4237" spans="2:4" x14ac:dyDescent="0.25">
      <c r="B4237" s="8">
        <f t="shared" si="70"/>
        <v>4232</v>
      </c>
      <c r="C4237" s="12">
        <f>'Simulacion sistema (hoja4)'!AS4242</f>
        <v>0</v>
      </c>
      <c r="D4237" s="12">
        <f>'Simulacion sistema (hoja4)'!AT4242</f>
        <v>1</v>
      </c>
    </row>
    <row r="4238" spans="2:4" x14ac:dyDescent="0.25">
      <c r="B4238" s="8">
        <f t="shared" si="70"/>
        <v>4233</v>
      </c>
      <c r="C4238" s="12">
        <f>'Simulacion sistema (hoja4)'!AS4243</f>
        <v>0</v>
      </c>
      <c r="D4238" s="12">
        <f>'Simulacion sistema (hoja4)'!AT4243</f>
        <v>0.90762146976983737</v>
      </c>
    </row>
    <row r="4239" spans="2:4" x14ac:dyDescent="0.25">
      <c r="B4239" s="8">
        <f t="shared" si="70"/>
        <v>4234</v>
      </c>
      <c r="C4239" s="12">
        <f>'Simulacion sistema (hoja4)'!AS4244</f>
        <v>0</v>
      </c>
      <c r="D4239" s="12">
        <f>'Simulacion sistema (hoja4)'!AT4244</f>
        <v>0.50812723985008024</v>
      </c>
    </row>
    <row r="4240" spans="2:4" x14ac:dyDescent="0.25">
      <c r="B4240" s="8">
        <f t="shared" si="70"/>
        <v>4235</v>
      </c>
      <c r="C4240" s="12">
        <f>'Simulacion sistema (hoja4)'!AS4245</f>
        <v>1</v>
      </c>
      <c r="D4240" s="12">
        <f>'Simulacion sistema (hoja4)'!AT4245</f>
        <v>0.93078879337647791</v>
      </c>
    </row>
    <row r="4241" spans="2:4" x14ac:dyDescent="0.25">
      <c r="B4241" s="8">
        <f t="shared" si="70"/>
        <v>4236</v>
      </c>
      <c r="C4241" s="12">
        <f>'Simulacion sistema (hoja4)'!AS4246</f>
        <v>0.53821704403737625</v>
      </c>
      <c r="D4241" s="12">
        <f>'Simulacion sistema (hoja4)'!AT4246</f>
        <v>0.97709656121930477</v>
      </c>
    </row>
    <row r="4242" spans="2:4" x14ac:dyDescent="0.25">
      <c r="B4242" s="8">
        <f t="shared" si="70"/>
        <v>4237</v>
      </c>
      <c r="C4242" s="12">
        <f>'Simulacion sistema (hoja4)'!AS4247</f>
        <v>0</v>
      </c>
      <c r="D4242" s="12">
        <f>'Simulacion sistema (hoja4)'!AT4247</f>
        <v>0.8818139949611552</v>
      </c>
    </row>
    <row r="4243" spans="2:4" x14ac:dyDescent="0.25">
      <c r="B4243" s="8">
        <f t="shared" si="70"/>
        <v>4238</v>
      </c>
      <c r="C4243" s="12">
        <f>'Simulacion sistema (hoja4)'!AS4248</f>
        <v>0.3024309050548078</v>
      </c>
      <c r="D4243" s="12">
        <f>'Simulacion sistema (hoja4)'!AT4248</f>
        <v>0.86368129583245479</v>
      </c>
    </row>
    <row r="4244" spans="2:4" x14ac:dyDescent="0.25">
      <c r="B4244" s="8">
        <f t="shared" si="70"/>
        <v>4239</v>
      </c>
      <c r="C4244" s="12">
        <f>'Simulacion sistema (hoja4)'!AS4249</f>
        <v>0.26656375087962564</v>
      </c>
      <c r="D4244" s="12">
        <f>'Simulacion sistema (hoja4)'!AT4249</f>
        <v>0.7940723289409094</v>
      </c>
    </row>
    <row r="4245" spans="2:4" x14ac:dyDescent="0.25">
      <c r="B4245" s="8">
        <f t="shared" si="70"/>
        <v>4240</v>
      </c>
      <c r="C4245" s="12">
        <f>'Simulacion sistema (hoja4)'!AS4250</f>
        <v>0</v>
      </c>
      <c r="D4245" s="12">
        <f>'Simulacion sistema (hoja4)'!AT4250</f>
        <v>0.62348558252658581</v>
      </c>
    </row>
    <row r="4246" spans="2:4" x14ac:dyDescent="0.25">
      <c r="B4246" s="8">
        <f t="shared" si="70"/>
        <v>4241</v>
      </c>
      <c r="C4246" s="12">
        <f>'Simulacion sistema (hoja4)'!AS4251</f>
        <v>0.38566017471091452</v>
      </c>
      <c r="D4246" s="12">
        <f>'Simulacion sistema (hoja4)'!AT4251</f>
        <v>0.65531716112690108</v>
      </c>
    </row>
    <row r="4247" spans="2:4" x14ac:dyDescent="0.25">
      <c r="B4247" s="8">
        <f t="shared" si="70"/>
        <v>4242</v>
      </c>
      <c r="C4247" s="12">
        <f>'Simulacion sistema (hoja4)'!AS4252</f>
        <v>0</v>
      </c>
      <c r="D4247" s="12">
        <f>'Simulacion sistema (hoja4)'!AT4252</f>
        <v>0.68107881379917368</v>
      </c>
    </row>
    <row r="4248" spans="2:4" x14ac:dyDescent="0.25">
      <c r="B4248" s="8">
        <f t="shared" si="70"/>
        <v>4243</v>
      </c>
      <c r="C4248" s="12">
        <f>'Simulacion sistema (hoja4)'!AS4253</f>
        <v>0.48466672279949613</v>
      </c>
      <c r="D4248" s="12">
        <f>'Simulacion sistema (hoja4)'!AT4253</f>
        <v>0.98287646656368355</v>
      </c>
    </row>
    <row r="4249" spans="2:4" x14ac:dyDescent="0.25">
      <c r="B4249" s="8">
        <f t="shared" si="70"/>
        <v>4244</v>
      </c>
      <c r="C4249" s="12">
        <f>'Simulacion sistema (hoja4)'!AS4254</f>
        <v>6.800241170651955E-2</v>
      </c>
      <c r="D4249" s="12">
        <f>'Simulacion sistema (hoja4)'!AT4254</f>
        <v>0.75469478485666852</v>
      </c>
    </row>
    <row r="4250" spans="2:4" x14ac:dyDescent="0.25">
      <c r="B4250" s="8">
        <f t="shared" si="70"/>
        <v>4245</v>
      </c>
      <c r="C4250" s="12">
        <f>'Simulacion sistema (hoja4)'!AS4255</f>
        <v>8.1654579758422538E-2</v>
      </c>
      <c r="D4250" s="12">
        <f>'Simulacion sistema (hoja4)'!AT4255</f>
        <v>0.64510289464570092</v>
      </c>
    </row>
    <row r="4251" spans="2:4" x14ac:dyDescent="0.25">
      <c r="B4251" s="8">
        <f t="shared" si="70"/>
        <v>4246</v>
      </c>
      <c r="C4251" s="12">
        <f>'Simulacion sistema (hoja4)'!AS4256</f>
        <v>0.21025044030524911</v>
      </c>
      <c r="D4251" s="12">
        <f>'Simulacion sistema (hoja4)'!AT4256</f>
        <v>0.72839039518704796</v>
      </c>
    </row>
    <row r="4252" spans="2:4" x14ac:dyDescent="0.25">
      <c r="B4252" s="8">
        <f t="shared" si="70"/>
        <v>4247</v>
      </c>
      <c r="C4252" s="12">
        <f>'Simulacion sistema (hoja4)'!AS4257</f>
        <v>0</v>
      </c>
      <c r="D4252" s="12">
        <f>'Simulacion sistema (hoja4)'!AT4257</f>
        <v>0.77146748718167724</v>
      </c>
    </row>
    <row r="4253" spans="2:4" x14ac:dyDescent="0.25">
      <c r="B4253" s="8">
        <f t="shared" si="70"/>
        <v>4248</v>
      </c>
      <c r="C4253" s="12">
        <f>'Simulacion sistema (hoja4)'!AS4258</f>
        <v>0</v>
      </c>
      <c r="D4253" s="12">
        <f>'Simulacion sistema (hoja4)'!AT4258</f>
        <v>0.87592010881673232</v>
      </c>
    </row>
    <row r="4254" spans="2:4" x14ac:dyDescent="0.25">
      <c r="B4254" s="8">
        <f t="shared" si="70"/>
        <v>4249</v>
      </c>
      <c r="C4254" s="12">
        <f>'Simulacion sistema (hoja4)'!AS4259</f>
        <v>0</v>
      </c>
      <c r="D4254" s="12">
        <f>'Simulacion sistema (hoja4)'!AT4259</f>
        <v>0.8050089625186807</v>
      </c>
    </row>
    <row r="4255" spans="2:4" x14ac:dyDescent="0.25">
      <c r="B4255" s="8">
        <f t="shared" si="70"/>
        <v>4250</v>
      </c>
      <c r="C4255" s="12">
        <f>'Simulacion sistema (hoja4)'!AS4260</f>
        <v>1</v>
      </c>
      <c r="D4255" s="12">
        <f>'Simulacion sistema (hoja4)'!AT4260</f>
        <v>0.80620377688726075</v>
      </c>
    </row>
    <row r="4256" spans="2:4" x14ac:dyDescent="0.25">
      <c r="B4256" s="8">
        <f t="shared" si="70"/>
        <v>4251</v>
      </c>
      <c r="C4256" s="12">
        <f>'Simulacion sistema (hoja4)'!AS4261</f>
        <v>0</v>
      </c>
      <c r="D4256" s="12">
        <f>'Simulacion sistema (hoja4)'!AT4261</f>
        <v>0.72913734090144899</v>
      </c>
    </row>
    <row r="4257" spans="2:4" x14ac:dyDescent="0.25">
      <c r="B4257" s="8">
        <f t="shared" si="70"/>
        <v>4252</v>
      </c>
      <c r="C4257" s="12">
        <f>'Simulacion sistema (hoja4)'!AS4262</f>
        <v>0</v>
      </c>
      <c r="D4257" s="12">
        <f>'Simulacion sistema (hoja4)'!AT4262</f>
        <v>0.79379945629344506</v>
      </c>
    </row>
    <row r="4258" spans="2:4" x14ac:dyDescent="0.25">
      <c r="B4258" s="8">
        <f t="shared" si="70"/>
        <v>4253</v>
      </c>
      <c r="C4258" s="12">
        <f>'Simulacion sistema (hoja4)'!AS4263</f>
        <v>0.10678599732449173</v>
      </c>
      <c r="D4258" s="12">
        <f>'Simulacion sistema (hoja4)'!AT4263</f>
        <v>0.75479367081506887</v>
      </c>
    </row>
    <row r="4259" spans="2:4" x14ac:dyDescent="0.25">
      <c r="B4259" s="8">
        <f t="shared" si="70"/>
        <v>4254</v>
      </c>
      <c r="C4259" s="12">
        <f>'Simulacion sistema (hoja4)'!AS4264</f>
        <v>0</v>
      </c>
      <c r="D4259" s="12">
        <f>'Simulacion sistema (hoja4)'!AT4264</f>
        <v>0.67739507428624379</v>
      </c>
    </row>
    <row r="4260" spans="2:4" x14ac:dyDescent="0.25">
      <c r="B4260" s="8">
        <f t="shared" si="70"/>
        <v>4255</v>
      </c>
      <c r="C4260" s="12">
        <f>'Simulacion sistema (hoja4)'!AS4265</f>
        <v>0</v>
      </c>
      <c r="D4260" s="12">
        <f>'Simulacion sistema (hoja4)'!AT4265</f>
        <v>0.6205315475861426</v>
      </c>
    </row>
    <row r="4261" spans="2:4" x14ac:dyDescent="0.25">
      <c r="B4261" s="8">
        <f t="shared" si="70"/>
        <v>4256</v>
      </c>
      <c r="C4261" s="12">
        <f>'Simulacion sistema (hoja4)'!AS4266</f>
        <v>0.52297323105425064</v>
      </c>
      <c r="D4261" s="12">
        <f>'Simulacion sistema (hoja4)'!AT4266</f>
        <v>0.89204498989005609</v>
      </c>
    </row>
    <row r="4262" spans="2:4" x14ac:dyDescent="0.25">
      <c r="B4262" s="8">
        <f t="shared" si="70"/>
        <v>4257</v>
      </c>
      <c r="C4262" s="12">
        <f>'Simulacion sistema (hoja4)'!AS4267</f>
        <v>0.78811859821920127</v>
      </c>
      <c r="D4262" s="12">
        <f>'Simulacion sistema (hoja4)'!AT4267</f>
        <v>0.8343766277301331</v>
      </c>
    </row>
    <row r="4263" spans="2:4" x14ac:dyDescent="0.25">
      <c r="B4263" s="8">
        <f t="shared" si="70"/>
        <v>4258</v>
      </c>
      <c r="C4263" s="12">
        <f>'Simulacion sistema (hoja4)'!AS4268</f>
        <v>0</v>
      </c>
      <c r="D4263" s="12">
        <f>'Simulacion sistema (hoja4)'!AT4268</f>
        <v>0.64666080210955534</v>
      </c>
    </row>
    <row r="4264" spans="2:4" x14ac:dyDescent="0.25">
      <c r="B4264" s="8">
        <f t="shared" si="70"/>
        <v>4259</v>
      </c>
      <c r="C4264" s="12">
        <f>'Simulacion sistema (hoja4)'!AS4269</f>
        <v>0</v>
      </c>
      <c r="D4264" s="12">
        <f>'Simulacion sistema (hoja4)'!AT4269</f>
        <v>0.75911913931246988</v>
      </c>
    </row>
    <row r="4265" spans="2:4" x14ac:dyDescent="0.25">
      <c r="B4265" s="8">
        <f t="shared" si="70"/>
        <v>4260</v>
      </c>
      <c r="C4265" s="12">
        <f>'Simulacion sistema (hoja4)'!AS4270</f>
        <v>1</v>
      </c>
      <c r="D4265" s="12">
        <f>'Simulacion sistema (hoja4)'!AT4270</f>
        <v>0.9183266345118507</v>
      </c>
    </row>
    <row r="4266" spans="2:4" x14ac:dyDescent="0.25">
      <c r="B4266" s="8">
        <f t="shared" si="70"/>
        <v>4261</v>
      </c>
      <c r="C4266" s="12">
        <f>'Simulacion sistema (hoja4)'!AS4271</f>
        <v>0.51364119522998319</v>
      </c>
      <c r="D4266" s="12">
        <f>'Simulacion sistema (hoja4)'!AT4271</f>
        <v>0.80852296853099936</v>
      </c>
    </row>
    <row r="4267" spans="2:4" x14ac:dyDescent="0.25">
      <c r="B4267" s="8">
        <f t="shared" si="70"/>
        <v>4262</v>
      </c>
      <c r="C4267" s="12">
        <f>'Simulacion sistema (hoja4)'!AS4272</f>
        <v>0</v>
      </c>
      <c r="D4267" s="12">
        <f>'Simulacion sistema (hoja4)'!AT4272</f>
        <v>0.62590292104775458</v>
      </c>
    </row>
    <row r="4268" spans="2:4" x14ac:dyDescent="0.25">
      <c r="B4268" s="8">
        <f t="shared" si="70"/>
        <v>4263</v>
      </c>
      <c r="C4268" s="12">
        <f>'Simulacion sistema (hoja4)'!AS4273</f>
        <v>0</v>
      </c>
      <c r="D4268" s="12">
        <f>'Simulacion sistema (hoja4)'!AT4273</f>
        <v>0.73996104523579409</v>
      </c>
    </row>
    <row r="4269" spans="2:4" x14ac:dyDescent="0.25">
      <c r="B4269" s="8">
        <f t="shared" si="70"/>
        <v>4264</v>
      </c>
      <c r="C4269" s="12">
        <f>'Simulacion sistema (hoja4)'!AS4274</f>
        <v>0.69663926284119948</v>
      </c>
      <c r="D4269" s="12">
        <f>'Simulacion sistema (hoja4)'!AT4274</f>
        <v>0.73566060083719331</v>
      </c>
    </row>
    <row r="4270" spans="2:4" x14ac:dyDescent="0.25">
      <c r="B4270" s="8">
        <f t="shared" si="70"/>
        <v>4265</v>
      </c>
      <c r="C4270" s="12">
        <f>'Simulacion sistema (hoja4)'!AS4275</f>
        <v>0</v>
      </c>
      <c r="D4270" s="12">
        <f>'Simulacion sistema (hoja4)'!AT4275</f>
        <v>0.81634646333016103</v>
      </c>
    </row>
    <row r="4271" spans="2:4" x14ac:dyDescent="0.25">
      <c r="B4271" s="8">
        <f t="shared" si="70"/>
        <v>4266</v>
      </c>
      <c r="C4271" s="12">
        <f>'Simulacion sistema (hoja4)'!AS4276</f>
        <v>0</v>
      </c>
      <c r="D4271" s="12">
        <f>'Simulacion sistema (hoja4)'!AT4276</f>
        <v>0.8668502895453345</v>
      </c>
    </row>
    <row r="4272" spans="2:4" x14ac:dyDescent="0.25">
      <c r="B4272" s="8">
        <f t="shared" si="70"/>
        <v>4267</v>
      </c>
      <c r="C4272" s="12">
        <f>'Simulacion sistema (hoja4)'!AS4277</f>
        <v>0.12279997018389016</v>
      </c>
      <c r="D4272" s="12">
        <f>'Simulacion sistema (hoja4)'!AT4277</f>
        <v>0.73997508074276142</v>
      </c>
    </row>
    <row r="4273" spans="2:4" x14ac:dyDescent="0.25">
      <c r="B4273" s="8">
        <f t="shared" si="70"/>
        <v>4268</v>
      </c>
      <c r="C4273" s="12">
        <f>'Simulacion sistema (hoja4)'!AS4278</f>
        <v>0</v>
      </c>
      <c r="D4273" s="12">
        <f>'Simulacion sistema (hoja4)'!AT4278</f>
        <v>0.82877754806927628</v>
      </c>
    </row>
    <row r="4274" spans="2:4" x14ac:dyDescent="0.25">
      <c r="B4274" s="8">
        <f t="shared" si="70"/>
        <v>4269</v>
      </c>
      <c r="C4274" s="12">
        <f>'Simulacion sistema (hoja4)'!AS4279</f>
        <v>0</v>
      </c>
      <c r="D4274" s="12">
        <f>'Simulacion sistema (hoja4)'!AT4279</f>
        <v>0.87126558709300395</v>
      </c>
    </row>
    <row r="4275" spans="2:4" x14ac:dyDescent="0.25">
      <c r="B4275" s="8">
        <f t="shared" si="70"/>
        <v>4270</v>
      </c>
      <c r="C4275" s="12">
        <f>'Simulacion sistema (hoja4)'!AS4280</f>
        <v>0.87523710260081444</v>
      </c>
      <c r="D4275" s="12">
        <f>'Simulacion sistema (hoja4)'!AT4280</f>
        <v>0.62399987848768612</v>
      </c>
    </row>
    <row r="4276" spans="2:4" x14ac:dyDescent="0.25">
      <c r="B4276" s="8">
        <f t="shared" si="70"/>
        <v>4271</v>
      </c>
      <c r="C4276" s="12">
        <f>'Simulacion sistema (hoja4)'!AS4281</f>
        <v>0</v>
      </c>
      <c r="D4276" s="12">
        <f>'Simulacion sistema (hoja4)'!AT4281</f>
        <v>0.30870777511483216</v>
      </c>
    </row>
    <row r="4277" spans="2:4" x14ac:dyDescent="0.25">
      <c r="B4277" s="8">
        <f t="shared" si="70"/>
        <v>4272</v>
      </c>
      <c r="C4277" s="12">
        <f>'Simulacion sistema (hoja4)'!AS4282</f>
        <v>3.8032467845280943E-2</v>
      </c>
      <c r="D4277" s="12">
        <f>'Simulacion sistema (hoja4)'!AT4282</f>
        <v>0.70903415105475853</v>
      </c>
    </row>
    <row r="4278" spans="2:4" x14ac:dyDescent="0.25">
      <c r="B4278" s="8">
        <f t="shared" si="70"/>
        <v>4273</v>
      </c>
      <c r="C4278" s="12">
        <f>'Simulacion sistema (hoja4)'!AS4283</f>
        <v>0</v>
      </c>
      <c r="D4278" s="12">
        <f>'Simulacion sistema (hoja4)'!AT4283</f>
        <v>0.68972307894538776</v>
      </c>
    </row>
    <row r="4279" spans="2:4" x14ac:dyDescent="0.25">
      <c r="B4279" s="8">
        <f t="shared" si="70"/>
        <v>4274</v>
      </c>
      <c r="C4279" s="12">
        <f>'Simulacion sistema (hoja4)'!AS4284</f>
        <v>0.27267515764552008</v>
      </c>
      <c r="D4279" s="12">
        <f>'Simulacion sistema (hoja4)'!AT4284</f>
        <v>0.87422741415291672</v>
      </c>
    </row>
    <row r="4280" spans="2:4" x14ac:dyDescent="0.25">
      <c r="B4280" s="8">
        <f t="shared" si="70"/>
        <v>4275</v>
      </c>
      <c r="C4280" s="12">
        <f>'Simulacion sistema (hoja4)'!AS4285</f>
        <v>0</v>
      </c>
      <c r="D4280" s="12">
        <f>'Simulacion sistema (hoja4)'!AT4285</f>
        <v>0.67483512900932374</v>
      </c>
    </row>
    <row r="4281" spans="2:4" x14ac:dyDescent="0.25">
      <c r="B4281" s="8">
        <f t="shared" si="70"/>
        <v>4276</v>
      </c>
      <c r="C4281" s="12">
        <f>'Simulacion sistema (hoja4)'!AS4286</f>
        <v>0.21425121515300513</v>
      </c>
      <c r="D4281" s="12">
        <f>'Simulacion sistema (hoja4)'!AT4286</f>
        <v>0.53039961562829641</v>
      </c>
    </row>
    <row r="4282" spans="2:4" x14ac:dyDescent="0.25">
      <c r="B4282" s="8">
        <f t="shared" si="70"/>
        <v>4277</v>
      </c>
      <c r="C4282" s="12">
        <f>'Simulacion sistema (hoja4)'!AS4287</f>
        <v>0</v>
      </c>
      <c r="D4282" s="12">
        <f>'Simulacion sistema (hoja4)'!AT4287</f>
        <v>0.83131320905355</v>
      </c>
    </row>
    <row r="4283" spans="2:4" x14ac:dyDescent="0.25">
      <c r="B4283" s="8">
        <f t="shared" si="70"/>
        <v>4278</v>
      </c>
      <c r="C4283" s="12">
        <f>'Simulacion sistema (hoja4)'!AS4288</f>
        <v>0</v>
      </c>
      <c r="D4283" s="12">
        <f>'Simulacion sistema (hoja4)'!AT4288</f>
        <v>0.69423915635376188</v>
      </c>
    </row>
    <row r="4284" spans="2:4" x14ac:dyDescent="0.25">
      <c r="B4284" s="8">
        <f t="shared" si="70"/>
        <v>4279</v>
      </c>
      <c r="C4284" s="12">
        <f>'Simulacion sistema (hoja4)'!AS4289</f>
        <v>0.10753809039597399</v>
      </c>
      <c r="D4284" s="12">
        <f>'Simulacion sistema (hoja4)'!AT4289</f>
        <v>0.93200941470924892</v>
      </c>
    </row>
    <row r="4285" spans="2:4" x14ac:dyDescent="0.25">
      <c r="B4285" s="8">
        <f t="shared" si="70"/>
        <v>4280</v>
      </c>
      <c r="C4285" s="12">
        <f>'Simulacion sistema (hoja4)'!AS4290</f>
        <v>0.31302379920558571</v>
      </c>
      <c r="D4285" s="12">
        <f>'Simulacion sistema (hoja4)'!AT4290</f>
        <v>0.7188429934285423</v>
      </c>
    </row>
    <row r="4286" spans="2:4" x14ac:dyDescent="0.25">
      <c r="B4286" s="8">
        <f t="shared" si="70"/>
        <v>4281</v>
      </c>
      <c r="C4286" s="12">
        <f>'Simulacion sistema (hoja4)'!AS4291</f>
        <v>5.1509356549892499E-2</v>
      </c>
      <c r="D4286" s="12">
        <f>'Simulacion sistema (hoja4)'!AT4291</f>
        <v>0.80009146746116844</v>
      </c>
    </row>
    <row r="4287" spans="2:4" x14ac:dyDescent="0.25">
      <c r="B4287" s="8">
        <f t="shared" si="70"/>
        <v>4282</v>
      </c>
      <c r="C4287" s="12">
        <f>'Simulacion sistema (hoja4)'!AS4292</f>
        <v>0</v>
      </c>
      <c r="D4287" s="12">
        <f>'Simulacion sistema (hoja4)'!AT4292</f>
        <v>0.83136949313129538</v>
      </c>
    </row>
    <row r="4288" spans="2:4" x14ac:dyDescent="0.25">
      <c r="B4288" s="8">
        <f t="shared" si="70"/>
        <v>4283</v>
      </c>
      <c r="C4288" s="12">
        <f>'Simulacion sistema (hoja4)'!AS4293</f>
        <v>0.40322155793781406</v>
      </c>
      <c r="D4288" s="12">
        <f>'Simulacion sistema (hoja4)'!AT4293</f>
        <v>0.6779404116962312</v>
      </c>
    </row>
    <row r="4289" spans="2:4" x14ac:dyDescent="0.25">
      <c r="B4289" s="8">
        <f t="shared" si="70"/>
        <v>4284</v>
      </c>
      <c r="C4289" s="12">
        <f>'Simulacion sistema (hoja4)'!AS4294</f>
        <v>0</v>
      </c>
      <c r="D4289" s="12">
        <f>'Simulacion sistema (hoja4)'!AT4294</f>
        <v>0.79684339193489695</v>
      </c>
    </row>
    <row r="4290" spans="2:4" x14ac:dyDescent="0.25">
      <c r="B4290" s="8">
        <f t="shared" si="70"/>
        <v>4285</v>
      </c>
      <c r="C4290" s="12">
        <f>'Simulacion sistema (hoja4)'!AS4295</f>
        <v>0.11672581439967372</v>
      </c>
      <c r="D4290" s="12">
        <f>'Simulacion sistema (hoja4)'!AT4295</f>
        <v>0.94014807699677971</v>
      </c>
    </row>
    <row r="4291" spans="2:4" x14ac:dyDescent="0.25">
      <c r="B4291" s="8">
        <f t="shared" si="70"/>
        <v>4286</v>
      </c>
      <c r="C4291" s="12">
        <f>'Simulacion sistema (hoja4)'!AS4296</f>
        <v>1</v>
      </c>
      <c r="D4291" s="12">
        <f>'Simulacion sistema (hoja4)'!AT4296</f>
        <v>0.80770885295343064</v>
      </c>
    </row>
    <row r="4292" spans="2:4" x14ac:dyDescent="0.25">
      <c r="B4292" s="8">
        <f t="shared" si="70"/>
        <v>4287</v>
      </c>
      <c r="C4292" s="12">
        <f>'Simulacion sistema (hoja4)'!AS4297</f>
        <v>0</v>
      </c>
      <c r="D4292" s="12">
        <f>'Simulacion sistema (hoja4)'!AT4297</f>
        <v>0.87865890984500006</v>
      </c>
    </row>
    <row r="4293" spans="2:4" x14ac:dyDescent="0.25">
      <c r="B4293" s="8">
        <f t="shared" si="70"/>
        <v>4288</v>
      </c>
      <c r="C4293" s="12">
        <f>'Simulacion sistema (hoja4)'!AS4298</f>
        <v>1</v>
      </c>
      <c r="D4293" s="12">
        <f>'Simulacion sistema (hoja4)'!AT4298</f>
        <v>0.98247048396671799</v>
      </c>
    </row>
    <row r="4294" spans="2:4" x14ac:dyDescent="0.25">
      <c r="B4294" s="8">
        <f t="shared" si="70"/>
        <v>4289</v>
      </c>
      <c r="C4294" s="12">
        <f>'Simulacion sistema (hoja4)'!AS4299</f>
        <v>0</v>
      </c>
      <c r="D4294" s="12">
        <f>'Simulacion sistema (hoja4)'!AT4299</f>
        <v>0.75514079673564194</v>
      </c>
    </row>
    <row r="4295" spans="2:4" x14ac:dyDescent="0.25">
      <c r="B4295" s="8">
        <f t="shared" si="70"/>
        <v>4290</v>
      </c>
      <c r="C4295" s="12">
        <f>'Simulacion sistema (hoja4)'!AS4300</f>
        <v>0</v>
      </c>
      <c r="D4295" s="12">
        <f>'Simulacion sistema (hoja4)'!AT4300</f>
        <v>0.82237155901759307</v>
      </c>
    </row>
    <row r="4296" spans="2:4" x14ac:dyDescent="0.25">
      <c r="B4296" s="8">
        <f t="shared" ref="B4296:B4359" si="71">+B4295+1</f>
        <v>4291</v>
      </c>
      <c r="C4296" s="12">
        <f>'Simulacion sistema (hoja4)'!AS4301</f>
        <v>0</v>
      </c>
      <c r="D4296" s="12">
        <f>'Simulacion sistema (hoja4)'!AT4301</f>
        <v>0.76254792053532339</v>
      </c>
    </row>
    <row r="4297" spans="2:4" x14ac:dyDescent="0.25">
      <c r="B4297" s="8">
        <f t="shared" si="71"/>
        <v>4292</v>
      </c>
      <c r="C4297" s="12">
        <f>'Simulacion sistema (hoja4)'!AS4302</f>
        <v>0</v>
      </c>
      <c r="D4297" s="12">
        <f>'Simulacion sistema (hoja4)'!AT4302</f>
        <v>0.85280568346521524</v>
      </c>
    </row>
    <row r="4298" spans="2:4" x14ac:dyDescent="0.25">
      <c r="B4298" s="8">
        <f t="shared" si="71"/>
        <v>4293</v>
      </c>
      <c r="C4298" s="12">
        <f>'Simulacion sistema (hoja4)'!AS4303</f>
        <v>0.19084518875242792</v>
      </c>
      <c r="D4298" s="12">
        <f>'Simulacion sistema (hoja4)'!AT4303</f>
        <v>0.75592030388257647</v>
      </c>
    </row>
    <row r="4299" spans="2:4" x14ac:dyDescent="0.25">
      <c r="B4299" s="8">
        <f t="shared" si="71"/>
        <v>4294</v>
      </c>
      <c r="C4299" s="12">
        <f>'Simulacion sistema (hoja4)'!AS4304</f>
        <v>6.4890167816338357E-2</v>
      </c>
      <c r="D4299" s="12">
        <f>'Simulacion sistema (hoja4)'!AT4304</f>
        <v>0.98116238848870374</v>
      </c>
    </row>
    <row r="4300" spans="2:4" x14ac:dyDescent="0.25">
      <c r="B4300" s="8">
        <f t="shared" si="71"/>
        <v>4295</v>
      </c>
      <c r="C4300" s="12">
        <f>'Simulacion sistema (hoja4)'!AS4305</f>
        <v>7.1269525175833431E-2</v>
      </c>
      <c r="D4300" s="12">
        <f>'Simulacion sistema (hoja4)'!AT4305</f>
        <v>0.79530964116793135</v>
      </c>
    </row>
    <row r="4301" spans="2:4" x14ac:dyDescent="0.25">
      <c r="B4301" s="8">
        <f t="shared" si="71"/>
        <v>4296</v>
      </c>
      <c r="C4301" s="12">
        <f>'Simulacion sistema (hoja4)'!AS4306</f>
        <v>3.916270216934443E-3</v>
      </c>
      <c r="D4301" s="12">
        <f>'Simulacion sistema (hoja4)'!AT4306</f>
        <v>0.76098228565549597</v>
      </c>
    </row>
    <row r="4302" spans="2:4" x14ac:dyDescent="0.25">
      <c r="B4302" s="8">
        <f t="shared" si="71"/>
        <v>4297</v>
      </c>
      <c r="C4302" s="12">
        <f>'Simulacion sistema (hoja4)'!AS4307</f>
        <v>0</v>
      </c>
      <c r="D4302" s="12">
        <f>'Simulacion sistema (hoja4)'!AT4307</f>
        <v>0.73294387293292995</v>
      </c>
    </row>
    <row r="4303" spans="2:4" x14ac:dyDescent="0.25">
      <c r="B4303" s="8">
        <f t="shared" si="71"/>
        <v>4298</v>
      </c>
      <c r="C4303" s="12">
        <f>'Simulacion sistema (hoja4)'!AS4308</f>
        <v>0</v>
      </c>
      <c r="D4303" s="12">
        <f>'Simulacion sistema (hoja4)'!AT4308</f>
        <v>0.8450160441574105</v>
      </c>
    </row>
    <row r="4304" spans="2:4" x14ac:dyDescent="0.25">
      <c r="B4304" s="8">
        <f t="shared" si="71"/>
        <v>4299</v>
      </c>
      <c r="C4304" s="12">
        <f>'Simulacion sistema (hoja4)'!AS4309</f>
        <v>0</v>
      </c>
      <c r="D4304" s="12">
        <f>'Simulacion sistema (hoja4)'!AT4309</f>
        <v>0.86464296167340426</v>
      </c>
    </row>
    <row r="4305" spans="2:4" x14ac:dyDescent="0.25">
      <c r="B4305" s="8">
        <f t="shared" si="71"/>
        <v>4300</v>
      </c>
      <c r="C4305" s="12">
        <f>'Simulacion sistema (hoja4)'!AS4310</f>
        <v>0</v>
      </c>
      <c r="D4305" s="12">
        <f>'Simulacion sistema (hoja4)'!AT4310</f>
        <v>0.89544470369648776</v>
      </c>
    </row>
    <row r="4306" spans="2:4" x14ac:dyDescent="0.25">
      <c r="B4306" s="8">
        <f t="shared" si="71"/>
        <v>4301</v>
      </c>
      <c r="C4306" s="12">
        <f>'Simulacion sistema (hoja4)'!AS4311</f>
        <v>0</v>
      </c>
      <c r="D4306" s="12">
        <f>'Simulacion sistema (hoja4)'!AT4311</f>
        <v>0.80472861988542121</v>
      </c>
    </row>
    <row r="4307" spans="2:4" x14ac:dyDescent="0.25">
      <c r="B4307" s="8">
        <f t="shared" si="71"/>
        <v>4302</v>
      </c>
      <c r="C4307" s="12">
        <f>'Simulacion sistema (hoja4)'!AS4312</f>
        <v>0</v>
      </c>
      <c r="D4307" s="12">
        <f>'Simulacion sistema (hoja4)'!AT4312</f>
        <v>0.87877427236753525</v>
      </c>
    </row>
    <row r="4308" spans="2:4" x14ac:dyDescent="0.25">
      <c r="B4308" s="8">
        <f t="shared" si="71"/>
        <v>4303</v>
      </c>
      <c r="C4308" s="12">
        <f>'Simulacion sistema (hoja4)'!AS4313</f>
        <v>0</v>
      </c>
      <c r="D4308" s="12">
        <f>'Simulacion sistema (hoja4)'!AT4313</f>
        <v>0.75853834276058474</v>
      </c>
    </row>
    <row r="4309" spans="2:4" x14ac:dyDescent="0.25">
      <c r="B4309" s="8">
        <f t="shared" si="71"/>
        <v>4304</v>
      </c>
      <c r="C4309" s="12">
        <f>'Simulacion sistema (hoja4)'!AS4314</f>
        <v>1</v>
      </c>
      <c r="D4309" s="12">
        <f>'Simulacion sistema (hoja4)'!AT4314</f>
        <v>0.64392425696529398</v>
      </c>
    </row>
    <row r="4310" spans="2:4" x14ac:dyDescent="0.25">
      <c r="B4310" s="8">
        <f t="shared" si="71"/>
        <v>4305</v>
      </c>
      <c r="C4310" s="12">
        <f>'Simulacion sistema (hoja4)'!AS4315</f>
        <v>0</v>
      </c>
      <c r="D4310" s="12">
        <f>'Simulacion sistema (hoja4)'!AT4315</f>
        <v>0.92490527195104855</v>
      </c>
    </row>
    <row r="4311" spans="2:4" x14ac:dyDescent="0.25">
      <c r="B4311" s="8">
        <f t="shared" si="71"/>
        <v>4306</v>
      </c>
      <c r="C4311" s="12">
        <f>'Simulacion sistema (hoja4)'!AS4316</f>
        <v>0.45167613385203897</v>
      </c>
      <c r="D4311" s="12">
        <f>'Simulacion sistema (hoja4)'!AT4316</f>
        <v>1</v>
      </c>
    </row>
    <row r="4312" spans="2:4" x14ac:dyDescent="0.25">
      <c r="B4312" s="8">
        <f t="shared" si="71"/>
        <v>4307</v>
      </c>
      <c r="C4312" s="12">
        <f>'Simulacion sistema (hoja4)'!AS4317</f>
        <v>0</v>
      </c>
      <c r="D4312" s="12">
        <f>'Simulacion sistema (hoja4)'!AT4317</f>
        <v>0.69533604583168751</v>
      </c>
    </row>
    <row r="4313" spans="2:4" x14ac:dyDescent="0.25">
      <c r="B4313" s="8">
        <f t="shared" si="71"/>
        <v>4308</v>
      </c>
      <c r="C4313" s="12">
        <f>'Simulacion sistema (hoja4)'!AS4318</f>
        <v>0</v>
      </c>
      <c r="D4313" s="12">
        <f>'Simulacion sistema (hoja4)'!AT4318</f>
        <v>0.67826099116052185</v>
      </c>
    </row>
    <row r="4314" spans="2:4" x14ac:dyDescent="0.25">
      <c r="B4314" s="8">
        <f t="shared" si="71"/>
        <v>4309</v>
      </c>
      <c r="C4314" s="12">
        <f>'Simulacion sistema (hoja4)'!AS4319</f>
        <v>0</v>
      </c>
      <c r="D4314" s="12">
        <f>'Simulacion sistema (hoja4)'!AT4319</f>
        <v>0.73791280380547464</v>
      </c>
    </row>
    <row r="4315" spans="2:4" x14ac:dyDescent="0.25">
      <c r="B4315" s="8">
        <f t="shared" si="71"/>
        <v>4310</v>
      </c>
      <c r="C4315" s="12">
        <f>'Simulacion sistema (hoja4)'!AS4320</f>
        <v>0</v>
      </c>
      <c r="D4315" s="12">
        <f>'Simulacion sistema (hoja4)'!AT4320</f>
        <v>0.76679118155335935</v>
      </c>
    </row>
    <row r="4316" spans="2:4" x14ac:dyDescent="0.25">
      <c r="B4316" s="8">
        <f t="shared" si="71"/>
        <v>4311</v>
      </c>
      <c r="C4316" s="12">
        <f>'Simulacion sistema (hoja4)'!AS4321</f>
        <v>0</v>
      </c>
      <c r="D4316" s="12">
        <f>'Simulacion sistema (hoja4)'!AT4321</f>
        <v>0.88807250936932247</v>
      </c>
    </row>
    <row r="4317" spans="2:4" x14ac:dyDescent="0.25">
      <c r="B4317" s="8">
        <f t="shared" si="71"/>
        <v>4312</v>
      </c>
      <c r="C4317" s="12">
        <f>'Simulacion sistema (hoja4)'!AS4322</f>
        <v>0</v>
      </c>
      <c r="D4317" s="12">
        <f>'Simulacion sistema (hoja4)'!AT4322</f>
        <v>0.73887062536174597</v>
      </c>
    </row>
    <row r="4318" spans="2:4" x14ac:dyDescent="0.25">
      <c r="B4318" s="8">
        <f t="shared" si="71"/>
        <v>4313</v>
      </c>
      <c r="C4318" s="12">
        <f>'Simulacion sistema (hoja4)'!AS4323</f>
        <v>0.18042002248576836</v>
      </c>
      <c r="D4318" s="12">
        <f>'Simulacion sistema (hoja4)'!AT4323</f>
        <v>0.732661199677486</v>
      </c>
    </row>
    <row r="4319" spans="2:4" x14ac:dyDescent="0.25">
      <c r="B4319" s="8">
        <f t="shared" si="71"/>
        <v>4314</v>
      </c>
      <c r="C4319" s="12">
        <f>'Simulacion sistema (hoja4)'!AS4324</f>
        <v>0</v>
      </c>
      <c r="D4319" s="12">
        <f>'Simulacion sistema (hoja4)'!AT4324</f>
        <v>0.74231306580367762</v>
      </c>
    </row>
    <row r="4320" spans="2:4" x14ac:dyDescent="0.25">
      <c r="B4320" s="8">
        <f t="shared" si="71"/>
        <v>4315</v>
      </c>
      <c r="C4320" s="12">
        <f>'Simulacion sistema (hoja4)'!AS4325</f>
        <v>0.49328058688678861</v>
      </c>
      <c r="D4320" s="12">
        <f>'Simulacion sistema (hoja4)'!AT4325</f>
        <v>0.82555131012430716</v>
      </c>
    </row>
    <row r="4321" spans="2:4" x14ac:dyDescent="0.25">
      <c r="B4321" s="8">
        <f t="shared" si="71"/>
        <v>4316</v>
      </c>
      <c r="C4321" s="12">
        <f>'Simulacion sistema (hoja4)'!AS4326</f>
        <v>9.9397998502207624E-2</v>
      </c>
      <c r="D4321" s="12">
        <f>'Simulacion sistema (hoja4)'!AT4326</f>
        <v>0.72520010114610767</v>
      </c>
    </row>
    <row r="4322" spans="2:4" x14ac:dyDescent="0.25">
      <c r="B4322" s="8">
        <f t="shared" si="71"/>
        <v>4317</v>
      </c>
      <c r="C4322" s="12">
        <f>'Simulacion sistema (hoja4)'!AS4327</f>
        <v>0</v>
      </c>
      <c r="D4322" s="12">
        <f>'Simulacion sistema (hoja4)'!AT4327</f>
        <v>0.81324984030997416</v>
      </c>
    </row>
    <row r="4323" spans="2:4" x14ac:dyDescent="0.25">
      <c r="B4323" s="8">
        <f t="shared" si="71"/>
        <v>4318</v>
      </c>
      <c r="C4323" s="12">
        <f>'Simulacion sistema (hoja4)'!AS4328</f>
        <v>0</v>
      </c>
      <c r="D4323" s="12">
        <f>'Simulacion sistema (hoja4)'!AT4328</f>
        <v>0.8705839403759057</v>
      </c>
    </row>
    <row r="4324" spans="2:4" x14ac:dyDescent="0.25">
      <c r="B4324" s="8">
        <f t="shared" si="71"/>
        <v>4319</v>
      </c>
      <c r="C4324" s="12">
        <f>'Simulacion sistema (hoja4)'!AS4329</f>
        <v>0</v>
      </c>
      <c r="D4324" s="12">
        <f>'Simulacion sistema (hoja4)'!AT4329</f>
        <v>0.74007281305703765</v>
      </c>
    </row>
    <row r="4325" spans="2:4" x14ac:dyDescent="0.25">
      <c r="B4325" s="8">
        <f t="shared" si="71"/>
        <v>4320</v>
      </c>
      <c r="C4325" s="12">
        <f>'Simulacion sistema (hoja4)'!AS4330</f>
        <v>0</v>
      </c>
      <c r="D4325" s="12">
        <f>'Simulacion sistema (hoja4)'!AT4330</f>
        <v>0.85017042883045091</v>
      </c>
    </row>
    <row r="4326" spans="2:4" x14ac:dyDescent="0.25">
      <c r="B4326" s="8">
        <f t="shared" si="71"/>
        <v>4321</v>
      </c>
      <c r="C4326" s="12">
        <f>'Simulacion sistema (hoja4)'!AS4331</f>
        <v>0</v>
      </c>
      <c r="D4326" s="12">
        <f>'Simulacion sistema (hoja4)'!AT4331</f>
        <v>0.57400563600445598</v>
      </c>
    </row>
    <row r="4327" spans="2:4" x14ac:dyDescent="0.25">
      <c r="B4327" s="8">
        <f t="shared" si="71"/>
        <v>4322</v>
      </c>
      <c r="C4327" s="12">
        <f>'Simulacion sistema (hoja4)'!AS4332</f>
        <v>0</v>
      </c>
      <c r="D4327" s="12">
        <f>'Simulacion sistema (hoja4)'!AT4332</f>
        <v>0.69194324190936873</v>
      </c>
    </row>
    <row r="4328" spans="2:4" x14ac:dyDescent="0.25">
      <c r="B4328" s="8">
        <f t="shared" si="71"/>
        <v>4323</v>
      </c>
      <c r="C4328" s="12">
        <f>'Simulacion sistema (hoja4)'!AS4333</f>
        <v>0.31298244978473033</v>
      </c>
      <c r="D4328" s="12">
        <f>'Simulacion sistema (hoja4)'!AT4333</f>
        <v>0.73012654848866432</v>
      </c>
    </row>
    <row r="4329" spans="2:4" x14ac:dyDescent="0.25">
      <c r="B4329" s="8">
        <f t="shared" si="71"/>
        <v>4324</v>
      </c>
      <c r="C4329" s="12">
        <f>'Simulacion sistema (hoja4)'!AS4334</f>
        <v>0</v>
      </c>
      <c r="D4329" s="12">
        <f>'Simulacion sistema (hoja4)'!AT4334</f>
        <v>0.68210132156587633</v>
      </c>
    </row>
    <row r="4330" spans="2:4" x14ac:dyDescent="0.25">
      <c r="B4330" s="8">
        <f t="shared" si="71"/>
        <v>4325</v>
      </c>
      <c r="C4330" s="12">
        <f>'Simulacion sistema (hoja4)'!AS4335</f>
        <v>0</v>
      </c>
      <c r="D4330" s="12">
        <f>'Simulacion sistema (hoja4)'!AT4335</f>
        <v>0.79635132811293774</v>
      </c>
    </row>
    <row r="4331" spans="2:4" x14ac:dyDescent="0.25">
      <c r="B4331" s="8">
        <f t="shared" si="71"/>
        <v>4326</v>
      </c>
      <c r="C4331" s="12">
        <f>'Simulacion sistema (hoja4)'!AS4336</f>
        <v>0</v>
      </c>
      <c r="D4331" s="12">
        <f>'Simulacion sistema (hoja4)'!AT4336</f>
        <v>0.47222817931625249</v>
      </c>
    </row>
    <row r="4332" spans="2:4" x14ac:dyDescent="0.25">
      <c r="B4332" s="8">
        <f t="shared" si="71"/>
        <v>4327</v>
      </c>
      <c r="C4332" s="12">
        <f>'Simulacion sistema (hoja4)'!AS4337</f>
        <v>0</v>
      </c>
      <c r="D4332" s="12">
        <f>'Simulacion sistema (hoja4)'!AT4337</f>
        <v>0.89554288510848334</v>
      </c>
    </row>
    <row r="4333" spans="2:4" x14ac:dyDescent="0.25">
      <c r="B4333" s="8">
        <f t="shared" si="71"/>
        <v>4328</v>
      </c>
      <c r="C4333" s="12">
        <f>'Simulacion sistema (hoja4)'!AS4338</f>
        <v>0.35377451700114759</v>
      </c>
      <c r="D4333" s="12">
        <f>'Simulacion sistema (hoja4)'!AT4338</f>
        <v>0.81746035599955502</v>
      </c>
    </row>
    <row r="4334" spans="2:4" x14ac:dyDescent="0.25">
      <c r="B4334" s="8">
        <f t="shared" si="71"/>
        <v>4329</v>
      </c>
      <c r="C4334" s="12">
        <f>'Simulacion sistema (hoja4)'!AS4339</f>
        <v>0</v>
      </c>
      <c r="D4334" s="12">
        <f>'Simulacion sistema (hoja4)'!AT4339</f>
        <v>0.76665764302661166</v>
      </c>
    </row>
    <row r="4335" spans="2:4" x14ac:dyDescent="0.25">
      <c r="B4335" s="8">
        <f t="shared" si="71"/>
        <v>4330</v>
      </c>
      <c r="C4335" s="12">
        <f>'Simulacion sistema (hoja4)'!AS4340</f>
        <v>0</v>
      </c>
      <c r="D4335" s="12">
        <f>'Simulacion sistema (hoja4)'!AT4340</f>
        <v>0.79951215475661708</v>
      </c>
    </row>
    <row r="4336" spans="2:4" x14ac:dyDescent="0.25">
      <c r="B4336" s="8">
        <f t="shared" si="71"/>
        <v>4331</v>
      </c>
      <c r="C4336" s="12">
        <f>'Simulacion sistema (hoja4)'!AS4341</f>
        <v>0.20139601783957914</v>
      </c>
      <c r="D4336" s="12">
        <f>'Simulacion sistema (hoja4)'!AT4341</f>
        <v>0.80307850034643136</v>
      </c>
    </row>
    <row r="4337" spans="2:4" x14ac:dyDescent="0.25">
      <c r="B4337" s="8">
        <f t="shared" si="71"/>
        <v>4332</v>
      </c>
      <c r="C4337" s="12">
        <f>'Simulacion sistema (hoja4)'!AS4342</f>
        <v>6.6197716345120547E-2</v>
      </c>
      <c r="D4337" s="12">
        <f>'Simulacion sistema (hoja4)'!AT4342</f>
        <v>0.89349461269392694</v>
      </c>
    </row>
    <row r="4338" spans="2:4" x14ac:dyDescent="0.25">
      <c r="B4338" s="8">
        <f t="shared" si="71"/>
        <v>4333</v>
      </c>
      <c r="C4338" s="12">
        <f>'Simulacion sistema (hoja4)'!AS4343</f>
        <v>0</v>
      </c>
      <c r="D4338" s="12">
        <f>'Simulacion sistema (hoja4)'!AT4343</f>
        <v>0.8523866845851793</v>
      </c>
    </row>
    <row r="4339" spans="2:4" x14ac:dyDescent="0.25">
      <c r="B4339" s="8">
        <f t="shared" si="71"/>
        <v>4334</v>
      </c>
      <c r="C4339" s="12">
        <f>'Simulacion sistema (hoja4)'!AS4344</f>
        <v>0</v>
      </c>
      <c r="D4339" s="12">
        <f>'Simulacion sistema (hoja4)'!AT4344</f>
        <v>0.46485204087583865</v>
      </c>
    </row>
    <row r="4340" spans="2:4" x14ac:dyDescent="0.25">
      <c r="B4340" s="8">
        <f t="shared" si="71"/>
        <v>4335</v>
      </c>
      <c r="C4340" s="12">
        <f>'Simulacion sistema (hoja4)'!AS4345</f>
        <v>0.63913650355995444</v>
      </c>
      <c r="D4340" s="12">
        <f>'Simulacion sistema (hoja4)'!AT4345</f>
        <v>0.66929379713421366</v>
      </c>
    </row>
    <row r="4341" spans="2:4" x14ac:dyDescent="0.25">
      <c r="B4341" s="8">
        <f t="shared" si="71"/>
        <v>4336</v>
      </c>
      <c r="C4341" s="12">
        <f>'Simulacion sistema (hoja4)'!AS4346</f>
        <v>0.11443969816806907</v>
      </c>
      <c r="D4341" s="12">
        <f>'Simulacion sistema (hoja4)'!AT4346</f>
        <v>0.85812390051841536</v>
      </c>
    </row>
    <row r="4342" spans="2:4" x14ac:dyDescent="0.25">
      <c r="B4342" s="8">
        <f t="shared" si="71"/>
        <v>4337</v>
      </c>
      <c r="C4342" s="12">
        <f>'Simulacion sistema (hoja4)'!AS4347</f>
        <v>0</v>
      </c>
      <c r="D4342" s="12">
        <f>'Simulacion sistema (hoja4)'!AT4347</f>
        <v>0.87592526998626841</v>
      </c>
    </row>
    <row r="4343" spans="2:4" x14ac:dyDescent="0.25">
      <c r="B4343" s="8">
        <f t="shared" si="71"/>
        <v>4338</v>
      </c>
      <c r="C4343" s="12">
        <f>'Simulacion sistema (hoja4)'!AS4348</f>
        <v>0</v>
      </c>
      <c r="D4343" s="12">
        <f>'Simulacion sistema (hoja4)'!AT4348</f>
        <v>1</v>
      </c>
    </row>
    <row r="4344" spans="2:4" x14ac:dyDescent="0.25">
      <c r="B4344" s="8">
        <f t="shared" si="71"/>
        <v>4339</v>
      </c>
      <c r="C4344" s="12">
        <f>'Simulacion sistema (hoja4)'!AS4349</f>
        <v>0</v>
      </c>
      <c r="D4344" s="12">
        <f>'Simulacion sistema (hoja4)'!AT4349</f>
        <v>0.73107699228503287</v>
      </c>
    </row>
    <row r="4345" spans="2:4" x14ac:dyDescent="0.25">
      <c r="B4345" s="8">
        <f t="shared" si="71"/>
        <v>4340</v>
      </c>
      <c r="C4345" s="12">
        <f>'Simulacion sistema (hoja4)'!AS4350</f>
        <v>0</v>
      </c>
      <c r="D4345" s="12">
        <f>'Simulacion sistema (hoja4)'!AT4350</f>
        <v>0.59632191365249443</v>
      </c>
    </row>
    <row r="4346" spans="2:4" x14ac:dyDescent="0.25">
      <c r="B4346" s="8">
        <f t="shared" si="71"/>
        <v>4341</v>
      </c>
      <c r="C4346" s="12">
        <f>'Simulacion sistema (hoja4)'!AS4351</f>
        <v>0.69946609499165791</v>
      </c>
      <c r="D4346" s="12">
        <f>'Simulacion sistema (hoja4)'!AT4351</f>
        <v>0.59624538673377003</v>
      </c>
    </row>
    <row r="4347" spans="2:4" x14ac:dyDescent="0.25">
      <c r="B4347" s="8">
        <f t="shared" si="71"/>
        <v>4342</v>
      </c>
      <c r="C4347" s="12">
        <f>'Simulacion sistema (hoja4)'!AS4352</f>
        <v>0.52463482024576213</v>
      </c>
      <c r="D4347" s="12">
        <f>'Simulacion sistema (hoja4)'!AT4352</f>
        <v>0.85865131837251274</v>
      </c>
    </row>
    <row r="4348" spans="2:4" x14ac:dyDescent="0.25">
      <c r="B4348" s="8">
        <f t="shared" si="71"/>
        <v>4343</v>
      </c>
      <c r="C4348" s="12">
        <f>'Simulacion sistema (hoja4)'!AS4353</f>
        <v>0</v>
      </c>
      <c r="D4348" s="12">
        <f>'Simulacion sistema (hoja4)'!AT4353</f>
        <v>0.78911398790142029</v>
      </c>
    </row>
    <row r="4349" spans="2:4" x14ac:dyDescent="0.25">
      <c r="B4349" s="8">
        <f t="shared" si="71"/>
        <v>4344</v>
      </c>
      <c r="C4349" s="12">
        <f>'Simulacion sistema (hoja4)'!AS4354</f>
        <v>0</v>
      </c>
      <c r="D4349" s="12">
        <f>'Simulacion sistema (hoja4)'!AT4354</f>
        <v>0.90963288974567091</v>
      </c>
    </row>
    <row r="4350" spans="2:4" x14ac:dyDescent="0.25">
      <c r="B4350" s="8">
        <f t="shared" si="71"/>
        <v>4345</v>
      </c>
      <c r="C4350" s="12">
        <f>'Simulacion sistema (hoja4)'!AS4355</f>
        <v>0.15490697476132248</v>
      </c>
      <c r="D4350" s="12">
        <f>'Simulacion sistema (hoja4)'!AT4355</f>
        <v>0.8096356213902528</v>
      </c>
    </row>
    <row r="4351" spans="2:4" x14ac:dyDescent="0.25">
      <c r="B4351" s="8">
        <f t="shared" si="71"/>
        <v>4346</v>
      </c>
      <c r="C4351" s="12">
        <f>'Simulacion sistema (hoja4)'!AS4356</f>
        <v>0.2254026377988339</v>
      </c>
      <c r="D4351" s="12">
        <f>'Simulacion sistema (hoja4)'!AT4356</f>
        <v>0.63975274889023848</v>
      </c>
    </row>
    <row r="4352" spans="2:4" x14ac:dyDescent="0.25">
      <c r="B4352" s="8">
        <f t="shared" si="71"/>
        <v>4347</v>
      </c>
      <c r="C4352" s="12">
        <f>'Simulacion sistema (hoja4)'!AS4357</f>
        <v>0.10112249802595245</v>
      </c>
      <c r="D4352" s="12">
        <f>'Simulacion sistema (hoja4)'!AT4357</f>
        <v>0.55666367690611551</v>
      </c>
    </row>
    <row r="4353" spans="2:4" x14ac:dyDescent="0.25">
      <c r="B4353" s="8">
        <f t="shared" si="71"/>
        <v>4348</v>
      </c>
      <c r="C4353" s="12">
        <f>'Simulacion sistema (hoja4)'!AS4358</f>
        <v>0</v>
      </c>
      <c r="D4353" s="12">
        <f>'Simulacion sistema (hoja4)'!AT4358</f>
        <v>1</v>
      </c>
    </row>
    <row r="4354" spans="2:4" x14ac:dyDescent="0.25">
      <c r="B4354" s="8">
        <f t="shared" si="71"/>
        <v>4349</v>
      </c>
      <c r="C4354" s="12">
        <f>'Simulacion sistema (hoja4)'!AS4359</f>
        <v>0</v>
      </c>
      <c r="D4354" s="12">
        <f>'Simulacion sistema (hoja4)'!AT4359</f>
        <v>0.72700362305176025</v>
      </c>
    </row>
    <row r="4355" spans="2:4" x14ac:dyDescent="0.25">
      <c r="B4355" s="8">
        <f t="shared" si="71"/>
        <v>4350</v>
      </c>
      <c r="C4355" s="12">
        <f>'Simulacion sistema (hoja4)'!AS4360</f>
        <v>0</v>
      </c>
      <c r="D4355" s="12">
        <f>'Simulacion sistema (hoja4)'!AT4360</f>
        <v>0.9247172197028205</v>
      </c>
    </row>
    <row r="4356" spans="2:4" x14ac:dyDescent="0.25">
      <c r="B4356" s="8">
        <f t="shared" si="71"/>
        <v>4351</v>
      </c>
      <c r="C4356" s="12">
        <f>'Simulacion sistema (hoja4)'!AS4361</f>
        <v>0.11609223540407614</v>
      </c>
      <c r="D4356" s="12">
        <f>'Simulacion sistema (hoja4)'!AT4361</f>
        <v>0.8148854933069718</v>
      </c>
    </row>
    <row r="4357" spans="2:4" x14ac:dyDescent="0.25">
      <c r="B4357" s="8">
        <f t="shared" si="71"/>
        <v>4352</v>
      </c>
      <c r="C4357" s="12">
        <f>'Simulacion sistema (hoja4)'!AS4362</f>
        <v>0</v>
      </c>
      <c r="D4357" s="12">
        <f>'Simulacion sistema (hoja4)'!AT4362</f>
        <v>0.85337344500593437</v>
      </c>
    </row>
    <row r="4358" spans="2:4" x14ac:dyDescent="0.25">
      <c r="B4358" s="8">
        <f t="shared" si="71"/>
        <v>4353</v>
      </c>
      <c r="C4358" s="12">
        <f>'Simulacion sistema (hoja4)'!AS4363</f>
        <v>0</v>
      </c>
      <c r="D4358" s="12">
        <f>'Simulacion sistema (hoja4)'!AT4363</f>
        <v>0.89685848574574689</v>
      </c>
    </row>
    <row r="4359" spans="2:4" x14ac:dyDescent="0.25">
      <c r="B4359" s="8">
        <f t="shared" si="71"/>
        <v>4354</v>
      </c>
      <c r="C4359" s="12">
        <f>'Simulacion sistema (hoja4)'!AS4364</f>
        <v>0</v>
      </c>
      <c r="D4359" s="12">
        <f>'Simulacion sistema (hoja4)'!AT4364</f>
        <v>0.89376532280196086</v>
      </c>
    </row>
    <row r="4360" spans="2:4" x14ac:dyDescent="0.25">
      <c r="B4360" s="8">
        <f t="shared" ref="B4360:B4423" si="72">+B4359+1</f>
        <v>4355</v>
      </c>
      <c r="C4360" s="12">
        <f>'Simulacion sistema (hoja4)'!AS4365</f>
        <v>0.2015991026593838</v>
      </c>
      <c r="D4360" s="12">
        <f>'Simulacion sistema (hoja4)'!AT4365</f>
        <v>1</v>
      </c>
    </row>
    <row r="4361" spans="2:4" x14ac:dyDescent="0.25">
      <c r="B4361" s="8">
        <f t="shared" si="72"/>
        <v>4356</v>
      </c>
      <c r="C4361" s="12">
        <f>'Simulacion sistema (hoja4)'!AS4366</f>
        <v>0</v>
      </c>
      <c r="D4361" s="12">
        <f>'Simulacion sistema (hoja4)'!AT4366</f>
        <v>1</v>
      </c>
    </row>
    <row r="4362" spans="2:4" x14ac:dyDescent="0.25">
      <c r="B4362" s="8">
        <f t="shared" si="72"/>
        <v>4357</v>
      </c>
      <c r="C4362" s="12">
        <f>'Simulacion sistema (hoja4)'!AS4367</f>
        <v>0.87002450917352692</v>
      </c>
      <c r="D4362" s="12">
        <f>'Simulacion sistema (hoja4)'!AT4367</f>
        <v>0.75879499317730514</v>
      </c>
    </row>
    <row r="4363" spans="2:4" x14ac:dyDescent="0.25">
      <c r="B4363" s="8">
        <f t="shared" si="72"/>
        <v>4358</v>
      </c>
      <c r="C4363" s="12">
        <f>'Simulacion sistema (hoja4)'!AS4368</f>
        <v>0</v>
      </c>
      <c r="D4363" s="12">
        <f>'Simulacion sistema (hoja4)'!AT4368</f>
        <v>0.59960556366253237</v>
      </c>
    </row>
    <row r="4364" spans="2:4" x14ac:dyDescent="0.25">
      <c r="B4364" s="8">
        <f t="shared" si="72"/>
        <v>4359</v>
      </c>
      <c r="C4364" s="12">
        <f>'Simulacion sistema (hoja4)'!AS4369</f>
        <v>0</v>
      </c>
      <c r="D4364" s="12">
        <f>'Simulacion sistema (hoja4)'!AT4369</f>
        <v>0.71259450733058449</v>
      </c>
    </row>
    <row r="4365" spans="2:4" x14ac:dyDescent="0.25">
      <c r="B4365" s="8">
        <f t="shared" si="72"/>
        <v>4360</v>
      </c>
      <c r="C4365" s="12">
        <f>'Simulacion sistema (hoja4)'!AS4370</f>
        <v>1</v>
      </c>
      <c r="D4365" s="12">
        <f>'Simulacion sistema (hoja4)'!AT4370</f>
        <v>0.59349705515477613</v>
      </c>
    </row>
    <row r="4366" spans="2:4" x14ac:dyDescent="0.25">
      <c r="B4366" s="8">
        <f t="shared" si="72"/>
        <v>4361</v>
      </c>
      <c r="C4366" s="12">
        <f>'Simulacion sistema (hoja4)'!AS4371</f>
        <v>2.6861302604365554E-2</v>
      </c>
      <c r="D4366" s="12">
        <f>'Simulacion sistema (hoja4)'!AT4371</f>
        <v>0.66904452570789008</v>
      </c>
    </row>
    <row r="4367" spans="2:4" x14ac:dyDescent="0.25">
      <c r="B4367" s="8">
        <f t="shared" si="72"/>
        <v>4362</v>
      </c>
      <c r="C4367" s="12">
        <f>'Simulacion sistema (hoja4)'!AS4372</f>
        <v>0</v>
      </c>
      <c r="D4367" s="12">
        <f>'Simulacion sistema (hoja4)'!AT4372</f>
        <v>0.85337512614899191</v>
      </c>
    </row>
    <row r="4368" spans="2:4" x14ac:dyDescent="0.25">
      <c r="B4368" s="8">
        <f t="shared" si="72"/>
        <v>4363</v>
      </c>
      <c r="C4368" s="12">
        <f>'Simulacion sistema (hoja4)'!AS4373</f>
        <v>3.0652936004965645E-2</v>
      </c>
      <c r="D4368" s="12">
        <f>'Simulacion sistema (hoja4)'!AT4373</f>
        <v>0.65749790630776161</v>
      </c>
    </row>
    <row r="4369" spans="2:4" x14ac:dyDescent="0.25">
      <c r="B4369" s="8">
        <f t="shared" si="72"/>
        <v>4364</v>
      </c>
      <c r="C4369" s="12">
        <f>'Simulacion sistema (hoja4)'!AS4374</f>
        <v>0.23954871120295138</v>
      </c>
      <c r="D4369" s="12">
        <f>'Simulacion sistema (hoja4)'!AT4374</f>
        <v>0.90015206362002398</v>
      </c>
    </row>
    <row r="4370" spans="2:4" x14ac:dyDescent="0.25">
      <c r="B4370" s="8">
        <f t="shared" si="72"/>
        <v>4365</v>
      </c>
      <c r="C4370" s="12">
        <f>'Simulacion sistema (hoja4)'!AS4375</f>
        <v>0</v>
      </c>
      <c r="D4370" s="12">
        <f>'Simulacion sistema (hoja4)'!AT4375</f>
        <v>0.87614321621112556</v>
      </c>
    </row>
    <row r="4371" spans="2:4" x14ac:dyDescent="0.25">
      <c r="B4371" s="8">
        <f t="shared" si="72"/>
        <v>4366</v>
      </c>
      <c r="C4371" s="12">
        <f>'Simulacion sistema (hoja4)'!AS4376</f>
        <v>0</v>
      </c>
      <c r="D4371" s="12">
        <f>'Simulacion sistema (hoja4)'!AT4376</f>
        <v>0.63004501353806186</v>
      </c>
    </row>
    <row r="4372" spans="2:4" x14ac:dyDescent="0.25">
      <c r="B4372" s="8">
        <f t="shared" si="72"/>
        <v>4367</v>
      </c>
      <c r="C4372" s="12">
        <f>'Simulacion sistema (hoja4)'!AS4377</f>
        <v>0</v>
      </c>
      <c r="D4372" s="12">
        <f>'Simulacion sistema (hoja4)'!AT4377</f>
        <v>0.87638713113847189</v>
      </c>
    </row>
    <row r="4373" spans="2:4" x14ac:dyDescent="0.25">
      <c r="B4373" s="8">
        <f t="shared" si="72"/>
        <v>4368</v>
      </c>
      <c r="C4373" s="12">
        <f>'Simulacion sistema (hoja4)'!AS4378</f>
        <v>0</v>
      </c>
      <c r="D4373" s="12">
        <f>'Simulacion sistema (hoja4)'!AT4378</f>
        <v>0.7774094644568148</v>
      </c>
    </row>
    <row r="4374" spans="2:4" x14ac:dyDescent="0.25">
      <c r="B4374" s="8">
        <f t="shared" si="72"/>
        <v>4369</v>
      </c>
      <c r="C4374" s="12">
        <f>'Simulacion sistema (hoja4)'!AS4379</f>
        <v>0</v>
      </c>
      <c r="D4374" s="12">
        <f>'Simulacion sistema (hoja4)'!AT4379</f>
        <v>0.8023035657414106</v>
      </c>
    </row>
    <row r="4375" spans="2:4" x14ac:dyDescent="0.25">
      <c r="B4375" s="8">
        <f t="shared" si="72"/>
        <v>4370</v>
      </c>
      <c r="C4375" s="12">
        <f>'Simulacion sistema (hoja4)'!AS4380</f>
        <v>0</v>
      </c>
      <c r="D4375" s="12">
        <f>'Simulacion sistema (hoja4)'!AT4380</f>
        <v>0.68461996154476523</v>
      </c>
    </row>
    <row r="4376" spans="2:4" x14ac:dyDescent="0.25">
      <c r="B4376" s="8">
        <f t="shared" si="72"/>
        <v>4371</v>
      </c>
      <c r="C4376" s="12">
        <f>'Simulacion sistema (hoja4)'!AS4381</f>
        <v>0.20542850191944331</v>
      </c>
      <c r="D4376" s="12">
        <f>'Simulacion sistema (hoja4)'!AT4381</f>
        <v>0.8495174082484469</v>
      </c>
    </row>
    <row r="4377" spans="2:4" x14ac:dyDescent="0.25">
      <c r="B4377" s="8">
        <f t="shared" si="72"/>
        <v>4372</v>
      </c>
      <c r="C4377" s="12">
        <f>'Simulacion sistema (hoja4)'!AS4382</f>
        <v>0.59824785886608411</v>
      </c>
      <c r="D4377" s="12">
        <f>'Simulacion sistema (hoja4)'!AT4382</f>
        <v>0.90236680104095435</v>
      </c>
    </row>
    <row r="4378" spans="2:4" x14ac:dyDescent="0.25">
      <c r="B4378" s="8">
        <f t="shared" si="72"/>
        <v>4373</v>
      </c>
      <c r="C4378" s="12">
        <f>'Simulacion sistema (hoja4)'!AS4383</f>
        <v>0</v>
      </c>
      <c r="D4378" s="12">
        <f>'Simulacion sistema (hoja4)'!AT4383</f>
        <v>0.7840285133430096</v>
      </c>
    </row>
    <row r="4379" spans="2:4" x14ac:dyDescent="0.25">
      <c r="B4379" s="8">
        <f t="shared" si="72"/>
        <v>4374</v>
      </c>
      <c r="C4379" s="12">
        <f>'Simulacion sistema (hoja4)'!AS4384</f>
        <v>0.36535047355391725</v>
      </c>
      <c r="D4379" s="12">
        <f>'Simulacion sistema (hoja4)'!AT4384</f>
        <v>0.65985934358275156</v>
      </c>
    </row>
    <row r="4380" spans="2:4" x14ac:dyDescent="0.25">
      <c r="B4380" s="8">
        <f t="shared" si="72"/>
        <v>4375</v>
      </c>
      <c r="C4380" s="12">
        <f>'Simulacion sistema (hoja4)'!AS4385</f>
        <v>0</v>
      </c>
      <c r="D4380" s="12">
        <f>'Simulacion sistema (hoja4)'!AT4385</f>
        <v>0.77421374581389413</v>
      </c>
    </row>
    <row r="4381" spans="2:4" x14ac:dyDescent="0.25">
      <c r="B4381" s="8">
        <f t="shared" si="72"/>
        <v>4376</v>
      </c>
      <c r="C4381" s="12">
        <f>'Simulacion sistema (hoja4)'!AS4386</f>
        <v>0</v>
      </c>
      <c r="D4381" s="12">
        <f>'Simulacion sistema (hoja4)'!AT4386</f>
        <v>0.67773826230506329</v>
      </c>
    </row>
    <row r="4382" spans="2:4" x14ac:dyDescent="0.25">
      <c r="B4382" s="8">
        <f t="shared" si="72"/>
        <v>4377</v>
      </c>
      <c r="C4382" s="12">
        <f>'Simulacion sistema (hoja4)'!AS4387</f>
        <v>0</v>
      </c>
      <c r="D4382" s="12">
        <f>'Simulacion sistema (hoja4)'!AT4387</f>
        <v>0.61367719086263428</v>
      </c>
    </row>
    <row r="4383" spans="2:4" x14ac:dyDescent="0.25">
      <c r="B4383" s="8">
        <f t="shared" si="72"/>
        <v>4378</v>
      </c>
      <c r="C4383" s="12">
        <f>'Simulacion sistema (hoja4)'!AS4388</f>
        <v>0</v>
      </c>
      <c r="D4383" s="12">
        <f>'Simulacion sistema (hoja4)'!AT4388</f>
        <v>0.73590397101616456</v>
      </c>
    </row>
    <row r="4384" spans="2:4" x14ac:dyDescent="0.25">
      <c r="B4384" s="8">
        <f t="shared" si="72"/>
        <v>4379</v>
      </c>
      <c r="C4384" s="12">
        <f>'Simulacion sistema (hoja4)'!AS4389</f>
        <v>0.18621206196185086</v>
      </c>
      <c r="D4384" s="12">
        <f>'Simulacion sistema (hoja4)'!AT4389</f>
        <v>0.66198984494860191</v>
      </c>
    </row>
    <row r="4385" spans="2:4" x14ac:dyDescent="0.25">
      <c r="B4385" s="8">
        <f t="shared" si="72"/>
        <v>4380</v>
      </c>
      <c r="C4385" s="12">
        <f>'Simulacion sistema (hoja4)'!AS4390</f>
        <v>0</v>
      </c>
      <c r="D4385" s="12">
        <f>'Simulacion sistema (hoja4)'!AT4390</f>
        <v>0.75138819310423433</v>
      </c>
    </row>
    <row r="4386" spans="2:4" x14ac:dyDescent="0.25">
      <c r="B4386" s="8">
        <f t="shared" si="72"/>
        <v>4381</v>
      </c>
      <c r="C4386" s="12">
        <f>'Simulacion sistema (hoja4)'!AS4391</f>
        <v>0</v>
      </c>
      <c r="D4386" s="12">
        <f>'Simulacion sistema (hoja4)'!AT4391</f>
        <v>0.56467697563824759</v>
      </c>
    </row>
    <row r="4387" spans="2:4" x14ac:dyDescent="0.25">
      <c r="B4387" s="8">
        <f t="shared" si="72"/>
        <v>4382</v>
      </c>
      <c r="C4387" s="12">
        <f>'Simulacion sistema (hoja4)'!AS4392</f>
        <v>0</v>
      </c>
      <c r="D4387" s="12">
        <f>'Simulacion sistema (hoja4)'!AT4392</f>
        <v>0.77046033418541993</v>
      </c>
    </row>
    <row r="4388" spans="2:4" x14ac:dyDescent="0.25">
      <c r="B4388" s="8">
        <f t="shared" si="72"/>
        <v>4383</v>
      </c>
      <c r="C4388" s="12">
        <f>'Simulacion sistema (hoja4)'!AS4393</f>
        <v>0.4102205408771018</v>
      </c>
      <c r="D4388" s="12">
        <f>'Simulacion sistema (hoja4)'!AT4393</f>
        <v>0.79615274942573722</v>
      </c>
    </row>
    <row r="4389" spans="2:4" x14ac:dyDescent="0.25">
      <c r="B4389" s="8">
        <f t="shared" si="72"/>
        <v>4384</v>
      </c>
      <c r="C4389" s="12">
        <f>'Simulacion sistema (hoja4)'!AS4394</f>
        <v>0.18820316006434343</v>
      </c>
      <c r="D4389" s="12">
        <f>'Simulacion sistema (hoja4)'!AT4394</f>
        <v>0.75293470131136053</v>
      </c>
    </row>
    <row r="4390" spans="2:4" x14ac:dyDescent="0.25">
      <c r="B4390" s="8">
        <f t="shared" si="72"/>
        <v>4385</v>
      </c>
      <c r="C4390" s="12">
        <f>'Simulacion sistema (hoja4)'!AS4395</f>
        <v>0</v>
      </c>
      <c r="D4390" s="12">
        <f>'Simulacion sistema (hoja4)'!AT4395</f>
        <v>0.80897768653302504</v>
      </c>
    </row>
    <row r="4391" spans="2:4" x14ac:dyDescent="0.25">
      <c r="B4391" s="8">
        <f t="shared" si="72"/>
        <v>4386</v>
      </c>
      <c r="C4391" s="12">
        <f>'Simulacion sistema (hoja4)'!AS4396</f>
        <v>1</v>
      </c>
      <c r="D4391" s="12">
        <f>'Simulacion sistema (hoja4)'!AT4396</f>
        <v>0.55137807508503578</v>
      </c>
    </row>
    <row r="4392" spans="2:4" x14ac:dyDescent="0.25">
      <c r="B4392" s="8">
        <f t="shared" si="72"/>
        <v>4387</v>
      </c>
      <c r="C4392" s="12">
        <f>'Simulacion sistema (hoja4)'!AS4397</f>
        <v>0</v>
      </c>
      <c r="D4392" s="12">
        <f>'Simulacion sistema (hoja4)'!AT4397</f>
        <v>0.63900045407760553</v>
      </c>
    </row>
    <row r="4393" spans="2:4" x14ac:dyDescent="0.25">
      <c r="B4393" s="8">
        <f t="shared" si="72"/>
        <v>4388</v>
      </c>
      <c r="C4393" s="12">
        <f>'Simulacion sistema (hoja4)'!AS4398</f>
        <v>0.15100062323569244</v>
      </c>
      <c r="D4393" s="12">
        <f>'Simulacion sistema (hoja4)'!AT4398</f>
        <v>0.8364740751686901</v>
      </c>
    </row>
    <row r="4394" spans="2:4" x14ac:dyDescent="0.25">
      <c r="B4394" s="8">
        <f t="shared" si="72"/>
        <v>4389</v>
      </c>
      <c r="C4394" s="12">
        <f>'Simulacion sistema (hoja4)'!AS4399</f>
        <v>7.9100418492453167E-2</v>
      </c>
      <c r="D4394" s="12">
        <f>'Simulacion sistema (hoja4)'!AT4399</f>
        <v>0.55801337322193101</v>
      </c>
    </row>
    <row r="4395" spans="2:4" x14ac:dyDescent="0.25">
      <c r="B4395" s="8">
        <f t="shared" si="72"/>
        <v>4390</v>
      </c>
      <c r="C4395" s="12">
        <f>'Simulacion sistema (hoja4)'!AS4400</f>
        <v>0.10371571998718233</v>
      </c>
      <c r="D4395" s="12">
        <f>'Simulacion sistema (hoja4)'!AT4400</f>
        <v>0.8151758098960471</v>
      </c>
    </row>
    <row r="4396" spans="2:4" x14ac:dyDescent="0.25">
      <c r="B4396" s="8">
        <f t="shared" si="72"/>
        <v>4391</v>
      </c>
      <c r="C4396" s="12">
        <f>'Simulacion sistema (hoja4)'!AS4401</f>
        <v>0.10668866229201329</v>
      </c>
      <c r="D4396" s="12">
        <f>'Simulacion sistema (hoja4)'!AT4401</f>
        <v>0.85577658458685824</v>
      </c>
    </row>
    <row r="4397" spans="2:4" x14ac:dyDescent="0.25">
      <c r="B4397" s="8">
        <f t="shared" si="72"/>
        <v>4392</v>
      </c>
      <c r="C4397" s="12">
        <f>'Simulacion sistema (hoja4)'!AS4402</f>
        <v>8.8034721415412298E-2</v>
      </c>
      <c r="D4397" s="12">
        <f>'Simulacion sistema (hoja4)'!AT4402</f>
        <v>0.76750254895444803</v>
      </c>
    </row>
    <row r="4398" spans="2:4" x14ac:dyDescent="0.25">
      <c r="B4398" s="8">
        <f t="shared" si="72"/>
        <v>4393</v>
      </c>
      <c r="C4398" s="12">
        <f>'Simulacion sistema (hoja4)'!AS4403</f>
        <v>0</v>
      </c>
      <c r="D4398" s="12">
        <f>'Simulacion sistema (hoja4)'!AT4403</f>
        <v>0.98494743449740629</v>
      </c>
    </row>
    <row r="4399" spans="2:4" x14ac:dyDescent="0.25">
      <c r="B4399" s="8">
        <f t="shared" si="72"/>
        <v>4394</v>
      </c>
      <c r="C4399" s="12">
        <f>'Simulacion sistema (hoja4)'!AS4404</f>
        <v>0</v>
      </c>
      <c r="D4399" s="12">
        <f>'Simulacion sistema (hoja4)'!AT4404</f>
        <v>0.85229350635602474</v>
      </c>
    </row>
    <row r="4400" spans="2:4" x14ac:dyDescent="0.25">
      <c r="B4400" s="8">
        <f t="shared" si="72"/>
        <v>4395</v>
      </c>
      <c r="C4400" s="12">
        <f>'Simulacion sistema (hoja4)'!AS4405</f>
        <v>0.50372322498975941</v>
      </c>
      <c r="D4400" s="12">
        <f>'Simulacion sistema (hoja4)'!AT4405</f>
        <v>0.84120370100809694</v>
      </c>
    </row>
    <row r="4401" spans="2:4" x14ac:dyDescent="0.25">
      <c r="B4401" s="8">
        <f t="shared" si="72"/>
        <v>4396</v>
      </c>
      <c r="C4401" s="12">
        <f>'Simulacion sistema (hoja4)'!AS4406</f>
        <v>8.5581988464729225E-3</v>
      </c>
      <c r="D4401" s="12">
        <f>'Simulacion sistema (hoja4)'!AT4406</f>
        <v>0.68938750484517741</v>
      </c>
    </row>
    <row r="4402" spans="2:4" x14ac:dyDescent="0.25">
      <c r="B4402" s="8">
        <f t="shared" si="72"/>
        <v>4397</v>
      </c>
      <c r="C4402" s="12">
        <f>'Simulacion sistema (hoja4)'!AS4407</f>
        <v>9.7764118793808544E-2</v>
      </c>
      <c r="D4402" s="12">
        <f>'Simulacion sistema (hoja4)'!AT4407</f>
        <v>0.8382480350328404</v>
      </c>
    </row>
    <row r="4403" spans="2:4" x14ac:dyDescent="0.25">
      <c r="B4403" s="8">
        <f t="shared" si="72"/>
        <v>4398</v>
      </c>
      <c r="C4403" s="12">
        <f>'Simulacion sistema (hoja4)'!AS4408</f>
        <v>0.32749434481787226</v>
      </c>
      <c r="D4403" s="12">
        <f>'Simulacion sistema (hoja4)'!AT4408</f>
        <v>1</v>
      </c>
    </row>
    <row r="4404" spans="2:4" x14ac:dyDescent="0.25">
      <c r="B4404" s="8">
        <f t="shared" si="72"/>
        <v>4399</v>
      </c>
      <c r="C4404" s="12">
        <f>'Simulacion sistema (hoja4)'!AS4409</f>
        <v>0</v>
      </c>
      <c r="D4404" s="12">
        <f>'Simulacion sistema (hoja4)'!AT4409</f>
        <v>0.74220807007950496</v>
      </c>
    </row>
    <row r="4405" spans="2:4" x14ac:dyDescent="0.25">
      <c r="B4405" s="8">
        <f t="shared" si="72"/>
        <v>4400</v>
      </c>
      <c r="C4405" s="12">
        <f>'Simulacion sistema (hoja4)'!AS4410</f>
        <v>0</v>
      </c>
      <c r="D4405" s="12">
        <f>'Simulacion sistema (hoja4)'!AT4410</f>
        <v>0.65294924113402708</v>
      </c>
    </row>
    <row r="4406" spans="2:4" x14ac:dyDescent="0.25">
      <c r="B4406" s="8">
        <f t="shared" si="72"/>
        <v>4401</v>
      </c>
      <c r="C4406" s="12">
        <f>'Simulacion sistema (hoja4)'!AS4411</f>
        <v>5.5492235934868787E-2</v>
      </c>
      <c r="D4406" s="12">
        <f>'Simulacion sistema (hoja4)'!AT4411</f>
        <v>0.36756433029481678</v>
      </c>
    </row>
    <row r="4407" spans="2:4" x14ac:dyDescent="0.25">
      <c r="B4407" s="8">
        <f t="shared" si="72"/>
        <v>4402</v>
      </c>
      <c r="C4407" s="12">
        <f>'Simulacion sistema (hoja4)'!AS4412</f>
        <v>0.24013063931202591</v>
      </c>
      <c r="D4407" s="12">
        <f>'Simulacion sistema (hoja4)'!AT4412</f>
        <v>0.6403931887683415</v>
      </c>
    </row>
    <row r="4408" spans="2:4" x14ac:dyDescent="0.25">
      <c r="B4408" s="8">
        <f t="shared" si="72"/>
        <v>4403</v>
      </c>
      <c r="C4408" s="12">
        <f>'Simulacion sistema (hoja4)'!AS4413</f>
        <v>0.62046499310306369</v>
      </c>
      <c r="D4408" s="12">
        <f>'Simulacion sistema (hoja4)'!AT4413</f>
        <v>0.88075449788486038</v>
      </c>
    </row>
    <row r="4409" spans="2:4" x14ac:dyDescent="0.25">
      <c r="B4409" s="8">
        <f t="shared" si="72"/>
        <v>4404</v>
      </c>
      <c r="C4409" s="12">
        <f>'Simulacion sistema (hoja4)'!AS4414</f>
        <v>0.3314523876477089</v>
      </c>
      <c r="D4409" s="12">
        <f>'Simulacion sistema (hoja4)'!AT4414</f>
        <v>0.80009638587449838</v>
      </c>
    </row>
    <row r="4410" spans="2:4" x14ac:dyDescent="0.25">
      <c r="B4410" s="8">
        <f t="shared" si="72"/>
        <v>4405</v>
      </c>
      <c r="C4410" s="12">
        <f>'Simulacion sistema (hoja4)'!AS4415</f>
        <v>0.13385820536350365</v>
      </c>
      <c r="D4410" s="12">
        <f>'Simulacion sistema (hoja4)'!AT4415</f>
        <v>0.65468715696576874</v>
      </c>
    </row>
    <row r="4411" spans="2:4" x14ac:dyDescent="0.25">
      <c r="B4411" s="8">
        <f t="shared" si="72"/>
        <v>4406</v>
      </c>
      <c r="C4411" s="12">
        <f>'Simulacion sistema (hoja4)'!AS4416</f>
        <v>0</v>
      </c>
      <c r="D4411" s="12">
        <f>'Simulacion sistema (hoja4)'!AT4416</f>
        <v>0.93814730555706571</v>
      </c>
    </row>
    <row r="4412" spans="2:4" x14ac:dyDescent="0.25">
      <c r="B4412" s="8">
        <f t="shared" si="72"/>
        <v>4407</v>
      </c>
      <c r="C4412" s="12">
        <f>'Simulacion sistema (hoja4)'!AS4417</f>
        <v>0</v>
      </c>
      <c r="D4412" s="12">
        <f>'Simulacion sistema (hoja4)'!AT4417</f>
        <v>0.58343138227313807</v>
      </c>
    </row>
    <row r="4413" spans="2:4" x14ac:dyDescent="0.25">
      <c r="B4413" s="8">
        <f t="shared" si="72"/>
        <v>4408</v>
      </c>
      <c r="C4413" s="12">
        <f>'Simulacion sistema (hoja4)'!AS4418</f>
        <v>0</v>
      </c>
      <c r="D4413" s="12">
        <f>'Simulacion sistema (hoja4)'!AT4418</f>
        <v>1</v>
      </c>
    </row>
    <row r="4414" spans="2:4" x14ac:dyDescent="0.25">
      <c r="B4414" s="8">
        <f t="shared" si="72"/>
        <v>4409</v>
      </c>
      <c r="C4414" s="12">
        <f>'Simulacion sistema (hoja4)'!AS4419</f>
        <v>0</v>
      </c>
      <c r="D4414" s="12">
        <f>'Simulacion sistema (hoja4)'!AT4419</f>
        <v>0.90111486293568455</v>
      </c>
    </row>
    <row r="4415" spans="2:4" x14ac:dyDescent="0.25">
      <c r="B4415" s="8">
        <f t="shared" si="72"/>
        <v>4410</v>
      </c>
      <c r="C4415" s="12">
        <f>'Simulacion sistema (hoja4)'!AS4420</f>
        <v>0</v>
      </c>
      <c r="D4415" s="12">
        <f>'Simulacion sistema (hoja4)'!AT4420</f>
        <v>0.73867389667455874</v>
      </c>
    </row>
    <row r="4416" spans="2:4" x14ac:dyDescent="0.25">
      <c r="B4416" s="8">
        <f t="shared" si="72"/>
        <v>4411</v>
      </c>
      <c r="C4416" s="12">
        <f>'Simulacion sistema (hoja4)'!AS4421</f>
        <v>0</v>
      </c>
      <c r="D4416" s="12">
        <f>'Simulacion sistema (hoja4)'!AT4421</f>
        <v>0.94282755982878297</v>
      </c>
    </row>
    <row r="4417" spans="2:4" x14ac:dyDescent="0.25">
      <c r="B4417" s="8">
        <f t="shared" si="72"/>
        <v>4412</v>
      </c>
      <c r="C4417" s="12">
        <f>'Simulacion sistema (hoja4)'!AS4422</f>
        <v>0.32377219884684533</v>
      </c>
      <c r="D4417" s="12">
        <f>'Simulacion sistema (hoja4)'!AT4422</f>
        <v>0.69045906038867144</v>
      </c>
    </row>
    <row r="4418" spans="2:4" x14ac:dyDescent="0.25">
      <c r="B4418" s="8">
        <f t="shared" si="72"/>
        <v>4413</v>
      </c>
      <c r="C4418" s="12">
        <f>'Simulacion sistema (hoja4)'!AS4423</f>
        <v>0</v>
      </c>
      <c r="D4418" s="12">
        <f>'Simulacion sistema (hoja4)'!AT4423</f>
        <v>0.82010455504005975</v>
      </c>
    </row>
    <row r="4419" spans="2:4" x14ac:dyDescent="0.25">
      <c r="B4419" s="8">
        <f t="shared" si="72"/>
        <v>4414</v>
      </c>
      <c r="C4419" s="12">
        <f>'Simulacion sistema (hoja4)'!AS4424</f>
        <v>0</v>
      </c>
      <c r="D4419" s="12">
        <f>'Simulacion sistema (hoja4)'!AT4424</f>
        <v>0.92063939172769771</v>
      </c>
    </row>
    <row r="4420" spans="2:4" x14ac:dyDescent="0.25">
      <c r="B4420" s="8">
        <f t="shared" si="72"/>
        <v>4415</v>
      </c>
      <c r="C4420" s="12">
        <f>'Simulacion sistema (hoja4)'!AS4425</f>
        <v>0.41451159671874671</v>
      </c>
      <c r="D4420" s="12">
        <f>'Simulacion sistema (hoja4)'!AT4425</f>
        <v>0.71525293961747416</v>
      </c>
    </row>
    <row r="4421" spans="2:4" x14ac:dyDescent="0.25">
      <c r="B4421" s="8">
        <f t="shared" si="72"/>
        <v>4416</v>
      </c>
      <c r="C4421" s="12">
        <f>'Simulacion sistema (hoja4)'!AS4426</f>
        <v>0</v>
      </c>
      <c r="D4421" s="12">
        <f>'Simulacion sistema (hoja4)'!AT4426</f>
        <v>0.76636508830874039</v>
      </c>
    </row>
    <row r="4422" spans="2:4" x14ac:dyDescent="0.25">
      <c r="B4422" s="8">
        <f t="shared" si="72"/>
        <v>4417</v>
      </c>
      <c r="C4422" s="12">
        <f>'Simulacion sistema (hoja4)'!AS4427</f>
        <v>0</v>
      </c>
      <c r="D4422" s="12">
        <f>'Simulacion sistema (hoja4)'!AT4427</f>
        <v>0.738436767005195</v>
      </c>
    </row>
    <row r="4423" spans="2:4" x14ac:dyDescent="0.25">
      <c r="B4423" s="8">
        <f t="shared" si="72"/>
        <v>4418</v>
      </c>
      <c r="C4423" s="12">
        <f>'Simulacion sistema (hoja4)'!AS4428</f>
        <v>0</v>
      </c>
      <c r="D4423" s="12">
        <f>'Simulacion sistema (hoja4)'!AT4428</f>
        <v>0.69557048348687611</v>
      </c>
    </row>
    <row r="4424" spans="2:4" x14ac:dyDescent="0.25">
      <c r="B4424" s="8">
        <f t="shared" ref="B4424:B4487" si="73">+B4423+1</f>
        <v>4419</v>
      </c>
      <c r="C4424" s="12">
        <f>'Simulacion sistema (hoja4)'!AS4429</f>
        <v>0</v>
      </c>
      <c r="D4424" s="12">
        <f>'Simulacion sistema (hoja4)'!AT4429</f>
        <v>0.64611204982374804</v>
      </c>
    </row>
    <row r="4425" spans="2:4" x14ac:dyDescent="0.25">
      <c r="B4425" s="8">
        <f t="shared" si="73"/>
        <v>4420</v>
      </c>
      <c r="C4425" s="12">
        <f>'Simulacion sistema (hoja4)'!AS4430</f>
        <v>0.19858233414162252</v>
      </c>
      <c r="D4425" s="12">
        <f>'Simulacion sistema (hoja4)'!AT4430</f>
        <v>0.94937494240708376</v>
      </c>
    </row>
    <row r="4426" spans="2:4" x14ac:dyDescent="0.25">
      <c r="B4426" s="8">
        <f t="shared" si="73"/>
        <v>4421</v>
      </c>
      <c r="C4426" s="12">
        <f>'Simulacion sistema (hoja4)'!AS4431</f>
        <v>0</v>
      </c>
      <c r="D4426" s="12">
        <f>'Simulacion sistema (hoja4)'!AT4431</f>
        <v>0.75664954134460449</v>
      </c>
    </row>
    <row r="4427" spans="2:4" x14ac:dyDescent="0.25">
      <c r="B4427" s="8">
        <f t="shared" si="73"/>
        <v>4422</v>
      </c>
      <c r="C4427" s="12">
        <f>'Simulacion sistema (hoja4)'!AS4432</f>
        <v>0</v>
      </c>
      <c r="D4427" s="12">
        <f>'Simulacion sistema (hoja4)'!AT4432</f>
        <v>0.87056463494685987</v>
      </c>
    </row>
    <row r="4428" spans="2:4" x14ac:dyDescent="0.25">
      <c r="B4428" s="8">
        <f t="shared" si="73"/>
        <v>4423</v>
      </c>
      <c r="C4428" s="12">
        <f>'Simulacion sistema (hoja4)'!AS4433</f>
        <v>0.35643204576574916</v>
      </c>
      <c r="D4428" s="12">
        <f>'Simulacion sistema (hoja4)'!AT4433</f>
        <v>0.79759054392429107</v>
      </c>
    </row>
    <row r="4429" spans="2:4" x14ac:dyDescent="0.25">
      <c r="B4429" s="8">
        <f t="shared" si="73"/>
        <v>4424</v>
      </c>
      <c r="C4429" s="12">
        <f>'Simulacion sistema (hoja4)'!AS4434</f>
        <v>0</v>
      </c>
      <c r="D4429" s="12">
        <f>'Simulacion sistema (hoja4)'!AT4434</f>
        <v>0.61403581141290886</v>
      </c>
    </row>
    <row r="4430" spans="2:4" x14ac:dyDescent="0.25">
      <c r="B4430" s="8">
        <f t="shared" si="73"/>
        <v>4425</v>
      </c>
      <c r="C4430" s="12">
        <f>'Simulacion sistema (hoja4)'!AS4435</f>
        <v>0</v>
      </c>
      <c r="D4430" s="12">
        <f>'Simulacion sistema (hoja4)'!AT4435</f>
        <v>0.83608395974361094</v>
      </c>
    </row>
    <row r="4431" spans="2:4" x14ac:dyDescent="0.25">
      <c r="B4431" s="8">
        <f t="shared" si="73"/>
        <v>4426</v>
      </c>
      <c r="C4431" s="12">
        <f>'Simulacion sistema (hoja4)'!AS4436</f>
        <v>0</v>
      </c>
      <c r="D4431" s="12">
        <f>'Simulacion sistema (hoja4)'!AT4436</f>
        <v>0.84059636868245036</v>
      </c>
    </row>
    <row r="4432" spans="2:4" x14ac:dyDescent="0.25">
      <c r="B4432" s="8">
        <f t="shared" si="73"/>
        <v>4427</v>
      </c>
      <c r="C4432" s="12">
        <f>'Simulacion sistema (hoja4)'!AS4437</f>
        <v>0</v>
      </c>
      <c r="D4432" s="12">
        <f>'Simulacion sistema (hoja4)'!AT4437</f>
        <v>0.87326685069838528</v>
      </c>
    </row>
    <row r="4433" spans="2:4" x14ac:dyDescent="0.25">
      <c r="B4433" s="8">
        <f t="shared" si="73"/>
        <v>4428</v>
      </c>
      <c r="C4433" s="12">
        <f>'Simulacion sistema (hoja4)'!AS4438</f>
        <v>0.14500879625495966</v>
      </c>
      <c r="D4433" s="12">
        <f>'Simulacion sistema (hoja4)'!AT4438</f>
        <v>0.82192681095870257</v>
      </c>
    </row>
    <row r="4434" spans="2:4" x14ac:dyDescent="0.25">
      <c r="B4434" s="8">
        <f t="shared" si="73"/>
        <v>4429</v>
      </c>
      <c r="C4434" s="12">
        <f>'Simulacion sistema (hoja4)'!AS4439</f>
        <v>0.55182583480693148</v>
      </c>
      <c r="D4434" s="12">
        <f>'Simulacion sistema (hoja4)'!AT4439</f>
        <v>0.64520644309652619</v>
      </c>
    </row>
    <row r="4435" spans="2:4" x14ac:dyDescent="0.25">
      <c r="B4435" s="8">
        <f t="shared" si="73"/>
        <v>4430</v>
      </c>
      <c r="C4435" s="12">
        <f>'Simulacion sistema (hoja4)'!AS4440</f>
        <v>0.39761236088229307</v>
      </c>
      <c r="D4435" s="12">
        <f>'Simulacion sistema (hoja4)'!AT4440</f>
        <v>0.57384879299162805</v>
      </c>
    </row>
    <row r="4436" spans="2:4" x14ac:dyDescent="0.25">
      <c r="B4436" s="8">
        <f t="shared" si="73"/>
        <v>4431</v>
      </c>
      <c r="C4436" s="12">
        <f>'Simulacion sistema (hoja4)'!AS4441</f>
        <v>0.10901246459604497</v>
      </c>
      <c r="D4436" s="12">
        <f>'Simulacion sistema (hoja4)'!AT4441</f>
        <v>0.80312212456367771</v>
      </c>
    </row>
    <row r="4437" spans="2:4" x14ac:dyDescent="0.25">
      <c r="B4437" s="8">
        <f t="shared" si="73"/>
        <v>4432</v>
      </c>
      <c r="C4437" s="12">
        <f>'Simulacion sistema (hoja4)'!AS4442</f>
        <v>0</v>
      </c>
      <c r="D4437" s="12">
        <f>'Simulacion sistema (hoja4)'!AT4442</f>
        <v>0.81208898070729207</v>
      </c>
    </row>
    <row r="4438" spans="2:4" x14ac:dyDescent="0.25">
      <c r="B4438" s="8">
        <f t="shared" si="73"/>
        <v>4433</v>
      </c>
      <c r="C4438" s="12">
        <f>'Simulacion sistema (hoja4)'!AS4443</f>
        <v>0.34398558420047443</v>
      </c>
      <c r="D4438" s="12">
        <f>'Simulacion sistema (hoja4)'!AT4443</f>
        <v>0.73384819954975777</v>
      </c>
    </row>
    <row r="4439" spans="2:4" x14ac:dyDescent="0.25">
      <c r="B4439" s="8">
        <f t="shared" si="73"/>
        <v>4434</v>
      </c>
      <c r="C4439" s="12">
        <f>'Simulacion sistema (hoja4)'!AS4444</f>
        <v>4.8488464251810609E-2</v>
      </c>
      <c r="D4439" s="12">
        <f>'Simulacion sistema (hoja4)'!AT4444</f>
        <v>0.93029303873202618</v>
      </c>
    </row>
    <row r="4440" spans="2:4" x14ac:dyDescent="0.25">
      <c r="B4440" s="8">
        <f t="shared" si="73"/>
        <v>4435</v>
      </c>
      <c r="C4440" s="12">
        <f>'Simulacion sistema (hoja4)'!AS4445</f>
        <v>0.35955338000771475</v>
      </c>
      <c r="D4440" s="12">
        <f>'Simulacion sistema (hoja4)'!AT4445</f>
        <v>0.75870832560467538</v>
      </c>
    </row>
    <row r="4441" spans="2:4" x14ac:dyDescent="0.25">
      <c r="B4441" s="8">
        <f t="shared" si="73"/>
        <v>4436</v>
      </c>
      <c r="C4441" s="12">
        <f>'Simulacion sistema (hoja4)'!AS4446</f>
        <v>0</v>
      </c>
      <c r="D4441" s="12">
        <f>'Simulacion sistema (hoja4)'!AT4446</f>
        <v>0.80425166027464545</v>
      </c>
    </row>
    <row r="4442" spans="2:4" x14ac:dyDescent="0.25">
      <c r="B4442" s="8">
        <f t="shared" si="73"/>
        <v>4437</v>
      </c>
      <c r="C4442" s="12">
        <f>'Simulacion sistema (hoja4)'!AS4447</f>
        <v>0</v>
      </c>
      <c r="D4442" s="12">
        <f>'Simulacion sistema (hoja4)'!AT4447</f>
        <v>0.86511615948830911</v>
      </c>
    </row>
    <row r="4443" spans="2:4" x14ac:dyDescent="0.25">
      <c r="B4443" s="8">
        <f t="shared" si="73"/>
        <v>4438</v>
      </c>
      <c r="C4443" s="12">
        <f>'Simulacion sistema (hoja4)'!AS4448</f>
        <v>0</v>
      </c>
      <c r="D4443" s="12">
        <f>'Simulacion sistema (hoja4)'!AT4448</f>
        <v>0.80746224711556225</v>
      </c>
    </row>
    <row r="4444" spans="2:4" x14ac:dyDescent="0.25">
      <c r="B4444" s="8">
        <f t="shared" si="73"/>
        <v>4439</v>
      </c>
      <c r="C4444" s="12">
        <f>'Simulacion sistema (hoja4)'!AS4449</f>
        <v>0.40720968998333951</v>
      </c>
      <c r="D4444" s="12">
        <f>'Simulacion sistema (hoja4)'!AT4449</f>
        <v>0.78396703306827153</v>
      </c>
    </row>
    <row r="4445" spans="2:4" x14ac:dyDescent="0.25">
      <c r="B4445" s="8">
        <f t="shared" si="73"/>
        <v>4440</v>
      </c>
      <c r="C4445" s="12">
        <f>'Simulacion sistema (hoja4)'!AS4450</f>
        <v>0</v>
      </c>
      <c r="D4445" s="12">
        <f>'Simulacion sistema (hoja4)'!AT4450</f>
        <v>0.86166617459289041</v>
      </c>
    </row>
    <row r="4446" spans="2:4" x14ac:dyDescent="0.25">
      <c r="B4446" s="8">
        <f t="shared" si="73"/>
        <v>4441</v>
      </c>
      <c r="C4446" s="12">
        <f>'Simulacion sistema (hoja4)'!AS4451</f>
        <v>0.44778745954414867</v>
      </c>
      <c r="D4446" s="12">
        <f>'Simulacion sistema (hoja4)'!AT4451</f>
        <v>1</v>
      </c>
    </row>
    <row r="4447" spans="2:4" x14ac:dyDescent="0.25">
      <c r="B4447" s="8">
        <f t="shared" si="73"/>
        <v>4442</v>
      </c>
      <c r="C4447" s="12">
        <f>'Simulacion sistema (hoja4)'!AS4452</f>
        <v>0.10264358459924904</v>
      </c>
      <c r="D4447" s="12">
        <f>'Simulacion sistema (hoja4)'!AT4452</f>
        <v>1</v>
      </c>
    </row>
    <row r="4448" spans="2:4" x14ac:dyDescent="0.25">
      <c r="B4448" s="8">
        <f t="shared" si="73"/>
        <v>4443</v>
      </c>
      <c r="C4448" s="12">
        <f>'Simulacion sistema (hoja4)'!AS4453</f>
        <v>0</v>
      </c>
      <c r="D4448" s="12">
        <f>'Simulacion sistema (hoja4)'!AT4453</f>
        <v>0.70771329261016491</v>
      </c>
    </row>
    <row r="4449" spans="2:4" x14ac:dyDescent="0.25">
      <c r="B4449" s="8">
        <f t="shared" si="73"/>
        <v>4444</v>
      </c>
      <c r="C4449" s="12">
        <f>'Simulacion sistema (hoja4)'!AS4454</f>
        <v>0</v>
      </c>
      <c r="D4449" s="12">
        <f>'Simulacion sistema (hoja4)'!AT4454</f>
        <v>0.75034877077256945</v>
      </c>
    </row>
    <row r="4450" spans="2:4" x14ac:dyDescent="0.25">
      <c r="B4450" s="8">
        <f t="shared" si="73"/>
        <v>4445</v>
      </c>
      <c r="C4450" s="12">
        <f>'Simulacion sistema (hoja4)'!AS4455</f>
        <v>0</v>
      </c>
      <c r="D4450" s="12">
        <f>'Simulacion sistema (hoja4)'!AT4455</f>
        <v>0.58528421092098692</v>
      </c>
    </row>
    <row r="4451" spans="2:4" x14ac:dyDescent="0.25">
      <c r="B4451" s="8">
        <f t="shared" si="73"/>
        <v>4446</v>
      </c>
      <c r="C4451" s="12">
        <f>'Simulacion sistema (hoja4)'!AS4456</f>
        <v>0.3448488192004715</v>
      </c>
      <c r="D4451" s="12">
        <f>'Simulacion sistema (hoja4)'!AT4456</f>
        <v>0.7665214260671509</v>
      </c>
    </row>
    <row r="4452" spans="2:4" x14ac:dyDescent="0.25">
      <c r="B4452" s="8">
        <f t="shared" si="73"/>
        <v>4447</v>
      </c>
      <c r="C4452" s="12">
        <f>'Simulacion sistema (hoja4)'!AS4457</f>
        <v>0</v>
      </c>
      <c r="D4452" s="12">
        <f>'Simulacion sistema (hoja4)'!AT4457</f>
        <v>0.6866046818216851</v>
      </c>
    </row>
    <row r="4453" spans="2:4" x14ac:dyDescent="0.25">
      <c r="B4453" s="8">
        <f t="shared" si="73"/>
        <v>4448</v>
      </c>
      <c r="C4453" s="12">
        <f>'Simulacion sistema (hoja4)'!AS4458</f>
        <v>0</v>
      </c>
      <c r="D4453" s="12">
        <f>'Simulacion sistema (hoja4)'!AT4458</f>
        <v>0.84239880081273344</v>
      </c>
    </row>
    <row r="4454" spans="2:4" x14ac:dyDescent="0.25">
      <c r="B4454" s="8">
        <f t="shared" si="73"/>
        <v>4449</v>
      </c>
      <c r="C4454" s="12">
        <f>'Simulacion sistema (hoja4)'!AS4459</f>
        <v>0</v>
      </c>
      <c r="D4454" s="12">
        <f>'Simulacion sistema (hoja4)'!AT4459</f>
        <v>0.8253797923899272</v>
      </c>
    </row>
    <row r="4455" spans="2:4" x14ac:dyDescent="0.25">
      <c r="B4455" s="8">
        <f t="shared" si="73"/>
        <v>4450</v>
      </c>
      <c r="C4455" s="12">
        <f>'Simulacion sistema (hoja4)'!AS4460</f>
        <v>0</v>
      </c>
      <c r="D4455" s="12">
        <f>'Simulacion sistema (hoja4)'!AT4460</f>
        <v>0.84322595874235118</v>
      </c>
    </row>
    <row r="4456" spans="2:4" x14ac:dyDescent="0.25">
      <c r="B4456" s="8">
        <f t="shared" si="73"/>
        <v>4451</v>
      </c>
      <c r="C4456" s="12">
        <f>'Simulacion sistema (hoja4)'!AS4461</f>
        <v>0</v>
      </c>
      <c r="D4456" s="12">
        <f>'Simulacion sistema (hoja4)'!AT4461</f>
        <v>0.7815750844411038</v>
      </c>
    </row>
    <row r="4457" spans="2:4" x14ac:dyDescent="0.25">
      <c r="B4457" s="8">
        <f t="shared" si="73"/>
        <v>4452</v>
      </c>
      <c r="C4457" s="12">
        <f>'Simulacion sistema (hoja4)'!AS4462</f>
        <v>0</v>
      </c>
      <c r="D4457" s="12">
        <f>'Simulacion sistema (hoja4)'!AT4462</f>
        <v>0.85168783956525085</v>
      </c>
    </row>
    <row r="4458" spans="2:4" x14ac:dyDescent="0.25">
      <c r="B4458" s="8">
        <f t="shared" si="73"/>
        <v>4453</v>
      </c>
      <c r="C4458" s="12">
        <f>'Simulacion sistema (hoja4)'!AS4463</f>
        <v>0.42213136590944489</v>
      </c>
      <c r="D4458" s="12">
        <f>'Simulacion sistema (hoja4)'!AT4463</f>
        <v>0.75826672587361532</v>
      </c>
    </row>
    <row r="4459" spans="2:4" x14ac:dyDescent="0.25">
      <c r="B4459" s="8">
        <f t="shared" si="73"/>
        <v>4454</v>
      </c>
      <c r="C4459" s="12">
        <f>'Simulacion sistema (hoja4)'!AS4464</f>
        <v>0.16720648027355006</v>
      </c>
      <c r="D4459" s="12">
        <f>'Simulacion sistema (hoja4)'!AT4464</f>
        <v>0.85772461677456513</v>
      </c>
    </row>
    <row r="4460" spans="2:4" x14ac:dyDescent="0.25">
      <c r="B4460" s="8">
        <f t="shared" si="73"/>
        <v>4455</v>
      </c>
      <c r="C4460" s="12">
        <f>'Simulacion sistema (hoja4)'!AS4465</f>
        <v>0</v>
      </c>
      <c r="D4460" s="12">
        <f>'Simulacion sistema (hoja4)'!AT4465</f>
        <v>0.71471560204854911</v>
      </c>
    </row>
    <row r="4461" spans="2:4" x14ac:dyDescent="0.25">
      <c r="B4461" s="8">
        <f t="shared" si="73"/>
        <v>4456</v>
      </c>
      <c r="C4461" s="12">
        <f>'Simulacion sistema (hoja4)'!AS4466</f>
        <v>0.89842573154859451</v>
      </c>
      <c r="D4461" s="12">
        <f>'Simulacion sistema (hoja4)'!AT4466</f>
        <v>0.90020261398061696</v>
      </c>
    </row>
    <row r="4462" spans="2:4" x14ac:dyDescent="0.25">
      <c r="B4462" s="8">
        <f t="shared" si="73"/>
        <v>4457</v>
      </c>
      <c r="C4462" s="12">
        <f>'Simulacion sistema (hoja4)'!AS4467</f>
        <v>0.43454993617272142</v>
      </c>
      <c r="D4462" s="12">
        <f>'Simulacion sistema (hoja4)'!AT4467</f>
        <v>0.85330724656613377</v>
      </c>
    </row>
    <row r="4463" spans="2:4" x14ac:dyDescent="0.25">
      <c r="B4463" s="8">
        <f t="shared" si="73"/>
        <v>4458</v>
      </c>
      <c r="C4463" s="12">
        <f>'Simulacion sistema (hoja4)'!AS4468</f>
        <v>0.245554453334696</v>
      </c>
      <c r="D4463" s="12">
        <f>'Simulacion sistema (hoja4)'!AT4468</f>
        <v>0.81581228857579691</v>
      </c>
    </row>
    <row r="4464" spans="2:4" x14ac:dyDescent="0.25">
      <c r="B4464" s="8">
        <f t="shared" si="73"/>
        <v>4459</v>
      </c>
      <c r="C4464" s="12">
        <f>'Simulacion sistema (hoja4)'!AS4469</f>
        <v>0</v>
      </c>
      <c r="D4464" s="12">
        <f>'Simulacion sistema (hoja4)'!AT4469</f>
        <v>0.57088649904445909</v>
      </c>
    </row>
    <row r="4465" spans="2:4" x14ac:dyDescent="0.25">
      <c r="B4465" s="8">
        <f t="shared" si="73"/>
        <v>4460</v>
      </c>
      <c r="C4465" s="12">
        <f>'Simulacion sistema (hoja4)'!AS4470</f>
        <v>0</v>
      </c>
      <c r="D4465" s="12">
        <f>'Simulacion sistema (hoja4)'!AT4470</f>
        <v>0.83178900022493052</v>
      </c>
    </row>
    <row r="4466" spans="2:4" x14ac:dyDescent="0.25">
      <c r="B4466" s="8">
        <f t="shared" si="73"/>
        <v>4461</v>
      </c>
      <c r="C4466" s="12">
        <f>'Simulacion sistema (hoja4)'!AS4471</f>
        <v>0.53562261115002907</v>
      </c>
      <c r="D4466" s="12">
        <f>'Simulacion sistema (hoja4)'!AT4471</f>
        <v>0.70044284673792001</v>
      </c>
    </row>
    <row r="4467" spans="2:4" x14ac:dyDescent="0.25">
      <c r="B4467" s="8">
        <f t="shared" si="73"/>
        <v>4462</v>
      </c>
      <c r="C4467" s="12">
        <f>'Simulacion sistema (hoja4)'!AS4472</f>
        <v>0</v>
      </c>
      <c r="D4467" s="12">
        <f>'Simulacion sistema (hoja4)'!AT4472</f>
        <v>1</v>
      </c>
    </row>
    <row r="4468" spans="2:4" x14ac:dyDescent="0.25">
      <c r="B4468" s="8">
        <f t="shared" si="73"/>
        <v>4463</v>
      </c>
      <c r="C4468" s="12">
        <f>'Simulacion sistema (hoja4)'!AS4473</f>
        <v>0.33264112156053494</v>
      </c>
      <c r="D4468" s="12">
        <f>'Simulacion sistema (hoja4)'!AT4473</f>
        <v>0.64067029441552947</v>
      </c>
    </row>
    <row r="4469" spans="2:4" x14ac:dyDescent="0.25">
      <c r="B4469" s="8">
        <f t="shared" si="73"/>
        <v>4464</v>
      </c>
      <c r="C4469" s="12">
        <f>'Simulacion sistema (hoja4)'!AS4474</f>
        <v>1</v>
      </c>
      <c r="D4469" s="12">
        <f>'Simulacion sistema (hoja4)'!AT4474</f>
        <v>0.72046237584119355</v>
      </c>
    </row>
    <row r="4470" spans="2:4" x14ac:dyDescent="0.25">
      <c r="B4470" s="8">
        <f t="shared" si="73"/>
        <v>4465</v>
      </c>
      <c r="C4470" s="12">
        <f>'Simulacion sistema (hoja4)'!AS4475</f>
        <v>0.81953802451983304</v>
      </c>
      <c r="D4470" s="12">
        <f>'Simulacion sistema (hoja4)'!AT4475</f>
        <v>0.7792777875119985</v>
      </c>
    </row>
    <row r="4471" spans="2:4" x14ac:dyDescent="0.25">
      <c r="B4471" s="8">
        <f t="shared" si="73"/>
        <v>4466</v>
      </c>
      <c r="C4471" s="12">
        <f>'Simulacion sistema (hoja4)'!AS4476</f>
        <v>0</v>
      </c>
      <c r="D4471" s="12">
        <f>'Simulacion sistema (hoja4)'!AT4476</f>
        <v>0.55141085815350432</v>
      </c>
    </row>
    <row r="4472" spans="2:4" x14ac:dyDescent="0.25">
      <c r="B4472" s="8">
        <f t="shared" si="73"/>
        <v>4467</v>
      </c>
      <c r="C4472" s="12">
        <f>'Simulacion sistema (hoja4)'!AS4477</f>
        <v>0</v>
      </c>
      <c r="D4472" s="12">
        <f>'Simulacion sistema (hoja4)'!AT4477</f>
        <v>0.93148215400238044</v>
      </c>
    </row>
    <row r="4473" spans="2:4" x14ac:dyDescent="0.25">
      <c r="B4473" s="8">
        <f t="shared" si="73"/>
        <v>4468</v>
      </c>
      <c r="C4473" s="12">
        <f>'Simulacion sistema (hoja4)'!AS4478</f>
        <v>0</v>
      </c>
      <c r="D4473" s="12">
        <f>'Simulacion sistema (hoja4)'!AT4478</f>
        <v>0.57734833262930141</v>
      </c>
    </row>
    <row r="4474" spans="2:4" x14ac:dyDescent="0.25">
      <c r="B4474" s="8">
        <f t="shared" si="73"/>
        <v>4469</v>
      </c>
      <c r="C4474" s="12">
        <f>'Simulacion sistema (hoja4)'!AS4479</f>
        <v>0.14181859988410347</v>
      </c>
      <c r="D4474" s="12">
        <f>'Simulacion sistema (hoja4)'!AT4479</f>
        <v>0.66976554983417891</v>
      </c>
    </row>
    <row r="4475" spans="2:4" x14ac:dyDescent="0.25">
      <c r="B4475" s="8">
        <f t="shared" si="73"/>
        <v>4470</v>
      </c>
      <c r="C4475" s="12">
        <f>'Simulacion sistema (hoja4)'!AS4480</f>
        <v>0</v>
      </c>
      <c r="D4475" s="12">
        <f>'Simulacion sistema (hoja4)'!AT4480</f>
        <v>0.49653983117533329</v>
      </c>
    </row>
    <row r="4476" spans="2:4" x14ac:dyDescent="0.25">
      <c r="B4476" s="8">
        <f t="shared" si="73"/>
        <v>4471</v>
      </c>
      <c r="C4476" s="12">
        <f>'Simulacion sistema (hoja4)'!AS4481</f>
        <v>0</v>
      </c>
      <c r="D4476" s="12">
        <f>'Simulacion sistema (hoja4)'!AT4481</f>
        <v>0.7939090954749215</v>
      </c>
    </row>
    <row r="4477" spans="2:4" x14ac:dyDescent="0.25">
      <c r="B4477" s="8">
        <f t="shared" si="73"/>
        <v>4472</v>
      </c>
      <c r="C4477" s="12">
        <f>'Simulacion sistema (hoja4)'!AS4482</f>
        <v>0.19340622047190362</v>
      </c>
      <c r="D4477" s="12">
        <f>'Simulacion sistema (hoja4)'!AT4482</f>
        <v>0.70145732430997942</v>
      </c>
    </row>
    <row r="4478" spans="2:4" x14ac:dyDescent="0.25">
      <c r="B4478" s="8">
        <f t="shared" si="73"/>
        <v>4473</v>
      </c>
      <c r="C4478" s="12">
        <f>'Simulacion sistema (hoja4)'!AS4483</f>
        <v>0</v>
      </c>
      <c r="D4478" s="12">
        <f>'Simulacion sistema (hoja4)'!AT4483</f>
        <v>0.75839627210843408</v>
      </c>
    </row>
    <row r="4479" spans="2:4" x14ac:dyDescent="0.25">
      <c r="B4479" s="8">
        <f t="shared" si="73"/>
        <v>4474</v>
      </c>
      <c r="C4479" s="12">
        <f>'Simulacion sistema (hoja4)'!AS4484</f>
        <v>0.25078618013815557</v>
      </c>
      <c r="D4479" s="12">
        <f>'Simulacion sistema (hoja4)'!AT4484</f>
        <v>0.77955867501961673</v>
      </c>
    </row>
    <row r="4480" spans="2:4" x14ac:dyDescent="0.25">
      <c r="B4480" s="8">
        <f t="shared" si="73"/>
        <v>4475</v>
      </c>
      <c r="C4480" s="12">
        <f>'Simulacion sistema (hoja4)'!AS4485</f>
        <v>0</v>
      </c>
      <c r="D4480" s="12">
        <f>'Simulacion sistema (hoja4)'!AT4485</f>
        <v>0.96720673904863064</v>
      </c>
    </row>
    <row r="4481" spans="2:4" x14ac:dyDescent="0.25">
      <c r="B4481" s="8">
        <f t="shared" si="73"/>
        <v>4476</v>
      </c>
      <c r="C4481" s="12">
        <f>'Simulacion sistema (hoja4)'!AS4486</f>
        <v>6.1905182660519774E-2</v>
      </c>
      <c r="D4481" s="12">
        <f>'Simulacion sistema (hoja4)'!AT4486</f>
        <v>0.99824258804543353</v>
      </c>
    </row>
    <row r="4482" spans="2:4" x14ac:dyDescent="0.25">
      <c r="B4482" s="8">
        <f t="shared" si="73"/>
        <v>4477</v>
      </c>
      <c r="C4482" s="12">
        <f>'Simulacion sistema (hoja4)'!AS4487</f>
        <v>0</v>
      </c>
      <c r="D4482" s="12">
        <f>'Simulacion sistema (hoja4)'!AT4487</f>
        <v>0.75755210660034411</v>
      </c>
    </row>
    <row r="4483" spans="2:4" x14ac:dyDescent="0.25">
      <c r="B4483" s="8">
        <f t="shared" si="73"/>
        <v>4478</v>
      </c>
      <c r="C4483" s="12">
        <f>'Simulacion sistema (hoja4)'!AS4488</f>
        <v>5.356614890713958E-2</v>
      </c>
      <c r="D4483" s="12">
        <f>'Simulacion sistema (hoja4)'!AT4488</f>
        <v>0.79908383243919789</v>
      </c>
    </row>
    <row r="4484" spans="2:4" x14ac:dyDescent="0.25">
      <c r="B4484" s="8">
        <f t="shared" si="73"/>
        <v>4479</v>
      </c>
      <c r="C4484" s="12">
        <f>'Simulacion sistema (hoja4)'!AS4489</f>
        <v>0</v>
      </c>
      <c r="D4484" s="12">
        <f>'Simulacion sistema (hoja4)'!AT4489</f>
        <v>0.88682362873157827</v>
      </c>
    </row>
    <row r="4485" spans="2:4" x14ac:dyDescent="0.25">
      <c r="B4485" s="8">
        <f t="shared" si="73"/>
        <v>4480</v>
      </c>
      <c r="C4485" s="12">
        <f>'Simulacion sistema (hoja4)'!AS4490</f>
        <v>0.31959005256818879</v>
      </c>
      <c r="D4485" s="12">
        <f>'Simulacion sistema (hoja4)'!AT4490</f>
        <v>0.72878718151940569</v>
      </c>
    </row>
    <row r="4486" spans="2:4" x14ac:dyDescent="0.25">
      <c r="B4486" s="8">
        <f t="shared" si="73"/>
        <v>4481</v>
      </c>
      <c r="C4486" s="12">
        <f>'Simulacion sistema (hoja4)'!AS4491</f>
        <v>1</v>
      </c>
      <c r="D4486" s="12">
        <f>'Simulacion sistema (hoja4)'!AT4491</f>
        <v>0.84303495802283479</v>
      </c>
    </row>
    <row r="4487" spans="2:4" x14ac:dyDescent="0.25">
      <c r="B4487" s="8">
        <f t="shared" si="73"/>
        <v>4482</v>
      </c>
      <c r="C4487" s="12">
        <f>'Simulacion sistema (hoja4)'!AS4492</f>
        <v>1.7174300954549485E-2</v>
      </c>
      <c r="D4487" s="12">
        <f>'Simulacion sistema (hoja4)'!AT4492</f>
        <v>0.77216887706145165</v>
      </c>
    </row>
    <row r="4488" spans="2:4" x14ac:dyDescent="0.25">
      <c r="B4488" s="8">
        <f t="shared" ref="B4488:B4551" si="74">+B4487+1</f>
        <v>4483</v>
      </c>
      <c r="C4488" s="12">
        <f>'Simulacion sistema (hoja4)'!AS4493</f>
        <v>0</v>
      </c>
      <c r="D4488" s="12">
        <f>'Simulacion sistema (hoja4)'!AT4493</f>
        <v>0.78753104072860725</v>
      </c>
    </row>
    <row r="4489" spans="2:4" x14ac:dyDescent="0.25">
      <c r="B4489" s="8">
        <f t="shared" si="74"/>
        <v>4484</v>
      </c>
      <c r="C4489" s="12">
        <f>'Simulacion sistema (hoja4)'!AS4494</f>
        <v>0.16757711821593413</v>
      </c>
      <c r="D4489" s="12">
        <f>'Simulacion sistema (hoja4)'!AT4494</f>
        <v>0.73311502425923425</v>
      </c>
    </row>
    <row r="4490" spans="2:4" x14ac:dyDescent="0.25">
      <c r="B4490" s="8">
        <f t="shared" si="74"/>
        <v>4485</v>
      </c>
      <c r="C4490" s="12">
        <f>'Simulacion sistema (hoja4)'!AS4495</f>
        <v>0</v>
      </c>
      <c r="D4490" s="12">
        <f>'Simulacion sistema (hoja4)'!AT4495</f>
        <v>0.9425785012851583</v>
      </c>
    </row>
    <row r="4491" spans="2:4" x14ac:dyDescent="0.25">
      <c r="B4491" s="8">
        <f t="shared" si="74"/>
        <v>4486</v>
      </c>
      <c r="C4491" s="12">
        <f>'Simulacion sistema (hoja4)'!AS4496</f>
        <v>7.6071641687679312E-2</v>
      </c>
      <c r="D4491" s="12">
        <f>'Simulacion sistema (hoja4)'!AT4496</f>
        <v>0.78103777302685429</v>
      </c>
    </row>
    <row r="4492" spans="2:4" x14ac:dyDescent="0.25">
      <c r="B4492" s="8">
        <f t="shared" si="74"/>
        <v>4487</v>
      </c>
      <c r="C4492" s="12">
        <f>'Simulacion sistema (hoja4)'!AS4497</f>
        <v>0</v>
      </c>
      <c r="D4492" s="12">
        <f>'Simulacion sistema (hoja4)'!AT4497</f>
        <v>0.60726062118303836</v>
      </c>
    </row>
    <row r="4493" spans="2:4" x14ac:dyDescent="0.25">
      <c r="B4493" s="8">
        <f t="shared" si="74"/>
        <v>4488</v>
      </c>
      <c r="C4493" s="12">
        <f>'Simulacion sistema (hoja4)'!AS4498</f>
        <v>0</v>
      </c>
      <c r="D4493" s="12">
        <f>'Simulacion sistema (hoja4)'!AT4498</f>
        <v>0.79876100173916142</v>
      </c>
    </row>
    <row r="4494" spans="2:4" x14ac:dyDescent="0.25">
      <c r="B4494" s="8">
        <f t="shared" si="74"/>
        <v>4489</v>
      </c>
      <c r="C4494" s="12">
        <f>'Simulacion sistema (hoja4)'!AS4499</f>
        <v>0.27418538261866032</v>
      </c>
      <c r="D4494" s="12">
        <f>'Simulacion sistema (hoja4)'!AT4499</f>
        <v>0.82960103598127477</v>
      </c>
    </row>
    <row r="4495" spans="2:4" x14ac:dyDescent="0.25">
      <c r="B4495" s="8">
        <f t="shared" si="74"/>
        <v>4490</v>
      </c>
      <c r="C4495" s="12">
        <f>'Simulacion sistema (hoja4)'!AS4500</f>
        <v>0.3892740639244342</v>
      </c>
      <c r="D4495" s="12">
        <f>'Simulacion sistema (hoja4)'!AT4500</f>
        <v>0.99857091502290884</v>
      </c>
    </row>
    <row r="4496" spans="2:4" x14ac:dyDescent="0.25">
      <c r="B4496" s="8">
        <f t="shared" si="74"/>
        <v>4491</v>
      </c>
      <c r="C4496" s="12">
        <f>'Simulacion sistema (hoja4)'!AS4501</f>
        <v>0.28358228618769016</v>
      </c>
      <c r="D4496" s="12">
        <f>'Simulacion sistema (hoja4)'!AT4501</f>
        <v>0.92693830507068675</v>
      </c>
    </row>
    <row r="4497" spans="2:4" x14ac:dyDescent="0.25">
      <c r="B4497" s="8">
        <f t="shared" si="74"/>
        <v>4492</v>
      </c>
      <c r="C4497" s="12">
        <f>'Simulacion sistema (hoja4)'!AS4502</f>
        <v>0.23074647757358993</v>
      </c>
      <c r="D4497" s="12">
        <f>'Simulacion sistema (hoja4)'!AT4502</f>
        <v>0.63010398890519725</v>
      </c>
    </row>
    <row r="4498" spans="2:4" x14ac:dyDescent="0.25">
      <c r="B4498" s="8">
        <f t="shared" si="74"/>
        <v>4493</v>
      </c>
      <c r="C4498" s="12">
        <f>'Simulacion sistema (hoja4)'!AS4503</f>
        <v>0.33533288187572907</v>
      </c>
      <c r="D4498" s="12">
        <f>'Simulacion sistema (hoja4)'!AT4503</f>
        <v>0.67841811398323704</v>
      </c>
    </row>
    <row r="4499" spans="2:4" x14ac:dyDescent="0.25">
      <c r="B4499" s="8">
        <f t="shared" si="74"/>
        <v>4494</v>
      </c>
      <c r="C4499" s="12">
        <f>'Simulacion sistema (hoja4)'!AS4504</f>
        <v>0</v>
      </c>
      <c r="D4499" s="12">
        <f>'Simulacion sistema (hoja4)'!AT4504</f>
        <v>0.67463018714553158</v>
      </c>
    </row>
    <row r="4500" spans="2:4" x14ac:dyDescent="0.25">
      <c r="B4500" s="8">
        <f t="shared" si="74"/>
        <v>4495</v>
      </c>
      <c r="C4500" s="12">
        <f>'Simulacion sistema (hoja4)'!AS4505</f>
        <v>0</v>
      </c>
      <c r="D4500" s="12">
        <f>'Simulacion sistema (hoja4)'!AT4505</f>
        <v>0.71362561844107897</v>
      </c>
    </row>
    <row r="4501" spans="2:4" x14ac:dyDescent="0.25">
      <c r="B4501" s="8">
        <f t="shared" si="74"/>
        <v>4496</v>
      </c>
      <c r="C4501" s="12">
        <f>'Simulacion sistema (hoja4)'!AS4506</f>
        <v>0.27167904122747599</v>
      </c>
      <c r="D4501" s="12">
        <f>'Simulacion sistema (hoja4)'!AT4506</f>
        <v>1</v>
      </c>
    </row>
    <row r="4502" spans="2:4" x14ac:dyDescent="0.25">
      <c r="B4502" s="8">
        <f t="shared" si="74"/>
        <v>4497</v>
      </c>
      <c r="C4502" s="12">
        <f>'Simulacion sistema (hoja4)'!AS4507</f>
        <v>0</v>
      </c>
      <c r="D4502" s="12">
        <f>'Simulacion sistema (hoja4)'!AT4507</f>
        <v>0.6912012681721037</v>
      </c>
    </row>
    <row r="4503" spans="2:4" x14ac:dyDescent="0.25">
      <c r="B4503" s="8">
        <f t="shared" si="74"/>
        <v>4498</v>
      </c>
      <c r="C4503" s="12">
        <f>'Simulacion sistema (hoja4)'!AS4508</f>
        <v>0</v>
      </c>
      <c r="D4503" s="12">
        <f>'Simulacion sistema (hoja4)'!AT4508</f>
        <v>0.87762962712000092</v>
      </c>
    </row>
    <row r="4504" spans="2:4" x14ac:dyDescent="0.25">
      <c r="B4504" s="8">
        <f t="shared" si="74"/>
        <v>4499</v>
      </c>
      <c r="C4504" s="12">
        <f>'Simulacion sistema (hoja4)'!AS4509</f>
        <v>0</v>
      </c>
      <c r="D4504" s="12">
        <f>'Simulacion sistema (hoja4)'!AT4509</f>
        <v>0.86319485158322229</v>
      </c>
    </row>
    <row r="4505" spans="2:4" x14ac:dyDescent="0.25">
      <c r="B4505" s="8">
        <f t="shared" si="74"/>
        <v>4500</v>
      </c>
      <c r="C4505" s="12">
        <f>'Simulacion sistema (hoja4)'!AS4510</f>
        <v>0</v>
      </c>
      <c r="D4505" s="12">
        <f>'Simulacion sistema (hoja4)'!AT4510</f>
        <v>0.70806547670137965</v>
      </c>
    </row>
    <row r="4506" spans="2:4" x14ac:dyDescent="0.25">
      <c r="B4506" s="8">
        <f t="shared" si="74"/>
        <v>4501</v>
      </c>
      <c r="C4506" s="12">
        <f>'Simulacion sistema (hoja4)'!AS4511</f>
        <v>0.75148933242645954</v>
      </c>
      <c r="D4506" s="12">
        <f>'Simulacion sistema (hoja4)'!AT4511</f>
        <v>0.88591012957909343</v>
      </c>
    </row>
    <row r="4507" spans="2:4" x14ac:dyDescent="0.25">
      <c r="B4507" s="8">
        <f t="shared" si="74"/>
        <v>4502</v>
      </c>
      <c r="C4507" s="12">
        <f>'Simulacion sistema (hoja4)'!AS4512</f>
        <v>0</v>
      </c>
      <c r="D4507" s="12">
        <f>'Simulacion sistema (hoja4)'!AT4512</f>
        <v>0.85917947119768079</v>
      </c>
    </row>
    <row r="4508" spans="2:4" x14ac:dyDescent="0.25">
      <c r="B4508" s="8">
        <f t="shared" si="74"/>
        <v>4503</v>
      </c>
      <c r="C4508" s="12">
        <f>'Simulacion sistema (hoja4)'!AS4513</f>
        <v>0</v>
      </c>
      <c r="D4508" s="12">
        <f>'Simulacion sistema (hoja4)'!AT4513</f>
        <v>0.85425417112082491</v>
      </c>
    </row>
    <row r="4509" spans="2:4" x14ac:dyDescent="0.25">
      <c r="B4509" s="8">
        <f t="shared" si="74"/>
        <v>4504</v>
      </c>
      <c r="C4509" s="12">
        <f>'Simulacion sistema (hoja4)'!AS4514</f>
        <v>0</v>
      </c>
      <c r="D4509" s="12">
        <f>'Simulacion sistema (hoja4)'!AT4514</f>
        <v>0.52125486016547795</v>
      </c>
    </row>
    <row r="4510" spans="2:4" x14ac:dyDescent="0.25">
      <c r="B4510" s="8">
        <f t="shared" si="74"/>
        <v>4505</v>
      </c>
      <c r="C4510" s="12">
        <f>'Simulacion sistema (hoja4)'!AS4515</f>
        <v>0</v>
      </c>
      <c r="D4510" s="12">
        <f>'Simulacion sistema (hoja4)'!AT4515</f>
        <v>0.52107024738921515</v>
      </c>
    </row>
    <row r="4511" spans="2:4" x14ac:dyDescent="0.25">
      <c r="B4511" s="8">
        <f t="shared" si="74"/>
        <v>4506</v>
      </c>
      <c r="C4511" s="12">
        <f>'Simulacion sistema (hoja4)'!AS4516</f>
        <v>0.22639842511416647</v>
      </c>
      <c r="D4511" s="12">
        <f>'Simulacion sistema (hoja4)'!AT4516</f>
        <v>0.42143063939554054</v>
      </c>
    </row>
    <row r="4512" spans="2:4" x14ac:dyDescent="0.25">
      <c r="B4512" s="8">
        <f t="shared" si="74"/>
        <v>4507</v>
      </c>
      <c r="C4512" s="12">
        <f>'Simulacion sistema (hoja4)'!AS4517</f>
        <v>0</v>
      </c>
      <c r="D4512" s="12">
        <f>'Simulacion sistema (hoja4)'!AT4517</f>
        <v>0.73523891068522962</v>
      </c>
    </row>
    <row r="4513" spans="2:4" x14ac:dyDescent="0.25">
      <c r="B4513" s="8">
        <f t="shared" si="74"/>
        <v>4508</v>
      </c>
      <c r="C4513" s="12">
        <f>'Simulacion sistema (hoja4)'!AS4518</f>
        <v>0</v>
      </c>
      <c r="D4513" s="12">
        <f>'Simulacion sistema (hoja4)'!AT4518</f>
        <v>0.69089413835664681</v>
      </c>
    </row>
    <row r="4514" spans="2:4" x14ac:dyDescent="0.25">
      <c r="B4514" s="8">
        <f t="shared" si="74"/>
        <v>4509</v>
      </c>
      <c r="C4514" s="12">
        <f>'Simulacion sistema (hoja4)'!AS4519</f>
        <v>1.1171770221214199E-2</v>
      </c>
      <c r="D4514" s="12">
        <f>'Simulacion sistema (hoja4)'!AT4519</f>
        <v>0.87959825493152533</v>
      </c>
    </row>
    <row r="4515" spans="2:4" x14ac:dyDescent="0.25">
      <c r="B4515" s="8">
        <f t="shared" si="74"/>
        <v>4510</v>
      </c>
      <c r="C4515" s="12">
        <f>'Simulacion sistema (hoja4)'!AS4520</f>
        <v>0</v>
      </c>
      <c r="D4515" s="12">
        <f>'Simulacion sistema (hoja4)'!AT4520</f>
        <v>0.84871018832232104</v>
      </c>
    </row>
    <row r="4516" spans="2:4" x14ac:dyDescent="0.25">
      <c r="B4516" s="8">
        <f t="shared" si="74"/>
        <v>4511</v>
      </c>
      <c r="C4516" s="12">
        <f>'Simulacion sistema (hoja4)'!AS4521</f>
        <v>7.646027372937815E-2</v>
      </c>
      <c r="D4516" s="12">
        <f>'Simulacion sistema (hoja4)'!AT4521</f>
        <v>1</v>
      </c>
    </row>
    <row r="4517" spans="2:4" x14ac:dyDescent="0.25">
      <c r="B4517" s="8">
        <f t="shared" si="74"/>
        <v>4512</v>
      </c>
      <c r="C4517" s="12">
        <f>'Simulacion sistema (hoja4)'!AS4522</f>
        <v>0</v>
      </c>
      <c r="D4517" s="12">
        <f>'Simulacion sistema (hoja4)'!AT4522</f>
        <v>0.89319904266162109</v>
      </c>
    </row>
    <row r="4518" spans="2:4" x14ac:dyDescent="0.25">
      <c r="B4518" s="8">
        <f t="shared" si="74"/>
        <v>4513</v>
      </c>
      <c r="C4518" s="12">
        <f>'Simulacion sistema (hoja4)'!AS4523</f>
        <v>0</v>
      </c>
      <c r="D4518" s="12">
        <f>'Simulacion sistema (hoja4)'!AT4523</f>
        <v>0.85505067838289317</v>
      </c>
    </row>
    <row r="4519" spans="2:4" x14ac:dyDescent="0.25">
      <c r="B4519" s="8">
        <f t="shared" si="74"/>
        <v>4514</v>
      </c>
      <c r="C4519" s="12">
        <f>'Simulacion sistema (hoja4)'!AS4524</f>
        <v>2.2733736633287458E-2</v>
      </c>
      <c r="D4519" s="12">
        <f>'Simulacion sistema (hoja4)'!AT4524</f>
        <v>0.83160746244090522</v>
      </c>
    </row>
    <row r="4520" spans="2:4" x14ac:dyDescent="0.25">
      <c r="B4520" s="8">
        <f t="shared" si="74"/>
        <v>4515</v>
      </c>
      <c r="C4520" s="12">
        <f>'Simulacion sistema (hoja4)'!AS4525</f>
        <v>0</v>
      </c>
      <c r="D4520" s="12">
        <f>'Simulacion sistema (hoja4)'!AT4525</f>
        <v>0.79721030935490411</v>
      </c>
    </row>
    <row r="4521" spans="2:4" x14ac:dyDescent="0.25">
      <c r="B4521" s="8">
        <f t="shared" si="74"/>
        <v>4516</v>
      </c>
      <c r="C4521" s="12">
        <f>'Simulacion sistema (hoja4)'!AS4526</f>
        <v>0.50880711689872749</v>
      </c>
      <c r="D4521" s="12">
        <f>'Simulacion sistema (hoja4)'!AT4526</f>
        <v>0.85675148857860706</v>
      </c>
    </row>
    <row r="4522" spans="2:4" x14ac:dyDescent="0.25">
      <c r="B4522" s="8">
        <f t="shared" si="74"/>
        <v>4517</v>
      </c>
      <c r="C4522" s="12">
        <f>'Simulacion sistema (hoja4)'!AS4527</f>
        <v>0</v>
      </c>
      <c r="D4522" s="12">
        <f>'Simulacion sistema (hoja4)'!AT4527</f>
        <v>0.95719532847461497</v>
      </c>
    </row>
    <row r="4523" spans="2:4" x14ac:dyDescent="0.25">
      <c r="B4523" s="8">
        <f t="shared" si="74"/>
        <v>4518</v>
      </c>
      <c r="C4523" s="12">
        <f>'Simulacion sistema (hoja4)'!AS4528</f>
        <v>0</v>
      </c>
      <c r="D4523" s="12">
        <f>'Simulacion sistema (hoja4)'!AT4528</f>
        <v>0.58508749678728966</v>
      </c>
    </row>
    <row r="4524" spans="2:4" x14ac:dyDescent="0.25">
      <c r="B4524" s="8">
        <f t="shared" si="74"/>
        <v>4519</v>
      </c>
      <c r="C4524" s="12">
        <f>'Simulacion sistema (hoja4)'!AS4529</f>
        <v>0.22272639322651347</v>
      </c>
      <c r="D4524" s="12">
        <f>'Simulacion sistema (hoja4)'!AT4529</f>
        <v>0.55271473186356113</v>
      </c>
    </row>
    <row r="4525" spans="2:4" x14ac:dyDescent="0.25">
      <c r="B4525" s="8">
        <f t="shared" si="74"/>
        <v>4520</v>
      </c>
      <c r="C4525" s="12">
        <f>'Simulacion sistema (hoja4)'!AS4530</f>
        <v>1</v>
      </c>
      <c r="D4525" s="12">
        <f>'Simulacion sistema (hoja4)'!AT4530</f>
        <v>0.68239476133454091</v>
      </c>
    </row>
    <row r="4526" spans="2:4" x14ac:dyDescent="0.25">
      <c r="B4526" s="8">
        <f t="shared" si="74"/>
        <v>4521</v>
      </c>
      <c r="C4526" s="12">
        <f>'Simulacion sistema (hoja4)'!AS4531</f>
        <v>0.34851755827361147</v>
      </c>
      <c r="D4526" s="12">
        <f>'Simulacion sistema (hoja4)'!AT4531</f>
        <v>0.70533801580108269</v>
      </c>
    </row>
    <row r="4527" spans="2:4" x14ac:dyDescent="0.25">
      <c r="B4527" s="8">
        <f t="shared" si="74"/>
        <v>4522</v>
      </c>
      <c r="C4527" s="12">
        <f>'Simulacion sistema (hoja4)'!AS4532</f>
        <v>0</v>
      </c>
      <c r="D4527" s="12">
        <f>'Simulacion sistema (hoja4)'!AT4532</f>
        <v>0.85562743896858495</v>
      </c>
    </row>
    <row r="4528" spans="2:4" x14ac:dyDescent="0.25">
      <c r="B4528" s="8">
        <f t="shared" si="74"/>
        <v>4523</v>
      </c>
      <c r="C4528" s="12">
        <f>'Simulacion sistema (hoja4)'!AS4533</f>
        <v>0</v>
      </c>
      <c r="D4528" s="12">
        <f>'Simulacion sistema (hoja4)'!AT4533</f>
        <v>0.56882324307628318</v>
      </c>
    </row>
    <row r="4529" spans="2:4" x14ac:dyDescent="0.25">
      <c r="B4529" s="8">
        <f t="shared" si="74"/>
        <v>4524</v>
      </c>
      <c r="C4529" s="12">
        <f>'Simulacion sistema (hoja4)'!AS4534</f>
        <v>0</v>
      </c>
      <c r="D4529" s="12">
        <f>'Simulacion sistema (hoja4)'!AT4534</f>
        <v>0.74451824771678909</v>
      </c>
    </row>
    <row r="4530" spans="2:4" x14ac:dyDescent="0.25">
      <c r="B4530" s="8">
        <f t="shared" si="74"/>
        <v>4525</v>
      </c>
      <c r="C4530" s="12">
        <f>'Simulacion sistema (hoja4)'!AS4535</f>
        <v>0.75456009070888586</v>
      </c>
      <c r="D4530" s="12">
        <f>'Simulacion sistema (hoja4)'!AT4535</f>
        <v>0.74517283598333839</v>
      </c>
    </row>
    <row r="4531" spans="2:4" x14ac:dyDescent="0.25">
      <c r="B4531" s="8">
        <f t="shared" si="74"/>
        <v>4526</v>
      </c>
      <c r="C4531" s="12">
        <f>'Simulacion sistema (hoja4)'!AS4536</f>
        <v>0.31197834554463511</v>
      </c>
      <c r="D4531" s="12">
        <f>'Simulacion sistema (hoja4)'!AT4536</f>
        <v>0.39454344197585844</v>
      </c>
    </row>
    <row r="4532" spans="2:4" x14ac:dyDescent="0.25">
      <c r="B4532" s="8">
        <f t="shared" si="74"/>
        <v>4527</v>
      </c>
      <c r="C4532" s="12">
        <f>'Simulacion sistema (hoja4)'!AS4537</f>
        <v>0</v>
      </c>
      <c r="D4532" s="12">
        <f>'Simulacion sistema (hoja4)'!AT4537</f>
        <v>1</v>
      </c>
    </row>
    <row r="4533" spans="2:4" x14ac:dyDescent="0.25">
      <c r="B4533" s="8">
        <f t="shared" si="74"/>
        <v>4528</v>
      </c>
      <c r="C4533" s="12">
        <f>'Simulacion sistema (hoja4)'!AS4538</f>
        <v>0</v>
      </c>
      <c r="D4533" s="12">
        <f>'Simulacion sistema (hoja4)'!AT4538</f>
        <v>0.90597516685604251</v>
      </c>
    </row>
    <row r="4534" spans="2:4" x14ac:dyDescent="0.25">
      <c r="B4534" s="8">
        <f t="shared" si="74"/>
        <v>4529</v>
      </c>
      <c r="C4534" s="12">
        <f>'Simulacion sistema (hoja4)'!AS4539</f>
        <v>0.13026527094092064</v>
      </c>
      <c r="D4534" s="12">
        <f>'Simulacion sistema (hoja4)'!AT4539</f>
        <v>0.3728531880931345</v>
      </c>
    </row>
    <row r="4535" spans="2:4" x14ac:dyDescent="0.25">
      <c r="B4535" s="8">
        <f t="shared" si="74"/>
        <v>4530</v>
      </c>
      <c r="C4535" s="12">
        <f>'Simulacion sistema (hoja4)'!AS4540</f>
        <v>9.6992994526038767E-2</v>
      </c>
      <c r="D4535" s="12">
        <f>'Simulacion sistema (hoja4)'!AT4540</f>
        <v>0.78090474043898239</v>
      </c>
    </row>
    <row r="4536" spans="2:4" x14ac:dyDescent="0.25">
      <c r="B4536" s="8">
        <f t="shared" si="74"/>
        <v>4531</v>
      </c>
      <c r="C4536" s="12">
        <f>'Simulacion sistema (hoja4)'!AS4541</f>
        <v>0.11775537123180731</v>
      </c>
      <c r="D4536" s="12">
        <f>'Simulacion sistema (hoja4)'!AT4541</f>
        <v>0.92672597520088873</v>
      </c>
    </row>
    <row r="4537" spans="2:4" x14ac:dyDescent="0.25">
      <c r="B4537" s="8">
        <f t="shared" si="74"/>
        <v>4532</v>
      </c>
      <c r="C4537" s="12">
        <f>'Simulacion sistema (hoja4)'!AS4542</f>
        <v>0</v>
      </c>
      <c r="D4537" s="12">
        <f>'Simulacion sistema (hoja4)'!AT4542</f>
        <v>0.95493184829889066</v>
      </c>
    </row>
    <row r="4538" spans="2:4" x14ac:dyDescent="0.25">
      <c r="B4538" s="8">
        <f t="shared" si="74"/>
        <v>4533</v>
      </c>
      <c r="C4538" s="12">
        <f>'Simulacion sistema (hoja4)'!AS4543</f>
        <v>0.16068342686259945</v>
      </c>
      <c r="D4538" s="12">
        <f>'Simulacion sistema (hoja4)'!AT4543</f>
        <v>0.76538643902957071</v>
      </c>
    </row>
    <row r="4539" spans="2:4" x14ac:dyDescent="0.25">
      <c r="B4539" s="8">
        <f t="shared" si="74"/>
        <v>4534</v>
      </c>
      <c r="C4539" s="12">
        <f>'Simulacion sistema (hoja4)'!AS4544</f>
        <v>1</v>
      </c>
      <c r="D4539" s="12">
        <f>'Simulacion sistema (hoja4)'!AT4544</f>
        <v>0.80385208420661969</v>
      </c>
    </row>
    <row r="4540" spans="2:4" x14ac:dyDescent="0.25">
      <c r="B4540" s="8">
        <f t="shared" si="74"/>
        <v>4535</v>
      </c>
      <c r="C4540" s="12">
        <f>'Simulacion sistema (hoja4)'!AS4545</f>
        <v>0.43782282676810641</v>
      </c>
      <c r="D4540" s="12">
        <f>'Simulacion sistema (hoja4)'!AT4545</f>
        <v>0.68476183514903322</v>
      </c>
    </row>
    <row r="4541" spans="2:4" x14ac:dyDescent="0.25">
      <c r="B4541" s="8">
        <f t="shared" si="74"/>
        <v>4536</v>
      </c>
      <c r="C4541" s="12">
        <f>'Simulacion sistema (hoja4)'!AS4546</f>
        <v>8.8816309067272323E-2</v>
      </c>
      <c r="D4541" s="12">
        <f>'Simulacion sistema (hoja4)'!AT4546</f>
        <v>0.8003648749606489</v>
      </c>
    </row>
    <row r="4542" spans="2:4" x14ac:dyDescent="0.25">
      <c r="B4542" s="8">
        <f t="shared" si="74"/>
        <v>4537</v>
      </c>
      <c r="C4542" s="12">
        <f>'Simulacion sistema (hoja4)'!AS4547</f>
        <v>9.6172656124831377E-2</v>
      </c>
      <c r="D4542" s="12">
        <f>'Simulacion sistema (hoja4)'!AT4547</f>
        <v>0.71868852943659212</v>
      </c>
    </row>
    <row r="4543" spans="2:4" x14ac:dyDescent="0.25">
      <c r="B4543" s="8">
        <f t="shared" si="74"/>
        <v>4538</v>
      </c>
      <c r="C4543" s="12">
        <f>'Simulacion sistema (hoja4)'!AS4548</f>
        <v>0</v>
      </c>
      <c r="D4543" s="12">
        <f>'Simulacion sistema (hoja4)'!AT4548</f>
        <v>0.7700276345940712</v>
      </c>
    </row>
    <row r="4544" spans="2:4" x14ac:dyDescent="0.25">
      <c r="B4544" s="8">
        <f t="shared" si="74"/>
        <v>4539</v>
      </c>
      <c r="C4544" s="12">
        <f>'Simulacion sistema (hoja4)'!AS4549</f>
        <v>0.29357526771345877</v>
      </c>
      <c r="D4544" s="12">
        <f>'Simulacion sistema (hoja4)'!AT4549</f>
        <v>0.78977574201227785</v>
      </c>
    </row>
    <row r="4545" spans="2:4" x14ac:dyDescent="0.25">
      <c r="B4545" s="8">
        <f t="shared" si="74"/>
        <v>4540</v>
      </c>
      <c r="C4545" s="12">
        <f>'Simulacion sistema (hoja4)'!AS4550</f>
        <v>0.98541939892723651</v>
      </c>
      <c r="D4545" s="12">
        <f>'Simulacion sistema (hoja4)'!AT4550</f>
        <v>0.85382536385712304</v>
      </c>
    </row>
    <row r="4546" spans="2:4" x14ac:dyDescent="0.25">
      <c r="B4546" s="8">
        <f t="shared" si="74"/>
        <v>4541</v>
      </c>
      <c r="C4546" s="12">
        <f>'Simulacion sistema (hoja4)'!AS4551</f>
        <v>0</v>
      </c>
      <c r="D4546" s="12">
        <f>'Simulacion sistema (hoja4)'!AT4551</f>
        <v>0.80916836533756453</v>
      </c>
    </row>
    <row r="4547" spans="2:4" x14ac:dyDescent="0.25">
      <c r="B4547" s="8">
        <f t="shared" si="74"/>
        <v>4542</v>
      </c>
      <c r="C4547" s="12">
        <f>'Simulacion sistema (hoja4)'!AS4552</f>
        <v>0.2754607279387225</v>
      </c>
      <c r="D4547" s="12">
        <f>'Simulacion sistema (hoja4)'!AT4552</f>
        <v>0.72872217104304582</v>
      </c>
    </row>
    <row r="4548" spans="2:4" x14ac:dyDescent="0.25">
      <c r="B4548" s="8">
        <f t="shared" si="74"/>
        <v>4543</v>
      </c>
      <c r="C4548" s="12">
        <f>'Simulacion sistema (hoja4)'!AS4553</f>
        <v>0.39922397824392969</v>
      </c>
      <c r="D4548" s="12">
        <f>'Simulacion sistema (hoja4)'!AT4553</f>
        <v>0.81723254469326179</v>
      </c>
    </row>
    <row r="4549" spans="2:4" x14ac:dyDescent="0.25">
      <c r="B4549" s="8">
        <f t="shared" si="74"/>
        <v>4544</v>
      </c>
      <c r="C4549" s="12">
        <f>'Simulacion sistema (hoja4)'!AS4554</f>
        <v>0</v>
      </c>
      <c r="D4549" s="12">
        <f>'Simulacion sistema (hoja4)'!AT4554</f>
        <v>0.64771452478361591</v>
      </c>
    </row>
    <row r="4550" spans="2:4" x14ac:dyDescent="0.25">
      <c r="B4550" s="8">
        <f t="shared" si="74"/>
        <v>4545</v>
      </c>
      <c r="C4550" s="12">
        <f>'Simulacion sistema (hoja4)'!AS4555</f>
        <v>0</v>
      </c>
      <c r="D4550" s="12">
        <f>'Simulacion sistema (hoja4)'!AT4555</f>
        <v>0.75573944572228957</v>
      </c>
    </row>
    <row r="4551" spans="2:4" x14ac:dyDescent="0.25">
      <c r="B4551" s="8">
        <f t="shared" si="74"/>
        <v>4546</v>
      </c>
      <c r="C4551" s="12">
        <f>'Simulacion sistema (hoja4)'!AS4556</f>
        <v>0</v>
      </c>
      <c r="D4551" s="12">
        <f>'Simulacion sistema (hoja4)'!AT4556</f>
        <v>0.9160551042874282</v>
      </c>
    </row>
    <row r="4552" spans="2:4" x14ac:dyDescent="0.25">
      <c r="B4552" s="8">
        <f t="shared" ref="B4552:B4615" si="75">+B4551+1</f>
        <v>4547</v>
      </c>
      <c r="C4552" s="12">
        <f>'Simulacion sistema (hoja4)'!AS4557</f>
        <v>0.34617528517358759</v>
      </c>
      <c r="D4552" s="12">
        <f>'Simulacion sistema (hoja4)'!AT4557</f>
        <v>0.79535440190193685</v>
      </c>
    </row>
    <row r="4553" spans="2:4" x14ac:dyDescent="0.25">
      <c r="B4553" s="8">
        <f t="shared" si="75"/>
        <v>4548</v>
      </c>
      <c r="C4553" s="12">
        <f>'Simulacion sistema (hoja4)'!AS4558</f>
        <v>1.4095840562086162E-2</v>
      </c>
      <c r="D4553" s="12">
        <f>'Simulacion sistema (hoja4)'!AT4558</f>
        <v>0.74933593821590638</v>
      </c>
    </row>
    <row r="4554" spans="2:4" x14ac:dyDescent="0.25">
      <c r="B4554" s="8">
        <f t="shared" si="75"/>
        <v>4549</v>
      </c>
      <c r="C4554" s="12">
        <f>'Simulacion sistema (hoja4)'!AS4559</f>
        <v>6.0612024648083115E-2</v>
      </c>
      <c r="D4554" s="12">
        <f>'Simulacion sistema (hoja4)'!AT4559</f>
        <v>0.75619164205374345</v>
      </c>
    </row>
    <row r="4555" spans="2:4" x14ac:dyDescent="0.25">
      <c r="B4555" s="8">
        <f t="shared" si="75"/>
        <v>4550</v>
      </c>
      <c r="C4555" s="12">
        <f>'Simulacion sistema (hoja4)'!AS4560</f>
        <v>1</v>
      </c>
      <c r="D4555" s="12">
        <f>'Simulacion sistema (hoja4)'!AT4560</f>
        <v>0.51948457395459358</v>
      </c>
    </row>
    <row r="4556" spans="2:4" x14ac:dyDescent="0.25">
      <c r="B4556" s="8">
        <f t="shared" si="75"/>
        <v>4551</v>
      </c>
      <c r="C4556" s="12">
        <f>'Simulacion sistema (hoja4)'!AS4561</f>
        <v>0</v>
      </c>
      <c r="D4556" s="12">
        <f>'Simulacion sistema (hoja4)'!AT4561</f>
        <v>0.54699940426543847</v>
      </c>
    </row>
    <row r="4557" spans="2:4" x14ac:dyDescent="0.25">
      <c r="B4557" s="8">
        <f t="shared" si="75"/>
        <v>4552</v>
      </c>
      <c r="C4557" s="12">
        <f>'Simulacion sistema (hoja4)'!AS4562</f>
        <v>0.17494457743281777</v>
      </c>
      <c r="D4557" s="12">
        <f>'Simulacion sistema (hoja4)'!AT4562</f>
        <v>0.85447495648773364</v>
      </c>
    </row>
    <row r="4558" spans="2:4" x14ac:dyDescent="0.25">
      <c r="B4558" s="8">
        <f t="shared" si="75"/>
        <v>4553</v>
      </c>
      <c r="C4558" s="12">
        <f>'Simulacion sistema (hoja4)'!AS4563</f>
        <v>3.5389361022680533E-3</v>
      </c>
      <c r="D4558" s="12">
        <f>'Simulacion sistema (hoja4)'!AT4563</f>
        <v>0.89811197788060293</v>
      </c>
    </row>
    <row r="4559" spans="2:4" x14ac:dyDescent="0.25">
      <c r="B4559" s="8">
        <f t="shared" si="75"/>
        <v>4554</v>
      </c>
      <c r="C4559" s="12">
        <f>'Simulacion sistema (hoja4)'!AS4564</f>
        <v>0</v>
      </c>
      <c r="D4559" s="12">
        <f>'Simulacion sistema (hoja4)'!AT4564</f>
        <v>0.8068291828251597</v>
      </c>
    </row>
    <row r="4560" spans="2:4" x14ac:dyDescent="0.25">
      <c r="B4560" s="8">
        <f t="shared" si="75"/>
        <v>4555</v>
      </c>
      <c r="C4560" s="12">
        <f>'Simulacion sistema (hoja4)'!AS4565</f>
        <v>0.5783816131806816</v>
      </c>
      <c r="D4560" s="12">
        <f>'Simulacion sistema (hoja4)'!AT4565</f>
        <v>0.84190200812162186</v>
      </c>
    </row>
    <row r="4561" spans="2:4" x14ac:dyDescent="0.25">
      <c r="B4561" s="8">
        <f t="shared" si="75"/>
        <v>4556</v>
      </c>
      <c r="C4561" s="12">
        <f>'Simulacion sistema (hoja4)'!AS4566</f>
        <v>0</v>
      </c>
      <c r="D4561" s="12">
        <f>'Simulacion sistema (hoja4)'!AT4566</f>
        <v>0.67355229100308134</v>
      </c>
    </row>
    <row r="4562" spans="2:4" x14ac:dyDescent="0.25">
      <c r="B4562" s="8">
        <f t="shared" si="75"/>
        <v>4557</v>
      </c>
      <c r="C4562" s="12">
        <f>'Simulacion sistema (hoja4)'!AS4567</f>
        <v>9.5300118658633443E-2</v>
      </c>
      <c r="D4562" s="12">
        <f>'Simulacion sistema (hoja4)'!AT4567</f>
        <v>0.92077965126739658</v>
      </c>
    </row>
    <row r="4563" spans="2:4" x14ac:dyDescent="0.25">
      <c r="B4563" s="8">
        <f t="shared" si="75"/>
        <v>4558</v>
      </c>
      <c r="C4563" s="12">
        <f>'Simulacion sistema (hoja4)'!AS4568</f>
        <v>0</v>
      </c>
      <c r="D4563" s="12">
        <f>'Simulacion sistema (hoja4)'!AT4568</f>
        <v>0.62659394195748253</v>
      </c>
    </row>
    <row r="4564" spans="2:4" x14ac:dyDescent="0.25">
      <c r="B4564" s="8">
        <f t="shared" si="75"/>
        <v>4559</v>
      </c>
      <c r="C4564" s="12">
        <f>'Simulacion sistema (hoja4)'!AS4569</f>
        <v>0</v>
      </c>
      <c r="D4564" s="12">
        <f>'Simulacion sistema (hoja4)'!AT4569</f>
        <v>0.75691044902921756</v>
      </c>
    </row>
    <row r="4565" spans="2:4" x14ac:dyDescent="0.25">
      <c r="B4565" s="8">
        <f t="shared" si="75"/>
        <v>4560</v>
      </c>
      <c r="C4565" s="12">
        <f>'Simulacion sistema (hoja4)'!AS4570</f>
        <v>0.63250542866444448</v>
      </c>
      <c r="D4565" s="12">
        <f>'Simulacion sistema (hoja4)'!AT4570</f>
        <v>0.76327821101827076</v>
      </c>
    </row>
    <row r="4566" spans="2:4" x14ac:dyDescent="0.25">
      <c r="B4566" s="8">
        <f t="shared" si="75"/>
        <v>4561</v>
      </c>
      <c r="C4566" s="12">
        <f>'Simulacion sistema (hoja4)'!AS4571</f>
        <v>0</v>
      </c>
      <c r="D4566" s="12">
        <f>'Simulacion sistema (hoja4)'!AT4571</f>
        <v>0.85552489756523198</v>
      </c>
    </row>
    <row r="4567" spans="2:4" x14ac:dyDescent="0.25">
      <c r="B4567" s="8">
        <f t="shared" si="75"/>
        <v>4562</v>
      </c>
      <c r="C4567" s="12">
        <f>'Simulacion sistema (hoja4)'!AS4572</f>
        <v>0.16662354521346667</v>
      </c>
      <c r="D4567" s="12">
        <f>'Simulacion sistema (hoja4)'!AT4572</f>
        <v>0.79750153560315784</v>
      </c>
    </row>
    <row r="4568" spans="2:4" x14ac:dyDescent="0.25">
      <c r="B4568" s="8">
        <f t="shared" si="75"/>
        <v>4563</v>
      </c>
      <c r="C4568" s="12">
        <f>'Simulacion sistema (hoja4)'!AS4573</f>
        <v>0.18981327405462281</v>
      </c>
      <c r="D4568" s="12">
        <f>'Simulacion sistema (hoja4)'!AT4573</f>
        <v>0.87216634329738119</v>
      </c>
    </row>
    <row r="4569" spans="2:4" x14ac:dyDescent="0.25">
      <c r="B4569" s="8">
        <f t="shared" si="75"/>
        <v>4564</v>
      </c>
      <c r="C4569" s="12">
        <f>'Simulacion sistema (hoja4)'!AS4574</f>
        <v>0</v>
      </c>
      <c r="D4569" s="12">
        <f>'Simulacion sistema (hoja4)'!AT4574</f>
        <v>0.79739567683656842</v>
      </c>
    </row>
    <row r="4570" spans="2:4" x14ac:dyDescent="0.25">
      <c r="B4570" s="8">
        <f t="shared" si="75"/>
        <v>4565</v>
      </c>
      <c r="C4570" s="12">
        <f>'Simulacion sistema (hoja4)'!AS4575</f>
        <v>0.24875086243846453</v>
      </c>
      <c r="D4570" s="12">
        <f>'Simulacion sistema (hoja4)'!AT4575</f>
        <v>0.84404930264913491</v>
      </c>
    </row>
    <row r="4571" spans="2:4" x14ac:dyDescent="0.25">
      <c r="B4571" s="8">
        <f t="shared" si="75"/>
        <v>4566</v>
      </c>
      <c r="C4571" s="12">
        <f>'Simulacion sistema (hoja4)'!AS4576</f>
        <v>0.18048140850535879</v>
      </c>
      <c r="D4571" s="12">
        <f>'Simulacion sistema (hoja4)'!AT4576</f>
        <v>0.73771248105139953</v>
      </c>
    </row>
    <row r="4572" spans="2:4" x14ac:dyDescent="0.25">
      <c r="B4572" s="8">
        <f t="shared" si="75"/>
        <v>4567</v>
      </c>
      <c r="C4572" s="12">
        <f>'Simulacion sistema (hoja4)'!AS4577</f>
        <v>6.7773440872476762E-2</v>
      </c>
      <c r="D4572" s="12">
        <f>'Simulacion sistema (hoja4)'!AT4577</f>
        <v>0.75728503909300493</v>
      </c>
    </row>
    <row r="4573" spans="2:4" x14ac:dyDescent="0.25">
      <c r="B4573" s="8">
        <f t="shared" si="75"/>
        <v>4568</v>
      </c>
      <c r="C4573" s="12">
        <f>'Simulacion sistema (hoja4)'!AS4578</f>
        <v>0</v>
      </c>
      <c r="D4573" s="12">
        <f>'Simulacion sistema (hoja4)'!AT4578</f>
        <v>0.70732645854817966</v>
      </c>
    </row>
    <row r="4574" spans="2:4" x14ac:dyDescent="0.25">
      <c r="B4574" s="8">
        <f t="shared" si="75"/>
        <v>4569</v>
      </c>
      <c r="C4574" s="12">
        <f>'Simulacion sistema (hoja4)'!AS4579</f>
        <v>0</v>
      </c>
      <c r="D4574" s="12">
        <f>'Simulacion sistema (hoja4)'!AT4579</f>
        <v>0.97058880633719613</v>
      </c>
    </row>
    <row r="4575" spans="2:4" x14ac:dyDescent="0.25">
      <c r="B4575" s="8">
        <f t="shared" si="75"/>
        <v>4570</v>
      </c>
      <c r="C4575" s="12">
        <f>'Simulacion sistema (hoja4)'!AS4580</f>
        <v>0</v>
      </c>
      <c r="D4575" s="12">
        <f>'Simulacion sistema (hoja4)'!AT4580</f>
        <v>0.68275419484892919</v>
      </c>
    </row>
    <row r="4576" spans="2:4" x14ac:dyDescent="0.25">
      <c r="B4576" s="8">
        <f t="shared" si="75"/>
        <v>4571</v>
      </c>
      <c r="C4576" s="12">
        <f>'Simulacion sistema (hoja4)'!AS4581</f>
        <v>0.41440716286015233</v>
      </c>
      <c r="D4576" s="12">
        <f>'Simulacion sistema (hoja4)'!AT4581</f>
        <v>0.68085600382709011</v>
      </c>
    </row>
    <row r="4577" spans="2:4" x14ac:dyDescent="0.25">
      <c r="B4577" s="8">
        <f t="shared" si="75"/>
        <v>4572</v>
      </c>
      <c r="C4577" s="12">
        <f>'Simulacion sistema (hoja4)'!AS4582</f>
        <v>0</v>
      </c>
      <c r="D4577" s="12">
        <f>'Simulacion sistema (hoja4)'!AT4582</f>
        <v>0.49061456479854587</v>
      </c>
    </row>
    <row r="4578" spans="2:4" x14ac:dyDescent="0.25">
      <c r="B4578" s="8">
        <f t="shared" si="75"/>
        <v>4573</v>
      </c>
      <c r="C4578" s="12">
        <f>'Simulacion sistema (hoja4)'!AS4583</f>
        <v>0</v>
      </c>
      <c r="D4578" s="12">
        <f>'Simulacion sistema (hoja4)'!AT4583</f>
        <v>0.81125809937029403</v>
      </c>
    </row>
    <row r="4579" spans="2:4" x14ac:dyDescent="0.25">
      <c r="B4579" s="8">
        <f t="shared" si="75"/>
        <v>4574</v>
      </c>
      <c r="C4579" s="12">
        <f>'Simulacion sistema (hoja4)'!AS4584</f>
        <v>0.61921849847834287</v>
      </c>
      <c r="D4579" s="12">
        <f>'Simulacion sistema (hoja4)'!AT4584</f>
        <v>0.69951127885106457</v>
      </c>
    </row>
    <row r="4580" spans="2:4" x14ac:dyDescent="0.25">
      <c r="B4580" s="8">
        <f t="shared" si="75"/>
        <v>4575</v>
      </c>
      <c r="C4580" s="12">
        <f>'Simulacion sistema (hoja4)'!AS4585</f>
        <v>0.13351418464153539</v>
      </c>
      <c r="D4580" s="12">
        <f>'Simulacion sistema (hoja4)'!AT4585</f>
        <v>0.72619015740516535</v>
      </c>
    </row>
    <row r="4581" spans="2:4" x14ac:dyDescent="0.25">
      <c r="B4581" s="8">
        <f t="shared" si="75"/>
        <v>4576</v>
      </c>
      <c r="C4581" s="12">
        <f>'Simulacion sistema (hoja4)'!AS4586</f>
        <v>0</v>
      </c>
      <c r="D4581" s="12">
        <f>'Simulacion sistema (hoja4)'!AT4586</f>
        <v>0.9526664362082693</v>
      </c>
    </row>
    <row r="4582" spans="2:4" x14ac:dyDescent="0.25">
      <c r="B4582" s="8">
        <f t="shared" si="75"/>
        <v>4577</v>
      </c>
      <c r="C4582" s="12">
        <f>'Simulacion sistema (hoja4)'!AS4587</f>
        <v>0.55643137690593347</v>
      </c>
      <c r="D4582" s="12">
        <f>'Simulacion sistema (hoja4)'!AT4587</f>
        <v>0.73216384220950081</v>
      </c>
    </row>
    <row r="4583" spans="2:4" x14ac:dyDescent="0.25">
      <c r="B4583" s="8">
        <f t="shared" si="75"/>
        <v>4578</v>
      </c>
      <c r="C4583" s="12">
        <f>'Simulacion sistema (hoja4)'!AS4588</f>
        <v>0.12316615807358175</v>
      </c>
      <c r="D4583" s="12">
        <f>'Simulacion sistema (hoja4)'!AT4588</f>
        <v>0.83939086353292292</v>
      </c>
    </row>
    <row r="4584" spans="2:4" x14ac:dyDescent="0.25">
      <c r="B4584" s="8">
        <f t="shared" si="75"/>
        <v>4579</v>
      </c>
      <c r="C4584" s="12">
        <f>'Simulacion sistema (hoja4)'!AS4589</f>
        <v>0.60851014095654443</v>
      </c>
      <c r="D4584" s="12">
        <f>'Simulacion sistema (hoja4)'!AT4589</f>
        <v>0.70451254375585537</v>
      </c>
    </row>
    <row r="4585" spans="2:4" x14ac:dyDescent="0.25">
      <c r="B4585" s="8">
        <f t="shared" si="75"/>
        <v>4580</v>
      </c>
      <c r="C4585" s="12">
        <f>'Simulacion sistema (hoja4)'!AS4590</f>
        <v>0.47584857812762493</v>
      </c>
      <c r="D4585" s="12">
        <f>'Simulacion sistema (hoja4)'!AT4590</f>
        <v>0.76931289409824299</v>
      </c>
    </row>
    <row r="4586" spans="2:4" x14ac:dyDescent="0.25">
      <c r="B4586" s="8">
        <f t="shared" si="75"/>
        <v>4581</v>
      </c>
      <c r="C4586" s="12">
        <f>'Simulacion sistema (hoja4)'!AS4591</f>
        <v>0</v>
      </c>
      <c r="D4586" s="12">
        <f>'Simulacion sistema (hoja4)'!AT4591</f>
        <v>0.5618659538533044</v>
      </c>
    </row>
    <row r="4587" spans="2:4" x14ac:dyDescent="0.25">
      <c r="B4587" s="8">
        <f t="shared" si="75"/>
        <v>4582</v>
      </c>
      <c r="C4587" s="12">
        <f>'Simulacion sistema (hoja4)'!AS4592</f>
        <v>0</v>
      </c>
      <c r="D4587" s="12">
        <f>'Simulacion sistema (hoja4)'!AT4592</f>
        <v>0.87742430149555228</v>
      </c>
    </row>
    <row r="4588" spans="2:4" x14ac:dyDescent="0.25">
      <c r="B4588" s="8">
        <f t="shared" si="75"/>
        <v>4583</v>
      </c>
      <c r="C4588" s="12">
        <f>'Simulacion sistema (hoja4)'!AS4593</f>
        <v>0</v>
      </c>
      <c r="D4588" s="12">
        <f>'Simulacion sistema (hoja4)'!AT4593</f>
        <v>0.96185084630074202</v>
      </c>
    </row>
    <row r="4589" spans="2:4" x14ac:dyDescent="0.25">
      <c r="B4589" s="8">
        <f t="shared" si="75"/>
        <v>4584</v>
      </c>
      <c r="C4589" s="12">
        <f>'Simulacion sistema (hoja4)'!AS4594</f>
        <v>0</v>
      </c>
      <c r="D4589" s="12">
        <f>'Simulacion sistema (hoja4)'!AT4594</f>
        <v>0.7957998959262288</v>
      </c>
    </row>
    <row r="4590" spans="2:4" x14ac:dyDescent="0.25">
      <c r="B4590" s="8">
        <f t="shared" si="75"/>
        <v>4585</v>
      </c>
      <c r="C4590" s="12">
        <f>'Simulacion sistema (hoja4)'!AS4595</f>
        <v>0</v>
      </c>
      <c r="D4590" s="12">
        <f>'Simulacion sistema (hoja4)'!AT4595</f>
        <v>0.60197006893383698</v>
      </c>
    </row>
    <row r="4591" spans="2:4" x14ac:dyDescent="0.25">
      <c r="B4591" s="8">
        <f t="shared" si="75"/>
        <v>4586</v>
      </c>
      <c r="C4591" s="12">
        <f>'Simulacion sistema (hoja4)'!AS4596</f>
        <v>0.35794943226421544</v>
      </c>
      <c r="D4591" s="12">
        <f>'Simulacion sistema (hoja4)'!AT4596</f>
        <v>0.86038781369989259</v>
      </c>
    </row>
    <row r="4592" spans="2:4" x14ac:dyDescent="0.25">
      <c r="B4592" s="8">
        <f t="shared" si="75"/>
        <v>4587</v>
      </c>
      <c r="C4592" s="12">
        <f>'Simulacion sistema (hoja4)'!AS4597</f>
        <v>3.6569355399842608E-2</v>
      </c>
      <c r="D4592" s="12">
        <f>'Simulacion sistema (hoja4)'!AT4597</f>
        <v>0.78655461911116054</v>
      </c>
    </row>
    <row r="4593" spans="2:4" x14ac:dyDescent="0.25">
      <c r="B4593" s="8">
        <f t="shared" si="75"/>
        <v>4588</v>
      </c>
      <c r="C4593" s="12">
        <f>'Simulacion sistema (hoja4)'!AS4598</f>
        <v>0.5481961679125239</v>
      </c>
      <c r="D4593" s="12">
        <f>'Simulacion sistema (hoja4)'!AT4598</f>
        <v>0.75502222834028576</v>
      </c>
    </row>
    <row r="4594" spans="2:4" x14ac:dyDescent="0.25">
      <c r="B4594" s="8">
        <f t="shared" si="75"/>
        <v>4589</v>
      </c>
      <c r="C4594" s="12">
        <f>'Simulacion sistema (hoja4)'!AS4599</f>
        <v>0.21099298936581665</v>
      </c>
      <c r="D4594" s="12">
        <f>'Simulacion sistema (hoja4)'!AT4599</f>
        <v>0.60420758942836239</v>
      </c>
    </row>
    <row r="4595" spans="2:4" x14ac:dyDescent="0.25">
      <c r="B4595" s="8">
        <f t="shared" si="75"/>
        <v>4590</v>
      </c>
      <c r="C4595" s="12">
        <f>'Simulacion sistema (hoja4)'!AS4600</f>
        <v>0</v>
      </c>
      <c r="D4595" s="12">
        <f>'Simulacion sistema (hoja4)'!AT4600</f>
        <v>0.74733464485598478</v>
      </c>
    </row>
    <row r="4596" spans="2:4" x14ac:dyDescent="0.25">
      <c r="B4596" s="8">
        <f t="shared" si="75"/>
        <v>4591</v>
      </c>
      <c r="C4596" s="12">
        <f>'Simulacion sistema (hoja4)'!AS4601</f>
        <v>0.31647499357049746</v>
      </c>
      <c r="D4596" s="12">
        <f>'Simulacion sistema (hoja4)'!AT4601</f>
        <v>0.60934011564922541</v>
      </c>
    </row>
    <row r="4597" spans="2:4" x14ac:dyDescent="0.25">
      <c r="B4597" s="8">
        <f t="shared" si="75"/>
        <v>4592</v>
      </c>
      <c r="C4597" s="12">
        <f>'Simulacion sistema (hoja4)'!AS4602</f>
        <v>6.6159648178361216E-2</v>
      </c>
      <c r="D4597" s="12">
        <f>'Simulacion sistema (hoja4)'!AT4602</f>
        <v>0.89575334327320943</v>
      </c>
    </row>
    <row r="4598" spans="2:4" x14ac:dyDescent="0.25">
      <c r="B4598" s="8">
        <f t="shared" si="75"/>
        <v>4593</v>
      </c>
      <c r="C4598" s="12">
        <f>'Simulacion sistema (hoja4)'!AS4603</f>
        <v>0</v>
      </c>
      <c r="D4598" s="12">
        <f>'Simulacion sistema (hoja4)'!AT4603</f>
        <v>0.55167927572857323</v>
      </c>
    </row>
    <row r="4599" spans="2:4" x14ac:dyDescent="0.25">
      <c r="B4599" s="8">
        <f t="shared" si="75"/>
        <v>4594</v>
      </c>
      <c r="C4599" s="12">
        <f>'Simulacion sistema (hoja4)'!AS4604</f>
        <v>0</v>
      </c>
      <c r="D4599" s="12">
        <f>'Simulacion sistema (hoja4)'!AT4604</f>
        <v>0.72909363044209763</v>
      </c>
    </row>
    <row r="4600" spans="2:4" x14ac:dyDescent="0.25">
      <c r="B4600" s="8">
        <f t="shared" si="75"/>
        <v>4595</v>
      </c>
      <c r="C4600" s="12">
        <f>'Simulacion sistema (hoja4)'!AS4605</f>
        <v>0.21609476576486486</v>
      </c>
      <c r="D4600" s="12">
        <f>'Simulacion sistema (hoja4)'!AT4605</f>
        <v>0.93930769841541928</v>
      </c>
    </row>
    <row r="4601" spans="2:4" x14ac:dyDescent="0.25">
      <c r="B4601" s="8">
        <f t="shared" si="75"/>
        <v>4596</v>
      </c>
      <c r="C4601" s="12">
        <f>'Simulacion sistema (hoja4)'!AS4606</f>
        <v>0</v>
      </c>
      <c r="D4601" s="12">
        <f>'Simulacion sistema (hoja4)'!AT4606</f>
        <v>0.65188983812834911</v>
      </c>
    </row>
    <row r="4602" spans="2:4" x14ac:dyDescent="0.25">
      <c r="B4602" s="8">
        <f t="shared" si="75"/>
        <v>4597</v>
      </c>
      <c r="C4602" s="12">
        <f>'Simulacion sistema (hoja4)'!AS4607</f>
        <v>0</v>
      </c>
      <c r="D4602" s="12">
        <f>'Simulacion sistema (hoja4)'!AT4607</f>
        <v>0.60389237935805917</v>
      </c>
    </row>
    <row r="4603" spans="2:4" x14ac:dyDescent="0.25">
      <c r="B4603" s="8">
        <f t="shared" si="75"/>
        <v>4598</v>
      </c>
      <c r="C4603" s="12">
        <f>'Simulacion sistema (hoja4)'!AS4608</f>
        <v>0</v>
      </c>
      <c r="D4603" s="12">
        <f>'Simulacion sistema (hoja4)'!AT4608</f>
        <v>0.81162487586132137</v>
      </c>
    </row>
    <row r="4604" spans="2:4" x14ac:dyDescent="0.25">
      <c r="B4604" s="8">
        <f t="shared" si="75"/>
        <v>4599</v>
      </c>
      <c r="C4604" s="12">
        <f>'Simulacion sistema (hoja4)'!AS4609</f>
        <v>7.0985623011027552E-2</v>
      </c>
      <c r="D4604" s="12">
        <f>'Simulacion sistema (hoja4)'!AT4609</f>
        <v>0.55993385672595586</v>
      </c>
    </row>
    <row r="4605" spans="2:4" x14ac:dyDescent="0.25">
      <c r="B4605" s="8">
        <f t="shared" si="75"/>
        <v>4600</v>
      </c>
      <c r="C4605" s="12">
        <f>'Simulacion sistema (hoja4)'!AS4610</f>
        <v>0</v>
      </c>
      <c r="D4605" s="12">
        <f>'Simulacion sistema (hoja4)'!AT4610</f>
        <v>1</v>
      </c>
    </row>
    <row r="4606" spans="2:4" x14ac:dyDescent="0.25">
      <c r="B4606" s="8">
        <f t="shared" si="75"/>
        <v>4601</v>
      </c>
      <c r="C4606" s="12">
        <f>'Simulacion sistema (hoja4)'!AS4611</f>
        <v>0</v>
      </c>
      <c r="D4606" s="12">
        <f>'Simulacion sistema (hoja4)'!AT4611</f>
        <v>0.87704163922333045</v>
      </c>
    </row>
    <row r="4607" spans="2:4" x14ac:dyDescent="0.25">
      <c r="B4607" s="8">
        <f t="shared" si="75"/>
        <v>4602</v>
      </c>
      <c r="C4607" s="12">
        <f>'Simulacion sistema (hoja4)'!AS4612</f>
        <v>0</v>
      </c>
      <c r="D4607" s="12">
        <f>'Simulacion sistema (hoja4)'!AT4612</f>
        <v>0.74172467047959401</v>
      </c>
    </row>
    <row r="4608" spans="2:4" x14ac:dyDescent="0.25">
      <c r="B4608" s="8">
        <f t="shared" si="75"/>
        <v>4603</v>
      </c>
      <c r="C4608" s="12">
        <f>'Simulacion sistema (hoja4)'!AS4613</f>
        <v>0</v>
      </c>
      <c r="D4608" s="12">
        <f>'Simulacion sistema (hoja4)'!AT4613</f>
        <v>0.6634467278079732</v>
      </c>
    </row>
    <row r="4609" spans="2:4" x14ac:dyDescent="0.25">
      <c r="B4609" s="8">
        <f t="shared" si="75"/>
        <v>4604</v>
      </c>
      <c r="C4609" s="12">
        <f>'Simulacion sistema (hoja4)'!AS4614</f>
        <v>2.1737078302389672E-2</v>
      </c>
      <c r="D4609" s="12">
        <f>'Simulacion sistema (hoja4)'!AT4614</f>
        <v>0.7619443094698124</v>
      </c>
    </row>
    <row r="4610" spans="2:4" x14ac:dyDescent="0.25">
      <c r="B4610" s="8">
        <f t="shared" si="75"/>
        <v>4605</v>
      </c>
      <c r="C4610" s="12">
        <f>'Simulacion sistema (hoja4)'!AS4615</f>
        <v>0.30493420443493841</v>
      </c>
      <c r="D4610" s="12">
        <f>'Simulacion sistema (hoja4)'!AT4615</f>
        <v>0.72316586567814167</v>
      </c>
    </row>
    <row r="4611" spans="2:4" x14ac:dyDescent="0.25">
      <c r="B4611" s="8">
        <f t="shared" si="75"/>
        <v>4606</v>
      </c>
      <c r="C4611" s="12">
        <f>'Simulacion sistema (hoja4)'!AS4616</f>
        <v>0.20699548568447954</v>
      </c>
      <c r="D4611" s="12">
        <f>'Simulacion sistema (hoja4)'!AT4616</f>
        <v>0.81130452319090207</v>
      </c>
    </row>
    <row r="4612" spans="2:4" x14ac:dyDescent="0.25">
      <c r="B4612" s="8">
        <f t="shared" si="75"/>
        <v>4607</v>
      </c>
      <c r="C4612" s="12">
        <f>'Simulacion sistema (hoja4)'!AS4617</f>
        <v>0</v>
      </c>
      <c r="D4612" s="12">
        <f>'Simulacion sistema (hoja4)'!AT4617</f>
        <v>0.82030747141515636</v>
      </c>
    </row>
    <row r="4613" spans="2:4" x14ac:dyDescent="0.25">
      <c r="B4613" s="8">
        <f t="shared" si="75"/>
        <v>4608</v>
      </c>
      <c r="C4613" s="12">
        <f>'Simulacion sistema (hoja4)'!AS4618</f>
        <v>0</v>
      </c>
      <c r="D4613" s="12">
        <f>'Simulacion sistema (hoja4)'!AT4618</f>
        <v>0.61384770882930706</v>
      </c>
    </row>
    <row r="4614" spans="2:4" x14ac:dyDescent="0.25">
      <c r="B4614" s="8">
        <f t="shared" si="75"/>
        <v>4609</v>
      </c>
      <c r="C4614" s="12">
        <f>'Simulacion sistema (hoja4)'!AS4619</f>
        <v>0.44216881659315643</v>
      </c>
      <c r="D4614" s="12">
        <f>'Simulacion sistema (hoja4)'!AT4619</f>
        <v>0.53928831913069919</v>
      </c>
    </row>
    <row r="4615" spans="2:4" x14ac:dyDescent="0.25">
      <c r="B4615" s="8">
        <f t="shared" si="75"/>
        <v>4610</v>
      </c>
      <c r="C4615" s="12">
        <f>'Simulacion sistema (hoja4)'!AS4620</f>
        <v>0.20375397026720982</v>
      </c>
      <c r="D4615" s="12">
        <f>'Simulacion sistema (hoja4)'!AT4620</f>
        <v>0.86037388911186907</v>
      </c>
    </row>
    <row r="4616" spans="2:4" x14ac:dyDescent="0.25">
      <c r="B4616" s="8">
        <f t="shared" ref="B4616:B4679" si="76">+B4615+1</f>
        <v>4611</v>
      </c>
      <c r="C4616" s="12">
        <f>'Simulacion sistema (hoja4)'!AS4621</f>
        <v>0.11393276856101546</v>
      </c>
      <c r="D4616" s="12">
        <f>'Simulacion sistema (hoja4)'!AT4621</f>
        <v>0.85157879406111059</v>
      </c>
    </row>
    <row r="4617" spans="2:4" x14ac:dyDescent="0.25">
      <c r="B4617" s="8">
        <f t="shared" si="76"/>
        <v>4612</v>
      </c>
      <c r="C4617" s="12">
        <f>'Simulacion sistema (hoja4)'!AS4622</f>
        <v>1.5580000362630624E-2</v>
      </c>
      <c r="D4617" s="12">
        <f>'Simulacion sistema (hoja4)'!AT4622</f>
        <v>0.61830324650630886</v>
      </c>
    </row>
    <row r="4618" spans="2:4" x14ac:dyDescent="0.25">
      <c r="B4618" s="8">
        <f t="shared" si="76"/>
        <v>4613</v>
      </c>
      <c r="C4618" s="12">
        <f>'Simulacion sistema (hoja4)'!AS4623</f>
        <v>0</v>
      </c>
      <c r="D4618" s="12">
        <f>'Simulacion sistema (hoja4)'!AT4623</f>
        <v>1</v>
      </c>
    </row>
    <row r="4619" spans="2:4" x14ac:dyDescent="0.25">
      <c r="B4619" s="8">
        <f t="shared" si="76"/>
        <v>4614</v>
      </c>
      <c r="C4619" s="12">
        <f>'Simulacion sistema (hoja4)'!AS4624</f>
        <v>0.16848434753609903</v>
      </c>
      <c r="D4619" s="12">
        <f>'Simulacion sistema (hoja4)'!AT4624</f>
        <v>0.90160379403757973</v>
      </c>
    </row>
    <row r="4620" spans="2:4" x14ac:dyDescent="0.25">
      <c r="B4620" s="8">
        <f t="shared" si="76"/>
        <v>4615</v>
      </c>
      <c r="C4620" s="12">
        <f>'Simulacion sistema (hoja4)'!AS4625</f>
        <v>0</v>
      </c>
      <c r="D4620" s="12">
        <f>'Simulacion sistema (hoja4)'!AT4625</f>
        <v>0.62534244452981513</v>
      </c>
    </row>
    <row r="4621" spans="2:4" x14ac:dyDescent="0.25">
      <c r="B4621" s="8">
        <f t="shared" si="76"/>
        <v>4616</v>
      </c>
      <c r="C4621" s="12">
        <f>'Simulacion sistema (hoja4)'!AS4626</f>
        <v>0</v>
      </c>
      <c r="D4621" s="12">
        <f>'Simulacion sistema (hoja4)'!AT4626</f>
        <v>0.77560475899013437</v>
      </c>
    </row>
    <row r="4622" spans="2:4" x14ac:dyDescent="0.25">
      <c r="B4622" s="8">
        <f t="shared" si="76"/>
        <v>4617</v>
      </c>
      <c r="C4622" s="12">
        <f>'Simulacion sistema (hoja4)'!AS4627</f>
        <v>0</v>
      </c>
      <c r="D4622" s="12">
        <f>'Simulacion sistema (hoja4)'!AT4627</f>
        <v>0.8764319266154541</v>
      </c>
    </row>
    <row r="4623" spans="2:4" x14ac:dyDescent="0.25">
      <c r="B4623" s="8">
        <f t="shared" si="76"/>
        <v>4618</v>
      </c>
      <c r="C4623" s="12">
        <f>'Simulacion sistema (hoja4)'!AS4628</f>
        <v>0</v>
      </c>
      <c r="D4623" s="12">
        <f>'Simulacion sistema (hoja4)'!AT4628</f>
        <v>0.81816744838954092</v>
      </c>
    </row>
    <row r="4624" spans="2:4" x14ac:dyDescent="0.25">
      <c r="B4624" s="8">
        <f t="shared" si="76"/>
        <v>4619</v>
      </c>
      <c r="C4624" s="12">
        <f>'Simulacion sistema (hoja4)'!AS4629</f>
        <v>0.31630338273583525</v>
      </c>
      <c r="D4624" s="12">
        <f>'Simulacion sistema (hoja4)'!AT4629</f>
        <v>0.90809908550087526</v>
      </c>
    </row>
    <row r="4625" spans="2:4" x14ac:dyDescent="0.25">
      <c r="B4625" s="8">
        <f t="shared" si="76"/>
        <v>4620</v>
      </c>
      <c r="C4625" s="12">
        <f>'Simulacion sistema (hoja4)'!AS4630</f>
        <v>0.10333208412104737</v>
      </c>
      <c r="D4625" s="12">
        <f>'Simulacion sistema (hoja4)'!AT4630</f>
        <v>0.89662426253364103</v>
      </c>
    </row>
    <row r="4626" spans="2:4" x14ac:dyDescent="0.25">
      <c r="B4626" s="8">
        <f t="shared" si="76"/>
        <v>4621</v>
      </c>
      <c r="C4626" s="12">
        <f>'Simulacion sistema (hoja4)'!AS4631</f>
        <v>0</v>
      </c>
      <c r="D4626" s="12">
        <f>'Simulacion sistema (hoja4)'!AT4631</f>
        <v>1</v>
      </c>
    </row>
    <row r="4627" spans="2:4" x14ac:dyDescent="0.25">
      <c r="B4627" s="8">
        <f t="shared" si="76"/>
        <v>4622</v>
      </c>
      <c r="C4627" s="12">
        <f>'Simulacion sistema (hoja4)'!AS4632</f>
        <v>0.14337771003169286</v>
      </c>
      <c r="D4627" s="12">
        <f>'Simulacion sistema (hoja4)'!AT4632</f>
        <v>0.81339167209524721</v>
      </c>
    </row>
    <row r="4628" spans="2:4" x14ac:dyDescent="0.25">
      <c r="B4628" s="8">
        <f t="shared" si="76"/>
        <v>4623</v>
      </c>
      <c r="C4628" s="12">
        <f>'Simulacion sistema (hoja4)'!AS4633</f>
        <v>0.40999697934697205</v>
      </c>
      <c r="D4628" s="12">
        <f>'Simulacion sistema (hoja4)'!AT4633</f>
        <v>0.6882555368167631</v>
      </c>
    </row>
    <row r="4629" spans="2:4" x14ac:dyDescent="0.25">
      <c r="B4629" s="8">
        <f t="shared" si="76"/>
        <v>4624</v>
      </c>
      <c r="C4629" s="12">
        <f>'Simulacion sistema (hoja4)'!AS4634</f>
        <v>1.0300768600098953E-2</v>
      </c>
      <c r="D4629" s="12">
        <f>'Simulacion sistema (hoja4)'!AT4634</f>
        <v>1</v>
      </c>
    </row>
    <row r="4630" spans="2:4" x14ac:dyDescent="0.25">
      <c r="B4630" s="8">
        <f t="shared" si="76"/>
        <v>4625</v>
      </c>
      <c r="C4630" s="12">
        <f>'Simulacion sistema (hoja4)'!AS4635</f>
        <v>0</v>
      </c>
      <c r="D4630" s="12">
        <f>'Simulacion sistema (hoja4)'!AT4635</f>
        <v>0.77771044131165068</v>
      </c>
    </row>
    <row r="4631" spans="2:4" x14ac:dyDescent="0.25">
      <c r="B4631" s="8">
        <f t="shared" si="76"/>
        <v>4626</v>
      </c>
      <c r="C4631" s="12">
        <f>'Simulacion sistema (hoja4)'!AS4636</f>
        <v>0</v>
      </c>
      <c r="D4631" s="12">
        <f>'Simulacion sistema (hoja4)'!AT4636</f>
        <v>0.89749672211972165</v>
      </c>
    </row>
    <row r="4632" spans="2:4" x14ac:dyDescent="0.25">
      <c r="B4632" s="8">
        <f t="shared" si="76"/>
        <v>4627</v>
      </c>
      <c r="C4632" s="12">
        <f>'Simulacion sistema (hoja4)'!AS4637</f>
        <v>0</v>
      </c>
      <c r="D4632" s="12">
        <f>'Simulacion sistema (hoja4)'!AT4637</f>
        <v>0.93065242603365794</v>
      </c>
    </row>
    <row r="4633" spans="2:4" x14ac:dyDescent="0.25">
      <c r="B4633" s="8">
        <f t="shared" si="76"/>
        <v>4628</v>
      </c>
      <c r="C4633" s="12">
        <f>'Simulacion sistema (hoja4)'!AS4638</f>
        <v>0</v>
      </c>
      <c r="D4633" s="12">
        <f>'Simulacion sistema (hoja4)'!AT4638</f>
        <v>0.87635764017990592</v>
      </c>
    </row>
    <row r="4634" spans="2:4" x14ac:dyDescent="0.25">
      <c r="B4634" s="8">
        <f t="shared" si="76"/>
        <v>4629</v>
      </c>
      <c r="C4634" s="12">
        <f>'Simulacion sistema (hoja4)'!AS4639</f>
        <v>9.5437299044034821E-2</v>
      </c>
      <c r="D4634" s="12">
        <f>'Simulacion sistema (hoja4)'!AT4639</f>
        <v>0.93290429176371592</v>
      </c>
    </row>
    <row r="4635" spans="2:4" x14ac:dyDescent="0.25">
      <c r="B4635" s="8">
        <f t="shared" si="76"/>
        <v>4630</v>
      </c>
      <c r="C4635" s="12">
        <f>'Simulacion sistema (hoja4)'!AS4640</f>
        <v>0</v>
      </c>
      <c r="D4635" s="12">
        <f>'Simulacion sistema (hoja4)'!AT4640</f>
        <v>0.77251951328952384</v>
      </c>
    </row>
    <row r="4636" spans="2:4" x14ac:dyDescent="0.25">
      <c r="B4636" s="8">
        <f t="shared" si="76"/>
        <v>4631</v>
      </c>
      <c r="C4636" s="12">
        <f>'Simulacion sistema (hoja4)'!AS4641</f>
        <v>0.58680356775796338</v>
      </c>
      <c r="D4636" s="12">
        <f>'Simulacion sistema (hoja4)'!AT4641</f>
        <v>0.50698477153764787</v>
      </c>
    </row>
    <row r="4637" spans="2:4" x14ac:dyDescent="0.25">
      <c r="B4637" s="8">
        <f t="shared" si="76"/>
        <v>4632</v>
      </c>
      <c r="C4637" s="12">
        <f>'Simulacion sistema (hoja4)'!AS4642</f>
        <v>0.55465127767562195</v>
      </c>
      <c r="D4637" s="12">
        <f>'Simulacion sistema (hoja4)'!AT4642</f>
        <v>0.91418550291574285</v>
      </c>
    </row>
    <row r="4638" spans="2:4" x14ac:dyDescent="0.25">
      <c r="B4638" s="8">
        <f t="shared" si="76"/>
        <v>4633</v>
      </c>
      <c r="C4638" s="12">
        <f>'Simulacion sistema (hoja4)'!AS4643</f>
        <v>0.9161409257630434</v>
      </c>
      <c r="D4638" s="12">
        <f>'Simulacion sistema (hoja4)'!AT4643</f>
        <v>0.63513292053145076</v>
      </c>
    </row>
    <row r="4639" spans="2:4" x14ac:dyDescent="0.25">
      <c r="B4639" s="8">
        <f t="shared" si="76"/>
        <v>4634</v>
      </c>
      <c r="C4639" s="12">
        <f>'Simulacion sistema (hoja4)'!AS4644</f>
        <v>0</v>
      </c>
      <c r="D4639" s="12">
        <f>'Simulacion sistema (hoja4)'!AT4644</f>
        <v>0.80796180528615302</v>
      </c>
    </row>
    <row r="4640" spans="2:4" x14ac:dyDescent="0.25">
      <c r="B4640" s="8">
        <f t="shared" si="76"/>
        <v>4635</v>
      </c>
      <c r="C4640" s="12">
        <f>'Simulacion sistema (hoja4)'!AS4645</f>
        <v>9.6852986906014849E-2</v>
      </c>
      <c r="D4640" s="12">
        <f>'Simulacion sistema (hoja4)'!AT4645</f>
        <v>0.75821539347111055</v>
      </c>
    </row>
    <row r="4641" spans="2:4" x14ac:dyDescent="0.25">
      <c r="B4641" s="8">
        <f t="shared" si="76"/>
        <v>4636</v>
      </c>
      <c r="C4641" s="12">
        <f>'Simulacion sistema (hoja4)'!AS4646</f>
        <v>0</v>
      </c>
      <c r="D4641" s="12">
        <f>'Simulacion sistema (hoja4)'!AT4646</f>
        <v>0.79677938754755639</v>
      </c>
    </row>
    <row r="4642" spans="2:4" x14ac:dyDescent="0.25">
      <c r="B4642" s="8">
        <f t="shared" si="76"/>
        <v>4637</v>
      </c>
      <c r="C4642" s="12">
        <f>'Simulacion sistema (hoja4)'!AS4647</f>
        <v>0.22133463228190872</v>
      </c>
      <c r="D4642" s="12">
        <f>'Simulacion sistema (hoja4)'!AT4647</f>
        <v>0.91377130362928016</v>
      </c>
    </row>
    <row r="4643" spans="2:4" x14ac:dyDescent="0.25">
      <c r="B4643" s="8">
        <f t="shared" si="76"/>
        <v>4638</v>
      </c>
      <c r="C4643" s="12">
        <f>'Simulacion sistema (hoja4)'!AS4648</f>
        <v>0.25058383342195978</v>
      </c>
      <c r="D4643" s="12">
        <f>'Simulacion sistema (hoja4)'!AT4648</f>
        <v>0.51009970331998711</v>
      </c>
    </row>
    <row r="4644" spans="2:4" x14ac:dyDescent="0.25">
      <c r="B4644" s="8">
        <f t="shared" si="76"/>
        <v>4639</v>
      </c>
      <c r="C4644" s="12">
        <f>'Simulacion sistema (hoja4)'!AS4649</f>
        <v>0.12721781426854809</v>
      </c>
      <c r="D4644" s="12">
        <f>'Simulacion sistema (hoja4)'!AT4649</f>
        <v>0.95623811556346083</v>
      </c>
    </row>
    <row r="4645" spans="2:4" x14ac:dyDescent="0.25">
      <c r="B4645" s="8">
        <f t="shared" si="76"/>
        <v>4640</v>
      </c>
      <c r="C4645" s="12">
        <f>'Simulacion sistema (hoja4)'!AS4650</f>
        <v>0.3947083735084258</v>
      </c>
      <c r="D4645" s="12">
        <f>'Simulacion sistema (hoja4)'!AT4650</f>
        <v>0.86258340788626808</v>
      </c>
    </row>
    <row r="4646" spans="2:4" x14ac:dyDescent="0.25">
      <c r="B4646" s="8">
        <f t="shared" si="76"/>
        <v>4641</v>
      </c>
      <c r="C4646" s="12">
        <f>'Simulacion sistema (hoja4)'!AS4651</f>
        <v>0</v>
      </c>
      <c r="D4646" s="12">
        <f>'Simulacion sistema (hoja4)'!AT4651</f>
        <v>0.71735337747744132</v>
      </c>
    </row>
    <row r="4647" spans="2:4" x14ac:dyDescent="0.25">
      <c r="B4647" s="8">
        <f t="shared" si="76"/>
        <v>4642</v>
      </c>
      <c r="C4647" s="12">
        <f>'Simulacion sistema (hoja4)'!AS4652</f>
        <v>0</v>
      </c>
      <c r="D4647" s="12">
        <f>'Simulacion sistema (hoja4)'!AT4652</f>
        <v>0.84936046780378893</v>
      </c>
    </row>
    <row r="4648" spans="2:4" x14ac:dyDescent="0.25">
      <c r="B4648" s="8">
        <f t="shared" si="76"/>
        <v>4643</v>
      </c>
      <c r="C4648" s="12">
        <f>'Simulacion sistema (hoja4)'!AS4653</f>
        <v>0</v>
      </c>
      <c r="D4648" s="12">
        <f>'Simulacion sistema (hoja4)'!AT4653</f>
        <v>0.88434260229834061</v>
      </c>
    </row>
    <row r="4649" spans="2:4" x14ac:dyDescent="0.25">
      <c r="B4649" s="8">
        <f t="shared" si="76"/>
        <v>4644</v>
      </c>
      <c r="C4649" s="12">
        <f>'Simulacion sistema (hoja4)'!AS4654</f>
        <v>2.9750673365807386E-2</v>
      </c>
      <c r="D4649" s="12">
        <f>'Simulacion sistema (hoja4)'!AT4654</f>
        <v>0.67976985375009391</v>
      </c>
    </row>
    <row r="4650" spans="2:4" x14ac:dyDescent="0.25">
      <c r="B4650" s="8">
        <f t="shared" si="76"/>
        <v>4645</v>
      </c>
      <c r="C4650" s="12">
        <f>'Simulacion sistema (hoja4)'!AS4655</f>
        <v>0</v>
      </c>
      <c r="D4650" s="12">
        <f>'Simulacion sistema (hoja4)'!AT4655</f>
        <v>0.99344639377026622</v>
      </c>
    </row>
    <row r="4651" spans="2:4" x14ac:dyDescent="0.25">
      <c r="B4651" s="8">
        <f t="shared" si="76"/>
        <v>4646</v>
      </c>
      <c r="C4651" s="12">
        <f>'Simulacion sistema (hoja4)'!AS4656</f>
        <v>0</v>
      </c>
      <c r="D4651" s="12">
        <f>'Simulacion sistema (hoja4)'!AT4656</f>
        <v>0.93493688218849746</v>
      </c>
    </row>
    <row r="4652" spans="2:4" x14ac:dyDescent="0.25">
      <c r="B4652" s="8">
        <f t="shared" si="76"/>
        <v>4647</v>
      </c>
      <c r="C4652" s="12">
        <f>'Simulacion sistema (hoja4)'!AS4657</f>
        <v>0</v>
      </c>
      <c r="D4652" s="12">
        <f>'Simulacion sistema (hoja4)'!AT4657</f>
        <v>0.92773183052410524</v>
      </c>
    </row>
    <row r="4653" spans="2:4" x14ac:dyDescent="0.25">
      <c r="B4653" s="8">
        <f t="shared" si="76"/>
        <v>4648</v>
      </c>
      <c r="C4653" s="12">
        <f>'Simulacion sistema (hoja4)'!AS4658</f>
        <v>0.12893725550055668</v>
      </c>
      <c r="D4653" s="12">
        <f>'Simulacion sistema (hoja4)'!AT4658</f>
        <v>0.72206157414969818</v>
      </c>
    </row>
    <row r="4654" spans="2:4" x14ac:dyDescent="0.25">
      <c r="B4654" s="8">
        <f t="shared" si="76"/>
        <v>4649</v>
      </c>
      <c r="C4654" s="12">
        <f>'Simulacion sistema (hoja4)'!AS4659</f>
        <v>0.18374815021079191</v>
      </c>
      <c r="D4654" s="12">
        <f>'Simulacion sistema (hoja4)'!AT4659</f>
        <v>0.97116581644441879</v>
      </c>
    </row>
    <row r="4655" spans="2:4" x14ac:dyDescent="0.25">
      <c r="B4655" s="8">
        <f t="shared" si="76"/>
        <v>4650</v>
      </c>
      <c r="C4655" s="12">
        <f>'Simulacion sistema (hoja4)'!AS4660</f>
        <v>0</v>
      </c>
      <c r="D4655" s="12">
        <f>'Simulacion sistema (hoja4)'!AT4660</f>
        <v>0.77664936727298783</v>
      </c>
    </row>
    <row r="4656" spans="2:4" x14ac:dyDescent="0.25">
      <c r="B4656" s="8">
        <f t="shared" si="76"/>
        <v>4651</v>
      </c>
      <c r="C4656" s="12">
        <f>'Simulacion sistema (hoja4)'!AS4661</f>
        <v>1.2156063882381811E-3</v>
      </c>
      <c r="D4656" s="12">
        <f>'Simulacion sistema (hoja4)'!AT4661</f>
        <v>0.80348321008547818</v>
      </c>
    </row>
    <row r="4657" spans="2:4" x14ac:dyDescent="0.25">
      <c r="B4657" s="8">
        <f t="shared" si="76"/>
        <v>4652</v>
      </c>
      <c r="C4657" s="12">
        <f>'Simulacion sistema (hoja4)'!AS4662</f>
        <v>0</v>
      </c>
      <c r="D4657" s="12">
        <f>'Simulacion sistema (hoja4)'!AT4662</f>
        <v>0.61734920736960031</v>
      </c>
    </row>
    <row r="4658" spans="2:4" x14ac:dyDescent="0.25">
      <c r="B4658" s="8">
        <f t="shared" si="76"/>
        <v>4653</v>
      </c>
      <c r="C4658" s="12">
        <f>'Simulacion sistema (hoja4)'!AS4663</f>
        <v>0</v>
      </c>
      <c r="D4658" s="12">
        <f>'Simulacion sistema (hoja4)'!AT4663</f>
        <v>0.66441614626275303</v>
      </c>
    </row>
    <row r="4659" spans="2:4" x14ac:dyDescent="0.25">
      <c r="B4659" s="8">
        <f t="shared" si="76"/>
        <v>4654</v>
      </c>
      <c r="C4659" s="12">
        <f>'Simulacion sistema (hoja4)'!AS4664</f>
        <v>0.57087618319637845</v>
      </c>
      <c r="D4659" s="12">
        <f>'Simulacion sistema (hoja4)'!AT4664</f>
        <v>0.73436020488965592</v>
      </c>
    </row>
    <row r="4660" spans="2:4" x14ac:dyDescent="0.25">
      <c r="B4660" s="8">
        <f t="shared" si="76"/>
        <v>4655</v>
      </c>
      <c r="C4660" s="12">
        <f>'Simulacion sistema (hoja4)'!AS4665</f>
        <v>0</v>
      </c>
      <c r="D4660" s="12">
        <f>'Simulacion sistema (hoja4)'!AT4665</f>
        <v>0.98204690284428209</v>
      </c>
    </row>
    <row r="4661" spans="2:4" x14ac:dyDescent="0.25">
      <c r="B4661" s="8">
        <f t="shared" si="76"/>
        <v>4656</v>
      </c>
      <c r="C4661" s="12">
        <f>'Simulacion sistema (hoja4)'!AS4666</f>
        <v>9.5268962822662992E-2</v>
      </c>
      <c r="D4661" s="12">
        <f>'Simulacion sistema (hoja4)'!AT4666</f>
        <v>0.82627323011222631</v>
      </c>
    </row>
    <row r="4662" spans="2:4" x14ac:dyDescent="0.25">
      <c r="B4662" s="8">
        <f t="shared" si="76"/>
        <v>4657</v>
      </c>
      <c r="C4662" s="12">
        <f>'Simulacion sistema (hoja4)'!AS4667</f>
        <v>0.18371744260851605</v>
      </c>
      <c r="D4662" s="12">
        <f>'Simulacion sistema (hoja4)'!AT4667</f>
        <v>0.7957741734964856</v>
      </c>
    </row>
    <row r="4663" spans="2:4" x14ac:dyDescent="0.25">
      <c r="B4663" s="8">
        <f t="shared" si="76"/>
        <v>4658</v>
      </c>
      <c r="C4663" s="12">
        <f>'Simulacion sistema (hoja4)'!AS4668</f>
        <v>0</v>
      </c>
      <c r="D4663" s="12">
        <f>'Simulacion sistema (hoja4)'!AT4668</f>
        <v>0.80675458762615726</v>
      </c>
    </row>
    <row r="4664" spans="2:4" x14ac:dyDescent="0.25">
      <c r="B4664" s="8">
        <f t="shared" si="76"/>
        <v>4659</v>
      </c>
      <c r="C4664" s="12">
        <f>'Simulacion sistema (hoja4)'!AS4669</f>
        <v>0</v>
      </c>
      <c r="D4664" s="12">
        <f>'Simulacion sistema (hoja4)'!AT4669</f>
        <v>0.44201968069972108</v>
      </c>
    </row>
    <row r="4665" spans="2:4" x14ac:dyDescent="0.25">
      <c r="B4665" s="8">
        <f t="shared" si="76"/>
        <v>4660</v>
      </c>
      <c r="C4665" s="12">
        <f>'Simulacion sistema (hoja4)'!AS4670</f>
        <v>0</v>
      </c>
      <c r="D4665" s="12">
        <f>'Simulacion sistema (hoja4)'!AT4670</f>
        <v>0.74289977615204805</v>
      </c>
    </row>
    <row r="4666" spans="2:4" x14ac:dyDescent="0.25">
      <c r="B4666" s="8">
        <f t="shared" si="76"/>
        <v>4661</v>
      </c>
      <c r="C4666" s="12">
        <f>'Simulacion sistema (hoja4)'!AS4671</f>
        <v>0</v>
      </c>
      <c r="D4666" s="12">
        <f>'Simulacion sistema (hoja4)'!AT4671</f>
        <v>0.60544537140699561</v>
      </c>
    </row>
    <row r="4667" spans="2:4" x14ac:dyDescent="0.25">
      <c r="B4667" s="8">
        <f t="shared" si="76"/>
        <v>4662</v>
      </c>
      <c r="C4667" s="12">
        <f>'Simulacion sistema (hoja4)'!AS4672</f>
        <v>1.7046155208178485E-2</v>
      </c>
      <c r="D4667" s="12">
        <f>'Simulacion sistema (hoja4)'!AT4672</f>
        <v>0.84198051493641624</v>
      </c>
    </row>
    <row r="4668" spans="2:4" x14ac:dyDescent="0.25">
      <c r="B4668" s="8">
        <f t="shared" si="76"/>
        <v>4663</v>
      </c>
      <c r="C4668" s="12">
        <f>'Simulacion sistema (hoja4)'!AS4673</f>
        <v>0</v>
      </c>
      <c r="D4668" s="12">
        <f>'Simulacion sistema (hoja4)'!AT4673</f>
        <v>0.81293792874199078</v>
      </c>
    </row>
    <row r="4669" spans="2:4" x14ac:dyDescent="0.25">
      <c r="B4669" s="8">
        <f t="shared" si="76"/>
        <v>4664</v>
      </c>
      <c r="C4669" s="12">
        <f>'Simulacion sistema (hoja4)'!AS4674</f>
        <v>0.19432555674927332</v>
      </c>
      <c r="D4669" s="12">
        <f>'Simulacion sistema (hoja4)'!AT4674</f>
        <v>0.77175169796427734</v>
      </c>
    </row>
    <row r="4670" spans="2:4" x14ac:dyDescent="0.25">
      <c r="B4670" s="8">
        <f t="shared" si="76"/>
        <v>4665</v>
      </c>
      <c r="C4670" s="12">
        <f>'Simulacion sistema (hoja4)'!AS4675</f>
        <v>0.75797661405944849</v>
      </c>
      <c r="D4670" s="12">
        <f>'Simulacion sistema (hoja4)'!AT4675</f>
        <v>0.793762714434746</v>
      </c>
    </row>
    <row r="4671" spans="2:4" x14ac:dyDescent="0.25">
      <c r="B4671" s="8">
        <f t="shared" si="76"/>
        <v>4666</v>
      </c>
      <c r="C4671" s="12">
        <f>'Simulacion sistema (hoja4)'!AS4676</f>
        <v>0</v>
      </c>
      <c r="D4671" s="12">
        <f>'Simulacion sistema (hoja4)'!AT4676</f>
        <v>0.52763073188904597</v>
      </c>
    </row>
    <row r="4672" spans="2:4" x14ac:dyDescent="0.25">
      <c r="B4672" s="8">
        <f t="shared" si="76"/>
        <v>4667</v>
      </c>
      <c r="C4672" s="12">
        <f>'Simulacion sistema (hoja4)'!AS4677</f>
        <v>0.77291986102758414</v>
      </c>
      <c r="D4672" s="12">
        <f>'Simulacion sistema (hoja4)'!AT4677</f>
        <v>0.80724501074084454</v>
      </c>
    </row>
    <row r="4673" spans="2:4" x14ac:dyDescent="0.25">
      <c r="B4673" s="8">
        <f t="shared" si="76"/>
        <v>4668</v>
      </c>
      <c r="C4673" s="12">
        <f>'Simulacion sistema (hoja4)'!AS4678</f>
        <v>0.2139600503864737</v>
      </c>
      <c r="D4673" s="12">
        <f>'Simulacion sistema (hoja4)'!AT4678</f>
        <v>0.83477231072336089</v>
      </c>
    </row>
    <row r="4674" spans="2:4" x14ac:dyDescent="0.25">
      <c r="B4674" s="8">
        <f t="shared" si="76"/>
        <v>4669</v>
      </c>
      <c r="C4674" s="12">
        <f>'Simulacion sistema (hoja4)'!AS4679</f>
        <v>0.3540237025777363</v>
      </c>
      <c r="D4674" s="12">
        <f>'Simulacion sistema (hoja4)'!AT4679</f>
        <v>0.98022668217045694</v>
      </c>
    </row>
    <row r="4675" spans="2:4" x14ac:dyDescent="0.25">
      <c r="B4675" s="8">
        <f t="shared" si="76"/>
        <v>4670</v>
      </c>
      <c r="C4675" s="12">
        <f>'Simulacion sistema (hoja4)'!AS4680</f>
        <v>0</v>
      </c>
      <c r="D4675" s="12">
        <f>'Simulacion sistema (hoja4)'!AT4680</f>
        <v>0.81769817943175638</v>
      </c>
    </row>
    <row r="4676" spans="2:4" x14ac:dyDescent="0.25">
      <c r="B4676" s="8">
        <f t="shared" si="76"/>
        <v>4671</v>
      </c>
      <c r="C4676" s="12">
        <f>'Simulacion sistema (hoja4)'!AS4681</f>
        <v>0</v>
      </c>
      <c r="D4676" s="12">
        <f>'Simulacion sistema (hoja4)'!AT4681</f>
        <v>0.48433141714756933</v>
      </c>
    </row>
    <row r="4677" spans="2:4" x14ac:dyDescent="0.25">
      <c r="B4677" s="8">
        <f t="shared" si="76"/>
        <v>4672</v>
      </c>
      <c r="C4677" s="12">
        <f>'Simulacion sistema (hoja4)'!AS4682</f>
        <v>0.29956633488942436</v>
      </c>
      <c r="D4677" s="12">
        <f>'Simulacion sistema (hoja4)'!AT4682</f>
        <v>0.96139852838402962</v>
      </c>
    </row>
    <row r="4678" spans="2:4" x14ac:dyDescent="0.25">
      <c r="B4678" s="8">
        <f t="shared" si="76"/>
        <v>4673</v>
      </c>
      <c r="C4678" s="12">
        <f>'Simulacion sistema (hoja4)'!AS4683</f>
        <v>0</v>
      </c>
      <c r="D4678" s="12">
        <f>'Simulacion sistema (hoja4)'!AT4683</f>
        <v>0.58501103510452224</v>
      </c>
    </row>
    <row r="4679" spans="2:4" x14ac:dyDescent="0.25">
      <c r="B4679" s="8">
        <f t="shared" si="76"/>
        <v>4674</v>
      </c>
      <c r="C4679" s="12">
        <f>'Simulacion sistema (hoja4)'!AS4684</f>
        <v>0</v>
      </c>
      <c r="D4679" s="12">
        <f>'Simulacion sistema (hoja4)'!AT4684</f>
        <v>1</v>
      </c>
    </row>
    <row r="4680" spans="2:4" x14ac:dyDescent="0.25">
      <c r="B4680" s="8">
        <f t="shared" ref="B4680:B4743" si="77">+B4679+1</f>
        <v>4675</v>
      </c>
      <c r="C4680" s="12">
        <f>'Simulacion sistema (hoja4)'!AS4685</f>
        <v>1</v>
      </c>
      <c r="D4680" s="12">
        <f>'Simulacion sistema (hoja4)'!AT4685</f>
        <v>0.96348594899166917</v>
      </c>
    </row>
    <row r="4681" spans="2:4" x14ac:dyDescent="0.25">
      <c r="B4681" s="8">
        <f t="shared" si="77"/>
        <v>4676</v>
      </c>
      <c r="C4681" s="12">
        <f>'Simulacion sistema (hoja4)'!AS4686</f>
        <v>6.9263053141427611E-2</v>
      </c>
      <c r="D4681" s="12">
        <f>'Simulacion sistema (hoja4)'!AT4686</f>
        <v>0.83725637778975082</v>
      </c>
    </row>
    <row r="4682" spans="2:4" x14ac:dyDescent="0.25">
      <c r="B4682" s="8">
        <f t="shared" si="77"/>
        <v>4677</v>
      </c>
      <c r="C4682" s="12">
        <f>'Simulacion sistema (hoja4)'!AS4687</f>
        <v>2.5139565355916164E-2</v>
      </c>
      <c r="D4682" s="12">
        <f>'Simulacion sistema (hoja4)'!AT4687</f>
        <v>0.60911076053654478</v>
      </c>
    </row>
    <row r="4683" spans="2:4" x14ac:dyDescent="0.25">
      <c r="B4683" s="8">
        <f t="shared" si="77"/>
        <v>4678</v>
      </c>
      <c r="C4683" s="12">
        <f>'Simulacion sistema (hoja4)'!AS4688</f>
        <v>0</v>
      </c>
      <c r="D4683" s="12">
        <f>'Simulacion sistema (hoja4)'!AT4688</f>
        <v>0.74239116336475364</v>
      </c>
    </row>
    <row r="4684" spans="2:4" x14ac:dyDescent="0.25">
      <c r="B4684" s="8">
        <f t="shared" si="77"/>
        <v>4679</v>
      </c>
      <c r="C4684" s="12">
        <f>'Simulacion sistema (hoja4)'!AS4689</f>
        <v>0.4942381819278272</v>
      </c>
      <c r="D4684" s="12">
        <f>'Simulacion sistema (hoja4)'!AT4689</f>
        <v>0.83623030644545271</v>
      </c>
    </row>
    <row r="4685" spans="2:4" x14ac:dyDescent="0.25">
      <c r="B4685" s="8">
        <f t="shared" si="77"/>
        <v>4680</v>
      </c>
      <c r="C4685" s="12">
        <f>'Simulacion sistema (hoja4)'!AS4690</f>
        <v>0.24967154601763469</v>
      </c>
      <c r="D4685" s="12">
        <f>'Simulacion sistema (hoja4)'!AT4690</f>
        <v>0.69943061312822041</v>
      </c>
    </row>
    <row r="4686" spans="2:4" x14ac:dyDescent="0.25">
      <c r="B4686" s="8">
        <f t="shared" si="77"/>
        <v>4681</v>
      </c>
      <c r="C4686" s="12">
        <f>'Simulacion sistema (hoja4)'!AS4691</f>
        <v>0</v>
      </c>
      <c r="D4686" s="12">
        <f>'Simulacion sistema (hoja4)'!AT4691</f>
        <v>0.64472623078582314</v>
      </c>
    </row>
    <row r="4687" spans="2:4" x14ac:dyDescent="0.25">
      <c r="B4687" s="8">
        <f t="shared" si="77"/>
        <v>4682</v>
      </c>
      <c r="C4687" s="12">
        <f>'Simulacion sistema (hoja4)'!AS4692</f>
        <v>0</v>
      </c>
      <c r="D4687" s="12">
        <f>'Simulacion sistema (hoja4)'!AT4692</f>
        <v>0.78406982784155899</v>
      </c>
    </row>
    <row r="4688" spans="2:4" x14ac:dyDescent="0.25">
      <c r="B4688" s="8">
        <f t="shared" si="77"/>
        <v>4683</v>
      </c>
      <c r="C4688" s="12">
        <f>'Simulacion sistema (hoja4)'!AS4693</f>
        <v>5.1684068633767309E-2</v>
      </c>
      <c r="D4688" s="12">
        <f>'Simulacion sistema (hoja4)'!AT4693</f>
        <v>0.76490949360475946</v>
      </c>
    </row>
    <row r="4689" spans="2:4" x14ac:dyDescent="0.25">
      <c r="B4689" s="8">
        <f t="shared" si="77"/>
        <v>4684</v>
      </c>
      <c r="C4689" s="12">
        <f>'Simulacion sistema (hoja4)'!AS4694</f>
        <v>0</v>
      </c>
      <c r="D4689" s="12">
        <f>'Simulacion sistema (hoja4)'!AT4694</f>
        <v>0.96736563731519953</v>
      </c>
    </row>
    <row r="4690" spans="2:4" x14ac:dyDescent="0.25">
      <c r="B4690" s="8">
        <f t="shared" si="77"/>
        <v>4685</v>
      </c>
      <c r="C4690" s="12">
        <f>'Simulacion sistema (hoja4)'!AS4695</f>
        <v>0.21284031867018652</v>
      </c>
      <c r="D4690" s="12">
        <f>'Simulacion sistema (hoja4)'!AT4695</f>
        <v>0.71996733027194193</v>
      </c>
    </row>
    <row r="4691" spans="2:4" x14ac:dyDescent="0.25">
      <c r="B4691" s="8">
        <f t="shared" si="77"/>
        <v>4686</v>
      </c>
      <c r="C4691" s="12">
        <f>'Simulacion sistema (hoja4)'!AS4696</f>
        <v>0</v>
      </c>
      <c r="D4691" s="12">
        <f>'Simulacion sistema (hoja4)'!AT4696</f>
        <v>0.59117424886658543</v>
      </c>
    </row>
    <row r="4692" spans="2:4" x14ac:dyDescent="0.25">
      <c r="B4692" s="8">
        <f t="shared" si="77"/>
        <v>4687</v>
      </c>
      <c r="C4692" s="12">
        <f>'Simulacion sistema (hoja4)'!AS4697</f>
        <v>0</v>
      </c>
      <c r="D4692" s="12">
        <f>'Simulacion sistema (hoja4)'!AT4697</f>
        <v>0.57850657155079854</v>
      </c>
    </row>
    <row r="4693" spans="2:4" x14ac:dyDescent="0.25">
      <c r="B4693" s="8">
        <f t="shared" si="77"/>
        <v>4688</v>
      </c>
      <c r="C4693" s="12">
        <f>'Simulacion sistema (hoja4)'!AS4698</f>
        <v>0.11733064597102648</v>
      </c>
      <c r="D4693" s="12">
        <f>'Simulacion sistema (hoja4)'!AT4698</f>
        <v>0.88023579724676015</v>
      </c>
    </row>
    <row r="4694" spans="2:4" x14ac:dyDescent="0.25">
      <c r="B4694" s="8">
        <f t="shared" si="77"/>
        <v>4689</v>
      </c>
      <c r="C4694" s="12">
        <f>'Simulacion sistema (hoja4)'!AS4699</f>
        <v>0.30600020382741105</v>
      </c>
      <c r="D4694" s="12">
        <f>'Simulacion sistema (hoja4)'!AT4699</f>
        <v>0.83312764196749933</v>
      </c>
    </row>
    <row r="4695" spans="2:4" x14ac:dyDescent="0.25">
      <c r="B4695" s="8">
        <f t="shared" si="77"/>
        <v>4690</v>
      </c>
      <c r="C4695" s="12">
        <f>'Simulacion sistema (hoja4)'!AS4700</f>
        <v>0.85512707202142335</v>
      </c>
      <c r="D4695" s="12">
        <f>'Simulacion sistema (hoja4)'!AT4700</f>
        <v>0.70455998316056767</v>
      </c>
    </row>
    <row r="4696" spans="2:4" x14ac:dyDescent="0.25">
      <c r="B4696" s="8">
        <f t="shared" si="77"/>
        <v>4691</v>
      </c>
      <c r="C4696" s="12">
        <f>'Simulacion sistema (hoja4)'!AS4701</f>
        <v>0</v>
      </c>
      <c r="D4696" s="12">
        <f>'Simulacion sistema (hoja4)'!AT4701</f>
        <v>0.52013293251902348</v>
      </c>
    </row>
    <row r="4697" spans="2:4" x14ac:dyDescent="0.25">
      <c r="B4697" s="8">
        <f t="shared" si="77"/>
        <v>4692</v>
      </c>
      <c r="C4697" s="12">
        <f>'Simulacion sistema (hoja4)'!AS4702</f>
        <v>5.0816599865943467E-2</v>
      </c>
      <c r="D4697" s="12">
        <f>'Simulacion sistema (hoja4)'!AT4702</f>
        <v>0.69892763966209681</v>
      </c>
    </row>
    <row r="4698" spans="2:4" x14ac:dyDescent="0.25">
      <c r="B4698" s="8">
        <f t="shared" si="77"/>
        <v>4693</v>
      </c>
      <c r="C4698" s="12">
        <f>'Simulacion sistema (hoja4)'!AS4703</f>
        <v>0.87931117084724153</v>
      </c>
      <c r="D4698" s="12">
        <f>'Simulacion sistema (hoja4)'!AT4703</f>
        <v>0.67392772748665275</v>
      </c>
    </row>
    <row r="4699" spans="2:4" x14ac:dyDescent="0.25">
      <c r="B4699" s="8">
        <f t="shared" si="77"/>
        <v>4694</v>
      </c>
      <c r="C4699" s="12">
        <f>'Simulacion sistema (hoja4)'!AS4704</f>
        <v>0</v>
      </c>
      <c r="D4699" s="12">
        <f>'Simulacion sistema (hoja4)'!AT4704</f>
        <v>0.87650970739449219</v>
      </c>
    </row>
    <row r="4700" spans="2:4" x14ac:dyDescent="0.25">
      <c r="B4700" s="8">
        <f t="shared" si="77"/>
        <v>4695</v>
      </c>
      <c r="C4700" s="12">
        <f>'Simulacion sistema (hoja4)'!AS4705</f>
        <v>0.63204641342388401</v>
      </c>
      <c r="D4700" s="12">
        <f>'Simulacion sistema (hoja4)'!AT4705</f>
        <v>0.8592811540566937</v>
      </c>
    </row>
    <row r="4701" spans="2:4" x14ac:dyDescent="0.25">
      <c r="B4701" s="8">
        <f t="shared" si="77"/>
        <v>4696</v>
      </c>
      <c r="C4701" s="12">
        <f>'Simulacion sistema (hoja4)'!AS4706</f>
        <v>0</v>
      </c>
      <c r="D4701" s="12">
        <f>'Simulacion sistema (hoja4)'!AT4706</f>
        <v>0.94072327548261236</v>
      </c>
    </row>
    <row r="4702" spans="2:4" x14ac:dyDescent="0.25">
      <c r="B4702" s="8">
        <f t="shared" si="77"/>
        <v>4697</v>
      </c>
      <c r="C4702" s="12">
        <f>'Simulacion sistema (hoja4)'!AS4707</f>
        <v>0</v>
      </c>
      <c r="D4702" s="12">
        <f>'Simulacion sistema (hoja4)'!AT4707</f>
        <v>0.892667443035286</v>
      </c>
    </row>
    <row r="4703" spans="2:4" x14ac:dyDescent="0.25">
      <c r="B4703" s="8">
        <f t="shared" si="77"/>
        <v>4698</v>
      </c>
      <c r="C4703" s="12">
        <f>'Simulacion sistema (hoja4)'!AS4708</f>
        <v>0</v>
      </c>
      <c r="D4703" s="12">
        <f>'Simulacion sistema (hoja4)'!AT4708</f>
        <v>0.88916593134821442</v>
      </c>
    </row>
    <row r="4704" spans="2:4" x14ac:dyDescent="0.25">
      <c r="B4704" s="8">
        <f t="shared" si="77"/>
        <v>4699</v>
      </c>
      <c r="C4704" s="12">
        <f>'Simulacion sistema (hoja4)'!AS4709</f>
        <v>0</v>
      </c>
      <c r="D4704" s="12">
        <f>'Simulacion sistema (hoja4)'!AT4709</f>
        <v>0.72741271498760973</v>
      </c>
    </row>
    <row r="4705" spans="2:4" x14ac:dyDescent="0.25">
      <c r="B4705" s="8">
        <f t="shared" si="77"/>
        <v>4700</v>
      </c>
      <c r="C4705" s="12">
        <f>'Simulacion sistema (hoja4)'!AS4710</f>
        <v>0</v>
      </c>
      <c r="D4705" s="12">
        <f>'Simulacion sistema (hoja4)'!AT4710</f>
        <v>0.87127249210543467</v>
      </c>
    </row>
    <row r="4706" spans="2:4" x14ac:dyDescent="0.25">
      <c r="B4706" s="8">
        <f t="shared" si="77"/>
        <v>4701</v>
      </c>
      <c r="C4706" s="12">
        <f>'Simulacion sistema (hoja4)'!AS4711</f>
        <v>2.0465392920267469E-2</v>
      </c>
      <c r="D4706" s="12">
        <f>'Simulacion sistema (hoja4)'!AT4711</f>
        <v>0.60353525033181177</v>
      </c>
    </row>
    <row r="4707" spans="2:4" x14ac:dyDescent="0.25">
      <c r="B4707" s="8">
        <f t="shared" si="77"/>
        <v>4702</v>
      </c>
      <c r="C4707" s="12">
        <f>'Simulacion sistema (hoja4)'!AS4712</f>
        <v>5.4064969918991047E-3</v>
      </c>
      <c r="D4707" s="12">
        <f>'Simulacion sistema (hoja4)'!AT4712</f>
        <v>0.81352327527764989</v>
      </c>
    </row>
    <row r="4708" spans="2:4" x14ac:dyDescent="0.25">
      <c r="B4708" s="8">
        <f t="shared" si="77"/>
        <v>4703</v>
      </c>
      <c r="C4708" s="12">
        <f>'Simulacion sistema (hoja4)'!AS4713</f>
        <v>0</v>
      </c>
      <c r="D4708" s="12">
        <f>'Simulacion sistema (hoja4)'!AT4713</f>
        <v>0.72092505822728437</v>
      </c>
    </row>
    <row r="4709" spans="2:4" x14ac:dyDescent="0.25">
      <c r="B4709" s="8">
        <f t="shared" si="77"/>
        <v>4704</v>
      </c>
      <c r="C4709" s="12">
        <f>'Simulacion sistema (hoja4)'!AS4714</f>
        <v>0.20925986577593345</v>
      </c>
      <c r="D4709" s="12">
        <f>'Simulacion sistema (hoja4)'!AT4714</f>
        <v>0.43533648018460491</v>
      </c>
    </row>
    <row r="4710" spans="2:4" x14ac:dyDescent="0.25">
      <c r="B4710" s="8">
        <f t="shared" si="77"/>
        <v>4705</v>
      </c>
      <c r="C4710" s="12">
        <f>'Simulacion sistema (hoja4)'!AS4715</f>
        <v>0</v>
      </c>
      <c r="D4710" s="12">
        <f>'Simulacion sistema (hoja4)'!AT4715</f>
        <v>0.6911657521510951</v>
      </c>
    </row>
    <row r="4711" spans="2:4" x14ac:dyDescent="0.25">
      <c r="B4711" s="8">
        <f t="shared" si="77"/>
        <v>4706</v>
      </c>
      <c r="C4711" s="12">
        <f>'Simulacion sistema (hoja4)'!AS4716</f>
        <v>0.38348486590726799</v>
      </c>
      <c r="D4711" s="12">
        <f>'Simulacion sistema (hoja4)'!AT4716</f>
        <v>0.89497905451499804</v>
      </c>
    </row>
    <row r="4712" spans="2:4" x14ac:dyDescent="0.25">
      <c r="B4712" s="8">
        <f t="shared" si="77"/>
        <v>4707</v>
      </c>
      <c r="C4712" s="12">
        <f>'Simulacion sistema (hoja4)'!AS4717</f>
        <v>0.96708346602475015</v>
      </c>
      <c r="D4712" s="12">
        <f>'Simulacion sistema (hoja4)'!AT4717</f>
        <v>0.75859928313275549</v>
      </c>
    </row>
    <row r="4713" spans="2:4" x14ac:dyDescent="0.25">
      <c r="B4713" s="8">
        <f t="shared" si="77"/>
        <v>4708</v>
      </c>
      <c r="C4713" s="12">
        <f>'Simulacion sistema (hoja4)'!AS4718</f>
        <v>0</v>
      </c>
      <c r="D4713" s="12">
        <f>'Simulacion sistema (hoja4)'!AT4718</f>
        <v>0.88263785555356333</v>
      </c>
    </row>
    <row r="4714" spans="2:4" x14ac:dyDescent="0.25">
      <c r="B4714" s="8">
        <f t="shared" si="77"/>
        <v>4709</v>
      </c>
      <c r="C4714" s="12">
        <f>'Simulacion sistema (hoja4)'!AS4719</f>
        <v>0.49507506758865411</v>
      </c>
      <c r="D4714" s="12">
        <f>'Simulacion sistema (hoja4)'!AT4719</f>
        <v>0.56087188880082484</v>
      </c>
    </row>
    <row r="4715" spans="2:4" x14ac:dyDescent="0.25">
      <c r="B4715" s="8">
        <f t="shared" si="77"/>
        <v>4710</v>
      </c>
      <c r="C4715" s="12">
        <f>'Simulacion sistema (hoja4)'!AS4720</f>
        <v>0.76977393375155745</v>
      </c>
      <c r="D4715" s="12">
        <f>'Simulacion sistema (hoja4)'!AT4720</f>
        <v>0.7970253067397296</v>
      </c>
    </row>
    <row r="4716" spans="2:4" x14ac:dyDescent="0.25">
      <c r="B4716" s="8">
        <f t="shared" si="77"/>
        <v>4711</v>
      </c>
      <c r="C4716" s="12">
        <f>'Simulacion sistema (hoja4)'!AS4721</f>
        <v>0.54705375119790134</v>
      </c>
      <c r="D4716" s="12">
        <f>'Simulacion sistema (hoja4)'!AT4721</f>
        <v>0.77606450672481087</v>
      </c>
    </row>
    <row r="4717" spans="2:4" x14ac:dyDescent="0.25">
      <c r="B4717" s="8">
        <f t="shared" si="77"/>
        <v>4712</v>
      </c>
      <c r="C4717" s="12">
        <f>'Simulacion sistema (hoja4)'!AS4722</f>
        <v>0.82909194432237809</v>
      </c>
      <c r="D4717" s="12">
        <f>'Simulacion sistema (hoja4)'!AT4722</f>
        <v>0.88246038537956883</v>
      </c>
    </row>
    <row r="4718" spans="2:4" x14ac:dyDescent="0.25">
      <c r="B4718" s="8">
        <f t="shared" si="77"/>
        <v>4713</v>
      </c>
      <c r="C4718" s="12">
        <f>'Simulacion sistema (hoja4)'!AS4723</f>
        <v>0</v>
      </c>
      <c r="D4718" s="12">
        <f>'Simulacion sistema (hoja4)'!AT4723</f>
        <v>1</v>
      </c>
    </row>
    <row r="4719" spans="2:4" x14ac:dyDescent="0.25">
      <c r="B4719" s="8">
        <f t="shared" si="77"/>
        <v>4714</v>
      </c>
      <c r="C4719" s="12">
        <f>'Simulacion sistema (hoja4)'!AS4724</f>
        <v>0</v>
      </c>
      <c r="D4719" s="12">
        <f>'Simulacion sistema (hoja4)'!AT4724</f>
        <v>0.6961684885578332</v>
      </c>
    </row>
    <row r="4720" spans="2:4" x14ac:dyDescent="0.25">
      <c r="B4720" s="8">
        <f t="shared" si="77"/>
        <v>4715</v>
      </c>
      <c r="C4720" s="12">
        <f>'Simulacion sistema (hoja4)'!AS4725</f>
        <v>7.916188511978059E-2</v>
      </c>
      <c r="D4720" s="12">
        <f>'Simulacion sistema (hoja4)'!AT4725</f>
        <v>0.90923885364898349</v>
      </c>
    </row>
    <row r="4721" spans="2:4" x14ac:dyDescent="0.25">
      <c r="B4721" s="8">
        <f t="shared" si="77"/>
        <v>4716</v>
      </c>
      <c r="C4721" s="12">
        <f>'Simulacion sistema (hoja4)'!AS4726</f>
        <v>0.18313548769360605</v>
      </c>
      <c r="D4721" s="12">
        <f>'Simulacion sistema (hoja4)'!AT4726</f>
        <v>0.74232864086312877</v>
      </c>
    </row>
    <row r="4722" spans="2:4" x14ac:dyDescent="0.25">
      <c r="B4722" s="8">
        <f t="shared" si="77"/>
        <v>4717</v>
      </c>
      <c r="C4722" s="12">
        <f>'Simulacion sistema (hoja4)'!AS4727</f>
        <v>9.3550248835526872E-2</v>
      </c>
      <c r="D4722" s="12">
        <f>'Simulacion sistema (hoja4)'!AT4727</f>
        <v>0.91418087670658488</v>
      </c>
    </row>
    <row r="4723" spans="2:4" x14ac:dyDescent="0.25">
      <c r="B4723" s="8">
        <f t="shared" si="77"/>
        <v>4718</v>
      </c>
      <c r="C4723" s="12">
        <f>'Simulacion sistema (hoja4)'!AS4728</f>
        <v>0</v>
      </c>
      <c r="D4723" s="12">
        <f>'Simulacion sistema (hoja4)'!AT4728</f>
        <v>0.50812147198209445</v>
      </c>
    </row>
    <row r="4724" spans="2:4" x14ac:dyDescent="0.25">
      <c r="B4724" s="8">
        <f t="shared" si="77"/>
        <v>4719</v>
      </c>
      <c r="C4724" s="12">
        <f>'Simulacion sistema (hoja4)'!AS4729</f>
        <v>1</v>
      </c>
      <c r="D4724" s="12">
        <f>'Simulacion sistema (hoja4)'!AT4729</f>
        <v>0.80314971068864038</v>
      </c>
    </row>
    <row r="4725" spans="2:4" x14ac:dyDescent="0.25">
      <c r="B4725" s="8">
        <f t="shared" si="77"/>
        <v>4720</v>
      </c>
      <c r="C4725" s="12">
        <f>'Simulacion sistema (hoja4)'!AS4730</f>
        <v>9.5124733909136505E-2</v>
      </c>
      <c r="D4725" s="12">
        <f>'Simulacion sistema (hoja4)'!AT4730</f>
        <v>0.85289909211804693</v>
      </c>
    </row>
    <row r="4726" spans="2:4" x14ac:dyDescent="0.25">
      <c r="B4726" s="8">
        <f t="shared" si="77"/>
        <v>4721</v>
      </c>
      <c r="C4726" s="12">
        <f>'Simulacion sistema (hoja4)'!AS4731</f>
        <v>0</v>
      </c>
      <c r="D4726" s="12">
        <f>'Simulacion sistema (hoja4)'!AT4731</f>
        <v>0.76950559145047359</v>
      </c>
    </row>
    <row r="4727" spans="2:4" x14ac:dyDescent="0.25">
      <c r="B4727" s="8">
        <f t="shared" si="77"/>
        <v>4722</v>
      </c>
      <c r="C4727" s="12">
        <f>'Simulacion sistema (hoja4)'!AS4732</f>
        <v>0</v>
      </c>
      <c r="D4727" s="12">
        <f>'Simulacion sistema (hoja4)'!AT4732</f>
        <v>0.91400882895198277</v>
      </c>
    </row>
    <row r="4728" spans="2:4" x14ac:dyDescent="0.25">
      <c r="B4728" s="8">
        <f t="shared" si="77"/>
        <v>4723</v>
      </c>
      <c r="C4728" s="12">
        <f>'Simulacion sistema (hoja4)'!AS4733</f>
        <v>0.82926514663174</v>
      </c>
      <c r="D4728" s="12">
        <f>'Simulacion sistema (hoja4)'!AT4733</f>
        <v>0.91462472418842644</v>
      </c>
    </row>
    <row r="4729" spans="2:4" x14ac:dyDescent="0.25">
      <c r="B4729" s="8">
        <f t="shared" si="77"/>
        <v>4724</v>
      </c>
      <c r="C4729" s="12">
        <f>'Simulacion sistema (hoja4)'!AS4734</f>
        <v>1</v>
      </c>
      <c r="D4729" s="12">
        <f>'Simulacion sistema (hoja4)'!AT4734</f>
        <v>0.49014637113213122</v>
      </c>
    </row>
    <row r="4730" spans="2:4" x14ac:dyDescent="0.25">
      <c r="B4730" s="8">
        <f t="shared" si="77"/>
        <v>4725</v>
      </c>
      <c r="C4730" s="12">
        <f>'Simulacion sistema (hoja4)'!AS4735</f>
        <v>0.19029259104905988</v>
      </c>
      <c r="D4730" s="12">
        <f>'Simulacion sistema (hoja4)'!AT4735</f>
        <v>0.85802006456603885</v>
      </c>
    </row>
    <row r="4731" spans="2:4" x14ac:dyDescent="0.25">
      <c r="B4731" s="8">
        <f t="shared" si="77"/>
        <v>4726</v>
      </c>
      <c r="C4731" s="12">
        <f>'Simulacion sistema (hoja4)'!AS4736</f>
        <v>0</v>
      </c>
      <c r="D4731" s="12">
        <f>'Simulacion sistema (hoja4)'!AT4736</f>
        <v>0.88072073421116492</v>
      </c>
    </row>
    <row r="4732" spans="2:4" x14ac:dyDescent="0.25">
      <c r="B4732" s="8">
        <f t="shared" si="77"/>
        <v>4727</v>
      </c>
      <c r="C4732" s="12">
        <f>'Simulacion sistema (hoja4)'!AS4737</f>
        <v>0</v>
      </c>
      <c r="D4732" s="12">
        <f>'Simulacion sistema (hoja4)'!AT4737</f>
        <v>0.80208166137308579</v>
      </c>
    </row>
    <row r="4733" spans="2:4" x14ac:dyDescent="0.25">
      <c r="B4733" s="8">
        <f t="shared" si="77"/>
        <v>4728</v>
      </c>
      <c r="C4733" s="12">
        <f>'Simulacion sistema (hoja4)'!AS4738</f>
        <v>0.45670650818717529</v>
      </c>
      <c r="D4733" s="12">
        <f>'Simulacion sistema (hoja4)'!AT4738</f>
        <v>0.96110508341636436</v>
      </c>
    </row>
    <row r="4734" spans="2:4" x14ac:dyDescent="0.25">
      <c r="B4734" s="8">
        <f t="shared" si="77"/>
        <v>4729</v>
      </c>
      <c r="C4734" s="12">
        <f>'Simulacion sistema (hoja4)'!AS4739</f>
        <v>6.7881448246771475E-2</v>
      </c>
      <c r="D4734" s="12">
        <f>'Simulacion sistema (hoja4)'!AT4739</f>
        <v>1</v>
      </c>
    </row>
    <row r="4735" spans="2:4" x14ac:dyDescent="0.25">
      <c r="B4735" s="8">
        <f t="shared" si="77"/>
        <v>4730</v>
      </c>
      <c r="C4735" s="12">
        <f>'Simulacion sistema (hoja4)'!AS4740</f>
        <v>0.60432540981128113</v>
      </c>
      <c r="D4735" s="12">
        <f>'Simulacion sistema (hoja4)'!AT4740</f>
        <v>0.67279679299703377</v>
      </c>
    </row>
    <row r="4736" spans="2:4" x14ac:dyDescent="0.25">
      <c r="B4736" s="8">
        <f t="shared" si="77"/>
        <v>4731</v>
      </c>
      <c r="C4736" s="12">
        <f>'Simulacion sistema (hoja4)'!AS4741</f>
        <v>0.31848374780712485</v>
      </c>
      <c r="D4736" s="12">
        <f>'Simulacion sistema (hoja4)'!AT4741</f>
        <v>0.66311787409021772</v>
      </c>
    </row>
    <row r="4737" spans="2:4" x14ac:dyDescent="0.25">
      <c r="B4737" s="8">
        <f t="shared" si="77"/>
        <v>4732</v>
      </c>
      <c r="C4737" s="12">
        <f>'Simulacion sistema (hoja4)'!AS4742</f>
        <v>0</v>
      </c>
      <c r="D4737" s="12">
        <f>'Simulacion sistema (hoja4)'!AT4742</f>
        <v>0.68382169899318612</v>
      </c>
    </row>
    <row r="4738" spans="2:4" x14ac:dyDescent="0.25">
      <c r="B4738" s="8">
        <f t="shared" si="77"/>
        <v>4733</v>
      </c>
      <c r="C4738" s="12">
        <f>'Simulacion sistema (hoja4)'!AS4743</f>
        <v>0.25197838126252697</v>
      </c>
      <c r="D4738" s="12">
        <f>'Simulacion sistema (hoja4)'!AT4743</f>
        <v>0.91269134460993862</v>
      </c>
    </row>
    <row r="4739" spans="2:4" x14ac:dyDescent="0.25">
      <c r="B4739" s="8">
        <f t="shared" si="77"/>
        <v>4734</v>
      </c>
      <c r="C4739" s="12">
        <f>'Simulacion sistema (hoja4)'!AS4744</f>
        <v>0</v>
      </c>
      <c r="D4739" s="12">
        <f>'Simulacion sistema (hoja4)'!AT4744</f>
        <v>0.78355228204379013</v>
      </c>
    </row>
    <row r="4740" spans="2:4" x14ac:dyDescent="0.25">
      <c r="B4740" s="8">
        <f t="shared" si="77"/>
        <v>4735</v>
      </c>
      <c r="C4740" s="12">
        <f>'Simulacion sistema (hoja4)'!AS4745</f>
        <v>0.40993280236767943</v>
      </c>
      <c r="D4740" s="12">
        <f>'Simulacion sistema (hoja4)'!AT4745</f>
        <v>0.74355786854181161</v>
      </c>
    </row>
    <row r="4741" spans="2:4" x14ac:dyDescent="0.25">
      <c r="B4741" s="8">
        <f t="shared" si="77"/>
        <v>4736</v>
      </c>
      <c r="C4741" s="12">
        <f>'Simulacion sistema (hoja4)'!AS4746</f>
        <v>0</v>
      </c>
      <c r="D4741" s="12">
        <f>'Simulacion sistema (hoja4)'!AT4746</f>
        <v>0.88403019838594055</v>
      </c>
    </row>
    <row r="4742" spans="2:4" x14ac:dyDescent="0.25">
      <c r="B4742" s="8">
        <f t="shared" si="77"/>
        <v>4737</v>
      </c>
      <c r="C4742" s="12">
        <f>'Simulacion sistema (hoja4)'!AS4747</f>
        <v>0</v>
      </c>
      <c r="D4742" s="12">
        <f>'Simulacion sistema (hoja4)'!AT4747</f>
        <v>0.7156450170596419</v>
      </c>
    </row>
    <row r="4743" spans="2:4" x14ac:dyDescent="0.25">
      <c r="B4743" s="8">
        <f t="shared" si="77"/>
        <v>4738</v>
      </c>
      <c r="C4743" s="12">
        <f>'Simulacion sistema (hoja4)'!AS4748</f>
        <v>3.644089355187926E-2</v>
      </c>
      <c r="D4743" s="12">
        <f>'Simulacion sistema (hoja4)'!AT4748</f>
        <v>0.92783112554533453</v>
      </c>
    </row>
    <row r="4744" spans="2:4" x14ac:dyDescent="0.25">
      <c r="B4744" s="8">
        <f t="shared" ref="B4744:B4807" si="78">+B4743+1</f>
        <v>4739</v>
      </c>
      <c r="C4744" s="12">
        <f>'Simulacion sistema (hoja4)'!AS4749</f>
        <v>0</v>
      </c>
      <c r="D4744" s="12">
        <f>'Simulacion sistema (hoja4)'!AT4749</f>
        <v>0.73437523859266385</v>
      </c>
    </row>
    <row r="4745" spans="2:4" x14ac:dyDescent="0.25">
      <c r="B4745" s="8">
        <f t="shared" si="78"/>
        <v>4740</v>
      </c>
      <c r="C4745" s="12">
        <f>'Simulacion sistema (hoja4)'!AS4750</f>
        <v>0.19217869503466187</v>
      </c>
      <c r="D4745" s="12">
        <f>'Simulacion sistema (hoja4)'!AT4750</f>
        <v>0.82640156683333421</v>
      </c>
    </row>
    <row r="4746" spans="2:4" x14ac:dyDescent="0.25">
      <c r="B4746" s="8">
        <f t="shared" si="78"/>
        <v>4741</v>
      </c>
      <c r="C4746" s="12">
        <f>'Simulacion sistema (hoja4)'!AS4751</f>
        <v>0</v>
      </c>
      <c r="D4746" s="12">
        <f>'Simulacion sistema (hoja4)'!AT4751</f>
        <v>0.80734409145938713</v>
      </c>
    </row>
    <row r="4747" spans="2:4" x14ac:dyDescent="0.25">
      <c r="B4747" s="8">
        <f t="shared" si="78"/>
        <v>4742</v>
      </c>
      <c r="C4747" s="12">
        <f>'Simulacion sistema (hoja4)'!AS4752</f>
        <v>0.86223532117231028</v>
      </c>
      <c r="D4747" s="12">
        <f>'Simulacion sistema (hoja4)'!AT4752</f>
        <v>0.77832876832729958</v>
      </c>
    </row>
    <row r="4748" spans="2:4" x14ac:dyDescent="0.25">
      <c r="B4748" s="8">
        <f t="shared" si="78"/>
        <v>4743</v>
      </c>
      <c r="C4748" s="12">
        <f>'Simulacion sistema (hoja4)'!AS4753</f>
        <v>0.42831104105144113</v>
      </c>
      <c r="D4748" s="12">
        <f>'Simulacion sistema (hoja4)'!AT4753</f>
        <v>0.96319871719283523</v>
      </c>
    </row>
    <row r="4749" spans="2:4" x14ac:dyDescent="0.25">
      <c r="B4749" s="8">
        <f t="shared" si="78"/>
        <v>4744</v>
      </c>
      <c r="C4749" s="12">
        <f>'Simulacion sistema (hoja4)'!AS4754</f>
        <v>0</v>
      </c>
      <c r="D4749" s="12">
        <f>'Simulacion sistema (hoja4)'!AT4754</f>
        <v>0.71999036624083979</v>
      </c>
    </row>
    <row r="4750" spans="2:4" x14ac:dyDescent="0.25">
      <c r="B4750" s="8">
        <f t="shared" si="78"/>
        <v>4745</v>
      </c>
      <c r="C4750" s="12">
        <f>'Simulacion sistema (hoja4)'!AS4755</f>
        <v>0</v>
      </c>
      <c r="D4750" s="12">
        <f>'Simulacion sistema (hoja4)'!AT4755</f>
        <v>0.78492674030710807</v>
      </c>
    </row>
    <row r="4751" spans="2:4" x14ac:dyDescent="0.25">
      <c r="B4751" s="8">
        <f t="shared" si="78"/>
        <v>4746</v>
      </c>
      <c r="C4751" s="12">
        <f>'Simulacion sistema (hoja4)'!AS4756</f>
        <v>0</v>
      </c>
      <c r="D4751" s="12">
        <f>'Simulacion sistema (hoja4)'!AT4756</f>
        <v>0.91315073828968019</v>
      </c>
    </row>
    <row r="4752" spans="2:4" x14ac:dyDescent="0.25">
      <c r="B4752" s="8">
        <f t="shared" si="78"/>
        <v>4747</v>
      </c>
      <c r="C4752" s="12">
        <f>'Simulacion sistema (hoja4)'!AS4757</f>
        <v>2.6365044345099401E-2</v>
      </c>
      <c r="D4752" s="12">
        <f>'Simulacion sistema (hoja4)'!AT4757</f>
        <v>0.8633121486938613</v>
      </c>
    </row>
    <row r="4753" spans="2:4" x14ac:dyDescent="0.25">
      <c r="B4753" s="8">
        <f t="shared" si="78"/>
        <v>4748</v>
      </c>
      <c r="C4753" s="12">
        <f>'Simulacion sistema (hoja4)'!AS4758</f>
        <v>0</v>
      </c>
      <c r="D4753" s="12">
        <f>'Simulacion sistema (hoja4)'!AT4758</f>
        <v>0.90421967841636974</v>
      </c>
    </row>
    <row r="4754" spans="2:4" x14ac:dyDescent="0.25">
      <c r="B4754" s="8">
        <f t="shared" si="78"/>
        <v>4749</v>
      </c>
      <c r="C4754" s="12">
        <f>'Simulacion sistema (hoja4)'!AS4759</f>
        <v>0</v>
      </c>
      <c r="D4754" s="12">
        <f>'Simulacion sistema (hoja4)'!AT4759</f>
        <v>0.7132504731929209</v>
      </c>
    </row>
    <row r="4755" spans="2:4" x14ac:dyDescent="0.25">
      <c r="B4755" s="8">
        <f t="shared" si="78"/>
        <v>4750</v>
      </c>
      <c r="C4755" s="12">
        <f>'Simulacion sistema (hoja4)'!AS4760</f>
        <v>0.7274430272126694</v>
      </c>
      <c r="D4755" s="12">
        <f>'Simulacion sistema (hoja4)'!AT4760</f>
        <v>0.91812973187031133</v>
      </c>
    </row>
    <row r="4756" spans="2:4" x14ac:dyDescent="0.25">
      <c r="B4756" s="8">
        <f t="shared" si="78"/>
        <v>4751</v>
      </c>
      <c r="C4756" s="12">
        <f>'Simulacion sistema (hoja4)'!AS4761</f>
        <v>7.8527186802343097E-3</v>
      </c>
      <c r="D4756" s="12">
        <f>'Simulacion sistema (hoja4)'!AT4761</f>
        <v>0.58402074708679874</v>
      </c>
    </row>
    <row r="4757" spans="2:4" x14ac:dyDescent="0.25">
      <c r="B4757" s="8">
        <f t="shared" si="78"/>
        <v>4752</v>
      </c>
      <c r="C4757" s="12">
        <f>'Simulacion sistema (hoja4)'!AS4762</f>
        <v>2.7211250170723596E-3</v>
      </c>
      <c r="D4757" s="12">
        <f>'Simulacion sistema (hoja4)'!AT4762</f>
        <v>0.5324125919453776</v>
      </c>
    </row>
    <row r="4758" spans="2:4" x14ac:dyDescent="0.25">
      <c r="B4758" s="8">
        <f t="shared" si="78"/>
        <v>4753</v>
      </c>
      <c r="C4758" s="12">
        <f>'Simulacion sistema (hoja4)'!AS4763</f>
        <v>0.52949021881091363</v>
      </c>
      <c r="D4758" s="12">
        <f>'Simulacion sistema (hoja4)'!AT4763</f>
        <v>0.85868593478881938</v>
      </c>
    </row>
    <row r="4759" spans="2:4" x14ac:dyDescent="0.25">
      <c r="B4759" s="8">
        <f t="shared" si="78"/>
        <v>4754</v>
      </c>
      <c r="C4759" s="12">
        <f>'Simulacion sistema (hoja4)'!AS4764</f>
        <v>0</v>
      </c>
      <c r="D4759" s="12">
        <f>'Simulacion sistema (hoja4)'!AT4764</f>
        <v>0.92188505380313157</v>
      </c>
    </row>
    <row r="4760" spans="2:4" x14ac:dyDescent="0.25">
      <c r="B4760" s="8">
        <f t="shared" si="78"/>
        <v>4755</v>
      </c>
      <c r="C4760" s="12">
        <f>'Simulacion sistema (hoja4)'!AS4765</f>
        <v>0.1477872594933918</v>
      </c>
      <c r="D4760" s="12">
        <f>'Simulacion sistema (hoja4)'!AT4765</f>
        <v>0.96413533123838391</v>
      </c>
    </row>
    <row r="4761" spans="2:4" x14ac:dyDescent="0.25">
      <c r="B4761" s="8">
        <f t="shared" si="78"/>
        <v>4756</v>
      </c>
      <c r="C4761" s="12">
        <f>'Simulacion sistema (hoja4)'!AS4766</f>
        <v>0</v>
      </c>
      <c r="D4761" s="12">
        <f>'Simulacion sistema (hoja4)'!AT4766</f>
        <v>0.83932708213265272</v>
      </c>
    </row>
    <row r="4762" spans="2:4" x14ac:dyDescent="0.25">
      <c r="B4762" s="8">
        <f t="shared" si="78"/>
        <v>4757</v>
      </c>
      <c r="C4762" s="12">
        <f>'Simulacion sistema (hoja4)'!AS4767</f>
        <v>0</v>
      </c>
      <c r="D4762" s="12">
        <f>'Simulacion sistema (hoja4)'!AT4767</f>
        <v>0.67880210587852519</v>
      </c>
    </row>
    <row r="4763" spans="2:4" x14ac:dyDescent="0.25">
      <c r="B4763" s="8">
        <f t="shared" si="78"/>
        <v>4758</v>
      </c>
      <c r="C4763" s="12">
        <f>'Simulacion sistema (hoja4)'!AS4768</f>
        <v>9.0218040222328363E-2</v>
      </c>
      <c r="D4763" s="12">
        <f>'Simulacion sistema (hoja4)'!AT4768</f>
        <v>0.73116624468795188</v>
      </c>
    </row>
    <row r="4764" spans="2:4" x14ac:dyDescent="0.25">
      <c r="B4764" s="8">
        <f t="shared" si="78"/>
        <v>4759</v>
      </c>
      <c r="C4764" s="12">
        <f>'Simulacion sistema (hoja4)'!AS4769</f>
        <v>0</v>
      </c>
      <c r="D4764" s="12">
        <f>'Simulacion sistema (hoja4)'!AT4769</f>
        <v>0.93387658270155649</v>
      </c>
    </row>
    <row r="4765" spans="2:4" x14ac:dyDescent="0.25">
      <c r="B4765" s="8">
        <f t="shared" si="78"/>
        <v>4760</v>
      </c>
      <c r="C4765" s="12">
        <f>'Simulacion sistema (hoja4)'!AS4770</f>
        <v>0</v>
      </c>
      <c r="D4765" s="12">
        <f>'Simulacion sistema (hoja4)'!AT4770</f>
        <v>0.7297004749081879</v>
      </c>
    </row>
    <row r="4766" spans="2:4" x14ac:dyDescent="0.25">
      <c r="B4766" s="8">
        <f t="shared" si="78"/>
        <v>4761</v>
      </c>
      <c r="C4766" s="12">
        <f>'Simulacion sistema (hoja4)'!AS4771</f>
        <v>7.8669124421139706E-3</v>
      </c>
      <c r="D4766" s="12">
        <f>'Simulacion sistema (hoja4)'!AT4771</f>
        <v>0.70979935201253719</v>
      </c>
    </row>
    <row r="4767" spans="2:4" x14ac:dyDescent="0.25">
      <c r="B4767" s="8">
        <f t="shared" si="78"/>
        <v>4762</v>
      </c>
      <c r="C4767" s="12">
        <f>'Simulacion sistema (hoja4)'!AS4772</f>
        <v>0.4095962271957736</v>
      </c>
      <c r="D4767" s="12">
        <f>'Simulacion sistema (hoja4)'!AT4772</f>
        <v>0.56681397030800218</v>
      </c>
    </row>
    <row r="4768" spans="2:4" x14ac:dyDescent="0.25">
      <c r="B4768" s="8">
        <f t="shared" si="78"/>
        <v>4763</v>
      </c>
      <c r="C4768" s="12">
        <f>'Simulacion sistema (hoja4)'!AS4773</f>
        <v>0.65635633536320326</v>
      </c>
      <c r="D4768" s="12">
        <f>'Simulacion sistema (hoja4)'!AT4773</f>
        <v>0.51144065619083534</v>
      </c>
    </row>
    <row r="4769" spans="2:4" x14ac:dyDescent="0.25">
      <c r="B4769" s="8">
        <f t="shared" si="78"/>
        <v>4764</v>
      </c>
      <c r="C4769" s="12">
        <f>'Simulacion sistema (hoja4)'!AS4774</f>
        <v>0</v>
      </c>
      <c r="D4769" s="12">
        <f>'Simulacion sistema (hoja4)'!AT4774</f>
        <v>0.70836083884675882</v>
      </c>
    </row>
    <row r="4770" spans="2:4" x14ac:dyDescent="0.25">
      <c r="B4770" s="8">
        <f t="shared" si="78"/>
        <v>4765</v>
      </c>
      <c r="C4770" s="12">
        <f>'Simulacion sistema (hoja4)'!AS4775</f>
        <v>0.1585336675523043</v>
      </c>
      <c r="D4770" s="12">
        <f>'Simulacion sistema (hoja4)'!AT4775</f>
        <v>0.92942921024317016</v>
      </c>
    </row>
    <row r="4771" spans="2:4" x14ac:dyDescent="0.25">
      <c r="B4771" s="8">
        <f t="shared" si="78"/>
        <v>4766</v>
      </c>
      <c r="C4771" s="12">
        <f>'Simulacion sistema (hoja4)'!AS4776</f>
        <v>0.42049389917701774</v>
      </c>
      <c r="D4771" s="12">
        <f>'Simulacion sistema (hoja4)'!AT4776</f>
        <v>0.76343487570889945</v>
      </c>
    </row>
    <row r="4772" spans="2:4" x14ac:dyDescent="0.25">
      <c r="B4772" s="8">
        <f t="shared" si="78"/>
        <v>4767</v>
      </c>
      <c r="C4772" s="12">
        <f>'Simulacion sistema (hoja4)'!AS4777</f>
        <v>0</v>
      </c>
      <c r="D4772" s="12">
        <f>'Simulacion sistema (hoja4)'!AT4777</f>
        <v>0.92100457433307759</v>
      </c>
    </row>
    <row r="4773" spans="2:4" x14ac:dyDescent="0.25">
      <c r="B4773" s="8">
        <f t="shared" si="78"/>
        <v>4768</v>
      </c>
      <c r="C4773" s="12">
        <f>'Simulacion sistema (hoja4)'!AS4778</f>
        <v>0</v>
      </c>
      <c r="D4773" s="12">
        <f>'Simulacion sistema (hoja4)'!AT4778</f>
        <v>0.95846441480441158</v>
      </c>
    </row>
    <row r="4774" spans="2:4" x14ac:dyDescent="0.25">
      <c r="B4774" s="8">
        <f t="shared" si="78"/>
        <v>4769</v>
      </c>
      <c r="C4774" s="12">
        <f>'Simulacion sistema (hoja4)'!AS4779</f>
        <v>1</v>
      </c>
      <c r="D4774" s="12">
        <f>'Simulacion sistema (hoja4)'!AT4779</f>
        <v>0.81226458307164273</v>
      </c>
    </row>
    <row r="4775" spans="2:4" x14ac:dyDescent="0.25">
      <c r="B4775" s="8">
        <f t="shared" si="78"/>
        <v>4770</v>
      </c>
      <c r="C4775" s="12">
        <f>'Simulacion sistema (hoja4)'!AS4780</f>
        <v>0</v>
      </c>
      <c r="D4775" s="12">
        <f>'Simulacion sistema (hoja4)'!AT4780</f>
        <v>0.69264960744358806</v>
      </c>
    </row>
    <row r="4776" spans="2:4" x14ac:dyDescent="0.25">
      <c r="B4776" s="8">
        <f t="shared" si="78"/>
        <v>4771</v>
      </c>
      <c r="C4776" s="12">
        <f>'Simulacion sistema (hoja4)'!AS4781</f>
        <v>0.84251550965446742</v>
      </c>
      <c r="D4776" s="12">
        <f>'Simulacion sistema (hoja4)'!AT4781</f>
        <v>0.87908945126255278</v>
      </c>
    </row>
    <row r="4777" spans="2:4" x14ac:dyDescent="0.25">
      <c r="B4777" s="8">
        <f t="shared" si="78"/>
        <v>4772</v>
      </c>
      <c r="C4777" s="12">
        <f>'Simulacion sistema (hoja4)'!AS4782</f>
        <v>0.64709737213049645</v>
      </c>
      <c r="D4777" s="12">
        <f>'Simulacion sistema (hoja4)'!AT4782</f>
        <v>0.73133767398607707</v>
      </c>
    </row>
    <row r="4778" spans="2:4" x14ac:dyDescent="0.25">
      <c r="B4778" s="8">
        <f t="shared" si="78"/>
        <v>4773</v>
      </c>
      <c r="C4778" s="12">
        <f>'Simulacion sistema (hoja4)'!AS4783</f>
        <v>0</v>
      </c>
      <c r="D4778" s="12">
        <f>'Simulacion sistema (hoja4)'!AT4783</f>
        <v>1</v>
      </c>
    </row>
    <row r="4779" spans="2:4" x14ac:dyDescent="0.25">
      <c r="B4779" s="8">
        <f t="shared" si="78"/>
        <v>4774</v>
      </c>
      <c r="C4779" s="12">
        <f>'Simulacion sistema (hoja4)'!AS4784</f>
        <v>2.5863758003153284E-2</v>
      </c>
      <c r="D4779" s="12">
        <f>'Simulacion sistema (hoja4)'!AT4784</f>
        <v>0.97442282085751075</v>
      </c>
    </row>
    <row r="4780" spans="2:4" x14ac:dyDescent="0.25">
      <c r="B4780" s="8">
        <f t="shared" si="78"/>
        <v>4775</v>
      </c>
      <c r="C4780" s="12">
        <f>'Simulacion sistema (hoja4)'!AS4785</f>
        <v>0</v>
      </c>
      <c r="D4780" s="12">
        <f>'Simulacion sistema (hoja4)'!AT4785</f>
        <v>0.61151735713218625</v>
      </c>
    </row>
    <row r="4781" spans="2:4" x14ac:dyDescent="0.25">
      <c r="B4781" s="8">
        <f t="shared" si="78"/>
        <v>4776</v>
      </c>
      <c r="C4781" s="12">
        <f>'Simulacion sistema (hoja4)'!AS4786</f>
        <v>0</v>
      </c>
      <c r="D4781" s="12">
        <f>'Simulacion sistema (hoja4)'!AT4786</f>
        <v>0.68285102003480447</v>
      </c>
    </row>
    <row r="4782" spans="2:4" x14ac:dyDescent="0.25">
      <c r="B4782" s="8">
        <f t="shared" si="78"/>
        <v>4777</v>
      </c>
      <c r="C4782" s="12">
        <f>'Simulacion sistema (hoja4)'!AS4787</f>
        <v>0</v>
      </c>
      <c r="D4782" s="12">
        <f>'Simulacion sistema (hoja4)'!AT4787</f>
        <v>0.56149678208774723</v>
      </c>
    </row>
    <row r="4783" spans="2:4" x14ac:dyDescent="0.25">
      <c r="B4783" s="8">
        <f t="shared" si="78"/>
        <v>4778</v>
      </c>
      <c r="C4783" s="12">
        <f>'Simulacion sistema (hoja4)'!AS4788</f>
        <v>0</v>
      </c>
      <c r="D4783" s="12">
        <f>'Simulacion sistema (hoja4)'!AT4788</f>
        <v>0.88074227906185465</v>
      </c>
    </row>
    <row r="4784" spans="2:4" x14ac:dyDescent="0.25">
      <c r="B4784" s="8">
        <f t="shared" si="78"/>
        <v>4779</v>
      </c>
      <c r="C4784" s="12">
        <f>'Simulacion sistema (hoja4)'!AS4789</f>
        <v>0</v>
      </c>
      <c r="D4784" s="12">
        <f>'Simulacion sistema (hoja4)'!AT4789</f>
        <v>0.65572758076416671</v>
      </c>
    </row>
    <row r="4785" spans="2:4" x14ac:dyDescent="0.25">
      <c r="B4785" s="8">
        <f t="shared" si="78"/>
        <v>4780</v>
      </c>
      <c r="C4785" s="12">
        <f>'Simulacion sistema (hoja4)'!AS4790</f>
        <v>1</v>
      </c>
      <c r="D4785" s="12">
        <f>'Simulacion sistema (hoja4)'!AT4790</f>
        <v>0.78232781175405985</v>
      </c>
    </row>
    <row r="4786" spans="2:4" x14ac:dyDescent="0.25">
      <c r="B4786" s="8">
        <f t="shared" si="78"/>
        <v>4781</v>
      </c>
      <c r="C4786" s="12">
        <f>'Simulacion sistema (hoja4)'!AS4791</f>
        <v>0.33199561460247834</v>
      </c>
      <c r="D4786" s="12">
        <f>'Simulacion sistema (hoja4)'!AT4791</f>
        <v>0.65427482167943796</v>
      </c>
    </row>
    <row r="4787" spans="2:4" x14ac:dyDescent="0.25">
      <c r="B4787" s="8">
        <f t="shared" si="78"/>
        <v>4782</v>
      </c>
      <c r="C4787" s="12">
        <f>'Simulacion sistema (hoja4)'!AS4792</f>
        <v>0</v>
      </c>
      <c r="D4787" s="12">
        <f>'Simulacion sistema (hoja4)'!AT4792</f>
        <v>0.96206077094632758</v>
      </c>
    </row>
    <row r="4788" spans="2:4" x14ac:dyDescent="0.25">
      <c r="B4788" s="8">
        <f t="shared" si="78"/>
        <v>4783</v>
      </c>
      <c r="C4788" s="12">
        <f>'Simulacion sistema (hoja4)'!AS4793</f>
        <v>0</v>
      </c>
      <c r="D4788" s="12">
        <f>'Simulacion sistema (hoja4)'!AT4793</f>
        <v>0.6890595792433325</v>
      </c>
    </row>
    <row r="4789" spans="2:4" x14ac:dyDescent="0.25">
      <c r="B4789" s="8">
        <f t="shared" si="78"/>
        <v>4784</v>
      </c>
      <c r="C4789" s="12">
        <f>'Simulacion sistema (hoja4)'!AS4794</f>
        <v>0.68910062223843738</v>
      </c>
      <c r="D4789" s="12">
        <f>'Simulacion sistema (hoja4)'!AT4794</f>
        <v>0.8443054852572035</v>
      </c>
    </row>
    <row r="4790" spans="2:4" x14ac:dyDescent="0.25">
      <c r="B4790" s="8">
        <f t="shared" si="78"/>
        <v>4785</v>
      </c>
      <c r="C4790" s="12">
        <f>'Simulacion sistema (hoja4)'!AS4795</f>
        <v>0</v>
      </c>
      <c r="D4790" s="12">
        <f>'Simulacion sistema (hoja4)'!AT4795</f>
        <v>0.87566041488300894</v>
      </c>
    </row>
    <row r="4791" spans="2:4" x14ac:dyDescent="0.25">
      <c r="B4791" s="8">
        <f t="shared" si="78"/>
        <v>4786</v>
      </c>
      <c r="C4791" s="12">
        <f>'Simulacion sistema (hoja4)'!AS4796</f>
        <v>8.5510296414506762E-2</v>
      </c>
      <c r="D4791" s="12">
        <f>'Simulacion sistema (hoja4)'!AT4796</f>
        <v>0.86461464360341178</v>
      </c>
    </row>
    <row r="4792" spans="2:4" x14ac:dyDescent="0.25">
      <c r="B4792" s="8">
        <f t="shared" si="78"/>
        <v>4787</v>
      </c>
      <c r="C4792" s="12">
        <f>'Simulacion sistema (hoja4)'!AS4797</f>
        <v>0</v>
      </c>
      <c r="D4792" s="12">
        <f>'Simulacion sistema (hoja4)'!AT4797</f>
        <v>0.81800606538785214</v>
      </c>
    </row>
    <row r="4793" spans="2:4" x14ac:dyDescent="0.25">
      <c r="B4793" s="8">
        <f t="shared" si="78"/>
        <v>4788</v>
      </c>
      <c r="C4793" s="12">
        <f>'Simulacion sistema (hoja4)'!AS4798</f>
        <v>0</v>
      </c>
      <c r="D4793" s="12">
        <f>'Simulacion sistema (hoja4)'!AT4798</f>
        <v>0.75676807351904751</v>
      </c>
    </row>
    <row r="4794" spans="2:4" x14ac:dyDescent="0.25">
      <c r="B4794" s="8">
        <f t="shared" si="78"/>
        <v>4789</v>
      </c>
      <c r="C4794" s="12">
        <f>'Simulacion sistema (hoja4)'!AS4799</f>
        <v>0.40490463103102931</v>
      </c>
      <c r="D4794" s="12">
        <f>'Simulacion sistema (hoja4)'!AT4799</f>
        <v>0.75052297595658735</v>
      </c>
    </row>
    <row r="4795" spans="2:4" x14ac:dyDescent="0.25">
      <c r="B4795" s="8">
        <f t="shared" si="78"/>
        <v>4790</v>
      </c>
      <c r="C4795" s="12">
        <f>'Simulacion sistema (hoja4)'!AS4800</f>
        <v>0</v>
      </c>
      <c r="D4795" s="12">
        <f>'Simulacion sistema (hoja4)'!AT4800</f>
        <v>0.97602619641416222</v>
      </c>
    </row>
    <row r="4796" spans="2:4" x14ac:dyDescent="0.25">
      <c r="B4796" s="8">
        <f t="shared" si="78"/>
        <v>4791</v>
      </c>
      <c r="C4796" s="12">
        <f>'Simulacion sistema (hoja4)'!AS4801</f>
        <v>0.2061878916909336</v>
      </c>
      <c r="D4796" s="12">
        <f>'Simulacion sistema (hoja4)'!AT4801</f>
        <v>0.6905251157216884</v>
      </c>
    </row>
    <row r="4797" spans="2:4" x14ac:dyDescent="0.25">
      <c r="B4797" s="8">
        <f t="shared" si="78"/>
        <v>4792</v>
      </c>
      <c r="C4797" s="12">
        <f>'Simulacion sistema (hoja4)'!AS4802</f>
        <v>0</v>
      </c>
      <c r="D4797" s="12">
        <f>'Simulacion sistema (hoja4)'!AT4802</f>
        <v>0.91715121022927937</v>
      </c>
    </row>
    <row r="4798" spans="2:4" x14ac:dyDescent="0.25">
      <c r="B4798" s="8">
        <f t="shared" si="78"/>
        <v>4793</v>
      </c>
      <c r="C4798" s="12">
        <f>'Simulacion sistema (hoja4)'!AS4803</f>
        <v>0</v>
      </c>
      <c r="D4798" s="12">
        <f>'Simulacion sistema (hoja4)'!AT4803</f>
        <v>0.6156824192051753</v>
      </c>
    </row>
    <row r="4799" spans="2:4" x14ac:dyDescent="0.25">
      <c r="B4799" s="8">
        <f t="shared" si="78"/>
        <v>4794</v>
      </c>
      <c r="C4799" s="12">
        <f>'Simulacion sistema (hoja4)'!AS4804</f>
        <v>0</v>
      </c>
      <c r="D4799" s="12">
        <f>'Simulacion sistema (hoja4)'!AT4804</f>
        <v>0.72012973134918223</v>
      </c>
    </row>
    <row r="4800" spans="2:4" x14ac:dyDescent="0.25">
      <c r="B4800" s="8">
        <f t="shared" si="78"/>
        <v>4795</v>
      </c>
      <c r="C4800" s="12">
        <f>'Simulacion sistema (hoja4)'!AS4805</f>
        <v>0</v>
      </c>
      <c r="D4800" s="12">
        <f>'Simulacion sistema (hoja4)'!AT4805</f>
        <v>0.65094453224719717</v>
      </c>
    </row>
    <row r="4801" spans="2:4" x14ac:dyDescent="0.25">
      <c r="B4801" s="8">
        <f t="shared" si="78"/>
        <v>4796</v>
      </c>
      <c r="C4801" s="12">
        <f>'Simulacion sistema (hoja4)'!AS4806</f>
        <v>0</v>
      </c>
      <c r="D4801" s="12">
        <f>'Simulacion sistema (hoja4)'!AT4806</f>
        <v>0.86154681180571113</v>
      </c>
    </row>
    <row r="4802" spans="2:4" x14ac:dyDescent="0.25">
      <c r="B4802" s="8">
        <f t="shared" si="78"/>
        <v>4797</v>
      </c>
      <c r="C4802" s="12">
        <f>'Simulacion sistema (hoja4)'!AS4807</f>
        <v>0</v>
      </c>
      <c r="D4802" s="12">
        <f>'Simulacion sistema (hoja4)'!AT4807</f>
        <v>0.85938578560029011</v>
      </c>
    </row>
    <row r="4803" spans="2:4" x14ac:dyDescent="0.25">
      <c r="B4803" s="8">
        <f t="shared" si="78"/>
        <v>4798</v>
      </c>
      <c r="C4803" s="12">
        <f>'Simulacion sistema (hoja4)'!AS4808</f>
        <v>0.79701458925222635</v>
      </c>
      <c r="D4803" s="12">
        <f>'Simulacion sistema (hoja4)'!AT4808</f>
        <v>0.76273559273684266</v>
      </c>
    </row>
    <row r="4804" spans="2:4" x14ac:dyDescent="0.25">
      <c r="B4804" s="8">
        <f t="shared" si="78"/>
        <v>4799</v>
      </c>
      <c r="C4804" s="12">
        <f>'Simulacion sistema (hoja4)'!AS4809</f>
        <v>0</v>
      </c>
      <c r="D4804" s="12">
        <f>'Simulacion sistema (hoja4)'!AT4809</f>
        <v>0.99061306119941916</v>
      </c>
    </row>
    <row r="4805" spans="2:4" x14ac:dyDescent="0.25">
      <c r="B4805" s="8">
        <f t="shared" si="78"/>
        <v>4800</v>
      </c>
      <c r="C4805" s="12">
        <f>'Simulacion sistema (hoja4)'!AS4810</f>
        <v>0</v>
      </c>
      <c r="D4805" s="12">
        <f>'Simulacion sistema (hoja4)'!AT4810</f>
        <v>0.80923899696180623</v>
      </c>
    </row>
    <row r="4806" spans="2:4" x14ac:dyDescent="0.25">
      <c r="B4806" s="8">
        <f t="shared" si="78"/>
        <v>4801</v>
      </c>
      <c r="C4806" s="12">
        <f>'Simulacion sistema (hoja4)'!AS4811</f>
        <v>0.11830466984926412</v>
      </c>
      <c r="D4806" s="12">
        <f>'Simulacion sistema (hoja4)'!AT4811</f>
        <v>0.60003708879513606</v>
      </c>
    </row>
    <row r="4807" spans="2:4" x14ac:dyDescent="0.25">
      <c r="B4807" s="8">
        <f t="shared" si="78"/>
        <v>4802</v>
      </c>
      <c r="C4807" s="12">
        <f>'Simulacion sistema (hoja4)'!AS4812</f>
        <v>0</v>
      </c>
      <c r="D4807" s="12">
        <f>'Simulacion sistema (hoja4)'!AT4812</f>
        <v>0.6302122498139634</v>
      </c>
    </row>
    <row r="4808" spans="2:4" x14ac:dyDescent="0.25">
      <c r="B4808" s="8">
        <f t="shared" ref="B4808:B4871" si="79">+B4807+1</f>
        <v>4803</v>
      </c>
      <c r="C4808" s="12">
        <f>'Simulacion sistema (hoja4)'!AS4813</f>
        <v>0</v>
      </c>
      <c r="D4808" s="12">
        <f>'Simulacion sistema (hoja4)'!AT4813</f>
        <v>0.71389752205830848</v>
      </c>
    </row>
    <row r="4809" spans="2:4" x14ac:dyDescent="0.25">
      <c r="B4809" s="8">
        <f t="shared" si="79"/>
        <v>4804</v>
      </c>
      <c r="C4809" s="12">
        <f>'Simulacion sistema (hoja4)'!AS4814</f>
        <v>0</v>
      </c>
      <c r="D4809" s="12">
        <f>'Simulacion sistema (hoja4)'!AT4814</f>
        <v>0.9415592093112175</v>
      </c>
    </row>
    <row r="4810" spans="2:4" x14ac:dyDescent="0.25">
      <c r="B4810" s="8">
        <f t="shared" si="79"/>
        <v>4805</v>
      </c>
      <c r="C4810" s="12">
        <f>'Simulacion sistema (hoja4)'!AS4815</f>
        <v>0.2274595906245879</v>
      </c>
      <c r="D4810" s="12">
        <f>'Simulacion sistema (hoja4)'!AT4815</f>
        <v>0.79849495864740405</v>
      </c>
    </row>
    <row r="4811" spans="2:4" x14ac:dyDescent="0.25">
      <c r="B4811" s="8">
        <f t="shared" si="79"/>
        <v>4806</v>
      </c>
      <c r="C4811" s="12">
        <f>'Simulacion sistema (hoja4)'!AS4816</f>
        <v>0.65243113341022119</v>
      </c>
      <c r="D4811" s="12">
        <f>'Simulacion sistema (hoja4)'!AT4816</f>
        <v>0.92082401027467198</v>
      </c>
    </row>
    <row r="4812" spans="2:4" x14ac:dyDescent="0.25">
      <c r="B4812" s="8">
        <f t="shared" si="79"/>
        <v>4807</v>
      </c>
      <c r="C4812" s="12">
        <f>'Simulacion sistema (hoja4)'!AS4817</f>
        <v>0.5504974921049941</v>
      </c>
      <c r="D4812" s="12">
        <f>'Simulacion sistema (hoja4)'!AT4817</f>
        <v>0.8044334287851872</v>
      </c>
    </row>
    <row r="4813" spans="2:4" x14ac:dyDescent="0.25">
      <c r="B4813" s="8">
        <f t="shared" si="79"/>
        <v>4808</v>
      </c>
      <c r="C4813" s="12">
        <f>'Simulacion sistema (hoja4)'!AS4818</f>
        <v>0.3663520780149459</v>
      </c>
      <c r="D4813" s="12">
        <f>'Simulacion sistema (hoja4)'!AT4818</f>
        <v>0.62006817230608313</v>
      </c>
    </row>
    <row r="4814" spans="2:4" x14ac:dyDescent="0.25">
      <c r="B4814" s="8">
        <f t="shared" si="79"/>
        <v>4809</v>
      </c>
      <c r="C4814" s="12">
        <f>'Simulacion sistema (hoja4)'!AS4819</f>
        <v>0.22499501532074645</v>
      </c>
      <c r="D4814" s="12">
        <f>'Simulacion sistema (hoja4)'!AT4819</f>
        <v>0.95965518133636252</v>
      </c>
    </row>
    <row r="4815" spans="2:4" x14ac:dyDescent="0.25">
      <c r="B4815" s="8">
        <f t="shared" si="79"/>
        <v>4810</v>
      </c>
      <c r="C4815" s="12">
        <f>'Simulacion sistema (hoja4)'!AS4820</f>
        <v>0.24596088523903745</v>
      </c>
      <c r="D4815" s="12">
        <f>'Simulacion sistema (hoja4)'!AT4820</f>
        <v>0.81197361618177555</v>
      </c>
    </row>
    <row r="4816" spans="2:4" x14ac:dyDescent="0.25">
      <c r="B4816" s="8">
        <f t="shared" si="79"/>
        <v>4811</v>
      </c>
      <c r="C4816" s="12">
        <f>'Simulacion sistema (hoja4)'!AS4821</f>
        <v>6.6161961353387713E-2</v>
      </c>
      <c r="D4816" s="12">
        <f>'Simulacion sistema (hoja4)'!AT4821</f>
        <v>0.71341431061013627</v>
      </c>
    </row>
    <row r="4817" spans="2:4" x14ac:dyDescent="0.25">
      <c r="B4817" s="8">
        <f t="shared" si="79"/>
        <v>4812</v>
      </c>
      <c r="C4817" s="12">
        <f>'Simulacion sistema (hoja4)'!AS4822</f>
        <v>0</v>
      </c>
      <c r="D4817" s="12">
        <f>'Simulacion sistema (hoja4)'!AT4822</f>
        <v>0.67580239980791346</v>
      </c>
    </row>
    <row r="4818" spans="2:4" x14ac:dyDescent="0.25">
      <c r="B4818" s="8">
        <f t="shared" si="79"/>
        <v>4813</v>
      </c>
      <c r="C4818" s="12">
        <f>'Simulacion sistema (hoja4)'!AS4823</f>
        <v>0</v>
      </c>
      <c r="D4818" s="12">
        <f>'Simulacion sistema (hoja4)'!AT4823</f>
        <v>0.82501433679809288</v>
      </c>
    </row>
    <row r="4819" spans="2:4" x14ac:dyDescent="0.25">
      <c r="B4819" s="8">
        <f t="shared" si="79"/>
        <v>4814</v>
      </c>
      <c r="C4819" s="12">
        <f>'Simulacion sistema (hoja4)'!AS4824</f>
        <v>0.52807877772453748</v>
      </c>
      <c r="D4819" s="12">
        <f>'Simulacion sistema (hoja4)'!AT4824</f>
        <v>0.81662342124576726</v>
      </c>
    </row>
    <row r="4820" spans="2:4" x14ac:dyDescent="0.25">
      <c r="B4820" s="8">
        <f t="shared" si="79"/>
        <v>4815</v>
      </c>
      <c r="C4820" s="12">
        <f>'Simulacion sistema (hoja4)'!AS4825</f>
        <v>0</v>
      </c>
      <c r="D4820" s="12">
        <f>'Simulacion sistema (hoja4)'!AT4825</f>
        <v>0.66854297643617489</v>
      </c>
    </row>
    <row r="4821" spans="2:4" x14ac:dyDescent="0.25">
      <c r="B4821" s="8">
        <f t="shared" si="79"/>
        <v>4816</v>
      </c>
      <c r="C4821" s="12">
        <f>'Simulacion sistema (hoja4)'!AS4826</f>
        <v>0.58732949995052575</v>
      </c>
      <c r="D4821" s="12">
        <f>'Simulacion sistema (hoja4)'!AT4826</f>
        <v>0.97219288660789849</v>
      </c>
    </row>
    <row r="4822" spans="2:4" x14ac:dyDescent="0.25">
      <c r="B4822" s="8">
        <f t="shared" si="79"/>
        <v>4817</v>
      </c>
      <c r="C4822" s="12">
        <f>'Simulacion sistema (hoja4)'!AS4827</f>
        <v>0</v>
      </c>
      <c r="D4822" s="12">
        <f>'Simulacion sistema (hoja4)'!AT4827</f>
        <v>0.81905315466514594</v>
      </c>
    </row>
    <row r="4823" spans="2:4" x14ac:dyDescent="0.25">
      <c r="B4823" s="8">
        <f t="shared" si="79"/>
        <v>4818</v>
      </c>
      <c r="C4823" s="12">
        <f>'Simulacion sistema (hoja4)'!AS4828</f>
        <v>0</v>
      </c>
      <c r="D4823" s="12">
        <f>'Simulacion sistema (hoja4)'!AT4828</f>
        <v>0.78107478029960975</v>
      </c>
    </row>
    <row r="4824" spans="2:4" x14ac:dyDescent="0.25">
      <c r="B4824" s="8">
        <f t="shared" si="79"/>
        <v>4819</v>
      </c>
      <c r="C4824" s="12">
        <f>'Simulacion sistema (hoja4)'!AS4829</f>
        <v>0.51009874043712999</v>
      </c>
      <c r="D4824" s="12">
        <f>'Simulacion sistema (hoja4)'!AT4829</f>
        <v>0.6005106783491736</v>
      </c>
    </row>
    <row r="4825" spans="2:4" x14ac:dyDescent="0.25">
      <c r="B4825" s="8">
        <f t="shared" si="79"/>
        <v>4820</v>
      </c>
      <c r="C4825" s="12">
        <f>'Simulacion sistema (hoja4)'!AS4830</f>
        <v>0.1536463813118947</v>
      </c>
      <c r="D4825" s="12">
        <f>'Simulacion sistema (hoja4)'!AT4830</f>
        <v>0.93170137872462155</v>
      </c>
    </row>
    <row r="4826" spans="2:4" x14ac:dyDescent="0.25">
      <c r="B4826" s="8">
        <f t="shared" si="79"/>
        <v>4821</v>
      </c>
      <c r="C4826" s="12">
        <f>'Simulacion sistema (hoja4)'!AS4831</f>
        <v>0</v>
      </c>
      <c r="D4826" s="12">
        <f>'Simulacion sistema (hoja4)'!AT4831</f>
        <v>0.83561790623480436</v>
      </c>
    </row>
    <row r="4827" spans="2:4" x14ac:dyDescent="0.25">
      <c r="B4827" s="8">
        <f t="shared" si="79"/>
        <v>4822</v>
      </c>
      <c r="C4827" s="12">
        <f>'Simulacion sistema (hoja4)'!AS4832</f>
        <v>0</v>
      </c>
      <c r="D4827" s="12">
        <f>'Simulacion sistema (hoja4)'!AT4832</f>
        <v>0.77015850788509799</v>
      </c>
    </row>
    <row r="4828" spans="2:4" x14ac:dyDescent="0.25">
      <c r="B4828" s="8">
        <f t="shared" si="79"/>
        <v>4823</v>
      </c>
      <c r="C4828" s="12">
        <f>'Simulacion sistema (hoja4)'!AS4833</f>
        <v>0</v>
      </c>
      <c r="D4828" s="12">
        <f>'Simulacion sistema (hoja4)'!AT4833</f>
        <v>0.92790562231031848</v>
      </c>
    </row>
    <row r="4829" spans="2:4" x14ac:dyDescent="0.25">
      <c r="B4829" s="8">
        <f t="shared" si="79"/>
        <v>4824</v>
      </c>
      <c r="C4829" s="12">
        <f>'Simulacion sistema (hoja4)'!AS4834</f>
        <v>0.10131658624037906</v>
      </c>
      <c r="D4829" s="12">
        <f>'Simulacion sistema (hoja4)'!AT4834</f>
        <v>0.74946911355603341</v>
      </c>
    </row>
    <row r="4830" spans="2:4" x14ac:dyDescent="0.25">
      <c r="B4830" s="8">
        <f t="shared" si="79"/>
        <v>4825</v>
      </c>
      <c r="C4830" s="12">
        <f>'Simulacion sistema (hoja4)'!AS4835</f>
        <v>0</v>
      </c>
      <c r="D4830" s="12">
        <f>'Simulacion sistema (hoja4)'!AT4835</f>
        <v>0.70443505865915623</v>
      </c>
    </row>
    <row r="4831" spans="2:4" x14ac:dyDescent="0.25">
      <c r="B4831" s="8">
        <f t="shared" si="79"/>
        <v>4826</v>
      </c>
      <c r="C4831" s="12">
        <f>'Simulacion sistema (hoja4)'!AS4836</f>
        <v>0</v>
      </c>
      <c r="D4831" s="12">
        <f>'Simulacion sistema (hoja4)'!AT4836</f>
        <v>0.89294092193979857</v>
      </c>
    </row>
    <row r="4832" spans="2:4" x14ac:dyDescent="0.25">
      <c r="B4832" s="8">
        <f t="shared" si="79"/>
        <v>4827</v>
      </c>
      <c r="C4832" s="12">
        <f>'Simulacion sistema (hoja4)'!AS4837</f>
        <v>0</v>
      </c>
      <c r="D4832" s="12">
        <f>'Simulacion sistema (hoja4)'!AT4837</f>
        <v>0.72010745818659738</v>
      </c>
    </row>
    <row r="4833" spans="2:4" x14ac:dyDescent="0.25">
      <c r="B4833" s="8">
        <f t="shared" si="79"/>
        <v>4828</v>
      </c>
      <c r="C4833" s="12">
        <f>'Simulacion sistema (hoja4)'!AS4838</f>
        <v>0.17624052347016386</v>
      </c>
      <c r="D4833" s="12">
        <f>'Simulacion sistema (hoja4)'!AT4838</f>
        <v>0.79444108060375729</v>
      </c>
    </row>
    <row r="4834" spans="2:4" x14ac:dyDescent="0.25">
      <c r="B4834" s="8">
        <f t="shared" si="79"/>
        <v>4829</v>
      </c>
      <c r="C4834" s="12">
        <f>'Simulacion sistema (hoja4)'!AS4839</f>
        <v>0.43777352186190266</v>
      </c>
      <c r="D4834" s="12">
        <f>'Simulacion sistema (hoja4)'!AT4839</f>
        <v>0.98940621841591636</v>
      </c>
    </row>
    <row r="4835" spans="2:4" x14ac:dyDescent="0.25">
      <c r="B4835" s="8">
        <f t="shared" si="79"/>
        <v>4830</v>
      </c>
      <c r="C4835" s="12">
        <f>'Simulacion sistema (hoja4)'!AS4840</f>
        <v>0</v>
      </c>
      <c r="D4835" s="12">
        <f>'Simulacion sistema (hoja4)'!AT4840</f>
        <v>0.89161730143911366</v>
      </c>
    </row>
    <row r="4836" spans="2:4" x14ac:dyDescent="0.25">
      <c r="B4836" s="8">
        <f t="shared" si="79"/>
        <v>4831</v>
      </c>
      <c r="C4836" s="12">
        <f>'Simulacion sistema (hoja4)'!AS4841</f>
        <v>0.17439621494591964</v>
      </c>
      <c r="D4836" s="12">
        <f>'Simulacion sistema (hoja4)'!AT4841</f>
        <v>0.79238351795454398</v>
      </c>
    </row>
    <row r="4837" spans="2:4" x14ac:dyDescent="0.25">
      <c r="B4837" s="8">
        <f t="shared" si="79"/>
        <v>4832</v>
      </c>
      <c r="C4837" s="12">
        <f>'Simulacion sistema (hoja4)'!AS4842</f>
        <v>0</v>
      </c>
      <c r="D4837" s="12">
        <f>'Simulacion sistema (hoja4)'!AT4842</f>
        <v>0.96759542040193969</v>
      </c>
    </row>
    <row r="4838" spans="2:4" x14ac:dyDescent="0.25">
      <c r="B4838" s="8">
        <f t="shared" si="79"/>
        <v>4833</v>
      </c>
      <c r="C4838" s="12">
        <f>'Simulacion sistema (hoja4)'!AS4843</f>
        <v>9.1778051091387175E-2</v>
      </c>
      <c r="D4838" s="12">
        <f>'Simulacion sistema (hoja4)'!AT4843</f>
        <v>0.83407201238113304</v>
      </c>
    </row>
    <row r="4839" spans="2:4" x14ac:dyDescent="0.25">
      <c r="B4839" s="8">
        <f t="shared" si="79"/>
        <v>4834</v>
      </c>
      <c r="C4839" s="12">
        <f>'Simulacion sistema (hoja4)'!AS4844</f>
        <v>0</v>
      </c>
      <c r="D4839" s="12">
        <f>'Simulacion sistema (hoja4)'!AT4844</f>
        <v>0.72298879251777104</v>
      </c>
    </row>
    <row r="4840" spans="2:4" x14ac:dyDescent="0.25">
      <c r="B4840" s="8">
        <f t="shared" si="79"/>
        <v>4835</v>
      </c>
      <c r="C4840" s="12">
        <f>'Simulacion sistema (hoja4)'!AS4845</f>
        <v>0.20687385496726604</v>
      </c>
      <c r="D4840" s="12">
        <f>'Simulacion sistema (hoja4)'!AT4845</f>
        <v>0.87345305304603149</v>
      </c>
    </row>
    <row r="4841" spans="2:4" x14ac:dyDescent="0.25">
      <c r="B4841" s="8">
        <f t="shared" si="79"/>
        <v>4836</v>
      </c>
      <c r="C4841" s="12">
        <f>'Simulacion sistema (hoja4)'!AS4846</f>
        <v>0</v>
      </c>
      <c r="D4841" s="12">
        <f>'Simulacion sistema (hoja4)'!AT4846</f>
        <v>0.67665060595003246</v>
      </c>
    </row>
    <row r="4842" spans="2:4" x14ac:dyDescent="0.25">
      <c r="B4842" s="8">
        <f t="shared" si="79"/>
        <v>4837</v>
      </c>
      <c r="C4842" s="12">
        <f>'Simulacion sistema (hoja4)'!AS4847</f>
        <v>0</v>
      </c>
      <c r="D4842" s="12">
        <f>'Simulacion sistema (hoja4)'!AT4847</f>
        <v>0.61712303926023238</v>
      </c>
    </row>
    <row r="4843" spans="2:4" x14ac:dyDescent="0.25">
      <c r="B4843" s="8">
        <f t="shared" si="79"/>
        <v>4838</v>
      </c>
      <c r="C4843" s="12">
        <f>'Simulacion sistema (hoja4)'!AS4848</f>
        <v>0.14815411549000512</v>
      </c>
      <c r="D4843" s="12">
        <f>'Simulacion sistema (hoja4)'!AT4848</f>
        <v>0.68524403530563716</v>
      </c>
    </row>
    <row r="4844" spans="2:4" x14ac:dyDescent="0.25">
      <c r="B4844" s="8">
        <f t="shared" si="79"/>
        <v>4839</v>
      </c>
      <c r="C4844" s="12">
        <f>'Simulacion sistema (hoja4)'!AS4849</f>
        <v>0</v>
      </c>
      <c r="D4844" s="12">
        <f>'Simulacion sistema (hoja4)'!AT4849</f>
        <v>0.47984770362276175</v>
      </c>
    </row>
    <row r="4845" spans="2:4" x14ac:dyDescent="0.25">
      <c r="B4845" s="8">
        <f t="shared" si="79"/>
        <v>4840</v>
      </c>
      <c r="C4845" s="12">
        <f>'Simulacion sistema (hoja4)'!AS4850</f>
        <v>0</v>
      </c>
      <c r="D4845" s="12">
        <f>'Simulacion sistema (hoja4)'!AT4850</f>
        <v>0.83612405833230463</v>
      </c>
    </row>
    <row r="4846" spans="2:4" x14ac:dyDescent="0.25">
      <c r="B4846" s="8">
        <f t="shared" si="79"/>
        <v>4841</v>
      </c>
      <c r="C4846" s="12">
        <f>'Simulacion sistema (hoja4)'!AS4851</f>
        <v>0</v>
      </c>
      <c r="D4846" s="12">
        <f>'Simulacion sistema (hoja4)'!AT4851</f>
        <v>0.69508865677364085</v>
      </c>
    </row>
    <row r="4847" spans="2:4" x14ac:dyDescent="0.25">
      <c r="B4847" s="8">
        <f t="shared" si="79"/>
        <v>4842</v>
      </c>
      <c r="C4847" s="12">
        <f>'Simulacion sistema (hoja4)'!AS4852</f>
        <v>0.11898827405384509</v>
      </c>
      <c r="D4847" s="12">
        <f>'Simulacion sistema (hoja4)'!AT4852</f>
        <v>0.90596484622705975</v>
      </c>
    </row>
    <row r="4848" spans="2:4" x14ac:dyDescent="0.25">
      <c r="B4848" s="8">
        <f t="shared" si="79"/>
        <v>4843</v>
      </c>
      <c r="C4848" s="12">
        <f>'Simulacion sistema (hoja4)'!AS4853</f>
        <v>0</v>
      </c>
      <c r="D4848" s="12">
        <f>'Simulacion sistema (hoja4)'!AT4853</f>
        <v>0.81366734233266624</v>
      </c>
    </row>
    <row r="4849" spans="2:4" x14ac:dyDescent="0.25">
      <c r="B4849" s="8">
        <f t="shared" si="79"/>
        <v>4844</v>
      </c>
      <c r="C4849" s="12">
        <f>'Simulacion sistema (hoja4)'!AS4854</f>
        <v>4.0787091294207913E-2</v>
      </c>
      <c r="D4849" s="12">
        <f>'Simulacion sistema (hoja4)'!AT4854</f>
        <v>0.83778505969245609</v>
      </c>
    </row>
    <row r="4850" spans="2:4" x14ac:dyDescent="0.25">
      <c r="B4850" s="8">
        <f t="shared" si="79"/>
        <v>4845</v>
      </c>
      <c r="C4850" s="12">
        <f>'Simulacion sistema (hoja4)'!AS4855</f>
        <v>0.40301688551534748</v>
      </c>
      <c r="D4850" s="12">
        <f>'Simulacion sistema (hoja4)'!AT4855</f>
        <v>1</v>
      </c>
    </row>
    <row r="4851" spans="2:4" x14ac:dyDescent="0.25">
      <c r="B4851" s="8">
        <f t="shared" si="79"/>
        <v>4846</v>
      </c>
      <c r="C4851" s="12">
        <f>'Simulacion sistema (hoja4)'!AS4856</f>
        <v>0</v>
      </c>
      <c r="D4851" s="12">
        <f>'Simulacion sistema (hoja4)'!AT4856</f>
        <v>0.86316202503632222</v>
      </c>
    </row>
    <row r="4852" spans="2:4" x14ac:dyDescent="0.25">
      <c r="B4852" s="8">
        <f t="shared" si="79"/>
        <v>4847</v>
      </c>
      <c r="C4852" s="12">
        <f>'Simulacion sistema (hoja4)'!AS4857</f>
        <v>9.7720915176567717E-3</v>
      </c>
      <c r="D4852" s="12">
        <f>'Simulacion sistema (hoja4)'!AT4857</f>
        <v>0.86916891538995722</v>
      </c>
    </row>
    <row r="4853" spans="2:4" x14ac:dyDescent="0.25">
      <c r="B4853" s="8">
        <f t="shared" si="79"/>
        <v>4848</v>
      </c>
      <c r="C4853" s="12">
        <f>'Simulacion sistema (hoja4)'!AS4858</f>
        <v>0.27639677126847217</v>
      </c>
      <c r="D4853" s="12">
        <f>'Simulacion sistema (hoja4)'!AT4858</f>
        <v>0.83556898930281476</v>
      </c>
    </row>
    <row r="4854" spans="2:4" x14ac:dyDescent="0.25">
      <c r="B4854" s="8">
        <f t="shared" si="79"/>
        <v>4849</v>
      </c>
      <c r="C4854" s="12">
        <f>'Simulacion sistema (hoja4)'!AS4859</f>
        <v>5.8959029405862867E-2</v>
      </c>
      <c r="D4854" s="12">
        <f>'Simulacion sistema (hoja4)'!AT4859</f>
        <v>0.97403035656340131</v>
      </c>
    </row>
    <row r="4855" spans="2:4" x14ac:dyDescent="0.25">
      <c r="B4855" s="8">
        <f t="shared" si="79"/>
        <v>4850</v>
      </c>
      <c r="C4855" s="12">
        <f>'Simulacion sistema (hoja4)'!AS4860</f>
        <v>0</v>
      </c>
      <c r="D4855" s="12">
        <f>'Simulacion sistema (hoja4)'!AT4860</f>
        <v>1</v>
      </c>
    </row>
    <row r="4856" spans="2:4" x14ac:dyDescent="0.25">
      <c r="B4856" s="8">
        <f t="shared" si="79"/>
        <v>4851</v>
      </c>
      <c r="C4856" s="12">
        <f>'Simulacion sistema (hoja4)'!AS4861</f>
        <v>0</v>
      </c>
      <c r="D4856" s="12">
        <f>'Simulacion sistema (hoja4)'!AT4861</f>
        <v>0.42671697228993066</v>
      </c>
    </row>
    <row r="4857" spans="2:4" x14ac:dyDescent="0.25">
      <c r="B4857" s="8">
        <f t="shared" si="79"/>
        <v>4852</v>
      </c>
      <c r="C4857" s="12">
        <f>'Simulacion sistema (hoja4)'!AS4862</f>
        <v>0</v>
      </c>
      <c r="D4857" s="12">
        <f>'Simulacion sistema (hoja4)'!AT4862</f>
        <v>0.9787545921338191</v>
      </c>
    </row>
    <row r="4858" spans="2:4" x14ac:dyDescent="0.25">
      <c r="B4858" s="8">
        <f t="shared" si="79"/>
        <v>4853</v>
      </c>
      <c r="C4858" s="12">
        <f>'Simulacion sistema (hoja4)'!AS4863</f>
        <v>0.1785378844588488</v>
      </c>
      <c r="D4858" s="12">
        <f>'Simulacion sistema (hoja4)'!AT4863</f>
        <v>0.81666124810969809</v>
      </c>
    </row>
    <row r="4859" spans="2:4" x14ac:dyDescent="0.25">
      <c r="B4859" s="8">
        <f t="shared" si="79"/>
        <v>4854</v>
      </c>
      <c r="C4859" s="12">
        <f>'Simulacion sistema (hoja4)'!AS4864</f>
        <v>0</v>
      </c>
      <c r="D4859" s="12">
        <f>'Simulacion sistema (hoja4)'!AT4864</f>
        <v>0.7318545805010267</v>
      </c>
    </row>
    <row r="4860" spans="2:4" x14ac:dyDescent="0.25">
      <c r="B4860" s="8">
        <f t="shared" si="79"/>
        <v>4855</v>
      </c>
      <c r="C4860" s="12">
        <f>'Simulacion sistema (hoja4)'!AS4865</f>
        <v>0.87538305084073664</v>
      </c>
      <c r="D4860" s="12">
        <f>'Simulacion sistema (hoja4)'!AT4865</f>
        <v>0.9018882301504475</v>
      </c>
    </row>
    <row r="4861" spans="2:4" x14ac:dyDescent="0.25">
      <c r="B4861" s="8">
        <f t="shared" si="79"/>
        <v>4856</v>
      </c>
      <c r="C4861" s="12">
        <f>'Simulacion sistema (hoja4)'!AS4866</f>
        <v>0.22368307522711187</v>
      </c>
      <c r="D4861" s="12">
        <f>'Simulacion sistema (hoja4)'!AT4866</f>
        <v>0.55886148331080454</v>
      </c>
    </row>
    <row r="4862" spans="2:4" x14ac:dyDescent="0.25">
      <c r="B4862" s="8">
        <f t="shared" si="79"/>
        <v>4857</v>
      </c>
      <c r="C4862" s="12">
        <f>'Simulacion sistema (hoja4)'!AS4867</f>
        <v>0</v>
      </c>
      <c r="D4862" s="12">
        <f>'Simulacion sistema (hoja4)'!AT4867</f>
        <v>0.91763471074012426</v>
      </c>
    </row>
    <row r="4863" spans="2:4" x14ac:dyDescent="0.25">
      <c r="B4863" s="8">
        <f t="shared" si="79"/>
        <v>4858</v>
      </c>
      <c r="C4863" s="12">
        <f>'Simulacion sistema (hoja4)'!AS4868</f>
        <v>0</v>
      </c>
      <c r="D4863" s="12">
        <f>'Simulacion sistema (hoja4)'!AT4868</f>
        <v>0.93114597155791878</v>
      </c>
    </row>
    <row r="4864" spans="2:4" x14ac:dyDescent="0.25">
      <c r="B4864" s="8">
        <f t="shared" si="79"/>
        <v>4859</v>
      </c>
      <c r="C4864" s="12">
        <f>'Simulacion sistema (hoja4)'!AS4869</f>
        <v>0.51909586841949407</v>
      </c>
      <c r="D4864" s="12">
        <f>'Simulacion sistema (hoja4)'!AT4869</f>
        <v>0.89477744838067375</v>
      </c>
    </row>
    <row r="4865" spans="2:4" x14ac:dyDescent="0.25">
      <c r="B4865" s="8">
        <f t="shared" si="79"/>
        <v>4860</v>
      </c>
      <c r="C4865" s="12">
        <f>'Simulacion sistema (hoja4)'!AS4870</f>
        <v>9.2905319579116505E-2</v>
      </c>
      <c r="D4865" s="12">
        <f>'Simulacion sistema (hoja4)'!AT4870</f>
        <v>0.75400473962074277</v>
      </c>
    </row>
    <row r="4866" spans="2:4" x14ac:dyDescent="0.25">
      <c r="B4866" s="8">
        <f t="shared" si="79"/>
        <v>4861</v>
      </c>
      <c r="C4866" s="12">
        <f>'Simulacion sistema (hoja4)'!AS4871</f>
        <v>9.1465660381072664E-2</v>
      </c>
      <c r="D4866" s="12">
        <f>'Simulacion sistema (hoja4)'!AT4871</f>
        <v>0.72532894000122383</v>
      </c>
    </row>
    <row r="4867" spans="2:4" x14ac:dyDescent="0.25">
      <c r="B4867" s="8">
        <f t="shared" si="79"/>
        <v>4862</v>
      </c>
      <c r="C4867" s="12">
        <f>'Simulacion sistema (hoja4)'!AS4872</f>
        <v>0</v>
      </c>
      <c r="D4867" s="12">
        <f>'Simulacion sistema (hoja4)'!AT4872</f>
        <v>0.93762621977908711</v>
      </c>
    </row>
    <row r="4868" spans="2:4" x14ac:dyDescent="0.25">
      <c r="B4868" s="8">
        <f t="shared" si="79"/>
        <v>4863</v>
      </c>
      <c r="C4868" s="12">
        <f>'Simulacion sistema (hoja4)'!AS4873</f>
        <v>0</v>
      </c>
      <c r="D4868" s="12">
        <f>'Simulacion sistema (hoja4)'!AT4873</f>
        <v>0.63332084587345394</v>
      </c>
    </row>
    <row r="4869" spans="2:4" x14ac:dyDescent="0.25">
      <c r="B4869" s="8">
        <f t="shared" si="79"/>
        <v>4864</v>
      </c>
      <c r="C4869" s="12">
        <f>'Simulacion sistema (hoja4)'!AS4874</f>
        <v>0.23922868690621521</v>
      </c>
      <c r="D4869" s="12">
        <f>'Simulacion sistema (hoja4)'!AT4874</f>
        <v>0.93546437354744827</v>
      </c>
    </row>
    <row r="4870" spans="2:4" x14ac:dyDescent="0.25">
      <c r="B4870" s="8">
        <f t="shared" si="79"/>
        <v>4865</v>
      </c>
      <c r="C4870" s="12">
        <f>'Simulacion sistema (hoja4)'!AS4875</f>
        <v>0.28235832046395387</v>
      </c>
      <c r="D4870" s="12">
        <f>'Simulacion sistema (hoja4)'!AT4875</f>
        <v>0.8810955593343115</v>
      </c>
    </row>
    <row r="4871" spans="2:4" x14ac:dyDescent="0.25">
      <c r="B4871" s="8">
        <f t="shared" si="79"/>
        <v>4866</v>
      </c>
      <c r="C4871" s="12">
        <f>'Simulacion sistema (hoja4)'!AS4876</f>
        <v>0</v>
      </c>
      <c r="D4871" s="12">
        <f>'Simulacion sistema (hoja4)'!AT4876</f>
        <v>0.7605778939210075</v>
      </c>
    </row>
    <row r="4872" spans="2:4" x14ac:dyDescent="0.25">
      <c r="B4872" s="8">
        <f t="shared" ref="B4872:B4935" si="80">+B4871+1</f>
        <v>4867</v>
      </c>
      <c r="C4872" s="12">
        <f>'Simulacion sistema (hoja4)'!AS4877</f>
        <v>0</v>
      </c>
      <c r="D4872" s="12">
        <f>'Simulacion sistema (hoja4)'!AT4877</f>
        <v>0.6686500171890557</v>
      </c>
    </row>
    <row r="4873" spans="2:4" x14ac:dyDescent="0.25">
      <c r="B4873" s="8">
        <f t="shared" si="80"/>
        <v>4868</v>
      </c>
      <c r="C4873" s="12">
        <f>'Simulacion sistema (hoja4)'!AS4878</f>
        <v>0.16450471875507519</v>
      </c>
      <c r="D4873" s="12">
        <f>'Simulacion sistema (hoja4)'!AT4878</f>
        <v>0.60085289345030379</v>
      </c>
    </row>
    <row r="4874" spans="2:4" x14ac:dyDescent="0.25">
      <c r="B4874" s="8">
        <f t="shared" si="80"/>
        <v>4869</v>
      </c>
      <c r="C4874" s="12">
        <f>'Simulacion sistema (hoja4)'!AS4879</f>
        <v>0.55886259283749196</v>
      </c>
      <c r="D4874" s="12">
        <f>'Simulacion sistema (hoja4)'!AT4879</f>
        <v>0.93300758383816107</v>
      </c>
    </row>
    <row r="4875" spans="2:4" x14ac:dyDescent="0.25">
      <c r="B4875" s="8">
        <f t="shared" si="80"/>
        <v>4870</v>
      </c>
      <c r="C4875" s="12">
        <f>'Simulacion sistema (hoja4)'!AS4880</f>
        <v>0</v>
      </c>
      <c r="D4875" s="12">
        <f>'Simulacion sistema (hoja4)'!AT4880</f>
        <v>0.93166892014536373</v>
      </c>
    </row>
    <row r="4876" spans="2:4" x14ac:dyDescent="0.25">
      <c r="B4876" s="8">
        <f t="shared" si="80"/>
        <v>4871</v>
      </c>
      <c r="C4876" s="12">
        <f>'Simulacion sistema (hoja4)'!AS4881</f>
        <v>0.36298323651111963</v>
      </c>
      <c r="D4876" s="12">
        <f>'Simulacion sistema (hoja4)'!AT4881</f>
        <v>0.81547865164328659</v>
      </c>
    </row>
    <row r="4877" spans="2:4" x14ac:dyDescent="0.25">
      <c r="B4877" s="8">
        <f t="shared" si="80"/>
        <v>4872</v>
      </c>
      <c r="C4877" s="12">
        <f>'Simulacion sistema (hoja4)'!AS4882</f>
        <v>0.18262856627364771</v>
      </c>
      <c r="D4877" s="12">
        <f>'Simulacion sistema (hoja4)'!AT4882</f>
        <v>0.82135434948718844</v>
      </c>
    </row>
    <row r="4878" spans="2:4" x14ac:dyDescent="0.25">
      <c r="B4878" s="8">
        <f t="shared" si="80"/>
        <v>4873</v>
      </c>
      <c r="C4878" s="12">
        <f>'Simulacion sistema (hoja4)'!AS4883</f>
        <v>0</v>
      </c>
      <c r="D4878" s="12">
        <f>'Simulacion sistema (hoja4)'!AT4883</f>
        <v>0.83196040972908214</v>
      </c>
    </row>
    <row r="4879" spans="2:4" x14ac:dyDescent="0.25">
      <c r="B4879" s="8">
        <f t="shared" si="80"/>
        <v>4874</v>
      </c>
      <c r="C4879" s="12">
        <f>'Simulacion sistema (hoja4)'!AS4884</f>
        <v>0.24746998303101375</v>
      </c>
      <c r="D4879" s="12">
        <f>'Simulacion sistema (hoja4)'!AT4884</f>
        <v>0.79048866906948068</v>
      </c>
    </row>
    <row r="4880" spans="2:4" x14ac:dyDescent="0.25">
      <c r="B4880" s="8">
        <f t="shared" si="80"/>
        <v>4875</v>
      </c>
      <c r="C4880" s="12">
        <f>'Simulacion sistema (hoja4)'!AS4885</f>
        <v>0</v>
      </c>
      <c r="D4880" s="12">
        <f>'Simulacion sistema (hoja4)'!AT4885</f>
        <v>0.90121790561456261</v>
      </c>
    </row>
    <row r="4881" spans="2:4" x14ac:dyDescent="0.25">
      <c r="B4881" s="8">
        <f t="shared" si="80"/>
        <v>4876</v>
      </c>
      <c r="C4881" s="12">
        <f>'Simulacion sistema (hoja4)'!AS4886</f>
        <v>0.14100374918921116</v>
      </c>
      <c r="D4881" s="12">
        <f>'Simulacion sistema (hoja4)'!AT4886</f>
        <v>0.80741492385492808</v>
      </c>
    </row>
    <row r="4882" spans="2:4" x14ac:dyDescent="0.25">
      <c r="B4882" s="8">
        <f t="shared" si="80"/>
        <v>4877</v>
      </c>
      <c r="C4882" s="12">
        <f>'Simulacion sistema (hoja4)'!AS4887</f>
        <v>0</v>
      </c>
      <c r="D4882" s="12">
        <f>'Simulacion sistema (hoja4)'!AT4887</f>
        <v>0.94662893903228429</v>
      </c>
    </row>
    <row r="4883" spans="2:4" x14ac:dyDescent="0.25">
      <c r="B4883" s="8">
        <f t="shared" si="80"/>
        <v>4878</v>
      </c>
      <c r="C4883" s="12">
        <f>'Simulacion sistema (hoja4)'!AS4888</f>
        <v>0.50417760324231609</v>
      </c>
      <c r="D4883" s="12">
        <f>'Simulacion sistema (hoja4)'!AT4888</f>
        <v>0.99059705341008353</v>
      </c>
    </row>
    <row r="4884" spans="2:4" x14ac:dyDescent="0.25">
      <c r="B4884" s="8">
        <f t="shared" si="80"/>
        <v>4879</v>
      </c>
      <c r="C4884" s="12">
        <f>'Simulacion sistema (hoja4)'!AS4889</f>
        <v>0.34881745013732263</v>
      </c>
      <c r="D4884" s="12">
        <f>'Simulacion sistema (hoja4)'!AT4889</f>
        <v>1</v>
      </c>
    </row>
    <row r="4885" spans="2:4" x14ac:dyDescent="0.25">
      <c r="B4885" s="8">
        <f t="shared" si="80"/>
        <v>4880</v>
      </c>
      <c r="C4885" s="12">
        <f>'Simulacion sistema (hoja4)'!AS4890</f>
        <v>0</v>
      </c>
      <c r="D4885" s="12">
        <f>'Simulacion sistema (hoja4)'!AT4890</f>
        <v>0.83043375779337991</v>
      </c>
    </row>
    <row r="4886" spans="2:4" x14ac:dyDescent="0.25">
      <c r="B4886" s="8">
        <f t="shared" si="80"/>
        <v>4881</v>
      </c>
      <c r="C4886" s="12">
        <f>'Simulacion sistema (hoja4)'!AS4891</f>
        <v>0</v>
      </c>
      <c r="D4886" s="12">
        <f>'Simulacion sistema (hoja4)'!AT4891</f>
        <v>0.76816104658425244</v>
      </c>
    </row>
    <row r="4887" spans="2:4" x14ac:dyDescent="0.25">
      <c r="B4887" s="8">
        <f t="shared" si="80"/>
        <v>4882</v>
      </c>
      <c r="C4887" s="12">
        <f>'Simulacion sistema (hoja4)'!AS4892</f>
        <v>4.326176252300596E-2</v>
      </c>
      <c r="D4887" s="12">
        <f>'Simulacion sistema (hoja4)'!AT4892</f>
        <v>0.8216791006518378</v>
      </c>
    </row>
    <row r="4888" spans="2:4" x14ac:dyDescent="0.25">
      <c r="B4888" s="8">
        <f t="shared" si="80"/>
        <v>4883</v>
      </c>
      <c r="C4888" s="12">
        <f>'Simulacion sistema (hoja4)'!AS4893</f>
        <v>0.13118212987225683</v>
      </c>
      <c r="D4888" s="12">
        <f>'Simulacion sistema (hoja4)'!AT4893</f>
        <v>0.68856619195017899</v>
      </c>
    </row>
    <row r="4889" spans="2:4" x14ac:dyDescent="0.25">
      <c r="B4889" s="8">
        <f t="shared" si="80"/>
        <v>4884</v>
      </c>
      <c r="C4889" s="12">
        <f>'Simulacion sistema (hoja4)'!AS4894</f>
        <v>0</v>
      </c>
      <c r="D4889" s="12">
        <f>'Simulacion sistema (hoja4)'!AT4894</f>
        <v>0.95042573442899503</v>
      </c>
    </row>
    <row r="4890" spans="2:4" x14ac:dyDescent="0.25">
      <c r="B4890" s="8">
        <f t="shared" si="80"/>
        <v>4885</v>
      </c>
      <c r="C4890" s="12">
        <f>'Simulacion sistema (hoja4)'!AS4895</f>
        <v>0</v>
      </c>
      <c r="D4890" s="12">
        <f>'Simulacion sistema (hoja4)'!AT4895</f>
        <v>0.76937257361487477</v>
      </c>
    </row>
    <row r="4891" spans="2:4" x14ac:dyDescent="0.25">
      <c r="B4891" s="8">
        <f t="shared" si="80"/>
        <v>4886</v>
      </c>
      <c r="C4891" s="12">
        <f>'Simulacion sistema (hoja4)'!AS4896</f>
        <v>0.42362964311566126</v>
      </c>
      <c r="D4891" s="12">
        <f>'Simulacion sistema (hoja4)'!AT4896</f>
        <v>0.93524896724323814</v>
      </c>
    </row>
    <row r="4892" spans="2:4" x14ac:dyDescent="0.25">
      <c r="B4892" s="8">
        <f t="shared" si="80"/>
        <v>4887</v>
      </c>
      <c r="C4892" s="12">
        <f>'Simulacion sistema (hoja4)'!AS4897</f>
        <v>0</v>
      </c>
      <c r="D4892" s="12">
        <f>'Simulacion sistema (hoja4)'!AT4897</f>
        <v>1</v>
      </c>
    </row>
    <row r="4893" spans="2:4" x14ac:dyDescent="0.25">
      <c r="B4893" s="8">
        <f t="shared" si="80"/>
        <v>4888</v>
      </c>
      <c r="C4893" s="12">
        <f>'Simulacion sistema (hoja4)'!AS4898</f>
        <v>7.0742975766235408E-2</v>
      </c>
      <c r="D4893" s="12">
        <f>'Simulacion sistema (hoja4)'!AT4898</f>
        <v>0.72397844932217081</v>
      </c>
    </row>
    <row r="4894" spans="2:4" x14ac:dyDescent="0.25">
      <c r="B4894" s="8">
        <f t="shared" si="80"/>
        <v>4889</v>
      </c>
      <c r="C4894" s="12">
        <f>'Simulacion sistema (hoja4)'!AS4899</f>
        <v>0</v>
      </c>
      <c r="D4894" s="12">
        <f>'Simulacion sistema (hoja4)'!AT4899</f>
        <v>0.87996190659582618</v>
      </c>
    </row>
    <row r="4895" spans="2:4" x14ac:dyDescent="0.25">
      <c r="B4895" s="8">
        <f t="shared" si="80"/>
        <v>4890</v>
      </c>
      <c r="C4895" s="12">
        <f>'Simulacion sistema (hoja4)'!AS4900</f>
        <v>0</v>
      </c>
      <c r="D4895" s="12">
        <f>'Simulacion sistema (hoja4)'!AT4900</f>
        <v>0.78232327310503169</v>
      </c>
    </row>
    <row r="4896" spans="2:4" x14ac:dyDescent="0.25">
      <c r="B4896" s="8">
        <f t="shared" si="80"/>
        <v>4891</v>
      </c>
      <c r="C4896" s="12">
        <f>'Simulacion sistema (hoja4)'!AS4901</f>
        <v>0</v>
      </c>
      <c r="D4896" s="12">
        <f>'Simulacion sistema (hoja4)'!AT4901</f>
        <v>0.71943489330262977</v>
      </c>
    </row>
    <row r="4897" spans="2:4" x14ac:dyDescent="0.25">
      <c r="B4897" s="8">
        <f t="shared" si="80"/>
        <v>4892</v>
      </c>
      <c r="C4897" s="12">
        <f>'Simulacion sistema (hoja4)'!AS4902</f>
        <v>0.43825566601909455</v>
      </c>
      <c r="D4897" s="12">
        <f>'Simulacion sistema (hoja4)'!AT4902</f>
        <v>0.81457217422003814</v>
      </c>
    </row>
    <row r="4898" spans="2:4" x14ac:dyDescent="0.25">
      <c r="B4898" s="8">
        <f t="shared" si="80"/>
        <v>4893</v>
      </c>
      <c r="C4898" s="12">
        <f>'Simulacion sistema (hoja4)'!AS4903</f>
        <v>1</v>
      </c>
      <c r="D4898" s="12">
        <f>'Simulacion sistema (hoja4)'!AT4903</f>
        <v>0.97046583312581935</v>
      </c>
    </row>
    <row r="4899" spans="2:4" x14ac:dyDescent="0.25">
      <c r="B4899" s="8">
        <f t="shared" si="80"/>
        <v>4894</v>
      </c>
      <c r="C4899" s="12">
        <f>'Simulacion sistema (hoja4)'!AS4904</f>
        <v>4.062684890349403E-2</v>
      </c>
      <c r="D4899" s="12">
        <f>'Simulacion sistema (hoja4)'!AT4904</f>
        <v>0.45563667194667823</v>
      </c>
    </row>
    <row r="4900" spans="2:4" x14ac:dyDescent="0.25">
      <c r="B4900" s="8">
        <f t="shared" si="80"/>
        <v>4895</v>
      </c>
      <c r="C4900" s="12">
        <f>'Simulacion sistema (hoja4)'!AS4905</f>
        <v>1</v>
      </c>
      <c r="D4900" s="12">
        <f>'Simulacion sistema (hoja4)'!AT4905</f>
        <v>0.86484442959716612</v>
      </c>
    </row>
    <row r="4901" spans="2:4" x14ac:dyDescent="0.25">
      <c r="B4901" s="8">
        <f t="shared" si="80"/>
        <v>4896</v>
      </c>
      <c r="C4901" s="12">
        <f>'Simulacion sistema (hoja4)'!AS4906</f>
        <v>1.7177203166460048E-3</v>
      </c>
      <c r="D4901" s="12">
        <f>'Simulacion sistema (hoja4)'!AT4906</f>
        <v>0.68931554028876396</v>
      </c>
    </row>
    <row r="4902" spans="2:4" x14ac:dyDescent="0.25">
      <c r="B4902" s="8">
        <f t="shared" si="80"/>
        <v>4897</v>
      </c>
      <c r="C4902" s="12">
        <f>'Simulacion sistema (hoja4)'!AS4907</f>
        <v>0</v>
      </c>
      <c r="D4902" s="12">
        <f>'Simulacion sistema (hoja4)'!AT4907</f>
        <v>0.83536154092552639</v>
      </c>
    </row>
    <row r="4903" spans="2:4" x14ac:dyDescent="0.25">
      <c r="B4903" s="8">
        <f t="shared" si="80"/>
        <v>4898</v>
      </c>
      <c r="C4903" s="12">
        <f>'Simulacion sistema (hoja4)'!AS4908</f>
        <v>0</v>
      </c>
      <c r="D4903" s="12">
        <f>'Simulacion sistema (hoja4)'!AT4908</f>
        <v>1</v>
      </c>
    </row>
    <row r="4904" spans="2:4" x14ac:dyDescent="0.25">
      <c r="B4904" s="8">
        <f t="shared" si="80"/>
        <v>4899</v>
      </c>
      <c r="C4904" s="12">
        <f>'Simulacion sistema (hoja4)'!AS4909</f>
        <v>0.43399083095526647</v>
      </c>
      <c r="D4904" s="12">
        <f>'Simulacion sistema (hoja4)'!AT4909</f>
        <v>0.56258430866871834</v>
      </c>
    </row>
    <row r="4905" spans="2:4" x14ac:dyDescent="0.25">
      <c r="B4905" s="8">
        <f t="shared" si="80"/>
        <v>4900</v>
      </c>
      <c r="C4905" s="12">
        <f>'Simulacion sistema (hoja4)'!AS4910</f>
        <v>0</v>
      </c>
      <c r="D4905" s="12">
        <f>'Simulacion sistema (hoja4)'!AT4910</f>
        <v>0.59293871695773392</v>
      </c>
    </row>
    <row r="4906" spans="2:4" x14ac:dyDescent="0.25">
      <c r="B4906" s="8">
        <f t="shared" si="80"/>
        <v>4901</v>
      </c>
      <c r="C4906" s="12">
        <f>'Simulacion sistema (hoja4)'!AS4911</f>
        <v>0</v>
      </c>
      <c r="D4906" s="12">
        <f>'Simulacion sistema (hoja4)'!AT4911</f>
        <v>0.77345448579885978</v>
      </c>
    </row>
    <row r="4907" spans="2:4" x14ac:dyDescent="0.25">
      <c r="B4907" s="8">
        <f t="shared" si="80"/>
        <v>4902</v>
      </c>
      <c r="C4907" s="12">
        <f>'Simulacion sistema (hoja4)'!AS4912</f>
        <v>0.63343816211178616</v>
      </c>
      <c r="D4907" s="12">
        <f>'Simulacion sistema (hoja4)'!AT4912</f>
        <v>0.86647429010316124</v>
      </c>
    </row>
    <row r="4908" spans="2:4" x14ac:dyDescent="0.25">
      <c r="B4908" s="8">
        <f t="shared" si="80"/>
        <v>4903</v>
      </c>
      <c r="C4908" s="12">
        <f>'Simulacion sistema (hoja4)'!AS4913</f>
        <v>5.1324801526319672E-2</v>
      </c>
      <c r="D4908" s="12">
        <f>'Simulacion sistema (hoja4)'!AT4913</f>
        <v>0.77061758616220366</v>
      </c>
    </row>
    <row r="4909" spans="2:4" x14ac:dyDescent="0.25">
      <c r="B4909" s="8">
        <f t="shared" si="80"/>
        <v>4904</v>
      </c>
      <c r="C4909" s="12">
        <f>'Simulacion sistema (hoja4)'!AS4914</f>
        <v>0</v>
      </c>
      <c r="D4909" s="12">
        <f>'Simulacion sistema (hoja4)'!AT4914</f>
        <v>0.93239257389281671</v>
      </c>
    </row>
    <row r="4910" spans="2:4" x14ac:dyDescent="0.25">
      <c r="B4910" s="8">
        <f t="shared" si="80"/>
        <v>4905</v>
      </c>
      <c r="C4910" s="12">
        <f>'Simulacion sistema (hoja4)'!AS4915</f>
        <v>0</v>
      </c>
      <c r="D4910" s="12">
        <f>'Simulacion sistema (hoja4)'!AT4915</f>
        <v>0.99858202094575776</v>
      </c>
    </row>
    <row r="4911" spans="2:4" x14ac:dyDescent="0.25">
      <c r="B4911" s="8">
        <f t="shared" si="80"/>
        <v>4906</v>
      </c>
      <c r="C4911" s="12">
        <f>'Simulacion sistema (hoja4)'!AS4916</f>
        <v>0</v>
      </c>
      <c r="D4911" s="12">
        <f>'Simulacion sistema (hoja4)'!AT4916</f>
        <v>0.82272190281326729</v>
      </c>
    </row>
    <row r="4912" spans="2:4" x14ac:dyDescent="0.25">
      <c r="B4912" s="8">
        <f t="shared" si="80"/>
        <v>4907</v>
      </c>
      <c r="C4912" s="12">
        <f>'Simulacion sistema (hoja4)'!AS4917</f>
        <v>3.1943784984891421E-2</v>
      </c>
      <c r="D4912" s="12">
        <f>'Simulacion sistema (hoja4)'!AT4917</f>
        <v>0.80326030390667613</v>
      </c>
    </row>
    <row r="4913" spans="2:4" x14ac:dyDescent="0.25">
      <c r="B4913" s="8">
        <f t="shared" si="80"/>
        <v>4908</v>
      </c>
      <c r="C4913" s="12">
        <f>'Simulacion sistema (hoja4)'!AS4918</f>
        <v>0.72024934919124162</v>
      </c>
      <c r="D4913" s="12">
        <f>'Simulacion sistema (hoja4)'!AT4918</f>
        <v>0.65077066071026912</v>
      </c>
    </row>
    <row r="4914" spans="2:4" x14ac:dyDescent="0.25">
      <c r="B4914" s="8">
        <f t="shared" si="80"/>
        <v>4909</v>
      </c>
      <c r="C4914" s="12">
        <f>'Simulacion sistema (hoja4)'!AS4919</f>
        <v>0</v>
      </c>
      <c r="D4914" s="12">
        <f>'Simulacion sistema (hoja4)'!AT4919</f>
        <v>0.8591283199691121</v>
      </c>
    </row>
    <row r="4915" spans="2:4" x14ac:dyDescent="0.25">
      <c r="B4915" s="8">
        <f t="shared" si="80"/>
        <v>4910</v>
      </c>
      <c r="C4915" s="12">
        <f>'Simulacion sistema (hoja4)'!AS4920</f>
        <v>0</v>
      </c>
      <c r="D4915" s="12">
        <f>'Simulacion sistema (hoja4)'!AT4920</f>
        <v>0.7885643710415573</v>
      </c>
    </row>
    <row r="4916" spans="2:4" x14ac:dyDescent="0.25">
      <c r="B4916" s="8">
        <f t="shared" si="80"/>
        <v>4911</v>
      </c>
      <c r="C4916" s="12">
        <f>'Simulacion sistema (hoja4)'!AS4921</f>
        <v>0</v>
      </c>
      <c r="D4916" s="12">
        <f>'Simulacion sistema (hoja4)'!AT4921</f>
        <v>0.834223597076995</v>
      </c>
    </row>
    <row r="4917" spans="2:4" x14ac:dyDescent="0.25">
      <c r="B4917" s="8">
        <f t="shared" si="80"/>
        <v>4912</v>
      </c>
      <c r="C4917" s="12">
        <f>'Simulacion sistema (hoja4)'!AS4922</f>
        <v>0</v>
      </c>
      <c r="D4917" s="12">
        <f>'Simulacion sistema (hoja4)'!AT4922</f>
        <v>0.86307699116391823</v>
      </c>
    </row>
    <row r="4918" spans="2:4" x14ac:dyDescent="0.25">
      <c r="B4918" s="8">
        <f t="shared" si="80"/>
        <v>4913</v>
      </c>
      <c r="C4918" s="12">
        <f>'Simulacion sistema (hoja4)'!AS4923</f>
        <v>1</v>
      </c>
      <c r="D4918" s="12">
        <f>'Simulacion sistema (hoja4)'!AT4923</f>
        <v>0.72149465139803781</v>
      </c>
    </row>
    <row r="4919" spans="2:4" x14ac:dyDescent="0.25">
      <c r="B4919" s="8">
        <f t="shared" si="80"/>
        <v>4914</v>
      </c>
      <c r="C4919" s="12">
        <f>'Simulacion sistema (hoja4)'!AS4924</f>
        <v>0</v>
      </c>
      <c r="D4919" s="12">
        <f>'Simulacion sistema (hoja4)'!AT4924</f>
        <v>0.74122031682239897</v>
      </c>
    </row>
    <row r="4920" spans="2:4" x14ac:dyDescent="0.25">
      <c r="B4920" s="8">
        <f t="shared" si="80"/>
        <v>4915</v>
      </c>
      <c r="C4920" s="12">
        <f>'Simulacion sistema (hoja4)'!AS4925</f>
        <v>0</v>
      </c>
      <c r="D4920" s="12">
        <f>'Simulacion sistema (hoja4)'!AT4925</f>
        <v>0.74453314049151476</v>
      </c>
    </row>
    <row r="4921" spans="2:4" x14ac:dyDescent="0.25">
      <c r="B4921" s="8">
        <f t="shared" si="80"/>
        <v>4916</v>
      </c>
      <c r="C4921" s="12">
        <f>'Simulacion sistema (hoja4)'!AS4926</f>
        <v>0</v>
      </c>
      <c r="D4921" s="12">
        <f>'Simulacion sistema (hoja4)'!AT4926</f>
        <v>0.8079681406690451</v>
      </c>
    </row>
    <row r="4922" spans="2:4" x14ac:dyDescent="0.25">
      <c r="B4922" s="8">
        <f t="shared" si="80"/>
        <v>4917</v>
      </c>
      <c r="C4922" s="12">
        <f>'Simulacion sistema (hoja4)'!AS4927</f>
        <v>0.23693327561292488</v>
      </c>
      <c r="D4922" s="12">
        <f>'Simulacion sistema (hoja4)'!AT4927</f>
        <v>0.86038484981198626</v>
      </c>
    </row>
    <row r="4923" spans="2:4" x14ac:dyDescent="0.25">
      <c r="B4923" s="8">
        <f t="shared" si="80"/>
        <v>4918</v>
      </c>
      <c r="C4923" s="12">
        <f>'Simulacion sistema (hoja4)'!AS4928</f>
        <v>0</v>
      </c>
      <c r="D4923" s="12">
        <f>'Simulacion sistema (hoja4)'!AT4928</f>
        <v>0.95214184681687197</v>
      </c>
    </row>
    <row r="4924" spans="2:4" x14ac:dyDescent="0.25">
      <c r="B4924" s="8">
        <f t="shared" si="80"/>
        <v>4919</v>
      </c>
      <c r="C4924" s="12">
        <f>'Simulacion sistema (hoja4)'!AS4929</f>
        <v>0</v>
      </c>
      <c r="D4924" s="12">
        <f>'Simulacion sistema (hoja4)'!AT4929</f>
        <v>0.89998672293713999</v>
      </c>
    </row>
    <row r="4925" spans="2:4" x14ac:dyDescent="0.25">
      <c r="B4925" s="8">
        <f t="shared" si="80"/>
        <v>4920</v>
      </c>
      <c r="C4925" s="12">
        <f>'Simulacion sistema (hoja4)'!AS4930</f>
        <v>0</v>
      </c>
      <c r="D4925" s="12">
        <f>'Simulacion sistema (hoja4)'!AT4930</f>
        <v>0.76763782093515909</v>
      </c>
    </row>
    <row r="4926" spans="2:4" x14ac:dyDescent="0.25">
      <c r="B4926" s="8">
        <f t="shared" si="80"/>
        <v>4921</v>
      </c>
      <c r="C4926" s="12">
        <f>'Simulacion sistema (hoja4)'!AS4931</f>
        <v>1.649058975360071E-2</v>
      </c>
      <c r="D4926" s="12">
        <f>'Simulacion sistema (hoja4)'!AT4931</f>
        <v>0.54557494033952902</v>
      </c>
    </row>
    <row r="4927" spans="2:4" x14ac:dyDescent="0.25">
      <c r="B4927" s="8">
        <f t="shared" si="80"/>
        <v>4922</v>
      </c>
      <c r="C4927" s="12">
        <f>'Simulacion sistema (hoja4)'!AS4932</f>
        <v>0</v>
      </c>
      <c r="D4927" s="12">
        <f>'Simulacion sistema (hoja4)'!AT4932</f>
        <v>0.6546384993890757</v>
      </c>
    </row>
    <row r="4928" spans="2:4" x14ac:dyDescent="0.25">
      <c r="B4928" s="8">
        <f t="shared" si="80"/>
        <v>4923</v>
      </c>
      <c r="C4928" s="12">
        <f>'Simulacion sistema (hoja4)'!AS4933</f>
        <v>0</v>
      </c>
      <c r="D4928" s="12">
        <f>'Simulacion sistema (hoja4)'!AT4933</f>
        <v>1</v>
      </c>
    </row>
    <row r="4929" spans="2:4" x14ac:dyDescent="0.25">
      <c r="B4929" s="8">
        <f t="shared" si="80"/>
        <v>4924</v>
      </c>
      <c r="C4929" s="12">
        <f>'Simulacion sistema (hoja4)'!AS4934</f>
        <v>0</v>
      </c>
      <c r="D4929" s="12">
        <f>'Simulacion sistema (hoja4)'!AT4934</f>
        <v>0.77525157783565601</v>
      </c>
    </row>
    <row r="4930" spans="2:4" x14ac:dyDescent="0.25">
      <c r="B4930" s="8">
        <f t="shared" si="80"/>
        <v>4925</v>
      </c>
      <c r="C4930" s="12">
        <f>'Simulacion sistema (hoja4)'!AS4935</f>
        <v>0</v>
      </c>
      <c r="D4930" s="12">
        <f>'Simulacion sistema (hoja4)'!AT4935</f>
        <v>0.78769783782194636</v>
      </c>
    </row>
    <row r="4931" spans="2:4" x14ac:dyDescent="0.25">
      <c r="B4931" s="8">
        <f t="shared" si="80"/>
        <v>4926</v>
      </c>
      <c r="C4931" s="12">
        <f>'Simulacion sistema (hoja4)'!AS4936</f>
        <v>0.71284527717028634</v>
      </c>
      <c r="D4931" s="12">
        <f>'Simulacion sistema (hoja4)'!AT4936</f>
        <v>0.67667026062083768</v>
      </c>
    </row>
    <row r="4932" spans="2:4" x14ac:dyDescent="0.25">
      <c r="B4932" s="8">
        <f t="shared" si="80"/>
        <v>4927</v>
      </c>
      <c r="C4932" s="12">
        <f>'Simulacion sistema (hoja4)'!AS4937</f>
        <v>0.37093170513204921</v>
      </c>
      <c r="D4932" s="12">
        <f>'Simulacion sistema (hoja4)'!AT4937</f>
        <v>0.72386419488924825</v>
      </c>
    </row>
    <row r="4933" spans="2:4" x14ac:dyDescent="0.25">
      <c r="B4933" s="8">
        <f t="shared" si="80"/>
        <v>4928</v>
      </c>
      <c r="C4933" s="12">
        <f>'Simulacion sistema (hoja4)'!AS4938</f>
        <v>0</v>
      </c>
      <c r="D4933" s="12">
        <f>'Simulacion sistema (hoja4)'!AT4938</f>
        <v>0.68341300309404862</v>
      </c>
    </row>
    <row r="4934" spans="2:4" x14ac:dyDescent="0.25">
      <c r="B4934" s="8">
        <f t="shared" si="80"/>
        <v>4929</v>
      </c>
      <c r="C4934" s="12">
        <f>'Simulacion sistema (hoja4)'!AS4939</f>
        <v>0.64708765364329957</v>
      </c>
      <c r="D4934" s="12">
        <f>'Simulacion sistema (hoja4)'!AT4939</f>
        <v>0.75199819886620389</v>
      </c>
    </row>
    <row r="4935" spans="2:4" x14ac:dyDescent="0.25">
      <c r="B4935" s="8">
        <f t="shared" si="80"/>
        <v>4930</v>
      </c>
      <c r="C4935" s="12">
        <f>'Simulacion sistema (hoja4)'!AS4940</f>
        <v>0</v>
      </c>
      <c r="D4935" s="12">
        <f>'Simulacion sistema (hoja4)'!AT4940</f>
        <v>0.99360538818177768</v>
      </c>
    </row>
    <row r="4936" spans="2:4" x14ac:dyDescent="0.25">
      <c r="B4936" s="8">
        <f t="shared" ref="B4936:B4999" si="81">+B4935+1</f>
        <v>4931</v>
      </c>
      <c r="C4936" s="12">
        <f>'Simulacion sistema (hoja4)'!AS4941</f>
        <v>0</v>
      </c>
      <c r="D4936" s="12">
        <f>'Simulacion sistema (hoja4)'!AT4941</f>
        <v>0.83923184133710083</v>
      </c>
    </row>
    <row r="4937" spans="2:4" x14ac:dyDescent="0.25">
      <c r="B4937" s="8">
        <f t="shared" si="81"/>
        <v>4932</v>
      </c>
      <c r="C4937" s="12">
        <f>'Simulacion sistema (hoja4)'!AS4942</f>
        <v>0.38119723693178514</v>
      </c>
      <c r="D4937" s="12">
        <f>'Simulacion sistema (hoja4)'!AT4942</f>
        <v>0.96181975202076775</v>
      </c>
    </row>
    <row r="4938" spans="2:4" x14ac:dyDescent="0.25">
      <c r="B4938" s="8">
        <f t="shared" si="81"/>
        <v>4933</v>
      </c>
      <c r="C4938" s="12">
        <f>'Simulacion sistema (hoja4)'!AS4943</f>
        <v>0</v>
      </c>
      <c r="D4938" s="12">
        <f>'Simulacion sistema (hoja4)'!AT4943</f>
        <v>0.65703239684698433</v>
      </c>
    </row>
    <row r="4939" spans="2:4" x14ac:dyDescent="0.25">
      <c r="B4939" s="8">
        <f t="shared" si="81"/>
        <v>4934</v>
      </c>
      <c r="C4939" s="12">
        <f>'Simulacion sistema (hoja4)'!AS4944</f>
        <v>0</v>
      </c>
      <c r="D4939" s="12">
        <f>'Simulacion sistema (hoja4)'!AT4944</f>
        <v>0.73430536371304522</v>
      </c>
    </row>
    <row r="4940" spans="2:4" x14ac:dyDescent="0.25">
      <c r="B4940" s="8">
        <f t="shared" si="81"/>
        <v>4935</v>
      </c>
      <c r="C4940" s="12">
        <f>'Simulacion sistema (hoja4)'!AS4945</f>
        <v>0.31556770293770697</v>
      </c>
      <c r="D4940" s="12">
        <f>'Simulacion sistema (hoja4)'!AT4945</f>
        <v>0.97099256350434371</v>
      </c>
    </row>
    <row r="4941" spans="2:4" x14ac:dyDescent="0.25">
      <c r="B4941" s="8">
        <f t="shared" si="81"/>
        <v>4936</v>
      </c>
      <c r="C4941" s="12">
        <f>'Simulacion sistema (hoja4)'!AS4946</f>
        <v>0</v>
      </c>
      <c r="D4941" s="12">
        <f>'Simulacion sistema (hoja4)'!AT4946</f>
        <v>0.51999935224442584</v>
      </c>
    </row>
    <row r="4942" spans="2:4" x14ac:dyDescent="0.25">
      <c r="B4942" s="8">
        <f t="shared" si="81"/>
        <v>4937</v>
      </c>
      <c r="C4942" s="12">
        <f>'Simulacion sistema (hoja4)'!AS4947</f>
        <v>0</v>
      </c>
      <c r="D4942" s="12">
        <f>'Simulacion sistema (hoja4)'!AT4947</f>
        <v>1</v>
      </c>
    </row>
    <row r="4943" spans="2:4" x14ac:dyDescent="0.25">
      <c r="B4943" s="8">
        <f t="shared" si="81"/>
        <v>4938</v>
      </c>
      <c r="C4943" s="12">
        <f>'Simulacion sistema (hoja4)'!AS4948</f>
        <v>2.4206600788844904E-2</v>
      </c>
      <c r="D4943" s="12">
        <f>'Simulacion sistema (hoja4)'!AT4948</f>
        <v>0.924748821781465</v>
      </c>
    </row>
    <row r="4944" spans="2:4" x14ac:dyDescent="0.25">
      <c r="B4944" s="8">
        <f t="shared" si="81"/>
        <v>4939</v>
      </c>
      <c r="C4944" s="12">
        <f>'Simulacion sistema (hoja4)'!AS4949</f>
        <v>0</v>
      </c>
      <c r="D4944" s="12">
        <f>'Simulacion sistema (hoja4)'!AT4949</f>
        <v>0.98332516303156781</v>
      </c>
    </row>
    <row r="4945" spans="2:4" x14ac:dyDescent="0.25">
      <c r="B4945" s="8">
        <f t="shared" si="81"/>
        <v>4940</v>
      </c>
      <c r="C4945" s="12">
        <f>'Simulacion sistema (hoja4)'!AS4950</f>
        <v>0</v>
      </c>
      <c r="D4945" s="12">
        <f>'Simulacion sistema (hoja4)'!AT4950</f>
        <v>0.79437719846191368</v>
      </c>
    </row>
    <row r="4946" spans="2:4" x14ac:dyDescent="0.25">
      <c r="B4946" s="8">
        <f t="shared" si="81"/>
        <v>4941</v>
      </c>
      <c r="C4946" s="12">
        <f>'Simulacion sistema (hoja4)'!AS4951</f>
        <v>0</v>
      </c>
      <c r="D4946" s="12">
        <f>'Simulacion sistema (hoja4)'!AT4951</f>
        <v>0.86060841445747704</v>
      </c>
    </row>
    <row r="4947" spans="2:4" x14ac:dyDescent="0.25">
      <c r="B4947" s="8">
        <f t="shared" si="81"/>
        <v>4942</v>
      </c>
      <c r="C4947" s="12">
        <f>'Simulacion sistema (hoja4)'!AS4952</f>
        <v>0.40619932072032466</v>
      </c>
      <c r="D4947" s="12">
        <f>'Simulacion sistema (hoja4)'!AT4952</f>
        <v>0.85279509008988463</v>
      </c>
    </row>
    <row r="4948" spans="2:4" x14ac:dyDescent="0.25">
      <c r="B4948" s="8">
        <f t="shared" si="81"/>
        <v>4943</v>
      </c>
      <c r="C4948" s="12">
        <f>'Simulacion sistema (hoja4)'!AS4953</f>
        <v>0</v>
      </c>
      <c r="D4948" s="12">
        <f>'Simulacion sistema (hoja4)'!AT4953</f>
        <v>0.87125370494619869</v>
      </c>
    </row>
    <row r="4949" spans="2:4" x14ac:dyDescent="0.25">
      <c r="B4949" s="8">
        <f t="shared" si="81"/>
        <v>4944</v>
      </c>
      <c r="C4949" s="12">
        <f>'Simulacion sistema (hoja4)'!AS4954</f>
        <v>0.774757196308553</v>
      </c>
      <c r="D4949" s="12">
        <f>'Simulacion sistema (hoja4)'!AT4954</f>
        <v>0.56354864454849729</v>
      </c>
    </row>
    <row r="4950" spans="2:4" x14ac:dyDescent="0.25">
      <c r="B4950" s="8">
        <f t="shared" si="81"/>
        <v>4945</v>
      </c>
      <c r="C4950" s="12">
        <f>'Simulacion sistema (hoja4)'!AS4955</f>
        <v>0</v>
      </c>
      <c r="D4950" s="12">
        <f>'Simulacion sistema (hoja4)'!AT4955</f>
        <v>0.78603074105230419</v>
      </c>
    </row>
    <row r="4951" spans="2:4" x14ac:dyDescent="0.25">
      <c r="B4951" s="8">
        <f t="shared" si="81"/>
        <v>4946</v>
      </c>
      <c r="C4951" s="12">
        <f>'Simulacion sistema (hoja4)'!AS4956</f>
        <v>0</v>
      </c>
      <c r="D4951" s="12">
        <f>'Simulacion sistema (hoja4)'!AT4956</f>
        <v>0.72061335609570765</v>
      </c>
    </row>
    <row r="4952" spans="2:4" x14ac:dyDescent="0.25">
      <c r="B4952" s="8">
        <f t="shared" si="81"/>
        <v>4947</v>
      </c>
      <c r="C4952" s="12">
        <f>'Simulacion sistema (hoja4)'!AS4957</f>
        <v>0</v>
      </c>
      <c r="D4952" s="12">
        <f>'Simulacion sistema (hoja4)'!AT4957</f>
        <v>0.89758259612635938</v>
      </c>
    </row>
    <row r="4953" spans="2:4" x14ac:dyDescent="0.25">
      <c r="B4953" s="8">
        <f t="shared" si="81"/>
        <v>4948</v>
      </c>
      <c r="C4953" s="12">
        <f>'Simulacion sistema (hoja4)'!AS4958</f>
        <v>0.35500869958500958</v>
      </c>
      <c r="D4953" s="12">
        <f>'Simulacion sistema (hoja4)'!AT4958</f>
        <v>0.67047714681672776</v>
      </c>
    </row>
    <row r="4954" spans="2:4" x14ac:dyDescent="0.25">
      <c r="B4954" s="8">
        <f t="shared" si="81"/>
        <v>4949</v>
      </c>
      <c r="C4954" s="12">
        <f>'Simulacion sistema (hoja4)'!AS4959</f>
        <v>0.62122359291665374</v>
      </c>
      <c r="D4954" s="12">
        <f>'Simulacion sistema (hoja4)'!AT4959</f>
        <v>0.67972316953629874</v>
      </c>
    </row>
    <row r="4955" spans="2:4" x14ac:dyDescent="0.25">
      <c r="B4955" s="8">
        <f t="shared" si="81"/>
        <v>4950</v>
      </c>
      <c r="C4955" s="12">
        <f>'Simulacion sistema (hoja4)'!AS4960</f>
        <v>0.39518821610052385</v>
      </c>
      <c r="D4955" s="12">
        <f>'Simulacion sistema (hoja4)'!AT4960</f>
        <v>0.68825639376087089</v>
      </c>
    </row>
    <row r="4956" spans="2:4" x14ac:dyDescent="0.25">
      <c r="B4956" s="8">
        <f t="shared" si="81"/>
        <v>4951</v>
      </c>
      <c r="C4956" s="12">
        <f>'Simulacion sistema (hoja4)'!AS4961</f>
        <v>0</v>
      </c>
      <c r="D4956" s="12">
        <f>'Simulacion sistema (hoja4)'!AT4961</f>
        <v>0.85916534507936604</v>
      </c>
    </row>
    <row r="4957" spans="2:4" x14ac:dyDescent="0.25">
      <c r="B4957" s="8">
        <f t="shared" si="81"/>
        <v>4952</v>
      </c>
      <c r="C4957" s="12">
        <f>'Simulacion sistema (hoja4)'!AS4962</f>
        <v>0</v>
      </c>
      <c r="D4957" s="12">
        <f>'Simulacion sistema (hoja4)'!AT4962</f>
        <v>1</v>
      </c>
    </row>
    <row r="4958" spans="2:4" x14ac:dyDescent="0.25">
      <c r="B4958" s="8">
        <f t="shared" si="81"/>
        <v>4953</v>
      </c>
      <c r="C4958" s="12">
        <f>'Simulacion sistema (hoja4)'!AS4963</f>
        <v>0</v>
      </c>
      <c r="D4958" s="12">
        <f>'Simulacion sistema (hoja4)'!AT4963</f>
        <v>0.92529628148443166</v>
      </c>
    </row>
    <row r="4959" spans="2:4" x14ac:dyDescent="0.25">
      <c r="B4959" s="8">
        <f t="shared" si="81"/>
        <v>4954</v>
      </c>
      <c r="C4959" s="12">
        <f>'Simulacion sistema (hoja4)'!AS4964</f>
        <v>0</v>
      </c>
      <c r="D4959" s="12">
        <f>'Simulacion sistema (hoja4)'!AT4964</f>
        <v>0.96276247065573328</v>
      </c>
    </row>
    <row r="4960" spans="2:4" x14ac:dyDescent="0.25">
      <c r="B4960" s="8">
        <f t="shared" si="81"/>
        <v>4955</v>
      </c>
      <c r="C4960" s="12">
        <f>'Simulacion sistema (hoja4)'!AS4965</f>
        <v>0</v>
      </c>
      <c r="D4960" s="12">
        <f>'Simulacion sistema (hoja4)'!AT4965</f>
        <v>0.75715429071661511</v>
      </c>
    </row>
    <row r="4961" spans="2:4" x14ac:dyDescent="0.25">
      <c r="B4961" s="8">
        <f t="shared" si="81"/>
        <v>4956</v>
      </c>
      <c r="C4961" s="12">
        <f>'Simulacion sistema (hoja4)'!AS4966</f>
        <v>0</v>
      </c>
      <c r="D4961" s="12">
        <f>'Simulacion sistema (hoja4)'!AT4966</f>
        <v>0.88892417486847941</v>
      </c>
    </row>
    <row r="4962" spans="2:4" x14ac:dyDescent="0.25">
      <c r="B4962" s="8">
        <f t="shared" si="81"/>
        <v>4957</v>
      </c>
      <c r="C4962" s="12">
        <f>'Simulacion sistema (hoja4)'!AS4967</f>
        <v>0.22620978902486968</v>
      </c>
      <c r="D4962" s="12">
        <f>'Simulacion sistema (hoja4)'!AT4967</f>
        <v>0.87155625285040139</v>
      </c>
    </row>
    <row r="4963" spans="2:4" x14ac:dyDescent="0.25">
      <c r="B4963" s="8">
        <f t="shared" si="81"/>
        <v>4958</v>
      </c>
      <c r="C4963" s="12">
        <f>'Simulacion sistema (hoja4)'!AS4968</f>
        <v>0</v>
      </c>
      <c r="D4963" s="12">
        <f>'Simulacion sistema (hoja4)'!AT4968</f>
        <v>0.92263497450077592</v>
      </c>
    </row>
    <row r="4964" spans="2:4" x14ac:dyDescent="0.25">
      <c r="B4964" s="8">
        <f t="shared" si="81"/>
        <v>4959</v>
      </c>
      <c r="C4964" s="12">
        <f>'Simulacion sistema (hoja4)'!AS4969</f>
        <v>0</v>
      </c>
      <c r="D4964" s="12">
        <f>'Simulacion sistema (hoja4)'!AT4969</f>
        <v>0.77879648215056885</v>
      </c>
    </row>
    <row r="4965" spans="2:4" x14ac:dyDescent="0.25">
      <c r="B4965" s="8">
        <f t="shared" si="81"/>
        <v>4960</v>
      </c>
      <c r="C4965" s="12">
        <f>'Simulacion sistema (hoja4)'!AS4970</f>
        <v>0.10650526006558662</v>
      </c>
      <c r="D4965" s="12">
        <f>'Simulacion sistema (hoja4)'!AT4970</f>
        <v>0.74132435773622907</v>
      </c>
    </row>
    <row r="4966" spans="2:4" x14ac:dyDescent="0.25">
      <c r="B4966" s="8">
        <f t="shared" si="81"/>
        <v>4961</v>
      </c>
      <c r="C4966" s="12">
        <f>'Simulacion sistema (hoja4)'!AS4971</f>
        <v>0.38950238090863776</v>
      </c>
      <c r="D4966" s="12">
        <f>'Simulacion sistema (hoja4)'!AT4971</f>
        <v>0.8654681707847599</v>
      </c>
    </row>
    <row r="4967" spans="2:4" x14ac:dyDescent="0.25">
      <c r="B4967" s="8">
        <f t="shared" si="81"/>
        <v>4962</v>
      </c>
      <c r="C4967" s="12">
        <f>'Simulacion sistema (hoja4)'!AS4972</f>
        <v>2.0476470929063528E-2</v>
      </c>
      <c r="D4967" s="12">
        <f>'Simulacion sistema (hoja4)'!AT4972</f>
        <v>0.72062215055249335</v>
      </c>
    </row>
    <row r="4968" spans="2:4" x14ac:dyDescent="0.25">
      <c r="B4968" s="8">
        <f t="shared" si="81"/>
        <v>4963</v>
      </c>
      <c r="C4968" s="12">
        <f>'Simulacion sistema (hoja4)'!AS4973</f>
        <v>0.38622183500750301</v>
      </c>
      <c r="D4968" s="12">
        <f>'Simulacion sistema (hoja4)'!AT4973</f>
        <v>0.81994156916135419</v>
      </c>
    </row>
    <row r="4969" spans="2:4" x14ac:dyDescent="0.25">
      <c r="B4969" s="8">
        <f t="shared" si="81"/>
        <v>4964</v>
      </c>
      <c r="C4969" s="12">
        <f>'Simulacion sistema (hoja4)'!AS4974</f>
        <v>0</v>
      </c>
      <c r="D4969" s="12">
        <f>'Simulacion sistema (hoja4)'!AT4974</f>
        <v>0.60665638655930842</v>
      </c>
    </row>
    <row r="4970" spans="2:4" x14ac:dyDescent="0.25">
      <c r="B4970" s="8">
        <f t="shared" si="81"/>
        <v>4965</v>
      </c>
      <c r="C4970" s="12">
        <f>'Simulacion sistema (hoja4)'!AS4975</f>
        <v>0</v>
      </c>
      <c r="D4970" s="12">
        <f>'Simulacion sistema (hoja4)'!AT4975</f>
        <v>0.69198228490253044</v>
      </c>
    </row>
    <row r="4971" spans="2:4" x14ac:dyDescent="0.25">
      <c r="B4971" s="8">
        <f t="shared" si="81"/>
        <v>4966</v>
      </c>
      <c r="C4971" s="12">
        <f>'Simulacion sistema (hoja4)'!AS4976</f>
        <v>0</v>
      </c>
      <c r="D4971" s="12">
        <f>'Simulacion sistema (hoja4)'!AT4976</f>
        <v>0.9335735783881941</v>
      </c>
    </row>
    <row r="4972" spans="2:4" x14ac:dyDescent="0.25">
      <c r="B4972" s="8">
        <f t="shared" si="81"/>
        <v>4967</v>
      </c>
      <c r="C4972" s="12">
        <f>'Simulacion sistema (hoja4)'!AS4977</f>
        <v>0</v>
      </c>
      <c r="D4972" s="12">
        <f>'Simulacion sistema (hoja4)'!AT4977</f>
        <v>0.9897454129918104</v>
      </c>
    </row>
    <row r="4973" spans="2:4" x14ac:dyDescent="0.25">
      <c r="B4973" s="8">
        <f t="shared" si="81"/>
        <v>4968</v>
      </c>
      <c r="C4973" s="12">
        <f>'Simulacion sistema (hoja4)'!AS4978</f>
        <v>0.21788248161300866</v>
      </c>
      <c r="D4973" s="12">
        <f>'Simulacion sistema (hoja4)'!AT4978</f>
        <v>0.5651539237931178</v>
      </c>
    </row>
    <row r="4974" spans="2:4" x14ac:dyDescent="0.25">
      <c r="B4974" s="8">
        <f t="shared" si="81"/>
        <v>4969</v>
      </c>
      <c r="C4974" s="12">
        <f>'Simulacion sistema (hoja4)'!AS4979</f>
        <v>0</v>
      </c>
      <c r="D4974" s="12">
        <f>'Simulacion sistema (hoja4)'!AT4979</f>
        <v>1</v>
      </c>
    </row>
    <row r="4975" spans="2:4" x14ac:dyDescent="0.25">
      <c r="B4975" s="8">
        <f t="shared" si="81"/>
        <v>4970</v>
      </c>
      <c r="C4975" s="12">
        <f>'Simulacion sistema (hoja4)'!AS4980</f>
        <v>0.4273032420641093</v>
      </c>
      <c r="D4975" s="12">
        <f>'Simulacion sistema (hoja4)'!AT4980</f>
        <v>0.67723728186320931</v>
      </c>
    </row>
    <row r="4976" spans="2:4" x14ac:dyDescent="0.25">
      <c r="B4976" s="8">
        <f t="shared" si="81"/>
        <v>4971</v>
      </c>
      <c r="C4976" s="12">
        <f>'Simulacion sistema (hoja4)'!AS4981</f>
        <v>4.861465690661252E-2</v>
      </c>
      <c r="D4976" s="12">
        <f>'Simulacion sistema (hoja4)'!AT4981</f>
        <v>0.88265382191405495</v>
      </c>
    </row>
    <row r="4977" spans="2:4" x14ac:dyDescent="0.25">
      <c r="B4977" s="8">
        <f t="shared" si="81"/>
        <v>4972</v>
      </c>
      <c r="C4977" s="12">
        <f>'Simulacion sistema (hoja4)'!AS4982</f>
        <v>0.40020187884088487</v>
      </c>
      <c r="D4977" s="12">
        <f>'Simulacion sistema (hoja4)'!AT4982</f>
        <v>0.79307634053771359</v>
      </c>
    </row>
    <row r="4978" spans="2:4" x14ac:dyDescent="0.25">
      <c r="B4978" s="8">
        <f t="shared" si="81"/>
        <v>4973</v>
      </c>
      <c r="C4978" s="12">
        <f>'Simulacion sistema (hoja4)'!AS4983</f>
        <v>0.30876190015139099</v>
      </c>
      <c r="D4978" s="12">
        <f>'Simulacion sistema (hoja4)'!AT4983</f>
        <v>0.72586586953105714</v>
      </c>
    </row>
    <row r="4979" spans="2:4" x14ac:dyDescent="0.25">
      <c r="B4979" s="8">
        <f t="shared" si="81"/>
        <v>4974</v>
      </c>
      <c r="C4979" s="12">
        <f>'Simulacion sistema (hoja4)'!AS4984</f>
        <v>0</v>
      </c>
      <c r="D4979" s="12">
        <f>'Simulacion sistema (hoja4)'!AT4984</f>
        <v>0.77646055971549377</v>
      </c>
    </row>
    <row r="4980" spans="2:4" x14ac:dyDescent="0.25">
      <c r="B4980" s="8">
        <f t="shared" si="81"/>
        <v>4975</v>
      </c>
      <c r="C4980" s="12">
        <f>'Simulacion sistema (hoja4)'!AS4985</f>
        <v>0</v>
      </c>
      <c r="D4980" s="12">
        <f>'Simulacion sistema (hoja4)'!AT4985</f>
        <v>0.69190226444619318</v>
      </c>
    </row>
    <row r="4981" spans="2:4" x14ac:dyDescent="0.25">
      <c r="B4981" s="8">
        <f t="shared" si="81"/>
        <v>4976</v>
      </c>
      <c r="C4981" s="12">
        <f>'Simulacion sistema (hoja4)'!AS4986</f>
        <v>0</v>
      </c>
      <c r="D4981" s="12">
        <f>'Simulacion sistema (hoja4)'!AT4986</f>
        <v>0.90964033700793279</v>
      </c>
    </row>
    <row r="4982" spans="2:4" x14ac:dyDescent="0.25">
      <c r="B4982" s="8">
        <f t="shared" si="81"/>
        <v>4977</v>
      </c>
      <c r="C4982" s="12">
        <f>'Simulacion sistema (hoja4)'!AS4987</f>
        <v>1</v>
      </c>
      <c r="D4982" s="12">
        <f>'Simulacion sistema (hoja4)'!AT4987</f>
        <v>0.8672600722173428</v>
      </c>
    </row>
    <row r="4983" spans="2:4" x14ac:dyDescent="0.25">
      <c r="B4983" s="8">
        <f t="shared" si="81"/>
        <v>4978</v>
      </c>
      <c r="C4983" s="12">
        <f>'Simulacion sistema (hoja4)'!AS4988</f>
        <v>0</v>
      </c>
      <c r="D4983" s="12">
        <f>'Simulacion sistema (hoja4)'!AT4988</f>
        <v>0.82583304738866292</v>
      </c>
    </row>
    <row r="4984" spans="2:4" x14ac:dyDescent="0.25">
      <c r="B4984" s="8">
        <f t="shared" si="81"/>
        <v>4979</v>
      </c>
      <c r="C4984" s="12">
        <f>'Simulacion sistema (hoja4)'!AS4989</f>
        <v>0</v>
      </c>
      <c r="D4984" s="12">
        <f>'Simulacion sistema (hoja4)'!AT4989</f>
        <v>0.89086792126341008</v>
      </c>
    </row>
    <row r="4985" spans="2:4" x14ac:dyDescent="0.25">
      <c r="B4985" s="8">
        <f t="shared" si="81"/>
        <v>4980</v>
      </c>
      <c r="C4985" s="12">
        <f>'Simulacion sistema (hoja4)'!AS4990</f>
        <v>0.25769103007745975</v>
      </c>
      <c r="D4985" s="12">
        <f>'Simulacion sistema (hoja4)'!AT4990</f>
        <v>0.83750548953178883</v>
      </c>
    </row>
    <row r="4986" spans="2:4" x14ac:dyDescent="0.25">
      <c r="B4986" s="8">
        <f t="shared" si="81"/>
        <v>4981</v>
      </c>
      <c r="C4986" s="12">
        <f>'Simulacion sistema (hoja4)'!AS4991</f>
        <v>0.945490482650301</v>
      </c>
      <c r="D4986" s="12">
        <f>'Simulacion sistema (hoja4)'!AT4991</f>
        <v>0.5746963054445462</v>
      </c>
    </row>
    <row r="4987" spans="2:4" x14ac:dyDescent="0.25">
      <c r="B4987" s="8">
        <f t="shared" si="81"/>
        <v>4982</v>
      </c>
      <c r="C4987" s="12">
        <f>'Simulacion sistema (hoja4)'!AS4992</f>
        <v>0</v>
      </c>
      <c r="D4987" s="12">
        <f>'Simulacion sistema (hoja4)'!AT4992</f>
        <v>0.71750623239036837</v>
      </c>
    </row>
    <row r="4988" spans="2:4" x14ac:dyDescent="0.25">
      <c r="B4988" s="8">
        <f t="shared" si="81"/>
        <v>4983</v>
      </c>
      <c r="C4988" s="12">
        <f>'Simulacion sistema (hoja4)'!AS4993</f>
        <v>0</v>
      </c>
      <c r="D4988" s="12">
        <f>'Simulacion sistema (hoja4)'!AT4993</f>
        <v>0.79567545164342213</v>
      </c>
    </row>
    <row r="4989" spans="2:4" x14ac:dyDescent="0.25">
      <c r="B4989" s="8">
        <f t="shared" si="81"/>
        <v>4984</v>
      </c>
      <c r="C4989" s="12">
        <f>'Simulacion sistema (hoja4)'!AS4994</f>
        <v>0</v>
      </c>
      <c r="D4989" s="12">
        <f>'Simulacion sistema (hoja4)'!AT4994</f>
        <v>0.88270398177308584</v>
      </c>
    </row>
    <row r="4990" spans="2:4" x14ac:dyDescent="0.25">
      <c r="B4990" s="8">
        <f t="shared" si="81"/>
        <v>4985</v>
      </c>
      <c r="C4990" s="12">
        <f>'Simulacion sistema (hoja4)'!AS4995</f>
        <v>0.51187692760843972</v>
      </c>
      <c r="D4990" s="12">
        <f>'Simulacion sistema (hoja4)'!AT4995</f>
        <v>0.76639013836865577</v>
      </c>
    </row>
    <row r="4991" spans="2:4" x14ac:dyDescent="0.25">
      <c r="B4991" s="8">
        <f t="shared" si="81"/>
        <v>4986</v>
      </c>
      <c r="C4991" s="12">
        <f>'Simulacion sistema (hoja4)'!AS4996</f>
        <v>0</v>
      </c>
      <c r="D4991" s="12">
        <f>'Simulacion sistema (hoja4)'!AT4996</f>
        <v>0.69342095133109327</v>
      </c>
    </row>
    <row r="4992" spans="2:4" x14ac:dyDescent="0.25">
      <c r="B4992" s="8">
        <f t="shared" si="81"/>
        <v>4987</v>
      </c>
      <c r="C4992" s="12">
        <f>'Simulacion sistema (hoja4)'!AS4997</f>
        <v>0.50026975543272179</v>
      </c>
      <c r="D4992" s="12">
        <f>'Simulacion sistema (hoja4)'!AT4997</f>
        <v>0.82351737477298748</v>
      </c>
    </row>
    <row r="4993" spans="2:4" x14ac:dyDescent="0.25">
      <c r="B4993" s="8">
        <f t="shared" si="81"/>
        <v>4988</v>
      </c>
      <c r="C4993" s="12">
        <f>'Simulacion sistema (hoja4)'!AS4998</f>
        <v>0.47782484412839821</v>
      </c>
      <c r="D4993" s="12">
        <f>'Simulacion sistema (hoja4)'!AT4998</f>
        <v>0.62844279451903329</v>
      </c>
    </row>
    <row r="4994" spans="2:4" x14ac:dyDescent="0.25">
      <c r="B4994" s="8">
        <f t="shared" si="81"/>
        <v>4989</v>
      </c>
      <c r="C4994" s="12">
        <f>'Simulacion sistema (hoja4)'!AS4999</f>
        <v>0</v>
      </c>
      <c r="D4994" s="12">
        <f>'Simulacion sistema (hoja4)'!AT4999</f>
        <v>0.97384313069344164</v>
      </c>
    </row>
    <row r="4995" spans="2:4" x14ac:dyDescent="0.25">
      <c r="B4995" s="8">
        <f t="shared" si="81"/>
        <v>4990</v>
      </c>
      <c r="C4995" s="12">
        <f>'Simulacion sistema (hoja4)'!AS5000</f>
        <v>0</v>
      </c>
      <c r="D4995" s="12">
        <f>'Simulacion sistema (hoja4)'!AT5000</f>
        <v>0.7941595174594861</v>
      </c>
    </row>
    <row r="4996" spans="2:4" x14ac:dyDescent="0.25">
      <c r="B4996" s="8">
        <f t="shared" si="81"/>
        <v>4991</v>
      </c>
      <c r="C4996" s="12">
        <f>'Simulacion sistema (hoja4)'!AS5001</f>
        <v>0.42686685426756854</v>
      </c>
      <c r="D4996" s="12">
        <f>'Simulacion sistema (hoja4)'!AT5001</f>
        <v>0.72068205659597884</v>
      </c>
    </row>
    <row r="4997" spans="2:4" x14ac:dyDescent="0.25">
      <c r="B4997" s="8">
        <f t="shared" si="81"/>
        <v>4992</v>
      </c>
      <c r="C4997" s="12">
        <f>'Simulacion sistema (hoja4)'!AS5002</f>
        <v>0.49022960857352399</v>
      </c>
      <c r="D4997" s="12">
        <f>'Simulacion sistema (hoja4)'!AT5002</f>
        <v>0.77993451558021198</v>
      </c>
    </row>
    <row r="4998" spans="2:4" x14ac:dyDescent="0.25">
      <c r="B4998" s="8">
        <f t="shared" si="81"/>
        <v>4993</v>
      </c>
      <c r="C4998" s="12">
        <f>'Simulacion sistema (hoja4)'!AS5003</f>
        <v>1.5169970769420615E-2</v>
      </c>
      <c r="D4998" s="12">
        <f>'Simulacion sistema (hoja4)'!AT5003</f>
        <v>0.78562479167787935</v>
      </c>
    </row>
    <row r="4999" spans="2:4" x14ac:dyDescent="0.25">
      <c r="B4999" s="8">
        <f t="shared" si="81"/>
        <v>4994</v>
      </c>
      <c r="C4999" s="12">
        <f>'Simulacion sistema (hoja4)'!AS5004</f>
        <v>0</v>
      </c>
      <c r="D4999" s="12">
        <f>'Simulacion sistema (hoja4)'!AT5004</f>
        <v>0.70654832386281752</v>
      </c>
    </row>
    <row r="5000" spans="2:4" x14ac:dyDescent="0.25">
      <c r="B5000" s="8">
        <f t="shared" ref="B5000:B5005" si="82">+B4999+1</f>
        <v>4995</v>
      </c>
      <c r="C5000" s="12">
        <f>'Simulacion sistema (hoja4)'!AS5005</f>
        <v>0</v>
      </c>
      <c r="D5000" s="12">
        <f>'Simulacion sistema (hoja4)'!AT5005</f>
        <v>0.98848543605625261</v>
      </c>
    </row>
    <row r="5001" spans="2:4" x14ac:dyDescent="0.25">
      <c r="B5001" s="8">
        <f t="shared" si="82"/>
        <v>4996</v>
      </c>
      <c r="C5001" s="12">
        <f>'Simulacion sistema (hoja4)'!AS5006</f>
        <v>0</v>
      </c>
      <c r="D5001" s="12">
        <f>'Simulacion sistema (hoja4)'!AT5006</f>
        <v>0.62583289516721741</v>
      </c>
    </row>
    <row r="5002" spans="2:4" x14ac:dyDescent="0.25">
      <c r="B5002" s="8">
        <f t="shared" si="82"/>
        <v>4997</v>
      </c>
      <c r="C5002" s="12">
        <f>'Simulacion sistema (hoja4)'!AS5007</f>
        <v>0</v>
      </c>
      <c r="D5002" s="12">
        <f>'Simulacion sistema (hoja4)'!AT5007</f>
        <v>0.86415595963313441</v>
      </c>
    </row>
    <row r="5003" spans="2:4" x14ac:dyDescent="0.25">
      <c r="B5003" s="8">
        <f t="shared" si="82"/>
        <v>4998</v>
      </c>
      <c r="C5003" s="12">
        <f>'Simulacion sistema (hoja4)'!AS5008</f>
        <v>1</v>
      </c>
      <c r="D5003" s="12">
        <f>'Simulacion sistema (hoja4)'!AT5008</f>
        <v>0.72911283915283553</v>
      </c>
    </row>
    <row r="5004" spans="2:4" x14ac:dyDescent="0.25">
      <c r="B5004" s="8">
        <f t="shared" si="82"/>
        <v>4999</v>
      </c>
      <c r="C5004" s="12">
        <f>'Simulacion sistema (hoja4)'!AS5009</f>
        <v>0.14091911156414896</v>
      </c>
      <c r="D5004" s="12">
        <f>'Simulacion sistema (hoja4)'!AT5009</f>
        <v>0.67154286538459251</v>
      </c>
    </row>
    <row r="5005" spans="2:4" x14ac:dyDescent="0.25">
      <c r="B5005" s="8">
        <f t="shared" si="82"/>
        <v>5000</v>
      </c>
      <c r="C5005" s="12">
        <f>'Simulacion sistema (hoja4)'!AS5010</f>
        <v>0</v>
      </c>
      <c r="D5005" s="12">
        <f>'Simulacion sistema (hoja4)'!AT5010</f>
        <v>0.8031850499677079</v>
      </c>
    </row>
  </sheetData>
  <mergeCells count="10">
    <mergeCell ref="C4:D4"/>
    <mergeCell ref="E4:E5"/>
    <mergeCell ref="H42:H43"/>
    <mergeCell ref="I42:I43"/>
    <mergeCell ref="J42:J43"/>
    <mergeCell ref="H1:J1"/>
    <mergeCell ref="H41:J41"/>
    <mergeCell ref="H2:H3"/>
    <mergeCell ref="I2:I3"/>
    <mergeCell ref="J2:J3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01"/>
  <sheetViews>
    <sheetView workbookViewId="0">
      <selection activeCell="D15" sqref="D15:D16"/>
    </sheetView>
  </sheetViews>
  <sheetFormatPr baseColWidth="10" defaultRowHeight="15" x14ac:dyDescent="0.25"/>
  <cols>
    <col min="1" max="1" width="19.85546875" style="33" bestFit="1" customWidth="1"/>
    <col min="2" max="2" width="3.28515625" style="33" customWidth="1"/>
    <col min="3" max="3" width="18.85546875" style="33" customWidth="1"/>
    <col min="4" max="4" width="13.140625" style="33" bestFit="1" customWidth="1"/>
    <col min="5" max="5" width="3.85546875" style="33" customWidth="1"/>
    <col min="6" max="7" width="12.7109375" style="33" bestFit="1" customWidth="1"/>
    <col min="8" max="8" width="12.28515625" style="33" bestFit="1" customWidth="1"/>
  </cols>
  <sheetData>
    <row r="1" spans="1:8" ht="15.75" thickBot="1" x14ac:dyDescent="0.3">
      <c r="A1" s="30" t="s">
        <v>137</v>
      </c>
      <c r="F1" s="26" t="s">
        <v>138</v>
      </c>
      <c r="G1" s="26" t="s">
        <v>139</v>
      </c>
      <c r="H1" s="26" t="s">
        <v>140</v>
      </c>
    </row>
    <row r="2" spans="1:8" x14ac:dyDescent="0.25">
      <c r="A2" s="12">
        <f>Riesgo!D6</f>
        <v>0.5794893485583662</v>
      </c>
      <c r="C2" s="72" t="s">
        <v>141</v>
      </c>
      <c r="D2" s="73">
        <f>COUNT(A2:A5001)</f>
        <v>5000</v>
      </c>
      <c r="E2" s="74"/>
      <c r="F2" s="75">
        <f>A2-$D$4</f>
        <v>-0.20980253195743015</v>
      </c>
      <c r="G2" s="26">
        <f>IF(A2=0,0,(A2-D$4)^3)</f>
        <v>-9.2348995362535498E-3</v>
      </c>
      <c r="H2" s="26">
        <f>IF(A2=0,0,(A2-D$4)^4)</f>
        <v>1.9375053050784924E-3</v>
      </c>
    </row>
    <row r="3" spans="1:8" x14ac:dyDescent="0.25">
      <c r="A3" s="12">
        <f>Riesgo!D7</f>
        <v>0.86614698614432373</v>
      </c>
      <c r="C3" s="76" t="s">
        <v>142</v>
      </c>
      <c r="D3" s="77">
        <f>SUM(A2:A5001)</f>
        <v>3946.4594025789816</v>
      </c>
      <c r="E3" s="74"/>
      <c r="F3" s="75">
        <f t="shared" ref="F3:F66" si="0">A3-$D$4</f>
        <v>7.6855105628527376E-2</v>
      </c>
      <c r="G3" s="26">
        <f t="shared" ref="G3:G66" si="1">IF(A3=0,0,(A3-D$4)^3)</f>
        <v>4.5396061047417137E-4</v>
      </c>
      <c r="H3" s="26">
        <f t="shared" ref="H3:H66" si="2">IF(A3=0,0,(A3-D$4)^4)</f>
        <v>3.4889190669183212E-5</v>
      </c>
    </row>
    <row r="4" spans="1:8" x14ac:dyDescent="0.25">
      <c r="A4" s="12">
        <f>Riesgo!D8</f>
        <v>0.96220772193353277</v>
      </c>
      <c r="C4" s="76" t="s">
        <v>143</v>
      </c>
      <c r="D4" s="78">
        <f>AVERAGE(A2:A5001)</f>
        <v>0.78929188051579635</v>
      </c>
      <c r="E4" s="74"/>
      <c r="F4" s="75">
        <f t="shared" si="0"/>
        <v>0.17291584141773642</v>
      </c>
      <c r="G4" s="26">
        <f t="shared" si="1"/>
        <v>5.1701643286823891E-3</v>
      </c>
      <c r="H4" s="26">
        <f t="shared" si="2"/>
        <v>8.9400331516208175E-4</v>
      </c>
    </row>
    <row r="5" spans="1:8" x14ac:dyDescent="0.25">
      <c r="A5" s="12">
        <f>Riesgo!D9</f>
        <v>0.75375724925098653</v>
      </c>
      <c r="C5" s="76" t="s">
        <v>144</v>
      </c>
      <c r="D5" s="78">
        <f>MEDIAN(A2:A5001)</f>
        <v>0.79693066588631267</v>
      </c>
      <c r="E5" s="74"/>
      <c r="F5" s="75">
        <f t="shared" si="0"/>
        <v>-3.5534631264809824E-2</v>
      </c>
      <c r="G5" s="26">
        <f t="shared" si="1"/>
        <v>-4.4869934924023365E-5</v>
      </c>
      <c r="H5" s="26">
        <f t="shared" si="2"/>
        <v>1.5944365924011829E-6</v>
      </c>
    </row>
    <row r="6" spans="1:8" x14ac:dyDescent="0.25">
      <c r="A6" s="12">
        <f>Riesgo!D10</f>
        <v>0.99037173798810918</v>
      </c>
      <c r="C6" s="76"/>
      <c r="D6" s="101"/>
      <c r="E6" s="74"/>
      <c r="F6" s="75">
        <f t="shared" si="0"/>
        <v>0.20107985747231283</v>
      </c>
      <c r="G6" s="26">
        <f t="shared" si="1"/>
        <v>8.1302838111871785E-3</v>
      </c>
      <c r="H6" s="26">
        <f t="shared" si="2"/>
        <v>1.63483630996297E-3</v>
      </c>
    </row>
    <row r="7" spans="1:8" x14ac:dyDescent="0.25">
      <c r="A7" s="12">
        <f>Riesgo!D11</f>
        <v>0.81167555761895116</v>
      </c>
      <c r="C7" s="76" t="s">
        <v>48</v>
      </c>
      <c r="D7" s="101">
        <f>MAX(A2:A5001)-MIN(A2:A5001)</f>
        <v>0.69129222488516784</v>
      </c>
      <c r="E7" s="74"/>
      <c r="F7" s="75">
        <f t="shared" si="0"/>
        <v>2.2383677103154809E-2</v>
      </c>
      <c r="G7" s="26">
        <f t="shared" si="1"/>
        <v>1.1214871370051655E-5</v>
      </c>
      <c r="H7" s="26">
        <f t="shared" si="2"/>
        <v>2.5103005950065158E-7</v>
      </c>
    </row>
    <row r="8" spans="1:8" x14ac:dyDescent="0.25">
      <c r="A8" s="12">
        <f>Riesgo!D12</f>
        <v>0.89827114547680975</v>
      </c>
      <c r="C8" s="76"/>
      <c r="D8" s="101"/>
      <c r="E8" s="74"/>
      <c r="F8" s="75">
        <f t="shared" si="0"/>
        <v>0.1089792649610134</v>
      </c>
      <c r="G8" s="26">
        <f t="shared" si="1"/>
        <v>1.2942900815874679E-3</v>
      </c>
      <c r="H8" s="26">
        <f t="shared" si="2"/>
        <v>1.4105078173773231E-4</v>
      </c>
    </row>
    <row r="9" spans="1:8" x14ac:dyDescent="0.25">
      <c r="A9" s="12">
        <f>Riesgo!D13</f>
        <v>0.56252584381867043</v>
      </c>
      <c r="C9" s="76" t="s">
        <v>145</v>
      </c>
      <c r="D9" s="101">
        <f>VAR(A2:A5001)*((D2-1)/D2)</f>
        <v>1.6222669675740417E-2</v>
      </c>
      <c r="E9" s="74"/>
      <c r="F9" s="75">
        <f t="shared" si="0"/>
        <v>-0.22676603669712592</v>
      </c>
      <c r="G9" s="26">
        <f t="shared" si="1"/>
        <v>-1.1660952579232976E-2</v>
      </c>
      <c r="H9" s="26">
        <f t="shared" si="2"/>
        <v>2.64430800050579E-3</v>
      </c>
    </row>
    <row r="10" spans="1:8" x14ac:dyDescent="0.25">
      <c r="A10" s="12">
        <f>Riesgo!D14</f>
        <v>0.71491781036389035</v>
      </c>
      <c r="C10" s="76" t="s">
        <v>146</v>
      </c>
      <c r="D10" s="101">
        <f>SQRT(D9)</f>
        <v>0.12736824437724034</v>
      </c>
      <c r="E10" s="74"/>
      <c r="F10" s="75">
        <f t="shared" si="0"/>
        <v>-7.4374070151906002E-2</v>
      </c>
      <c r="G10" s="26">
        <f t="shared" si="1"/>
        <v>-4.1140034092081645E-4</v>
      </c>
      <c r="H10" s="26">
        <f t="shared" si="2"/>
        <v>3.0597517816162851E-5</v>
      </c>
    </row>
    <row r="11" spans="1:8" x14ac:dyDescent="0.25">
      <c r="A11" s="12">
        <f>Riesgo!D15</f>
        <v>0.55104953955415614</v>
      </c>
      <c r="C11" s="76"/>
      <c r="D11" s="101"/>
      <c r="E11" s="74"/>
      <c r="F11" s="75">
        <f t="shared" si="0"/>
        <v>-0.23824234096164021</v>
      </c>
      <c r="G11" s="26">
        <f t="shared" si="1"/>
        <v>-1.3522495431133087E-2</v>
      </c>
      <c r="H11" s="26">
        <f t="shared" si="2"/>
        <v>3.2216309671562306E-3</v>
      </c>
    </row>
    <row r="12" spans="1:8" ht="15.75" thickBot="1" x14ac:dyDescent="0.3">
      <c r="A12" s="12">
        <f>Riesgo!D16</f>
        <v>0.72959319547355761</v>
      </c>
      <c r="C12" s="79" t="s">
        <v>147</v>
      </c>
      <c r="D12" s="102">
        <f>D10/ABS(D4)</f>
        <v>0.16137027064564016</v>
      </c>
      <c r="E12" s="74"/>
      <c r="F12" s="75">
        <f t="shared" si="0"/>
        <v>-5.9698685042238742E-2</v>
      </c>
      <c r="G12" s="26">
        <f t="shared" si="1"/>
        <v>-2.1276211342626005E-4</v>
      </c>
      <c r="H12" s="26">
        <f t="shared" si="2"/>
        <v>1.2701618398355373E-5</v>
      </c>
    </row>
    <row r="13" spans="1:8" x14ac:dyDescent="0.25">
      <c r="A13" s="12">
        <f>Riesgo!D17</f>
        <v>0.67135139522242382</v>
      </c>
      <c r="C13" s="93" t="s">
        <v>148</v>
      </c>
      <c r="D13" s="94"/>
      <c r="E13" s="74"/>
      <c r="F13" s="75">
        <f t="shared" si="0"/>
        <v>-0.11794048529337253</v>
      </c>
      <c r="G13" s="26">
        <f t="shared" si="1"/>
        <v>-1.6405472053320641E-3</v>
      </c>
      <c r="H13" s="26">
        <f t="shared" si="2"/>
        <v>1.9348693354354971E-4</v>
      </c>
    </row>
    <row r="14" spans="1:8" x14ac:dyDescent="0.25">
      <c r="A14" s="12">
        <f>Riesgo!D18</f>
        <v>0.9012714701414839</v>
      </c>
      <c r="C14" s="80" t="s">
        <v>149</v>
      </c>
      <c r="D14" s="81">
        <f>SUM(G2:G5001)/D2</f>
        <v>-9.6721172595263822E-4</v>
      </c>
      <c r="E14" s="74"/>
      <c r="F14" s="75">
        <f t="shared" si="0"/>
        <v>0.11197958962568755</v>
      </c>
      <c r="G14" s="26">
        <f t="shared" si="1"/>
        <v>1.4041600567573868E-3</v>
      </c>
      <c r="H14" s="26">
        <f t="shared" si="2"/>
        <v>1.5723726692447432E-4</v>
      </c>
    </row>
    <row r="15" spans="1:8" x14ac:dyDescent="0.25">
      <c r="A15" s="12">
        <f>Riesgo!D19</f>
        <v>0.9659000775863118</v>
      </c>
      <c r="C15" s="80" t="s">
        <v>150</v>
      </c>
      <c r="D15" s="103">
        <f>(3*(D4-D5))/D10</f>
        <v>-0.17992205375521317</v>
      </c>
      <c r="E15" s="74"/>
      <c r="F15" s="75">
        <f t="shared" si="0"/>
        <v>0.17660819707051545</v>
      </c>
      <c r="G15" s="26">
        <f t="shared" si="1"/>
        <v>5.5084900714844282E-3</v>
      </c>
      <c r="H15" s="26">
        <f t="shared" si="2"/>
        <v>9.7284450010569974E-4</v>
      </c>
    </row>
    <row r="16" spans="1:8" ht="15.75" thickBot="1" x14ac:dyDescent="0.3">
      <c r="A16" s="12">
        <f>Riesgo!D20</f>
        <v>0.84163221483627548</v>
      </c>
      <c r="C16" s="82" t="s">
        <v>151</v>
      </c>
      <c r="D16" s="104">
        <f>D14/(D10^3)</f>
        <v>-0.46809937925525774</v>
      </c>
      <c r="E16" s="74"/>
      <c r="F16" s="75">
        <f t="shared" si="0"/>
        <v>5.2340334320479132E-2</v>
      </c>
      <c r="G16" s="26">
        <f t="shared" si="1"/>
        <v>1.4338690050993568E-4</v>
      </c>
      <c r="H16" s="26">
        <f t="shared" si="2"/>
        <v>7.5049183098673128E-6</v>
      </c>
    </row>
    <row r="17" spans="1:8" x14ac:dyDescent="0.25">
      <c r="A17" s="12">
        <f>Riesgo!D21</f>
        <v>0.56189825036441376</v>
      </c>
      <c r="C17" s="95" t="s">
        <v>152</v>
      </c>
      <c r="D17" s="96"/>
      <c r="E17" s="74"/>
      <c r="F17" s="75">
        <f t="shared" si="0"/>
        <v>-0.22739363015138259</v>
      </c>
      <c r="G17" s="26">
        <f t="shared" si="1"/>
        <v>-1.1758038682540713E-2</v>
      </c>
      <c r="H17" s="26">
        <f t="shared" si="2"/>
        <v>2.6737030994833126E-3</v>
      </c>
    </row>
    <row r="18" spans="1:8" x14ac:dyDescent="0.25">
      <c r="A18" s="12">
        <f>Riesgo!D22</f>
        <v>0.87254788597895405</v>
      </c>
      <c r="C18" s="80" t="s">
        <v>153</v>
      </c>
      <c r="D18" s="107">
        <f>SUM(H2:H5001)/D2</f>
        <v>7.7441192399171454E-4</v>
      </c>
      <c r="E18" s="74"/>
      <c r="F18" s="75">
        <f t="shared" si="0"/>
        <v>8.3256005463157701E-2</v>
      </c>
      <c r="G18" s="26">
        <f t="shared" si="1"/>
        <v>5.7709420084586479E-4</v>
      </c>
      <c r="H18" s="26">
        <f t="shared" si="2"/>
        <v>4.8046557938379946E-5</v>
      </c>
    </row>
    <row r="19" spans="1:8" ht="15.75" thickBot="1" x14ac:dyDescent="0.3">
      <c r="A19" s="12">
        <f>Riesgo!D23</f>
        <v>0.76760506887981195</v>
      </c>
      <c r="C19" s="82" t="s">
        <v>151</v>
      </c>
      <c r="D19" s="106">
        <f>(D18/(D10^4))-3</f>
        <v>-5.7426083699899433E-2</v>
      </c>
      <c r="E19" s="74"/>
      <c r="F19" s="75">
        <f t="shared" si="0"/>
        <v>-2.1686811635984404E-2</v>
      </c>
      <c r="G19" s="26">
        <f t="shared" si="1"/>
        <v>-1.0199693514546944E-5</v>
      </c>
      <c r="H19" s="26">
        <f t="shared" si="2"/>
        <v>2.2119883199475133E-7</v>
      </c>
    </row>
    <row r="20" spans="1:8" x14ac:dyDescent="0.25">
      <c r="A20" s="12">
        <f>Riesgo!D24</f>
        <v>0.95308937281740935</v>
      </c>
      <c r="C20" s="83"/>
      <c r="D20" s="83"/>
      <c r="E20" s="74"/>
      <c r="F20" s="75">
        <f t="shared" si="0"/>
        <v>0.163797492301613</v>
      </c>
      <c r="G20" s="26">
        <f t="shared" si="1"/>
        <v>4.3946242271368464E-3</v>
      </c>
      <c r="H20" s="26">
        <f t="shared" si="2"/>
        <v>7.1982842801292962E-4</v>
      </c>
    </row>
    <row r="21" spans="1:8" x14ac:dyDescent="0.25">
      <c r="A21" s="12">
        <f>Riesgo!D25</f>
        <v>0.80420229591545644</v>
      </c>
      <c r="C21" s="84"/>
      <c r="F21" s="75">
        <f t="shared" si="0"/>
        <v>1.4910415399660093E-2</v>
      </c>
      <c r="G21" s="26">
        <f t="shared" si="1"/>
        <v>3.3148908188460688E-6</v>
      </c>
      <c r="H21" s="26">
        <f t="shared" si="2"/>
        <v>4.942639911351428E-8</v>
      </c>
    </row>
    <row r="22" spans="1:8" x14ac:dyDescent="0.25">
      <c r="A22" s="12">
        <f>Riesgo!D26</f>
        <v>0.66220667358451568</v>
      </c>
      <c r="F22" s="75">
        <f t="shared" si="0"/>
        <v>-0.12708520693128067</v>
      </c>
      <c r="G22" s="26">
        <f t="shared" si="1"/>
        <v>-2.0525086745467529E-3</v>
      </c>
      <c r="H22" s="26">
        <f t="shared" si="2"/>
        <v>2.6084348963302273E-4</v>
      </c>
    </row>
    <row r="23" spans="1:8" x14ac:dyDescent="0.25">
      <c r="A23" s="12">
        <f>Riesgo!D27</f>
        <v>0.83067050892247718</v>
      </c>
      <c r="F23" s="75">
        <f t="shared" si="0"/>
        <v>4.1378628406680829E-2</v>
      </c>
      <c r="G23" s="26">
        <f t="shared" si="1"/>
        <v>7.084811054971177E-5</v>
      </c>
      <c r="H23" s="26">
        <f t="shared" si="2"/>
        <v>2.9315976397519671E-6</v>
      </c>
    </row>
    <row r="24" spans="1:8" x14ac:dyDescent="0.25">
      <c r="A24" s="12">
        <f>Riesgo!D28</f>
        <v>0.89049334917867351</v>
      </c>
      <c r="F24" s="75">
        <f t="shared" si="0"/>
        <v>0.10120146866287716</v>
      </c>
      <c r="G24" s="26">
        <f t="shared" si="1"/>
        <v>1.0364788523230695E-3</v>
      </c>
      <c r="H24" s="26">
        <f t="shared" si="2"/>
        <v>1.0489318209310801E-4</v>
      </c>
    </row>
    <row r="25" spans="1:8" x14ac:dyDescent="0.25">
      <c r="A25" s="12">
        <f>Riesgo!D29</f>
        <v>0.93276783975269029</v>
      </c>
      <c r="F25" s="75">
        <f t="shared" si="0"/>
        <v>0.14347595923689394</v>
      </c>
      <c r="G25" s="26">
        <f t="shared" si="1"/>
        <v>2.9535029635849373E-3</v>
      </c>
      <c r="H25" s="26">
        <f t="shared" si="2"/>
        <v>4.2375667080935789E-4</v>
      </c>
    </row>
    <row r="26" spans="1:8" x14ac:dyDescent="0.25">
      <c r="A26" s="12">
        <f>Riesgo!D30</f>
        <v>0.89928846218675451</v>
      </c>
      <c r="F26" s="75">
        <f t="shared" si="0"/>
        <v>0.10999658167095816</v>
      </c>
      <c r="G26" s="26">
        <f t="shared" si="1"/>
        <v>1.3308759185117825E-3</v>
      </c>
      <c r="H26" s="26">
        <f t="shared" si="2"/>
        <v>1.4639180166449274E-4</v>
      </c>
    </row>
    <row r="27" spans="1:8" x14ac:dyDescent="0.25">
      <c r="A27" s="12">
        <f>Riesgo!D31</f>
        <v>0.76080434561516908</v>
      </c>
      <c r="F27" s="75">
        <f t="shared" si="0"/>
        <v>-2.8487534900627276E-2</v>
      </c>
      <c r="G27" s="26">
        <f t="shared" si="1"/>
        <v>-2.3118763952045756E-5</v>
      </c>
      <c r="H27" s="26">
        <f t="shared" si="2"/>
        <v>6.5859659494326718E-7</v>
      </c>
    </row>
    <row r="28" spans="1:8" x14ac:dyDescent="0.25">
      <c r="A28" s="12">
        <f>Riesgo!D32</f>
        <v>0.6629194991440035</v>
      </c>
      <c r="F28" s="75">
        <f t="shared" si="0"/>
        <v>-0.12637238137179285</v>
      </c>
      <c r="G28" s="26">
        <f t="shared" si="1"/>
        <v>-2.0181642480740177E-3</v>
      </c>
      <c r="H28" s="26">
        <f t="shared" si="2"/>
        <v>2.5504022202852734E-4</v>
      </c>
    </row>
    <row r="29" spans="1:8" x14ac:dyDescent="0.25">
      <c r="A29" s="12">
        <f>Riesgo!D33</f>
        <v>0.72458833863429262</v>
      </c>
      <c r="F29" s="75">
        <f t="shared" si="0"/>
        <v>-6.4703541881503734E-2</v>
      </c>
      <c r="G29" s="26">
        <f t="shared" si="1"/>
        <v>-2.7088450533924619E-4</v>
      </c>
      <c r="H29" s="26">
        <f t="shared" si="2"/>
        <v>1.7527186936268338E-5</v>
      </c>
    </row>
    <row r="30" spans="1:8" x14ac:dyDescent="0.25">
      <c r="A30" s="12">
        <f>Riesgo!D34</f>
        <v>0.8803176069619415</v>
      </c>
      <c r="F30" s="75">
        <f t="shared" si="0"/>
        <v>9.102572644614515E-2</v>
      </c>
      <c r="G30" s="26">
        <f t="shared" si="1"/>
        <v>7.5421030280366946E-4</v>
      </c>
      <c r="H30" s="26">
        <f t="shared" si="2"/>
        <v>6.8652540705871115E-5</v>
      </c>
    </row>
    <row r="31" spans="1:8" x14ac:dyDescent="0.25">
      <c r="A31" s="12">
        <f>Riesgo!D35</f>
        <v>0.73889224990484326</v>
      </c>
      <c r="F31" s="75">
        <f t="shared" si="0"/>
        <v>-5.0399630610953094E-2</v>
      </c>
      <c r="G31" s="26">
        <f t="shared" si="1"/>
        <v>-1.2802124909878676E-4</v>
      </c>
      <c r="H31" s="26">
        <f t="shared" si="2"/>
        <v>6.4522236649316644E-6</v>
      </c>
    </row>
    <row r="32" spans="1:8" x14ac:dyDescent="0.25">
      <c r="A32" s="12">
        <f>Riesgo!D36</f>
        <v>0.8122518263019467</v>
      </c>
      <c r="F32" s="75">
        <f t="shared" si="0"/>
        <v>2.2959945786150349E-2</v>
      </c>
      <c r="G32" s="26">
        <f t="shared" si="1"/>
        <v>1.2103544597823275E-5</v>
      </c>
      <c r="H32" s="26">
        <f t="shared" si="2"/>
        <v>2.7789672778627528E-7</v>
      </c>
    </row>
    <row r="33" spans="1:8" x14ac:dyDescent="0.25">
      <c r="A33" s="12">
        <f>Riesgo!D37</f>
        <v>0.68549192643089285</v>
      </c>
      <c r="F33" s="75">
        <f t="shared" si="0"/>
        <v>-0.1037999540849035</v>
      </c>
      <c r="G33" s="26">
        <f t="shared" si="1"/>
        <v>-1.1183853878722996E-3</v>
      </c>
      <c r="H33" s="26">
        <f t="shared" si="2"/>
        <v>1.1608835191037167E-4</v>
      </c>
    </row>
    <row r="34" spans="1:8" x14ac:dyDescent="0.25">
      <c r="A34" s="12">
        <f>Riesgo!D38</f>
        <v>0.66586393636937591</v>
      </c>
      <c r="F34" s="75">
        <f t="shared" si="0"/>
        <v>-0.12342794414642044</v>
      </c>
      <c r="G34" s="26">
        <f t="shared" si="1"/>
        <v>-1.8803577566006624E-3</v>
      </c>
      <c r="H34" s="26">
        <f t="shared" si="2"/>
        <v>2.32088692156995E-4</v>
      </c>
    </row>
    <row r="35" spans="1:8" x14ac:dyDescent="0.25">
      <c r="A35" s="12">
        <f>Riesgo!D39</f>
        <v>0.94318273366171368</v>
      </c>
      <c r="F35" s="75">
        <f t="shared" si="0"/>
        <v>0.15389085314591733</v>
      </c>
      <c r="G35" s="26">
        <f t="shared" si="1"/>
        <v>3.6445039221479751E-3</v>
      </c>
      <c r="H35" s="26">
        <f t="shared" si="2"/>
        <v>5.6085581787299369E-4</v>
      </c>
    </row>
    <row r="36" spans="1:8" x14ac:dyDescent="0.25">
      <c r="A36" s="12">
        <f>Riesgo!D40</f>
        <v>0.76330455696664368</v>
      </c>
      <c r="F36" s="75">
        <f t="shared" si="0"/>
        <v>-2.5987323549152674E-2</v>
      </c>
      <c r="G36" s="26">
        <f t="shared" si="1"/>
        <v>-1.7550304689652289E-5</v>
      </c>
      <c r="H36" s="26">
        <f t="shared" si="2"/>
        <v>4.5608544635620552E-7</v>
      </c>
    </row>
    <row r="37" spans="1:8" x14ac:dyDescent="0.25">
      <c r="A37" s="12">
        <f>Riesgo!D41</f>
        <v>0.91360555854653913</v>
      </c>
      <c r="F37" s="75">
        <f t="shared" si="0"/>
        <v>0.12431367803074278</v>
      </c>
      <c r="G37" s="26">
        <f t="shared" si="1"/>
        <v>1.921129973599503E-3</v>
      </c>
      <c r="H37" s="26">
        <f t="shared" si="2"/>
        <v>2.3882273299325802E-4</v>
      </c>
    </row>
    <row r="38" spans="1:8" x14ac:dyDescent="0.25">
      <c r="A38" s="12">
        <f>Riesgo!D42</f>
        <v>0.932999519440178</v>
      </c>
      <c r="F38" s="75">
        <f t="shared" si="0"/>
        <v>0.14370763892438165</v>
      </c>
      <c r="G38" s="26">
        <f t="shared" si="1"/>
        <v>2.967833702417739E-3</v>
      </c>
      <c r="H38" s="26">
        <f t="shared" si="2"/>
        <v>4.2650037409465918E-4</v>
      </c>
    </row>
    <row r="39" spans="1:8" x14ac:dyDescent="0.25">
      <c r="A39" s="12">
        <f>Riesgo!D43</f>
        <v>0.86289792586531022</v>
      </c>
      <c r="F39" s="75">
        <f t="shared" si="0"/>
        <v>7.3606045349513871E-2</v>
      </c>
      <c r="G39" s="26">
        <f t="shared" si="1"/>
        <v>3.9878650631914106E-4</v>
      </c>
      <c r="H39" s="26">
        <f t="shared" si="2"/>
        <v>2.9353097668900896E-5</v>
      </c>
    </row>
    <row r="40" spans="1:8" x14ac:dyDescent="0.25">
      <c r="A40" s="12">
        <f>Riesgo!D44</f>
        <v>1</v>
      </c>
      <c r="F40" s="75">
        <f t="shared" si="0"/>
        <v>0.21070811948420365</v>
      </c>
      <c r="G40" s="26">
        <f t="shared" si="1"/>
        <v>9.3550004657532264E-3</v>
      </c>
      <c r="H40" s="26">
        <f t="shared" si="2"/>
        <v>1.9711745559127117E-3</v>
      </c>
    </row>
    <row r="41" spans="1:8" x14ac:dyDescent="0.25">
      <c r="A41" s="12">
        <f>Riesgo!D45</f>
        <v>0.8827544786830589</v>
      </c>
      <c r="F41" s="75">
        <f t="shared" si="0"/>
        <v>9.3462598167262545E-2</v>
      </c>
      <c r="G41" s="26">
        <f t="shared" si="1"/>
        <v>8.16419838821566E-4</v>
      </c>
      <c r="H41" s="26">
        <f t="shared" si="2"/>
        <v>7.6304719331561283E-5</v>
      </c>
    </row>
    <row r="42" spans="1:8" x14ac:dyDescent="0.25">
      <c r="A42" s="12">
        <f>Riesgo!D46</f>
        <v>0.68692461162646479</v>
      </c>
      <c r="F42" s="75">
        <f t="shared" si="0"/>
        <v>-0.10236726888933156</v>
      </c>
      <c r="G42" s="26">
        <f t="shared" si="1"/>
        <v>-1.0727125213631523E-3</v>
      </c>
      <c r="H42" s="26">
        <f t="shared" si="2"/>
        <v>1.0981065111533463E-4</v>
      </c>
    </row>
    <row r="43" spans="1:8" x14ac:dyDescent="0.25">
      <c r="A43" s="12">
        <f>Riesgo!D47</f>
        <v>0.75082863816626255</v>
      </c>
      <c r="F43" s="75">
        <f t="shared" si="0"/>
        <v>-3.8463242349533799E-2</v>
      </c>
      <c r="G43" s="26">
        <f t="shared" si="1"/>
        <v>-5.6903328923047477E-5</v>
      </c>
      <c r="H43" s="26">
        <f t="shared" si="2"/>
        <v>2.1886865308624112E-6</v>
      </c>
    </row>
    <row r="44" spans="1:8" x14ac:dyDescent="0.25">
      <c r="A44" s="12">
        <f>Riesgo!D48</f>
        <v>0.74591150621507618</v>
      </c>
      <c r="F44" s="75">
        <f t="shared" si="0"/>
        <v>-4.338037430072017E-2</v>
      </c>
      <c r="G44" s="26">
        <f t="shared" si="1"/>
        <v>-8.1635655594917262E-5</v>
      </c>
      <c r="H44" s="26">
        <f t="shared" si="2"/>
        <v>3.5413852959921917E-6</v>
      </c>
    </row>
    <row r="45" spans="1:8" x14ac:dyDescent="0.25">
      <c r="A45" s="12">
        <f>Riesgo!D49</f>
        <v>0.76734554152337719</v>
      </c>
      <c r="F45" s="75">
        <f t="shared" si="0"/>
        <v>-2.1946338992419157E-2</v>
      </c>
      <c r="G45" s="26">
        <f t="shared" si="1"/>
        <v>-1.0570274109722027E-5</v>
      </c>
      <c r="H45" s="26">
        <f t="shared" si="2"/>
        <v>2.3197881885475118E-7</v>
      </c>
    </row>
    <row r="46" spans="1:8" x14ac:dyDescent="0.25">
      <c r="A46" s="12">
        <f>Riesgo!D50</f>
        <v>0.88907056566238507</v>
      </c>
      <c r="F46" s="75">
        <f t="shared" si="0"/>
        <v>9.9778685146588719E-2</v>
      </c>
      <c r="G46" s="26">
        <f t="shared" si="1"/>
        <v>9.9337523763690376E-4</v>
      </c>
      <c r="H46" s="26">
        <f t="shared" si="2"/>
        <v>9.9117675068590363E-5</v>
      </c>
    </row>
    <row r="47" spans="1:8" x14ac:dyDescent="0.25">
      <c r="A47" s="12">
        <f>Riesgo!D51</f>
        <v>0.91826440033968137</v>
      </c>
      <c r="F47" s="75">
        <f t="shared" si="0"/>
        <v>0.12897251982388502</v>
      </c>
      <c r="G47" s="26">
        <f t="shared" si="1"/>
        <v>2.1453173993940108E-3</v>
      </c>
      <c r="H47" s="26">
        <f t="shared" si="2"/>
        <v>2.7668699082186948E-4</v>
      </c>
    </row>
    <row r="48" spans="1:8" x14ac:dyDescent="0.25">
      <c r="A48" s="12">
        <f>Riesgo!D52</f>
        <v>0.72855009440536378</v>
      </c>
      <c r="F48" s="75">
        <f t="shared" si="0"/>
        <v>-6.0741786110432572E-2</v>
      </c>
      <c r="G48" s="26">
        <f t="shared" si="1"/>
        <v>-2.2411074255203542E-4</v>
      </c>
      <c r="H48" s="26">
        <f t="shared" si="2"/>
        <v>1.3612886789145955E-5</v>
      </c>
    </row>
    <row r="49" spans="1:8" x14ac:dyDescent="0.25">
      <c r="A49" s="12">
        <f>Riesgo!D53</f>
        <v>0.83773535090890927</v>
      </c>
      <c r="F49" s="75">
        <f t="shared" si="0"/>
        <v>4.844347039311292E-2</v>
      </c>
      <c r="G49" s="26">
        <f t="shared" si="1"/>
        <v>1.1368567447523796E-4</v>
      </c>
      <c r="H49" s="26">
        <f t="shared" si="2"/>
        <v>5.5073286055622623E-6</v>
      </c>
    </row>
    <row r="50" spans="1:8" x14ac:dyDescent="0.25">
      <c r="A50" s="12">
        <f>Riesgo!D54</f>
        <v>0.6610354061397542</v>
      </c>
      <c r="F50" s="75">
        <f t="shared" si="0"/>
        <v>-0.12825647437604215</v>
      </c>
      <c r="G50" s="26">
        <f t="shared" si="1"/>
        <v>-2.1097835045784164E-3</v>
      </c>
      <c r="H50" s="26">
        <f t="shared" si="2"/>
        <v>2.7059339399395803E-4</v>
      </c>
    </row>
    <row r="51" spans="1:8" x14ac:dyDescent="0.25">
      <c r="A51" s="12">
        <f>Riesgo!D55</f>
        <v>0.73270008686388932</v>
      </c>
      <c r="F51" s="75">
        <f t="shared" si="0"/>
        <v>-5.659179365190703E-2</v>
      </c>
      <c r="G51" s="26">
        <f t="shared" si="1"/>
        <v>-1.8124263884899372E-4</v>
      </c>
      <c r="H51" s="26">
        <f t="shared" si="2"/>
        <v>1.0256846018669361E-5</v>
      </c>
    </row>
    <row r="52" spans="1:8" x14ac:dyDescent="0.25">
      <c r="A52" s="12">
        <f>Riesgo!D56</f>
        <v>0.62668027930180559</v>
      </c>
      <c r="F52" s="75">
        <f t="shared" si="0"/>
        <v>-0.16261160121399076</v>
      </c>
      <c r="G52" s="26">
        <f t="shared" si="1"/>
        <v>-4.2998626067909003E-3</v>
      </c>
      <c r="H52" s="26">
        <f t="shared" si="2"/>
        <v>6.9920754349043254E-4</v>
      </c>
    </row>
    <row r="53" spans="1:8" x14ac:dyDescent="0.25">
      <c r="A53" s="12">
        <f>Riesgo!D57</f>
        <v>1</v>
      </c>
      <c r="F53" s="75">
        <f t="shared" si="0"/>
        <v>0.21070811948420365</v>
      </c>
      <c r="G53" s="26">
        <f t="shared" si="1"/>
        <v>9.3550004657532264E-3</v>
      </c>
      <c r="H53" s="26">
        <f t="shared" si="2"/>
        <v>1.9711745559127117E-3</v>
      </c>
    </row>
    <row r="54" spans="1:8" x14ac:dyDescent="0.25">
      <c r="A54" s="12">
        <f>Riesgo!D58</f>
        <v>0.72645675678070065</v>
      </c>
      <c r="F54" s="75">
        <f t="shared" si="0"/>
        <v>-6.2835123735095699E-2</v>
      </c>
      <c r="G54" s="26">
        <f t="shared" si="1"/>
        <v>-2.4808895164229371E-4</v>
      </c>
      <c r="H54" s="26">
        <f t="shared" si="2"/>
        <v>1.5588699973753697E-5</v>
      </c>
    </row>
    <row r="55" spans="1:8" x14ac:dyDescent="0.25">
      <c r="A55" s="12">
        <f>Riesgo!D59</f>
        <v>0.70694528738730855</v>
      </c>
      <c r="F55" s="75">
        <f t="shared" si="0"/>
        <v>-8.2346593128487799E-2</v>
      </c>
      <c r="G55" s="26">
        <f t="shared" si="1"/>
        <v>-5.5838906941497004E-4</v>
      </c>
      <c r="H55" s="26">
        <f t="shared" si="2"/>
        <v>4.5981437506509468E-5</v>
      </c>
    </row>
    <row r="56" spans="1:8" x14ac:dyDescent="0.25">
      <c r="A56" s="12">
        <f>Riesgo!D60</f>
        <v>0.8596487175694576</v>
      </c>
      <c r="F56" s="75">
        <f t="shared" si="0"/>
        <v>7.0356837053661248E-2</v>
      </c>
      <c r="G56" s="26">
        <f t="shared" si="1"/>
        <v>3.482722899892415E-4</v>
      </c>
      <c r="H56" s="26">
        <f t="shared" si="2"/>
        <v>2.4503336757078521E-5</v>
      </c>
    </row>
    <row r="57" spans="1:8" x14ac:dyDescent="0.25">
      <c r="A57" s="12">
        <f>Riesgo!D61</f>
        <v>0.76284358111702144</v>
      </c>
      <c r="F57" s="75">
        <f t="shared" si="0"/>
        <v>-2.644829939877491E-2</v>
      </c>
      <c r="G57" s="26">
        <f t="shared" si="1"/>
        <v>-1.850091711987309E-5</v>
      </c>
      <c r="H57" s="26">
        <f t="shared" si="2"/>
        <v>4.8931779513832385E-7</v>
      </c>
    </row>
    <row r="58" spans="1:8" x14ac:dyDescent="0.25">
      <c r="A58" s="12">
        <f>Riesgo!D62</f>
        <v>1</v>
      </c>
      <c r="F58" s="75">
        <f t="shared" si="0"/>
        <v>0.21070811948420365</v>
      </c>
      <c r="G58" s="26">
        <f t="shared" si="1"/>
        <v>9.3550004657532264E-3</v>
      </c>
      <c r="H58" s="26">
        <f t="shared" si="2"/>
        <v>1.9711745559127117E-3</v>
      </c>
    </row>
    <row r="59" spans="1:8" x14ac:dyDescent="0.25">
      <c r="A59" s="12">
        <f>Riesgo!D63</f>
        <v>0.80759184321522959</v>
      </c>
      <c r="F59" s="75">
        <f t="shared" si="0"/>
        <v>1.8299962699433237E-2</v>
      </c>
      <c r="G59" s="26">
        <f t="shared" si="1"/>
        <v>6.1284495253159742E-6</v>
      </c>
      <c r="H59" s="26">
        <f t="shared" si="2"/>
        <v>1.1215039771864164E-7</v>
      </c>
    </row>
    <row r="60" spans="1:8" x14ac:dyDescent="0.25">
      <c r="A60" s="12">
        <f>Riesgo!D64</f>
        <v>0.88408771338380243</v>
      </c>
      <c r="F60" s="75">
        <f t="shared" si="0"/>
        <v>9.479583286800608E-2</v>
      </c>
      <c r="G60" s="26">
        <f t="shared" si="1"/>
        <v>8.5185904639278659E-4</v>
      </c>
      <c r="H60" s="26">
        <f t="shared" si="2"/>
        <v>8.0752687788949629E-5</v>
      </c>
    </row>
    <row r="61" spans="1:8" x14ac:dyDescent="0.25">
      <c r="A61" s="12">
        <f>Riesgo!D65</f>
        <v>0.74713703755929994</v>
      </c>
      <c r="F61" s="75">
        <f t="shared" si="0"/>
        <v>-4.2154842956496408E-2</v>
      </c>
      <c r="G61" s="26">
        <f t="shared" si="1"/>
        <v>-7.4910453657334788E-5</v>
      </c>
      <c r="H61" s="26">
        <f t="shared" si="2"/>
        <v>3.1578384097248497E-6</v>
      </c>
    </row>
    <row r="62" spans="1:8" x14ac:dyDescent="0.25">
      <c r="A62" s="12">
        <f>Riesgo!D66</f>
        <v>0.77545634271130082</v>
      </c>
      <c r="F62" s="75">
        <f t="shared" si="0"/>
        <v>-1.3835537804495535E-2</v>
      </c>
      <c r="G62" s="26">
        <f t="shared" si="1"/>
        <v>-2.6484277888780474E-6</v>
      </c>
      <c r="H62" s="26">
        <f t="shared" si="2"/>
        <v>3.6642422795498742E-8</v>
      </c>
    </row>
    <row r="63" spans="1:8" x14ac:dyDescent="0.25">
      <c r="A63" s="12">
        <f>Riesgo!D67</f>
        <v>0.84765055165725778</v>
      </c>
      <c r="F63" s="75">
        <f t="shared" si="0"/>
        <v>5.8358671141461427E-2</v>
      </c>
      <c r="G63" s="26">
        <f t="shared" si="1"/>
        <v>1.987541395287361E-4</v>
      </c>
      <c r="H63" s="26">
        <f t="shared" si="2"/>
        <v>1.159902746676165E-5</v>
      </c>
    </row>
    <row r="64" spans="1:8" x14ac:dyDescent="0.25">
      <c r="A64" s="12">
        <f>Riesgo!D68</f>
        <v>0.65417610802769433</v>
      </c>
      <c r="F64" s="75">
        <f t="shared" si="0"/>
        <v>-0.13511577248810203</v>
      </c>
      <c r="G64" s="26">
        <f t="shared" si="1"/>
        <v>-2.4667102906626532E-3</v>
      </c>
      <c r="H64" s="26">
        <f t="shared" si="2"/>
        <v>3.332914664272351E-4</v>
      </c>
    </row>
    <row r="65" spans="1:8" x14ac:dyDescent="0.25">
      <c r="A65" s="12">
        <f>Riesgo!D69</f>
        <v>0.75674857005619678</v>
      </c>
      <c r="F65" s="75">
        <f t="shared" si="0"/>
        <v>-3.2543310459599573E-2</v>
      </c>
      <c r="G65" s="26">
        <f t="shared" si="1"/>
        <v>-3.4465547990199024E-5</v>
      </c>
      <c r="H65" s="26">
        <f t="shared" si="2"/>
        <v>1.1216230284052749E-6</v>
      </c>
    </row>
    <row r="66" spans="1:8" x14ac:dyDescent="0.25">
      <c r="A66" s="12">
        <f>Riesgo!D70</f>
        <v>0.7734007048750916</v>
      </c>
      <c r="F66" s="75">
        <f t="shared" si="0"/>
        <v>-1.5891175640704747E-2</v>
      </c>
      <c r="G66" s="26">
        <f t="shared" si="1"/>
        <v>-4.0129900548589737E-6</v>
      </c>
      <c r="H66" s="26">
        <f t="shared" si="2"/>
        <v>6.3771129806165329E-8</v>
      </c>
    </row>
    <row r="67" spans="1:8" x14ac:dyDescent="0.25">
      <c r="A67" s="12">
        <f>Riesgo!D71</f>
        <v>0.73659878873476781</v>
      </c>
      <c r="F67" s="75">
        <f t="shared" ref="F67:F130" si="3">A67-$D$4</f>
        <v>-5.2693091781028545E-2</v>
      </c>
      <c r="G67" s="26">
        <f t="shared" ref="G67:G130" si="4">IF(A67=0,0,(A67-D$4)^3)</f>
        <v>-1.4630563216235228E-4</v>
      </c>
      <c r="H67" s="26">
        <f t="shared" ref="H67:H130" si="5">IF(A67=0,0,(A67-D$4)^4)</f>
        <v>7.7092961036122312E-6</v>
      </c>
    </row>
    <row r="68" spans="1:8" x14ac:dyDescent="0.25">
      <c r="A68" s="12">
        <f>Riesgo!D72</f>
        <v>0.68418752183321996</v>
      </c>
      <c r="F68" s="75">
        <f t="shared" si="3"/>
        <v>-0.10510435868257639</v>
      </c>
      <c r="G68" s="26">
        <f t="shared" si="4"/>
        <v>-1.1610800951441652E-3</v>
      </c>
      <c r="H68" s="26">
        <f t="shared" si="5"/>
        <v>1.2203457877923227E-4</v>
      </c>
    </row>
    <row r="69" spans="1:8" x14ac:dyDescent="0.25">
      <c r="A69" s="12">
        <f>Riesgo!D73</f>
        <v>0.74836720390453038</v>
      </c>
      <c r="F69" s="75">
        <f t="shared" si="3"/>
        <v>-4.0924676611265975E-2</v>
      </c>
      <c r="G69" s="26">
        <f t="shared" si="4"/>
        <v>-6.8541841577644073E-5</v>
      </c>
      <c r="H69" s="26">
        <f t="shared" si="5"/>
        <v>2.8050527009057082E-6</v>
      </c>
    </row>
    <row r="70" spans="1:8" x14ac:dyDescent="0.25">
      <c r="A70" s="12">
        <f>Riesgo!D74</f>
        <v>0.90782860670348775</v>
      </c>
      <c r="F70" s="75">
        <f t="shared" si="3"/>
        <v>0.1185367261876914</v>
      </c>
      <c r="G70" s="26">
        <f t="shared" si="4"/>
        <v>1.6655542594798379E-3</v>
      </c>
      <c r="H70" s="26">
        <f t="shared" si="5"/>
        <v>1.9742934920670465E-4</v>
      </c>
    </row>
    <row r="71" spans="1:8" x14ac:dyDescent="0.25">
      <c r="A71" s="12">
        <f>Riesgo!D75</f>
        <v>0.85839970872684845</v>
      </c>
      <c r="F71" s="75">
        <f t="shared" si="3"/>
        <v>6.9107828211052102E-2</v>
      </c>
      <c r="G71" s="26">
        <f t="shared" si="4"/>
        <v>3.3005151836524888E-4</v>
      </c>
      <c r="H71" s="26">
        <f t="shared" si="5"/>
        <v>2.2809143631982526E-5</v>
      </c>
    </row>
    <row r="72" spans="1:8" x14ac:dyDescent="0.25">
      <c r="A72" s="12">
        <f>Riesgo!D76</f>
        <v>0.53091675069672295</v>
      </c>
      <c r="F72" s="75">
        <f t="shared" si="3"/>
        <v>-0.2583751298190734</v>
      </c>
      <c r="G72" s="26">
        <f t="shared" si="4"/>
        <v>-1.7248531395742582E-2</v>
      </c>
      <c r="H72" s="26">
        <f t="shared" si="5"/>
        <v>4.4565915385633538E-3</v>
      </c>
    </row>
    <row r="73" spans="1:8" x14ac:dyDescent="0.25">
      <c r="A73" s="12">
        <f>Riesgo!D77</f>
        <v>0.92374068513231145</v>
      </c>
      <c r="F73" s="75">
        <f t="shared" si="3"/>
        <v>0.13444880461651509</v>
      </c>
      <c r="G73" s="26">
        <f t="shared" si="4"/>
        <v>2.4303612705678566E-3</v>
      </c>
      <c r="H73" s="26">
        <f t="shared" si="5"/>
        <v>3.2675916761412308E-4</v>
      </c>
    </row>
    <row r="74" spans="1:8" x14ac:dyDescent="0.25">
      <c r="A74" s="12">
        <f>Riesgo!D78</f>
        <v>1</v>
      </c>
      <c r="F74" s="75">
        <f t="shared" si="3"/>
        <v>0.21070811948420365</v>
      </c>
      <c r="G74" s="26">
        <f t="shared" si="4"/>
        <v>9.3550004657532264E-3</v>
      </c>
      <c r="H74" s="26">
        <f t="shared" si="5"/>
        <v>1.9711745559127117E-3</v>
      </c>
    </row>
    <row r="75" spans="1:8" x14ac:dyDescent="0.25">
      <c r="A75" s="12">
        <f>Riesgo!D79</f>
        <v>0.94439574241716329</v>
      </c>
      <c r="F75" s="75">
        <f t="shared" si="3"/>
        <v>0.15510386190136694</v>
      </c>
      <c r="G75" s="26">
        <f t="shared" si="4"/>
        <v>3.7313658637533791E-3</v>
      </c>
      <c r="H75" s="26">
        <f t="shared" si="5"/>
        <v>5.7874925563507879E-4</v>
      </c>
    </row>
    <row r="76" spans="1:8" x14ac:dyDescent="0.25">
      <c r="A76" s="12">
        <f>Riesgo!D80</f>
        <v>0.77808099222570426</v>
      </c>
      <c r="F76" s="75">
        <f t="shared" si="3"/>
        <v>-1.1210888290092091E-2</v>
      </c>
      <c r="G76" s="26">
        <f t="shared" si="4"/>
        <v>-1.4090294660616495E-6</v>
      </c>
      <c r="H76" s="26">
        <f t="shared" si="5"/>
        <v>1.5796471941465262E-8</v>
      </c>
    </row>
    <row r="77" spans="1:8" x14ac:dyDescent="0.25">
      <c r="A77" s="12">
        <f>Riesgo!D81</f>
        <v>0.92343124378919494</v>
      </c>
      <c r="F77" s="75">
        <f t="shared" si="3"/>
        <v>0.13413936327339859</v>
      </c>
      <c r="G77" s="26">
        <f t="shared" si="4"/>
        <v>2.4136190312111991E-3</v>
      </c>
      <c r="H77" s="26">
        <f t="shared" si="5"/>
        <v>3.2376132003122742E-4</v>
      </c>
    </row>
    <row r="78" spans="1:8" x14ac:dyDescent="0.25">
      <c r="A78" s="12">
        <f>Riesgo!D82</f>
        <v>0.82634075249805217</v>
      </c>
      <c r="F78" s="75">
        <f t="shared" si="3"/>
        <v>3.7048871982255815E-2</v>
      </c>
      <c r="G78" s="26">
        <f t="shared" si="4"/>
        <v>5.085398246809603E-5</v>
      </c>
      <c r="H78" s="26">
        <f t="shared" si="5"/>
        <v>1.8840826862483714E-6</v>
      </c>
    </row>
    <row r="79" spans="1:8" x14ac:dyDescent="0.25">
      <c r="A79" s="12">
        <f>Riesgo!D83</f>
        <v>0.83211776916462332</v>
      </c>
      <c r="F79" s="75">
        <f t="shared" si="3"/>
        <v>4.2825888648826971E-2</v>
      </c>
      <c r="G79" s="26">
        <f t="shared" si="4"/>
        <v>7.8545109661275274E-5</v>
      </c>
      <c r="H79" s="26">
        <f t="shared" si="5"/>
        <v>3.3637641202636786E-6</v>
      </c>
    </row>
    <row r="80" spans="1:8" x14ac:dyDescent="0.25">
      <c r="A80" s="12">
        <f>Riesgo!D84</f>
        <v>0.90837124792722612</v>
      </c>
      <c r="F80" s="75">
        <f t="shared" si="3"/>
        <v>0.11907936741142977</v>
      </c>
      <c r="G80" s="26">
        <f t="shared" si="4"/>
        <v>1.688533015049122E-3</v>
      </c>
      <c r="H80" s="26">
        <f t="shared" si="5"/>
        <v>2.0106944328536367E-4</v>
      </c>
    </row>
    <row r="81" spans="1:8" x14ac:dyDescent="0.25">
      <c r="A81" s="12">
        <f>Riesgo!D85</f>
        <v>0.7557318560673244</v>
      </c>
      <c r="F81" s="75">
        <f t="shared" si="3"/>
        <v>-3.3560024448471948E-2</v>
      </c>
      <c r="G81" s="26">
        <f t="shared" si="4"/>
        <v>-3.7797824623065725E-5</v>
      </c>
      <c r="H81" s="26">
        <f t="shared" si="5"/>
        <v>1.2684959184491405E-6</v>
      </c>
    </row>
    <row r="82" spans="1:8" x14ac:dyDescent="0.25">
      <c r="A82" s="12">
        <f>Riesgo!D86</f>
        <v>0.719882942595374</v>
      </c>
      <c r="F82" s="75">
        <f t="shared" si="3"/>
        <v>-6.9408937920422353E-2</v>
      </c>
      <c r="G82" s="26">
        <f t="shared" si="4"/>
        <v>-3.3438454536028315E-4</v>
      </c>
      <c r="H82" s="26">
        <f t="shared" si="5"/>
        <v>2.3209276150460545E-5</v>
      </c>
    </row>
    <row r="83" spans="1:8" x14ac:dyDescent="0.25">
      <c r="A83" s="12">
        <f>Riesgo!D87</f>
        <v>0.86562757704210425</v>
      </c>
      <c r="F83" s="75">
        <f t="shared" si="3"/>
        <v>7.6335696526307895E-2</v>
      </c>
      <c r="G83" s="26">
        <f t="shared" si="4"/>
        <v>4.4481868105020189E-4</v>
      </c>
      <c r="H83" s="26">
        <f t="shared" si="5"/>
        <v>3.395554384588076E-5</v>
      </c>
    </row>
    <row r="84" spans="1:8" x14ac:dyDescent="0.25">
      <c r="A84" s="12">
        <f>Riesgo!D88</f>
        <v>0.7695989075014551</v>
      </c>
      <c r="F84" s="75">
        <f t="shared" si="3"/>
        <v>-1.9692973014341253E-2</v>
      </c>
      <c r="G84" s="26">
        <f t="shared" si="4"/>
        <v>-7.6371946093310812E-6</v>
      </c>
      <c r="H84" s="26">
        <f t="shared" si="5"/>
        <v>1.5039906734682945E-7</v>
      </c>
    </row>
    <row r="85" spans="1:8" x14ac:dyDescent="0.25">
      <c r="A85" s="12">
        <f>Riesgo!D89</f>
        <v>0.87752807005954436</v>
      </c>
      <c r="F85" s="75">
        <f t="shared" si="3"/>
        <v>8.8236189543748011E-2</v>
      </c>
      <c r="G85" s="26">
        <f t="shared" si="4"/>
        <v>6.8697389602845782E-4</v>
      </c>
      <c r="H85" s="26">
        <f t="shared" si="5"/>
        <v>6.0615958901574038E-5</v>
      </c>
    </row>
    <row r="86" spans="1:8" x14ac:dyDescent="0.25">
      <c r="A86" s="12">
        <f>Riesgo!D90</f>
        <v>0.90580381518600617</v>
      </c>
      <c r="F86" s="75">
        <f t="shared" si="3"/>
        <v>0.11651193467020982</v>
      </c>
      <c r="G86" s="26">
        <f t="shared" si="4"/>
        <v>1.581653115766471E-3</v>
      </c>
      <c r="H86" s="26">
        <f t="shared" si="5"/>
        <v>1.8428146449511688E-4</v>
      </c>
    </row>
    <row r="87" spans="1:8" x14ac:dyDescent="0.25">
      <c r="A87" s="12">
        <f>Riesgo!D91</f>
        <v>1</v>
      </c>
      <c r="F87" s="75">
        <f t="shared" si="3"/>
        <v>0.21070811948420365</v>
      </c>
      <c r="G87" s="26">
        <f t="shared" si="4"/>
        <v>9.3550004657532264E-3</v>
      </c>
      <c r="H87" s="26">
        <f t="shared" si="5"/>
        <v>1.9711745559127117E-3</v>
      </c>
    </row>
    <row r="88" spans="1:8" x14ac:dyDescent="0.25">
      <c r="A88" s="12">
        <f>Riesgo!D92</f>
        <v>0.67981146832498285</v>
      </c>
      <c r="F88" s="75">
        <f t="shared" si="3"/>
        <v>-0.1094804121908135</v>
      </c>
      <c r="G88" s="26">
        <f t="shared" si="4"/>
        <v>-1.3122279128448145E-3</v>
      </c>
      <c r="H88" s="26">
        <f t="shared" si="5"/>
        <v>1.4366325278654119E-4</v>
      </c>
    </row>
    <row r="89" spans="1:8" x14ac:dyDescent="0.25">
      <c r="A89" s="12">
        <f>Riesgo!D93</f>
        <v>0.8257679155438481</v>
      </c>
      <c r="F89" s="75">
        <f t="shared" si="3"/>
        <v>3.6476035028051745E-2</v>
      </c>
      <c r="G89" s="26">
        <f t="shared" si="4"/>
        <v>4.8531405872629166E-5</v>
      </c>
      <c r="H89" s="26">
        <f t="shared" si="5"/>
        <v>1.7702332605706175E-6</v>
      </c>
    </row>
    <row r="90" spans="1:8" x14ac:dyDescent="0.25">
      <c r="A90" s="12">
        <f>Riesgo!D94</f>
        <v>0.99752661549216715</v>
      </c>
      <c r="F90" s="75">
        <f t="shared" si="3"/>
        <v>0.20823473497637079</v>
      </c>
      <c r="G90" s="26">
        <f t="shared" si="4"/>
        <v>9.0294131177048337E-3</v>
      </c>
      <c r="H90" s="26">
        <f t="shared" si="5"/>
        <v>1.8802374475574318E-3</v>
      </c>
    </row>
    <row r="91" spans="1:8" x14ac:dyDescent="0.25">
      <c r="A91" s="12">
        <f>Riesgo!D95</f>
        <v>0.87521484521997472</v>
      </c>
      <c r="F91" s="75">
        <f t="shared" si="3"/>
        <v>8.5922964704178373E-2</v>
      </c>
      <c r="G91" s="26">
        <f t="shared" si="4"/>
        <v>6.3434827148384362E-4</v>
      </c>
      <c r="H91" s="26">
        <f t="shared" si="5"/>
        <v>5.4505084140862864E-5</v>
      </c>
    </row>
    <row r="92" spans="1:8" x14ac:dyDescent="0.25">
      <c r="A92" s="12">
        <f>Riesgo!D96</f>
        <v>0.69172599139140545</v>
      </c>
      <c r="F92" s="75">
        <f t="shared" si="3"/>
        <v>-9.7565889124390903E-2</v>
      </c>
      <c r="G92" s="26">
        <f t="shared" si="4"/>
        <v>-9.2873972060496105E-4</v>
      </c>
      <c r="H92" s="26">
        <f t="shared" si="5"/>
        <v>9.0613316605961413E-5</v>
      </c>
    </row>
    <row r="93" spans="1:8" x14ac:dyDescent="0.25">
      <c r="A93" s="12">
        <f>Riesgo!D97</f>
        <v>0.80926224032603522</v>
      </c>
      <c r="F93" s="75">
        <f t="shared" si="3"/>
        <v>1.9970359810238869E-2</v>
      </c>
      <c r="G93" s="26">
        <f t="shared" si="4"/>
        <v>7.9644844586974697E-6</v>
      </c>
      <c r="H93" s="26">
        <f t="shared" si="5"/>
        <v>1.5905362034324402E-7</v>
      </c>
    </row>
    <row r="94" spans="1:8" x14ac:dyDescent="0.25">
      <c r="A94" s="12">
        <f>Riesgo!D98</f>
        <v>0.79773179859346355</v>
      </c>
      <c r="F94" s="75">
        <f t="shared" si="3"/>
        <v>8.4399180776671967E-3</v>
      </c>
      <c r="G94" s="26">
        <f t="shared" si="4"/>
        <v>6.0119407730187086E-7</v>
      </c>
      <c r="H94" s="26">
        <f t="shared" si="5"/>
        <v>5.0740287612065103E-9</v>
      </c>
    </row>
    <row r="95" spans="1:8" x14ac:dyDescent="0.25">
      <c r="A95" s="12">
        <f>Riesgo!D99</f>
        <v>0.61896151394606413</v>
      </c>
      <c r="F95" s="75">
        <f t="shared" si="3"/>
        <v>-0.17033036656973222</v>
      </c>
      <c r="G95" s="26">
        <f t="shared" si="4"/>
        <v>-4.9416984801085766E-3</v>
      </c>
      <c r="H95" s="26">
        <f t="shared" si="5"/>
        <v>8.4172131359398251E-4</v>
      </c>
    </row>
    <row r="96" spans="1:8" x14ac:dyDescent="0.25">
      <c r="A96" s="12">
        <f>Riesgo!D100</f>
        <v>0.98461740331944358</v>
      </c>
      <c r="F96" s="75">
        <f t="shared" si="3"/>
        <v>0.19532552280364723</v>
      </c>
      <c r="G96" s="26">
        <f t="shared" si="4"/>
        <v>7.4520710379010939E-3</v>
      </c>
      <c r="H96" s="26">
        <f t="shared" si="5"/>
        <v>1.4555796714479491E-3</v>
      </c>
    </row>
    <row r="97" spans="1:8" x14ac:dyDescent="0.25">
      <c r="A97" s="12">
        <f>Riesgo!D101</f>
        <v>0.79488499384337141</v>
      </c>
      <c r="F97" s="75">
        <f t="shared" si="3"/>
        <v>5.5931133275750611E-3</v>
      </c>
      <c r="G97" s="26">
        <f t="shared" si="4"/>
        <v>1.7496889829277171E-7</v>
      </c>
      <c r="H97" s="26">
        <f t="shared" si="5"/>
        <v>9.7862087695242681E-10</v>
      </c>
    </row>
    <row r="98" spans="1:8" x14ac:dyDescent="0.25">
      <c r="A98" s="12">
        <f>Riesgo!D102</f>
        <v>0.75569295100249789</v>
      </c>
      <c r="F98" s="75">
        <f t="shared" si="3"/>
        <v>-3.3598929513298459E-2</v>
      </c>
      <c r="G98" s="26">
        <f t="shared" si="4"/>
        <v>-3.7929430505509986E-5</v>
      </c>
      <c r="H98" s="26">
        <f t="shared" si="5"/>
        <v>1.2743882620341825E-6</v>
      </c>
    </row>
    <row r="99" spans="1:8" x14ac:dyDescent="0.25">
      <c r="A99" s="12">
        <f>Riesgo!D103</f>
        <v>0.71813430465312922</v>
      </c>
      <c r="F99" s="75">
        <f t="shared" si="3"/>
        <v>-7.1157575862667133E-2</v>
      </c>
      <c r="G99" s="26">
        <f t="shared" si="4"/>
        <v>-3.6029931250622924E-4</v>
      </c>
      <c r="H99" s="26">
        <f t="shared" si="5"/>
        <v>2.5638025662928824E-5</v>
      </c>
    </row>
    <row r="100" spans="1:8" x14ac:dyDescent="0.25">
      <c r="A100" s="12">
        <f>Riesgo!D104</f>
        <v>0.94868264513669143</v>
      </c>
      <c r="F100" s="75">
        <f t="shared" si="3"/>
        <v>0.15939076462089508</v>
      </c>
      <c r="G100" s="26">
        <f t="shared" si="4"/>
        <v>4.0493886572748519E-3</v>
      </c>
      <c r="H100" s="26">
        <f t="shared" si="5"/>
        <v>6.4543515433021829E-4</v>
      </c>
    </row>
    <row r="101" spans="1:8" x14ac:dyDescent="0.25">
      <c r="A101" s="12">
        <f>Riesgo!D105</f>
        <v>0.89535579276360866</v>
      </c>
      <c r="F101" s="75">
        <f t="shared" si="3"/>
        <v>0.10606391224781231</v>
      </c>
      <c r="G101" s="26">
        <f t="shared" si="4"/>
        <v>1.1931716532689082E-3</v>
      </c>
      <c r="H101" s="26">
        <f t="shared" si="5"/>
        <v>1.2655245352889062E-4</v>
      </c>
    </row>
    <row r="102" spans="1:8" x14ac:dyDescent="0.25">
      <c r="A102" s="12">
        <f>Riesgo!D106</f>
        <v>0.87231431153703765</v>
      </c>
      <c r="F102" s="75">
        <f t="shared" si="3"/>
        <v>8.3022431021241294E-2</v>
      </c>
      <c r="G102" s="26">
        <f t="shared" si="4"/>
        <v>5.7225070721180773E-4</v>
      </c>
      <c r="H102" s="26">
        <f t="shared" si="5"/>
        <v>4.750964486634886E-5</v>
      </c>
    </row>
    <row r="103" spans="1:8" x14ac:dyDescent="0.25">
      <c r="A103" s="12">
        <f>Riesgo!D107</f>
        <v>0.81001404070214456</v>
      </c>
      <c r="F103" s="75">
        <f t="shared" si="3"/>
        <v>2.0722160186348204E-2</v>
      </c>
      <c r="G103" s="26">
        <f t="shared" si="4"/>
        <v>8.898259761313957E-6</v>
      </c>
      <c r="H103" s="26">
        <f t="shared" si="5"/>
        <v>1.8439116415368437E-7</v>
      </c>
    </row>
    <row r="104" spans="1:8" x14ac:dyDescent="0.25">
      <c r="A104" s="12">
        <f>Riesgo!D108</f>
        <v>0.85490850230815663</v>
      </c>
      <c r="F104" s="75">
        <f t="shared" si="3"/>
        <v>6.5616621792360275E-2</v>
      </c>
      <c r="G104" s="26">
        <f t="shared" si="4"/>
        <v>2.8251505904639435E-4</v>
      </c>
      <c r="H104" s="26">
        <f t="shared" si="5"/>
        <v>1.8537683780093591E-5</v>
      </c>
    </row>
    <row r="105" spans="1:8" x14ac:dyDescent="0.25">
      <c r="A105" s="12">
        <f>Riesgo!D109</f>
        <v>0.8139044063289973</v>
      </c>
      <c r="F105" s="75">
        <f t="shared" si="3"/>
        <v>2.4612525813200947E-2</v>
      </c>
      <c r="G105" s="26">
        <f t="shared" si="4"/>
        <v>1.4909687944239834E-5</v>
      </c>
      <c r="H105" s="26">
        <f t="shared" si="5"/>
        <v>3.6696507939437388E-7</v>
      </c>
    </row>
    <row r="106" spans="1:8" x14ac:dyDescent="0.25">
      <c r="A106" s="12">
        <f>Riesgo!D110</f>
        <v>0.75089291094111399</v>
      </c>
      <c r="F106" s="75">
        <f t="shared" si="3"/>
        <v>-3.8398969574682362E-2</v>
      </c>
      <c r="G106" s="26">
        <f t="shared" si="4"/>
        <v>-5.6618545850446412E-5</v>
      </c>
      <c r="H106" s="26">
        <f t="shared" si="5"/>
        <v>2.1740938194740502E-6</v>
      </c>
    </row>
    <row r="107" spans="1:8" x14ac:dyDescent="0.25">
      <c r="A107" s="12">
        <f>Riesgo!D111</f>
        <v>0.83553447443748707</v>
      </c>
      <c r="F107" s="75">
        <f t="shared" si="3"/>
        <v>4.6242593921690722E-2</v>
      </c>
      <c r="G107" s="26">
        <f t="shared" si="4"/>
        <v>9.8884122041880396E-5</v>
      </c>
      <c r="H107" s="26">
        <f t="shared" si="5"/>
        <v>4.5726583008855825E-6</v>
      </c>
    </row>
    <row r="108" spans="1:8" x14ac:dyDescent="0.25">
      <c r="A108" s="12">
        <f>Riesgo!D112</f>
        <v>0.94293104733515065</v>
      </c>
      <c r="F108" s="75">
        <f t="shared" si="3"/>
        <v>0.1536391668193543</v>
      </c>
      <c r="G108" s="26">
        <f t="shared" si="4"/>
        <v>3.6266515465526545E-3</v>
      </c>
      <c r="H108" s="26">
        <f t="shared" si="5"/>
        <v>5.571957219564726E-4</v>
      </c>
    </row>
    <row r="109" spans="1:8" x14ac:dyDescent="0.25">
      <c r="A109" s="12">
        <f>Riesgo!D113</f>
        <v>0.98840437294892991</v>
      </c>
      <c r="F109" s="75">
        <f t="shared" si="3"/>
        <v>0.19911249243313356</v>
      </c>
      <c r="G109" s="26">
        <f t="shared" si="4"/>
        <v>7.8939709947219716E-3</v>
      </c>
      <c r="H109" s="26">
        <f t="shared" si="5"/>
        <v>1.5717882399539542E-3</v>
      </c>
    </row>
    <row r="110" spans="1:8" x14ac:dyDescent="0.25">
      <c r="A110" s="12">
        <f>Riesgo!D114</f>
        <v>0.77333171619752217</v>
      </c>
      <c r="F110" s="75">
        <f t="shared" si="3"/>
        <v>-1.5960164318274184E-2</v>
      </c>
      <c r="G110" s="26">
        <f t="shared" si="4"/>
        <v>-4.0654823035339164E-6</v>
      </c>
      <c r="H110" s="26">
        <f t="shared" si="5"/>
        <v>6.4885765597437137E-8</v>
      </c>
    </row>
    <row r="111" spans="1:8" x14ac:dyDescent="0.25">
      <c r="A111" s="12">
        <f>Riesgo!D115</f>
        <v>0.52343586052888336</v>
      </c>
      <c r="F111" s="75">
        <f t="shared" si="3"/>
        <v>-0.26585601998691299</v>
      </c>
      <c r="G111" s="26">
        <f t="shared" si="4"/>
        <v>-1.8790550190332152E-2</v>
      </c>
      <c r="H111" s="26">
        <f t="shared" si="5"/>
        <v>4.9955808869660365E-3</v>
      </c>
    </row>
    <row r="112" spans="1:8" x14ac:dyDescent="0.25">
      <c r="A112" s="12">
        <f>Riesgo!D116</f>
        <v>0.74025591833928395</v>
      </c>
      <c r="F112" s="75">
        <f t="shared" si="3"/>
        <v>-4.9035962176512404E-2</v>
      </c>
      <c r="G112" s="26">
        <f t="shared" si="4"/>
        <v>-1.1790822571581444E-4</v>
      </c>
      <c r="H112" s="26">
        <f t="shared" si="5"/>
        <v>5.7817432965003639E-6</v>
      </c>
    </row>
    <row r="113" spans="1:8" x14ac:dyDescent="0.25">
      <c r="A113" s="12">
        <f>Riesgo!D117</f>
        <v>0.99437698099334815</v>
      </c>
      <c r="F113" s="75">
        <f t="shared" si="3"/>
        <v>0.2050851004775518</v>
      </c>
      <c r="G113" s="26">
        <f t="shared" si="4"/>
        <v>8.6258584972097856E-3</v>
      </c>
      <c r="H113" s="26">
        <f t="shared" si="5"/>
        <v>1.7690350566054128E-3</v>
      </c>
    </row>
    <row r="114" spans="1:8" x14ac:dyDescent="0.25">
      <c r="A114" s="12">
        <f>Riesgo!D118</f>
        <v>0.67091058711154539</v>
      </c>
      <c r="F114" s="75">
        <f t="shared" si="3"/>
        <v>-0.11838129340425096</v>
      </c>
      <c r="G114" s="26">
        <f t="shared" si="4"/>
        <v>-1.6590109096862675E-3</v>
      </c>
      <c r="H114" s="26">
        <f t="shared" si="5"/>
        <v>1.9639585726042335E-4</v>
      </c>
    </row>
    <row r="115" spans="1:8" x14ac:dyDescent="0.25">
      <c r="A115" s="12">
        <f>Riesgo!D119</f>
        <v>0.96815330966436364</v>
      </c>
      <c r="F115" s="75">
        <f t="shared" si="3"/>
        <v>0.17886142914856729</v>
      </c>
      <c r="G115" s="26">
        <f t="shared" si="4"/>
        <v>5.7220294627969379E-3</v>
      </c>
      <c r="H115" s="26">
        <f t="shared" si="5"/>
        <v>1.0234503673460689E-3</v>
      </c>
    </row>
    <row r="116" spans="1:8" x14ac:dyDescent="0.25">
      <c r="A116" s="12">
        <f>Riesgo!D120</f>
        <v>0.930198423559909</v>
      </c>
      <c r="F116" s="75">
        <f t="shared" si="3"/>
        <v>0.14090654304411265</v>
      </c>
      <c r="G116" s="26">
        <f t="shared" si="4"/>
        <v>2.7976506405314404E-3</v>
      </c>
      <c r="H116" s="26">
        <f t="shared" si="5"/>
        <v>3.9420728040243271E-4</v>
      </c>
    </row>
    <row r="117" spans="1:8" x14ac:dyDescent="0.25">
      <c r="A117" s="12">
        <f>Riesgo!D121</f>
        <v>0.685645798718308</v>
      </c>
      <c r="F117" s="75">
        <f t="shared" si="3"/>
        <v>-0.10364608179748835</v>
      </c>
      <c r="G117" s="26">
        <f t="shared" si="4"/>
        <v>-1.1134190983591321E-3</v>
      </c>
      <c r="H117" s="26">
        <f t="shared" si="5"/>
        <v>1.1540152694341634E-4</v>
      </c>
    </row>
    <row r="118" spans="1:8" x14ac:dyDescent="0.25">
      <c r="A118" s="12">
        <f>Riesgo!D122</f>
        <v>0.9284023357203034</v>
      </c>
      <c r="F118" s="75">
        <f t="shared" si="3"/>
        <v>0.13911045520450704</v>
      </c>
      <c r="G118" s="26">
        <f t="shared" si="4"/>
        <v>2.6920264039133027E-3</v>
      </c>
      <c r="H118" s="26">
        <f t="shared" si="5"/>
        <v>3.7448901847093164E-4</v>
      </c>
    </row>
    <row r="119" spans="1:8" x14ac:dyDescent="0.25">
      <c r="A119" s="12">
        <f>Riesgo!D123</f>
        <v>0.9155595748577855</v>
      </c>
      <c r="F119" s="75">
        <f t="shared" si="3"/>
        <v>0.12626769434198915</v>
      </c>
      <c r="G119" s="26">
        <f t="shared" si="4"/>
        <v>2.0131528528818622E-3</v>
      </c>
      <c r="H119" s="26">
        <f t="shared" si="5"/>
        <v>2.541961690913904E-4</v>
      </c>
    </row>
    <row r="120" spans="1:8" x14ac:dyDescent="0.25">
      <c r="A120" s="12">
        <f>Riesgo!D124</f>
        <v>0.87655022480425004</v>
      </c>
      <c r="F120" s="75">
        <f t="shared" si="3"/>
        <v>8.7258344288453693E-2</v>
      </c>
      <c r="G120" s="26">
        <f t="shared" si="4"/>
        <v>6.6438666060260278E-4</v>
      </c>
      <c r="H120" s="26">
        <f t="shared" si="5"/>
        <v>5.7973279971517949E-5</v>
      </c>
    </row>
    <row r="121" spans="1:8" x14ac:dyDescent="0.25">
      <c r="A121" s="12">
        <f>Riesgo!D125</f>
        <v>0.52266422237456167</v>
      </c>
      <c r="F121" s="75">
        <f t="shared" si="3"/>
        <v>-0.26662765814123468</v>
      </c>
      <c r="G121" s="26">
        <f t="shared" si="4"/>
        <v>-1.8954642361476828E-2</v>
      </c>
      <c r="H121" s="26">
        <f t="shared" si="5"/>
        <v>5.0538319037452097E-3</v>
      </c>
    </row>
    <row r="122" spans="1:8" x14ac:dyDescent="0.25">
      <c r="A122" s="12">
        <f>Riesgo!D126</f>
        <v>0.61068104438931037</v>
      </c>
      <c r="F122" s="75">
        <f t="shared" si="3"/>
        <v>-0.17861083612648598</v>
      </c>
      <c r="G122" s="26">
        <f t="shared" si="4"/>
        <v>-5.6980126699033998E-3</v>
      </c>
      <c r="H122" s="26">
        <f t="shared" si="5"/>
        <v>1.0177268072307569E-3</v>
      </c>
    </row>
    <row r="123" spans="1:8" x14ac:dyDescent="0.25">
      <c r="A123" s="12">
        <f>Riesgo!D127</f>
        <v>0.78632274412489034</v>
      </c>
      <c r="F123" s="75">
        <f t="shared" si="3"/>
        <v>-2.9691363909060131E-3</v>
      </c>
      <c r="G123" s="26">
        <f t="shared" si="4"/>
        <v>-2.6175226216246599E-8</v>
      </c>
      <c r="H123" s="26">
        <f t="shared" si="5"/>
        <v>7.7717816698854885E-11</v>
      </c>
    </row>
    <row r="124" spans="1:8" x14ac:dyDescent="0.25">
      <c r="A124" s="12">
        <f>Riesgo!D128</f>
        <v>0.71619601608479266</v>
      </c>
      <c r="F124" s="75">
        <f t="shared" si="3"/>
        <v>-7.3095864431003688E-2</v>
      </c>
      <c r="G124" s="26">
        <f t="shared" si="4"/>
        <v>-3.9055159814706887E-4</v>
      </c>
      <c r="H124" s="26">
        <f t="shared" si="5"/>
        <v>2.8547706671469978E-5</v>
      </c>
    </row>
    <row r="125" spans="1:8" x14ac:dyDescent="0.25">
      <c r="A125" s="12">
        <f>Riesgo!D129</f>
        <v>0.73534493386619471</v>
      </c>
      <c r="F125" s="75">
        <f t="shared" si="3"/>
        <v>-5.3946946649601646E-2</v>
      </c>
      <c r="G125" s="26">
        <f t="shared" si="4"/>
        <v>-1.5700034511598228E-4</v>
      </c>
      <c r="H125" s="26">
        <f t="shared" si="5"/>
        <v>8.4696892419409425E-6</v>
      </c>
    </row>
    <row r="126" spans="1:8" x14ac:dyDescent="0.25">
      <c r="A126" s="12">
        <f>Riesgo!D130</f>
        <v>0.87913005929815025</v>
      </c>
      <c r="F126" s="75">
        <f t="shared" si="3"/>
        <v>8.9838178782353895E-2</v>
      </c>
      <c r="G126" s="26">
        <f t="shared" si="4"/>
        <v>7.2507481042248165E-4</v>
      </c>
      <c r="H126" s="26">
        <f t="shared" si="5"/>
        <v>6.5139400449316259E-5</v>
      </c>
    </row>
    <row r="127" spans="1:8" x14ac:dyDescent="0.25">
      <c r="A127" s="12">
        <f>Riesgo!D131</f>
        <v>0.78862238838674248</v>
      </c>
      <c r="F127" s="75">
        <f t="shared" si="3"/>
        <v>-6.6949212905387245E-4</v>
      </c>
      <c r="G127" s="26">
        <f t="shared" si="4"/>
        <v>-3.0007956851097823E-10</v>
      </c>
      <c r="H127" s="26">
        <f t="shared" si="5"/>
        <v>2.0090090920798219E-13</v>
      </c>
    </row>
    <row r="128" spans="1:8" x14ac:dyDescent="0.25">
      <c r="A128" s="12">
        <f>Riesgo!D132</f>
        <v>0.53520821102803939</v>
      </c>
      <c r="F128" s="75">
        <f t="shared" si="3"/>
        <v>-0.25408366948775696</v>
      </c>
      <c r="G128" s="26">
        <f t="shared" si="4"/>
        <v>-1.6403263397046505E-2</v>
      </c>
      <c r="H128" s="26">
        <f t="shared" si="5"/>
        <v>4.1678013554957852E-3</v>
      </c>
    </row>
    <row r="129" spans="1:8" x14ac:dyDescent="0.25">
      <c r="A129" s="12">
        <f>Riesgo!D133</f>
        <v>0.71952270776508231</v>
      </c>
      <c r="F129" s="75">
        <f t="shared" si="3"/>
        <v>-6.9769172750714037E-2</v>
      </c>
      <c r="G129" s="26">
        <f t="shared" si="4"/>
        <v>-3.3961801619273181E-4</v>
      </c>
      <c r="H129" s="26">
        <f t="shared" si="5"/>
        <v>2.36948680410055E-5</v>
      </c>
    </row>
    <row r="130" spans="1:8" x14ac:dyDescent="0.25">
      <c r="A130" s="12">
        <f>Riesgo!D134</f>
        <v>0.99180413467031325</v>
      </c>
      <c r="F130" s="75">
        <f t="shared" si="3"/>
        <v>0.2025122541545169</v>
      </c>
      <c r="G130" s="26">
        <f t="shared" si="4"/>
        <v>8.305273206997631E-3</v>
      </c>
      <c r="H130" s="26">
        <f t="shared" si="5"/>
        <v>1.681919598518204E-3</v>
      </c>
    </row>
    <row r="131" spans="1:8" x14ac:dyDescent="0.25">
      <c r="A131" s="12">
        <f>Riesgo!D135</f>
        <v>0.85354170327358692</v>
      </c>
      <c r="F131" s="75">
        <f t="shared" ref="F131:F194" si="6">A131-$D$4</f>
        <v>6.4249822757790565E-2</v>
      </c>
      <c r="G131" s="26">
        <f t="shared" ref="G131:G194" si="7">IF(A131=0,0,(A131-D$4)^3)</f>
        <v>2.6522582063030065E-4</v>
      </c>
      <c r="H131" s="26">
        <f t="shared" ref="H131:H194" si="8">IF(A131=0,0,(A131-D$4)^4)</f>
        <v>1.7040711966286371E-5</v>
      </c>
    </row>
    <row r="132" spans="1:8" x14ac:dyDescent="0.25">
      <c r="A132" s="12">
        <f>Riesgo!D136</f>
        <v>0.97991920708025226</v>
      </c>
      <c r="F132" s="75">
        <f t="shared" si="6"/>
        <v>0.19062732656445591</v>
      </c>
      <c r="G132" s="26">
        <f t="shared" si="7"/>
        <v>6.9271640308203337E-3</v>
      </c>
      <c r="H132" s="26">
        <f t="shared" si="8"/>
        <v>1.3205067598687406E-3</v>
      </c>
    </row>
    <row r="133" spans="1:8" x14ac:dyDescent="0.25">
      <c r="A133" s="12">
        <f>Riesgo!D137</f>
        <v>0.75051420301054239</v>
      </c>
      <c r="F133" s="75">
        <f t="shared" si="6"/>
        <v>-3.877767750525396E-2</v>
      </c>
      <c r="G133" s="26">
        <f t="shared" si="7"/>
        <v>-5.8310314460800433E-5</v>
      </c>
      <c r="H133" s="26">
        <f t="shared" si="8"/>
        <v>2.2611385693908658E-6</v>
      </c>
    </row>
    <row r="134" spans="1:8" x14ac:dyDescent="0.25">
      <c r="A134" s="12">
        <f>Riesgo!D138</f>
        <v>0.96952095598068921</v>
      </c>
      <c r="F134" s="75">
        <f t="shared" si="6"/>
        <v>0.18022907546489286</v>
      </c>
      <c r="G134" s="26">
        <f t="shared" si="7"/>
        <v>5.8542944840155034E-3</v>
      </c>
      <c r="H134" s="26">
        <f t="shared" si="8"/>
        <v>1.0551140823533362E-3</v>
      </c>
    </row>
    <row r="135" spans="1:8" x14ac:dyDescent="0.25">
      <c r="A135" s="12">
        <f>Riesgo!D139</f>
        <v>0.80134617649859985</v>
      </c>
      <c r="F135" s="75">
        <f t="shared" si="6"/>
        <v>1.2054295982803498E-2</v>
      </c>
      <c r="G135" s="26">
        <f t="shared" si="7"/>
        <v>1.7515621545735362E-6</v>
      </c>
      <c r="H135" s="26">
        <f t="shared" si="8"/>
        <v>2.1113848643506416E-8</v>
      </c>
    </row>
    <row r="136" spans="1:8" x14ac:dyDescent="0.25">
      <c r="A136" s="12">
        <f>Riesgo!D140</f>
        <v>0.73602322217825344</v>
      </c>
      <c r="F136" s="75">
        <f t="shared" si="6"/>
        <v>-5.3268658337542907E-2</v>
      </c>
      <c r="G136" s="26">
        <f t="shared" si="7"/>
        <v>-1.5115247939257879E-4</v>
      </c>
      <c r="H136" s="26">
        <f t="shared" si="8"/>
        <v>8.0516897816357757E-6</v>
      </c>
    </row>
    <row r="137" spans="1:8" x14ac:dyDescent="0.25">
      <c r="A137" s="12">
        <f>Riesgo!D141</f>
        <v>0.9330964000266897</v>
      </c>
      <c r="F137" s="75">
        <f t="shared" si="6"/>
        <v>0.14380451951089335</v>
      </c>
      <c r="G137" s="26">
        <f t="shared" si="7"/>
        <v>2.9738400501163717E-3</v>
      </c>
      <c r="H137" s="26">
        <f t="shared" si="8"/>
        <v>4.276516395092358E-4</v>
      </c>
    </row>
    <row r="138" spans="1:8" x14ac:dyDescent="0.25">
      <c r="A138" s="12">
        <f>Riesgo!D142</f>
        <v>0.94457989523286157</v>
      </c>
      <c r="F138" s="75">
        <f t="shared" si="6"/>
        <v>0.15528801471706521</v>
      </c>
      <c r="G138" s="26">
        <f t="shared" si="7"/>
        <v>3.7446722575259291E-3</v>
      </c>
      <c r="H138" s="26">
        <f t="shared" si="8"/>
        <v>5.8150272063727231E-4</v>
      </c>
    </row>
    <row r="139" spans="1:8" x14ac:dyDescent="0.25">
      <c r="A139" s="12">
        <f>Riesgo!D143</f>
        <v>0.65305732921499848</v>
      </c>
      <c r="F139" s="75">
        <f t="shared" si="6"/>
        <v>-0.13623455130079787</v>
      </c>
      <c r="G139" s="26">
        <f t="shared" si="7"/>
        <v>-2.5284932413219348E-3</v>
      </c>
      <c r="H139" s="26">
        <f t="shared" si="8"/>
        <v>3.4446814219859384E-4</v>
      </c>
    </row>
    <row r="140" spans="1:8" x14ac:dyDescent="0.25">
      <c r="A140" s="12">
        <f>Riesgo!D144</f>
        <v>0.7052945360390841</v>
      </c>
      <c r="F140" s="75">
        <f t="shared" si="6"/>
        <v>-8.3997344476712255E-2</v>
      </c>
      <c r="G140" s="26">
        <f t="shared" si="7"/>
        <v>-5.9264778966008089E-4</v>
      </c>
      <c r="H140" s="26">
        <f t="shared" si="8"/>
        <v>4.9780840541439918E-5</v>
      </c>
    </row>
    <row r="141" spans="1:8" x14ac:dyDescent="0.25">
      <c r="A141" s="12">
        <f>Riesgo!D145</f>
        <v>0.72005506185180834</v>
      </c>
      <c r="F141" s="75">
        <f t="shared" si="6"/>
        <v>-6.9236818663988009E-2</v>
      </c>
      <c r="G141" s="26">
        <f t="shared" si="7"/>
        <v>-3.3190310345674061E-4</v>
      </c>
      <c r="H141" s="26">
        <f t="shared" si="8"/>
        <v>2.29799149880492E-5</v>
      </c>
    </row>
    <row r="142" spans="1:8" x14ac:dyDescent="0.25">
      <c r="A142" s="12">
        <f>Riesgo!D146</f>
        <v>0.78445062328555404</v>
      </c>
      <c r="F142" s="75">
        <f t="shared" si="6"/>
        <v>-4.8412572302423129E-3</v>
      </c>
      <c r="G142" s="26">
        <f t="shared" si="7"/>
        <v>-1.1346828107099704E-7</v>
      </c>
      <c r="H142" s="26">
        <f t="shared" si="8"/>
        <v>5.4932913613813143E-10</v>
      </c>
    </row>
    <row r="143" spans="1:8" x14ac:dyDescent="0.25">
      <c r="A143" s="12">
        <f>Riesgo!D147</f>
        <v>0.83310738617340219</v>
      </c>
      <c r="F143" s="75">
        <f t="shared" si="6"/>
        <v>4.3815505657605835E-2</v>
      </c>
      <c r="G143" s="26">
        <f t="shared" si="7"/>
        <v>8.4116943616959871E-5</v>
      </c>
      <c r="H143" s="26">
        <f t="shared" si="8"/>
        <v>3.6856264189494162E-6</v>
      </c>
    </row>
    <row r="144" spans="1:8" x14ac:dyDescent="0.25">
      <c r="A144" s="12">
        <f>Riesgo!D148</f>
        <v>0.53446421240327224</v>
      </c>
      <c r="F144" s="75">
        <f t="shared" si="6"/>
        <v>-0.25482766811252411</v>
      </c>
      <c r="G144" s="26">
        <f t="shared" si="7"/>
        <v>-1.6547780071116455E-2</v>
      </c>
      <c r="H144" s="26">
        <f t="shared" si="8"/>
        <v>4.216832207961505E-3</v>
      </c>
    </row>
    <row r="145" spans="1:8" x14ac:dyDescent="0.25">
      <c r="A145" s="12">
        <f>Riesgo!D149</f>
        <v>0.82690685363611993</v>
      </c>
      <c r="F145" s="75">
        <f t="shared" si="6"/>
        <v>3.761497312032358E-2</v>
      </c>
      <c r="G145" s="26">
        <f t="shared" si="7"/>
        <v>5.3220906488243554E-5</v>
      </c>
      <c r="H145" s="26">
        <f t="shared" si="8"/>
        <v>2.0019029669945359E-6</v>
      </c>
    </row>
    <row r="146" spans="1:8" x14ac:dyDescent="0.25">
      <c r="A146" s="12">
        <f>Riesgo!D150</f>
        <v>0.67508491010431837</v>
      </c>
      <c r="F146" s="75">
        <f t="shared" si="6"/>
        <v>-0.11420697041147798</v>
      </c>
      <c r="G146" s="26">
        <f t="shared" si="7"/>
        <v>-1.4896280214375633E-3</v>
      </c>
      <c r="H146" s="26">
        <f t="shared" si="8"/>
        <v>1.701259033684283E-4</v>
      </c>
    </row>
    <row r="147" spans="1:8" x14ac:dyDescent="0.25">
      <c r="A147" s="12">
        <f>Riesgo!D151</f>
        <v>0.81844883963423032</v>
      </c>
      <c r="F147" s="75">
        <f t="shared" si="6"/>
        <v>2.9156959118433967E-2</v>
      </c>
      <c r="G147" s="26">
        <f t="shared" si="7"/>
        <v>2.47871550690224E-5</v>
      </c>
      <c r="H147" s="26">
        <f t="shared" si="8"/>
        <v>7.2271806700976944E-7</v>
      </c>
    </row>
    <row r="148" spans="1:8" x14ac:dyDescent="0.25">
      <c r="A148" s="12">
        <f>Riesgo!D152</f>
        <v>0.65507342724011153</v>
      </c>
      <c r="F148" s="75">
        <f t="shared" si="6"/>
        <v>-0.13421845327568482</v>
      </c>
      <c r="G148" s="26">
        <f t="shared" si="7"/>
        <v>-2.4178908356567112E-3</v>
      </c>
      <c r="H148" s="26">
        <f t="shared" si="8"/>
        <v>3.2452556815129683E-4</v>
      </c>
    </row>
    <row r="149" spans="1:8" x14ac:dyDescent="0.25">
      <c r="A149" s="12">
        <f>Riesgo!D153</f>
        <v>0.89067793469880041</v>
      </c>
      <c r="F149" s="75">
        <f t="shared" si="6"/>
        <v>0.10138605418300406</v>
      </c>
      <c r="G149" s="26">
        <f t="shared" si="7"/>
        <v>1.042160632162313E-3</v>
      </c>
      <c r="H149" s="26">
        <f t="shared" si="8"/>
        <v>1.0566055431980203E-4</v>
      </c>
    </row>
    <row r="150" spans="1:8" x14ac:dyDescent="0.25">
      <c r="A150" s="12">
        <f>Riesgo!D154</f>
        <v>0.83097458622571441</v>
      </c>
      <c r="F150" s="75">
        <f t="shared" si="6"/>
        <v>4.1682705709918055E-2</v>
      </c>
      <c r="G150" s="26">
        <f t="shared" si="7"/>
        <v>7.2421531807053557E-5</v>
      </c>
      <c r="H150" s="26">
        <f t="shared" si="8"/>
        <v>3.0187253973748833E-6</v>
      </c>
    </row>
    <row r="151" spans="1:8" x14ac:dyDescent="0.25">
      <c r="A151" s="12">
        <f>Riesgo!D155</f>
        <v>0.86859731827420028</v>
      </c>
      <c r="F151" s="75">
        <f t="shared" si="6"/>
        <v>7.9305437758403929E-2</v>
      </c>
      <c r="G151" s="26">
        <f t="shared" si="7"/>
        <v>4.9877984990271394E-4</v>
      </c>
      <c r="H151" s="26">
        <f t="shared" si="8"/>
        <v>3.9555954341605738E-5</v>
      </c>
    </row>
    <row r="152" spans="1:8" x14ac:dyDescent="0.25">
      <c r="A152" s="12">
        <f>Riesgo!D156</f>
        <v>1</v>
      </c>
      <c r="F152" s="75">
        <f t="shared" si="6"/>
        <v>0.21070811948420365</v>
      </c>
      <c r="G152" s="26">
        <f t="shared" si="7"/>
        <v>9.3550004657532264E-3</v>
      </c>
      <c r="H152" s="26">
        <f t="shared" si="8"/>
        <v>1.9711745559127117E-3</v>
      </c>
    </row>
    <row r="153" spans="1:8" x14ac:dyDescent="0.25">
      <c r="A153" s="12">
        <f>Riesgo!D157</f>
        <v>0.85639160740572384</v>
      </c>
      <c r="F153" s="75">
        <f t="shared" si="6"/>
        <v>6.7099726889927491E-2</v>
      </c>
      <c r="G153" s="26">
        <f t="shared" si="7"/>
        <v>3.0210802205445011E-4</v>
      </c>
      <c r="H153" s="26">
        <f t="shared" si="8"/>
        <v>2.0271365771109794E-5</v>
      </c>
    </row>
    <row r="154" spans="1:8" x14ac:dyDescent="0.25">
      <c r="A154" s="12">
        <f>Riesgo!D158</f>
        <v>0.85602236678616517</v>
      </c>
      <c r="F154" s="75">
        <f t="shared" si="6"/>
        <v>6.6730486270368816E-2</v>
      </c>
      <c r="G154" s="26">
        <f t="shared" si="7"/>
        <v>2.9714803919395511E-4</v>
      </c>
      <c r="H154" s="26">
        <f t="shared" si="8"/>
        <v>1.9828833149699236E-5</v>
      </c>
    </row>
    <row r="155" spans="1:8" x14ac:dyDescent="0.25">
      <c r="A155" s="12">
        <f>Riesgo!D159</f>
        <v>0.76669069555518699</v>
      </c>
      <c r="F155" s="75">
        <f t="shared" si="6"/>
        <v>-2.2601184960609366E-2</v>
      </c>
      <c r="G155" s="26">
        <f t="shared" si="7"/>
        <v>-1.154499178664431E-5</v>
      </c>
      <c r="H155" s="26">
        <f t="shared" si="8"/>
        <v>2.6093049473866402E-7</v>
      </c>
    </row>
    <row r="156" spans="1:8" x14ac:dyDescent="0.25">
      <c r="A156" s="12">
        <f>Riesgo!D160</f>
        <v>0.90382769330907442</v>
      </c>
      <c r="F156" s="75">
        <f t="shared" si="6"/>
        <v>0.11453581279327807</v>
      </c>
      <c r="G156" s="26">
        <f t="shared" si="7"/>
        <v>1.502532609623195E-3</v>
      </c>
      <c r="H156" s="26">
        <f t="shared" si="8"/>
        <v>1.7209379369159783E-4</v>
      </c>
    </row>
    <row r="157" spans="1:8" x14ac:dyDescent="0.25">
      <c r="A157" s="12">
        <f>Riesgo!D161</f>
        <v>0.81111928600995731</v>
      </c>
      <c r="F157" s="75">
        <f t="shared" si="6"/>
        <v>2.1827405494160956E-2</v>
      </c>
      <c r="G157" s="26">
        <f t="shared" si="7"/>
        <v>1.0399353701114968E-5</v>
      </c>
      <c r="H157" s="26">
        <f t="shared" si="8"/>
        <v>2.2699091011143993E-7</v>
      </c>
    </row>
    <row r="158" spans="1:8" x14ac:dyDescent="0.25">
      <c r="A158" s="12">
        <f>Riesgo!D162</f>
        <v>0.69413670738539035</v>
      </c>
      <c r="F158" s="75">
        <f t="shared" si="6"/>
        <v>-9.5155173130406001E-2</v>
      </c>
      <c r="G158" s="26">
        <f t="shared" si="7"/>
        <v>-8.6158317867172376E-4</v>
      </c>
      <c r="H158" s="26">
        <f t="shared" si="8"/>
        <v>8.1984096532753409E-5</v>
      </c>
    </row>
    <row r="159" spans="1:8" x14ac:dyDescent="0.25">
      <c r="A159" s="12">
        <f>Riesgo!D163</f>
        <v>0.55394371637364059</v>
      </c>
      <c r="F159" s="75">
        <f t="shared" si="6"/>
        <v>-0.23534816414215576</v>
      </c>
      <c r="G159" s="26">
        <f t="shared" si="7"/>
        <v>-1.3035642595335779E-2</v>
      </c>
      <c r="H159" s="26">
        <f t="shared" si="8"/>
        <v>3.0679145532255623E-3</v>
      </c>
    </row>
    <row r="160" spans="1:8" x14ac:dyDescent="0.25">
      <c r="A160" s="12">
        <f>Riesgo!D164</f>
        <v>0.79977916487040512</v>
      </c>
      <c r="F160" s="75">
        <f t="shared" si="6"/>
        <v>1.0487284354608772E-2</v>
      </c>
      <c r="G160" s="26">
        <f t="shared" si="7"/>
        <v>1.1534243913914769E-6</v>
      </c>
      <c r="H160" s="26">
        <f t="shared" si="8"/>
        <v>1.2096289574063981E-8</v>
      </c>
    </row>
    <row r="161" spans="1:8" x14ac:dyDescent="0.25">
      <c r="A161" s="12">
        <f>Riesgo!D165</f>
        <v>0.72708698799728</v>
      </c>
      <c r="F161" s="75">
        <f t="shared" si="6"/>
        <v>-6.2204892518516353E-2</v>
      </c>
      <c r="G161" s="26">
        <f t="shared" si="7"/>
        <v>-2.4069863758072275E-4</v>
      </c>
      <c r="H161" s="26">
        <f t="shared" si="8"/>
        <v>1.4972632880062179E-5</v>
      </c>
    </row>
    <row r="162" spans="1:8" x14ac:dyDescent="0.25">
      <c r="A162" s="12">
        <f>Riesgo!D166</f>
        <v>0.6016928079803171</v>
      </c>
      <c r="F162" s="75">
        <f t="shared" si="6"/>
        <v>-0.18759907253547925</v>
      </c>
      <c r="G162" s="26">
        <f t="shared" si="7"/>
        <v>-6.6022514535928585E-3</v>
      </c>
      <c r="H162" s="26">
        <f t="shared" si="8"/>
        <v>1.2385762493400398E-3</v>
      </c>
    </row>
    <row r="163" spans="1:8" x14ac:dyDescent="0.25">
      <c r="A163" s="12">
        <f>Riesgo!D167</f>
        <v>0.61939246304985451</v>
      </c>
      <c r="F163" s="75">
        <f t="shared" si="6"/>
        <v>-0.16989941746594184</v>
      </c>
      <c r="G163" s="26">
        <f t="shared" si="7"/>
        <v>-4.9042846528711201E-3</v>
      </c>
      <c r="H163" s="26">
        <f t="shared" si="8"/>
        <v>8.3323510560996206E-4</v>
      </c>
    </row>
    <row r="164" spans="1:8" x14ac:dyDescent="0.25">
      <c r="A164" s="12">
        <f>Riesgo!D168</f>
        <v>0.63739178920609629</v>
      </c>
      <c r="F164" s="75">
        <f t="shared" si="6"/>
        <v>-0.15190009130970006</v>
      </c>
      <c r="G164" s="26">
        <f t="shared" si="7"/>
        <v>-3.5048876795370247E-3</v>
      </c>
      <c r="H164" s="26">
        <f t="shared" si="8"/>
        <v>5.3239275855191683E-4</v>
      </c>
    </row>
    <row r="165" spans="1:8" x14ac:dyDescent="0.25">
      <c r="A165" s="12">
        <f>Riesgo!D169</f>
        <v>0.9643173235737279</v>
      </c>
      <c r="F165" s="75">
        <f t="shared" si="6"/>
        <v>0.17502544305793155</v>
      </c>
      <c r="G165" s="26">
        <f t="shared" si="7"/>
        <v>5.3617129208222598E-3</v>
      </c>
      <c r="H165" s="26">
        <f t="shared" si="8"/>
        <v>9.3843617951635237E-4</v>
      </c>
    </row>
    <row r="166" spans="1:8" x14ac:dyDescent="0.25">
      <c r="A166" s="12">
        <f>Riesgo!D170</f>
        <v>0.99516449893321623</v>
      </c>
      <c r="F166" s="75">
        <f t="shared" si="6"/>
        <v>0.20587261841741988</v>
      </c>
      <c r="G166" s="26">
        <f t="shared" si="7"/>
        <v>8.7256093311277524E-3</v>
      </c>
      <c r="H166" s="26">
        <f t="shared" si="8"/>
        <v>1.7963640402867422E-3</v>
      </c>
    </row>
    <row r="167" spans="1:8" x14ac:dyDescent="0.25">
      <c r="A167" s="12">
        <f>Riesgo!D171</f>
        <v>0.97135317843494706</v>
      </c>
      <c r="F167" s="75">
        <f t="shared" si="6"/>
        <v>0.18206129791915071</v>
      </c>
      <c r="G167" s="26">
        <f t="shared" si="7"/>
        <v>6.0346613486116181E-3</v>
      </c>
      <c r="H167" s="26">
        <f t="shared" si="8"/>
        <v>1.0986782776307637E-3</v>
      </c>
    </row>
    <row r="168" spans="1:8" x14ac:dyDescent="0.25">
      <c r="A168" s="12">
        <f>Riesgo!D172</f>
        <v>0.70086769056978893</v>
      </c>
      <c r="F168" s="75">
        <f t="shared" si="6"/>
        <v>-8.8424189946007425E-2</v>
      </c>
      <c r="G168" s="26">
        <f t="shared" si="7"/>
        <v>-6.9137436055027521E-4</v>
      </c>
      <c r="H168" s="26">
        <f t="shared" si="8"/>
        <v>6.1134217781096963E-5</v>
      </c>
    </row>
    <row r="169" spans="1:8" x14ac:dyDescent="0.25">
      <c r="A169" s="12">
        <f>Riesgo!D173</f>
        <v>0.88513841804980908</v>
      </c>
      <c r="F169" s="75">
        <f t="shared" si="6"/>
        <v>9.5846537534012732E-2</v>
      </c>
      <c r="G169" s="26">
        <f t="shared" si="7"/>
        <v>8.8049984873602956E-4</v>
      </c>
      <c r="H169" s="26">
        <f t="shared" si="8"/>
        <v>8.4392861800570388E-5</v>
      </c>
    </row>
    <row r="170" spans="1:8" x14ac:dyDescent="0.25">
      <c r="A170" s="12">
        <f>Riesgo!D174</f>
        <v>0.61153464931097645</v>
      </c>
      <c r="F170" s="75">
        <f t="shared" si="6"/>
        <v>-0.1777572312048199</v>
      </c>
      <c r="G170" s="26">
        <f t="shared" si="7"/>
        <v>-5.6167077983638979E-3</v>
      </c>
      <c r="H170" s="26">
        <f t="shared" si="8"/>
        <v>9.9841042672368626E-4</v>
      </c>
    </row>
    <row r="171" spans="1:8" x14ac:dyDescent="0.25">
      <c r="A171" s="12">
        <f>Riesgo!D175</f>
        <v>0.96737387142429598</v>
      </c>
      <c r="F171" s="75">
        <f t="shared" si="6"/>
        <v>0.17808199090849963</v>
      </c>
      <c r="G171" s="26">
        <f t="shared" si="7"/>
        <v>5.6475489902057382E-3</v>
      </c>
      <c r="H171" s="26">
        <f t="shared" si="8"/>
        <v>1.0057267679291246E-3</v>
      </c>
    </row>
    <row r="172" spans="1:8" x14ac:dyDescent="0.25">
      <c r="A172" s="12">
        <f>Riesgo!D176</f>
        <v>0.79637714863680253</v>
      </c>
      <c r="F172" s="75">
        <f t="shared" si="6"/>
        <v>7.085268121006183E-3</v>
      </c>
      <c r="G172" s="26">
        <f t="shared" si="7"/>
        <v>3.5568771744444111E-7</v>
      </c>
      <c r="H172" s="26">
        <f t="shared" si="8"/>
        <v>2.5201428454425533E-9</v>
      </c>
    </row>
    <row r="173" spans="1:8" x14ac:dyDescent="0.25">
      <c r="A173" s="12">
        <f>Riesgo!D177</f>
        <v>0.75860689041967833</v>
      </c>
      <c r="F173" s="75">
        <f t="shared" si="6"/>
        <v>-3.0684990096118026E-2</v>
      </c>
      <c r="G173" s="26">
        <f t="shared" si="7"/>
        <v>-2.8892023693562602E-5</v>
      </c>
      <c r="H173" s="26">
        <f t="shared" si="8"/>
        <v>8.8655146089377583E-7</v>
      </c>
    </row>
    <row r="174" spans="1:8" x14ac:dyDescent="0.25">
      <c r="A174" s="12">
        <f>Riesgo!D178</f>
        <v>0.64145901847348874</v>
      </c>
      <c r="F174" s="75">
        <f t="shared" si="6"/>
        <v>-0.14783286204230761</v>
      </c>
      <c r="G174" s="26">
        <f t="shared" si="7"/>
        <v>-3.2308214290381271E-3</v>
      </c>
      <c r="H174" s="26">
        <f t="shared" si="8"/>
        <v>4.7762157860232459E-4</v>
      </c>
    </row>
    <row r="175" spans="1:8" x14ac:dyDescent="0.25">
      <c r="A175" s="12">
        <f>Riesgo!D179</f>
        <v>0.56810895596012512</v>
      </c>
      <c r="F175" s="75">
        <f t="shared" si="6"/>
        <v>-0.22118292455567123</v>
      </c>
      <c r="G175" s="26">
        <f t="shared" si="7"/>
        <v>-1.082068584569513E-2</v>
      </c>
      <c r="H175" s="26">
        <f t="shared" si="8"/>
        <v>2.3933509410490055E-3</v>
      </c>
    </row>
    <row r="176" spans="1:8" x14ac:dyDescent="0.25">
      <c r="A176" s="12">
        <f>Riesgo!D180</f>
        <v>0.69262818560544048</v>
      </c>
      <c r="F176" s="75">
        <f t="shared" si="6"/>
        <v>-9.6663694910355868E-2</v>
      </c>
      <c r="G176" s="26">
        <f t="shared" si="7"/>
        <v>-9.0321299062211138E-4</v>
      </c>
      <c r="H176" s="26">
        <f t="shared" si="8"/>
        <v>8.7307904964565886E-5</v>
      </c>
    </row>
    <row r="177" spans="1:8" x14ac:dyDescent="0.25">
      <c r="A177" s="12">
        <f>Riesgo!D181</f>
        <v>0.74509462752632238</v>
      </c>
      <c r="F177" s="75">
        <f t="shared" si="6"/>
        <v>-4.4197252989473967E-2</v>
      </c>
      <c r="G177" s="26">
        <f t="shared" si="7"/>
        <v>-8.6334788991655501E-5</v>
      </c>
      <c r="H177" s="26">
        <f t="shared" si="8"/>
        <v>3.81576051085705E-6</v>
      </c>
    </row>
    <row r="178" spans="1:8" x14ac:dyDescent="0.25">
      <c r="A178" s="12">
        <f>Riesgo!D182</f>
        <v>0.86251180714826747</v>
      </c>
      <c r="F178" s="75">
        <f t="shared" si="6"/>
        <v>7.3219926632471122E-2</v>
      </c>
      <c r="G178" s="26">
        <f t="shared" si="7"/>
        <v>3.9254357024215013E-4</v>
      </c>
      <c r="H178" s="26">
        <f t="shared" si="8"/>
        <v>2.8742011413178508E-5</v>
      </c>
    </row>
    <row r="179" spans="1:8" x14ac:dyDescent="0.25">
      <c r="A179" s="12">
        <f>Riesgo!D183</f>
        <v>0.78402620986786153</v>
      </c>
      <c r="F179" s="75">
        <f t="shared" si="6"/>
        <v>-5.265670647934817E-3</v>
      </c>
      <c r="G179" s="26">
        <f t="shared" si="7"/>
        <v>-1.4600276326434424E-7</v>
      </c>
      <c r="H179" s="26">
        <f t="shared" si="8"/>
        <v>7.6880246503843318E-10</v>
      </c>
    </row>
    <row r="180" spans="1:8" x14ac:dyDescent="0.25">
      <c r="A180" s="12">
        <f>Riesgo!D184</f>
        <v>0.9412709783822496</v>
      </c>
      <c r="F180" s="75">
        <f t="shared" si="6"/>
        <v>0.15197909786645325</v>
      </c>
      <c r="G180" s="26">
        <f t="shared" si="7"/>
        <v>3.5103594305365047E-3</v>
      </c>
      <c r="H180" s="26">
        <f t="shared" si="8"/>
        <v>5.3350125943993452E-4</v>
      </c>
    </row>
    <row r="181" spans="1:8" x14ac:dyDescent="0.25">
      <c r="A181" s="12">
        <f>Riesgo!D185</f>
        <v>0.97746358745392936</v>
      </c>
      <c r="F181" s="75">
        <f t="shared" si="6"/>
        <v>0.18817170693813301</v>
      </c>
      <c r="G181" s="26">
        <f t="shared" si="7"/>
        <v>6.6628950636923494E-3</v>
      </c>
      <c r="H181" s="26">
        <f t="shared" si="8"/>
        <v>1.2537683372846498E-3</v>
      </c>
    </row>
    <row r="182" spans="1:8" x14ac:dyDescent="0.25">
      <c r="A182" s="12">
        <f>Riesgo!D186</f>
        <v>0.93992674817025745</v>
      </c>
      <c r="F182" s="75">
        <f t="shared" si="6"/>
        <v>0.1506348676544611</v>
      </c>
      <c r="G182" s="26">
        <f t="shared" si="7"/>
        <v>3.4180351981863439E-3</v>
      </c>
      <c r="H182" s="26">
        <f t="shared" si="8"/>
        <v>5.1487527971708958E-4</v>
      </c>
    </row>
    <row r="183" spans="1:8" x14ac:dyDescent="0.25">
      <c r="A183" s="12">
        <f>Riesgo!D187</f>
        <v>0.61502520147607775</v>
      </c>
      <c r="F183" s="75">
        <f t="shared" si="6"/>
        <v>-0.1742666790397186</v>
      </c>
      <c r="G183" s="26">
        <f t="shared" si="7"/>
        <v>-5.292283066229901E-3</v>
      </c>
      <c r="H183" s="26">
        <f t="shared" si="8"/>
        <v>9.222685944900239E-4</v>
      </c>
    </row>
    <row r="184" spans="1:8" x14ac:dyDescent="0.25">
      <c r="A184" s="12">
        <f>Riesgo!D188</f>
        <v>1</v>
      </c>
      <c r="F184" s="75">
        <f t="shared" si="6"/>
        <v>0.21070811948420365</v>
      </c>
      <c r="G184" s="26">
        <f t="shared" si="7"/>
        <v>9.3550004657532264E-3</v>
      </c>
      <c r="H184" s="26">
        <f t="shared" si="8"/>
        <v>1.9711745559127117E-3</v>
      </c>
    </row>
    <row r="185" spans="1:8" x14ac:dyDescent="0.25">
      <c r="A185" s="12">
        <f>Riesgo!D189</f>
        <v>0.76649775852824797</v>
      </c>
      <c r="F185" s="75">
        <f t="shared" si="6"/>
        <v>-2.2794121987548377E-2</v>
      </c>
      <c r="G185" s="26">
        <f t="shared" si="7"/>
        <v>-1.1843187485108832E-5</v>
      </c>
      <c r="H185" s="26">
        <f t="shared" si="8"/>
        <v>2.6995506025697703E-7</v>
      </c>
    </row>
    <row r="186" spans="1:8" x14ac:dyDescent="0.25">
      <c r="A186" s="12">
        <f>Riesgo!D190</f>
        <v>0.84890686649177705</v>
      </c>
      <c r="F186" s="75">
        <f t="shared" si="6"/>
        <v>5.9614985975980694E-2</v>
      </c>
      <c r="G186" s="26">
        <f t="shared" si="7"/>
        <v>2.1186847391149461E-4</v>
      </c>
      <c r="H186" s="26">
        <f t="shared" si="8"/>
        <v>1.2630536100986182E-5</v>
      </c>
    </row>
    <row r="187" spans="1:8" x14ac:dyDescent="0.25">
      <c r="A187" s="12">
        <f>Riesgo!D191</f>
        <v>0.842720378850637</v>
      </c>
      <c r="F187" s="75">
        <f t="shared" si="6"/>
        <v>5.3428498334840646E-2</v>
      </c>
      <c r="G187" s="26">
        <f t="shared" si="7"/>
        <v>1.5251722826548487E-4</v>
      </c>
      <c r="H187" s="26">
        <f t="shared" si="8"/>
        <v>8.1487664764169687E-6</v>
      </c>
    </row>
    <row r="188" spans="1:8" x14ac:dyDescent="0.25">
      <c r="A188" s="12">
        <f>Riesgo!D192</f>
        <v>0.94909199747970174</v>
      </c>
      <c r="F188" s="75">
        <f t="shared" si="6"/>
        <v>0.15980011696390539</v>
      </c>
      <c r="G188" s="26">
        <f t="shared" si="7"/>
        <v>4.0806681523914579E-3</v>
      </c>
      <c r="H188" s="26">
        <f t="shared" si="8"/>
        <v>6.5209124804303873E-4</v>
      </c>
    </row>
    <row r="189" spans="1:8" x14ac:dyDescent="0.25">
      <c r="A189" s="12">
        <f>Riesgo!D193</f>
        <v>1</v>
      </c>
      <c r="F189" s="75">
        <f t="shared" si="6"/>
        <v>0.21070811948420365</v>
      </c>
      <c r="G189" s="26">
        <f t="shared" si="7"/>
        <v>9.3550004657532264E-3</v>
      </c>
      <c r="H189" s="26">
        <f t="shared" si="8"/>
        <v>1.9711745559127117E-3</v>
      </c>
    </row>
    <row r="190" spans="1:8" x14ac:dyDescent="0.25">
      <c r="A190" s="12">
        <f>Riesgo!D194</f>
        <v>0.84149643599862245</v>
      </c>
      <c r="F190" s="75">
        <f t="shared" si="6"/>
        <v>5.2204555482826098E-2</v>
      </c>
      <c r="G190" s="26">
        <f t="shared" si="7"/>
        <v>1.422738901353957E-4</v>
      </c>
      <c r="H190" s="26">
        <f t="shared" si="8"/>
        <v>7.4273451913307691E-6</v>
      </c>
    </row>
    <row r="191" spans="1:8" x14ac:dyDescent="0.25">
      <c r="A191" s="12">
        <f>Riesgo!D195</f>
        <v>0.81143854505678303</v>
      </c>
      <c r="F191" s="75">
        <f t="shared" si="6"/>
        <v>2.2146664540986682E-2</v>
      </c>
      <c r="G191" s="26">
        <f t="shared" si="7"/>
        <v>1.0862379760518917E-5</v>
      </c>
      <c r="H191" s="26">
        <f t="shared" si="8"/>
        <v>2.405654806730157E-7</v>
      </c>
    </row>
    <row r="192" spans="1:8" x14ac:dyDescent="0.25">
      <c r="A192" s="12">
        <f>Riesgo!D196</f>
        <v>0.86677410299060487</v>
      </c>
      <c r="F192" s="75">
        <f t="shared" si="6"/>
        <v>7.7482222474808515E-2</v>
      </c>
      <c r="G192" s="26">
        <f t="shared" si="7"/>
        <v>4.6516411969173098E-4</v>
      </c>
      <c r="H192" s="26">
        <f t="shared" si="8"/>
        <v>3.6041949809253155E-5</v>
      </c>
    </row>
    <row r="193" spans="1:8" x14ac:dyDescent="0.25">
      <c r="A193" s="12">
        <f>Riesgo!D197</f>
        <v>0.62282783797354446</v>
      </c>
      <c r="F193" s="75">
        <f t="shared" si="6"/>
        <v>-0.16646404254225189</v>
      </c>
      <c r="G193" s="26">
        <f t="shared" si="7"/>
        <v>-4.6127648058772513E-3</v>
      </c>
      <c r="H193" s="26">
        <f t="shared" si="8"/>
        <v>7.6785947688295302E-4</v>
      </c>
    </row>
    <row r="194" spans="1:8" x14ac:dyDescent="0.25">
      <c r="A194" s="12">
        <f>Riesgo!D198</f>
        <v>0.86356379604423561</v>
      </c>
      <c r="F194" s="75">
        <f t="shared" si="6"/>
        <v>7.4271915528439258E-2</v>
      </c>
      <c r="G194" s="26">
        <f t="shared" si="7"/>
        <v>4.0970746265422796E-4</v>
      </c>
      <c r="H194" s="26">
        <f t="shared" si="8"/>
        <v>3.0429758057626002E-5</v>
      </c>
    </row>
    <row r="195" spans="1:8" x14ac:dyDescent="0.25">
      <c r="A195" s="12">
        <f>Riesgo!D199</f>
        <v>0.73497750203329304</v>
      </c>
      <c r="F195" s="75">
        <f t="shared" ref="F195:F258" si="9">A195-$D$4</f>
        <v>-5.4314378482503312E-2</v>
      </c>
      <c r="G195" s="26">
        <f t="shared" ref="G195:G258" si="10">IF(A195=0,0,(A195-D$4)^3)</f>
        <v>-1.6023022511667086E-4</v>
      </c>
      <c r="H195" s="26">
        <f t="shared" ref="H195:H258" si="11">IF(A195=0,0,(A195-D$4)^4)</f>
        <v>8.7028050913235698E-6</v>
      </c>
    </row>
    <row r="196" spans="1:8" x14ac:dyDescent="0.25">
      <c r="A196" s="12">
        <f>Riesgo!D200</f>
        <v>0.86617522540170144</v>
      </c>
      <c r="F196" s="75">
        <f t="shared" si="9"/>
        <v>7.6883344885905092E-2</v>
      </c>
      <c r="G196" s="26">
        <f t="shared" si="10"/>
        <v>4.544611974421165E-4</v>
      </c>
      <c r="H196" s="26">
        <f t="shared" si="11"/>
        <v>3.4940496980203655E-5</v>
      </c>
    </row>
    <row r="197" spans="1:8" x14ac:dyDescent="0.25">
      <c r="A197" s="12">
        <f>Riesgo!D201</f>
        <v>0.99323338120015603</v>
      </c>
      <c r="F197" s="75">
        <f t="shared" si="9"/>
        <v>0.20394150068435968</v>
      </c>
      <c r="G197" s="26">
        <f t="shared" si="10"/>
        <v>8.4823625716087397E-3</v>
      </c>
      <c r="H197" s="26">
        <f t="shared" si="11"/>
        <v>1.7299057522027308E-3</v>
      </c>
    </row>
    <row r="198" spans="1:8" x14ac:dyDescent="0.25">
      <c r="A198" s="12">
        <f>Riesgo!D202</f>
        <v>0.90555922582212112</v>
      </c>
      <c r="F198" s="75">
        <f t="shared" si="9"/>
        <v>0.11626734530632477</v>
      </c>
      <c r="G198" s="26">
        <f t="shared" si="10"/>
        <v>1.5717130872162856E-3</v>
      </c>
      <c r="H198" s="26">
        <f t="shared" si="11"/>
        <v>1.8273890823384561E-4</v>
      </c>
    </row>
    <row r="199" spans="1:8" x14ac:dyDescent="0.25">
      <c r="A199" s="12">
        <f>Riesgo!D203</f>
        <v>0.75801457921519466</v>
      </c>
      <c r="F199" s="75">
        <f t="shared" si="9"/>
        <v>-3.127730130060169E-2</v>
      </c>
      <c r="G199" s="26">
        <f t="shared" si="10"/>
        <v>-3.0597632302050947E-5</v>
      </c>
      <c r="H199" s="26">
        <f t="shared" si="11"/>
        <v>9.5701136459627037E-7</v>
      </c>
    </row>
    <row r="200" spans="1:8" x14ac:dyDescent="0.25">
      <c r="A200" s="12">
        <f>Riesgo!D204</f>
        <v>0.90356128238843614</v>
      </c>
      <c r="F200" s="75">
        <f t="shared" si="9"/>
        <v>0.11426940187263979</v>
      </c>
      <c r="G200" s="26">
        <f t="shared" si="10"/>
        <v>1.4920722812231508E-3</v>
      </c>
      <c r="H200" s="26">
        <f t="shared" si="11"/>
        <v>1.7049820712611462E-4</v>
      </c>
    </row>
    <row r="201" spans="1:8" x14ac:dyDescent="0.25">
      <c r="A201" s="12">
        <f>Riesgo!D205</f>
        <v>0.7870988339975904</v>
      </c>
      <c r="F201" s="75">
        <f t="shared" si="9"/>
        <v>-2.1930465182059544E-3</v>
      </c>
      <c r="G201" s="26">
        <f t="shared" si="10"/>
        <v>-1.054735422414309E-8</v>
      </c>
      <c r="H201" s="26">
        <f t="shared" si="11"/>
        <v>2.313083845754187E-11</v>
      </c>
    </row>
    <row r="202" spans="1:8" x14ac:dyDescent="0.25">
      <c r="A202" s="12">
        <f>Riesgo!D206</f>
        <v>0.9280693980527297</v>
      </c>
      <c r="F202" s="75">
        <f t="shared" si="9"/>
        <v>0.13877751753693335</v>
      </c>
      <c r="G202" s="26">
        <f t="shared" si="10"/>
        <v>2.6727438788328685E-3</v>
      </c>
      <c r="H202" s="26">
        <f t="shared" si="11"/>
        <v>3.7091676051645965E-4</v>
      </c>
    </row>
    <row r="203" spans="1:8" x14ac:dyDescent="0.25">
      <c r="A203" s="12">
        <f>Riesgo!D207</f>
        <v>0.85933608169897069</v>
      </c>
      <c r="F203" s="75">
        <f t="shared" si="9"/>
        <v>7.0044201183174337E-2</v>
      </c>
      <c r="G203" s="26">
        <f t="shared" si="10"/>
        <v>3.4365016776538527E-4</v>
      </c>
      <c r="H203" s="26">
        <f t="shared" si="11"/>
        <v>2.4070701487590256E-5</v>
      </c>
    </row>
    <row r="204" spans="1:8" x14ac:dyDescent="0.25">
      <c r="A204" s="12">
        <f>Riesgo!D208</f>
        <v>1</v>
      </c>
      <c r="F204" s="75">
        <f t="shared" si="9"/>
        <v>0.21070811948420365</v>
      </c>
      <c r="G204" s="26">
        <f t="shared" si="10"/>
        <v>9.3550004657532264E-3</v>
      </c>
      <c r="H204" s="26">
        <f t="shared" si="11"/>
        <v>1.9711745559127117E-3</v>
      </c>
    </row>
    <row r="205" spans="1:8" x14ac:dyDescent="0.25">
      <c r="A205" s="12">
        <f>Riesgo!D209</f>
        <v>0.87952821721683239</v>
      </c>
      <c r="F205" s="75">
        <f t="shared" si="9"/>
        <v>9.0236336701036035E-2</v>
      </c>
      <c r="G205" s="26">
        <f t="shared" si="10"/>
        <v>7.3475807589555987E-4</v>
      </c>
      <c r="H205" s="26">
        <f t="shared" si="11"/>
        <v>6.6301877130317123E-5</v>
      </c>
    </row>
    <row r="206" spans="1:8" x14ac:dyDescent="0.25">
      <c r="A206" s="12">
        <f>Riesgo!D210</f>
        <v>0.58722103536635328</v>
      </c>
      <c r="F206" s="75">
        <f t="shared" si="9"/>
        <v>-0.20207084514944307</v>
      </c>
      <c r="G206" s="26">
        <f t="shared" si="10"/>
        <v>-8.2510833383245309E-3</v>
      </c>
      <c r="H206" s="26">
        <f t="shared" si="11"/>
        <v>1.6673033835737261E-3</v>
      </c>
    </row>
    <row r="207" spans="1:8" x14ac:dyDescent="0.25">
      <c r="A207" s="12">
        <f>Riesgo!D211</f>
        <v>0.86197926098925748</v>
      </c>
      <c r="F207" s="75">
        <f t="shared" si="9"/>
        <v>7.2687380473461127E-2</v>
      </c>
      <c r="G207" s="26">
        <f t="shared" si="10"/>
        <v>3.8404052415868774E-4</v>
      </c>
      <c r="H207" s="26">
        <f t="shared" si="11"/>
        <v>2.7914899696749973E-5</v>
      </c>
    </row>
    <row r="208" spans="1:8" x14ac:dyDescent="0.25">
      <c r="A208" s="12">
        <f>Riesgo!D212</f>
        <v>0.53199020716633205</v>
      </c>
      <c r="F208" s="75">
        <f t="shared" si="9"/>
        <v>-0.2573016733494643</v>
      </c>
      <c r="G208" s="26">
        <f t="shared" si="10"/>
        <v>-1.7034438862880971E-2</v>
      </c>
      <c r="H208" s="26">
        <f t="shared" si="11"/>
        <v>4.3829896239884203E-3</v>
      </c>
    </row>
    <row r="209" spans="1:8" x14ac:dyDescent="0.25">
      <c r="A209" s="12">
        <f>Riesgo!D213</f>
        <v>0.82243500133415792</v>
      </c>
      <c r="F209" s="75">
        <f t="shared" si="9"/>
        <v>3.3143120818361571E-2</v>
      </c>
      <c r="G209" s="26">
        <f t="shared" si="10"/>
        <v>3.6406606518508557E-5</v>
      </c>
      <c r="H209" s="26">
        <f t="shared" si="11"/>
        <v>1.206628558429479E-6</v>
      </c>
    </row>
    <row r="210" spans="1:8" x14ac:dyDescent="0.25">
      <c r="A210" s="12">
        <f>Riesgo!D214</f>
        <v>0.81092033228350158</v>
      </c>
      <c r="F210" s="75">
        <f t="shared" si="9"/>
        <v>2.1628451767705226E-2</v>
      </c>
      <c r="G210" s="26">
        <f t="shared" si="10"/>
        <v>1.0117571849053387E-5</v>
      </c>
      <c r="H210" s="26">
        <f t="shared" si="11"/>
        <v>2.1882741474354336E-7</v>
      </c>
    </row>
    <row r="211" spans="1:8" x14ac:dyDescent="0.25">
      <c r="A211" s="12">
        <f>Riesgo!D215</f>
        <v>0.74227776301246096</v>
      </c>
      <c r="F211" s="75">
        <f t="shared" si="9"/>
        <v>-4.7014117503335395E-2</v>
      </c>
      <c r="G211" s="26">
        <f t="shared" si="10"/>
        <v>-1.0391658479926731E-4</v>
      </c>
      <c r="H211" s="26">
        <f t="shared" si="11"/>
        <v>4.8855465282980695E-6</v>
      </c>
    </row>
    <row r="212" spans="1:8" x14ac:dyDescent="0.25">
      <c r="A212" s="12">
        <f>Riesgo!D216</f>
        <v>0.96648912586166913</v>
      </c>
      <c r="F212" s="75">
        <f t="shared" si="9"/>
        <v>0.17719724534587278</v>
      </c>
      <c r="G212" s="26">
        <f t="shared" si="10"/>
        <v>5.5637921649372727E-3</v>
      </c>
      <c r="H212" s="26">
        <f t="shared" si="11"/>
        <v>9.8588864530383476E-4</v>
      </c>
    </row>
    <row r="213" spans="1:8" x14ac:dyDescent="0.25">
      <c r="A213" s="12">
        <f>Riesgo!D217</f>
        <v>0.6982837963711761</v>
      </c>
      <c r="F213" s="75">
        <f t="shared" si="9"/>
        <v>-9.1008084144620249E-2</v>
      </c>
      <c r="G213" s="26">
        <f t="shared" si="10"/>
        <v>-7.5377185224680576E-4</v>
      </c>
      <c r="H213" s="26">
        <f t="shared" si="11"/>
        <v>6.8599332155123567E-5</v>
      </c>
    </row>
    <row r="214" spans="1:8" x14ac:dyDescent="0.25">
      <c r="A214" s="12">
        <f>Riesgo!D218</f>
        <v>0.75454484442897196</v>
      </c>
      <c r="F214" s="75">
        <f t="shared" si="9"/>
        <v>-3.474703608682439E-2</v>
      </c>
      <c r="G214" s="26">
        <f t="shared" si="10"/>
        <v>-4.1952060459575044E-5</v>
      </c>
      <c r="H214" s="26">
        <f t="shared" si="11"/>
        <v>1.4577097587054928E-6</v>
      </c>
    </row>
    <row r="215" spans="1:8" x14ac:dyDescent="0.25">
      <c r="A215" s="12">
        <f>Riesgo!D219</f>
        <v>0.57904195389943591</v>
      </c>
      <c r="F215" s="75">
        <f t="shared" si="9"/>
        <v>-0.21024992661636044</v>
      </c>
      <c r="G215" s="26">
        <f t="shared" si="10"/>
        <v>-9.294104658843276E-3</v>
      </c>
      <c r="H215" s="26">
        <f t="shared" si="11"/>
        <v>1.9540848224865728E-3</v>
      </c>
    </row>
    <row r="216" spans="1:8" x14ac:dyDescent="0.25">
      <c r="A216" s="12">
        <f>Riesgo!D220</f>
        <v>0.57635326516038698</v>
      </c>
      <c r="F216" s="75">
        <f t="shared" si="9"/>
        <v>-0.21293861535540937</v>
      </c>
      <c r="G216" s="26">
        <f t="shared" si="10"/>
        <v>-9.6552445277470651E-3</v>
      </c>
      <c r="H216" s="26">
        <f t="shared" si="11"/>
        <v>2.0559744006563535E-3</v>
      </c>
    </row>
    <row r="217" spans="1:8" x14ac:dyDescent="0.25">
      <c r="A217" s="12">
        <f>Riesgo!D221</f>
        <v>0.83827576308187468</v>
      </c>
      <c r="F217" s="75">
        <f t="shared" si="9"/>
        <v>4.8983882566078329E-2</v>
      </c>
      <c r="G217" s="26">
        <f t="shared" si="10"/>
        <v>1.1753294430571176E-4</v>
      </c>
      <c r="H217" s="26">
        <f t="shared" si="11"/>
        <v>5.7572199415164105E-6</v>
      </c>
    </row>
    <row r="218" spans="1:8" x14ac:dyDescent="0.25">
      <c r="A218" s="12">
        <f>Riesgo!D222</f>
        <v>0.62636372321472689</v>
      </c>
      <c r="F218" s="75">
        <f t="shared" si="9"/>
        <v>-0.16292815730106947</v>
      </c>
      <c r="G218" s="26">
        <f t="shared" si="10"/>
        <v>-4.3250231575371247E-3</v>
      </c>
      <c r="H218" s="26">
        <f t="shared" si="11"/>
        <v>7.0466805334197676E-4</v>
      </c>
    </row>
    <row r="219" spans="1:8" x14ac:dyDescent="0.25">
      <c r="A219" s="12">
        <f>Riesgo!D223</f>
        <v>0.92477583797849483</v>
      </c>
      <c r="F219" s="75">
        <f t="shared" si="9"/>
        <v>0.13548395746269848</v>
      </c>
      <c r="G219" s="26">
        <f t="shared" si="10"/>
        <v>2.4869303446274616E-3</v>
      </c>
      <c r="H219" s="26">
        <f t="shared" si="11"/>
        <v>3.3693916502420109E-4</v>
      </c>
    </row>
    <row r="220" spans="1:8" x14ac:dyDescent="0.25">
      <c r="A220" s="12">
        <f>Riesgo!D224</f>
        <v>0.95114081151209762</v>
      </c>
      <c r="F220" s="75">
        <f t="shared" si="9"/>
        <v>0.16184893099630127</v>
      </c>
      <c r="G220" s="26">
        <f t="shared" si="10"/>
        <v>4.2396451231692433E-3</v>
      </c>
      <c r="H220" s="26">
        <f t="shared" si="11"/>
        <v>6.8618203098862402E-4</v>
      </c>
    </row>
    <row r="221" spans="1:8" x14ac:dyDescent="0.25">
      <c r="A221" s="12">
        <f>Riesgo!D225</f>
        <v>0.73629432668200179</v>
      </c>
      <c r="F221" s="75">
        <f t="shared" si="9"/>
        <v>-5.2997553833794564E-2</v>
      </c>
      <c r="G221" s="26">
        <f t="shared" si="10"/>
        <v>-1.4885638710878508E-4</v>
      </c>
      <c r="H221" s="26">
        <f t="shared" si="11"/>
        <v>7.8890243893019999E-6</v>
      </c>
    </row>
    <row r="222" spans="1:8" x14ac:dyDescent="0.25">
      <c r="A222" s="12">
        <f>Riesgo!D226</f>
        <v>0.61192625938579426</v>
      </c>
      <c r="F222" s="75">
        <f t="shared" si="9"/>
        <v>-0.17736562113000209</v>
      </c>
      <c r="G222" s="26">
        <f t="shared" si="10"/>
        <v>-5.5796676654697886E-3</v>
      </c>
      <c r="H222" s="26">
        <f t="shared" si="11"/>
        <v>9.8964122118503804E-4</v>
      </c>
    </row>
    <row r="223" spans="1:8" x14ac:dyDescent="0.25">
      <c r="A223" s="12">
        <f>Riesgo!D227</f>
        <v>0.82206611674941188</v>
      </c>
      <c r="F223" s="75">
        <f t="shared" si="9"/>
        <v>3.2774236233615528E-2</v>
      </c>
      <c r="G223" s="26">
        <f t="shared" si="10"/>
        <v>3.5204464226748707E-5</v>
      </c>
      <c r="H223" s="26">
        <f t="shared" si="11"/>
        <v>1.153799427045329E-6</v>
      </c>
    </row>
    <row r="224" spans="1:8" x14ac:dyDescent="0.25">
      <c r="A224" s="12">
        <f>Riesgo!D228</f>
        <v>0.55150560246063285</v>
      </c>
      <c r="F224" s="75">
        <f t="shared" si="9"/>
        <v>-0.2377862780551635</v>
      </c>
      <c r="G224" s="26">
        <f t="shared" si="10"/>
        <v>-1.3444986406135622E-2</v>
      </c>
      <c r="H224" s="26">
        <f t="shared" si="11"/>
        <v>3.1970332760172587E-3</v>
      </c>
    </row>
    <row r="225" spans="1:8" x14ac:dyDescent="0.25">
      <c r="A225" s="12">
        <f>Riesgo!D229</f>
        <v>0.75406762480680756</v>
      </c>
      <c r="F225" s="75">
        <f t="shared" si="9"/>
        <v>-3.5224255708988794E-2</v>
      </c>
      <c r="G225" s="26">
        <f t="shared" si="10"/>
        <v>-4.3704431523909616E-5</v>
      </c>
      <c r="H225" s="26">
        <f t="shared" si="11"/>
        <v>1.539456071614183E-6</v>
      </c>
    </row>
    <row r="226" spans="1:8" x14ac:dyDescent="0.25">
      <c r="A226" s="12">
        <f>Riesgo!D230</f>
        <v>0.82320666196102221</v>
      </c>
      <c r="F226" s="75">
        <f t="shared" si="9"/>
        <v>3.3914781445225861E-2</v>
      </c>
      <c r="G226" s="26">
        <f t="shared" si="10"/>
        <v>3.9009202177780857E-5</v>
      </c>
      <c r="H226" s="26">
        <f t="shared" si="11"/>
        <v>1.3229885662120667E-6</v>
      </c>
    </row>
    <row r="227" spans="1:8" x14ac:dyDescent="0.25">
      <c r="A227" s="12">
        <f>Riesgo!D231</f>
        <v>0.60991536149368797</v>
      </c>
      <c r="F227" s="75">
        <f t="shared" si="9"/>
        <v>-0.17937651902210838</v>
      </c>
      <c r="G227" s="26">
        <f t="shared" si="10"/>
        <v>-5.7716073199901791E-3</v>
      </c>
      <c r="H227" s="26">
        <f t="shared" si="11"/>
        <v>1.0352908302223584E-3</v>
      </c>
    </row>
    <row r="228" spans="1:8" x14ac:dyDescent="0.25">
      <c r="A228" s="12">
        <f>Riesgo!D232</f>
        <v>0.86342008443988227</v>
      </c>
      <c r="F228" s="75">
        <f t="shared" si="9"/>
        <v>7.4128203924085923E-2</v>
      </c>
      <c r="G228" s="26">
        <f t="shared" si="10"/>
        <v>4.0733378501872034E-4</v>
      </c>
      <c r="H228" s="26">
        <f t="shared" si="11"/>
        <v>3.0194921881037477E-5</v>
      </c>
    </row>
    <row r="229" spans="1:8" x14ac:dyDescent="0.25">
      <c r="A229" s="12">
        <f>Riesgo!D233</f>
        <v>0.65107376702627795</v>
      </c>
      <c r="F229" s="75">
        <f t="shared" si="9"/>
        <v>-0.1382181134895184</v>
      </c>
      <c r="G229" s="26">
        <f t="shared" si="10"/>
        <v>-2.6405529656862306E-3</v>
      </c>
      <c r="H229" s="26">
        <f t="shared" si="11"/>
        <v>3.6497224948630377E-4</v>
      </c>
    </row>
    <row r="230" spans="1:8" x14ac:dyDescent="0.25">
      <c r="A230" s="12">
        <f>Riesgo!D234</f>
        <v>0.78089491153641821</v>
      </c>
      <c r="F230" s="75">
        <f t="shared" si="9"/>
        <v>-8.3969689793781388E-3</v>
      </c>
      <c r="G230" s="26">
        <f t="shared" si="10"/>
        <v>-5.9206262504148562E-7</v>
      </c>
      <c r="H230" s="26">
        <f t="shared" si="11"/>
        <v>4.9715314963225454E-9</v>
      </c>
    </row>
    <row r="231" spans="1:8" x14ac:dyDescent="0.25">
      <c r="A231" s="12">
        <f>Riesgo!D235</f>
        <v>0.5855930634082952</v>
      </c>
      <c r="F231" s="75">
        <f t="shared" si="9"/>
        <v>-0.20369881710750115</v>
      </c>
      <c r="G231" s="26">
        <f t="shared" si="10"/>
        <v>-8.4521174061311186E-3</v>
      </c>
      <c r="H231" s="26">
        <f t="shared" si="11"/>
        <v>1.7216863176826296E-3</v>
      </c>
    </row>
    <row r="232" spans="1:8" x14ac:dyDescent="0.25">
      <c r="A232" s="12">
        <f>Riesgo!D236</f>
        <v>0.85004906802293079</v>
      </c>
      <c r="F232" s="75">
        <f t="shared" si="9"/>
        <v>6.0757187507134436E-2</v>
      </c>
      <c r="G232" s="26">
        <f t="shared" si="10"/>
        <v>2.2428125912334998E-4</v>
      </c>
      <c r="H232" s="26">
        <f t="shared" si="11"/>
        <v>1.3626698514893581E-5</v>
      </c>
    </row>
    <row r="233" spans="1:8" x14ac:dyDescent="0.25">
      <c r="A233" s="12">
        <f>Riesgo!D237</f>
        <v>0.34068676001451709</v>
      </c>
      <c r="F233" s="75">
        <f t="shared" si="9"/>
        <v>-0.44860512050127926</v>
      </c>
      <c r="G233" s="26">
        <f t="shared" si="10"/>
        <v>-9.0280234670427242E-2</v>
      </c>
      <c r="H233" s="26">
        <f t="shared" si="11"/>
        <v>4.0500175553210782E-2</v>
      </c>
    </row>
    <row r="234" spans="1:8" x14ac:dyDescent="0.25">
      <c r="A234" s="12">
        <f>Riesgo!D238</f>
        <v>0.67169262738691082</v>
      </c>
      <c r="F234" s="75">
        <f t="shared" si="9"/>
        <v>-0.11759925312888553</v>
      </c>
      <c r="G234" s="26">
        <f t="shared" si="10"/>
        <v>-1.6263487890520051E-3</v>
      </c>
      <c r="H234" s="26">
        <f t="shared" si="11"/>
        <v>1.9125740291958321E-4</v>
      </c>
    </row>
    <row r="235" spans="1:8" x14ac:dyDescent="0.25">
      <c r="A235" s="12">
        <f>Riesgo!D239</f>
        <v>0.75395428226636374</v>
      </c>
      <c r="F235" s="75">
        <f t="shared" si="9"/>
        <v>-3.5337598249432611E-2</v>
      </c>
      <c r="G235" s="26">
        <f t="shared" si="10"/>
        <v>-4.4127679164299764E-5</v>
      </c>
      <c r="H235" s="26">
        <f t="shared" si="11"/>
        <v>1.559366197987883E-6</v>
      </c>
    </row>
    <row r="236" spans="1:8" x14ac:dyDescent="0.25">
      <c r="A236" s="12">
        <f>Riesgo!D240</f>
        <v>0.70223410737486269</v>
      </c>
      <c r="F236" s="75">
        <f t="shared" si="9"/>
        <v>-8.7057773140933659E-2</v>
      </c>
      <c r="G236" s="26">
        <f t="shared" si="10"/>
        <v>-6.5981572605305937E-4</v>
      </c>
      <c r="H236" s="26">
        <f t="shared" si="11"/>
        <v>5.7442087793547676E-5</v>
      </c>
    </row>
    <row r="237" spans="1:8" x14ac:dyDescent="0.25">
      <c r="A237" s="12">
        <f>Riesgo!D241</f>
        <v>0.56727735928982603</v>
      </c>
      <c r="F237" s="75">
        <f t="shared" si="9"/>
        <v>-0.22201452122597032</v>
      </c>
      <c r="G237" s="26">
        <f t="shared" si="10"/>
        <v>-1.0943195132741985E-2</v>
      </c>
      <c r="H237" s="26">
        <f t="shared" si="11"/>
        <v>2.4295482280780804E-3</v>
      </c>
    </row>
    <row r="238" spans="1:8" x14ac:dyDescent="0.25">
      <c r="A238" s="12">
        <f>Riesgo!D242</f>
        <v>0.76314739740488746</v>
      </c>
      <c r="F238" s="75">
        <f t="shared" si="9"/>
        <v>-2.6144483110908889E-2</v>
      </c>
      <c r="G238" s="26">
        <f t="shared" si="10"/>
        <v>-1.7870643043869888E-5</v>
      </c>
      <c r="H238" s="26">
        <f t="shared" si="11"/>
        <v>4.6721872524153764E-7</v>
      </c>
    </row>
    <row r="239" spans="1:8" x14ac:dyDescent="0.25">
      <c r="A239" s="12">
        <f>Riesgo!D243</f>
        <v>0.76231359322533432</v>
      </c>
      <c r="F239" s="75">
        <f t="shared" si="9"/>
        <v>-2.6978287290462033E-2</v>
      </c>
      <c r="G239" s="26">
        <f t="shared" si="10"/>
        <v>-1.9635552480786381E-5</v>
      </c>
      <c r="H239" s="26">
        <f t="shared" si="11"/>
        <v>5.2973357593359952E-7</v>
      </c>
    </row>
    <row r="240" spans="1:8" x14ac:dyDescent="0.25">
      <c r="A240" s="12">
        <f>Riesgo!D244</f>
        <v>0.8732052924474486</v>
      </c>
      <c r="F240" s="75">
        <f t="shared" si="9"/>
        <v>8.3913411931652249E-2</v>
      </c>
      <c r="G240" s="26">
        <f t="shared" si="10"/>
        <v>5.9087299248840352E-4</v>
      </c>
      <c r="H240" s="26">
        <f t="shared" si="11"/>
        <v>4.9582168817967466E-5</v>
      </c>
    </row>
    <row r="241" spans="1:8" x14ac:dyDescent="0.25">
      <c r="A241" s="12">
        <f>Riesgo!D245</f>
        <v>0.58120721466819381</v>
      </c>
      <c r="F241" s="75">
        <f t="shared" si="9"/>
        <v>-0.20808466584760255</v>
      </c>
      <c r="G241" s="26">
        <f t="shared" si="10"/>
        <v>-9.0099054233217287E-3</v>
      </c>
      <c r="H241" s="26">
        <f t="shared" si="11"/>
        <v>1.8748231593304035E-3</v>
      </c>
    </row>
    <row r="242" spans="1:8" x14ac:dyDescent="0.25">
      <c r="A242" s="12">
        <f>Riesgo!D246</f>
        <v>0.81494474076982493</v>
      </c>
      <c r="F242" s="75">
        <f t="shared" si="9"/>
        <v>2.5652860254028576E-2</v>
      </c>
      <c r="G242" s="26">
        <f t="shared" si="10"/>
        <v>1.6881358230998782E-5</v>
      </c>
      <c r="H242" s="26">
        <f t="shared" si="11"/>
        <v>4.3305512359800683E-7</v>
      </c>
    </row>
    <row r="243" spans="1:8" x14ac:dyDescent="0.25">
      <c r="A243" s="12">
        <f>Riesgo!D247</f>
        <v>0.97195910488240167</v>
      </c>
      <c r="F243" s="75">
        <f t="shared" si="9"/>
        <v>0.18266722436660532</v>
      </c>
      <c r="G243" s="26">
        <f t="shared" si="10"/>
        <v>6.0951147896408662E-3</v>
      </c>
      <c r="H243" s="26">
        <f t="shared" si="11"/>
        <v>1.1133777008195426E-3</v>
      </c>
    </row>
    <row r="244" spans="1:8" x14ac:dyDescent="0.25">
      <c r="A244" s="12">
        <f>Riesgo!D248</f>
        <v>0.99666284521157</v>
      </c>
      <c r="F244" s="75">
        <f t="shared" si="9"/>
        <v>0.20737096469577365</v>
      </c>
      <c r="G244" s="26">
        <f t="shared" si="10"/>
        <v>8.917514908592071E-3</v>
      </c>
      <c r="H244" s="26">
        <f t="shared" si="11"/>
        <v>1.8492336692836817E-3</v>
      </c>
    </row>
    <row r="245" spans="1:8" x14ac:dyDescent="0.25">
      <c r="A245" s="12">
        <f>Riesgo!D249</f>
        <v>0.74974639357595096</v>
      </c>
      <c r="F245" s="75">
        <f t="shared" si="9"/>
        <v>-3.9545486939845387E-2</v>
      </c>
      <c r="G245" s="26">
        <f t="shared" si="10"/>
        <v>-6.1843033271607607E-5</v>
      </c>
      <c r="H245" s="26">
        <f t="shared" si="11"/>
        <v>2.4456128645627822E-6</v>
      </c>
    </row>
    <row r="246" spans="1:8" x14ac:dyDescent="0.25">
      <c r="A246" s="12">
        <f>Riesgo!D250</f>
        <v>0.76072261559973109</v>
      </c>
      <c r="F246" s="75">
        <f t="shared" si="9"/>
        <v>-2.8569264916065262E-2</v>
      </c>
      <c r="G246" s="26">
        <f t="shared" si="10"/>
        <v>-2.331831681377446E-5</v>
      </c>
      <c r="H246" s="26">
        <f t="shared" si="11"/>
        <v>6.6618717044946132E-7</v>
      </c>
    </row>
    <row r="247" spans="1:8" x14ac:dyDescent="0.25">
      <c r="A247" s="12">
        <f>Riesgo!D251</f>
        <v>0.81351428159304462</v>
      </c>
      <c r="F247" s="75">
        <f t="shared" si="9"/>
        <v>2.4222401077248268E-2</v>
      </c>
      <c r="G247" s="26">
        <f t="shared" si="10"/>
        <v>1.4211881343159886E-5</v>
      </c>
      <c r="H247" s="26">
        <f t="shared" si="11"/>
        <v>3.4424588995628055E-7</v>
      </c>
    </row>
    <row r="248" spans="1:8" x14ac:dyDescent="0.25">
      <c r="A248" s="12">
        <f>Riesgo!D252</f>
        <v>0.98692622002846508</v>
      </c>
      <c r="F248" s="75">
        <f t="shared" si="9"/>
        <v>0.19763433951266873</v>
      </c>
      <c r="G248" s="26">
        <f t="shared" si="10"/>
        <v>7.7194653121820571E-3</v>
      </c>
      <c r="H248" s="26">
        <f t="shared" si="11"/>
        <v>1.5256314283640579E-3</v>
      </c>
    </row>
    <row r="249" spans="1:8" x14ac:dyDescent="0.25">
      <c r="A249" s="12">
        <f>Riesgo!D253</f>
        <v>0.67039554687159064</v>
      </c>
      <c r="F249" s="75">
        <f t="shared" si="9"/>
        <v>-0.11889633364420571</v>
      </c>
      <c r="G249" s="26">
        <f t="shared" si="10"/>
        <v>-1.6807587776693749E-3</v>
      </c>
      <c r="H249" s="26">
        <f t="shared" si="11"/>
        <v>1.9983605640520538E-4</v>
      </c>
    </row>
    <row r="250" spans="1:8" x14ac:dyDescent="0.25">
      <c r="A250" s="12">
        <f>Riesgo!D254</f>
        <v>0.75319877097220478</v>
      </c>
      <c r="F250" s="75">
        <f t="shared" si="9"/>
        <v>-3.6093109543591573E-2</v>
      </c>
      <c r="G250" s="26">
        <f t="shared" si="10"/>
        <v>-4.7018947006494357E-5</v>
      </c>
      <c r="H250" s="26">
        <f t="shared" si="11"/>
        <v>1.6970600049297279E-6</v>
      </c>
    </row>
    <row r="251" spans="1:8" x14ac:dyDescent="0.25">
      <c r="A251" s="12">
        <f>Riesgo!D255</f>
        <v>0.79954753752260821</v>
      </c>
      <c r="F251" s="75">
        <f t="shared" si="9"/>
        <v>1.0255657006811858E-2</v>
      </c>
      <c r="G251" s="26">
        <f t="shared" si="10"/>
        <v>1.0786746270686231E-6</v>
      </c>
      <c r="H251" s="26">
        <f t="shared" si="11"/>
        <v>1.1062516997166492E-8</v>
      </c>
    </row>
    <row r="252" spans="1:8" x14ac:dyDescent="0.25">
      <c r="A252" s="12">
        <f>Riesgo!D256</f>
        <v>0.88354667355900485</v>
      </c>
      <c r="F252" s="75">
        <f t="shared" si="9"/>
        <v>9.4254793043208496E-2</v>
      </c>
      <c r="G252" s="26">
        <f t="shared" si="10"/>
        <v>8.3735637782795906E-4</v>
      </c>
      <c r="H252" s="26">
        <f t="shared" si="11"/>
        <v>7.8924852095584974E-5</v>
      </c>
    </row>
    <row r="253" spans="1:8" x14ac:dyDescent="0.25">
      <c r="A253" s="12">
        <f>Riesgo!D257</f>
        <v>0.849352747032599</v>
      </c>
      <c r="F253" s="75">
        <f t="shared" si="9"/>
        <v>6.0060866516802647E-2</v>
      </c>
      <c r="G253" s="26">
        <f t="shared" si="10"/>
        <v>2.1665802545887895E-4</v>
      </c>
      <c r="H253" s="26">
        <f t="shared" si="11"/>
        <v>1.3012668746879759E-5</v>
      </c>
    </row>
    <row r="254" spans="1:8" x14ac:dyDescent="0.25">
      <c r="A254" s="12">
        <f>Riesgo!D258</f>
        <v>0.79132987130869881</v>
      </c>
      <c r="F254" s="75">
        <f t="shared" si="9"/>
        <v>2.0379907929024554E-3</v>
      </c>
      <c r="G254" s="26">
        <f t="shared" si="10"/>
        <v>8.4646041490261259E-9</v>
      </c>
      <c r="H254" s="26">
        <f t="shared" si="11"/>
        <v>1.7250785321279166E-11</v>
      </c>
    </row>
    <row r="255" spans="1:8" x14ac:dyDescent="0.25">
      <c r="A255" s="12">
        <f>Riesgo!D259</f>
        <v>0.94341733226995539</v>
      </c>
      <c r="F255" s="75">
        <f t="shared" si="9"/>
        <v>0.15412545175415904</v>
      </c>
      <c r="G255" s="26">
        <f t="shared" si="10"/>
        <v>3.6611969144011761E-3</v>
      </c>
      <c r="H255" s="26">
        <f t="shared" si="11"/>
        <v>5.6428362839301433E-4</v>
      </c>
    </row>
    <row r="256" spans="1:8" x14ac:dyDescent="0.25">
      <c r="A256" s="12">
        <f>Riesgo!D260</f>
        <v>0.97026938268903262</v>
      </c>
      <c r="F256" s="75">
        <f t="shared" si="9"/>
        <v>0.18097750217323627</v>
      </c>
      <c r="G256" s="26">
        <f t="shared" si="10"/>
        <v>5.9275301209214424E-3</v>
      </c>
      <c r="H256" s="26">
        <f t="shared" si="11"/>
        <v>1.0727495953409838E-3</v>
      </c>
    </row>
    <row r="257" spans="1:8" x14ac:dyDescent="0.25">
      <c r="A257" s="12">
        <f>Riesgo!D261</f>
        <v>0.70298064599237853</v>
      </c>
      <c r="F257" s="75">
        <f t="shared" si="9"/>
        <v>-8.6311234523417824E-2</v>
      </c>
      <c r="G257" s="26">
        <f t="shared" si="10"/>
        <v>-6.4298669342149732E-4</v>
      </c>
      <c r="H257" s="26">
        <f t="shared" si="11"/>
        <v>5.5496975291339814E-5</v>
      </c>
    </row>
    <row r="258" spans="1:8" x14ac:dyDescent="0.25">
      <c r="A258" s="12">
        <f>Riesgo!D262</f>
        <v>1</v>
      </c>
      <c r="F258" s="75">
        <f t="shared" si="9"/>
        <v>0.21070811948420365</v>
      </c>
      <c r="G258" s="26">
        <f t="shared" si="10"/>
        <v>9.3550004657532264E-3</v>
      </c>
      <c r="H258" s="26">
        <f t="shared" si="11"/>
        <v>1.9711745559127117E-3</v>
      </c>
    </row>
    <row r="259" spans="1:8" x14ac:dyDescent="0.25">
      <c r="A259" s="12">
        <f>Riesgo!D263</f>
        <v>0.92095899221954602</v>
      </c>
      <c r="F259" s="75">
        <f t="shared" ref="F259:F322" si="12">A259-$D$4</f>
        <v>0.13166711170374967</v>
      </c>
      <c r="G259" s="26">
        <f t="shared" ref="G259:G322" si="13">IF(A259=0,0,(A259-D$4)^3)</f>
        <v>2.2826111086781549E-3</v>
      </c>
      <c r="H259" s="26">
        <f t="shared" ref="H259:H322" si="14">IF(A259=0,0,(A259-D$4)^4)</f>
        <v>3.0054481182254655E-4</v>
      </c>
    </row>
    <row r="260" spans="1:8" x14ac:dyDescent="0.25">
      <c r="A260" s="12">
        <f>Riesgo!D264</f>
        <v>0.85289988113351545</v>
      </c>
      <c r="F260" s="75">
        <f t="shared" si="12"/>
        <v>6.3608000617719096E-2</v>
      </c>
      <c r="G260" s="26">
        <f t="shared" si="13"/>
        <v>2.5735655474954511E-4</v>
      </c>
      <c r="H260" s="26">
        <f t="shared" si="14"/>
        <v>1.6369935893483122E-5</v>
      </c>
    </row>
    <row r="261" spans="1:8" x14ac:dyDescent="0.25">
      <c r="A261" s="12">
        <f>Riesgo!D265</f>
        <v>0.69155192193648962</v>
      </c>
      <c r="F261" s="75">
        <f t="shared" si="12"/>
        <v>-9.7739958579306729E-2</v>
      </c>
      <c r="G261" s="26">
        <f t="shared" si="13"/>
        <v>-9.3371954973548409E-4</v>
      </c>
      <c r="H261" s="26">
        <f t="shared" si="14"/>
        <v>9.1261710115835145E-5</v>
      </c>
    </row>
    <row r="262" spans="1:8" x14ac:dyDescent="0.25">
      <c r="A262" s="12">
        <f>Riesgo!D266</f>
        <v>0.87725334588586978</v>
      </c>
      <c r="F262" s="75">
        <f t="shared" si="12"/>
        <v>8.7961465370073433E-2</v>
      </c>
      <c r="G262" s="26">
        <f t="shared" si="13"/>
        <v>6.8057715543859898E-4</v>
      </c>
      <c r="H262" s="26">
        <f t="shared" si="14"/>
        <v>5.9864563889775417E-5</v>
      </c>
    </row>
    <row r="263" spans="1:8" x14ac:dyDescent="0.25">
      <c r="A263" s="12">
        <f>Riesgo!D267</f>
        <v>0.78204523888938859</v>
      </c>
      <c r="F263" s="75">
        <f t="shared" si="12"/>
        <v>-7.2466416264077571E-3</v>
      </c>
      <c r="G263" s="26">
        <f t="shared" si="13"/>
        <v>-3.8054879673743697E-7</v>
      </c>
      <c r="H263" s="26">
        <f t="shared" si="14"/>
        <v>2.757700751316895E-9</v>
      </c>
    </row>
    <row r="264" spans="1:8" x14ac:dyDescent="0.25">
      <c r="A264" s="12">
        <f>Riesgo!D268</f>
        <v>0.67390625879416888</v>
      </c>
      <c r="F264" s="75">
        <f t="shared" si="12"/>
        <v>-0.11538562172162747</v>
      </c>
      <c r="G264" s="26">
        <f t="shared" si="13"/>
        <v>-1.5362259020678115E-3</v>
      </c>
      <c r="H264" s="26">
        <f t="shared" si="14"/>
        <v>1.7725838081496243E-4</v>
      </c>
    </row>
    <row r="265" spans="1:8" x14ac:dyDescent="0.25">
      <c r="A265" s="12">
        <f>Riesgo!D269</f>
        <v>0.8122985131263355</v>
      </c>
      <c r="F265" s="75">
        <f t="shared" si="12"/>
        <v>2.3006632610539146E-2</v>
      </c>
      <c r="G265" s="26">
        <f t="shared" si="13"/>
        <v>1.217752898863246E-5</v>
      </c>
      <c r="H265" s="26">
        <f t="shared" si="14"/>
        <v>2.8016393554565732E-7</v>
      </c>
    </row>
    <row r="266" spans="1:8" x14ac:dyDescent="0.25">
      <c r="A266" s="12">
        <f>Riesgo!D270</f>
        <v>0.96213821056675664</v>
      </c>
      <c r="F266" s="75">
        <f t="shared" si="12"/>
        <v>0.17284633005096028</v>
      </c>
      <c r="G266" s="26">
        <f t="shared" si="13"/>
        <v>5.1639316885579694E-3</v>
      </c>
      <c r="H266" s="26">
        <f t="shared" si="14"/>
        <v>8.9256664100110356E-4</v>
      </c>
    </row>
    <row r="267" spans="1:8" x14ac:dyDescent="0.25">
      <c r="A267" s="12">
        <f>Riesgo!D271</f>
        <v>0.94496896034174394</v>
      </c>
      <c r="F267" s="75">
        <f t="shared" si="12"/>
        <v>0.15567707982594758</v>
      </c>
      <c r="G267" s="26">
        <f t="shared" si="13"/>
        <v>3.7728890121008557E-3</v>
      </c>
      <c r="H267" s="26">
        <f t="shared" si="14"/>
        <v>5.8735234391126543E-4</v>
      </c>
    </row>
    <row r="268" spans="1:8" x14ac:dyDescent="0.25">
      <c r="A268" s="12">
        <f>Riesgo!D272</f>
        <v>0.81294542496297539</v>
      </c>
      <c r="F268" s="75">
        <f t="shared" si="12"/>
        <v>2.3653544447179042E-2</v>
      </c>
      <c r="G268" s="26">
        <f t="shared" si="13"/>
        <v>1.3233925483568786E-5</v>
      </c>
      <c r="H268" s="26">
        <f t="shared" si="14"/>
        <v>3.130292446362497E-7</v>
      </c>
    </row>
    <row r="269" spans="1:8" x14ac:dyDescent="0.25">
      <c r="A269" s="12">
        <f>Riesgo!D273</f>
        <v>0.84468741211938525</v>
      </c>
      <c r="F269" s="75">
        <f t="shared" si="12"/>
        <v>5.5395531603588899E-2</v>
      </c>
      <c r="G269" s="26">
        <f t="shared" si="13"/>
        <v>1.6999032464776686E-4</v>
      </c>
      <c r="H269" s="26">
        <f t="shared" si="14"/>
        <v>9.4167044013297061E-6</v>
      </c>
    </row>
    <row r="270" spans="1:8" x14ac:dyDescent="0.25">
      <c r="A270" s="12">
        <f>Riesgo!D274</f>
        <v>0.81276252849969599</v>
      </c>
      <c r="F270" s="75">
        <f t="shared" si="12"/>
        <v>2.347064798389964E-2</v>
      </c>
      <c r="G270" s="26">
        <f t="shared" si="13"/>
        <v>1.2929306760667633E-5</v>
      </c>
      <c r="H270" s="26">
        <f t="shared" si="14"/>
        <v>3.0345920765548373E-7</v>
      </c>
    </row>
    <row r="271" spans="1:8" x14ac:dyDescent="0.25">
      <c r="A271" s="12">
        <f>Riesgo!D275</f>
        <v>0.69907675625091381</v>
      </c>
      <c r="F271" s="75">
        <f t="shared" si="12"/>
        <v>-9.021512426488254E-2</v>
      </c>
      <c r="G271" s="26">
        <f t="shared" si="13"/>
        <v>-7.3424002477358525E-4</v>
      </c>
      <c r="H271" s="26">
        <f t="shared" si="14"/>
        <v>6.6239555075199441E-5</v>
      </c>
    </row>
    <row r="272" spans="1:8" x14ac:dyDescent="0.25">
      <c r="A272" s="12">
        <f>Riesgo!D276</f>
        <v>0.74798500565650528</v>
      </c>
      <c r="F272" s="75">
        <f t="shared" si="12"/>
        <v>-4.1306874859291076E-2</v>
      </c>
      <c r="G272" s="26">
        <f t="shared" si="13"/>
        <v>-7.0480181992528743E-5</v>
      </c>
      <c r="H272" s="26">
        <f t="shared" si="14"/>
        <v>2.911316057625445E-6</v>
      </c>
    </row>
    <row r="273" spans="1:8" x14ac:dyDescent="0.25">
      <c r="A273" s="12">
        <f>Riesgo!D277</f>
        <v>0.83010026838276407</v>
      </c>
      <c r="F273" s="75">
        <f t="shared" si="12"/>
        <v>4.0808387866967721E-2</v>
      </c>
      <c r="G273" s="26">
        <f t="shared" si="13"/>
        <v>6.7959208948810204E-5</v>
      </c>
      <c r="H273" s="26">
        <f t="shared" si="14"/>
        <v>2.7733057579153502E-6</v>
      </c>
    </row>
    <row r="274" spans="1:8" x14ac:dyDescent="0.25">
      <c r="A274" s="12">
        <f>Riesgo!D278</f>
        <v>0.6585361101553171</v>
      </c>
      <c r="F274" s="75">
        <f t="shared" si="12"/>
        <v>-0.13075577036047925</v>
      </c>
      <c r="G274" s="26">
        <f t="shared" si="13"/>
        <v>-2.2355407526106256E-3</v>
      </c>
      <c r="H274" s="26">
        <f t="shared" si="14"/>
        <v>2.9230985327984791E-4</v>
      </c>
    </row>
    <row r="275" spans="1:8" x14ac:dyDescent="0.25">
      <c r="A275" s="12">
        <f>Riesgo!D279</f>
        <v>0.75458018656840786</v>
      </c>
      <c r="F275" s="75">
        <f t="shared" si="12"/>
        <v>-3.4711693947388489E-2</v>
      </c>
      <c r="G275" s="26">
        <f t="shared" si="13"/>
        <v>-4.1824178932441161E-5</v>
      </c>
      <c r="H275" s="26">
        <f t="shared" si="14"/>
        <v>1.4517880987037112E-6</v>
      </c>
    </row>
    <row r="276" spans="1:8" x14ac:dyDescent="0.25">
      <c r="A276" s="12">
        <f>Riesgo!D280</f>
        <v>0.94177770902476854</v>
      </c>
      <c r="F276" s="75">
        <f t="shared" si="12"/>
        <v>0.15248582850897219</v>
      </c>
      <c r="G276" s="26">
        <f t="shared" si="13"/>
        <v>3.5455894896627618E-3</v>
      </c>
      <c r="H276" s="26">
        <f t="shared" si="14"/>
        <v>5.4065215088393011E-4</v>
      </c>
    </row>
    <row r="277" spans="1:8" x14ac:dyDescent="0.25">
      <c r="A277" s="12">
        <f>Riesgo!D281</f>
        <v>0.72294838303153497</v>
      </c>
      <c r="F277" s="75">
        <f t="shared" si="12"/>
        <v>-6.6343497484261382E-2</v>
      </c>
      <c r="G277" s="26">
        <f t="shared" si="13"/>
        <v>-2.9200822777707055E-4</v>
      </c>
      <c r="H277" s="26">
        <f t="shared" si="14"/>
        <v>1.9372847124911705E-5</v>
      </c>
    </row>
    <row r="278" spans="1:8" x14ac:dyDescent="0.25">
      <c r="A278" s="12">
        <f>Riesgo!D282</f>
        <v>0.80249441421579981</v>
      </c>
      <c r="F278" s="75">
        <f t="shared" si="12"/>
        <v>1.320253370000346E-2</v>
      </c>
      <c r="G278" s="26">
        <f t="shared" si="13"/>
        <v>2.301292669899648E-6</v>
      </c>
      <c r="H278" s="26">
        <f t="shared" si="14"/>
        <v>3.0382894027921039E-8</v>
      </c>
    </row>
    <row r="279" spans="1:8" x14ac:dyDescent="0.25">
      <c r="A279" s="12">
        <f>Riesgo!D283</f>
        <v>0.89027381959368879</v>
      </c>
      <c r="F279" s="75">
        <f t="shared" si="12"/>
        <v>0.10098193907789244</v>
      </c>
      <c r="G279" s="26">
        <f t="shared" si="13"/>
        <v>1.0297483804325139E-3</v>
      </c>
      <c r="H279" s="26">
        <f t="shared" si="14"/>
        <v>1.0398598821839451E-4</v>
      </c>
    </row>
    <row r="280" spans="1:8" x14ac:dyDescent="0.25">
      <c r="A280" s="12">
        <f>Riesgo!D284</f>
        <v>0.56832421332028016</v>
      </c>
      <c r="F280" s="75">
        <f t="shared" si="12"/>
        <v>-0.22096766719551619</v>
      </c>
      <c r="G280" s="26">
        <f t="shared" si="13"/>
        <v>-1.0789124193561811E-2</v>
      </c>
      <c r="H280" s="26">
        <f t="shared" si="14"/>
        <v>2.3840476041340586E-3</v>
      </c>
    </row>
    <row r="281" spans="1:8" x14ac:dyDescent="0.25">
      <c r="A281" s="12">
        <f>Riesgo!D285</f>
        <v>0.84294514897451278</v>
      </c>
      <c r="F281" s="75">
        <f t="shared" si="12"/>
        <v>5.365326845871643E-2</v>
      </c>
      <c r="G281" s="26">
        <f t="shared" si="13"/>
        <v>1.5445022687922663E-4</v>
      </c>
      <c r="H281" s="26">
        <f t="shared" si="14"/>
        <v>8.2867594862608063E-6</v>
      </c>
    </row>
    <row r="282" spans="1:8" x14ac:dyDescent="0.25">
      <c r="A282" s="12">
        <f>Riesgo!D286</f>
        <v>0.64314178788967902</v>
      </c>
      <c r="F282" s="75">
        <f t="shared" si="12"/>
        <v>-0.14615009262611733</v>
      </c>
      <c r="G282" s="26">
        <f t="shared" si="13"/>
        <v>-3.1217439938110371E-3</v>
      </c>
      <c r="H282" s="26">
        <f t="shared" si="14"/>
        <v>4.5624317385050854E-4</v>
      </c>
    </row>
    <row r="283" spans="1:8" x14ac:dyDescent="0.25">
      <c r="A283" s="12">
        <f>Riesgo!D287</f>
        <v>0.7781092876898944</v>
      </c>
      <c r="F283" s="75">
        <f t="shared" si="12"/>
        <v>-1.1182592825901949E-2</v>
      </c>
      <c r="G283" s="26">
        <f t="shared" si="13"/>
        <v>-1.3983875080951373E-6</v>
      </c>
      <c r="H283" s="26">
        <f t="shared" si="14"/>
        <v>1.5637598115855587E-8</v>
      </c>
    </row>
    <row r="284" spans="1:8" x14ac:dyDescent="0.25">
      <c r="A284" s="12">
        <f>Riesgo!D288</f>
        <v>0.67112543719650442</v>
      </c>
      <c r="F284" s="75">
        <f t="shared" si="12"/>
        <v>-0.11816644331929194</v>
      </c>
      <c r="G284" s="26">
        <f t="shared" si="13"/>
        <v>-1.6499944819405071E-3</v>
      </c>
      <c r="H284" s="26">
        <f t="shared" si="14"/>
        <v>1.9497397942736739E-4</v>
      </c>
    </row>
    <row r="285" spans="1:8" x14ac:dyDescent="0.25">
      <c r="A285" s="12">
        <f>Riesgo!D289</f>
        <v>0.86842435929086614</v>
      </c>
      <c r="F285" s="75">
        <f t="shared" si="12"/>
        <v>7.9132478775069792E-2</v>
      </c>
      <c r="G285" s="26">
        <f t="shared" si="13"/>
        <v>4.9552356192904214E-4</v>
      </c>
      <c r="H285" s="26">
        <f t="shared" si="14"/>
        <v>3.9212007746896911E-5</v>
      </c>
    </row>
    <row r="286" spans="1:8" x14ac:dyDescent="0.25">
      <c r="A286" s="12">
        <f>Riesgo!D290</f>
        <v>0.79082114411077831</v>
      </c>
      <c r="F286" s="75">
        <f t="shared" si="12"/>
        <v>1.5292635949819555E-3</v>
      </c>
      <c r="G286" s="26">
        <f t="shared" si="13"/>
        <v>3.5764079372023213E-9</v>
      </c>
      <c r="H286" s="26">
        <f t="shared" si="14"/>
        <v>5.469270459168022E-12</v>
      </c>
    </row>
    <row r="287" spans="1:8" x14ac:dyDescent="0.25">
      <c r="A287" s="12">
        <f>Riesgo!D291</f>
        <v>0.7934274929288172</v>
      </c>
      <c r="F287" s="75">
        <f t="shared" si="12"/>
        <v>4.1356124130208505E-3</v>
      </c>
      <c r="G287" s="26">
        <f t="shared" si="13"/>
        <v>7.0732578554591613E-8</v>
      </c>
      <c r="H287" s="26">
        <f t="shared" si="14"/>
        <v>2.9252252987534149E-10</v>
      </c>
    </row>
    <row r="288" spans="1:8" x14ac:dyDescent="0.25">
      <c r="A288" s="12">
        <f>Riesgo!D292</f>
        <v>1</v>
      </c>
      <c r="F288" s="75">
        <f t="shared" si="12"/>
        <v>0.21070811948420365</v>
      </c>
      <c r="G288" s="26">
        <f t="shared" si="13"/>
        <v>9.3550004657532264E-3</v>
      </c>
      <c r="H288" s="26">
        <f t="shared" si="14"/>
        <v>1.9711745559127117E-3</v>
      </c>
    </row>
    <row r="289" spans="1:8" x14ac:dyDescent="0.25">
      <c r="A289" s="12">
        <f>Riesgo!D293</f>
        <v>0.73906812173009795</v>
      </c>
      <c r="F289" s="75">
        <f t="shared" si="12"/>
        <v>-5.0223758785698402E-2</v>
      </c>
      <c r="G289" s="26">
        <f t="shared" si="13"/>
        <v>-1.2668571229501816E-4</v>
      </c>
      <c r="H289" s="26">
        <f t="shared" si="14"/>
        <v>6.362632655899379E-6</v>
      </c>
    </row>
    <row r="290" spans="1:8" x14ac:dyDescent="0.25">
      <c r="A290" s="12">
        <f>Riesgo!D294</f>
        <v>0.96088291292875361</v>
      </c>
      <c r="F290" s="75">
        <f t="shared" si="12"/>
        <v>0.17159103241295726</v>
      </c>
      <c r="G290" s="26">
        <f t="shared" si="13"/>
        <v>5.05223754362854E-3</v>
      </c>
      <c r="H290" s="26">
        <f t="shared" si="14"/>
        <v>8.6691865610672434E-4</v>
      </c>
    </row>
    <row r="291" spans="1:8" x14ac:dyDescent="0.25">
      <c r="A291" s="12">
        <f>Riesgo!D295</f>
        <v>0.71252045237263095</v>
      </c>
      <c r="F291" s="75">
        <f t="shared" si="12"/>
        <v>-7.6771428143165399E-2</v>
      </c>
      <c r="G291" s="26">
        <f t="shared" si="13"/>
        <v>-4.5247944905737808E-4</v>
      </c>
      <c r="H291" s="26">
        <f t="shared" si="14"/>
        <v>3.4737493509567572E-5</v>
      </c>
    </row>
    <row r="292" spans="1:8" x14ac:dyDescent="0.25">
      <c r="A292" s="12">
        <f>Riesgo!D296</f>
        <v>0.73749698258257446</v>
      </c>
      <c r="F292" s="75">
        <f t="shared" si="12"/>
        <v>-5.1794897933221895E-2</v>
      </c>
      <c r="G292" s="26">
        <f t="shared" si="13"/>
        <v>-1.3895076583611283E-4</v>
      </c>
      <c r="H292" s="26">
        <f t="shared" si="14"/>
        <v>7.1969407342244792E-6</v>
      </c>
    </row>
    <row r="293" spans="1:8" x14ac:dyDescent="0.25">
      <c r="A293" s="12">
        <f>Riesgo!D297</f>
        <v>0.91719819882213638</v>
      </c>
      <c r="F293" s="75">
        <f t="shared" si="12"/>
        <v>0.12790631830634003</v>
      </c>
      <c r="G293" s="26">
        <f t="shared" si="13"/>
        <v>2.0925507266547853E-3</v>
      </c>
      <c r="H293" s="26">
        <f t="shared" si="14"/>
        <v>2.6765045931567011E-4</v>
      </c>
    </row>
    <row r="294" spans="1:8" x14ac:dyDescent="0.25">
      <c r="A294" s="12">
        <f>Riesgo!D298</f>
        <v>0.96714118961745166</v>
      </c>
      <c r="F294" s="75">
        <f t="shared" si="12"/>
        <v>0.17784930910165531</v>
      </c>
      <c r="G294" s="26">
        <f t="shared" si="13"/>
        <v>5.6254406512455035E-3</v>
      </c>
      <c r="H294" s="26">
        <f t="shared" si="14"/>
        <v>1.0004807332163787E-3</v>
      </c>
    </row>
    <row r="295" spans="1:8" x14ac:dyDescent="0.25">
      <c r="A295" s="12">
        <f>Riesgo!D299</f>
        <v>0.86822696649298003</v>
      </c>
      <c r="F295" s="75">
        <f t="shared" si="12"/>
        <v>7.8935085977183683E-2</v>
      </c>
      <c r="G295" s="26">
        <f t="shared" si="13"/>
        <v>4.9182461315506825E-4</v>
      </c>
      <c r="H295" s="26">
        <f t="shared" si="14"/>
        <v>3.882221812509042E-5</v>
      </c>
    </row>
    <row r="296" spans="1:8" x14ac:dyDescent="0.25">
      <c r="A296" s="12">
        <f>Riesgo!D300</f>
        <v>0.94447113908697733</v>
      </c>
      <c r="F296" s="75">
        <f t="shared" si="12"/>
        <v>0.15517925857118098</v>
      </c>
      <c r="G296" s="26">
        <f t="shared" si="13"/>
        <v>3.7368100094185325E-3</v>
      </c>
      <c r="H296" s="26">
        <f t="shared" si="14"/>
        <v>5.7987540668293569E-4</v>
      </c>
    </row>
    <row r="297" spans="1:8" x14ac:dyDescent="0.25">
      <c r="A297" s="12">
        <f>Riesgo!D301</f>
        <v>0.49158870628432927</v>
      </c>
      <c r="F297" s="75">
        <f t="shared" si="12"/>
        <v>-0.29770317423146708</v>
      </c>
      <c r="G297" s="26">
        <f t="shared" si="13"/>
        <v>-2.6384592793551574E-2</v>
      </c>
      <c r="H297" s="26">
        <f t="shared" si="14"/>
        <v>7.8547770254449954E-3</v>
      </c>
    </row>
    <row r="298" spans="1:8" x14ac:dyDescent="0.25">
      <c r="A298" s="12">
        <f>Riesgo!D302</f>
        <v>0.73716631104957553</v>
      </c>
      <c r="F298" s="75">
        <f t="shared" si="12"/>
        <v>-5.2125569466220822E-2</v>
      </c>
      <c r="G298" s="26">
        <f t="shared" si="13"/>
        <v>-1.4162908124969596E-4</v>
      </c>
      <c r="H298" s="26">
        <f t="shared" si="14"/>
        <v>7.3824965131180599E-6</v>
      </c>
    </row>
    <row r="299" spans="1:8" x14ac:dyDescent="0.25">
      <c r="A299" s="12">
        <f>Riesgo!D303</f>
        <v>0.74861050846165988</v>
      </c>
      <c r="F299" s="75">
        <f t="shared" si="12"/>
        <v>-4.0681372054136467E-2</v>
      </c>
      <c r="G299" s="26">
        <f t="shared" si="13"/>
        <v>-6.7326614344150474E-5</v>
      </c>
      <c r="H299" s="26">
        <f t="shared" si="14"/>
        <v>2.7389390472797466E-6</v>
      </c>
    </row>
    <row r="300" spans="1:8" x14ac:dyDescent="0.25">
      <c r="A300" s="12">
        <f>Riesgo!D304</f>
        <v>0.84146328268328296</v>
      </c>
      <c r="F300" s="75">
        <f t="shared" si="12"/>
        <v>5.2171402167486614E-2</v>
      </c>
      <c r="G300" s="26">
        <f t="shared" si="13"/>
        <v>1.4200300249589574E-4</v>
      </c>
      <c r="H300" s="26">
        <f t="shared" si="14"/>
        <v>7.4084957522039826E-6</v>
      </c>
    </row>
    <row r="301" spans="1:8" x14ac:dyDescent="0.25">
      <c r="A301" s="12">
        <f>Riesgo!D305</f>
        <v>0.69601865357472981</v>
      </c>
      <c r="F301" s="75">
        <f t="shared" si="12"/>
        <v>-9.3273226941066545E-2</v>
      </c>
      <c r="G301" s="26">
        <f t="shared" si="13"/>
        <v>-8.1146726801326345E-4</v>
      </c>
      <c r="H301" s="26">
        <f t="shared" si="14"/>
        <v>7.568817064464838E-5</v>
      </c>
    </row>
    <row r="302" spans="1:8" x14ac:dyDescent="0.25">
      <c r="A302" s="12">
        <f>Riesgo!D306</f>
        <v>1</v>
      </c>
      <c r="F302" s="75">
        <f t="shared" si="12"/>
        <v>0.21070811948420365</v>
      </c>
      <c r="G302" s="26">
        <f t="shared" si="13"/>
        <v>9.3550004657532264E-3</v>
      </c>
      <c r="H302" s="26">
        <f t="shared" si="14"/>
        <v>1.9711745559127117E-3</v>
      </c>
    </row>
    <row r="303" spans="1:8" x14ac:dyDescent="0.25">
      <c r="A303" s="12">
        <f>Riesgo!D307</f>
        <v>1</v>
      </c>
      <c r="F303" s="75">
        <f t="shared" si="12"/>
        <v>0.21070811948420365</v>
      </c>
      <c r="G303" s="26">
        <f t="shared" si="13"/>
        <v>9.3550004657532264E-3</v>
      </c>
      <c r="H303" s="26">
        <f t="shared" si="14"/>
        <v>1.9711745559127117E-3</v>
      </c>
    </row>
    <row r="304" spans="1:8" x14ac:dyDescent="0.25">
      <c r="A304" s="12">
        <f>Riesgo!D308</f>
        <v>0.63534440836139194</v>
      </c>
      <c r="F304" s="75">
        <f t="shared" si="12"/>
        <v>-0.15394747215440441</v>
      </c>
      <c r="G304" s="26">
        <f t="shared" si="13"/>
        <v>-3.6485280234352792E-3</v>
      </c>
      <c r="H304" s="26">
        <f t="shared" si="14"/>
        <v>5.6168166629236684E-4</v>
      </c>
    </row>
    <row r="305" spans="1:8" x14ac:dyDescent="0.25">
      <c r="A305" s="12">
        <f>Riesgo!D309</f>
        <v>0.83558509183957075</v>
      </c>
      <c r="F305" s="75">
        <f t="shared" si="12"/>
        <v>4.6293211323774397E-2</v>
      </c>
      <c r="G305" s="26">
        <f t="shared" si="13"/>
        <v>9.9209194949035693E-5</v>
      </c>
      <c r="H305" s="26">
        <f t="shared" si="14"/>
        <v>4.5927122270372403E-6</v>
      </c>
    </row>
    <row r="306" spans="1:8" x14ac:dyDescent="0.25">
      <c r="A306" s="12">
        <f>Riesgo!D310</f>
        <v>0.87144514779663529</v>
      </c>
      <c r="F306" s="75">
        <f t="shared" si="12"/>
        <v>8.2153267280838937E-2</v>
      </c>
      <c r="G306" s="26">
        <f t="shared" si="13"/>
        <v>5.5446548994086964E-4</v>
      </c>
      <c r="H306" s="26">
        <f t="shared" si="14"/>
        <v>4.5551151593113576E-5</v>
      </c>
    </row>
    <row r="307" spans="1:8" x14ac:dyDescent="0.25">
      <c r="A307" s="12">
        <f>Riesgo!D311</f>
        <v>0.76051696755507503</v>
      </c>
      <c r="F307" s="75">
        <f t="shared" si="12"/>
        <v>-2.8774912960721322E-2</v>
      </c>
      <c r="G307" s="26">
        <f t="shared" si="13"/>
        <v>-2.3825501779297546E-5</v>
      </c>
      <c r="H307" s="26">
        <f t="shared" si="14"/>
        <v>6.8557673994479787E-7</v>
      </c>
    </row>
    <row r="308" spans="1:8" x14ac:dyDescent="0.25">
      <c r="A308" s="12">
        <f>Riesgo!D312</f>
        <v>0.6859121616873356</v>
      </c>
      <c r="F308" s="75">
        <f t="shared" si="12"/>
        <v>-0.10337971882846075</v>
      </c>
      <c r="G308" s="26">
        <f t="shared" si="13"/>
        <v>-1.1048569194978114E-3</v>
      </c>
      <c r="H308" s="26">
        <f t="shared" si="14"/>
        <v>1.1421979768336303E-4</v>
      </c>
    </row>
    <row r="309" spans="1:8" x14ac:dyDescent="0.25">
      <c r="A309" s="12">
        <f>Riesgo!D313</f>
        <v>0.61356556326109435</v>
      </c>
      <c r="F309" s="75">
        <f t="shared" si="12"/>
        <v>-0.175726317254702</v>
      </c>
      <c r="G309" s="26">
        <f t="shared" si="13"/>
        <v>-5.4263827377308942E-3</v>
      </c>
      <c r="H309" s="26">
        <f t="shared" si="14"/>
        <v>9.5355825451593759E-4</v>
      </c>
    </row>
    <row r="310" spans="1:8" x14ac:dyDescent="0.25">
      <c r="A310" s="12">
        <f>Riesgo!D314</f>
        <v>0.66994528650525043</v>
      </c>
      <c r="F310" s="75">
        <f t="shared" si="12"/>
        <v>-0.11934659401054593</v>
      </c>
      <c r="G310" s="26">
        <f t="shared" si="13"/>
        <v>-1.699926280470171E-3</v>
      </c>
      <c r="H310" s="26">
        <f t="shared" si="14"/>
        <v>2.0288041164313094E-4</v>
      </c>
    </row>
    <row r="311" spans="1:8" x14ac:dyDescent="0.25">
      <c r="A311" s="12">
        <f>Riesgo!D315</f>
        <v>1</v>
      </c>
      <c r="F311" s="75">
        <f t="shared" si="12"/>
        <v>0.21070811948420365</v>
      </c>
      <c r="G311" s="26">
        <f t="shared" si="13"/>
        <v>9.3550004657532264E-3</v>
      </c>
      <c r="H311" s="26">
        <f t="shared" si="14"/>
        <v>1.9711745559127117E-3</v>
      </c>
    </row>
    <row r="312" spans="1:8" x14ac:dyDescent="0.25">
      <c r="A312" s="12">
        <f>Riesgo!D316</f>
        <v>0.76860481723118412</v>
      </c>
      <c r="F312" s="75">
        <f t="shared" si="12"/>
        <v>-2.0687063284612228E-2</v>
      </c>
      <c r="G312" s="26">
        <f t="shared" si="13"/>
        <v>-8.8531236312747833E-6</v>
      </c>
      <c r="H312" s="26">
        <f t="shared" si="14"/>
        <v>1.8314512882667745E-7</v>
      </c>
    </row>
    <row r="313" spans="1:8" x14ac:dyDescent="0.25">
      <c r="A313" s="12">
        <f>Riesgo!D317</f>
        <v>0.72107067742095532</v>
      </c>
      <c r="F313" s="75">
        <f t="shared" si="12"/>
        <v>-6.8221203094841032E-2</v>
      </c>
      <c r="G313" s="26">
        <f t="shared" si="13"/>
        <v>-3.1751052204035134E-4</v>
      </c>
      <c r="H313" s="26">
        <f t="shared" si="14"/>
        <v>2.1660949808863808E-5</v>
      </c>
    </row>
    <row r="314" spans="1:8" x14ac:dyDescent="0.25">
      <c r="A314" s="12">
        <f>Riesgo!D318</f>
        <v>0.52661888610078456</v>
      </c>
      <c r="F314" s="75">
        <f t="shared" si="12"/>
        <v>-0.2626729944150118</v>
      </c>
      <c r="G314" s="26">
        <f t="shared" si="13"/>
        <v>-1.812367538697119E-2</v>
      </c>
      <c r="H314" s="26">
        <f t="shared" si="14"/>
        <v>4.7606000837013707E-3</v>
      </c>
    </row>
    <row r="315" spans="1:8" x14ac:dyDescent="0.25">
      <c r="A315" s="12">
        <f>Riesgo!D319</f>
        <v>0.78884129573270911</v>
      </c>
      <c r="F315" s="75">
        <f t="shared" si="12"/>
        <v>-4.5058478308723782E-4</v>
      </c>
      <c r="G315" s="26">
        <f t="shared" si="13"/>
        <v>-9.1480717586675792E-11</v>
      </c>
      <c r="H315" s="26">
        <f t="shared" si="14"/>
        <v>4.1219819290457173E-14</v>
      </c>
    </row>
    <row r="316" spans="1:8" x14ac:dyDescent="0.25">
      <c r="A316" s="12">
        <f>Riesgo!D320</f>
        <v>0.53501370773399137</v>
      </c>
      <c r="F316" s="75">
        <f t="shared" si="12"/>
        <v>-0.25427817278180498</v>
      </c>
      <c r="G316" s="26">
        <f t="shared" si="13"/>
        <v>-1.6440962770731388E-2</v>
      </c>
      <c r="H316" s="26">
        <f t="shared" si="14"/>
        <v>4.1805779721152585E-3</v>
      </c>
    </row>
    <row r="317" spans="1:8" x14ac:dyDescent="0.25">
      <c r="A317" s="12">
        <f>Riesgo!D321</f>
        <v>0.70113690149251129</v>
      </c>
      <c r="F317" s="75">
        <f t="shared" si="12"/>
        <v>-8.8154979023285063E-2</v>
      </c>
      <c r="G317" s="26">
        <f t="shared" si="13"/>
        <v>-6.8507881727470374E-4</v>
      </c>
      <c r="H317" s="26">
        <f t="shared" si="14"/>
        <v>6.0393108766148448E-5</v>
      </c>
    </row>
    <row r="318" spans="1:8" x14ac:dyDescent="0.25">
      <c r="A318" s="12">
        <f>Riesgo!D322</f>
        <v>0.88354923288395293</v>
      </c>
      <c r="F318" s="75">
        <f t="shared" si="12"/>
        <v>9.4257352368156577E-2</v>
      </c>
      <c r="G318" s="26">
        <f t="shared" si="13"/>
        <v>8.3742459054767773E-4</v>
      </c>
      <c r="H318" s="26">
        <f t="shared" si="14"/>
        <v>7.8933424713011706E-5</v>
      </c>
    </row>
    <row r="319" spans="1:8" x14ac:dyDescent="0.25">
      <c r="A319" s="12">
        <f>Riesgo!D323</f>
        <v>0.80736862511817786</v>
      </c>
      <c r="F319" s="75">
        <f t="shared" si="12"/>
        <v>1.8076744602381511E-2</v>
      </c>
      <c r="G319" s="26">
        <f t="shared" si="13"/>
        <v>5.9069142511558357E-6</v>
      </c>
      <c r="H319" s="26">
        <f t="shared" si="14"/>
        <v>1.0677778030631168E-7</v>
      </c>
    </row>
    <row r="320" spans="1:8" x14ac:dyDescent="0.25">
      <c r="A320" s="12">
        <f>Riesgo!D324</f>
        <v>0.65362760053900926</v>
      </c>
      <c r="F320" s="75">
        <f t="shared" si="12"/>
        <v>-0.13566427997678709</v>
      </c>
      <c r="G320" s="26">
        <f t="shared" si="13"/>
        <v>-2.4968735143507184E-3</v>
      </c>
      <c r="H320" s="26">
        <f t="shared" si="14"/>
        <v>3.3873654751750016E-4</v>
      </c>
    </row>
    <row r="321" spans="1:8" x14ac:dyDescent="0.25">
      <c r="A321" s="12">
        <f>Riesgo!D325</f>
        <v>0.6882930792509323</v>
      </c>
      <c r="F321" s="75">
        <f t="shared" si="12"/>
        <v>-0.10099880126486405</v>
      </c>
      <c r="G321" s="26">
        <f t="shared" si="13"/>
        <v>-1.0302643155440333E-3</v>
      </c>
      <c r="H321" s="26">
        <f t="shared" si="14"/>
        <v>1.0405546085591301E-4</v>
      </c>
    </row>
    <row r="322" spans="1:8" x14ac:dyDescent="0.25">
      <c r="A322" s="12">
        <f>Riesgo!D326</f>
        <v>0.95120326697265045</v>
      </c>
      <c r="F322" s="75">
        <f t="shared" si="12"/>
        <v>0.1619113864568541</v>
      </c>
      <c r="G322" s="26">
        <f t="shared" si="13"/>
        <v>4.2445550940721855E-3</v>
      </c>
      <c r="H322" s="26">
        <f t="shared" si="14"/>
        <v>6.8724180017373034E-4</v>
      </c>
    </row>
    <row r="323" spans="1:8" x14ac:dyDescent="0.25">
      <c r="A323" s="12">
        <f>Riesgo!D327</f>
        <v>0.88915079736530744</v>
      </c>
      <c r="F323" s="75">
        <f t="shared" ref="F323:F386" si="15">A323-$D$4</f>
        <v>9.9858916849511092E-2</v>
      </c>
      <c r="G323" s="26">
        <f t="shared" ref="G323:G386" si="16">IF(A323=0,0,(A323-D$4)^3)</f>
        <v>9.9577347401375504E-4</v>
      </c>
      <c r="H323" s="26">
        <f t="shared" ref="H323:H386" si="17">IF(A323=0,0,(A323-D$4)^4)</f>
        <v>9.9436860542488371E-5</v>
      </c>
    </row>
    <row r="324" spans="1:8" x14ac:dyDescent="0.25">
      <c r="A324" s="12">
        <f>Riesgo!D328</f>
        <v>0.88038241933787653</v>
      </c>
      <c r="F324" s="75">
        <f t="shared" si="15"/>
        <v>9.109053882208018E-2</v>
      </c>
      <c r="G324" s="26">
        <f t="shared" si="16"/>
        <v>7.558224945560868E-4</v>
      </c>
      <c r="H324" s="26">
        <f t="shared" si="17"/>
        <v>6.8848278282962702E-5</v>
      </c>
    </row>
    <row r="325" spans="1:8" x14ac:dyDescent="0.25">
      <c r="A325" s="12">
        <f>Riesgo!D329</f>
        <v>0.58902058411006453</v>
      </c>
      <c r="F325" s="75">
        <f t="shared" si="15"/>
        <v>-0.20027129640573182</v>
      </c>
      <c r="G325" s="26">
        <f t="shared" si="16"/>
        <v>-8.0325997496995642E-3</v>
      </c>
      <c r="H325" s="26">
        <f t="shared" si="17"/>
        <v>1.6086991653806889E-3</v>
      </c>
    </row>
    <row r="326" spans="1:8" x14ac:dyDescent="0.25">
      <c r="A326" s="12">
        <f>Riesgo!D330</f>
        <v>0.79859771391702572</v>
      </c>
      <c r="F326" s="75">
        <f t="shared" si="15"/>
        <v>9.3058334012293686E-3</v>
      </c>
      <c r="G326" s="26">
        <f t="shared" si="16"/>
        <v>8.0587154221258694E-7</v>
      </c>
      <c r="H326" s="26">
        <f t="shared" si="17"/>
        <v>7.4993063146221146E-9</v>
      </c>
    </row>
    <row r="327" spans="1:8" x14ac:dyDescent="0.25">
      <c r="A327" s="12">
        <f>Riesgo!D331</f>
        <v>0.49893147780485003</v>
      </c>
      <c r="F327" s="75">
        <f t="shared" si="15"/>
        <v>-0.29036040271094632</v>
      </c>
      <c r="G327" s="26">
        <f t="shared" si="16"/>
        <v>-2.4480042655183734E-2</v>
      </c>
      <c r="H327" s="26">
        <f t="shared" si="17"/>
        <v>7.108035043740293E-3</v>
      </c>
    </row>
    <row r="328" spans="1:8" x14ac:dyDescent="0.25">
      <c r="A328" s="12">
        <f>Riesgo!D332</f>
        <v>0.66731483223820132</v>
      </c>
      <c r="F328" s="75">
        <f t="shared" si="15"/>
        <v>-0.12197704827759503</v>
      </c>
      <c r="G328" s="26">
        <f t="shared" si="16"/>
        <v>-1.8148233524811343E-3</v>
      </c>
      <c r="H328" s="26">
        <f t="shared" si="17"/>
        <v>2.213667956808982E-4</v>
      </c>
    </row>
    <row r="329" spans="1:8" x14ac:dyDescent="0.25">
      <c r="A329" s="12">
        <f>Riesgo!D333</f>
        <v>0.94837914749534247</v>
      </c>
      <c r="F329" s="75">
        <f t="shared" si="15"/>
        <v>0.15908726697954612</v>
      </c>
      <c r="G329" s="26">
        <f t="shared" si="16"/>
        <v>4.0263012228000678E-3</v>
      </c>
      <c r="H329" s="26">
        <f t="shared" si="17"/>
        <v>6.4053325757166743E-4</v>
      </c>
    </row>
    <row r="330" spans="1:8" x14ac:dyDescent="0.25">
      <c r="A330" s="12">
        <f>Riesgo!D334</f>
        <v>1</v>
      </c>
      <c r="F330" s="75">
        <f t="shared" si="15"/>
        <v>0.21070811948420365</v>
      </c>
      <c r="G330" s="26">
        <f t="shared" si="16"/>
        <v>9.3550004657532264E-3</v>
      </c>
      <c r="H330" s="26">
        <f t="shared" si="17"/>
        <v>1.9711745559127117E-3</v>
      </c>
    </row>
    <row r="331" spans="1:8" x14ac:dyDescent="0.25">
      <c r="A331" s="12">
        <f>Riesgo!D335</f>
        <v>0.84829561720264934</v>
      </c>
      <c r="F331" s="75">
        <f t="shared" si="15"/>
        <v>5.9003736686852992E-2</v>
      </c>
      <c r="G331" s="26">
        <f t="shared" si="16"/>
        <v>2.0541802469227862E-4</v>
      </c>
      <c r="H331" s="26">
        <f t="shared" si="17"/>
        <v>1.2120431039676673E-5</v>
      </c>
    </row>
    <row r="332" spans="1:8" x14ac:dyDescent="0.25">
      <c r="A332" s="12">
        <f>Riesgo!D336</f>
        <v>0.52285373280040537</v>
      </c>
      <c r="F332" s="75">
        <f t="shared" si="15"/>
        <v>-0.26643814771539098</v>
      </c>
      <c r="G332" s="26">
        <f t="shared" si="16"/>
        <v>-1.8914254018152887E-2</v>
      </c>
      <c r="H332" s="26">
        <f t="shared" si="17"/>
        <v>5.0394788060150464E-3</v>
      </c>
    </row>
    <row r="333" spans="1:8" x14ac:dyDescent="0.25">
      <c r="A333" s="12">
        <f>Riesgo!D337</f>
        <v>0.89678013217844765</v>
      </c>
      <c r="F333" s="75">
        <f t="shared" si="15"/>
        <v>0.1074882516626513</v>
      </c>
      <c r="G333" s="26">
        <f t="shared" si="16"/>
        <v>1.2418896193404771E-3</v>
      </c>
      <c r="H333" s="26">
        <f t="shared" si="17"/>
        <v>1.3348854394090343E-4</v>
      </c>
    </row>
    <row r="334" spans="1:8" x14ac:dyDescent="0.25">
      <c r="A334" s="12">
        <f>Riesgo!D338</f>
        <v>0.79328591268201043</v>
      </c>
      <c r="F334" s="75">
        <f t="shared" si="15"/>
        <v>3.9940321662140787E-3</v>
      </c>
      <c r="G334" s="26">
        <f t="shared" si="16"/>
        <v>6.3713971146212297E-8</v>
      </c>
      <c r="H334" s="26">
        <f t="shared" si="17"/>
        <v>2.5447565019520764E-10</v>
      </c>
    </row>
    <row r="335" spans="1:8" x14ac:dyDescent="0.25">
      <c r="A335" s="12">
        <f>Riesgo!D339</f>
        <v>0.86975373574401005</v>
      </c>
      <c r="F335" s="75">
        <f t="shared" si="15"/>
        <v>8.0461855228213697E-2</v>
      </c>
      <c r="G335" s="26">
        <f t="shared" si="16"/>
        <v>5.2091891336059678E-4</v>
      </c>
      <c r="H335" s="26">
        <f t="shared" si="17"/>
        <v>4.1914102192458731E-5</v>
      </c>
    </row>
    <row r="336" spans="1:8" x14ac:dyDescent="0.25">
      <c r="A336" s="12">
        <f>Riesgo!D340</f>
        <v>0.86795017249359552</v>
      </c>
      <c r="F336" s="75">
        <f t="shared" si="15"/>
        <v>7.8658291977799166E-2</v>
      </c>
      <c r="G336" s="26">
        <f t="shared" si="16"/>
        <v>4.8666883395727839E-4</v>
      </c>
      <c r="H336" s="26">
        <f t="shared" si="17"/>
        <v>3.8280539237906666E-5</v>
      </c>
    </row>
    <row r="337" spans="1:8" x14ac:dyDescent="0.25">
      <c r="A337" s="12">
        <f>Riesgo!D341</f>
        <v>0.8415969765763841</v>
      </c>
      <c r="F337" s="75">
        <f t="shared" si="15"/>
        <v>5.2305096060587752E-2</v>
      </c>
      <c r="G337" s="26">
        <f t="shared" si="16"/>
        <v>1.4309748868549443E-4</v>
      </c>
      <c r="H337" s="26">
        <f t="shared" si="17"/>
        <v>7.4847278917236543E-6</v>
      </c>
    </row>
    <row r="338" spans="1:8" x14ac:dyDescent="0.25">
      <c r="A338" s="12">
        <f>Riesgo!D342</f>
        <v>0.99388095050805392</v>
      </c>
      <c r="F338" s="75">
        <f t="shared" si="15"/>
        <v>0.20458906999225757</v>
      </c>
      <c r="G338" s="26">
        <f t="shared" si="16"/>
        <v>8.563420780917633E-3</v>
      </c>
      <c r="H338" s="26">
        <f t="shared" si="17"/>
        <v>1.7519822935203105E-3</v>
      </c>
    </row>
    <row r="339" spans="1:8" x14ac:dyDescent="0.25">
      <c r="A339" s="12">
        <f>Riesgo!D343</f>
        <v>0.77450663575610346</v>
      </c>
      <c r="F339" s="75">
        <f t="shared" si="15"/>
        <v>-1.4785244759692895E-2</v>
      </c>
      <c r="G339" s="26">
        <f t="shared" si="16"/>
        <v>-3.2321056999169E-6</v>
      </c>
      <c r="H339" s="26">
        <f t="shared" si="17"/>
        <v>4.7787473862469883E-8</v>
      </c>
    </row>
    <row r="340" spans="1:8" x14ac:dyDescent="0.25">
      <c r="A340" s="12">
        <f>Riesgo!D344</f>
        <v>0.61317079851698064</v>
      </c>
      <c r="F340" s="75">
        <f t="shared" si="15"/>
        <v>-0.17612108199881571</v>
      </c>
      <c r="G340" s="26">
        <f t="shared" si="16"/>
        <v>-5.4630356506901422E-3</v>
      </c>
      <c r="H340" s="26">
        <f t="shared" si="17"/>
        <v>9.6215574979765194E-4</v>
      </c>
    </row>
    <row r="341" spans="1:8" x14ac:dyDescent="0.25">
      <c r="A341" s="12">
        <f>Riesgo!D345</f>
        <v>0.78418543443706901</v>
      </c>
      <c r="F341" s="75">
        <f t="shared" si="15"/>
        <v>-5.1064460787273447E-3</v>
      </c>
      <c r="G341" s="26">
        <f t="shared" si="16"/>
        <v>-1.331546235354854E-7</v>
      </c>
      <c r="H341" s="26">
        <f t="shared" si="17"/>
        <v>6.7994690521719527E-10</v>
      </c>
    </row>
    <row r="342" spans="1:8" x14ac:dyDescent="0.25">
      <c r="A342" s="12">
        <f>Riesgo!D346</f>
        <v>0.92765923511128867</v>
      </c>
      <c r="F342" s="75">
        <f t="shared" si="15"/>
        <v>0.13836735459549232</v>
      </c>
      <c r="G342" s="26">
        <f t="shared" si="16"/>
        <v>2.6491156213750643E-3</v>
      </c>
      <c r="H342" s="26">
        <f t="shared" si="17"/>
        <v>3.6655112054726147E-4</v>
      </c>
    </row>
    <row r="343" spans="1:8" x14ac:dyDescent="0.25">
      <c r="A343" s="12">
        <f>Riesgo!D347</f>
        <v>0.72454057784812054</v>
      </c>
      <c r="F343" s="75">
        <f t="shared" si="15"/>
        <v>-6.4751302667675814E-2</v>
      </c>
      <c r="G343" s="26">
        <f t="shared" si="16"/>
        <v>-2.7148480675157614E-4</v>
      </c>
      <c r="H343" s="26">
        <f t="shared" si="17"/>
        <v>1.7578994891646785E-5</v>
      </c>
    </row>
    <row r="344" spans="1:8" x14ac:dyDescent="0.25">
      <c r="A344" s="12">
        <f>Riesgo!D348</f>
        <v>0.78834216416377279</v>
      </c>
      <c r="F344" s="75">
        <f t="shared" si="15"/>
        <v>-9.497163520235663E-4</v>
      </c>
      <c r="G344" s="26">
        <f t="shared" si="16"/>
        <v>-8.5660725238108195E-10</v>
      </c>
      <c r="H344" s="26">
        <f t="shared" si="17"/>
        <v>8.1353391484829145E-13</v>
      </c>
    </row>
    <row r="345" spans="1:8" x14ac:dyDescent="0.25">
      <c r="A345" s="12">
        <f>Riesgo!D349</f>
        <v>0.74197359741619573</v>
      </c>
      <c r="F345" s="75">
        <f t="shared" si="15"/>
        <v>-4.7318283099600622E-2</v>
      </c>
      <c r="G345" s="26">
        <f t="shared" si="16"/>
        <v>-1.0594657822698657E-4</v>
      </c>
      <c r="H345" s="26">
        <f t="shared" si="17"/>
        <v>5.0132101819785341E-6</v>
      </c>
    </row>
    <row r="346" spans="1:8" x14ac:dyDescent="0.25">
      <c r="A346" s="12">
        <f>Riesgo!D350</f>
        <v>0.84952641552922548</v>
      </c>
      <c r="F346" s="75">
        <f t="shared" si="15"/>
        <v>6.0234535013429125E-2</v>
      </c>
      <c r="G346" s="26">
        <f t="shared" si="16"/>
        <v>2.1854289224707959E-4</v>
      </c>
      <c r="H346" s="26">
        <f t="shared" si="17"/>
        <v>1.3163829494992785E-5</v>
      </c>
    </row>
    <row r="347" spans="1:8" x14ac:dyDescent="0.25">
      <c r="A347" s="12">
        <f>Riesgo!D351</f>
        <v>0.72760057507490672</v>
      </c>
      <c r="F347" s="75">
        <f t="shared" si="15"/>
        <v>-6.1691305440889632E-2</v>
      </c>
      <c r="G347" s="26">
        <f t="shared" si="16"/>
        <v>-2.3478582930164851E-4</v>
      </c>
      <c r="H347" s="26">
        <f t="shared" si="17"/>
        <v>1.4484244308640572E-5</v>
      </c>
    </row>
    <row r="348" spans="1:8" x14ac:dyDescent="0.25">
      <c r="A348" s="12">
        <f>Riesgo!D352</f>
        <v>0.89137707168594393</v>
      </c>
      <c r="F348" s="75">
        <f t="shared" si="15"/>
        <v>0.10208519117014758</v>
      </c>
      <c r="G348" s="26">
        <f t="shared" si="16"/>
        <v>1.0638692082267785E-3</v>
      </c>
      <c r="H348" s="26">
        <f t="shared" si="17"/>
        <v>1.0860529150186423E-4</v>
      </c>
    </row>
    <row r="349" spans="1:8" x14ac:dyDescent="0.25">
      <c r="A349" s="12">
        <f>Riesgo!D353</f>
        <v>0.44670115110128705</v>
      </c>
      <c r="F349" s="75">
        <f t="shared" si="15"/>
        <v>-0.3425907294145093</v>
      </c>
      <c r="G349" s="26">
        <f t="shared" si="16"/>
        <v>-4.0209328466091106E-2</v>
      </c>
      <c r="H349" s="26">
        <f t="shared" si="17"/>
        <v>1.3775343168465742E-2</v>
      </c>
    </row>
    <row r="350" spans="1:8" x14ac:dyDescent="0.25">
      <c r="A350" s="12">
        <f>Riesgo!D354</f>
        <v>0.81303626742440815</v>
      </c>
      <c r="F350" s="75">
        <f t="shared" si="15"/>
        <v>2.3744386908611803E-2</v>
      </c>
      <c r="G350" s="26">
        <f t="shared" si="16"/>
        <v>1.3386988216598825E-5</v>
      </c>
      <c r="H350" s="26">
        <f t="shared" si="17"/>
        <v>3.1786582775594962E-7</v>
      </c>
    </row>
    <row r="351" spans="1:8" x14ac:dyDescent="0.25">
      <c r="A351" s="12">
        <f>Riesgo!D355</f>
        <v>0.55666852631996477</v>
      </c>
      <c r="F351" s="75">
        <f t="shared" si="15"/>
        <v>-0.23262335419583158</v>
      </c>
      <c r="G351" s="26">
        <f t="shared" si="16"/>
        <v>-1.2588092935961947E-2</v>
      </c>
      <c r="H351" s="26">
        <f t="shared" si="17"/>
        <v>2.9282844016923211E-3</v>
      </c>
    </row>
    <row r="352" spans="1:8" x14ac:dyDescent="0.25">
      <c r="A352" s="12">
        <f>Riesgo!D356</f>
        <v>0.94070522964380643</v>
      </c>
      <c r="F352" s="75">
        <f t="shared" si="15"/>
        <v>0.15141334912801008</v>
      </c>
      <c r="G352" s="26">
        <f t="shared" si="16"/>
        <v>3.4713027894753092E-3</v>
      </c>
      <c r="H352" s="26">
        <f t="shared" si="17"/>
        <v>5.2560158119186026E-4</v>
      </c>
    </row>
    <row r="353" spans="1:8" x14ac:dyDescent="0.25">
      <c r="A353" s="12">
        <f>Riesgo!D357</f>
        <v>0.71892941089836193</v>
      </c>
      <c r="F353" s="75">
        <f t="shared" si="15"/>
        <v>-7.036246961743442E-2</v>
      </c>
      <c r="G353" s="26">
        <f t="shared" si="16"/>
        <v>-3.4835594168602344E-4</v>
      </c>
      <c r="H353" s="26">
        <f t="shared" si="17"/>
        <v>2.4511184362935579E-5</v>
      </c>
    </row>
    <row r="354" spans="1:8" x14ac:dyDescent="0.25">
      <c r="A354" s="12">
        <f>Riesgo!D358</f>
        <v>0.49212749685947815</v>
      </c>
      <c r="F354" s="75">
        <f t="shared" si="15"/>
        <v>-0.2971643836563182</v>
      </c>
      <c r="G354" s="26">
        <f t="shared" si="16"/>
        <v>-2.624159743485243E-2</v>
      </c>
      <c r="H354" s="26">
        <f t="shared" si="17"/>
        <v>7.7980681278851435E-3</v>
      </c>
    </row>
    <row r="355" spans="1:8" x14ac:dyDescent="0.25">
      <c r="A355" s="12">
        <f>Riesgo!D359</f>
        <v>0.78582508294577613</v>
      </c>
      <c r="F355" s="75">
        <f t="shared" si="15"/>
        <v>-3.4667975700202192E-3</v>
      </c>
      <c r="G355" s="26">
        <f t="shared" si="16"/>
        <v>-4.1666349310083105E-8</v>
      </c>
      <c r="H355" s="26">
        <f t="shared" si="17"/>
        <v>1.4444879853980974E-10</v>
      </c>
    </row>
    <row r="356" spans="1:8" x14ac:dyDescent="0.25">
      <c r="A356" s="12">
        <f>Riesgo!D360</f>
        <v>0.86541473146977321</v>
      </c>
      <c r="F356" s="75">
        <f t="shared" si="15"/>
        <v>7.6122850953976862E-2</v>
      </c>
      <c r="G356" s="26">
        <f t="shared" si="16"/>
        <v>4.4110820424199312E-4</v>
      </c>
      <c r="H356" s="26">
        <f t="shared" si="17"/>
        <v>3.3578414086089632E-5</v>
      </c>
    </row>
    <row r="357" spans="1:8" x14ac:dyDescent="0.25">
      <c r="A357" s="12">
        <f>Riesgo!D361</f>
        <v>0.70082732678230764</v>
      </c>
      <c r="F357" s="75">
        <f t="shared" si="15"/>
        <v>-8.8464553733488716E-2</v>
      </c>
      <c r="G357" s="26">
        <f t="shared" si="16"/>
        <v>-6.9232158647705331E-4</v>
      </c>
      <c r="H357" s="26">
        <f t="shared" si="17"/>
        <v>6.1245920187753442E-5</v>
      </c>
    </row>
    <row r="358" spans="1:8" x14ac:dyDescent="0.25">
      <c r="A358" s="12">
        <f>Riesgo!D362</f>
        <v>0.64193657167867457</v>
      </c>
      <c r="F358" s="75">
        <f t="shared" si="15"/>
        <v>-0.14735530883712178</v>
      </c>
      <c r="G358" s="26">
        <f t="shared" si="16"/>
        <v>-3.1996123246068879E-3</v>
      </c>
      <c r="H358" s="26">
        <f t="shared" si="17"/>
        <v>4.7147986225150909E-4</v>
      </c>
    </row>
    <row r="359" spans="1:8" x14ac:dyDescent="0.25">
      <c r="A359" s="12">
        <f>Riesgo!D363</f>
        <v>0.88036864665763492</v>
      </c>
      <c r="F359" s="75">
        <f t="shared" si="15"/>
        <v>9.1076766141838572E-2</v>
      </c>
      <c r="G359" s="26">
        <f t="shared" si="16"/>
        <v>7.5547971051414706E-4</v>
      </c>
      <c r="H359" s="26">
        <f t="shared" si="17"/>
        <v>6.8806648919400872E-5</v>
      </c>
    </row>
    <row r="360" spans="1:8" x14ac:dyDescent="0.25">
      <c r="A360" s="12">
        <f>Riesgo!D364</f>
        <v>0.89877324936036751</v>
      </c>
      <c r="F360" s="75">
        <f t="shared" si="15"/>
        <v>0.10948136884457116</v>
      </c>
      <c r="G360" s="26">
        <f t="shared" si="16"/>
        <v>1.3122623123882952E-3</v>
      </c>
      <c r="H360" s="26">
        <f t="shared" si="17"/>
        <v>1.4366827424341279E-4</v>
      </c>
    </row>
    <row r="361" spans="1:8" x14ac:dyDescent="0.25">
      <c r="A361" s="12">
        <f>Riesgo!D365</f>
        <v>0.5315146294106492</v>
      </c>
      <c r="F361" s="75">
        <f t="shared" si="15"/>
        <v>-0.25777725110514715</v>
      </c>
      <c r="G361" s="26">
        <f t="shared" si="16"/>
        <v>-1.7129069220249201E-2</v>
      </c>
      <c r="H361" s="26">
        <f t="shared" si="17"/>
        <v>4.415484377585625E-3</v>
      </c>
    </row>
    <row r="362" spans="1:8" x14ac:dyDescent="0.25">
      <c r="A362" s="12">
        <f>Riesgo!D366</f>
        <v>0.71440317183587465</v>
      </c>
      <c r="F362" s="75">
        <f t="shared" si="15"/>
        <v>-7.4888708679921701E-2</v>
      </c>
      <c r="G362" s="26">
        <f t="shared" si="16"/>
        <v>-4.1999974439078442E-4</v>
      </c>
      <c r="H362" s="26">
        <f t="shared" si="17"/>
        <v>3.1453238503323033E-5</v>
      </c>
    </row>
    <row r="363" spans="1:8" x14ac:dyDescent="0.25">
      <c r="A363" s="12">
        <f>Riesgo!D367</f>
        <v>0.82355569289638009</v>
      </c>
      <c r="F363" s="75">
        <f t="shared" si="15"/>
        <v>3.4263812380583736E-2</v>
      </c>
      <c r="G363" s="26">
        <f t="shared" si="16"/>
        <v>4.0226018587566522E-5</v>
      </c>
      <c r="H363" s="26">
        <f t="shared" si="17"/>
        <v>1.3782967537022534E-6</v>
      </c>
    </row>
    <row r="364" spans="1:8" x14ac:dyDescent="0.25">
      <c r="A364" s="12">
        <f>Riesgo!D368</f>
        <v>0.82426619157878833</v>
      </c>
      <c r="F364" s="75">
        <f t="shared" si="15"/>
        <v>3.4974311062991981E-2</v>
      </c>
      <c r="G364" s="26">
        <f t="shared" si="16"/>
        <v>4.2780662431298732E-5</v>
      </c>
      <c r="H364" s="26">
        <f t="shared" si="17"/>
        <v>1.4962241953530967E-6</v>
      </c>
    </row>
    <row r="365" spans="1:8" x14ac:dyDescent="0.25">
      <c r="A365" s="12">
        <f>Riesgo!D369</f>
        <v>0.85911054515891006</v>
      </c>
      <c r="F365" s="75">
        <f t="shared" si="15"/>
        <v>6.9818664643113704E-2</v>
      </c>
      <c r="G365" s="26">
        <f t="shared" si="16"/>
        <v>3.4034126961845747E-4</v>
      </c>
      <c r="H365" s="26">
        <f t="shared" si="17"/>
        <v>2.3762172967702627E-5</v>
      </c>
    </row>
    <row r="366" spans="1:8" x14ac:dyDescent="0.25">
      <c r="A366" s="12">
        <f>Riesgo!D370</f>
        <v>0.89381231633515323</v>
      </c>
      <c r="F366" s="75">
        <f t="shared" si="15"/>
        <v>0.10452043581935688</v>
      </c>
      <c r="G366" s="26">
        <f t="shared" si="16"/>
        <v>1.1418357487022509E-3</v>
      </c>
      <c r="H366" s="26">
        <f t="shared" si="17"/>
        <v>1.1934517008848091E-4</v>
      </c>
    </row>
    <row r="367" spans="1:8" x14ac:dyDescent="0.25">
      <c r="A367" s="12">
        <f>Riesgo!D371</f>
        <v>0.93615021869711246</v>
      </c>
      <c r="F367" s="75">
        <f t="shared" si="15"/>
        <v>0.14685833818131611</v>
      </c>
      <c r="G367" s="26">
        <f t="shared" si="16"/>
        <v>3.1673483364565548E-3</v>
      </c>
      <c r="H367" s="26">
        <f t="shared" si="17"/>
        <v>4.6515151313336573E-4</v>
      </c>
    </row>
    <row r="368" spans="1:8" x14ac:dyDescent="0.25">
      <c r="A368" s="12">
        <f>Riesgo!D372</f>
        <v>0.79543039097180768</v>
      </c>
      <c r="F368" s="75">
        <f t="shared" si="15"/>
        <v>6.1385104560113257E-3</v>
      </c>
      <c r="G368" s="26">
        <f t="shared" si="16"/>
        <v>2.3130711922824346E-7</v>
      </c>
      <c r="H368" s="26">
        <f t="shared" si="17"/>
        <v>1.4198811699324308E-9</v>
      </c>
    </row>
    <row r="369" spans="1:8" x14ac:dyDescent="0.25">
      <c r="A369" s="12">
        <f>Riesgo!D373</f>
        <v>0.78993669799034649</v>
      </c>
      <c r="F369" s="75">
        <f t="shared" si="15"/>
        <v>6.4481747455014116E-4</v>
      </c>
      <c r="G369" s="26">
        <f t="shared" si="16"/>
        <v>2.681083840086561E-10</v>
      </c>
      <c r="H369" s="26">
        <f t="shared" si="17"/>
        <v>1.7288097108218111E-13</v>
      </c>
    </row>
    <row r="370" spans="1:8" x14ac:dyDescent="0.25">
      <c r="A370" s="12">
        <f>Riesgo!D374</f>
        <v>0.57016365716785222</v>
      </c>
      <c r="F370" s="75">
        <f t="shared" si="15"/>
        <v>-0.21912822334794413</v>
      </c>
      <c r="G370" s="26">
        <f t="shared" si="16"/>
        <v>-1.0521918963966505E-2</v>
      </c>
      <c r="H370" s="26">
        <f t="shared" si="17"/>
        <v>2.3056494087850209E-3</v>
      </c>
    </row>
    <row r="371" spans="1:8" x14ac:dyDescent="0.25">
      <c r="A371" s="12">
        <f>Riesgo!D375</f>
        <v>0.91438366042975139</v>
      </c>
      <c r="F371" s="75">
        <f t="shared" si="15"/>
        <v>0.12509177991395504</v>
      </c>
      <c r="G371" s="26">
        <f t="shared" si="16"/>
        <v>1.9574303430719823E-3</v>
      </c>
      <c r="H371" s="26">
        <f t="shared" si="17"/>
        <v>2.448584456724579E-4</v>
      </c>
    </row>
    <row r="372" spans="1:8" x14ac:dyDescent="0.25">
      <c r="A372" s="12">
        <f>Riesgo!D376</f>
        <v>0.89561008972110634</v>
      </c>
      <c r="F372" s="75">
        <f t="shared" si="15"/>
        <v>0.10631820920530999</v>
      </c>
      <c r="G372" s="26">
        <f t="shared" si="16"/>
        <v>1.2017744278708033E-3</v>
      </c>
      <c r="H372" s="26">
        <f t="shared" si="17"/>
        <v>1.2777050503995978E-4</v>
      </c>
    </row>
    <row r="373" spans="1:8" x14ac:dyDescent="0.25">
      <c r="A373" s="12">
        <f>Riesgo!D377</f>
        <v>0.67924990105565897</v>
      </c>
      <c r="F373" s="75">
        <f t="shared" si="15"/>
        <v>-0.11004197946013738</v>
      </c>
      <c r="G373" s="26">
        <f t="shared" si="16"/>
        <v>-1.3325244360277407E-3</v>
      </c>
      <c r="H373" s="26">
        <f t="shared" si="17"/>
        <v>1.4663362661949578E-4</v>
      </c>
    </row>
    <row r="374" spans="1:8" x14ac:dyDescent="0.25">
      <c r="A374" s="12">
        <f>Riesgo!D378</f>
        <v>0.49113223694178376</v>
      </c>
      <c r="F374" s="75">
        <f t="shared" si="15"/>
        <v>-0.29815964357401259</v>
      </c>
      <c r="G374" s="26">
        <f t="shared" si="16"/>
        <v>-2.6506145752455756E-2</v>
      </c>
      <c r="H374" s="26">
        <f t="shared" si="17"/>
        <v>7.9030629700730347E-3</v>
      </c>
    </row>
    <row r="375" spans="1:8" x14ac:dyDescent="0.25">
      <c r="A375" s="12">
        <f>Riesgo!D379</f>
        <v>0.48638838057634293</v>
      </c>
      <c r="F375" s="75">
        <f t="shared" si="15"/>
        <v>-0.30290349993945342</v>
      </c>
      <c r="G375" s="26">
        <f t="shared" si="16"/>
        <v>-2.7791556741771077E-2</v>
      </c>
      <c r="H375" s="26">
        <f t="shared" si="17"/>
        <v>8.4181598058483721E-3</v>
      </c>
    </row>
    <row r="376" spans="1:8" x14ac:dyDescent="0.25">
      <c r="A376" s="12">
        <f>Riesgo!D380</f>
        <v>0.88239156007936159</v>
      </c>
      <c r="F376" s="75">
        <f t="shared" si="15"/>
        <v>9.3099679563565241E-2</v>
      </c>
      <c r="G376" s="26">
        <f t="shared" si="16"/>
        <v>8.0694615877453953E-4</v>
      </c>
      <c r="H376" s="26">
        <f t="shared" si="17"/>
        <v>7.5126428806959476E-5</v>
      </c>
    </row>
    <row r="377" spans="1:8" x14ac:dyDescent="0.25">
      <c r="A377" s="12">
        <f>Riesgo!D381</f>
        <v>0.91230246778902491</v>
      </c>
      <c r="F377" s="75">
        <f t="shared" si="15"/>
        <v>0.12301058727322856</v>
      </c>
      <c r="G377" s="26">
        <f t="shared" si="16"/>
        <v>1.8613475659325519E-3</v>
      </c>
      <c r="H377" s="26">
        <f t="shared" si="17"/>
        <v>2.2896545720495773E-4</v>
      </c>
    </row>
    <row r="378" spans="1:8" x14ac:dyDescent="0.25">
      <c r="A378" s="12">
        <f>Riesgo!D382</f>
        <v>0.5756270454236273</v>
      </c>
      <c r="F378" s="75">
        <f t="shared" si="15"/>
        <v>-0.21366483509216905</v>
      </c>
      <c r="G378" s="26">
        <f t="shared" si="16"/>
        <v>-9.7543684453929129E-3</v>
      </c>
      <c r="H378" s="26">
        <f t="shared" si="17"/>
        <v>2.0841655253131339E-3</v>
      </c>
    </row>
    <row r="379" spans="1:8" x14ac:dyDescent="0.25">
      <c r="A379" s="12">
        <f>Riesgo!D383</f>
        <v>0.7838024581149412</v>
      </c>
      <c r="F379" s="75">
        <f t="shared" si="15"/>
        <v>-5.4894224008551484E-3</v>
      </c>
      <c r="G379" s="26">
        <f t="shared" si="16"/>
        <v>-1.6541692780658419E-7</v>
      </c>
      <c r="H379" s="26">
        <f t="shared" si="17"/>
        <v>9.0804338898210215E-10</v>
      </c>
    </row>
    <row r="380" spans="1:8" x14ac:dyDescent="0.25">
      <c r="A380" s="12">
        <f>Riesgo!D384</f>
        <v>0.78661072064047177</v>
      </c>
      <c r="F380" s="75">
        <f t="shared" si="15"/>
        <v>-2.6811598753245791E-3</v>
      </c>
      <c r="G380" s="26">
        <f t="shared" si="16"/>
        <v>-1.9273834883452745E-8</v>
      </c>
      <c r="H380" s="26">
        <f t="shared" si="17"/>
        <v>5.1676232733144684E-11</v>
      </c>
    </row>
    <row r="381" spans="1:8" x14ac:dyDescent="0.25">
      <c r="A381" s="12">
        <f>Riesgo!D385</f>
        <v>0.80295294572203335</v>
      </c>
      <c r="F381" s="75">
        <f t="shared" si="15"/>
        <v>1.3661065206237E-2</v>
      </c>
      <c r="G381" s="26">
        <f t="shared" si="16"/>
        <v>2.549492230890503E-6</v>
      </c>
      <c r="H381" s="26">
        <f t="shared" si="17"/>
        <v>3.4828779608989802E-8</v>
      </c>
    </row>
    <row r="382" spans="1:8" x14ac:dyDescent="0.25">
      <c r="A382" s="12">
        <f>Riesgo!D386</f>
        <v>0.71563625560187549</v>
      </c>
      <c r="F382" s="75">
        <f t="shared" si="15"/>
        <v>-7.3655624913920859E-2</v>
      </c>
      <c r="G382" s="26">
        <f t="shared" si="16"/>
        <v>-3.9959289315738452E-4</v>
      </c>
      <c r="H382" s="26">
        <f t="shared" si="17"/>
        <v>2.9432264256668768E-5</v>
      </c>
    </row>
    <row r="383" spans="1:8" x14ac:dyDescent="0.25">
      <c r="A383" s="12">
        <f>Riesgo!D387</f>
        <v>0.6798390105643991</v>
      </c>
      <c r="F383" s="75">
        <f t="shared" si="15"/>
        <v>-0.10945286995139725</v>
      </c>
      <c r="G383" s="26">
        <f t="shared" si="16"/>
        <v>-1.3112378013773621E-3</v>
      </c>
      <c r="H383" s="26">
        <f t="shared" si="17"/>
        <v>1.4351874054951245E-4</v>
      </c>
    </row>
    <row r="384" spans="1:8" x14ac:dyDescent="0.25">
      <c r="A384" s="12">
        <f>Riesgo!D388</f>
        <v>0.91027012106500826</v>
      </c>
      <c r="F384" s="75">
        <f t="shared" si="15"/>
        <v>0.12097824054921191</v>
      </c>
      <c r="G384" s="26">
        <f t="shared" si="16"/>
        <v>1.7706054315036847E-3</v>
      </c>
      <c r="H384" s="26">
        <f t="shared" si="17"/>
        <v>2.1420472981019392E-4</v>
      </c>
    </row>
    <row r="385" spans="1:8" x14ac:dyDescent="0.25">
      <c r="A385" s="12">
        <f>Riesgo!D389</f>
        <v>0.64904516987581917</v>
      </c>
      <c r="F385" s="75">
        <f t="shared" si="15"/>
        <v>-0.14024671063997718</v>
      </c>
      <c r="G385" s="26">
        <f t="shared" si="16"/>
        <v>-2.7585321644257314E-3</v>
      </c>
      <c r="H385" s="26">
        <f t="shared" si="17"/>
        <v>3.8687506225528552E-4</v>
      </c>
    </row>
    <row r="386" spans="1:8" x14ac:dyDescent="0.25">
      <c r="A386" s="12">
        <f>Riesgo!D390</f>
        <v>0.73278310500772681</v>
      </c>
      <c r="F386" s="75">
        <f t="shared" si="15"/>
        <v>-5.6508775508069542E-2</v>
      </c>
      <c r="G386" s="26">
        <f t="shared" si="16"/>
        <v>-1.8044617890069812E-4</v>
      </c>
      <c r="H386" s="26">
        <f t="shared" si="17"/>
        <v>1.0196792614788504E-5</v>
      </c>
    </row>
    <row r="387" spans="1:8" x14ac:dyDescent="0.25">
      <c r="A387" s="12">
        <f>Riesgo!D391</f>
        <v>0.87235294885846482</v>
      </c>
      <c r="F387" s="75">
        <f t="shared" ref="F387:F450" si="18">A387-$D$4</f>
        <v>8.3061068342668465E-2</v>
      </c>
      <c r="G387" s="26">
        <f t="shared" ref="G387:G450" si="19">IF(A387=0,0,(A387-D$4)^3)</f>
        <v>5.7305002827195051E-4</v>
      </c>
      <c r="H387" s="26">
        <f t="shared" ref="H387:H450" si="20">IF(A387=0,0,(A387-D$4)^4)</f>
        <v>4.7598147562064571E-5</v>
      </c>
    </row>
    <row r="388" spans="1:8" x14ac:dyDescent="0.25">
      <c r="A388" s="12">
        <f>Riesgo!D392</f>
        <v>0.58906160027541421</v>
      </c>
      <c r="F388" s="75">
        <f t="shared" si="18"/>
        <v>-0.20023028024038214</v>
      </c>
      <c r="G388" s="26">
        <f t="shared" si="19"/>
        <v>-8.0276654584508517E-3</v>
      </c>
      <c r="H388" s="26">
        <f t="shared" si="20"/>
        <v>1.6073817044216497E-3</v>
      </c>
    </row>
    <row r="389" spans="1:8" x14ac:dyDescent="0.25">
      <c r="A389" s="12">
        <f>Riesgo!D393</f>
        <v>0.81621362313056889</v>
      </c>
      <c r="F389" s="75">
        <f t="shared" si="18"/>
        <v>2.6921742614772537E-2</v>
      </c>
      <c r="G389" s="26">
        <f t="shared" si="19"/>
        <v>1.9512346680927976E-5</v>
      </c>
      <c r="H389" s="26">
        <f t="shared" si="20"/>
        <v>5.2530637515415419E-7</v>
      </c>
    </row>
    <row r="390" spans="1:8" x14ac:dyDescent="0.25">
      <c r="A390" s="12">
        <f>Riesgo!D394</f>
        <v>0.85622515753870398</v>
      </c>
      <c r="F390" s="75">
        <f t="shared" si="18"/>
        <v>6.6933277022907633E-2</v>
      </c>
      <c r="G390" s="26">
        <f t="shared" si="19"/>
        <v>2.9986533621353945E-4</v>
      </c>
      <c r="H390" s="26">
        <f t="shared" si="20"/>
        <v>2.0070969618348173E-5</v>
      </c>
    </row>
    <row r="391" spans="1:8" x14ac:dyDescent="0.25">
      <c r="A391" s="12">
        <f>Riesgo!D395</f>
        <v>0.70986348558227252</v>
      </c>
      <c r="F391" s="75">
        <f t="shared" si="18"/>
        <v>-7.9428394933523827E-2</v>
      </c>
      <c r="G391" s="26">
        <f t="shared" si="19"/>
        <v>-5.0110341172627485E-4</v>
      </c>
      <c r="H391" s="26">
        <f t="shared" si="20"/>
        <v>3.9801839689130748E-5</v>
      </c>
    </row>
    <row r="392" spans="1:8" x14ac:dyDescent="0.25">
      <c r="A392" s="12">
        <f>Riesgo!D396</f>
        <v>0.93156924420608489</v>
      </c>
      <c r="F392" s="75">
        <f t="shared" si="18"/>
        <v>0.14227736369028854</v>
      </c>
      <c r="G392" s="26">
        <f t="shared" si="19"/>
        <v>2.8800990781334044E-3</v>
      </c>
      <c r="H392" s="26">
        <f t="shared" si="20"/>
        <v>4.0977290400365116E-4</v>
      </c>
    </row>
    <row r="393" spans="1:8" x14ac:dyDescent="0.25">
      <c r="A393" s="12">
        <f>Riesgo!D397</f>
        <v>0.82193667788368696</v>
      </c>
      <c r="F393" s="75">
        <f t="shared" si="18"/>
        <v>3.264479736789061E-2</v>
      </c>
      <c r="G393" s="26">
        <f t="shared" si="19"/>
        <v>3.4788998907445637E-5</v>
      </c>
      <c r="H393" s="26">
        <f t="shared" si="20"/>
        <v>1.1356798199653304E-6</v>
      </c>
    </row>
    <row r="394" spans="1:8" x14ac:dyDescent="0.25">
      <c r="A394" s="12">
        <f>Riesgo!D398</f>
        <v>0.80722475599095689</v>
      </c>
      <c r="F394" s="75">
        <f t="shared" si="18"/>
        <v>1.7932875475160537E-2</v>
      </c>
      <c r="G394" s="26">
        <f t="shared" si="19"/>
        <v>5.7669979673120325E-6</v>
      </c>
      <c r="H394" s="26">
        <f t="shared" si="20"/>
        <v>1.0341885641331061E-7</v>
      </c>
    </row>
    <row r="395" spans="1:8" x14ac:dyDescent="0.25">
      <c r="A395" s="12">
        <f>Riesgo!D399</f>
        <v>0.75972015074825416</v>
      </c>
      <c r="F395" s="75">
        <f t="shared" si="18"/>
        <v>-2.9571729767542188E-2</v>
      </c>
      <c r="G395" s="26">
        <f t="shared" si="19"/>
        <v>-2.5860099206292185E-5</v>
      </c>
      <c r="H395" s="26">
        <f t="shared" si="20"/>
        <v>7.6472786549030473E-7</v>
      </c>
    </row>
    <row r="396" spans="1:8" x14ac:dyDescent="0.25">
      <c r="A396" s="12">
        <f>Riesgo!D400</f>
        <v>0.76806141729667954</v>
      </c>
      <c r="F396" s="75">
        <f t="shared" si="18"/>
        <v>-2.1230463219116813E-2</v>
      </c>
      <c r="G396" s="26">
        <f t="shared" si="19"/>
        <v>-9.5692612171606096E-6</v>
      </c>
      <c r="H396" s="26">
        <f t="shared" si="20"/>
        <v>2.0315984830504929E-7</v>
      </c>
    </row>
    <row r="397" spans="1:8" x14ac:dyDescent="0.25">
      <c r="A397" s="12">
        <f>Riesgo!D401</f>
        <v>0.79257317061840205</v>
      </c>
      <c r="F397" s="75">
        <f t="shared" si="18"/>
        <v>3.281290102605694E-3</v>
      </c>
      <c r="G397" s="26">
        <f t="shared" si="19"/>
        <v>3.5329206699115469E-8</v>
      </c>
      <c r="H397" s="26">
        <f t="shared" si="20"/>
        <v>1.1592537627471837E-10</v>
      </c>
    </row>
    <row r="398" spans="1:8" x14ac:dyDescent="0.25">
      <c r="A398" s="12">
        <f>Riesgo!D402</f>
        <v>0.94195769012619401</v>
      </c>
      <c r="F398" s="75">
        <f t="shared" si="18"/>
        <v>0.15266580961039766</v>
      </c>
      <c r="G398" s="26">
        <f t="shared" si="19"/>
        <v>3.5581590367823137E-3</v>
      </c>
      <c r="H398" s="26">
        <f t="shared" si="20"/>
        <v>5.432092300729247E-4</v>
      </c>
    </row>
    <row r="399" spans="1:8" x14ac:dyDescent="0.25">
      <c r="A399" s="12">
        <f>Riesgo!D403</f>
        <v>0.73486058963953094</v>
      </c>
      <c r="F399" s="75">
        <f t="shared" si="18"/>
        <v>-5.4431290876265415E-2</v>
      </c>
      <c r="G399" s="26">
        <f t="shared" si="19"/>
        <v>-1.6126714672560252E-4</v>
      </c>
      <c r="H399" s="26">
        <f t="shared" si="20"/>
        <v>8.7779789722066439E-6</v>
      </c>
    </row>
    <row r="400" spans="1:8" x14ac:dyDescent="0.25">
      <c r="A400" s="12">
        <f>Riesgo!D404</f>
        <v>0.75673151358416657</v>
      </c>
      <c r="F400" s="75">
        <f t="shared" si="18"/>
        <v>-3.2560366931629781E-2</v>
      </c>
      <c r="G400" s="26">
        <f t="shared" si="19"/>
        <v>-3.4519768240816366E-5</v>
      </c>
      <c r="H400" s="26">
        <f t="shared" si="20"/>
        <v>1.123976320315801E-6</v>
      </c>
    </row>
    <row r="401" spans="1:8" x14ac:dyDescent="0.25">
      <c r="A401" s="12">
        <f>Riesgo!D405</f>
        <v>0.97973418269557189</v>
      </c>
      <c r="F401" s="75">
        <f t="shared" si="18"/>
        <v>0.19044230217977554</v>
      </c>
      <c r="G401" s="26">
        <f t="shared" si="19"/>
        <v>6.9070129223921979E-3</v>
      </c>
      <c r="H401" s="26">
        <f t="shared" si="20"/>
        <v>1.3153874421258295E-3</v>
      </c>
    </row>
    <row r="402" spans="1:8" x14ac:dyDescent="0.25">
      <c r="A402" s="12">
        <f>Riesgo!D406</f>
        <v>0.69194338511677989</v>
      </c>
      <c r="F402" s="75">
        <f t="shared" si="18"/>
        <v>-9.7348495399016466E-2</v>
      </c>
      <c r="G402" s="26">
        <f t="shared" si="19"/>
        <v>-9.2254536362402302E-4</v>
      </c>
      <c r="H402" s="26">
        <f t="shared" si="20"/>
        <v>8.9808403086137173E-5</v>
      </c>
    </row>
    <row r="403" spans="1:8" x14ac:dyDescent="0.25">
      <c r="A403" s="12">
        <f>Riesgo!D407</f>
        <v>0.64249066067411009</v>
      </c>
      <c r="F403" s="75">
        <f t="shared" si="18"/>
        <v>-0.14680121984168626</v>
      </c>
      <c r="G403" s="26">
        <f t="shared" si="19"/>
        <v>-3.1636540962986254E-3</v>
      </c>
      <c r="H403" s="26">
        <f t="shared" si="20"/>
        <v>4.6442828049378577E-4</v>
      </c>
    </row>
    <row r="404" spans="1:8" x14ac:dyDescent="0.25">
      <c r="A404" s="12">
        <f>Riesgo!D408</f>
        <v>0.78152396129850898</v>
      </c>
      <c r="F404" s="75">
        <f t="shared" si="18"/>
        <v>-7.7679192172873668E-3</v>
      </c>
      <c r="G404" s="26">
        <f t="shared" si="19"/>
        <v>-4.6872066525539394E-7</v>
      </c>
      <c r="H404" s="26">
        <f t="shared" si="20"/>
        <v>3.6409842631770935E-9</v>
      </c>
    </row>
    <row r="405" spans="1:8" x14ac:dyDescent="0.25">
      <c r="A405" s="12">
        <f>Riesgo!D409</f>
        <v>0.50918529626763065</v>
      </c>
      <c r="F405" s="75">
        <f t="shared" si="18"/>
        <v>-0.2801065842481657</v>
      </c>
      <c r="G405" s="26">
        <f t="shared" si="19"/>
        <v>-2.1977078158949039E-2</v>
      </c>
      <c r="H405" s="26">
        <f t="shared" si="20"/>
        <v>6.1559242948581814E-3</v>
      </c>
    </row>
    <row r="406" spans="1:8" x14ac:dyDescent="0.25">
      <c r="A406" s="12">
        <f>Riesgo!D410</f>
        <v>0.48341626691359274</v>
      </c>
      <c r="F406" s="75">
        <f t="shared" si="18"/>
        <v>-0.30587561360220361</v>
      </c>
      <c r="G406" s="26">
        <f t="shared" si="19"/>
        <v>-2.8617689067117237E-2</v>
      </c>
      <c r="H406" s="26">
        <f t="shared" si="20"/>
        <v>8.7534532032815578E-3</v>
      </c>
    </row>
    <row r="407" spans="1:8" x14ac:dyDescent="0.25">
      <c r="A407" s="12">
        <f>Riesgo!D411</f>
        <v>0.70558413305309475</v>
      </c>
      <c r="F407" s="75">
        <f t="shared" si="18"/>
        <v>-8.3707747462701598E-2</v>
      </c>
      <c r="G407" s="26">
        <f t="shared" si="19"/>
        <v>-5.8653909703820697E-4</v>
      </c>
      <c r="H407" s="26">
        <f t="shared" si="20"/>
        <v>4.9097866611875252E-5</v>
      </c>
    </row>
    <row r="408" spans="1:8" x14ac:dyDescent="0.25">
      <c r="A408" s="12">
        <f>Riesgo!D412</f>
        <v>0.74159495566655842</v>
      </c>
      <c r="F408" s="75">
        <f t="shared" si="18"/>
        <v>-4.7696924849237932E-2</v>
      </c>
      <c r="G408" s="26">
        <f t="shared" si="19"/>
        <v>-1.0851034377387126E-4</v>
      </c>
      <c r="H408" s="26">
        <f t="shared" si="20"/>
        <v>5.1756097123473103E-6</v>
      </c>
    </row>
    <row r="409" spans="1:8" x14ac:dyDescent="0.25">
      <c r="A409" s="12">
        <f>Riesgo!D413</f>
        <v>0.96600890099373971</v>
      </c>
      <c r="F409" s="75">
        <f t="shared" si="18"/>
        <v>0.17671702047794335</v>
      </c>
      <c r="G409" s="26">
        <f t="shared" si="19"/>
        <v>5.5186791021048535E-3</v>
      </c>
      <c r="H409" s="26">
        <f t="shared" si="20"/>
        <v>9.7524452789786149E-4</v>
      </c>
    </row>
    <row r="410" spans="1:8" x14ac:dyDescent="0.25">
      <c r="A410" s="12">
        <f>Riesgo!D414</f>
        <v>0.7968208119322423</v>
      </c>
      <c r="F410" s="75">
        <f t="shared" si="18"/>
        <v>7.5289314164459498E-3</v>
      </c>
      <c r="G410" s="26">
        <f t="shared" si="19"/>
        <v>4.2677603384592193E-7</v>
      </c>
      <c r="H410" s="26">
        <f t="shared" si="20"/>
        <v>3.2131674890087615E-9</v>
      </c>
    </row>
    <row r="411" spans="1:8" x14ac:dyDescent="0.25">
      <c r="A411" s="12">
        <f>Riesgo!D415</f>
        <v>0.80103254424964643</v>
      </c>
      <c r="F411" s="75">
        <f t="shared" si="18"/>
        <v>1.1740663733850076E-2</v>
      </c>
      <c r="G411" s="26">
        <f t="shared" si="19"/>
        <v>1.618370482046988E-6</v>
      </c>
      <c r="H411" s="26">
        <f t="shared" si="20"/>
        <v>1.9000743626502536E-8</v>
      </c>
    </row>
    <row r="412" spans="1:8" x14ac:dyDescent="0.25">
      <c r="A412" s="12">
        <f>Riesgo!D416</f>
        <v>0.59159862806359531</v>
      </c>
      <c r="F412" s="75">
        <f t="shared" si="18"/>
        <v>-0.19769325245220104</v>
      </c>
      <c r="G412" s="26">
        <f t="shared" si="19"/>
        <v>-7.7263706704156464E-3</v>
      </c>
      <c r="H412" s="26">
        <f t="shared" si="20"/>
        <v>1.5274513474857622E-3</v>
      </c>
    </row>
    <row r="413" spans="1:8" x14ac:dyDescent="0.25">
      <c r="A413" s="12">
        <f>Riesgo!D417</f>
        <v>0.89213410037560137</v>
      </c>
      <c r="F413" s="75">
        <f t="shared" si="18"/>
        <v>0.10284221985980502</v>
      </c>
      <c r="G413" s="26">
        <f t="shared" si="19"/>
        <v>1.0877130199730908E-3</v>
      </c>
      <c r="H413" s="26">
        <f t="shared" si="20"/>
        <v>1.118628215444451E-4</v>
      </c>
    </row>
    <row r="414" spans="1:8" x14ac:dyDescent="0.25">
      <c r="A414" s="12">
        <f>Riesgo!D418</f>
        <v>0.78824585816262394</v>
      </c>
      <c r="F414" s="75">
        <f t="shared" si="18"/>
        <v>-1.0460223531724155E-3</v>
      </c>
      <c r="G414" s="26">
        <f t="shared" si="19"/>
        <v>-1.1445187084587296E-9</v>
      </c>
      <c r="H414" s="26">
        <f t="shared" si="20"/>
        <v>1.1971921526718541E-12</v>
      </c>
    </row>
    <row r="415" spans="1:8" x14ac:dyDescent="0.25">
      <c r="A415" s="12">
        <f>Riesgo!D419</f>
        <v>0.835076651215507</v>
      </c>
      <c r="F415" s="75">
        <f t="shared" si="18"/>
        <v>4.5784770699710653E-2</v>
      </c>
      <c r="G415" s="26">
        <f t="shared" si="19"/>
        <v>9.5976107095491103E-5</v>
      </c>
      <c r="H415" s="26">
        <f t="shared" si="20"/>
        <v>4.3942440560179333E-6</v>
      </c>
    </row>
    <row r="416" spans="1:8" x14ac:dyDescent="0.25">
      <c r="A416" s="12">
        <f>Riesgo!D420</f>
        <v>0.68367444658516396</v>
      </c>
      <c r="F416" s="75">
        <f t="shared" si="18"/>
        <v>-0.10561743393063239</v>
      </c>
      <c r="G416" s="26">
        <f t="shared" si="19"/>
        <v>-1.178166948404195E-3</v>
      </c>
      <c r="H416" s="26">
        <f t="shared" si="20"/>
        <v>1.2443496983233484E-4</v>
      </c>
    </row>
    <row r="417" spans="1:8" x14ac:dyDescent="0.25">
      <c r="A417" s="12">
        <f>Riesgo!D421</f>
        <v>0.95894789507330314</v>
      </c>
      <c r="F417" s="75">
        <f t="shared" si="18"/>
        <v>0.16965601455750678</v>
      </c>
      <c r="G417" s="26">
        <f t="shared" si="19"/>
        <v>4.8832367676855922E-3</v>
      </c>
      <c r="H417" s="26">
        <f t="shared" si="20"/>
        <v>8.2847048814621929E-4</v>
      </c>
    </row>
    <row r="418" spans="1:8" x14ac:dyDescent="0.25">
      <c r="A418" s="12">
        <f>Riesgo!D422</f>
        <v>0.8818465152314835</v>
      </c>
      <c r="F418" s="75">
        <f t="shared" si="18"/>
        <v>9.2554634715687145E-2</v>
      </c>
      <c r="G418" s="26">
        <f t="shared" si="19"/>
        <v>7.9285635834560036E-4</v>
      </c>
      <c r="H418" s="26">
        <f t="shared" si="20"/>
        <v>7.3382530628686996E-5</v>
      </c>
    </row>
    <row r="419" spans="1:8" x14ac:dyDescent="0.25">
      <c r="A419" s="12">
        <f>Riesgo!D423</f>
        <v>0.61684210231569148</v>
      </c>
      <c r="F419" s="75">
        <f t="shared" si="18"/>
        <v>-0.17244977820010488</v>
      </c>
      <c r="G419" s="26">
        <f t="shared" si="19"/>
        <v>-5.1284711928275438E-3</v>
      </c>
      <c r="H419" s="26">
        <f t="shared" si="20"/>
        <v>8.8440371970873724E-4</v>
      </c>
    </row>
    <row r="420" spans="1:8" x14ac:dyDescent="0.25">
      <c r="A420" s="12">
        <f>Riesgo!D424</f>
        <v>0.66175829840342404</v>
      </c>
      <c r="F420" s="75">
        <f t="shared" si="18"/>
        <v>-0.12753358211237231</v>
      </c>
      <c r="G420" s="26">
        <f t="shared" si="19"/>
        <v>-2.0743100640481685E-3</v>
      </c>
      <c r="H420" s="26">
        <f t="shared" si="20"/>
        <v>2.6454419287980736E-4</v>
      </c>
    </row>
    <row r="421" spans="1:8" x14ac:dyDescent="0.25">
      <c r="A421" s="12">
        <f>Riesgo!D425</f>
        <v>0.66730442292623904</v>
      </c>
      <c r="F421" s="75">
        <f t="shared" si="18"/>
        <v>-0.12198745758955731</v>
      </c>
      <c r="G421" s="26">
        <f t="shared" si="19"/>
        <v>-1.8152880138631539E-3</v>
      </c>
      <c r="H421" s="26">
        <f t="shared" si="20"/>
        <v>2.2144236960396321E-4</v>
      </c>
    </row>
    <row r="422" spans="1:8" x14ac:dyDescent="0.25">
      <c r="A422" s="12">
        <f>Riesgo!D426</f>
        <v>0.77532331077615202</v>
      </c>
      <c r="F422" s="75">
        <f t="shared" si="18"/>
        <v>-1.3968569739644332E-2</v>
      </c>
      <c r="G422" s="26">
        <f t="shared" si="19"/>
        <v>-2.7255604660353037E-6</v>
      </c>
      <c r="H422" s="26">
        <f t="shared" si="20"/>
        <v>3.8072181449431645E-8</v>
      </c>
    </row>
    <row r="423" spans="1:8" x14ac:dyDescent="0.25">
      <c r="A423" s="12">
        <f>Riesgo!D427</f>
        <v>0.78409974501140922</v>
      </c>
      <c r="F423" s="75">
        <f t="shared" si="18"/>
        <v>-5.1921355043871298E-3</v>
      </c>
      <c r="G423" s="26">
        <f t="shared" si="19"/>
        <v>-1.3997099649400604E-7</v>
      </c>
      <c r="H423" s="26">
        <f t="shared" si="20"/>
        <v>7.2674838048097525E-10</v>
      </c>
    </row>
    <row r="424" spans="1:8" x14ac:dyDescent="0.25">
      <c r="A424" s="12">
        <f>Riesgo!D428</f>
        <v>0.81111855454697457</v>
      </c>
      <c r="F424" s="75">
        <f t="shared" si="18"/>
        <v>2.1826674031178217E-2</v>
      </c>
      <c r="G424" s="26">
        <f t="shared" si="19"/>
        <v>1.0398308251067716E-5</v>
      </c>
      <c r="H424" s="26">
        <f t="shared" si="20"/>
        <v>2.2696048467176589E-7</v>
      </c>
    </row>
    <row r="425" spans="1:8" x14ac:dyDescent="0.25">
      <c r="A425" s="12">
        <f>Riesgo!D429</f>
        <v>0.85077591146817289</v>
      </c>
      <c r="F425" s="75">
        <f t="shared" si="18"/>
        <v>6.1484030952376534E-2</v>
      </c>
      <c r="G425" s="26">
        <f t="shared" si="19"/>
        <v>2.3242722525424009E-4</v>
      </c>
      <c r="H425" s="26">
        <f t="shared" si="20"/>
        <v>1.4290562711706692E-5</v>
      </c>
    </row>
    <row r="426" spans="1:8" x14ac:dyDescent="0.25">
      <c r="A426" s="12">
        <f>Riesgo!D430</f>
        <v>0.81007810044239914</v>
      </c>
      <c r="F426" s="75">
        <f t="shared" si="18"/>
        <v>2.0786219926602789E-2</v>
      </c>
      <c r="G426" s="26">
        <f t="shared" si="19"/>
        <v>8.9810384136819737E-6</v>
      </c>
      <c r="H426" s="26">
        <f t="shared" si="20"/>
        <v>1.8668183963606134E-7</v>
      </c>
    </row>
    <row r="427" spans="1:8" x14ac:dyDescent="0.25">
      <c r="A427" s="12">
        <f>Riesgo!D431</f>
        <v>0.93185884942147523</v>
      </c>
      <c r="F427" s="75">
        <f t="shared" si="18"/>
        <v>0.14256696890567888</v>
      </c>
      <c r="G427" s="26">
        <f t="shared" si="19"/>
        <v>2.8977222045898448E-3</v>
      </c>
      <c r="H427" s="26">
        <f t="shared" si="20"/>
        <v>4.1311947143905564E-4</v>
      </c>
    </row>
    <row r="428" spans="1:8" x14ac:dyDescent="0.25">
      <c r="A428" s="12">
        <f>Riesgo!D432</f>
        <v>0.96890265582600199</v>
      </c>
      <c r="F428" s="75">
        <f t="shared" si="18"/>
        <v>0.17961077531020564</v>
      </c>
      <c r="G428" s="26">
        <f t="shared" si="19"/>
        <v>5.7942491089499988E-3</v>
      </c>
      <c r="H428" s="26">
        <f t="shared" si="20"/>
        <v>1.0407095747989774E-3</v>
      </c>
    </row>
    <row r="429" spans="1:8" x14ac:dyDescent="0.25">
      <c r="A429" s="12">
        <f>Riesgo!D433</f>
        <v>0.69001653107879479</v>
      </c>
      <c r="F429" s="75">
        <f t="shared" si="18"/>
        <v>-9.9275349437001559E-2</v>
      </c>
      <c r="G429" s="26">
        <f t="shared" si="19"/>
        <v>-9.7841763811421087E-4</v>
      </c>
      <c r="H429" s="26">
        <f t="shared" si="20"/>
        <v>9.7132752919114009E-5</v>
      </c>
    </row>
    <row r="430" spans="1:8" x14ac:dyDescent="0.25">
      <c r="A430" s="12">
        <f>Riesgo!D434</f>
        <v>0.87221512515151678</v>
      </c>
      <c r="F430" s="75">
        <f t="shared" si="18"/>
        <v>8.2923244635720428E-2</v>
      </c>
      <c r="G430" s="26">
        <f t="shared" si="19"/>
        <v>5.7020216338933907E-4</v>
      </c>
      <c r="H430" s="26">
        <f t="shared" si="20"/>
        <v>4.7283013486551192E-5</v>
      </c>
    </row>
    <row r="431" spans="1:8" x14ac:dyDescent="0.25">
      <c r="A431" s="12">
        <f>Riesgo!D435</f>
        <v>0.88760673618793318</v>
      </c>
      <c r="F431" s="75">
        <f t="shared" si="18"/>
        <v>9.8314855672136825E-2</v>
      </c>
      <c r="G431" s="26">
        <f t="shared" si="19"/>
        <v>9.5029279826225549E-4</v>
      </c>
      <c r="H431" s="26">
        <f t="shared" si="20"/>
        <v>9.3427899307424683E-5</v>
      </c>
    </row>
    <row r="432" spans="1:8" x14ac:dyDescent="0.25">
      <c r="A432" s="12">
        <f>Riesgo!D436</f>
        <v>0.94146354194646398</v>
      </c>
      <c r="F432" s="75">
        <f t="shared" si="18"/>
        <v>0.15217166143066763</v>
      </c>
      <c r="G432" s="26">
        <f t="shared" si="19"/>
        <v>3.5237196393878242E-3</v>
      </c>
      <c r="H432" s="26">
        <f t="shared" si="20"/>
        <v>5.362102719415182E-4</v>
      </c>
    </row>
    <row r="433" spans="1:8" x14ac:dyDescent="0.25">
      <c r="A433" s="12">
        <f>Riesgo!D437</f>
        <v>0.77676036983550201</v>
      </c>
      <c r="F433" s="75">
        <f t="shared" si="18"/>
        <v>-1.2531510680294344E-2</v>
      </c>
      <c r="G433" s="26">
        <f t="shared" si="19"/>
        <v>-1.9679328972871252E-6</v>
      </c>
      <c r="H433" s="26">
        <f t="shared" si="20"/>
        <v>2.4661172120456205E-8</v>
      </c>
    </row>
    <row r="434" spans="1:8" x14ac:dyDescent="0.25">
      <c r="A434" s="12">
        <f>Riesgo!D438</f>
        <v>0.50914983832074423</v>
      </c>
      <c r="F434" s="75">
        <f t="shared" si="18"/>
        <v>-0.28014204219505212</v>
      </c>
      <c r="G434" s="26">
        <f t="shared" si="19"/>
        <v>-2.1985425274969651E-2</v>
      </c>
      <c r="H434" s="26">
        <f t="shared" si="20"/>
        <v>6.1590419350567131E-3</v>
      </c>
    </row>
    <row r="435" spans="1:8" x14ac:dyDescent="0.25">
      <c r="A435" s="12">
        <f>Riesgo!D439</f>
        <v>0.64490417144558321</v>
      </c>
      <c r="F435" s="75">
        <f t="shared" si="18"/>
        <v>-0.14438770907021314</v>
      </c>
      <c r="G435" s="26">
        <f t="shared" si="19"/>
        <v>-3.0101676016351872E-3</v>
      </c>
      <c r="H435" s="26">
        <f t="shared" si="20"/>
        <v>4.3463120391748266E-4</v>
      </c>
    </row>
    <row r="436" spans="1:8" x14ac:dyDescent="0.25">
      <c r="A436" s="12">
        <f>Riesgo!D440</f>
        <v>0.89019375302155468</v>
      </c>
      <c r="F436" s="75">
        <f t="shared" si="18"/>
        <v>0.10090187250575833</v>
      </c>
      <c r="G436" s="26">
        <f t="shared" si="19"/>
        <v>1.0273009209374052E-3</v>
      </c>
      <c r="H436" s="26">
        <f t="shared" si="20"/>
        <v>1.0365658654947419E-4</v>
      </c>
    </row>
    <row r="437" spans="1:8" x14ac:dyDescent="0.25">
      <c r="A437" s="12">
        <f>Riesgo!D441</f>
        <v>0.85293042494312221</v>
      </c>
      <c r="F437" s="75">
        <f t="shared" si="18"/>
        <v>6.363854442732586E-2</v>
      </c>
      <c r="G437" s="26">
        <f t="shared" si="19"/>
        <v>2.5772747152391753E-4</v>
      </c>
      <c r="H437" s="26">
        <f t="shared" si="20"/>
        <v>1.6401401146717187E-5</v>
      </c>
    </row>
    <row r="438" spans="1:8" x14ac:dyDescent="0.25">
      <c r="A438" s="12">
        <f>Riesgo!D442</f>
        <v>0.95159671833192094</v>
      </c>
      <c r="F438" s="75">
        <f t="shared" si="18"/>
        <v>0.16230483781612459</v>
      </c>
      <c r="G438" s="26">
        <f t="shared" si="19"/>
        <v>4.2755736813482612E-3</v>
      </c>
      <c r="H438" s="26">
        <f t="shared" si="20"/>
        <v>6.9394629292212023E-4</v>
      </c>
    </row>
    <row r="439" spans="1:8" x14ac:dyDescent="0.25">
      <c r="A439" s="12">
        <f>Riesgo!D443</f>
        <v>0.70914202891912137</v>
      </c>
      <c r="F439" s="75">
        <f t="shared" si="18"/>
        <v>-8.0149851596674981E-2</v>
      </c>
      <c r="G439" s="26">
        <f t="shared" si="19"/>
        <v>-5.148825433413986E-4</v>
      </c>
      <c r="H439" s="26">
        <f t="shared" si="20"/>
        <v>4.1267759438531677E-5</v>
      </c>
    </row>
    <row r="440" spans="1:8" x14ac:dyDescent="0.25">
      <c r="A440" s="12">
        <f>Riesgo!D444</f>
        <v>0.85078260165765607</v>
      </c>
      <c r="F440" s="75">
        <f t="shared" si="18"/>
        <v>6.1490721141859717E-2</v>
      </c>
      <c r="G440" s="26">
        <f t="shared" si="19"/>
        <v>2.3250310600053279E-4</v>
      </c>
      <c r="H440" s="26">
        <f t="shared" si="20"/>
        <v>1.4296783655695011E-5</v>
      </c>
    </row>
    <row r="441" spans="1:8" x14ac:dyDescent="0.25">
      <c r="A441" s="12">
        <f>Riesgo!D445</f>
        <v>0.76511046112866277</v>
      </c>
      <c r="F441" s="75">
        <f t="shared" si="18"/>
        <v>-2.4181419387133585E-2</v>
      </c>
      <c r="G441" s="26">
        <f t="shared" si="19"/>
        <v>-1.4139868407592052E-5</v>
      </c>
      <c r="H441" s="26">
        <f t="shared" si="20"/>
        <v>3.4192208804286414E-7</v>
      </c>
    </row>
    <row r="442" spans="1:8" x14ac:dyDescent="0.25">
      <c r="A442" s="12">
        <f>Riesgo!D446</f>
        <v>0.76475684015945078</v>
      </c>
      <c r="F442" s="75">
        <f t="shared" si="18"/>
        <v>-2.4535040356345572E-2</v>
      </c>
      <c r="G442" s="26">
        <f t="shared" si="19"/>
        <v>-1.4769314209965874E-5</v>
      </c>
      <c r="H442" s="26">
        <f t="shared" si="20"/>
        <v>3.6236572017706082E-7</v>
      </c>
    </row>
    <row r="443" spans="1:8" x14ac:dyDescent="0.25">
      <c r="A443" s="12">
        <f>Riesgo!D447</f>
        <v>0.7370381477930581</v>
      </c>
      <c r="F443" s="75">
        <f t="shared" si="18"/>
        <v>-5.2253732722738255E-2</v>
      </c>
      <c r="G443" s="26">
        <f t="shared" si="19"/>
        <v>-1.4267633950819592E-4</v>
      </c>
      <c r="H443" s="26">
        <f t="shared" si="20"/>
        <v>7.4553713105199301E-6</v>
      </c>
    </row>
    <row r="444" spans="1:8" x14ac:dyDescent="0.25">
      <c r="A444" s="12">
        <f>Riesgo!D448</f>
        <v>0.72458944229256805</v>
      </c>
      <c r="F444" s="75">
        <f t="shared" si="18"/>
        <v>-6.4702438223228298E-2</v>
      </c>
      <c r="G444" s="26">
        <f t="shared" si="19"/>
        <v>-2.7087064401954715E-4</v>
      </c>
      <c r="H444" s="26">
        <f t="shared" si="20"/>
        <v>1.7525991111160816E-5</v>
      </c>
    </row>
    <row r="445" spans="1:8" x14ac:dyDescent="0.25">
      <c r="A445" s="12">
        <f>Riesgo!D449</f>
        <v>0.58926475647817389</v>
      </c>
      <c r="F445" s="75">
        <f t="shared" si="18"/>
        <v>-0.20002712403762246</v>
      </c>
      <c r="G445" s="26">
        <f t="shared" si="19"/>
        <v>-8.0032553259627003E-3</v>
      </c>
      <c r="H445" s="26">
        <f t="shared" si="20"/>
        <v>1.6008681457911037E-3</v>
      </c>
    </row>
    <row r="446" spans="1:8" x14ac:dyDescent="0.25">
      <c r="A446" s="12">
        <f>Riesgo!D450</f>
        <v>0.64947399039505993</v>
      </c>
      <c r="F446" s="75">
        <f t="shared" si="18"/>
        <v>-0.13981789012073642</v>
      </c>
      <c r="G446" s="26">
        <f t="shared" si="19"/>
        <v>-2.7333058619432205E-3</v>
      </c>
      <c r="H446" s="26">
        <f t="shared" si="20"/>
        <v>3.8216505867154192E-4</v>
      </c>
    </row>
    <row r="447" spans="1:8" x14ac:dyDescent="0.25">
      <c r="A447" s="12">
        <f>Riesgo!D451</f>
        <v>1</v>
      </c>
      <c r="F447" s="75">
        <f t="shared" si="18"/>
        <v>0.21070811948420365</v>
      </c>
      <c r="G447" s="26">
        <f t="shared" si="19"/>
        <v>9.3550004657532264E-3</v>
      </c>
      <c r="H447" s="26">
        <f t="shared" si="20"/>
        <v>1.9711745559127117E-3</v>
      </c>
    </row>
    <row r="448" spans="1:8" x14ac:dyDescent="0.25">
      <c r="A448" s="12">
        <f>Riesgo!D452</f>
        <v>0.82867343023246753</v>
      </c>
      <c r="F448" s="75">
        <f t="shared" si="18"/>
        <v>3.9381549716671183E-2</v>
      </c>
      <c r="G448" s="26">
        <f t="shared" si="19"/>
        <v>6.1077099785045581E-5</v>
      </c>
      <c r="H448" s="26">
        <f t="shared" si="20"/>
        <v>2.4053108417348594E-6</v>
      </c>
    </row>
    <row r="449" spans="1:8" x14ac:dyDescent="0.25">
      <c r="A449" s="12">
        <f>Riesgo!D453</f>
        <v>0.56642782933840985</v>
      </c>
      <c r="F449" s="75">
        <f t="shared" si="18"/>
        <v>-0.2228640511773865</v>
      </c>
      <c r="G449" s="26">
        <f t="shared" si="19"/>
        <v>-1.1069297565001248E-2</v>
      </c>
      <c r="H449" s="26">
        <f t="shared" si="20"/>
        <v>2.466948499024158E-3</v>
      </c>
    </row>
    <row r="450" spans="1:8" x14ac:dyDescent="0.25">
      <c r="A450" s="12">
        <f>Riesgo!D454</f>
        <v>0.7712203619617144</v>
      </c>
      <c r="F450" s="75">
        <f t="shared" si="18"/>
        <v>-1.8071518554081956E-2</v>
      </c>
      <c r="G450" s="26">
        <f t="shared" si="19"/>
        <v>-5.9017926051713803E-6</v>
      </c>
      <c r="H450" s="26">
        <f t="shared" si="20"/>
        <v>1.0665435456669828E-7</v>
      </c>
    </row>
    <row r="451" spans="1:8" x14ac:dyDescent="0.25">
      <c r="A451" s="12">
        <f>Riesgo!D455</f>
        <v>0.90492438020528299</v>
      </c>
      <c r="F451" s="75">
        <f t="shared" ref="F451:F514" si="21">A451-$D$4</f>
        <v>0.11563249968948663</v>
      </c>
      <c r="G451" s="26">
        <f t="shared" ref="G451:G514" si="22">IF(A451=0,0,(A451-D$4)^3)</f>
        <v>1.5461076974863219E-3</v>
      </c>
      <c r="H451" s="26">
        <f t="shared" ref="H451:H514" si="23">IF(A451=0,0,(A451-D$4)^4)</f>
        <v>1.7878029784950002E-4</v>
      </c>
    </row>
    <row r="452" spans="1:8" x14ac:dyDescent="0.25">
      <c r="A452" s="12">
        <f>Riesgo!D456</f>
        <v>0.82198329735587172</v>
      </c>
      <c r="F452" s="75">
        <f t="shared" si="21"/>
        <v>3.2691416840075371E-2</v>
      </c>
      <c r="G452" s="26">
        <f t="shared" si="22"/>
        <v>3.493825656522948E-5</v>
      </c>
      <c r="H452" s="26">
        <f t="shared" si="23"/>
        <v>1.1421811090394171E-6</v>
      </c>
    </row>
    <row r="453" spans="1:8" x14ac:dyDescent="0.25">
      <c r="A453" s="12">
        <f>Riesgo!D457</f>
        <v>0.77530680023355425</v>
      </c>
      <c r="F453" s="75">
        <f t="shared" si="21"/>
        <v>-1.3985080282242102E-2</v>
      </c>
      <c r="G453" s="26">
        <f t="shared" si="22"/>
        <v>-2.7352365517523315E-6</v>
      </c>
      <c r="H453" s="26">
        <f t="shared" si="23"/>
        <v>3.8252502767179411E-8</v>
      </c>
    </row>
    <row r="454" spans="1:8" x14ac:dyDescent="0.25">
      <c r="A454" s="12">
        <f>Riesgo!D458</f>
        <v>0.71878450436634012</v>
      </c>
      <c r="F454" s="75">
        <f t="shared" si="21"/>
        <v>-7.0507376149456236E-2</v>
      </c>
      <c r="G454" s="26">
        <f t="shared" si="22"/>
        <v>-3.5051262042810926E-4</v>
      </c>
      <c r="H454" s="26">
        <f t="shared" si="23"/>
        <v>2.4713725173656278E-5</v>
      </c>
    </row>
    <row r="455" spans="1:8" x14ac:dyDescent="0.25">
      <c r="A455" s="12">
        <f>Riesgo!D459</f>
        <v>1</v>
      </c>
      <c r="F455" s="75">
        <f t="shared" si="21"/>
        <v>0.21070811948420365</v>
      </c>
      <c r="G455" s="26">
        <f t="shared" si="22"/>
        <v>9.3550004657532264E-3</v>
      </c>
      <c r="H455" s="26">
        <f t="shared" si="23"/>
        <v>1.9711745559127117E-3</v>
      </c>
    </row>
    <row r="456" spans="1:8" x14ac:dyDescent="0.25">
      <c r="A456" s="12">
        <f>Riesgo!D460</f>
        <v>0.8505446702338777</v>
      </c>
      <c r="F456" s="75">
        <f t="shared" si="21"/>
        <v>6.1252789718081346E-2</v>
      </c>
      <c r="G456" s="26">
        <f t="shared" si="22"/>
        <v>2.298146019602797E-4</v>
      </c>
      <c r="H456" s="26">
        <f t="shared" si="23"/>
        <v>1.4076785488017578E-5</v>
      </c>
    </row>
    <row r="457" spans="1:8" x14ac:dyDescent="0.25">
      <c r="A457" s="12">
        <f>Riesgo!D461</f>
        <v>0.71057318300076555</v>
      </c>
      <c r="F457" s="75">
        <f t="shared" si="21"/>
        <v>-7.87186975150308E-2</v>
      </c>
      <c r="G457" s="26">
        <f t="shared" si="22"/>
        <v>-4.8779090538201777E-4</v>
      </c>
      <c r="H457" s="26">
        <f t="shared" si="23"/>
        <v>3.8398264731350069E-5</v>
      </c>
    </row>
    <row r="458" spans="1:8" x14ac:dyDescent="0.25">
      <c r="A458" s="12">
        <f>Riesgo!D462</f>
        <v>0.99990496471562507</v>
      </c>
      <c r="F458" s="75">
        <f t="shared" si="21"/>
        <v>0.21061308419982872</v>
      </c>
      <c r="G458" s="26">
        <f t="shared" si="22"/>
        <v>9.3423480695873969E-3</v>
      </c>
      <c r="H458" s="26">
        <f t="shared" si="23"/>
        <v>1.9676207406041177E-3</v>
      </c>
    </row>
    <row r="459" spans="1:8" x14ac:dyDescent="0.25">
      <c r="A459" s="12">
        <f>Riesgo!D463</f>
        <v>0.70490567241041846</v>
      </c>
      <c r="F459" s="75">
        <f t="shared" si="21"/>
        <v>-8.4386208105377891E-2</v>
      </c>
      <c r="G459" s="26">
        <f t="shared" si="22"/>
        <v>-6.0091689826873213E-4</v>
      </c>
      <c r="H459" s="26">
        <f t="shared" si="23"/>
        <v>5.0709098431343431E-5</v>
      </c>
    </row>
    <row r="460" spans="1:8" x14ac:dyDescent="0.25">
      <c r="A460" s="12">
        <f>Riesgo!D464</f>
        <v>0.84684970474420018</v>
      </c>
      <c r="F460" s="75">
        <f t="shared" si="21"/>
        <v>5.7557824228403831E-2</v>
      </c>
      <c r="G460" s="26">
        <f t="shared" si="22"/>
        <v>1.9068349603696384E-4</v>
      </c>
      <c r="H460" s="26">
        <f t="shared" si="23"/>
        <v>1.0975327148153102E-5</v>
      </c>
    </row>
    <row r="461" spans="1:8" x14ac:dyDescent="0.25">
      <c r="A461" s="12">
        <f>Riesgo!D465</f>
        <v>0.92767311112051398</v>
      </c>
      <c r="F461" s="75">
        <f t="shared" si="21"/>
        <v>0.13838123060471763</v>
      </c>
      <c r="G461" s="26">
        <f t="shared" si="22"/>
        <v>2.6499126917399786E-3</v>
      </c>
      <c r="H461" s="26">
        <f t="shared" si="23"/>
        <v>3.6669817927803799E-4</v>
      </c>
    </row>
    <row r="462" spans="1:8" x14ac:dyDescent="0.25">
      <c r="A462" s="12">
        <f>Riesgo!D466</f>
        <v>0.89405662678556885</v>
      </c>
      <c r="F462" s="75">
        <f t="shared" si="21"/>
        <v>0.1047647462697725</v>
      </c>
      <c r="G462" s="26">
        <f t="shared" si="22"/>
        <v>1.1498614033128079E-3</v>
      </c>
      <c r="H462" s="26">
        <f t="shared" si="23"/>
        <v>1.2046493816347086E-4</v>
      </c>
    </row>
    <row r="463" spans="1:8" x14ac:dyDescent="0.25">
      <c r="A463" s="12">
        <f>Riesgo!D467</f>
        <v>0.68566122563964083</v>
      </c>
      <c r="F463" s="75">
        <f t="shared" si="21"/>
        <v>-0.10363065487615553</v>
      </c>
      <c r="G463" s="26">
        <f t="shared" si="22"/>
        <v>-1.1129220007729747E-3</v>
      </c>
      <c r="H463" s="26">
        <f t="shared" si="23"/>
        <v>1.1533283576618464E-4</v>
      </c>
    </row>
    <row r="464" spans="1:8" x14ac:dyDescent="0.25">
      <c r="A464" s="12">
        <f>Riesgo!D468</f>
        <v>0.89784107337191887</v>
      </c>
      <c r="F464" s="75">
        <f t="shared" si="21"/>
        <v>0.10854919285612252</v>
      </c>
      <c r="G464" s="26">
        <f t="shared" si="22"/>
        <v>1.2790272446100326E-3</v>
      </c>
      <c r="H464" s="26">
        <f t="shared" si="23"/>
        <v>1.3883737504340941E-4</v>
      </c>
    </row>
    <row r="465" spans="1:8" x14ac:dyDescent="0.25">
      <c r="A465" s="12">
        <f>Riesgo!D469</f>
        <v>0.64443463471607298</v>
      </c>
      <c r="F465" s="75">
        <f t="shared" si="21"/>
        <v>-0.14485724579972337</v>
      </c>
      <c r="G465" s="26">
        <f t="shared" si="22"/>
        <v>-3.0396296406697354E-3</v>
      </c>
      <c r="H465" s="26">
        <f t="shared" si="23"/>
        <v>4.4031237799862068E-4</v>
      </c>
    </row>
    <row r="466" spans="1:8" x14ac:dyDescent="0.25">
      <c r="A466" s="12">
        <f>Riesgo!D470</f>
        <v>0.86279156966306736</v>
      </c>
      <c r="F466" s="75">
        <f t="shared" si="21"/>
        <v>7.3499689147271008E-2</v>
      </c>
      <c r="G466" s="26">
        <f t="shared" si="22"/>
        <v>3.9706033710884114E-4</v>
      </c>
      <c r="H466" s="26">
        <f t="shared" si="23"/>
        <v>2.9183811350210458E-5</v>
      </c>
    </row>
    <row r="467" spans="1:8" x14ac:dyDescent="0.25">
      <c r="A467" s="12">
        <f>Riesgo!D471</f>
        <v>0.77125647805857611</v>
      </c>
      <c r="F467" s="75">
        <f t="shared" si="21"/>
        <v>-1.803540245722024E-2</v>
      </c>
      <c r="G467" s="26">
        <f t="shared" si="22"/>
        <v>-5.8664789128239456E-6</v>
      </c>
      <c r="H467" s="26">
        <f t="shared" si="23"/>
        <v>1.0580430819957571E-7</v>
      </c>
    </row>
    <row r="468" spans="1:8" x14ac:dyDescent="0.25">
      <c r="A468" s="12">
        <f>Riesgo!D472</f>
        <v>0.70278365117474217</v>
      </c>
      <c r="F468" s="75">
        <f t="shared" si="21"/>
        <v>-8.6508229341054177E-2</v>
      </c>
      <c r="G468" s="26">
        <f t="shared" si="22"/>
        <v>-6.4739936453573818E-4</v>
      </c>
      <c r="H468" s="26">
        <f t="shared" si="23"/>
        <v>5.6005372702510371E-5</v>
      </c>
    </row>
    <row r="469" spans="1:8" x14ac:dyDescent="0.25">
      <c r="A469" s="12">
        <f>Riesgo!D473</f>
        <v>1</v>
      </c>
      <c r="F469" s="75">
        <f t="shared" si="21"/>
        <v>0.21070811948420365</v>
      </c>
      <c r="G469" s="26">
        <f t="shared" si="22"/>
        <v>9.3550004657532264E-3</v>
      </c>
      <c r="H469" s="26">
        <f t="shared" si="23"/>
        <v>1.9711745559127117E-3</v>
      </c>
    </row>
    <row r="470" spans="1:8" x14ac:dyDescent="0.25">
      <c r="A470" s="12">
        <f>Riesgo!D474</f>
        <v>0.82771596955522186</v>
      </c>
      <c r="F470" s="75">
        <f t="shared" si="21"/>
        <v>3.8424089039425513E-2</v>
      </c>
      <c r="G470" s="26">
        <f t="shared" si="22"/>
        <v>5.6729733064370001E-5</v>
      </c>
      <c r="H470" s="26">
        <f t="shared" si="23"/>
        <v>2.1797883144481944E-6</v>
      </c>
    </row>
    <row r="471" spans="1:8" x14ac:dyDescent="0.25">
      <c r="A471" s="12">
        <f>Riesgo!D475</f>
        <v>0.80300367171092724</v>
      </c>
      <c r="F471" s="75">
        <f t="shared" si="21"/>
        <v>1.3711791195130885E-2</v>
      </c>
      <c r="G471" s="26">
        <f t="shared" si="22"/>
        <v>2.5779979841085198E-6</v>
      </c>
      <c r="H471" s="26">
        <f t="shared" si="23"/>
        <v>3.5348970059564367E-8</v>
      </c>
    </row>
    <row r="472" spans="1:8" x14ac:dyDescent="0.25">
      <c r="A472" s="12">
        <f>Riesgo!D476</f>
        <v>1</v>
      </c>
      <c r="F472" s="75">
        <f t="shared" si="21"/>
        <v>0.21070811948420365</v>
      </c>
      <c r="G472" s="26">
        <f t="shared" si="22"/>
        <v>9.3550004657532264E-3</v>
      </c>
      <c r="H472" s="26">
        <f t="shared" si="23"/>
        <v>1.9711745559127117E-3</v>
      </c>
    </row>
    <row r="473" spans="1:8" x14ac:dyDescent="0.25">
      <c r="A473" s="12">
        <f>Riesgo!D477</f>
        <v>0.95909604810585736</v>
      </c>
      <c r="F473" s="75">
        <f t="shared" si="21"/>
        <v>0.16980416759006101</v>
      </c>
      <c r="G473" s="26">
        <f t="shared" si="22"/>
        <v>4.8960408812177706E-3</v>
      </c>
      <c r="H473" s="26">
        <f t="shared" si="23"/>
        <v>8.3136814632209233E-4</v>
      </c>
    </row>
    <row r="474" spans="1:8" x14ac:dyDescent="0.25">
      <c r="A474" s="12">
        <f>Riesgo!D478</f>
        <v>0.86346897975474279</v>
      </c>
      <c r="F474" s="75">
        <f t="shared" si="21"/>
        <v>7.4177099238946442E-2</v>
      </c>
      <c r="G474" s="26">
        <f t="shared" si="22"/>
        <v>4.0814035469115425E-4</v>
      </c>
      <c r="H474" s="26">
        <f t="shared" si="23"/>
        <v>3.027466759334455E-5</v>
      </c>
    </row>
    <row r="475" spans="1:8" x14ac:dyDescent="0.25">
      <c r="A475" s="12">
        <f>Riesgo!D479</f>
        <v>0.88251796713645481</v>
      </c>
      <c r="F475" s="75">
        <f t="shared" si="21"/>
        <v>9.3226086620658455E-2</v>
      </c>
      <c r="G475" s="26">
        <f t="shared" si="22"/>
        <v>8.1023754223233011E-4</v>
      </c>
      <c r="H475" s="26">
        <f t="shared" si="23"/>
        <v>7.553527529546061E-5</v>
      </c>
    </row>
    <row r="476" spans="1:8" x14ac:dyDescent="0.25">
      <c r="A476" s="12">
        <f>Riesgo!D480</f>
        <v>0.77122238144559196</v>
      </c>
      <c r="F476" s="75">
        <f t="shared" si="21"/>
        <v>-1.8069499070204387E-2</v>
      </c>
      <c r="G476" s="26">
        <f t="shared" si="22"/>
        <v>-5.8998142584485671E-6</v>
      </c>
      <c r="H476" s="26">
        <f t="shared" si="23"/>
        <v>1.0660668825741497E-7</v>
      </c>
    </row>
    <row r="477" spans="1:8" x14ac:dyDescent="0.25">
      <c r="A477" s="12">
        <f>Riesgo!D481</f>
        <v>0.63067825854893877</v>
      </c>
      <c r="F477" s="75">
        <f t="shared" si="21"/>
        <v>-0.15861362196685758</v>
      </c>
      <c r="G477" s="26">
        <f t="shared" si="22"/>
        <v>-3.9904460835193858E-3</v>
      </c>
      <c r="H477" s="26">
        <f t="shared" si="23"/>
        <v>6.3293910657047131E-4</v>
      </c>
    </row>
    <row r="478" spans="1:8" x14ac:dyDescent="0.25">
      <c r="A478" s="12">
        <f>Riesgo!D482</f>
        <v>0.7525558347245862</v>
      </c>
      <c r="F478" s="75">
        <f t="shared" si="21"/>
        <v>-3.6736045791210148E-2</v>
      </c>
      <c r="G478" s="26">
        <f t="shared" si="22"/>
        <v>-4.9576655246830313E-5</v>
      </c>
      <c r="H478" s="26">
        <f t="shared" si="23"/>
        <v>1.8212502773225973E-6</v>
      </c>
    </row>
    <row r="479" spans="1:8" x14ac:dyDescent="0.25">
      <c r="A479" s="12">
        <f>Riesgo!D483</f>
        <v>0.72357578521368349</v>
      </c>
      <c r="F479" s="75">
        <f t="shared" si="21"/>
        <v>-6.5716095302112865E-2</v>
      </c>
      <c r="G479" s="26">
        <f t="shared" si="22"/>
        <v>-2.8380186969650077E-4</v>
      </c>
      <c r="H479" s="26">
        <f t="shared" si="23"/>
        <v>1.865035071589306E-5</v>
      </c>
    </row>
    <row r="480" spans="1:8" x14ac:dyDescent="0.25">
      <c r="A480" s="12">
        <f>Riesgo!D484</f>
        <v>0.77690309048448891</v>
      </c>
      <c r="F480" s="75">
        <f t="shared" si="21"/>
        <v>-1.2388790031307439E-2</v>
      </c>
      <c r="G480" s="26">
        <f t="shared" si="22"/>
        <v>-1.9014577389112219E-6</v>
      </c>
      <c r="H480" s="26">
        <f t="shared" si="23"/>
        <v>2.3556760680775732E-8</v>
      </c>
    </row>
    <row r="481" spans="1:8" x14ac:dyDescent="0.25">
      <c r="A481" s="12">
        <f>Riesgo!D485</f>
        <v>0.6324668459326136</v>
      </c>
      <c r="F481" s="75">
        <f t="shared" si="21"/>
        <v>-0.15682503458318275</v>
      </c>
      <c r="G481" s="26">
        <f t="shared" si="22"/>
        <v>-3.8569692456409425E-3</v>
      </c>
      <c r="H481" s="26">
        <f t="shared" si="23"/>
        <v>6.0486933533391305E-4</v>
      </c>
    </row>
    <row r="482" spans="1:8" x14ac:dyDescent="0.25">
      <c r="A482" s="12">
        <f>Riesgo!D486</f>
        <v>0.64274314932047938</v>
      </c>
      <c r="F482" s="75">
        <f t="shared" si="21"/>
        <v>-0.14654873119531697</v>
      </c>
      <c r="G482" s="26">
        <f t="shared" si="22"/>
        <v>-3.1473583120993683E-3</v>
      </c>
      <c r="H482" s="26">
        <f t="shared" si="23"/>
        <v>4.6124136725519689E-4</v>
      </c>
    </row>
    <row r="483" spans="1:8" x14ac:dyDescent="0.25">
      <c r="A483" s="12">
        <f>Riesgo!D487</f>
        <v>0.83021166450250339</v>
      </c>
      <c r="F483" s="75">
        <f t="shared" si="21"/>
        <v>4.0919783986707037E-2</v>
      </c>
      <c r="G483" s="26">
        <f t="shared" si="22"/>
        <v>6.8517261585685928E-5</v>
      </c>
      <c r="H483" s="26">
        <f t="shared" si="23"/>
        <v>2.8037115434469683E-6</v>
      </c>
    </row>
    <row r="484" spans="1:8" x14ac:dyDescent="0.25">
      <c r="A484" s="12">
        <f>Riesgo!D488</f>
        <v>0.75612621349290532</v>
      </c>
      <c r="F484" s="75">
        <f t="shared" si="21"/>
        <v>-3.3165667022891032E-2</v>
      </c>
      <c r="G484" s="26">
        <f t="shared" si="22"/>
        <v>-3.6480955821294512E-5</v>
      </c>
      <c r="H484" s="26">
        <f t="shared" si="23"/>
        <v>1.209915233445852E-6</v>
      </c>
    </row>
    <row r="485" spans="1:8" x14ac:dyDescent="0.25">
      <c r="A485" s="12">
        <f>Riesgo!D489</f>
        <v>0.90791864222701402</v>
      </c>
      <c r="F485" s="75">
        <f t="shared" si="21"/>
        <v>0.11862676171121767</v>
      </c>
      <c r="G485" s="26">
        <f t="shared" si="22"/>
        <v>1.6693523983178369E-3</v>
      </c>
      <c r="H485" s="26">
        <f t="shared" si="23"/>
        <v>1.9802986916729975E-4</v>
      </c>
    </row>
    <row r="486" spans="1:8" x14ac:dyDescent="0.25">
      <c r="A486" s="12">
        <f>Riesgo!D490</f>
        <v>0.80222833860366149</v>
      </c>
      <c r="F486" s="75">
        <f t="shared" si="21"/>
        <v>1.2936458087865144E-2</v>
      </c>
      <c r="G486" s="26">
        <f t="shared" si="22"/>
        <v>2.1649414594017299E-6</v>
      </c>
      <c r="H486" s="26">
        <f t="shared" si="23"/>
        <v>2.8006674452232081E-8</v>
      </c>
    </row>
    <row r="487" spans="1:8" x14ac:dyDescent="0.25">
      <c r="A487" s="12">
        <f>Riesgo!D491</f>
        <v>1</v>
      </c>
      <c r="F487" s="75">
        <f t="shared" si="21"/>
        <v>0.21070811948420365</v>
      </c>
      <c r="G487" s="26">
        <f t="shared" si="22"/>
        <v>9.3550004657532264E-3</v>
      </c>
      <c r="H487" s="26">
        <f t="shared" si="23"/>
        <v>1.9711745559127117E-3</v>
      </c>
    </row>
    <row r="488" spans="1:8" x14ac:dyDescent="0.25">
      <c r="A488" s="12">
        <f>Riesgo!D492</f>
        <v>0.93195559862303012</v>
      </c>
      <c r="F488" s="75">
        <f t="shared" si="21"/>
        <v>0.14266371810723377</v>
      </c>
      <c r="G488" s="26">
        <f t="shared" si="22"/>
        <v>2.903625590380252E-3</v>
      </c>
      <c r="H488" s="26">
        <f t="shared" si="23"/>
        <v>4.1424202271495854E-4</v>
      </c>
    </row>
    <row r="489" spans="1:8" x14ac:dyDescent="0.25">
      <c r="A489" s="12">
        <f>Riesgo!D493</f>
        <v>0.93421165209462109</v>
      </c>
      <c r="F489" s="75">
        <f t="shared" si="21"/>
        <v>0.14491977157882474</v>
      </c>
      <c r="G489" s="26">
        <f t="shared" si="22"/>
        <v>3.0435673917387825E-3</v>
      </c>
      <c r="H489" s="26">
        <f t="shared" si="23"/>
        <v>4.4107309119554379E-4</v>
      </c>
    </row>
    <row r="490" spans="1:8" x14ac:dyDescent="0.25">
      <c r="A490" s="12">
        <f>Riesgo!D494</f>
        <v>0.64799325382303086</v>
      </c>
      <c r="F490" s="75">
        <f t="shared" si="21"/>
        <v>-0.14129862669276549</v>
      </c>
      <c r="G490" s="26">
        <f t="shared" si="22"/>
        <v>-2.8210697407199045E-3</v>
      </c>
      <c r="H490" s="26">
        <f t="shared" si="23"/>
        <v>3.9861328016823857E-4</v>
      </c>
    </row>
    <row r="491" spans="1:8" x14ac:dyDescent="0.25">
      <c r="A491" s="12">
        <f>Riesgo!D495</f>
        <v>0.81163018146730725</v>
      </c>
      <c r="F491" s="75">
        <f t="shared" si="21"/>
        <v>2.2338300951510903E-2</v>
      </c>
      <c r="G491" s="26">
        <f t="shared" si="22"/>
        <v>1.1146805236533763E-5</v>
      </c>
      <c r="H491" s="26">
        <f t="shared" si="23"/>
        <v>2.4900069002156888E-7</v>
      </c>
    </row>
    <row r="492" spans="1:8" x14ac:dyDescent="0.25">
      <c r="A492" s="12">
        <f>Riesgo!D496</f>
        <v>0.78980663759635494</v>
      </c>
      <c r="F492" s="75">
        <f t="shared" si="21"/>
        <v>5.1475708055859215E-4</v>
      </c>
      <c r="G492" s="26">
        <f t="shared" si="22"/>
        <v>1.3639768122934915E-10</v>
      </c>
      <c r="H492" s="26">
        <f t="shared" si="23"/>
        <v>7.0211672184581259E-14</v>
      </c>
    </row>
    <row r="493" spans="1:8" x14ac:dyDescent="0.25">
      <c r="A493" s="12">
        <f>Riesgo!D497</f>
        <v>0.77913946539342205</v>
      </c>
      <c r="F493" s="75">
        <f t="shared" si="21"/>
        <v>-1.0152415122374303E-2</v>
      </c>
      <c r="G493" s="26">
        <f t="shared" si="22"/>
        <v>-1.0464249884577566E-6</v>
      </c>
      <c r="H493" s="26">
        <f t="shared" si="23"/>
        <v>1.0623740877248882E-8</v>
      </c>
    </row>
    <row r="494" spans="1:8" x14ac:dyDescent="0.25">
      <c r="A494" s="12">
        <f>Riesgo!D498</f>
        <v>0.61010528932315977</v>
      </c>
      <c r="F494" s="75">
        <f t="shared" si="21"/>
        <v>-0.17918659119263658</v>
      </c>
      <c r="G494" s="26">
        <f t="shared" si="22"/>
        <v>-5.7532934080449074E-3</v>
      </c>
      <c r="H494" s="26">
        <f t="shared" si="23"/>
        <v>1.0309130339186336E-3</v>
      </c>
    </row>
    <row r="495" spans="1:8" x14ac:dyDescent="0.25">
      <c r="A495" s="12">
        <f>Riesgo!D499</f>
        <v>0.70637993621251194</v>
      </c>
      <c r="F495" s="75">
        <f t="shared" si="21"/>
        <v>-8.2911944303284413E-2</v>
      </c>
      <c r="G495" s="26">
        <f t="shared" si="22"/>
        <v>-5.6996908293083747E-4</v>
      </c>
      <c r="H495" s="26">
        <f t="shared" si="23"/>
        <v>4.7257244858555691E-5</v>
      </c>
    </row>
    <row r="496" spans="1:8" x14ac:dyDescent="0.25">
      <c r="A496" s="12">
        <f>Riesgo!D500</f>
        <v>0.78601251193892352</v>
      </c>
      <c r="F496" s="75">
        <f t="shared" si="21"/>
        <v>-3.279368576872832E-3</v>
      </c>
      <c r="G496" s="26">
        <f t="shared" si="22"/>
        <v>-3.5267176615194706E-8</v>
      </c>
      <c r="H496" s="26">
        <f t="shared" si="23"/>
        <v>1.1565407078689389E-10</v>
      </c>
    </row>
    <row r="497" spans="1:8" x14ac:dyDescent="0.25">
      <c r="A497" s="12">
        <f>Riesgo!D501</f>
        <v>0.89100688196485867</v>
      </c>
      <c r="F497" s="75">
        <f t="shared" si="21"/>
        <v>0.10171500144906231</v>
      </c>
      <c r="G497" s="26">
        <f t="shared" si="22"/>
        <v>1.0523374566766162E-3</v>
      </c>
      <c r="H497" s="26">
        <f t="shared" si="23"/>
        <v>1.0703850593076458E-4</v>
      </c>
    </row>
    <row r="498" spans="1:8" x14ac:dyDescent="0.25">
      <c r="A498" s="12">
        <f>Riesgo!D502</f>
        <v>0.90082902409571253</v>
      </c>
      <c r="F498" s="75">
        <f t="shared" si="21"/>
        <v>0.11153714357991618</v>
      </c>
      <c r="G498" s="26">
        <f t="shared" si="22"/>
        <v>1.3875816713569131E-3</v>
      </c>
      <c r="H498" s="26">
        <f t="shared" si="23"/>
        <v>1.5476689610699606E-4</v>
      </c>
    </row>
    <row r="499" spans="1:8" x14ac:dyDescent="0.25">
      <c r="A499" s="12">
        <f>Riesgo!D503</f>
        <v>0.53818112840116095</v>
      </c>
      <c r="F499" s="75">
        <f t="shared" si="21"/>
        <v>-0.2511107521146354</v>
      </c>
      <c r="G499" s="26">
        <f t="shared" si="22"/>
        <v>-1.5834192719602187E-2</v>
      </c>
      <c r="H499" s="26">
        <f t="shared" si="23"/>
        <v>3.9761360429473895E-3</v>
      </c>
    </row>
    <row r="500" spans="1:8" x14ac:dyDescent="0.25">
      <c r="A500" s="12">
        <f>Riesgo!D504</f>
        <v>0.98576309643301085</v>
      </c>
      <c r="F500" s="75">
        <f t="shared" si="21"/>
        <v>0.1964712159172145</v>
      </c>
      <c r="G500" s="26">
        <f t="shared" si="22"/>
        <v>7.583973358789106E-3</v>
      </c>
      <c r="H500" s="26">
        <f t="shared" si="23"/>
        <v>1.4900324672850569E-3</v>
      </c>
    </row>
    <row r="501" spans="1:8" x14ac:dyDescent="0.25">
      <c r="A501" s="12">
        <f>Riesgo!D505</f>
        <v>0.89824332451345779</v>
      </c>
      <c r="F501" s="75">
        <f t="shared" si="21"/>
        <v>0.10895144399766143</v>
      </c>
      <c r="G501" s="26">
        <f t="shared" si="22"/>
        <v>1.2932990892572803E-3</v>
      </c>
      <c r="H501" s="26">
        <f t="shared" si="23"/>
        <v>1.4090680329544112E-4</v>
      </c>
    </row>
    <row r="502" spans="1:8" x14ac:dyDescent="0.25">
      <c r="A502" s="12">
        <f>Riesgo!D506</f>
        <v>0.86005176217743751</v>
      </c>
      <c r="F502" s="75">
        <f t="shared" si="21"/>
        <v>7.0759881661641155E-2</v>
      </c>
      <c r="G502" s="26">
        <f t="shared" si="22"/>
        <v>3.5429195742643692E-4</v>
      </c>
      <c r="H502" s="26">
        <f t="shared" si="23"/>
        <v>2.5069656981165884E-5</v>
      </c>
    </row>
    <row r="503" spans="1:8" x14ac:dyDescent="0.25">
      <c r="A503" s="12">
        <f>Riesgo!D507</f>
        <v>0.92636057128278582</v>
      </c>
      <c r="F503" s="75">
        <f t="shared" si="21"/>
        <v>0.13706869076698946</v>
      </c>
      <c r="G503" s="26">
        <f t="shared" si="22"/>
        <v>2.5752227106122117E-3</v>
      </c>
      <c r="H503" s="26">
        <f t="shared" si="23"/>
        <v>3.5298240537703365E-4</v>
      </c>
    </row>
    <row r="504" spans="1:8" x14ac:dyDescent="0.25">
      <c r="A504" s="12">
        <f>Riesgo!D508</f>
        <v>0.93721924809556001</v>
      </c>
      <c r="F504" s="75">
        <f t="shared" si="21"/>
        <v>0.14792736757976366</v>
      </c>
      <c r="G504" s="26">
        <f t="shared" si="22"/>
        <v>3.2370215203262596E-3</v>
      </c>
      <c r="H504" s="26">
        <f t="shared" si="23"/>
        <v>4.7884407230090796E-4</v>
      </c>
    </row>
    <row r="505" spans="1:8" x14ac:dyDescent="0.25">
      <c r="A505" s="12">
        <f>Riesgo!D509</f>
        <v>0.86677355455622962</v>
      </c>
      <c r="F505" s="75">
        <f t="shared" si="21"/>
        <v>7.7481674040433268E-2</v>
      </c>
      <c r="G505" s="26">
        <f t="shared" si="22"/>
        <v>4.6515424219288696E-4</v>
      </c>
      <c r="H505" s="26">
        <f t="shared" si="23"/>
        <v>3.6040929372114017E-5</v>
      </c>
    </row>
    <row r="506" spans="1:8" x14ac:dyDescent="0.25">
      <c r="A506" s="12">
        <f>Riesgo!D510</f>
        <v>0.79637907330721791</v>
      </c>
      <c r="F506" s="75">
        <f t="shared" si="21"/>
        <v>7.0871927914215593E-3</v>
      </c>
      <c r="G506" s="26">
        <f t="shared" si="22"/>
        <v>3.5597765746978571E-7</v>
      </c>
      <c r="H506" s="26">
        <f t="shared" si="23"/>
        <v>2.5228822879269981E-9</v>
      </c>
    </row>
    <row r="507" spans="1:8" x14ac:dyDescent="0.25">
      <c r="A507" s="12">
        <f>Riesgo!D511</f>
        <v>0.92514153268068233</v>
      </c>
      <c r="F507" s="75">
        <f t="shared" si="21"/>
        <v>0.13584965216488598</v>
      </c>
      <c r="G507" s="26">
        <f t="shared" si="22"/>
        <v>2.5071227185510417E-3</v>
      </c>
      <c r="H507" s="26">
        <f t="shared" si="23"/>
        <v>3.4059174924984235E-4</v>
      </c>
    </row>
    <row r="508" spans="1:8" x14ac:dyDescent="0.25">
      <c r="A508" s="12">
        <f>Riesgo!D512</f>
        <v>0.75921038585258105</v>
      </c>
      <c r="F508" s="75">
        <f t="shared" si="21"/>
        <v>-3.0081494663215302E-2</v>
      </c>
      <c r="G508" s="26">
        <f t="shared" si="22"/>
        <v>-2.7220633856130286E-5</v>
      </c>
      <c r="H508" s="26">
        <f t="shared" si="23"/>
        <v>8.1883735207252092E-7</v>
      </c>
    </row>
    <row r="509" spans="1:8" x14ac:dyDescent="0.25">
      <c r="A509" s="12">
        <f>Riesgo!D513</f>
        <v>0.74809298864968454</v>
      </c>
      <c r="F509" s="75">
        <f t="shared" si="21"/>
        <v>-4.1198891866111809E-2</v>
      </c>
      <c r="G509" s="26">
        <f t="shared" si="22"/>
        <v>-6.992888517941307E-5</v>
      </c>
      <c r="H509" s="26">
        <f t="shared" si="23"/>
        <v>2.8809925788243875E-6</v>
      </c>
    </row>
    <row r="510" spans="1:8" x14ac:dyDescent="0.25">
      <c r="A510" s="12">
        <f>Riesgo!D514</f>
        <v>0.68069581425306624</v>
      </c>
      <c r="F510" s="75">
        <f t="shared" si="21"/>
        <v>-0.10859606626273011</v>
      </c>
      <c r="G510" s="26">
        <f t="shared" si="22"/>
        <v>-1.2806848780214275E-3</v>
      </c>
      <c r="H510" s="26">
        <f t="shared" si="23"/>
        <v>1.3907733987529139E-4</v>
      </c>
    </row>
    <row r="511" spans="1:8" x14ac:dyDescent="0.25">
      <c r="A511" s="12">
        <f>Riesgo!D515</f>
        <v>0.82291246231040149</v>
      </c>
      <c r="F511" s="75">
        <f t="shared" si="21"/>
        <v>3.3620581794605142E-2</v>
      </c>
      <c r="G511" s="26">
        <f t="shared" si="22"/>
        <v>3.8002806777146059E-5</v>
      </c>
      <c r="H511" s="26">
        <f t="shared" si="23"/>
        <v>1.2776764736756138E-6</v>
      </c>
    </row>
    <row r="512" spans="1:8" x14ac:dyDescent="0.25">
      <c r="A512" s="12">
        <f>Riesgo!D516</f>
        <v>0.65298518746501644</v>
      </c>
      <c r="F512" s="75">
        <f t="shared" si="21"/>
        <v>-0.13630669305077991</v>
      </c>
      <c r="G512" s="26">
        <f t="shared" si="22"/>
        <v>-2.5325121895853945E-3</v>
      </c>
      <c r="H512" s="26">
        <f t="shared" si="23"/>
        <v>3.4519836167317493E-4</v>
      </c>
    </row>
    <row r="513" spans="1:8" x14ac:dyDescent="0.25">
      <c r="A513" s="12">
        <f>Riesgo!D517</f>
        <v>0.7351113784399238</v>
      </c>
      <c r="F513" s="75">
        <f t="shared" si="21"/>
        <v>-5.418050207587255E-2</v>
      </c>
      <c r="G513" s="26">
        <f t="shared" si="22"/>
        <v>-1.5904831616257297E-4</v>
      </c>
      <c r="H513" s="26">
        <f t="shared" si="23"/>
        <v>8.6173176240103169E-6</v>
      </c>
    </row>
    <row r="514" spans="1:8" x14ac:dyDescent="0.25">
      <c r="A514" s="12">
        <f>Riesgo!D518</f>
        <v>0.84517839615893464</v>
      </c>
      <c r="F514" s="75">
        <f t="shared" si="21"/>
        <v>5.588651564313829E-2</v>
      </c>
      <c r="G514" s="26">
        <f t="shared" si="22"/>
        <v>1.7455050133058852E-4</v>
      </c>
      <c r="H514" s="26">
        <f t="shared" si="23"/>
        <v>9.7550193231295652E-6</v>
      </c>
    </row>
    <row r="515" spans="1:8" x14ac:dyDescent="0.25">
      <c r="A515" s="12">
        <f>Riesgo!D519</f>
        <v>0.85717783726046937</v>
      </c>
      <c r="F515" s="75">
        <f t="shared" ref="F515:F578" si="24">A515-$D$4</f>
        <v>6.7885956744673015E-2</v>
      </c>
      <c r="G515" s="26">
        <f t="shared" ref="G515:G578" si="25">IF(A515=0,0,(A515-D$4)^3)</f>
        <v>3.1285264367514646E-4</v>
      </c>
      <c r="H515" s="26">
        <f t="shared" ref="H515:H578" si="26">IF(A515=0,0,(A515-D$4)^4)</f>
        <v>2.123830103598759E-5</v>
      </c>
    </row>
    <row r="516" spans="1:8" x14ac:dyDescent="0.25">
      <c r="A516" s="12">
        <f>Riesgo!D520</f>
        <v>0.99346950303720094</v>
      </c>
      <c r="F516" s="75">
        <f t="shared" si="24"/>
        <v>0.20417762252140459</v>
      </c>
      <c r="G516" s="26">
        <f t="shared" si="25"/>
        <v>8.5118591306094556E-3</v>
      </c>
      <c r="H516" s="26">
        <f t="shared" si="26"/>
        <v>1.7379311605249484E-3</v>
      </c>
    </row>
    <row r="517" spans="1:8" x14ac:dyDescent="0.25">
      <c r="A517" s="12">
        <f>Riesgo!D521</f>
        <v>0.70908614602059516</v>
      </c>
      <c r="F517" s="75">
        <f t="shared" si="24"/>
        <v>-8.0205734495201186E-2</v>
      </c>
      <c r="G517" s="26">
        <f t="shared" si="25"/>
        <v>-5.1596026941972523E-4</v>
      </c>
      <c r="H517" s="26">
        <f t="shared" si="26"/>
        <v>4.1382972379150951E-5</v>
      </c>
    </row>
    <row r="518" spans="1:8" x14ac:dyDescent="0.25">
      <c r="A518" s="12">
        <f>Riesgo!D522</f>
        <v>0.91006320459975087</v>
      </c>
      <c r="F518" s="75">
        <f t="shared" si="24"/>
        <v>0.12077132408395452</v>
      </c>
      <c r="G518" s="26">
        <f t="shared" si="25"/>
        <v>1.7615358380223315E-3</v>
      </c>
      <c r="H518" s="26">
        <f t="shared" si="26"/>
        <v>2.1274301557929544E-4</v>
      </c>
    </row>
    <row r="519" spans="1:8" x14ac:dyDescent="0.25">
      <c r="A519" s="12">
        <f>Riesgo!D523</f>
        <v>0.53505310405202033</v>
      </c>
      <c r="F519" s="75">
        <f t="shared" si="24"/>
        <v>-0.25423877646377602</v>
      </c>
      <c r="G519" s="26">
        <f t="shared" si="25"/>
        <v>-1.6433322165444707E-2</v>
      </c>
      <c r="H519" s="26">
        <f t="shared" si="26"/>
        <v>4.1779877205777131E-3</v>
      </c>
    </row>
    <row r="520" spans="1:8" x14ac:dyDescent="0.25">
      <c r="A520" s="12">
        <f>Riesgo!D524</f>
        <v>0.92625495244925105</v>
      </c>
      <c r="F520" s="75">
        <f t="shared" si="24"/>
        <v>0.13696307193345469</v>
      </c>
      <c r="G520" s="26">
        <f t="shared" si="25"/>
        <v>2.5692742517800181E-3</v>
      </c>
      <c r="H520" s="26">
        <f t="shared" si="26"/>
        <v>3.5189569416331956E-4</v>
      </c>
    </row>
    <row r="521" spans="1:8" x14ac:dyDescent="0.25">
      <c r="A521" s="12">
        <f>Riesgo!D525</f>
        <v>0.70001031186406526</v>
      </c>
      <c r="F521" s="75">
        <f t="shared" si="24"/>
        <v>-8.9281568651731091E-2</v>
      </c>
      <c r="G521" s="26">
        <f t="shared" si="25"/>
        <v>-7.1168110619590898E-4</v>
      </c>
      <c r="H521" s="26">
        <f t="shared" si="26"/>
        <v>6.3540005540969977E-5</v>
      </c>
    </row>
    <row r="522" spans="1:8" x14ac:dyDescent="0.25">
      <c r="A522" s="12">
        <f>Riesgo!D526</f>
        <v>1</v>
      </c>
      <c r="F522" s="75">
        <f t="shared" si="24"/>
        <v>0.21070811948420365</v>
      </c>
      <c r="G522" s="26">
        <f t="shared" si="25"/>
        <v>9.3550004657532264E-3</v>
      </c>
      <c r="H522" s="26">
        <f t="shared" si="26"/>
        <v>1.9711745559127117E-3</v>
      </c>
    </row>
    <row r="523" spans="1:8" x14ac:dyDescent="0.25">
      <c r="A523" s="12">
        <f>Riesgo!D527</f>
        <v>0.93689041714668786</v>
      </c>
      <c r="F523" s="75">
        <f t="shared" si="24"/>
        <v>0.14759853663089151</v>
      </c>
      <c r="G523" s="26">
        <f t="shared" si="25"/>
        <v>3.2154825351236637E-3</v>
      </c>
      <c r="H523" s="26">
        <f t="shared" si="26"/>
        <v>4.7460051674644196E-4</v>
      </c>
    </row>
    <row r="524" spans="1:8" x14ac:dyDescent="0.25">
      <c r="A524" s="12">
        <f>Riesgo!D528</f>
        <v>0.70250077179815673</v>
      </c>
      <c r="F524" s="75">
        <f t="shared" si="24"/>
        <v>-8.679110871763962E-2</v>
      </c>
      <c r="G524" s="26">
        <f t="shared" si="25"/>
        <v>-6.53771085419561E-4</v>
      </c>
      <c r="H524" s="26">
        <f t="shared" si="26"/>
        <v>5.6741517351098381E-5</v>
      </c>
    </row>
    <row r="525" spans="1:8" x14ac:dyDescent="0.25">
      <c r="A525" s="12">
        <f>Riesgo!D529</f>
        <v>0.60499259270847239</v>
      </c>
      <c r="F525" s="75">
        <f t="shared" si="24"/>
        <v>-0.18429928780732396</v>
      </c>
      <c r="G525" s="26">
        <f t="shared" si="25"/>
        <v>-6.2599515352242145E-3</v>
      </c>
      <c r="H525" s="26">
        <f t="shared" si="26"/>
        <v>1.1537046096501871E-3</v>
      </c>
    </row>
    <row r="526" spans="1:8" x14ac:dyDescent="0.25">
      <c r="A526" s="12">
        <f>Riesgo!D530</f>
        <v>0.80620082202869825</v>
      </c>
      <c r="F526" s="75">
        <f t="shared" si="24"/>
        <v>1.6908941512901898E-2</v>
      </c>
      <c r="G526" s="26">
        <f t="shared" si="25"/>
        <v>4.8344744107127191E-6</v>
      </c>
      <c r="H526" s="26">
        <f t="shared" si="26"/>
        <v>8.1745845056362224E-8</v>
      </c>
    </row>
    <row r="527" spans="1:8" x14ac:dyDescent="0.25">
      <c r="A527" s="12">
        <f>Riesgo!D531</f>
        <v>0.54499313086117795</v>
      </c>
      <c r="F527" s="75">
        <f t="shared" si="24"/>
        <v>-0.2442987496546184</v>
      </c>
      <c r="G527" s="26">
        <f t="shared" si="25"/>
        <v>-1.4580208436968585E-2</v>
      </c>
      <c r="H527" s="26">
        <f t="shared" si="26"/>
        <v>3.5619266908551435E-3</v>
      </c>
    </row>
    <row r="528" spans="1:8" x14ac:dyDescent="0.25">
      <c r="A528" s="12">
        <f>Riesgo!D532</f>
        <v>0.78467019152879791</v>
      </c>
      <c r="F528" s="75">
        <f t="shared" si="24"/>
        <v>-4.6216889869984401E-3</v>
      </c>
      <c r="G528" s="26">
        <f t="shared" si="25"/>
        <v>-9.871931878519098E-8</v>
      </c>
      <c r="H528" s="26">
        <f t="shared" si="26"/>
        <v>4.5624998843350537E-10</v>
      </c>
    </row>
    <row r="529" spans="1:8" x14ac:dyDescent="0.25">
      <c r="A529" s="12">
        <f>Riesgo!D533</f>
        <v>0.84899460079376854</v>
      </c>
      <c r="F529" s="75">
        <f t="shared" si="24"/>
        <v>5.9702720277972188E-2</v>
      </c>
      <c r="G529" s="26">
        <f t="shared" si="25"/>
        <v>2.128052602718981E-4</v>
      </c>
      <c r="H529" s="26">
        <f t="shared" si="26"/>
        <v>1.2705052927694201E-5</v>
      </c>
    </row>
    <row r="530" spans="1:8" x14ac:dyDescent="0.25">
      <c r="A530" s="12">
        <f>Riesgo!D534</f>
        <v>0.65016967892195876</v>
      </c>
      <c r="F530" s="75">
        <f t="shared" si="24"/>
        <v>-0.13912220159383759</v>
      </c>
      <c r="G530" s="26">
        <f t="shared" si="25"/>
        <v>-2.6927083999651893E-3</v>
      </c>
      <c r="H530" s="26">
        <f t="shared" si="26"/>
        <v>3.7461552085337694E-4</v>
      </c>
    </row>
    <row r="531" spans="1:8" x14ac:dyDescent="0.25">
      <c r="A531" s="12">
        <f>Riesgo!D535</f>
        <v>0.84653687524790266</v>
      </c>
      <c r="F531" s="75">
        <f t="shared" si="24"/>
        <v>5.7244994732106314E-2</v>
      </c>
      <c r="G531" s="26">
        <f t="shared" si="25"/>
        <v>1.8759124219262457E-4</v>
      </c>
      <c r="H531" s="26">
        <f t="shared" si="26"/>
        <v>1.0738659671106073E-5</v>
      </c>
    </row>
    <row r="532" spans="1:8" x14ac:dyDescent="0.25">
      <c r="A532" s="12">
        <f>Riesgo!D536</f>
        <v>0.91761536388805498</v>
      </c>
      <c r="F532" s="75">
        <f t="shared" si="24"/>
        <v>0.12832348337225863</v>
      </c>
      <c r="G532" s="26">
        <f t="shared" si="25"/>
        <v>2.1130920708960161E-3</v>
      </c>
      <c r="H532" s="26">
        <f t="shared" si="26"/>
        <v>2.7115933522367644E-4</v>
      </c>
    </row>
    <row r="533" spans="1:8" x14ac:dyDescent="0.25">
      <c r="A533" s="12">
        <f>Riesgo!D537</f>
        <v>0.93987514687224039</v>
      </c>
      <c r="F533" s="75">
        <f t="shared" si="24"/>
        <v>0.15058326635644403</v>
      </c>
      <c r="G533" s="26">
        <f t="shared" si="25"/>
        <v>3.4145237673261302E-3</v>
      </c>
      <c r="H533" s="26">
        <f t="shared" si="26"/>
        <v>5.1417014193567946E-4</v>
      </c>
    </row>
    <row r="534" spans="1:8" x14ac:dyDescent="0.25">
      <c r="A534" s="12">
        <f>Riesgo!D538</f>
        <v>0.63019399611739446</v>
      </c>
      <c r="F534" s="75">
        <f t="shared" si="24"/>
        <v>-0.15909788439840189</v>
      </c>
      <c r="G534" s="26">
        <f t="shared" si="25"/>
        <v>-4.0271074176724099E-3</v>
      </c>
      <c r="H534" s="26">
        <f t="shared" si="26"/>
        <v>6.4070427039679173E-4</v>
      </c>
    </row>
    <row r="535" spans="1:8" x14ac:dyDescent="0.25">
      <c r="A535" s="12">
        <f>Riesgo!D539</f>
        <v>0.90703947157411646</v>
      </c>
      <c r="F535" s="75">
        <f t="shared" si="24"/>
        <v>0.11774759105832011</v>
      </c>
      <c r="G535" s="26">
        <f t="shared" si="25"/>
        <v>1.6325109110440442E-3</v>
      </c>
      <c r="H535" s="26">
        <f t="shared" si="26"/>
        <v>1.9222422715185975E-4</v>
      </c>
    </row>
    <row r="536" spans="1:8" x14ac:dyDescent="0.25">
      <c r="A536" s="12">
        <f>Riesgo!D540</f>
        <v>0.98067467798110519</v>
      </c>
      <c r="F536" s="75">
        <f t="shared" si="24"/>
        <v>0.19138279746530884</v>
      </c>
      <c r="G536" s="26">
        <f t="shared" si="25"/>
        <v>7.0098495230129839E-3</v>
      </c>
      <c r="H536" s="26">
        <f t="shared" si="26"/>
        <v>1.3415646115250855E-3</v>
      </c>
    </row>
    <row r="537" spans="1:8" x14ac:dyDescent="0.25">
      <c r="A537" s="12">
        <f>Riesgo!D541</f>
        <v>0.5295550035194363</v>
      </c>
      <c r="F537" s="75">
        <f t="shared" si="24"/>
        <v>-0.25973687699636006</v>
      </c>
      <c r="G537" s="26">
        <f t="shared" si="25"/>
        <v>-1.7522692638942572E-2</v>
      </c>
      <c r="H537" s="26">
        <f t="shared" si="26"/>
        <v>4.5512894626060507E-3</v>
      </c>
    </row>
    <row r="538" spans="1:8" x14ac:dyDescent="0.25">
      <c r="A538" s="12">
        <f>Riesgo!D542</f>
        <v>0.8810675974866321</v>
      </c>
      <c r="F538" s="75">
        <f t="shared" si="24"/>
        <v>9.1775716970835752E-2</v>
      </c>
      <c r="G538" s="26">
        <f t="shared" si="25"/>
        <v>7.7300687763547907E-4</v>
      </c>
      <c r="H538" s="26">
        <f t="shared" si="26"/>
        <v>7.0943260418383203E-5</v>
      </c>
    </row>
    <row r="539" spans="1:8" x14ac:dyDescent="0.25">
      <c r="A539" s="12">
        <f>Riesgo!D543</f>
        <v>0.87331764606156148</v>
      </c>
      <c r="F539" s="75">
        <f t="shared" si="24"/>
        <v>8.402576554576513E-2</v>
      </c>
      <c r="G539" s="26">
        <f t="shared" si="25"/>
        <v>5.9324957238342485E-4</v>
      </c>
      <c r="H539" s="26">
        <f t="shared" si="26"/>
        <v>4.9848249479215079E-5</v>
      </c>
    </row>
    <row r="540" spans="1:8" x14ac:dyDescent="0.25">
      <c r="A540" s="12">
        <f>Riesgo!D544</f>
        <v>0.83128259337077803</v>
      </c>
      <c r="F540" s="75">
        <f t="shared" si="24"/>
        <v>4.1990712854981682E-2</v>
      </c>
      <c r="G540" s="26">
        <f t="shared" si="25"/>
        <v>7.4038863295395929E-5</v>
      </c>
      <c r="H540" s="26">
        <f t="shared" si="26"/>
        <v>3.1089446487462133E-6</v>
      </c>
    </row>
    <row r="541" spans="1:8" x14ac:dyDescent="0.25">
      <c r="A541" s="12">
        <f>Riesgo!D545</f>
        <v>0.96830541816606241</v>
      </c>
      <c r="F541" s="75">
        <f t="shared" si="24"/>
        <v>0.17901353765026606</v>
      </c>
      <c r="G541" s="26">
        <f t="shared" si="25"/>
        <v>5.7366403779739086E-3</v>
      </c>
      <c r="H541" s="26">
        <f t="shared" si="26"/>
        <v>1.0269362882884688E-3</v>
      </c>
    </row>
    <row r="542" spans="1:8" x14ac:dyDescent="0.25">
      <c r="A542" s="12">
        <f>Riesgo!D546</f>
        <v>0.81464446754386566</v>
      </c>
      <c r="F542" s="75">
        <f t="shared" si="24"/>
        <v>2.5352587028069307E-2</v>
      </c>
      <c r="G542" s="26">
        <f t="shared" si="25"/>
        <v>1.6295468331334636E-5</v>
      </c>
      <c r="H542" s="26">
        <f t="shared" si="26"/>
        <v>4.1313227903330873E-7</v>
      </c>
    </row>
    <row r="543" spans="1:8" x14ac:dyDescent="0.25">
      <c r="A543" s="12">
        <f>Riesgo!D547</f>
        <v>0.98992443880331793</v>
      </c>
      <c r="F543" s="75">
        <f t="shared" si="24"/>
        <v>0.20063255828752158</v>
      </c>
      <c r="G543" s="26">
        <f t="shared" si="25"/>
        <v>8.0761473256003961E-3</v>
      </c>
      <c r="H543" s="26">
        <f t="shared" si="26"/>
        <v>1.620338099042133E-3</v>
      </c>
    </row>
    <row r="544" spans="1:8" x14ac:dyDescent="0.25">
      <c r="A544" s="12">
        <f>Riesgo!D548</f>
        <v>0.93971100157923748</v>
      </c>
      <c r="F544" s="75">
        <f t="shared" si="24"/>
        <v>0.15041912106344113</v>
      </c>
      <c r="G544" s="26">
        <f t="shared" si="25"/>
        <v>3.4033697935157347E-3</v>
      </c>
      <c r="H544" s="26">
        <f t="shared" si="26"/>
        <v>5.11931892994502E-4</v>
      </c>
    </row>
    <row r="545" spans="1:8" x14ac:dyDescent="0.25">
      <c r="A545" s="12">
        <f>Riesgo!D549</f>
        <v>0.76299974135737558</v>
      </c>
      <c r="F545" s="75">
        <f t="shared" si="24"/>
        <v>-2.6292139158420769E-2</v>
      </c>
      <c r="G545" s="26">
        <f t="shared" si="25"/>
        <v>-1.8175140078432755E-5</v>
      </c>
      <c r="H545" s="26">
        <f t="shared" si="26"/>
        <v>4.7786331216594457E-7</v>
      </c>
    </row>
    <row r="546" spans="1:8" x14ac:dyDescent="0.25">
      <c r="A546" s="12">
        <f>Riesgo!D550</f>
        <v>0.80380351528073246</v>
      </c>
      <c r="F546" s="75">
        <f t="shared" si="24"/>
        <v>1.451163476493611E-2</v>
      </c>
      <c r="G546" s="26">
        <f t="shared" si="25"/>
        <v>3.055969518055771E-6</v>
      </c>
      <c r="H546" s="26">
        <f t="shared" si="26"/>
        <v>4.434711349880317E-8</v>
      </c>
    </row>
    <row r="547" spans="1:8" x14ac:dyDescent="0.25">
      <c r="A547" s="12">
        <f>Riesgo!D551</f>
        <v>0.84472831314950325</v>
      </c>
      <c r="F547" s="75">
        <f t="shared" si="24"/>
        <v>5.54364326337069E-2</v>
      </c>
      <c r="G547" s="26">
        <f t="shared" si="25"/>
        <v>1.7036713739793793E-4</v>
      </c>
      <c r="H547" s="26">
        <f t="shared" si="26"/>
        <v>9.4445463353582738E-6</v>
      </c>
    </row>
    <row r="548" spans="1:8" x14ac:dyDescent="0.25">
      <c r="A548" s="12">
        <f>Riesgo!D552</f>
        <v>0.74913679014262269</v>
      </c>
      <c r="F548" s="75">
        <f t="shared" si="24"/>
        <v>-4.0155090373173663E-2</v>
      </c>
      <c r="G548" s="26">
        <f t="shared" si="25"/>
        <v>-6.4747323884488167E-5</v>
      </c>
      <c r="H548" s="26">
        <f t="shared" si="26"/>
        <v>2.5999346420027676E-6</v>
      </c>
    </row>
    <row r="549" spans="1:8" x14ac:dyDescent="0.25">
      <c r="A549" s="12">
        <f>Riesgo!D553</f>
        <v>1</v>
      </c>
      <c r="F549" s="75">
        <f t="shared" si="24"/>
        <v>0.21070811948420365</v>
      </c>
      <c r="G549" s="26">
        <f t="shared" si="25"/>
        <v>9.3550004657532264E-3</v>
      </c>
      <c r="H549" s="26">
        <f t="shared" si="26"/>
        <v>1.9711745559127117E-3</v>
      </c>
    </row>
    <row r="550" spans="1:8" x14ac:dyDescent="0.25">
      <c r="A550" s="12">
        <f>Riesgo!D554</f>
        <v>0.83573831883550154</v>
      </c>
      <c r="F550" s="75">
        <f t="shared" si="24"/>
        <v>4.6446438319705186E-2</v>
      </c>
      <c r="G550" s="26">
        <f t="shared" si="25"/>
        <v>1.0019758382176364E-4</v>
      </c>
      <c r="H550" s="26">
        <f t="shared" si="26"/>
        <v>4.6538208967610352E-6</v>
      </c>
    </row>
    <row r="551" spans="1:8" x14ac:dyDescent="0.25">
      <c r="A551" s="12">
        <f>Riesgo!D555</f>
        <v>0.5947032806219944</v>
      </c>
      <c r="F551" s="75">
        <f t="shared" si="24"/>
        <v>-0.19458859989380195</v>
      </c>
      <c r="G551" s="26">
        <f t="shared" si="25"/>
        <v>-7.3680434745336861E-3</v>
      </c>
      <c r="H551" s="26">
        <f t="shared" si="26"/>
        <v>1.4337372636661738E-3</v>
      </c>
    </row>
    <row r="552" spans="1:8" x14ac:dyDescent="0.25">
      <c r="A552" s="12">
        <f>Riesgo!D556</f>
        <v>1</v>
      </c>
      <c r="F552" s="75">
        <f t="shared" si="24"/>
        <v>0.21070811948420365</v>
      </c>
      <c r="G552" s="26">
        <f t="shared" si="25"/>
        <v>9.3550004657532264E-3</v>
      </c>
      <c r="H552" s="26">
        <f t="shared" si="26"/>
        <v>1.9711745559127117E-3</v>
      </c>
    </row>
    <row r="553" spans="1:8" x14ac:dyDescent="0.25">
      <c r="A553" s="12">
        <f>Riesgo!D557</f>
        <v>0.70834606784495147</v>
      </c>
      <c r="F553" s="75">
        <f t="shared" si="24"/>
        <v>-8.0945812670844886E-2</v>
      </c>
      <c r="G553" s="26">
        <f t="shared" si="25"/>
        <v>-5.3037514415392516E-4</v>
      </c>
      <c r="H553" s="26">
        <f t="shared" si="26"/>
        <v>4.2931647063955984E-5</v>
      </c>
    </row>
    <row r="554" spans="1:8" x14ac:dyDescent="0.25">
      <c r="A554" s="12">
        <f>Riesgo!D558</f>
        <v>0.68780266432062087</v>
      </c>
      <c r="F554" s="75">
        <f t="shared" si="24"/>
        <v>-0.10148921619517548</v>
      </c>
      <c r="G554" s="26">
        <f t="shared" si="25"/>
        <v>-1.0453451180494266E-3</v>
      </c>
      <c r="H554" s="26">
        <f t="shared" si="26"/>
        <v>1.0609125668428949E-4</v>
      </c>
    </row>
    <row r="555" spans="1:8" x14ac:dyDescent="0.25">
      <c r="A555" s="12">
        <f>Riesgo!D559</f>
        <v>0.96459300349554611</v>
      </c>
      <c r="F555" s="75">
        <f t="shared" si="24"/>
        <v>0.17530112297974976</v>
      </c>
      <c r="G555" s="26">
        <f t="shared" si="25"/>
        <v>5.3870883054695402E-3</v>
      </c>
      <c r="H555" s="26">
        <f t="shared" si="26"/>
        <v>9.4436262953988758E-4</v>
      </c>
    </row>
    <row r="556" spans="1:8" x14ac:dyDescent="0.25">
      <c r="A556" s="12">
        <f>Riesgo!D560</f>
        <v>0.66183456452256417</v>
      </c>
      <c r="F556" s="75">
        <f t="shared" si="24"/>
        <v>-0.12745731599323218</v>
      </c>
      <c r="G556" s="26">
        <f t="shared" si="25"/>
        <v>-2.0705909261532706E-3</v>
      </c>
      <c r="H556" s="26">
        <f t="shared" si="26"/>
        <v>2.6391196196743667E-4</v>
      </c>
    </row>
    <row r="557" spans="1:8" x14ac:dyDescent="0.25">
      <c r="A557" s="12">
        <f>Riesgo!D561</f>
        <v>0.72415946693032462</v>
      </c>
      <c r="F557" s="75">
        <f t="shared" si="24"/>
        <v>-6.5132413585471727E-2</v>
      </c>
      <c r="G557" s="26">
        <f t="shared" si="25"/>
        <v>-2.7630676352224427E-4</v>
      </c>
      <c r="H557" s="26">
        <f t="shared" si="26"/>
        <v>1.7996526398193947E-5</v>
      </c>
    </row>
    <row r="558" spans="1:8" x14ac:dyDescent="0.25">
      <c r="A558" s="12">
        <f>Riesgo!D562</f>
        <v>0.86584628196269731</v>
      </c>
      <c r="F558" s="75">
        <f t="shared" si="24"/>
        <v>7.6554401446900955E-2</v>
      </c>
      <c r="G558" s="26">
        <f t="shared" si="25"/>
        <v>4.4865291697312939E-4</v>
      </c>
      <c r="H558" s="26">
        <f t="shared" si="26"/>
        <v>3.4346355516284068E-5</v>
      </c>
    </row>
    <row r="559" spans="1:8" x14ac:dyDescent="0.25">
      <c r="A559" s="12">
        <f>Riesgo!D563</f>
        <v>0.84204880895092282</v>
      </c>
      <c r="F559" s="75">
        <f t="shared" si="24"/>
        <v>5.2756928435126471E-2</v>
      </c>
      <c r="G559" s="26">
        <f t="shared" si="25"/>
        <v>1.468380158831409E-4</v>
      </c>
      <c r="H559" s="26">
        <f t="shared" si="26"/>
        <v>7.746722695502829E-6</v>
      </c>
    </row>
    <row r="560" spans="1:8" x14ac:dyDescent="0.25">
      <c r="A560" s="12">
        <f>Riesgo!D564</f>
        <v>0.72186736200917401</v>
      </c>
      <c r="F560" s="75">
        <f t="shared" si="24"/>
        <v>-6.7424518506622344E-2</v>
      </c>
      <c r="G560" s="26">
        <f t="shared" si="25"/>
        <v>-3.0651629064214978E-4</v>
      </c>
      <c r="H560" s="26">
        <f t="shared" si="26"/>
        <v>2.066671331098286E-5</v>
      </c>
    </row>
    <row r="561" spans="1:8" x14ac:dyDescent="0.25">
      <c r="A561" s="12">
        <f>Riesgo!D565</f>
        <v>0.48415319140691931</v>
      </c>
      <c r="F561" s="75">
        <f t="shared" si="24"/>
        <v>-0.30513868910887704</v>
      </c>
      <c r="G561" s="26">
        <f t="shared" si="25"/>
        <v>-2.8411347265449558E-2</v>
      </c>
      <c r="H561" s="26">
        <f t="shared" si="26"/>
        <v>8.6694012603963557E-3</v>
      </c>
    </row>
    <row r="562" spans="1:8" x14ac:dyDescent="0.25">
      <c r="A562" s="12">
        <f>Riesgo!D566</f>
        <v>0.97475557702725868</v>
      </c>
      <c r="F562" s="75">
        <f t="shared" si="24"/>
        <v>0.18546369651146233</v>
      </c>
      <c r="G562" s="26">
        <f t="shared" si="25"/>
        <v>6.3793544720382291E-3</v>
      </c>
      <c r="H562" s="26">
        <f t="shared" si="26"/>
        <v>1.1831386617411383E-3</v>
      </c>
    </row>
    <row r="563" spans="1:8" x14ac:dyDescent="0.25">
      <c r="A563" s="12">
        <f>Riesgo!D567</f>
        <v>0.76719662860779037</v>
      </c>
      <c r="F563" s="75">
        <f t="shared" si="24"/>
        <v>-2.2095251908005986E-2</v>
      </c>
      <c r="G563" s="26">
        <f t="shared" si="25"/>
        <v>-1.0786905447752802E-5</v>
      </c>
      <c r="H563" s="26">
        <f t="shared" si="26"/>
        <v>2.3833939317594025E-7</v>
      </c>
    </row>
    <row r="564" spans="1:8" x14ac:dyDescent="0.25">
      <c r="A564" s="12">
        <f>Riesgo!D568</f>
        <v>0.84153112404715036</v>
      </c>
      <c r="F564" s="75">
        <f t="shared" si="24"/>
        <v>5.2239243531354007E-2</v>
      </c>
      <c r="G564" s="26">
        <f t="shared" si="25"/>
        <v>1.4255768626493547E-4</v>
      </c>
      <c r="H564" s="26">
        <f t="shared" si="26"/>
        <v>7.4471056900603235E-6</v>
      </c>
    </row>
    <row r="565" spans="1:8" x14ac:dyDescent="0.25">
      <c r="A565" s="12">
        <f>Riesgo!D569</f>
        <v>0.96130884841053776</v>
      </c>
      <c r="F565" s="75">
        <f t="shared" si="24"/>
        <v>0.17201696789474141</v>
      </c>
      <c r="G565" s="26">
        <f t="shared" si="25"/>
        <v>5.089954083160252E-3</v>
      </c>
      <c r="H565" s="26">
        <f t="shared" si="26"/>
        <v>8.7555846810868508E-4</v>
      </c>
    </row>
    <row r="566" spans="1:8" x14ac:dyDescent="0.25">
      <c r="A566" s="12">
        <f>Riesgo!D570</f>
        <v>0.77179738692811706</v>
      </c>
      <c r="F566" s="75">
        <f t="shared" si="24"/>
        <v>-1.7494493587679294E-2</v>
      </c>
      <c r="G566" s="26">
        <f t="shared" si="25"/>
        <v>-5.3543175753436671E-6</v>
      </c>
      <c r="H566" s="26">
        <f t="shared" si="26"/>
        <v>9.3671074488248329E-8</v>
      </c>
    </row>
    <row r="567" spans="1:8" x14ac:dyDescent="0.25">
      <c r="A567" s="12">
        <f>Riesgo!D571</f>
        <v>0.68891912911809683</v>
      </c>
      <c r="F567" s="75">
        <f t="shared" si="24"/>
        <v>-0.10037275139769952</v>
      </c>
      <c r="G567" s="26">
        <f t="shared" si="25"/>
        <v>-1.0112242768037544E-3</v>
      </c>
      <c r="H567" s="26">
        <f t="shared" si="26"/>
        <v>1.0149936294294174E-4</v>
      </c>
    </row>
    <row r="568" spans="1:8" x14ac:dyDescent="0.25">
      <c r="A568" s="12">
        <f>Riesgo!D572</f>
        <v>0.69490094842893158</v>
      </c>
      <c r="F568" s="75">
        <f t="shared" si="24"/>
        <v>-9.4390932086864776E-2</v>
      </c>
      <c r="G568" s="26">
        <f t="shared" si="25"/>
        <v>-8.4098998497076434E-4</v>
      </c>
      <c r="H568" s="26">
        <f t="shared" si="26"/>
        <v>7.9381828557108846E-5</v>
      </c>
    </row>
    <row r="569" spans="1:8" x14ac:dyDescent="0.25">
      <c r="A569" s="12">
        <f>Riesgo!D573</f>
        <v>0.72505350911318822</v>
      </c>
      <c r="F569" s="75">
        <f t="shared" si="24"/>
        <v>-6.423837140260813E-2</v>
      </c>
      <c r="G569" s="26">
        <f t="shared" si="25"/>
        <v>-2.6508403095744403E-4</v>
      </c>
      <c r="H569" s="26">
        <f t="shared" si="26"/>
        <v>1.7028566433544759E-5</v>
      </c>
    </row>
    <row r="570" spans="1:8" x14ac:dyDescent="0.25">
      <c r="A570" s="12">
        <f>Riesgo!D574</f>
        <v>0.7577621852609685</v>
      </c>
      <c r="F570" s="75">
        <f t="shared" si="24"/>
        <v>-3.152969525482785E-2</v>
      </c>
      <c r="G570" s="26">
        <f t="shared" si="25"/>
        <v>-3.1344353706865368E-5</v>
      </c>
      <c r="H570" s="26">
        <f t="shared" si="26"/>
        <v>9.8827792033699871E-7</v>
      </c>
    </row>
    <row r="571" spans="1:8" x14ac:dyDescent="0.25">
      <c r="A571" s="12">
        <f>Riesgo!D575</f>
        <v>0.88869334144477119</v>
      </c>
      <c r="F571" s="75">
        <f t="shared" si="24"/>
        <v>9.9401460928974839E-2</v>
      </c>
      <c r="G571" s="26">
        <f t="shared" si="25"/>
        <v>9.8215108814907301E-4</v>
      </c>
      <c r="H571" s="26">
        <f t="shared" si="26"/>
        <v>9.7627253015000206E-5</v>
      </c>
    </row>
    <row r="572" spans="1:8" x14ac:dyDescent="0.25">
      <c r="A572" s="12">
        <f>Riesgo!D576</f>
        <v>0.89400088745091599</v>
      </c>
      <c r="F572" s="75">
        <f t="shared" si="24"/>
        <v>0.10470900693511964</v>
      </c>
      <c r="G572" s="26">
        <f t="shared" si="25"/>
        <v>1.1480270529822727E-3</v>
      </c>
      <c r="H572" s="26">
        <f t="shared" si="26"/>
        <v>1.2020877265242576E-4</v>
      </c>
    </row>
    <row r="573" spans="1:8" x14ac:dyDescent="0.25">
      <c r="A573" s="12">
        <f>Riesgo!D577</f>
        <v>0.97883317510695877</v>
      </c>
      <c r="F573" s="75">
        <f t="shared" si="24"/>
        <v>0.18954129459116242</v>
      </c>
      <c r="G573" s="26">
        <f t="shared" si="25"/>
        <v>6.8094420417780816E-3</v>
      </c>
      <c r="H573" s="26">
        <f t="shared" si="26"/>
        <v>1.2906704600421058E-3</v>
      </c>
    </row>
    <row r="574" spans="1:8" x14ac:dyDescent="0.25">
      <c r="A574" s="12">
        <f>Riesgo!D578</f>
        <v>0.5247289732778333</v>
      </c>
      <c r="F574" s="75">
        <f t="shared" si="24"/>
        <v>-0.26456290723796305</v>
      </c>
      <c r="G574" s="26">
        <f t="shared" si="25"/>
        <v>-1.8517692283666943E-2</v>
      </c>
      <c r="H574" s="26">
        <f t="shared" si="26"/>
        <v>4.8990945059049218E-3</v>
      </c>
    </row>
    <row r="575" spans="1:8" x14ac:dyDescent="0.25">
      <c r="A575" s="12">
        <f>Riesgo!D579</f>
        <v>0.71837271773621159</v>
      </c>
      <c r="F575" s="75">
        <f t="shared" si="24"/>
        <v>-7.0919162779584766E-2</v>
      </c>
      <c r="G575" s="26">
        <f t="shared" si="25"/>
        <v>-3.5668989006918853E-4</v>
      </c>
      <c r="H575" s="26">
        <f t="shared" si="26"/>
        <v>2.5296148375648979E-5</v>
      </c>
    </row>
    <row r="576" spans="1:8" x14ac:dyDescent="0.25">
      <c r="A576" s="12">
        <f>Riesgo!D580</f>
        <v>0.88556517205547547</v>
      </c>
      <c r="F576" s="75">
        <f t="shared" si="24"/>
        <v>9.6273291539679118E-2</v>
      </c>
      <c r="G576" s="26">
        <f t="shared" si="25"/>
        <v>8.9231349512122954E-4</v>
      </c>
      <c r="H576" s="26">
        <f t="shared" si="26"/>
        <v>8.5905957260596174E-5</v>
      </c>
    </row>
    <row r="577" spans="1:8" x14ac:dyDescent="0.25">
      <c r="A577" s="12">
        <f>Riesgo!D581</f>
        <v>0.73281668110358711</v>
      </c>
      <c r="F577" s="75">
        <f t="shared" si="24"/>
        <v>-5.6475199412209243E-2</v>
      </c>
      <c r="G577" s="26">
        <f t="shared" si="25"/>
        <v>-1.8012472020984251E-4</v>
      </c>
      <c r="H577" s="26">
        <f t="shared" si="26"/>
        <v>1.0172579492919252E-5</v>
      </c>
    </row>
    <row r="578" spans="1:8" x14ac:dyDescent="0.25">
      <c r="A578" s="12">
        <f>Riesgo!D582</f>
        <v>0.61272461127594657</v>
      </c>
      <c r="F578" s="75">
        <f t="shared" si="24"/>
        <v>-0.17656726923984978</v>
      </c>
      <c r="G578" s="26">
        <f t="shared" si="25"/>
        <v>-5.5046612859029932E-3</v>
      </c>
      <c r="H578" s="26">
        <f t="shared" si="26"/>
        <v>9.7194301134221142E-4</v>
      </c>
    </row>
    <row r="579" spans="1:8" x14ac:dyDescent="0.25">
      <c r="A579" s="12">
        <f>Riesgo!D583</f>
        <v>0.62570819547840428</v>
      </c>
      <c r="F579" s="75">
        <f t="shared" ref="F579:F642" si="27">A579-$D$4</f>
        <v>-0.16358368503739207</v>
      </c>
      <c r="G579" s="26">
        <f t="shared" ref="G579:G642" si="28">IF(A579=0,0,(A579-D$4)^3)</f>
        <v>-4.3774375786710135E-3</v>
      </c>
      <c r="H579" s="26">
        <f t="shared" ref="H579:H642" si="29">IF(A579=0,0,(A579-D$4)^4)</f>
        <v>7.1607737014016317E-4</v>
      </c>
    </row>
    <row r="580" spans="1:8" x14ac:dyDescent="0.25">
      <c r="A580" s="12">
        <f>Riesgo!D584</f>
        <v>0.92279403675074467</v>
      </c>
      <c r="F580" s="75">
        <f t="shared" si="27"/>
        <v>0.13350215623494832</v>
      </c>
      <c r="G580" s="26">
        <f t="shared" si="28"/>
        <v>2.3793856637369976E-3</v>
      </c>
      <c r="H580" s="26">
        <f t="shared" si="29"/>
        <v>3.176531166234129E-4</v>
      </c>
    </row>
    <row r="581" spans="1:8" x14ac:dyDescent="0.25">
      <c r="A581" s="12">
        <f>Riesgo!D585</f>
        <v>0.93043023668457225</v>
      </c>
      <c r="F581" s="75">
        <f t="shared" si="27"/>
        <v>0.1411383561687759</v>
      </c>
      <c r="G581" s="26">
        <f t="shared" si="28"/>
        <v>2.8114810768704269E-3</v>
      </c>
      <c r="H581" s="26">
        <f t="shared" si="29"/>
        <v>3.9680781758911197E-4</v>
      </c>
    </row>
    <row r="582" spans="1:8" x14ac:dyDescent="0.25">
      <c r="A582" s="12">
        <f>Riesgo!D586</f>
        <v>0.60647972038991305</v>
      </c>
      <c r="F582" s="75">
        <f t="shared" si="27"/>
        <v>-0.18281216012588331</v>
      </c>
      <c r="G582" s="26">
        <f t="shared" si="28"/>
        <v>-6.109634655555661E-3</v>
      </c>
      <c r="H582" s="26">
        <f t="shared" si="29"/>
        <v>1.1169155089620875E-3</v>
      </c>
    </row>
    <row r="583" spans="1:8" x14ac:dyDescent="0.25">
      <c r="A583" s="12">
        <f>Riesgo!D587</f>
        <v>0.83362481104040975</v>
      </c>
      <c r="F583" s="75">
        <f t="shared" si="27"/>
        <v>4.4332930524613401E-2</v>
      </c>
      <c r="G583" s="26">
        <f t="shared" si="28"/>
        <v>8.7132328630801234E-5</v>
      </c>
      <c r="H583" s="26">
        <f t="shared" si="29"/>
        <v>3.8628314716370942E-6</v>
      </c>
    </row>
    <row r="584" spans="1:8" x14ac:dyDescent="0.25">
      <c r="A584" s="12">
        <f>Riesgo!D588</f>
        <v>0.71918878193407665</v>
      </c>
      <c r="F584" s="75">
        <f t="shared" si="27"/>
        <v>-7.0103098581719703E-2</v>
      </c>
      <c r="G584" s="26">
        <f t="shared" si="28"/>
        <v>-3.4451778240383326E-4</v>
      </c>
      <c r="H584" s="26">
        <f t="shared" si="29"/>
        <v>2.4151764063011384E-5</v>
      </c>
    </row>
    <row r="585" spans="1:8" x14ac:dyDescent="0.25">
      <c r="A585" s="12">
        <f>Riesgo!D589</f>
        <v>0.62940428981197483</v>
      </c>
      <c r="F585" s="75">
        <f t="shared" si="27"/>
        <v>-0.15988759070382152</v>
      </c>
      <c r="G585" s="26">
        <f t="shared" si="28"/>
        <v>-4.087373029841042E-3</v>
      </c>
      <c r="H585" s="26">
        <f t="shared" si="29"/>
        <v>6.5352022604906346E-4</v>
      </c>
    </row>
    <row r="586" spans="1:8" x14ac:dyDescent="0.25">
      <c r="A586" s="12">
        <f>Riesgo!D590</f>
        <v>0.76549140312673036</v>
      </c>
      <c r="F586" s="75">
        <f t="shared" si="27"/>
        <v>-2.3800477389065988E-2</v>
      </c>
      <c r="G586" s="26">
        <f t="shared" si="28"/>
        <v>-1.3482083253059807E-5</v>
      </c>
      <c r="H586" s="26">
        <f t="shared" si="29"/>
        <v>3.2088001762195518E-7</v>
      </c>
    </row>
    <row r="587" spans="1:8" x14ac:dyDescent="0.25">
      <c r="A587" s="12">
        <f>Riesgo!D591</f>
        <v>0.71454149506803144</v>
      </c>
      <c r="F587" s="75">
        <f t="shared" si="27"/>
        <v>-7.4750385447764911E-2</v>
      </c>
      <c r="G587" s="26">
        <f t="shared" si="28"/>
        <v>-4.1767675804874765E-4</v>
      </c>
      <c r="H587" s="26">
        <f t="shared" si="29"/>
        <v>3.1221498656716733E-5</v>
      </c>
    </row>
    <row r="588" spans="1:8" x14ac:dyDescent="0.25">
      <c r="A588" s="12">
        <f>Riesgo!D592</f>
        <v>0.93636825673638169</v>
      </c>
      <c r="F588" s="75">
        <f t="shared" si="27"/>
        <v>0.14707637622058534</v>
      </c>
      <c r="G588" s="26">
        <f t="shared" si="28"/>
        <v>3.1814768141946513E-3</v>
      </c>
      <c r="H588" s="26">
        <f t="shared" si="29"/>
        <v>4.6792008086156178E-4</v>
      </c>
    </row>
    <row r="589" spans="1:8" x14ac:dyDescent="0.25">
      <c r="A589" s="12">
        <f>Riesgo!D593</f>
        <v>0.91616262053225228</v>
      </c>
      <c r="F589" s="75">
        <f t="shared" si="27"/>
        <v>0.12687074001645593</v>
      </c>
      <c r="G589" s="26">
        <f t="shared" si="28"/>
        <v>2.0421348608191735E-3</v>
      </c>
      <c r="H589" s="26">
        <f t="shared" si="29"/>
        <v>2.5908716100553076E-4</v>
      </c>
    </row>
    <row r="590" spans="1:8" x14ac:dyDescent="0.25">
      <c r="A590" s="12">
        <f>Riesgo!D594</f>
        <v>0.694204228378558</v>
      </c>
      <c r="F590" s="75">
        <f t="shared" si="27"/>
        <v>-9.5087652137238354E-2</v>
      </c>
      <c r="G590" s="26">
        <f t="shared" si="28"/>
        <v>-8.5975037191484218E-4</v>
      </c>
      <c r="H590" s="26">
        <f t="shared" si="29"/>
        <v>8.1751644289499814E-5</v>
      </c>
    </row>
    <row r="591" spans="1:8" x14ac:dyDescent="0.25">
      <c r="A591" s="12">
        <f>Riesgo!D595</f>
        <v>0.80976201959842597</v>
      </c>
      <c r="F591" s="75">
        <f t="shared" si="27"/>
        <v>2.0470139082629624E-2</v>
      </c>
      <c r="G591" s="26">
        <f t="shared" si="28"/>
        <v>8.5775326597738337E-6</v>
      </c>
      <c r="H591" s="26">
        <f t="shared" si="29"/>
        <v>1.7558328653136838E-7</v>
      </c>
    </row>
    <row r="592" spans="1:8" x14ac:dyDescent="0.25">
      <c r="A592" s="12">
        <f>Riesgo!D596</f>
        <v>0.97193810777102396</v>
      </c>
      <c r="F592" s="75">
        <f t="shared" si="27"/>
        <v>0.18264622725522761</v>
      </c>
      <c r="G592" s="26">
        <f t="shared" si="28"/>
        <v>6.0930131795545331E-3</v>
      </c>
      <c r="H592" s="26">
        <f t="shared" si="29"/>
        <v>1.1128658698620142E-3</v>
      </c>
    </row>
    <row r="593" spans="1:8" x14ac:dyDescent="0.25">
      <c r="A593" s="12">
        <f>Riesgo!D597</f>
        <v>0.70076234793318004</v>
      </c>
      <c r="F593" s="75">
        <f t="shared" si="27"/>
        <v>-8.852953258261631E-2</v>
      </c>
      <c r="G593" s="26">
        <f t="shared" si="28"/>
        <v>-6.9384827629839448E-4</v>
      </c>
      <c r="H593" s="26">
        <f t="shared" si="29"/>
        <v>6.142606358395088E-5</v>
      </c>
    </row>
    <row r="594" spans="1:8" x14ac:dyDescent="0.25">
      <c r="A594" s="12">
        <f>Riesgo!D598</f>
        <v>0.70503801136759625</v>
      </c>
      <c r="F594" s="75">
        <f t="shared" si="27"/>
        <v>-8.42538691482001E-2</v>
      </c>
      <c r="G594" s="26">
        <f t="shared" si="28"/>
        <v>-5.9809415977604143E-4</v>
      </c>
      <c r="H594" s="26">
        <f t="shared" si="29"/>
        <v>5.0391747076073278E-5</v>
      </c>
    </row>
    <row r="595" spans="1:8" x14ac:dyDescent="0.25">
      <c r="A595" s="12">
        <f>Riesgo!D599</f>
        <v>0.7640302491677512</v>
      </c>
      <c r="F595" s="75">
        <f t="shared" si="27"/>
        <v>-2.5261631348045155E-2</v>
      </c>
      <c r="G595" s="26">
        <f t="shared" si="28"/>
        <v>-1.6120710508673196E-5</v>
      </c>
      <c r="H595" s="26">
        <f t="shared" si="29"/>
        <v>4.0723544593865971E-7</v>
      </c>
    </row>
    <row r="596" spans="1:8" x14ac:dyDescent="0.25">
      <c r="A596" s="12">
        <f>Riesgo!D600</f>
        <v>0.65477694470685754</v>
      </c>
      <c r="F596" s="75">
        <f t="shared" si="27"/>
        <v>-0.13451493580893881</v>
      </c>
      <c r="G596" s="26">
        <f t="shared" si="28"/>
        <v>-2.4339492925684277E-3</v>
      </c>
      <c r="H596" s="26">
        <f t="shared" si="29"/>
        <v>3.2740253285205411E-4</v>
      </c>
    </row>
    <row r="597" spans="1:8" x14ac:dyDescent="0.25">
      <c r="A597" s="12">
        <f>Riesgo!D601</f>
        <v>0.81142044361957433</v>
      </c>
      <c r="F597" s="75">
        <f t="shared" si="27"/>
        <v>2.2128563103777976E-2</v>
      </c>
      <c r="G597" s="26">
        <f t="shared" si="28"/>
        <v>1.0835766630766338E-5</v>
      </c>
      <c r="H597" s="26">
        <f t="shared" si="29"/>
        <v>2.3977994566672457E-7</v>
      </c>
    </row>
    <row r="598" spans="1:8" x14ac:dyDescent="0.25">
      <c r="A598" s="12">
        <f>Riesgo!D602</f>
        <v>0.7567748693387305</v>
      </c>
      <c r="F598" s="75">
        <f t="shared" si="27"/>
        <v>-3.2517011177065847E-2</v>
      </c>
      <c r="G598" s="26">
        <f t="shared" si="28"/>
        <v>-3.4382057386814251E-5</v>
      </c>
      <c r="H598" s="26">
        <f t="shared" si="29"/>
        <v>1.1180017443375582E-6</v>
      </c>
    </row>
    <row r="599" spans="1:8" x14ac:dyDescent="0.25">
      <c r="A599" s="12">
        <f>Riesgo!D603</f>
        <v>0.89054855657962695</v>
      </c>
      <c r="F599" s="75">
        <f t="shared" si="27"/>
        <v>0.1012566760638306</v>
      </c>
      <c r="G599" s="26">
        <f t="shared" si="28"/>
        <v>1.038176036920223E-3</v>
      </c>
      <c r="H599" s="26">
        <f t="shared" si="29"/>
        <v>1.0512225466766243E-4</v>
      </c>
    </row>
    <row r="600" spans="1:8" x14ac:dyDescent="0.25">
      <c r="A600" s="12">
        <f>Riesgo!D604</f>
        <v>0.95997429254434108</v>
      </c>
      <c r="F600" s="75">
        <f t="shared" si="27"/>
        <v>0.17068241202854473</v>
      </c>
      <c r="G600" s="26">
        <f t="shared" si="28"/>
        <v>4.9724029406147952E-3</v>
      </c>
      <c r="H600" s="26">
        <f t="shared" si="29"/>
        <v>8.4870172748196181E-4</v>
      </c>
    </row>
    <row r="601" spans="1:8" x14ac:dyDescent="0.25">
      <c r="A601" s="12">
        <f>Riesgo!D605</f>
        <v>0.76987420132117379</v>
      </c>
      <c r="F601" s="75">
        <f t="shared" si="27"/>
        <v>-1.9417679194622561E-2</v>
      </c>
      <c r="G601" s="26">
        <f t="shared" si="28"/>
        <v>-7.321363421228433E-6</v>
      </c>
      <c r="H601" s="26">
        <f t="shared" si="29"/>
        <v>1.42163886180658E-7</v>
      </c>
    </row>
    <row r="602" spans="1:8" x14ac:dyDescent="0.25">
      <c r="A602" s="12">
        <f>Riesgo!D606</f>
        <v>0.7152549373185898</v>
      </c>
      <c r="F602" s="75">
        <f t="shared" si="27"/>
        <v>-7.4036943197206551E-2</v>
      </c>
      <c r="G602" s="26">
        <f t="shared" si="28"/>
        <v>-4.0583120587968933E-4</v>
      </c>
      <c r="H602" s="26">
        <f t="shared" si="29"/>
        <v>3.0046501937368395E-5</v>
      </c>
    </row>
    <row r="603" spans="1:8" x14ac:dyDescent="0.25">
      <c r="A603" s="12">
        <f>Riesgo!D607</f>
        <v>0.66831472342312004</v>
      </c>
      <c r="F603" s="75">
        <f t="shared" si="27"/>
        <v>-0.12097715709267631</v>
      </c>
      <c r="G603" s="26">
        <f t="shared" si="28"/>
        <v>-1.770557860382527E-3</v>
      </c>
      <c r="H603" s="26">
        <f t="shared" si="29"/>
        <v>2.1419705641716983E-4</v>
      </c>
    </row>
    <row r="604" spans="1:8" x14ac:dyDescent="0.25">
      <c r="A604" s="12">
        <f>Riesgo!D608</f>
        <v>0.80131449244572772</v>
      </c>
      <c r="F604" s="75">
        <f t="shared" si="27"/>
        <v>1.2022611929931371E-2</v>
      </c>
      <c r="G604" s="26">
        <f t="shared" si="28"/>
        <v>1.7377867720693256E-6</v>
      </c>
      <c r="H604" s="26">
        <f t="shared" si="29"/>
        <v>2.08927359775576E-8</v>
      </c>
    </row>
    <row r="605" spans="1:8" x14ac:dyDescent="0.25">
      <c r="A605" s="12">
        <f>Riesgo!D609</f>
        <v>0.64352591642782997</v>
      </c>
      <c r="F605" s="75">
        <f t="shared" si="27"/>
        <v>-0.14576596408796638</v>
      </c>
      <c r="G605" s="26">
        <f t="shared" si="28"/>
        <v>-3.0971938491684272E-3</v>
      </c>
      <c r="H605" s="26">
        <f t="shared" si="29"/>
        <v>4.5146544739135531E-4</v>
      </c>
    </row>
    <row r="606" spans="1:8" x14ac:dyDescent="0.25">
      <c r="A606" s="12">
        <f>Riesgo!D610</f>
        <v>0.70277874880009461</v>
      </c>
      <c r="F606" s="75">
        <f t="shared" si="27"/>
        <v>-8.6513131715701741E-2</v>
      </c>
      <c r="G606" s="26">
        <f t="shared" si="28"/>
        <v>-6.4750943409038039E-4</v>
      </c>
      <c r="H606" s="26">
        <f t="shared" si="29"/>
        <v>5.6018068958620577E-5</v>
      </c>
    </row>
    <row r="607" spans="1:8" x14ac:dyDescent="0.25">
      <c r="A607" s="12">
        <f>Riesgo!D611</f>
        <v>0.88140127229941245</v>
      </c>
      <c r="F607" s="75">
        <f t="shared" si="27"/>
        <v>9.2109391783616101E-2</v>
      </c>
      <c r="G607" s="26">
        <f t="shared" si="28"/>
        <v>7.8146898024982468E-4</v>
      </c>
      <c r="H607" s="26">
        <f t="shared" si="29"/>
        <v>7.1980632468574053E-5</v>
      </c>
    </row>
    <row r="608" spans="1:8" x14ac:dyDescent="0.25">
      <c r="A608" s="12">
        <f>Riesgo!D612</f>
        <v>0.90347201409695865</v>
      </c>
      <c r="F608" s="75">
        <f t="shared" si="27"/>
        <v>0.1141801335811623</v>
      </c>
      <c r="G608" s="26">
        <f t="shared" si="28"/>
        <v>1.4885781511599649E-3</v>
      </c>
      <c r="H608" s="26">
        <f t="shared" si="29"/>
        <v>1.6996605214544442E-4</v>
      </c>
    </row>
    <row r="609" spans="1:8" x14ac:dyDescent="0.25">
      <c r="A609" s="12">
        <f>Riesgo!D613</f>
        <v>0.84589489026546116</v>
      </c>
      <c r="F609" s="75">
        <f t="shared" si="27"/>
        <v>5.6603009749664812E-2</v>
      </c>
      <c r="G609" s="26">
        <f t="shared" si="28"/>
        <v>1.8135042327908498E-4</v>
      </c>
      <c r="H609" s="26">
        <f t="shared" si="29"/>
        <v>1.0264979776971888E-5</v>
      </c>
    </row>
    <row r="610" spans="1:8" x14ac:dyDescent="0.25">
      <c r="A610" s="12">
        <f>Riesgo!D614</f>
        <v>0.85206435552141579</v>
      </c>
      <c r="F610" s="75">
        <f t="shared" si="27"/>
        <v>6.2772475005619444E-2</v>
      </c>
      <c r="G610" s="26">
        <f t="shared" si="28"/>
        <v>2.4734763219424241E-4</v>
      </c>
      <c r="H610" s="26">
        <f t="shared" si="29"/>
        <v>1.5526623059612232E-5</v>
      </c>
    </row>
    <row r="611" spans="1:8" x14ac:dyDescent="0.25">
      <c r="A611" s="12">
        <f>Riesgo!D615</f>
        <v>0.89808984853417773</v>
      </c>
      <c r="F611" s="75">
        <f t="shared" si="27"/>
        <v>0.10879796801838137</v>
      </c>
      <c r="G611" s="26">
        <f t="shared" si="28"/>
        <v>1.287841312966206E-3</v>
      </c>
      <c r="H611" s="26">
        <f t="shared" si="29"/>
        <v>1.4011451798084755E-4</v>
      </c>
    </row>
    <row r="612" spans="1:8" x14ac:dyDescent="0.25">
      <c r="A612" s="12">
        <f>Riesgo!D616</f>
        <v>0.74823647994109133</v>
      </c>
      <c r="F612" s="75">
        <f t="shared" si="27"/>
        <v>-4.1055400574705025E-2</v>
      </c>
      <c r="G612" s="26">
        <f t="shared" si="28"/>
        <v>-6.9200762782786548E-5</v>
      </c>
      <c r="H612" s="26">
        <f t="shared" si="29"/>
        <v>2.8410650361224407E-6</v>
      </c>
    </row>
    <row r="613" spans="1:8" x14ac:dyDescent="0.25">
      <c r="A613" s="12">
        <f>Riesgo!D617</f>
        <v>0.93614425934192946</v>
      </c>
      <c r="F613" s="75">
        <f t="shared" si="27"/>
        <v>0.14685237882613311</v>
      </c>
      <c r="G613" s="26">
        <f t="shared" si="28"/>
        <v>3.1669627692216084E-3</v>
      </c>
      <c r="H613" s="26">
        <f t="shared" si="29"/>
        <v>4.6507601631399126E-4</v>
      </c>
    </row>
    <row r="614" spans="1:8" x14ac:dyDescent="0.25">
      <c r="A614" s="12">
        <f>Riesgo!D618</f>
        <v>0.60911321537228291</v>
      </c>
      <c r="F614" s="75">
        <f t="shared" si="27"/>
        <v>-0.18017866514351344</v>
      </c>
      <c r="G614" s="26">
        <f t="shared" si="28"/>
        <v>-5.8493834951188119E-3</v>
      </c>
      <c r="H614" s="26">
        <f t="shared" si="29"/>
        <v>1.0539341100630067E-3</v>
      </c>
    </row>
    <row r="615" spans="1:8" x14ac:dyDescent="0.25">
      <c r="A615" s="12">
        <f>Riesgo!D619</f>
        <v>0.87923759719616434</v>
      </c>
      <c r="F615" s="75">
        <f t="shared" si="27"/>
        <v>8.9945716680367993E-2</v>
      </c>
      <c r="G615" s="26">
        <f t="shared" si="28"/>
        <v>7.2768171077626021E-4</v>
      </c>
      <c r="H615" s="26">
        <f t="shared" si="29"/>
        <v>6.5451852990966984E-5</v>
      </c>
    </row>
    <row r="616" spans="1:8" x14ac:dyDescent="0.25">
      <c r="A616" s="12">
        <f>Riesgo!D620</f>
        <v>0.91313171239158342</v>
      </c>
      <c r="F616" s="75">
        <f t="shared" si="27"/>
        <v>0.12383983187578707</v>
      </c>
      <c r="G616" s="26">
        <f t="shared" si="28"/>
        <v>1.8992453038814013E-3</v>
      </c>
      <c r="H616" s="26">
        <f t="shared" si="29"/>
        <v>2.3520221912355085E-4</v>
      </c>
    </row>
    <row r="617" spans="1:8" x14ac:dyDescent="0.25">
      <c r="A617" s="12">
        <f>Riesgo!D621</f>
        <v>0.72973179600583482</v>
      </c>
      <c r="F617" s="75">
        <f t="shared" si="27"/>
        <v>-5.9560084509961531E-2</v>
      </c>
      <c r="G617" s="26">
        <f t="shared" si="28"/>
        <v>-2.1128366218756614E-4</v>
      </c>
      <c r="H617" s="26">
        <f t="shared" si="29"/>
        <v>1.2584072775465603E-5</v>
      </c>
    </row>
    <row r="618" spans="1:8" x14ac:dyDescent="0.25">
      <c r="A618" s="12">
        <f>Riesgo!D622</f>
        <v>0.55074773264629451</v>
      </c>
      <c r="F618" s="75">
        <f t="shared" si="27"/>
        <v>-0.23854414786950184</v>
      </c>
      <c r="G618" s="26">
        <f t="shared" si="28"/>
        <v>-1.3573951710070059E-2</v>
      </c>
      <c r="H618" s="26">
        <f t="shared" si="29"/>
        <v>3.2379867439004295E-3</v>
      </c>
    </row>
    <row r="619" spans="1:8" x14ac:dyDescent="0.25">
      <c r="A619" s="12">
        <f>Riesgo!D623</f>
        <v>0.89393952855968306</v>
      </c>
      <c r="F619" s="75">
        <f t="shared" si="27"/>
        <v>0.10464764804388671</v>
      </c>
      <c r="G619" s="26">
        <f t="shared" si="28"/>
        <v>1.1460100231551955E-3</v>
      </c>
      <c r="H619" s="26">
        <f t="shared" si="29"/>
        <v>1.1992725355791134E-4</v>
      </c>
    </row>
    <row r="620" spans="1:8" x14ac:dyDescent="0.25">
      <c r="A620" s="12">
        <f>Riesgo!D624</f>
        <v>0.69239592117423665</v>
      </c>
      <c r="F620" s="75">
        <f t="shared" si="27"/>
        <v>-9.6895959341559701E-2</v>
      </c>
      <c r="G620" s="26">
        <f t="shared" si="28"/>
        <v>-9.0973939312547706E-4</v>
      </c>
      <c r="H620" s="26">
        <f t="shared" si="29"/>
        <v>8.8150071247701425E-5</v>
      </c>
    </row>
    <row r="621" spans="1:8" x14ac:dyDescent="0.25">
      <c r="A621" s="12">
        <f>Riesgo!D625</f>
        <v>0.45195838397303806</v>
      </c>
      <c r="F621" s="75">
        <f t="shared" si="27"/>
        <v>-0.33733349654275829</v>
      </c>
      <c r="G621" s="26">
        <f t="shared" si="28"/>
        <v>-3.8386490087048433E-2</v>
      </c>
      <c r="H621" s="26">
        <f t="shared" si="29"/>
        <v>1.2949048921067978E-2</v>
      </c>
    </row>
    <row r="622" spans="1:8" x14ac:dyDescent="0.25">
      <c r="A622" s="12">
        <f>Riesgo!D626</f>
        <v>0.63578552151153067</v>
      </c>
      <c r="F622" s="75">
        <f t="shared" si="27"/>
        <v>-0.15350635900426568</v>
      </c>
      <c r="G622" s="26">
        <f t="shared" si="28"/>
        <v>-3.6172548909662425E-3</v>
      </c>
      <c r="H622" s="26">
        <f t="shared" si="29"/>
        <v>5.552716279025999E-4</v>
      </c>
    </row>
    <row r="623" spans="1:8" x14ac:dyDescent="0.25">
      <c r="A623" s="12">
        <f>Riesgo!D627</f>
        <v>0.88960385875376136</v>
      </c>
      <c r="F623" s="75">
        <f t="shared" si="27"/>
        <v>0.100311978237965</v>
      </c>
      <c r="G623" s="26">
        <f t="shared" si="28"/>
        <v>1.0093885766302125E-3</v>
      </c>
      <c r="H623" s="26">
        <f t="shared" si="29"/>
        <v>1.0125376493258033E-4</v>
      </c>
    </row>
    <row r="624" spans="1:8" x14ac:dyDescent="0.25">
      <c r="A624" s="12">
        <f>Riesgo!D628</f>
        <v>1</v>
      </c>
      <c r="F624" s="75">
        <f t="shared" si="27"/>
        <v>0.21070811948420365</v>
      </c>
      <c r="G624" s="26">
        <f t="shared" si="28"/>
        <v>9.3550004657532264E-3</v>
      </c>
      <c r="H624" s="26">
        <f t="shared" si="29"/>
        <v>1.9711745559127117E-3</v>
      </c>
    </row>
    <row r="625" spans="1:8" x14ac:dyDescent="0.25">
      <c r="A625" s="12">
        <f>Riesgo!D629</f>
        <v>0.98394266223044169</v>
      </c>
      <c r="F625" s="75">
        <f t="shared" si="27"/>
        <v>0.19465078171464534</v>
      </c>
      <c r="G625" s="26">
        <f t="shared" si="28"/>
        <v>7.3751092242551382E-3</v>
      </c>
      <c r="H625" s="26">
        <f t="shared" si="29"/>
        <v>1.4355707757321542E-3</v>
      </c>
    </row>
    <row r="626" spans="1:8" x14ac:dyDescent="0.25">
      <c r="A626" s="12">
        <f>Riesgo!D630</f>
        <v>1</v>
      </c>
      <c r="F626" s="75">
        <f t="shared" si="27"/>
        <v>0.21070811948420365</v>
      </c>
      <c r="G626" s="26">
        <f t="shared" si="28"/>
        <v>9.3550004657532264E-3</v>
      </c>
      <c r="H626" s="26">
        <f t="shared" si="29"/>
        <v>1.9711745559127117E-3</v>
      </c>
    </row>
    <row r="627" spans="1:8" x14ac:dyDescent="0.25">
      <c r="A627" s="12">
        <f>Riesgo!D631</f>
        <v>0.94458450526090765</v>
      </c>
      <c r="F627" s="75">
        <f t="shared" si="27"/>
        <v>0.1552926247451113</v>
      </c>
      <c r="G627" s="26">
        <f t="shared" si="28"/>
        <v>3.7450057711584063E-3</v>
      </c>
      <c r="H627" s="26">
        <f t="shared" si="29"/>
        <v>5.8157177588877848E-4</v>
      </c>
    </row>
    <row r="628" spans="1:8" x14ac:dyDescent="0.25">
      <c r="A628" s="12">
        <f>Riesgo!D632</f>
        <v>0.62380662829669398</v>
      </c>
      <c r="F628" s="75">
        <f t="shared" si="27"/>
        <v>-0.16548525221910237</v>
      </c>
      <c r="G628" s="26">
        <f t="shared" si="28"/>
        <v>-4.5318746467668805E-3</v>
      </c>
      <c r="H628" s="26">
        <f t="shared" si="29"/>
        <v>7.4995841894557268E-4</v>
      </c>
    </row>
    <row r="629" spans="1:8" x14ac:dyDescent="0.25">
      <c r="A629" s="12">
        <f>Riesgo!D633</f>
        <v>0.49012526026161463</v>
      </c>
      <c r="F629" s="75">
        <f t="shared" si="27"/>
        <v>-0.29916662025418173</v>
      </c>
      <c r="G629" s="26">
        <f t="shared" si="28"/>
        <v>-2.677561195944933E-2</v>
      </c>
      <c r="H629" s="26">
        <f t="shared" si="29"/>
        <v>8.0103693351459056E-3</v>
      </c>
    </row>
    <row r="630" spans="1:8" x14ac:dyDescent="0.25">
      <c r="A630" s="12">
        <f>Riesgo!D634</f>
        <v>0.9103133821677758</v>
      </c>
      <c r="F630" s="75">
        <f t="shared" si="27"/>
        <v>0.12102150165197945</v>
      </c>
      <c r="G630" s="26">
        <f t="shared" si="28"/>
        <v>1.7725055848923706E-3</v>
      </c>
      <c r="H630" s="26">
        <f t="shared" si="29"/>
        <v>2.1451128757019481E-4</v>
      </c>
    </row>
    <row r="631" spans="1:8" x14ac:dyDescent="0.25">
      <c r="A631" s="12">
        <f>Riesgo!D635</f>
        <v>0.8190541472124121</v>
      </c>
      <c r="F631" s="75">
        <f t="shared" si="27"/>
        <v>2.9762266696615747E-2</v>
      </c>
      <c r="G631" s="26">
        <f t="shared" si="28"/>
        <v>2.636319318597846E-5</v>
      </c>
      <c r="H631" s="26">
        <f t="shared" si="29"/>
        <v>7.846283865754939E-7</v>
      </c>
    </row>
    <row r="632" spans="1:8" x14ac:dyDescent="0.25">
      <c r="A632" s="12">
        <f>Riesgo!D636</f>
        <v>0.65125127368818325</v>
      </c>
      <c r="F632" s="75">
        <f t="shared" si="27"/>
        <v>-0.1380406068276131</v>
      </c>
      <c r="G632" s="26">
        <f t="shared" si="28"/>
        <v>-2.6303926319927308E-3</v>
      </c>
      <c r="H632" s="26">
        <f t="shared" si="29"/>
        <v>3.6310099511515894E-4</v>
      </c>
    </row>
    <row r="633" spans="1:8" x14ac:dyDescent="0.25">
      <c r="A633" s="12">
        <f>Riesgo!D637</f>
        <v>0.95336437731307899</v>
      </c>
      <c r="F633" s="75">
        <f t="shared" si="27"/>
        <v>0.16407249679728264</v>
      </c>
      <c r="G633" s="26">
        <f t="shared" si="28"/>
        <v>4.4167962078066926E-3</v>
      </c>
      <c r="H633" s="26">
        <f t="shared" si="29"/>
        <v>7.2467478165961368E-4</v>
      </c>
    </row>
    <row r="634" spans="1:8" x14ac:dyDescent="0.25">
      <c r="A634" s="12">
        <f>Riesgo!D638</f>
        <v>0.85614705378034595</v>
      </c>
      <c r="F634" s="75">
        <f t="shared" si="27"/>
        <v>6.6855173264549594E-2</v>
      </c>
      <c r="G634" s="26">
        <f t="shared" si="28"/>
        <v>2.9881683124742352E-4</v>
      </c>
      <c r="H634" s="26">
        <f t="shared" si="29"/>
        <v>1.9977451027410178E-5</v>
      </c>
    </row>
    <row r="635" spans="1:8" x14ac:dyDescent="0.25">
      <c r="A635" s="12">
        <f>Riesgo!D639</f>
        <v>0.9174035463782948</v>
      </c>
      <c r="F635" s="75">
        <f t="shared" si="27"/>
        <v>0.12811166586249845</v>
      </c>
      <c r="G635" s="26">
        <f t="shared" si="28"/>
        <v>2.1026453900636162E-3</v>
      </c>
      <c r="H635" s="26">
        <f t="shared" si="29"/>
        <v>2.693734036391527E-4</v>
      </c>
    </row>
    <row r="636" spans="1:8" x14ac:dyDescent="0.25">
      <c r="A636" s="12">
        <f>Riesgo!D640</f>
        <v>0.59277080587142905</v>
      </c>
      <c r="F636" s="75">
        <f t="shared" si="27"/>
        <v>-0.1965210746443673</v>
      </c>
      <c r="G636" s="26">
        <f t="shared" si="28"/>
        <v>-7.5897486051411788E-3</v>
      </c>
      <c r="H636" s="26">
        <f t="shared" si="29"/>
        <v>1.4915455521629323E-3</v>
      </c>
    </row>
    <row r="637" spans="1:8" x14ac:dyDescent="0.25">
      <c r="A637" s="12">
        <f>Riesgo!D641</f>
        <v>0.55623205925733865</v>
      </c>
      <c r="F637" s="75">
        <f t="shared" si="27"/>
        <v>-0.2330598212584577</v>
      </c>
      <c r="G637" s="26">
        <f t="shared" si="28"/>
        <v>-1.2659082410544796E-2</v>
      </c>
      <c r="H637" s="26">
        <f t="shared" si="29"/>
        <v>2.9503234838976562E-3</v>
      </c>
    </row>
    <row r="638" spans="1:8" x14ac:dyDescent="0.25">
      <c r="A638" s="12">
        <f>Riesgo!D642</f>
        <v>0.82598338347807054</v>
      </c>
      <c r="F638" s="75">
        <f t="shared" si="27"/>
        <v>3.6691502962274192E-2</v>
      </c>
      <c r="G638" s="26">
        <f t="shared" si="28"/>
        <v>4.9396537223140457E-5</v>
      </c>
      <c r="H638" s="26">
        <f t="shared" si="29"/>
        <v>1.8124331918489456E-6</v>
      </c>
    </row>
    <row r="639" spans="1:8" x14ac:dyDescent="0.25">
      <c r="A639" s="12">
        <f>Riesgo!D643</f>
        <v>0.88594819451241724</v>
      </c>
      <c r="F639" s="75">
        <f t="shared" si="27"/>
        <v>9.6656313996620891E-2</v>
      </c>
      <c r="G639" s="26">
        <f t="shared" si="28"/>
        <v>9.030061075264588E-4</v>
      </c>
      <c r="H639" s="26">
        <f t="shared" si="29"/>
        <v>8.7281241869943799E-5</v>
      </c>
    </row>
    <row r="640" spans="1:8" x14ac:dyDescent="0.25">
      <c r="A640" s="12">
        <f>Riesgo!D644</f>
        <v>0.6772392019834601</v>
      </c>
      <c r="F640" s="75">
        <f t="shared" si="27"/>
        <v>-0.11205267853233625</v>
      </c>
      <c r="G640" s="26">
        <f t="shared" si="28"/>
        <v>-1.4069113310843924E-3</v>
      </c>
      <c r="H640" s="26">
        <f t="shared" si="29"/>
        <v>1.5764818310550071E-4</v>
      </c>
    </row>
    <row r="641" spans="1:8" x14ac:dyDescent="0.25">
      <c r="A641" s="12">
        <f>Riesgo!D645</f>
        <v>0.72949790237311984</v>
      </c>
      <c r="F641" s="75">
        <f t="shared" si="27"/>
        <v>-5.9793978142676507E-2</v>
      </c>
      <c r="G641" s="26">
        <f t="shared" si="28"/>
        <v>-2.1378259529733246E-4</v>
      </c>
      <c r="H641" s="26">
        <f t="shared" si="29"/>
        <v>1.2782911830493354E-5</v>
      </c>
    </row>
    <row r="642" spans="1:8" x14ac:dyDescent="0.25">
      <c r="A642" s="12">
        <f>Riesgo!D646</f>
        <v>0.88834134235699846</v>
      </c>
      <c r="F642" s="75">
        <f t="shared" si="27"/>
        <v>9.9049461841202113E-2</v>
      </c>
      <c r="G642" s="26">
        <f t="shared" si="28"/>
        <v>9.7175405324057224E-4</v>
      </c>
      <c r="H642" s="26">
        <f t="shared" si="29"/>
        <v>9.6251716015485547E-5</v>
      </c>
    </row>
    <row r="643" spans="1:8" x14ac:dyDescent="0.25">
      <c r="A643" s="12">
        <f>Riesgo!D647</f>
        <v>0.86873277644204194</v>
      </c>
      <c r="F643" s="75">
        <f t="shared" ref="F643:F706" si="30">A643-$D$4</f>
        <v>7.9440895926245592E-2</v>
      </c>
      <c r="G643" s="26">
        <f t="shared" ref="G643:G706" si="31">IF(A643=0,0,(A643-D$4)^3)</f>
        <v>5.0134005037712431E-4</v>
      </c>
      <c r="H643" s="26">
        <f t="shared" ref="H643:H706" si="32">IF(A643=0,0,(A643-D$4)^4)</f>
        <v>3.9826902765667859E-5</v>
      </c>
    </row>
    <row r="644" spans="1:8" x14ac:dyDescent="0.25">
      <c r="A644" s="12">
        <f>Riesgo!D648</f>
        <v>0.79654340419989267</v>
      </c>
      <c r="F644" s="75">
        <f t="shared" si="30"/>
        <v>7.2515236840963171E-3</v>
      </c>
      <c r="G644" s="26">
        <f t="shared" si="31"/>
        <v>3.8131844143456304E-7</v>
      </c>
      <c r="H644" s="26">
        <f t="shared" si="32"/>
        <v>2.7651397092454285E-9</v>
      </c>
    </row>
    <row r="645" spans="1:8" x14ac:dyDescent="0.25">
      <c r="A645" s="12">
        <f>Riesgo!D649</f>
        <v>0.91624065005654642</v>
      </c>
      <c r="F645" s="75">
        <f t="shared" si="30"/>
        <v>0.12694876954075007</v>
      </c>
      <c r="G645" s="26">
        <f t="shared" si="31"/>
        <v>2.0459051115911593E-3</v>
      </c>
      <c r="H645" s="26">
        <f t="shared" si="32"/>
        <v>2.5972513651362867E-4</v>
      </c>
    </row>
    <row r="646" spans="1:8" x14ac:dyDescent="0.25">
      <c r="A646" s="12">
        <f>Riesgo!D650</f>
        <v>0.73542142301317059</v>
      </c>
      <c r="F646" s="75">
        <f t="shared" si="30"/>
        <v>-5.3870457502625757E-2</v>
      </c>
      <c r="G646" s="26">
        <f t="shared" si="31"/>
        <v>-1.5633347862298137E-4</v>
      </c>
      <c r="H646" s="26">
        <f t="shared" si="32"/>
        <v>8.4217560163969697E-6</v>
      </c>
    </row>
    <row r="647" spans="1:8" x14ac:dyDescent="0.25">
      <c r="A647" s="12">
        <f>Riesgo!D651</f>
        <v>0.7868458290132877</v>
      </c>
      <c r="F647" s="75">
        <f t="shared" si="30"/>
        <v>-2.4460515025086504E-3</v>
      </c>
      <c r="G647" s="26">
        <f t="shared" si="31"/>
        <v>-1.4635136961013379E-8</v>
      </c>
      <c r="H647" s="26">
        <f t="shared" si="32"/>
        <v>3.5798298752906658E-11</v>
      </c>
    </row>
    <row r="648" spans="1:8" x14ac:dyDescent="0.25">
      <c r="A648" s="12">
        <f>Riesgo!D652</f>
        <v>0.83786146841603981</v>
      </c>
      <c r="F648" s="75">
        <f t="shared" si="30"/>
        <v>4.8569587900243461E-2</v>
      </c>
      <c r="G648" s="26">
        <f t="shared" si="31"/>
        <v>1.1457589433225844E-4</v>
      </c>
      <c r="H648" s="26">
        <f t="shared" si="32"/>
        <v>5.5649039710196325E-6</v>
      </c>
    </row>
    <row r="649" spans="1:8" x14ac:dyDescent="0.25">
      <c r="A649" s="12">
        <f>Riesgo!D653</f>
        <v>0.80153569645156253</v>
      </c>
      <c r="F649" s="75">
        <f t="shared" si="30"/>
        <v>1.2243815935766178E-2</v>
      </c>
      <c r="G649" s="26">
        <f t="shared" si="31"/>
        <v>1.8354830417636451E-6</v>
      </c>
      <c r="H649" s="26">
        <f t="shared" si="32"/>
        <v>2.2473316516574296E-8</v>
      </c>
    </row>
    <row r="650" spans="1:8" x14ac:dyDescent="0.25">
      <c r="A650" s="12">
        <f>Riesgo!D654</f>
        <v>0.89194610238093996</v>
      </c>
      <c r="F650" s="75">
        <f t="shared" si="30"/>
        <v>0.10265422186514361</v>
      </c>
      <c r="G650" s="26">
        <f t="shared" si="31"/>
        <v>1.0817588227780516E-3</v>
      </c>
      <c r="H650" s="26">
        <f t="shared" si="32"/>
        <v>1.1104711019803468E-4</v>
      </c>
    </row>
    <row r="651" spans="1:8" x14ac:dyDescent="0.25">
      <c r="A651" s="12">
        <f>Riesgo!D655</f>
        <v>0.69839802093374104</v>
      </c>
      <c r="F651" s="75">
        <f t="shared" si="30"/>
        <v>-9.0893859582055314E-2</v>
      </c>
      <c r="G651" s="26">
        <f t="shared" si="31"/>
        <v>-7.5093722796145648E-4</v>
      </c>
      <c r="H651" s="26">
        <f t="shared" si="32"/>
        <v>6.8255582953266486E-5</v>
      </c>
    </row>
    <row r="652" spans="1:8" x14ac:dyDescent="0.25">
      <c r="A652" s="12">
        <f>Riesgo!D656</f>
        <v>0.91222700458745576</v>
      </c>
      <c r="F652" s="75">
        <f t="shared" si="30"/>
        <v>0.12293512407165941</v>
      </c>
      <c r="G652" s="26">
        <f t="shared" si="31"/>
        <v>1.8579240290463128E-3</v>
      </c>
      <c r="H652" s="26">
        <f t="shared" si="32"/>
        <v>2.2840412102652583E-4</v>
      </c>
    </row>
    <row r="653" spans="1:8" x14ac:dyDescent="0.25">
      <c r="A653" s="12">
        <f>Riesgo!D657</f>
        <v>0.68056576927714785</v>
      </c>
      <c r="F653" s="75">
        <f t="shared" si="30"/>
        <v>-0.1087261112386485</v>
      </c>
      <c r="G653" s="26">
        <f t="shared" si="31"/>
        <v>-1.285291292255894E-3</v>
      </c>
      <c r="H653" s="26">
        <f t="shared" si="32"/>
        <v>1.3974472401588061E-4</v>
      </c>
    </row>
    <row r="654" spans="1:8" x14ac:dyDescent="0.25">
      <c r="A654" s="12">
        <f>Riesgo!D658</f>
        <v>0.70011957043350104</v>
      </c>
      <c r="F654" s="75">
        <f t="shared" si="30"/>
        <v>-8.9172310082295314E-2</v>
      </c>
      <c r="G654" s="26">
        <f t="shared" si="31"/>
        <v>-7.0907153703571259E-4</v>
      </c>
      <c r="H654" s="26">
        <f t="shared" si="32"/>
        <v>6.3229546971078308E-5</v>
      </c>
    </row>
    <row r="655" spans="1:8" x14ac:dyDescent="0.25">
      <c r="A655" s="12">
        <f>Riesgo!D659</f>
        <v>1</v>
      </c>
      <c r="F655" s="75">
        <f t="shared" si="30"/>
        <v>0.21070811948420365</v>
      </c>
      <c r="G655" s="26">
        <f t="shared" si="31"/>
        <v>9.3550004657532264E-3</v>
      </c>
      <c r="H655" s="26">
        <f t="shared" si="32"/>
        <v>1.9711745559127117E-3</v>
      </c>
    </row>
    <row r="656" spans="1:8" x14ac:dyDescent="0.25">
      <c r="A656" s="12">
        <f>Riesgo!D660</f>
        <v>0.7334832847546563</v>
      </c>
      <c r="F656" s="75">
        <f t="shared" si="30"/>
        <v>-5.5808595761140056E-2</v>
      </c>
      <c r="G656" s="26">
        <f t="shared" si="31"/>
        <v>-1.7382141668648564E-4</v>
      </c>
      <c r="H656" s="26">
        <f t="shared" si="32"/>
        <v>9.7007291784847628E-6</v>
      </c>
    </row>
    <row r="657" spans="1:8" x14ac:dyDescent="0.25">
      <c r="A657" s="12">
        <f>Riesgo!D661</f>
        <v>1</v>
      </c>
      <c r="F657" s="75">
        <f t="shared" si="30"/>
        <v>0.21070811948420365</v>
      </c>
      <c r="G657" s="26">
        <f t="shared" si="31"/>
        <v>9.3550004657532264E-3</v>
      </c>
      <c r="H657" s="26">
        <f t="shared" si="32"/>
        <v>1.9711745559127117E-3</v>
      </c>
    </row>
    <row r="658" spans="1:8" x14ac:dyDescent="0.25">
      <c r="A658" s="12">
        <f>Riesgo!D662</f>
        <v>0.71083793248462945</v>
      </c>
      <c r="F658" s="75">
        <f t="shared" si="30"/>
        <v>-7.8453948031166898E-2</v>
      </c>
      <c r="G658" s="26">
        <f t="shared" si="31"/>
        <v>-4.8288577311210115E-4</v>
      </c>
      <c r="H658" s="26">
        <f t="shared" si="32"/>
        <v>3.7884295348726634E-5</v>
      </c>
    </row>
    <row r="659" spans="1:8" x14ac:dyDescent="0.25">
      <c r="A659" s="12">
        <f>Riesgo!D663</f>
        <v>0.99353562825565123</v>
      </c>
      <c r="F659" s="75">
        <f t="shared" si="30"/>
        <v>0.20424374773985488</v>
      </c>
      <c r="G659" s="26">
        <f t="shared" si="31"/>
        <v>8.5201317930391155E-3</v>
      </c>
      <c r="H659" s="26">
        <f t="shared" si="32"/>
        <v>1.7401836486477984E-3</v>
      </c>
    </row>
    <row r="660" spans="1:8" x14ac:dyDescent="0.25">
      <c r="A660" s="12">
        <f>Riesgo!D664</f>
        <v>0.85203059595287534</v>
      </c>
      <c r="F660" s="75">
        <f t="shared" si="30"/>
        <v>6.2738715437078985E-2</v>
      </c>
      <c r="G660" s="26">
        <f t="shared" si="31"/>
        <v>2.4694876983021404E-4</v>
      </c>
      <c r="H660" s="26">
        <f t="shared" si="32"/>
        <v>1.5493248597914517E-5</v>
      </c>
    </row>
    <row r="661" spans="1:8" x14ac:dyDescent="0.25">
      <c r="A661" s="12">
        <f>Riesgo!D665</f>
        <v>0.60267974570681015</v>
      </c>
      <c r="F661" s="75">
        <f t="shared" si="30"/>
        <v>-0.1866121348089862</v>
      </c>
      <c r="G661" s="26">
        <f t="shared" si="31"/>
        <v>-6.498597564563096E-3</v>
      </c>
      <c r="H661" s="26">
        <f t="shared" si="32"/>
        <v>1.2127171647875977E-3</v>
      </c>
    </row>
    <row r="662" spans="1:8" x14ac:dyDescent="0.25">
      <c r="A662" s="12">
        <f>Riesgo!D666</f>
        <v>0.76637356649172872</v>
      </c>
      <c r="F662" s="75">
        <f t="shared" si="30"/>
        <v>-2.2918314024067632E-2</v>
      </c>
      <c r="G662" s="26">
        <f t="shared" si="31"/>
        <v>-1.2037824220445416E-5</v>
      </c>
      <c r="H662" s="26">
        <f t="shared" si="32"/>
        <v>2.758866356506952E-7</v>
      </c>
    </row>
    <row r="663" spans="1:8" x14ac:dyDescent="0.25">
      <c r="A663" s="12">
        <f>Riesgo!D667</f>
        <v>0.79024202332782878</v>
      </c>
      <c r="F663" s="75">
        <f t="shared" si="30"/>
        <v>9.5014281203242845E-4</v>
      </c>
      <c r="G663" s="26">
        <f t="shared" si="31"/>
        <v>8.57761721707251E-10</v>
      </c>
      <c r="H663" s="26">
        <f t="shared" si="32"/>
        <v>8.1499613431670482E-13</v>
      </c>
    </row>
    <row r="664" spans="1:8" x14ac:dyDescent="0.25">
      <c r="A664" s="12">
        <f>Riesgo!D668</f>
        <v>0.86714899975322868</v>
      </c>
      <c r="F664" s="75">
        <f t="shared" si="30"/>
        <v>7.7857119237432326E-2</v>
      </c>
      <c r="G664" s="26">
        <f t="shared" si="31"/>
        <v>4.7194891449419757E-4</v>
      </c>
      <c r="H664" s="26">
        <f t="shared" si="32"/>
        <v>3.6744582909751493E-5</v>
      </c>
    </row>
    <row r="665" spans="1:8" x14ac:dyDescent="0.25">
      <c r="A665" s="12">
        <f>Riesgo!D669</f>
        <v>0.82665075484658468</v>
      </c>
      <c r="F665" s="75">
        <f t="shared" si="30"/>
        <v>3.7358874330788328E-2</v>
      </c>
      <c r="G665" s="26">
        <f t="shared" si="31"/>
        <v>5.2141238873422711E-5</v>
      </c>
      <c r="H665" s="26">
        <f t="shared" si="32"/>
        <v>1.9479379905238145E-6</v>
      </c>
    </row>
    <row r="666" spans="1:8" x14ac:dyDescent="0.25">
      <c r="A666" s="12">
        <f>Riesgo!D670</f>
        <v>0.75301224596328775</v>
      </c>
      <c r="F666" s="75">
        <f t="shared" si="30"/>
        <v>-3.6279634552508599E-2</v>
      </c>
      <c r="G666" s="26">
        <f t="shared" si="31"/>
        <v>-4.7751686118471639E-5</v>
      </c>
      <c r="H666" s="26">
        <f t="shared" si="32"/>
        <v>1.7324137216442491E-6</v>
      </c>
    </row>
    <row r="667" spans="1:8" x14ac:dyDescent="0.25">
      <c r="A667" s="12">
        <f>Riesgo!D671</f>
        <v>0.69665740248982388</v>
      </c>
      <c r="F667" s="75">
        <f t="shared" si="30"/>
        <v>-9.2634478025972466E-2</v>
      </c>
      <c r="G667" s="26">
        <f t="shared" si="31"/>
        <v>-7.9491002866532989E-4</v>
      </c>
      <c r="H667" s="26">
        <f t="shared" si="32"/>
        <v>7.3636075583023643E-5</v>
      </c>
    </row>
    <row r="668" spans="1:8" x14ac:dyDescent="0.25">
      <c r="A668" s="12">
        <f>Riesgo!D672</f>
        <v>0.83234396342121142</v>
      </c>
      <c r="F668" s="75">
        <f t="shared" si="30"/>
        <v>4.3052082905415068E-2</v>
      </c>
      <c r="G668" s="26">
        <f t="shared" si="31"/>
        <v>7.9796253946764692E-5</v>
      </c>
      <c r="H668" s="26">
        <f t="shared" si="32"/>
        <v>3.4353949404576676E-6</v>
      </c>
    </row>
    <row r="669" spans="1:8" x14ac:dyDescent="0.25">
      <c r="A669" s="12">
        <f>Riesgo!D673</f>
        <v>0.77757254547422772</v>
      </c>
      <c r="F669" s="75">
        <f t="shared" si="30"/>
        <v>-1.1719335041568635E-2</v>
      </c>
      <c r="G669" s="26">
        <f t="shared" si="31"/>
        <v>-1.6095664506677966E-6</v>
      </c>
      <c r="H669" s="26">
        <f t="shared" si="32"/>
        <v>1.8863048507044362E-8</v>
      </c>
    </row>
    <row r="670" spans="1:8" x14ac:dyDescent="0.25">
      <c r="A670" s="12">
        <f>Riesgo!D674</f>
        <v>0.8043290347851213</v>
      </c>
      <c r="F670" s="75">
        <f t="shared" si="30"/>
        <v>1.5037154269324948E-2</v>
      </c>
      <c r="G670" s="26">
        <f t="shared" si="31"/>
        <v>3.4001413028713779E-6</v>
      </c>
      <c r="H670" s="26">
        <f t="shared" si="32"/>
        <v>5.1128449308780435E-8</v>
      </c>
    </row>
    <row r="671" spans="1:8" x14ac:dyDescent="0.25">
      <c r="A671" s="12">
        <f>Riesgo!D675</f>
        <v>0.69097739696139482</v>
      </c>
      <c r="F671" s="75">
        <f t="shared" si="30"/>
        <v>-9.8314483554401533E-2</v>
      </c>
      <c r="G671" s="26">
        <f t="shared" si="31"/>
        <v>-9.5028200784417159E-4</v>
      </c>
      <c r="H671" s="26">
        <f t="shared" si="32"/>
        <v>9.342648483223947E-5</v>
      </c>
    </row>
    <row r="672" spans="1:8" x14ac:dyDescent="0.25">
      <c r="A672" s="12">
        <f>Riesgo!D676</f>
        <v>0.72246947734987865</v>
      </c>
      <c r="F672" s="75">
        <f t="shared" si="30"/>
        <v>-6.6822403165917699E-2</v>
      </c>
      <c r="G672" s="26">
        <f t="shared" si="31"/>
        <v>-2.9837763750162734E-4</v>
      </c>
      <c r="H672" s="26">
        <f t="shared" si="32"/>
        <v>1.9938310788827787E-5</v>
      </c>
    </row>
    <row r="673" spans="1:8" x14ac:dyDescent="0.25">
      <c r="A673" s="12">
        <f>Riesgo!D677</f>
        <v>0.38408644413284493</v>
      </c>
      <c r="F673" s="75">
        <f t="shared" si="30"/>
        <v>-0.40520543638295142</v>
      </c>
      <c r="G673" s="26">
        <f t="shared" si="31"/>
        <v>-6.6531266394801614E-2</v>
      </c>
      <c r="H673" s="26">
        <f t="shared" si="32"/>
        <v>2.6958830832615979E-2</v>
      </c>
    </row>
    <row r="674" spans="1:8" x14ac:dyDescent="0.25">
      <c r="A674" s="12">
        <f>Riesgo!D678</f>
        <v>0.73701034855539671</v>
      </c>
      <c r="F674" s="75">
        <f t="shared" si="30"/>
        <v>-5.2281531960399641E-2</v>
      </c>
      <c r="G674" s="26">
        <f t="shared" si="31"/>
        <v>-1.429041741752313E-4</v>
      </c>
      <c r="H674" s="26">
        <f t="shared" si="32"/>
        <v>7.4712491494168715E-6</v>
      </c>
    </row>
    <row r="675" spans="1:8" x14ac:dyDescent="0.25">
      <c r="A675" s="12">
        <f>Riesgo!D679</f>
        <v>0.79124271270941804</v>
      </c>
      <c r="F675" s="75">
        <f t="shared" si="30"/>
        <v>1.9508321936216877E-3</v>
      </c>
      <c r="G675" s="26">
        <f t="shared" si="31"/>
        <v>7.4243723007111449E-9</v>
      </c>
      <c r="H675" s="26">
        <f t="shared" si="32"/>
        <v>1.448370450166042E-11</v>
      </c>
    </row>
    <row r="676" spans="1:8" x14ac:dyDescent="0.25">
      <c r="A676" s="12">
        <f>Riesgo!D680</f>
        <v>0.78769843107079829</v>
      </c>
      <c r="F676" s="75">
        <f t="shared" si="30"/>
        <v>-1.593449444998063E-3</v>
      </c>
      <c r="G676" s="26">
        <f t="shared" si="31"/>
        <v>-4.04589742340231E-9</v>
      </c>
      <c r="H676" s="26">
        <f t="shared" si="32"/>
        <v>6.4469330038395038E-12</v>
      </c>
    </row>
    <row r="677" spans="1:8" x14ac:dyDescent="0.25">
      <c r="A677" s="12">
        <f>Riesgo!D681</f>
        <v>0.78662360846818491</v>
      </c>
      <c r="F677" s="75">
        <f t="shared" si="30"/>
        <v>-2.6682720476114419E-3</v>
      </c>
      <c r="G677" s="26">
        <f t="shared" si="31"/>
        <v>-1.8997231711906121E-8</v>
      </c>
      <c r="H677" s="26">
        <f t="shared" si="32"/>
        <v>5.068978235887676E-11</v>
      </c>
    </row>
    <row r="678" spans="1:8" x14ac:dyDescent="0.25">
      <c r="A678" s="12">
        <f>Riesgo!D682</f>
        <v>0.83962235557085241</v>
      </c>
      <c r="F678" s="75">
        <f t="shared" si="30"/>
        <v>5.0330475055056056E-2</v>
      </c>
      <c r="G678" s="26">
        <f t="shared" si="31"/>
        <v>1.2749498106964658E-4</v>
      </c>
      <c r="H678" s="26">
        <f t="shared" si="32"/>
        <v>6.4168829643706904E-6</v>
      </c>
    </row>
    <row r="679" spans="1:8" x14ac:dyDescent="0.25">
      <c r="A679" s="12">
        <f>Riesgo!D683</f>
        <v>0.86881140060991935</v>
      </c>
      <c r="F679" s="75">
        <f t="shared" si="30"/>
        <v>7.9519520094122997E-2</v>
      </c>
      <c r="G679" s="26">
        <f t="shared" si="31"/>
        <v>5.0283008150870724E-4</v>
      </c>
      <c r="H679" s="26">
        <f t="shared" si="32"/>
        <v>3.9984806770461142E-5</v>
      </c>
    </row>
    <row r="680" spans="1:8" x14ac:dyDescent="0.25">
      <c r="A680" s="12">
        <f>Riesgo!D684</f>
        <v>0.93169334535716242</v>
      </c>
      <c r="F680" s="75">
        <f t="shared" si="30"/>
        <v>0.14240146484136607</v>
      </c>
      <c r="G680" s="26">
        <f t="shared" si="31"/>
        <v>2.8876421360216494E-3</v>
      </c>
      <c r="H680" s="26">
        <f t="shared" si="32"/>
        <v>4.1120447010713413E-4</v>
      </c>
    </row>
    <row r="681" spans="1:8" x14ac:dyDescent="0.25">
      <c r="A681" s="12">
        <f>Riesgo!D685</f>
        <v>0.72773267766552474</v>
      </c>
      <c r="F681" s="75">
        <f t="shared" si="30"/>
        <v>-6.155920285027161E-2</v>
      </c>
      <c r="G681" s="26">
        <f t="shared" si="31"/>
        <v>-2.3328078181716915E-4</v>
      </c>
      <c r="H681" s="26">
        <f t="shared" si="32"/>
        <v>1.4360578968953068E-5</v>
      </c>
    </row>
    <row r="682" spans="1:8" x14ac:dyDescent="0.25">
      <c r="A682" s="12">
        <f>Riesgo!D686</f>
        <v>0.89195050624998973</v>
      </c>
      <c r="F682" s="75">
        <f t="shared" si="30"/>
        <v>0.10265862573419338</v>
      </c>
      <c r="G682" s="26">
        <f t="shared" si="31"/>
        <v>1.081898051203959E-3</v>
      </c>
      <c r="H682" s="26">
        <f t="shared" si="32"/>
        <v>1.1106616712110042E-4</v>
      </c>
    </row>
    <row r="683" spans="1:8" x14ac:dyDescent="0.25">
      <c r="A683" s="12">
        <f>Riesgo!D687</f>
        <v>0.75395704072464353</v>
      </c>
      <c r="F683" s="75">
        <f t="shared" si="30"/>
        <v>-3.5334839791152817E-2</v>
      </c>
      <c r="G683" s="26">
        <f t="shared" si="31"/>
        <v>-4.4117346130951705E-5</v>
      </c>
      <c r="H683" s="26">
        <f t="shared" si="32"/>
        <v>1.558879357548014E-6</v>
      </c>
    </row>
    <row r="684" spans="1:8" x14ac:dyDescent="0.25">
      <c r="A684" s="12">
        <f>Riesgo!D688</f>
        <v>0.8816391393758376</v>
      </c>
      <c r="F684" s="75">
        <f t="shared" si="30"/>
        <v>9.2347258860041248E-2</v>
      </c>
      <c r="G684" s="26">
        <f t="shared" si="31"/>
        <v>7.8753892133524947E-4</v>
      </c>
      <c r="H684" s="26">
        <f t="shared" si="32"/>
        <v>7.272706063090394E-5</v>
      </c>
    </row>
    <row r="685" spans="1:8" x14ac:dyDescent="0.25">
      <c r="A685" s="12">
        <f>Riesgo!D689</f>
        <v>0.35203566757098165</v>
      </c>
      <c r="F685" s="75">
        <f t="shared" si="30"/>
        <v>-0.4372562129448147</v>
      </c>
      <c r="G685" s="26">
        <f t="shared" si="31"/>
        <v>-8.3600325267084899E-2</v>
      </c>
      <c r="H685" s="26">
        <f t="shared" si="32"/>
        <v>3.6554761627240244E-2</v>
      </c>
    </row>
    <row r="686" spans="1:8" x14ac:dyDescent="0.25">
      <c r="A686" s="12">
        <f>Riesgo!D690</f>
        <v>0.71788365579916291</v>
      </c>
      <c r="F686" s="75">
        <f t="shared" si="30"/>
        <v>-7.1408224716633439E-2</v>
      </c>
      <c r="G686" s="26">
        <f t="shared" si="31"/>
        <v>-3.6412014631954763E-4</v>
      </c>
      <c r="H686" s="26">
        <f t="shared" si="32"/>
        <v>2.6001173232239704E-5</v>
      </c>
    </row>
    <row r="687" spans="1:8" x14ac:dyDescent="0.25">
      <c r="A687" s="12">
        <f>Riesgo!D691</f>
        <v>0.94045807490311084</v>
      </c>
      <c r="F687" s="75">
        <f t="shared" si="30"/>
        <v>0.15116619438731449</v>
      </c>
      <c r="G687" s="26">
        <f t="shared" si="31"/>
        <v>3.4543317113860496E-3</v>
      </c>
      <c r="H687" s="26">
        <f t="shared" si="32"/>
        <v>5.2217817896164833E-4</v>
      </c>
    </row>
    <row r="688" spans="1:8" x14ac:dyDescent="0.25">
      <c r="A688" s="12">
        <f>Riesgo!D692</f>
        <v>0.91622496593974001</v>
      </c>
      <c r="F688" s="75">
        <f t="shared" si="30"/>
        <v>0.12693308542394366</v>
      </c>
      <c r="G688" s="26">
        <f t="shared" si="31"/>
        <v>2.0451469100592943E-3</v>
      </c>
      <c r="H688" s="26">
        <f t="shared" si="32"/>
        <v>2.595968074390708E-4</v>
      </c>
    </row>
    <row r="689" spans="1:8" x14ac:dyDescent="0.25">
      <c r="A689" s="12">
        <f>Riesgo!D693</f>
        <v>0.92759992081569487</v>
      </c>
      <c r="F689" s="75">
        <f t="shared" si="30"/>
        <v>0.13830804029989852</v>
      </c>
      <c r="G689" s="26">
        <f t="shared" si="31"/>
        <v>2.6457102716174984E-3</v>
      </c>
      <c r="H689" s="26">
        <f t="shared" si="32"/>
        <v>3.6592300286872846E-4</v>
      </c>
    </row>
    <row r="690" spans="1:8" x14ac:dyDescent="0.25">
      <c r="A690" s="12">
        <f>Riesgo!D694</f>
        <v>0.87604479848294381</v>
      </c>
      <c r="F690" s="75">
        <f t="shared" si="30"/>
        <v>8.6752917967147458E-2</v>
      </c>
      <c r="G690" s="26">
        <f t="shared" si="31"/>
        <v>6.5290842712335524E-4</v>
      </c>
      <c r="H690" s="26">
        <f t="shared" si="32"/>
        <v>5.6641711218291714E-5</v>
      </c>
    </row>
    <row r="691" spans="1:8" x14ac:dyDescent="0.25">
      <c r="A691" s="12">
        <f>Riesgo!D695</f>
        <v>0.83985817268688534</v>
      </c>
      <c r="F691" s="75">
        <f t="shared" si="30"/>
        <v>5.0566292171088989E-2</v>
      </c>
      <c r="G691" s="26">
        <f t="shared" si="31"/>
        <v>1.2929547590906018E-4</v>
      </c>
      <c r="H691" s="26">
        <f t="shared" si="32"/>
        <v>6.5379928112175344E-6</v>
      </c>
    </row>
    <row r="692" spans="1:8" x14ac:dyDescent="0.25">
      <c r="A692" s="12">
        <f>Riesgo!D696</f>
        <v>0.8735212330942238</v>
      </c>
      <c r="F692" s="75">
        <f t="shared" si="30"/>
        <v>8.4229352578427452E-2</v>
      </c>
      <c r="G692" s="26">
        <f t="shared" si="31"/>
        <v>5.9757220330121374E-4</v>
      </c>
      <c r="H692" s="26">
        <f t="shared" si="32"/>
        <v>5.0333119802925658E-5</v>
      </c>
    </row>
    <row r="693" spans="1:8" x14ac:dyDescent="0.25">
      <c r="A693" s="12">
        <f>Riesgo!D697</f>
        <v>0.70160829721214824</v>
      </c>
      <c r="F693" s="75">
        <f t="shared" si="30"/>
        <v>-8.7683583303648116E-2</v>
      </c>
      <c r="G693" s="26">
        <f t="shared" si="31"/>
        <v>-6.7414740718565623E-4</v>
      </c>
      <c r="H693" s="26">
        <f t="shared" si="32"/>
        <v>5.9111660336901875E-5</v>
      </c>
    </row>
    <row r="694" spans="1:8" x14ac:dyDescent="0.25">
      <c r="A694" s="12">
        <f>Riesgo!D698</f>
        <v>0.88007124799408565</v>
      </c>
      <c r="F694" s="75">
        <f t="shared" si="30"/>
        <v>9.0779367478289297E-2</v>
      </c>
      <c r="G694" s="26">
        <f t="shared" si="31"/>
        <v>7.4810310481076539E-4</v>
      </c>
      <c r="H694" s="26">
        <f t="shared" si="32"/>
        <v>6.7912326663265647E-5</v>
      </c>
    </row>
    <row r="695" spans="1:8" x14ac:dyDescent="0.25">
      <c r="A695" s="12">
        <f>Riesgo!D699</f>
        <v>0.84380210735229133</v>
      </c>
      <c r="F695" s="75">
        <f t="shared" si="30"/>
        <v>5.4510226836494979E-2</v>
      </c>
      <c r="G695" s="26">
        <f t="shared" si="31"/>
        <v>1.6196977088453544E-4</v>
      </c>
      <c r="H695" s="26">
        <f t="shared" si="32"/>
        <v>8.829008951571148E-6</v>
      </c>
    </row>
    <row r="696" spans="1:8" x14ac:dyDescent="0.25">
      <c r="A696" s="12">
        <f>Riesgo!D700</f>
        <v>0.7564712129619805</v>
      </c>
      <c r="F696" s="75">
        <f t="shared" si="30"/>
        <v>-3.2820667553815852E-2</v>
      </c>
      <c r="G696" s="26">
        <f t="shared" si="31"/>
        <v>-3.5354298983461463E-5</v>
      </c>
      <c r="H696" s="26">
        <f t="shared" si="32"/>
        <v>1.1603516935343985E-6</v>
      </c>
    </row>
    <row r="697" spans="1:8" x14ac:dyDescent="0.25">
      <c r="A697" s="12">
        <f>Riesgo!D701</f>
        <v>0.82609193589375274</v>
      </c>
      <c r="F697" s="75">
        <f t="shared" si="30"/>
        <v>3.6800055377956387E-2</v>
      </c>
      <c r="G697" s="26">
        <f t="shared" si="31"/>
        <v>4.9836256985469534E-5</v>
      </c>
      <c r="H697" s="26">
        <f t="shared" si="32"/>
        <v>1.8339770168953445E-6</v>
      </c>
    </row>
    <row r="698" spans="1:8" x14ac:dyDescent="0.25">
      <c r="A698" s="12">
        <f>Riesgo!D702</f>
        <v>0.85082194639877373</v>
      </c>
      <c r="F698" s="75">
        <f t="shared" si="30"/>
        <v>6.1530065882977381E-2</v>
      </c>
      <c r="G698" s="26">
        <f t="shared" si="31"/>
        <v>2.3294969186497726E-4</v>
      </c>
      <c r="H698" s="26">
        <f t="shared" si="32"/>
        <v>1.433340988787133E-5</v>
      </c>
    </row>
    <row r="699" spans="1:8" x14ac:dyDescent="0.25">
      <c r="A699" s="12">
        <f>Riesgo!D703</f>
        <v>1</v>
      </c>
      <c r="F699" s="75">
        <f t="shared" si="30"/>
        <v>0.21070811948420365</v>
      </c>
      <c r="G699" s="26">
        <f t="shared" si="31"/>
        <v>9.3550004657532264E-3</v>
      </c>
      <c r="H699" s="26">
        <f t="shared" si="32"/>
        <v>1.9711745559127117E-3</v>
      </c>
    </row>
    <row r="700" spans="1:8" x14ac:dyDescent="0.25">
      <c r="A700" s="12">
        <f>Riesgo!D704</f>
        <v>0.87701863096127919</v>
      </c>
      <c r="F700" s="75">
        <f t="shared" si="30"/>
        <v>8.7726750445482837E-2</v>
      </c>
      <c r="G700" s="26">
        <f t="shared" si="31"/>
        <v>6.7514355759141966E-4</v>
      </c>
      <c r="H700" s="26">
        <f t="shared" si="32"/>
        <v>5.9228150391697938E-5</v>
      </c>
    </row>
    <row r="701" spans="1:8" x14ac:dyDescent="0.25">
      <c r="A701" s="12">
        <f>Riesgo!D705</f>
        <v>0.86839762614900007</v>
      </c>
      <c r="F701" s="75">
        <f t="shared" si="30"/>
        <v>7.9105745633203717E-2</v>
      </c>
      <c r="G701" s="26">
        <f t="shared" si="31"/>
        <v>4.9502152683986471E-4</v>
      </c>
      <c r="H701" s="26">
        <f t="shared" si="32"/>
        <v>3.9159046985154464E-5</v>
      </c>
    </row>
    <row r="702" spans="1:8" x14ac:dyDescent="0.25">
      <c r="A702" s="12">
        <f>Riesgo!D706</f>
        <v>0.87772868357581635</v>
      </c>
      <c r="F702" s="75">
        <f t="shared" si="30"/>
        <v>8.8436803060019997E-2</v>
      </c>
      <c r="G702" s="26">
        <f t="shared" si="31"/>
        <v>6.9167026241615621E-4</v>
      </c>
      <c r="H702" s="26">
        <f t="shared" si="32"/>
        <v>6.1169106779769959E-5</v>
      </c>
    </row>
    <row r="703" spans="1:8" x14ac:dyDescent="0.25">
      <c r="A703" s="12">
        <f>Riesgo!D707</f>
        <v>0.84149317891751207</v>
      </c>
      <c r="F703" s="75">
        <f t="shared" si="30"/>
        <v>5.2201298401715723E-2</v>
      </c>
      <c r="G703" s="26">
        <f t="shared" si="31"/>
        <v>1.4224726207479906E-4</v>
      </c>
      <c r="H703" s="26">
        <f t="shared" si="32"/>
        <v>7.4254917743936462E-6</v>
      </c>
    </row>
    <row r="704" spans="1:8" x14ac:dyDescent="0.25">
      <c r="A704" s="12">
        <f>Riesgo!D708</f>
        <v>0.64610853665482415</v>
      </c>
      <c r="F704" s="75">
        <f t="shared" si="30"/>
        <v>-0.1431833438609722</v>
      </c>
      <c r="G704" s="26">
        <f t="shared" si="31"/>
        <v>-2.9354690228248718E-3</v>
      </c>
      <c r="H704" s="26">
        <f t="shared" si="32"/>
        <v>4.2031027048836567E-4</v>
      </c>
    </row>
    <row r="705" spans="1:8" x14ac:dyDescent="0.25">
      <c r="A705" s="12">
        <f>Riesgo!D709</f>
        <v>0.81105254503957325</v>
      </c>
      <c r="F705" s="75">
        <f t="shared" si="30"/>
        <v>2.1760664523776896E-2</v>
      </c>
      <c r="G705" s="26">
        <f t="shared" si="31"/>
        <v>1.0304251756067919E-5</v>
      </c>
      <c r="H705" s="26">
        <f t="shared" si="32"/>
        <v>2.2422736563233295E-7</v>
      </c>
    </row>
    <row r="706" spans="1:8" x14ac:dyDescent="0.25">
      <c r="A706" s="12">
        <f>Riesgo!D710</f>
        <v>0.87360987309699367</v>
      </c>
      <c r="F706" s="75">
        <f t="shared" si="30"/>
        <v>8.4317992581197321E-2</v>
      </c>
      <c r="G706" s="26">
        <f t="shared" si="31"/>
        <v>5.9946078117295381E-4</v>
      </c>
      <c r="H706" s="26">
        <f t="shared" si="32"/>
        <v>5.0545329699659871E-5</v>
      </c>
    </row>
    <row r="707" spans="1:8" x14ac:dyDescent="0.25">
      <c r="A707" s="12">
        <f>Riesgo!D711</f>
        <v>0.74950195526768382</v>
      </c>
      <c r="F707" s="75">
        <f t="shared" ref="F707:F770" si="33">A707-$D$4</f>
        <v>-3.9789925248112534E-2</v>
      </c>
      <c r="G707" s="26">
        <f t="shared" ref="G707:G770" si="34">IF(A707=0,0,(A707-D$4)^3)</f>
        <v>-6.2996927688212644E-5</v>
      </c>
      <c r="H707" s="26">
        <f t="shared" ref="H707:H770" si="35">IF(A707=0,0,(A707-D$4)^4)</f>
        <v>2.5066430435747316E-6</v>
      </c>
    </row>
    <row r="708" spans="1:8" x14ac:dyDescent="0.25">
      <c r="A708" s="12">
        <f>Riesgo!D712</f>
        <v>0.77700018259166015</v>
      </c>
      <c r="F708" s="75">
        <f t="shared" si="33"/>
        <v>-1.2291697924136202E-2</v>
      </c>
      <c r="G708" s="26">
        <f t="shared" si="34"/>
        <v>-1.8571014795681907E-6</v>
      </c>
      <c r="H708" s="26">
        <f t="shared" si="35"/>
        <v>2.28269304013186E-8</v>
      </c>
    </row>
    <row r="709" spans="1:8" x14ac:dyDescent="0.25">
      <c r="A709" s="12">
        <f>Riesgo!D713</f>
        <v>0.61120759435233263</v>
      </c>
      <c r="F709" s="75">
        <f t="shared" si="33"/>
        <v>-0.17808428616346372</v>
      </c>
      <c r="G709" s="26">
        <f t="shared" si="34"/>
        <v>-5.6477673626283611E-3</v>
      </c>
      <c r="H709" s="26">
        <f t="shared" si="35"/>
        <v>1.0057786191909799E-3</v>
      </c>
    </row>
    <row r="710" spans="1:8" x14ac:dyDescent="0.25">
      <c r="A710" s="12">
        <f>Riesgo!D714</f>
        <v>0.9176309644536248</v>
      </c>
      <c r="F710" s="75">
        <f t="shared" si="33"/>
        <v>0.12833908393782845</v>
      </c>
      <c r="G710" s="26">
        <f t="shared" si="34"/>
        <v>2.1138628442193956E-3</v>
      </c>
      <c r="H710" s="26">
        <f t="shared" si="35"/>
        <v>2.7129122099732976E-4</v>
      </c>
    </row>
    <row r="711" spans="1:8" x14ac:dyDescent="0.25">
      <c r="A711" s="12">
        <f>Riesgo!D715</f>
        <v>0.87472390395777355</v>
      </c>
      <c r="F711" s="75">
        <f t="shared" si="33"/>
        <v>8.5432023441977201E-2</v>
      </c>
      <c r="G711" s="26">
        <f t="shared" si="34"/>
        <v>6.2353678302442563E-4</v>
      </c>
      <c r="H711" s="26">
        <f t="shared" si="35"/>
        <v>5.3270009064277774E-5</v>
      </c>
    </row>
    <row r="712" spans="1:8" x14ac:dyDescent="0.25">
      <c r="A712" s="12">
        <f>Riesgo!D716</f>
        <v>0.55414068513142811</v>
      </c>
      <c r="F712" s="75">
        <f t="shared" si="33"/>
        <v>-0.23515119538436824</v>
      </c>
      <c r="G712" s="26">
        <f t="shared" si="34"/>
        <v>-1.3002940415092741E-2</v>
      </c>
      <c r="H712" s="26">
        <f t="shared" si="35"/>
        <v>3.0576569821207716E-3</v>
      </c>
    </row>
    <row r="713" spans="1:8" x14ac:dyDescent="0.25">
      <c r="A713" s="12">
        <f>Riesgo!D717</f>
        <v>0.83811911984066934</v>
      </c>
      <c r="F713" s="75">
        <f t="shared" si="33"/>
        <v>4.8827239324872984E-2</v>
      </c>
      <c r="G713" s="26">
        <f t="shared" si="34"/>
        <v>1.1640898709967958E-4</v>
      </c>
      <c r="H713" s="26">
        <f t="shared" si="35"/>
        <v>5.6839294726821064E-6</v>
      </c>
    </row>
    <row r="714" spans="1:8" x14ac:dyDescent="0.25">
      <c r="A714" s="12">
        <f>Riesgo!D718</f>
        <v>0.41537445619471502</v>
      </c>
      <c r="F714" s="75">
        <f t="shared" si="33"/>
        <v>-0.37391742432108133</v>
      </c>
      <c r="G714" s="26">
        <f t="shared" si="34"/>
        <v>-5.2278980583073016E-2</v>
      </c>
      <c r="H714" s="26">
        <f t="shared" si="35"/>
        <v>1.9548021765754483E-2</v>
      </c>
    </row>
    <row r="715" spans="1:8" x14ac:dyDescent="0.25">
      <c r="A715" s="12">
        <f>Riesgo!D719</f>
        <v>0.72852158193904681</v>
      </c>
      <c r="F715" s="75">
        <f t="shared" si="33"/>
        <v>-6.0770298576749537E-2</v>
      </c>
      <c r="G715" s="26">
        <f t="shared" si="34"/>
        <v>-2.2442648647470105E-4</v>
      </c>
      <c r="H715" s="26">
        <f t="shared" si="35"/>
        <v>1.3638464591598424E-5</v>
      </c>
    </row>
    <row r="716" spans="1:8" x14ac:dyDescent="0.25">
      <c r="A716" s="12">
        <f>Riesgo!D720</f>
        <v>0.70038209707675136</v>
      </c>
      <c r="F716" s="75">
        <f t="shared" si="33"/>
        <v>-8.8909783439044987E-2</v>
      </c>
      <c r="G716" s="26">
        <f t="shared" si="34"/>
        <v>-7.0282735624819246E-4</v>
      </c>
      <c r="H716" s="26">
        <f t="shared" si="35"/>
        <v>6.2488228039063315E-5</v>
      </c>
    </row>
    <row r="717" spans="1:8" x14ac:dyDescent="0.25">
      <c r="A717" s="12">
        <f>Riesgo!D721</f>
        <v>0.84061391358722271</v>
      </c>
      <c r="F717" s="75">
        <f t="shared" si="33"/>
        <v>5.1322033071426354E-2</v>
      </c>
      <c r="G717" s="26">
        <f t="shared" si="34"/>
        <v>1.3517972436363694E-4</v>
      </c>
      <c r="H717" s="26">
        <f t="shared" si="35"/>
        <v>6.9376982843768752E-6</v>
      </c>
    </row>
    <row r="718" spans="1:8" x14ac:dyDescent="0.25">
      <c r="A718" s="12">
        <f>Riesgo!D722</f>
        <v>0.92401380367058394</v>
      </c>
      <c r="F718" s="75">
        <f t="shared" si="33"/>
        <v>0.13472192315478759</v>
      </c>
      <c r="G718" s="26">
        <f t="shared" si="34"/>
        <v>2.4452024443116344E-3</v>
      </c>
      <c r="H718" s="26">
        <f t="shared" si="35"/>
        <v>3.2942237580045082E-4</v>
      </c>
    </row>
    <row r="719" spans="1:8" x14ac:dyDescent="0.25">
      <c r="A719" s="12">
        <f>Riesgo!D723</f>
        <v>0.74089876389679532</v>
      </c>
      <c r="F719" s="75">
        <f t="shared" si="33"/>
        <v>-4.8393116619001031E-2</v>
      </c>
      <c r="G719" s="26">
        <f t="shared" si="34"/>
        <v>-1.1333153668040662E-4</v>
      </c>
      <c r="H719" s="26">
        <f t="shared" si="35"/>
        <v>5.4844662711855103E-6</v>
      </c>
    </row>
    <row r="720" spans="1:8" x14ac:dyDescent="0.25">
      <c r="A720" s="12">
        <f>Riesgo!D724</f>
        <v>1</v>
      </c>
      <c r="F720" s="75">
        <f t="shared" si="33"/>
        <v>0.21070811948420365</v>
      </c>
      <c r="G720" s="26">
        <f t="shared" si="34"/>
        <v>9.3550004657532264E-3</v>
      </c>
      <c r="H720" s="26">
        <f t="shared" si="35"/>
        <v>1.9711745559127117E-3</v>
      </c>
    </row>
    <row r="721" spans="1:8" x14ac:dyDescent="0.25">
      <c r="A721" s="12">
        <f>Riesgo!D725</f>
        <v>0.75361738317278903</v>
      </c>
      <c r="F721" s="75">
        <f t="shared" si="33"/>
        <v>-3.5674497343007316E-2</v>
      </c>
      <c r="G721" s="26">
        <f t="shared" si="34"/>
        <v>-4.5401853995770145E-5</v>
      </c>
      <c r="H721" s="26">
        <f t="shared" si="35"/>
        <v>1.6196883197397082E-6</v>
      </c>
    </row>
    <row r="722" spans="1:8" x14ac:dyDescent="0.25">
      <c r="A722" s="12">
        <f>Riesgo!D726</f>
        <v>0.82808345002494987</v>
      </c>
      <c r="F722" s="75">
        <f t="shared" si="33"/>
        <v>3.8791569509153523E-2</v>
      </c>
      <c r="G722" s="26">
        <f t="shared" si="34"/>
        <v>5.8373005477898739E-5</v>
      </c>
      <c r="H722" s="26">
        <f t="shared" si="35"/>
        <v>2.2643804994541083E-6</v>
      </c>
    </row>
    <row r="723" spans="1:8" x14ac:dyDescent="0.25">
      <c r="A723" s="12">
        <f>Riesgo!D727</f>
        <v>0.9563107772129078</v>
      </c>
      <c r="F723" s="75">
        <f t="shared" si="33"/>
        <v>0.16701889669711145</v>
      </c>
      <c r="G723" s="26">
        <f t="shared" si="34"/>
        <v>4.6590442088636375E-3</v>
      </c>
      <c r="H723" s="26">
        <f t="shared" si="35"/>
        <v>7.7814842342747135E-4</v>
      </c>
    </row>
    <row r="724" spans="1:8" x14ac:dyDescent="0.25">
      <c r="A724" s="12">
        <f>Riesgo!D728</f>
        <v>0.87418193442442804</v>
      </c>
      <c r="F724" s="75">
        <f t="shared" si="33"/>
        <v>8.4890053908631691E-2</v>
      </c>
      <c r="G724" s="26">
        <f t="shared" si="34"/>
        <v>6.117449996170146E-4</v>
      </c>
      <c r="H724" s="26">
        <f t="shared" si="35"/>
        <v>5.1931065995824245E-5</v>
      </c>
    </row>
    <row r="725" spans="1:8" x14ac:dyDescent="0.25">
      <c r="A725" s="12">
        <f>Riesgo!D729</f>
        <v>0.77306940368337207</v>
      </c>
      <c r="F725" s="75">
        <f t="shared" si="33"/>
        <v>-1.6222476832424282E-2</v>
      </c>
      <c r="G725" s="26">
        <f t="shared" si="34"/>
        <v>-4.2692490241683576E-6</v>
      </c>
      <c r="H725" s="26">
        <f t="shared" si="35"/>
        <v>6.9257793386421156E-8</v>
      </c>
    </row>
    <row r="726" spans="1:8" x14ac:dyDescent="0.25">
      <c r="A726" s="12">
        <f>Riesgo!D730</f>
        <v>0.85673378293034907</v>
      </c>
      <c r="F726" s="75">
        <f t="shared" si="33"/>
        <v>6.7441902414552723E-2</v>
      </c>
      <c r="G726" s="26">
        <f t="shared" si="34"/>
        <v>3.0675343693702963E-4</v>
      </c>
      <c r="H726" s="26">
        <f t="shared" si="35"/>
        <v>2.0688035359235806E-5</v>
      </c>
    </row>
    <row r="727" spans="1:8" x14ac:dyDescent="0.25">
      <c r="A727" s="12">
        <f>Riesgo!D731</f>
        <v>0.82074765376611103</v>
      </c>
      <c r="F727" s="75">
        <f t="shared" si="33"/>
        <v>3.1455773250314678E-2</v>
      </c>
      <c r="G727" s="26">
        <f t="shared" si="34"/>
        <v>3.1124407778875596E-5</v>
      </c>
      <c r="H727" s="26">
        <f t="shared" si="35"/>
        <v>9.7904231364264107E-7</v>
      </c>
    </row>
    <row r="728" spans="1:8" x14ac:dyDescent="0.25">
      <c r="A728" s="12">
        <f>Riesgo!D732</f>
        <v>0.98809258589913351</v>
      </c>
      <c r="F728" s="75">
        <f t="shared" si="33"/>
        <v>0.19880070538333716</v>
      </c>
      <c r="G728" s="26">
        <f t="shared" si="34"/>
        <v>7.8569459055924593E-3</v>
      </c>
      <c r="H728" s="26">
        <f t="shared" si="35"/>
        <v>1.5619663881905035E-3</v>
      </c>
    </row>
    <row r="729" spans="1:8" x14ac:dyDescent="0.25">
      <c r="A729" s="12">
        <f>Riesgo!D733</f>
        <v>0.64759962061284138</v>
      </c>
      <c r="F729" s="75">
        <f t="shared" si="33"/>
        <v>-0.14169225990295498</v>
      </c>
      <c r="G729" s="26">
        <f t="shared" si="34"/>
        <v>-2.8447125007954269E-3</v>
      </c>
      <c r="H729" s="26">
        <f t="shared" si="35"/>
        <v>4.0307374301189067E-4</v>
      </c>
    </row>
    <row r="730" spans="1:8" x14ac:dyDescent="0.25">
      <c r="A730" s="12">
        <f>Riesgo!D734</f>
        <v>0.90756257459091116</v>
      </c>
      <c r="F730" s="75">
        <f t="shared" si="33"/>
        <v>0.11827069407511481</v>
      </c>
      <c r="G730" s="26">
        <f t="shared" si="34"/>
        <v>1.6543653921908157E-3</v>
      </c>
      <c r="H730" s="26">
        <f t="shared" si="35"/>
        <v>1.956629431882573E-4</v>
      </c>
    </row>
    <row r="731" spans="1:8" x14ac:dyDescent="0.25">
      <c r="A731" s="12">
        <f>Riesgo!D735</f>
        <v>0.92417319082590821</v>
      </c>
      <c r="F731" s="75">
        <f t="shared" si="33"/>
        <v>0.13488131031011186</v>
      </c>
      <c r="G731" s="26">
        <f t="shared" si="34"/>
        <v>2.4538913448665621E-3</v>
      </c>
      <c r="H731" s="26">
        <f t="shared" si="35"/>
        <v>3.3098407995424449E-4</v>
      </c>
    </row>
    <row r="732" spans="1:8" x14ac:dyDescent="0.25">
      <c r="A732" s="12">
        <f>Riesgo!D736</f>
        <v>0.7241391484828168</v>
      </c>
      <c r="F732" s="75">
        <f t="shared" si="33"/>
        <v>-6.5152732032979555E-2</v>
      </c>
      <c r="G732" s="26">
        <f t="shared" si="34"/>
        <v>-2.765654308602174E-4</v>
      </c>
      <c r="H732" s="26">
        <f t="shared" si="35"/>
        <v>1.8018993406421281E-5</v>
      </c>
    </row>
    <row r="733" spans="1:8" x14ac:dyDescent="0.25">
      <c r="A733" s="12">
        <f>Riesgo!D737</f>
        <v>0.72841359388883775</v>
      </c>
      <c r="F733" s="75">
        <f t="shared" si="33"/>
        <v>-6.08782866269586E-2</v>
      </c>
      <c r="G733" s="26">
        <f t="shared" si="34"/>
        <v>-2.2562502280222668E-4</v>
      </c>
      <c r="H733" s="26">
        <f t="shared" si="35"/>
        <v>1.3735664808368026E-5</v>
      </c>
    </row>
    <row r="734" spans="1:8" x14ac:dyDescent="0.25">
      <c r="A734" s="12">
        <f>Riesgo!D738</f>
        <v>0.52169559160058065</v>
      </c>
      <c r="F734" s="75">
        <f t="shared" si="33"/>
        <v>-0.2675962889152157</v>
      </c>
      <c r="G734" s="26">
        <f t="shared" si="34"/>
        <v>-1.9161974537384E-2</v>
      </c>
      <c r="H734" s="26">
        <f t="shared" si="35"/>
        <v>5.1276732744918148E-3</v>
      </c>
    </row>
    <row r="735" spans="1:8" x14ac:dyDescent="0.25">
      <c r="A735" s="12">
        <f>Riesgo!D739</f>
        <v>0.60186800366516335</v>
      </c>
      <c r="F735" s="75">
        <f t="shared" si="33"/>
        <v>-0.187423876850633</v>
      </c>
      <c r="G735" s="26">
        <f t="shared" si="34"/>
        <v>-6.5837715206868864E-3</v>
      </c>
      <c r="H735" s="26">
        <f t="shared" si="35"/>
        <v>1.2339559827059237E-3</v>
      </c>
    </row>
    <row r="736" spans="1:8" x14ac:dyDescent="0.25">
      <c r="A736" s="12">
        <f>Riesgo!D740</f>
        <v>0.64269903221864122</v>
      </c>
      <c r="F736" s="75">
        <f t="shared" si="33"/>
        <v>-0.14659284829715513</v>
      </c>
      <c r="G736" s="26">
        <f t="shared" si="34"/>
        <v>-3.1502016147416426E-3</v>
      </c>
      <c r="H736" s="26">
        <f t="shared" si="35"/>
        <v>4.6179702741527476E-4</v>
      </c>
    </row>
    <row r="737" spans="1:8" x14ac:dyDescent="0.25">
      <c r="A737" s="12">
        <f>Riesgo!D741</f>
        <v>0.8254286012982659</v>
      </c>
      <c r="F737" s="75">
        <f t="shared" si="33"/>
        <v>3.6136720782469545E-2</v>
      </c>
      <c r="G737" s="26">
        <f t="shared" si="34"/>
        <v>4.718959175571949E-5</v>
      </c>
      <c r="H737" s="26">
        <f t="shared" si="35"/>
        <v>1.7052771011151622E-6</v>
      </c>
    </row>
    <row r="738" spans="1:8" x14ac:dyDescent="0.25">
      <c r="A738" s="12">
        <f>Riesgo!D742</f>
        <v>0.97137400011754471</v>
      </c>
      <c r="F738" s="75">
        <f t="shared" si="33"/>
        <v>0.18208211960174836</v>
      </c>
      <c r="G738" s="26">
        <f t="shared" si="34"/>
        <v>6.0367320716401517E-3</v>
      </c>
      <c r="H738" s="26">
        <f t="shared" si="35"/>
        <v>1.0991809710720925E-3</v>
      </c>
    </row>
    <row r="739" spans="1:8" x14ac:dyDescent="0.25">
      <c r="A739" s="12">
        <f>Riesgo!D743</f>
        <v>0.81300248160319599</v>
      </c>
      <c r="F739" s="75">
        <f t="shared" si="33"/>
        <v>2.3710601087399641E-2</v>
      </c>
      <c r="G739" s="26">
        <f t="shared" si="34"/>
        <v>1.3329924565971039E-5</v>
      </c>
      <c r="H739" s="26">
        <f t="shared" si="35"/>
        <v>3.1606052390886813E-7</v>
      </c>
    </row>
    <row r="740" spans="1:8" x14ac:dyDescent="0.25">
      <c r="A740" s="12">
        <f>Riesgo!D744</f>
        <v>0.87109255427592325</v>
      </c>
      <c r="F740" s="75">
        <f t="shared" si="33"/>
        <v>8.1800673760126896E-2</v>
      </c>
      <c r="G740" s="26">
        <f t="shared" si="34"/>
        <v>5.4735695698353477E-4</v>
      </c>
      <c r="H740" s="26">
        <f t="shared" si="35"/>
        <v>4.4774167868545936E-5</v>
      </c>
    </row>
    <row r="741" spans="1:8" x14ac:dyDescent="0.25">
      <c r="A741" s="12">
        <f>Riesgo!D745</f>
        <v>0.56583984348626348</v>
      </c>
      <c r="F741" s="75">
        <f t="shared" si="33"/>
        <v>-0.22345203702953287</v>
      </c>
      <c r="G741" s="26">
        <f t="shared" si="34"/>
        <v>-1.1157141842464515E-2</v>
      </c>
      <c r="H741" s="26">
        <f t="shared" si="35"/>
        <v>2.4930860721261317E-3</v>
      </c>
    </row>
    <row r="742" spans="1:8" x14ac:dyDescent="0.25">
      <c r="A742" s="12">
        <f>Riesgo!D746</f>
        <v>0.96142171560684997</v>
      </c>
      <c r="F742" s="75">
        <f t="shared" si="33"/>
        <v>0.17212983509105362</v>
      </c>
      <c r="G742" s="26">
        <f t="shared" si="34"/>
        <v>5.0999798244796887E-3</v>
      </c>
      <c r="H742" s="26">
        <f t="shared" si="35"/>
        <v>8.7785868615538937E-4</v>
      </c>
    </row>
    <row r="743" spans="1:8" x14ac:dyDescent="0.25">
      <c r="A743" s="12">
        <f>Riesgo!D747</f>
        <v>0.78225670428639626</v>
      </c>
      <c r="F743" s="75">
        <f t="shared" si="33"/>
        <v>-7.0351762294000864E-3</v>
      </c>
      <c r="G743" s="26">
        <f t="shared" si="34"/>
        <v>-3.4819693395713315E-7</v>
      </c>
      <c r="H743" s="26">
        <f t="shared" si="35"/>
        <v>2.449626792925215E-9</v>
      </c>
    </row>
    <row r="744" spans="1:8" x14ac:dyDescent="0.25">
      <c r="A744" s="12">
        <f>Riesgo!D748</f>
        <v>0.90201133821490109</v>
      </c>
      <c r="F744" s="75">
        <f t="shared" si="33"/>
        <v>0.11271945769910474</v>
      </c>
      <c r="G744" s="26">
        <f t="shared" si="34"/>
        <v>1.4321769246499075E-3</v>
      </c>
      <c r="H744" s="26">
        <f t="shared" si="35"/>
        <v>1.6143420627570915E-4</v>
      </c>
    </row>
    <row r="745" spans="1:8" x14ac:dyDescent="0.25">
      <c r="A745" s="12">
        <f>Riesgo!D749</f>
        <v>0.7807632265515404</v>
      </c>
      <c r="F745" s="75">
        <f t="shared" si="33"/>
        <v>-8.52865396425595E-3</v>
      </c>
      <c r="G745" s="26">
        <f t="shared" si="34"/>
        <v>-6.2035670704532833E-7</v>
      </c>
      <c r="H745" s="26">
        <f t="shared" si="35"/>
        <v>5.2908076887949063E-9</v>
      </c>
    </row>
    <row r="746" spans="1:8" x14ac:dyDescent="0.25">
      <c r="A746" s="12">
        <f>Riesgo!D750</f>
        <v>0.86211544428280262</v>
      </c>
      <c r="F746" s="75">
        <f t="shared" si="33"/>
        <v>7.2823563767006272E-2</v>
      </c>
      <c r="G746" s="26">
        <f t="shared" si="34"/>
        <v>3.8620312586471899E-4</v>
      </c>
      <c r="H746" s="26">
        <f t="shared" si="35"/>
        <v>2.8124687963426512E-5</v>
      </c>
    </row>
    <row r="747" spans="1:8" x14ac:dyDescent="0.25">
      <c r="A747" s="12">
        <f>Riesgo!D751</f>
        <v>0.81109740644362871</v>
      </c>
      <c r="F747" s="75">
        <f t="shared" si="33"/>
        <v>2.1805525927832359E-2</v>
      </c>
      <c r="G747" s="26">
        <f t="shared" si="34"/>
        <v>1.0368112423044339E-5</v>
      </c>
      <c r="H747" s="26">
        <f t="shared" si="35"/>
        <v>2.2608214426337409E-7</v>
      </c>
    </row>
    <row r="748" spans="1:8" x14ac:dyDescent="0.25">
      <c r="A748" s="12">
        <f>Riesgo!D752</f>
        <v>0.52452935375263654</v>
      </c>
      <c r="F748" s="75">
        <f t="shared" si="33"/>
        <v>-0.26476252676315981</v>
      </c>
      <c r="G748" s="26">
        <f t="shared" si="34"/>
        <v>-1.8559640145299618E-2</v>
      </c>
      <c r="H748" s="26">
        <f t="shared" si="35"/>
        <v>4.9138972206845058E-3</v>
      </c>
    </row>
    <row r="749" spans="1:8" x14ac:dyDescent="0.25">
      <c r="A749" s="12">
        <f>Riesgo!D753</f>
        <v>0.6569741490578489</v>
      </c>
      <c r="F749" s="75">
        <f t="shared" si="33"/>
        <v>-0.13231773145794745</v>
      </c>
      <c r="G749" s="26">
        <f t="shared" si="34"/>
        <v>-2.3166164683444922E-3</v>
      </c>
      <c r="H749" s="26">
        <f t="shared" si="35"/>
        <v>3.0652943574946509E-4</v>
      </c>
    </row>
    <row r="750" spans="1:8" x14ac:dyDescent="0.25">
      <c r="A750" s="12">
        <f>Riesgo!D754</f>
        <v>0.6893138334775234</v>
      </c>
      <c r="F750" s="75">
        <f t="shared" si="33"/>
        <v>-9.9978047038272955E-2</v>
      </c>
      <c r="G750" s="26">
        <f t="shared" si="34"/>
        <v>-9.9934155571736747E-4</v>
      </c>
      <c r="H750" s="26">
        <f t="shared" si="35"/>
        <v>9.9912217064811832E-5</v>
      </c>
    </row>
    <row r="751" spans="1:8" x14ac:dyDescent="0.25">
      <c r="A751" s="12">
        <f>Riesgo!D755</f>
        <v>0.8140330628558119</v>
      </c>
      <c r="F751" s="75">
        <f t="shared" si="33"/>
        <v>2.4741182340015544E-2</v>
      </c>
      <c r="G751" s="26">
        <f t="shared" si="34"/>
        <v>1.5144723543802955E-5</v>
      </c>
      <c r="H751" s="26">
        <f t="shared" si="35"/>
        <v>3.7469836668635534E-7</v>
      </c>
    </row>
    <row r="752" spans="1:8" x14ac:dyDescent="0.25">
      <c r="A752" s="12">
        <f>Riesgo!D756</f>
        <v>0.6147880169105906</v>
      </c>
      <c r="F752" s="75">
        <f t="shared" si="33"/>
        <v>-0.17450386360520576</v>
      </c>
      <c r="G752" s="26">
        <f t="shared" si="34"/>
        <v>-5.313921576047825E-3</v>
      </c>
      <c r="H752" s="26">
        <f t="shared" si="35"/>
        <v>9.2729984591540969E-4</v>
      </c>
    </row>
    <row r="753" spans="1:8" x14ac:dyDescent="0.25">
      <c r="A753" s="12">
        <f>Riesgo!D757</f>
        <v>0.8060349676083679</v>
      </c>
      <c r="F753" s="75">
        <f t="shared" si="33"/>
        <v>1.6743087092571551E-2</v>
      </c>
      <c r="G753" s="26">
        <f t="shared" si="34"/>
        <v>4.69360576825999E-6</v>
      </c>
      <c r="H753" s="26">
        <f t="shared" si="35"/>
        <v>7.8585450156173225E-8</v>
      </c>
    </row>
    <row r="754" spans="1:8" x14ac:dyDescent="0.25">
      <c r="A754" s="12">
        <f>Riesgo!D758</f>
        <v>0.99862392862727678</v>
      </c>
      <c r="F754" s="75">
        <f t="shared" si="33"/>
        <v>0.20933204811148043</v>
      </c>
      <c r="G754" s="26">
        <f t="shared" si="34"/>
        <v>9.1729107477626168E-3</v>
      </c>
      <c r="H754" s="26">
        <f t="shared" si="35"/>
        <v>1.9201841939729602E-3</v>
      </c>
    </row>
    <row r="755" spans="1:8" x14ac:dyDescent="0.25">
      <c r="A755" s="12">
        <f>Riesgo!D759</f>
        <v>0.744571723698077</v>
      </c>
      <c r="F755" s="75">
        <f t="shared" si="33"/>
        <v>-4.4720156817719348E-2</v>
      </c>
      <c r="G755" s="26">
        <f t="shared" si="34"/>
        <v>-8.943550290040822E-5</v>
      </c>
      <c r="H755" s="26">
        <f t="shared" si="35"/>
        <v>3.9995697147778497E-6</v>
      </c>
    </row>
    <row r="756" spans="1:8" x14ac:dyDescent="0.25">
      <c r="A756" s="12">
        <f>Riesgo!D760</f>
        <v>0.90511376541420863</v>
      </c>
      <c r="F756" s="75">
        <f t="shared" si="33"/>
        <v>0.11582188489841228</v>
      </c>
      <c r="G756" s="26">
        <f t="shared" si="34"/>
        <v>1.5537168842247229E-3</v>
      </c>
      <c r="H756" s="26">
        <f t="shared" si="35"/>
        <v>1.799544181293956E-4</v>
      </c>
    </row>
    <row r="757" spans="1:8" x14ac:dyDescent="0.25">
      <c r="A757" s="12">
        <f>Riesgo!D761</f>
        <v>0.8717033126583037</v>
      </c>
      <c r="F757" s="75">
        <f t="shared" si="33"/>
        <v>8.2411432142507346E-2</v>
      </c>
      <c r="G757" s="26">
        <f t="shared" si="34"/>
        <v>5.5970912082075382E-4</v>
      </c>
      <c r="H757" s="26">
        <f t="shared" si="35"/>
        <v>4.6126430230062004E-5</v>
      </c>
    </row>
    <row r="758" spans="1:8" x14ac:dyDescent="0.25">
      <c r="A758" s="12">
        <f>Riesgo!D762</f>
        <v>0.87142614869299995</v>
      </c>
      <c r="F758" s="75">
        <f t="shared" si="33"/>
        <v>8.2134268177203595E-2</v>
      </c>
      <c r="G758" s="26">
        <f t="shared" si="34"/>
        <v>5.540808949652088E-4</v>
      </c>
      <c r="H758" s="26">
        <f t="shared" si="35"/>
        <v>4.5509028818937431E-5</v>
      </c>
    </row>
    <row r="759" spans="1:8" x14ac:dyDescent="0.25">
      <c r="A759" s="12">
        <f>Riesgo!D763</f>
        <v>0.93581055236190125</v>
      </c>
      <c r="F759" s="75">
        <f t="shared" si="33"/>
        <v>0.1465186718461049</v>
      </c>
      <c r="G759" s="26">
        <f t="shared" si="34"/>
        <v>3.1454219977200336E-3</v>
      </c>
      <c r="H759" s="26">
        <f t="shared" si="35"/>
        <v>4.6086305350146134E-4</v>
      </c>
    </row>
    <row r="760" spans="1:8" x14ac:dyDescent="0.25">
      <c r="A760" s="12">
        <f>Riesgo!D764</f>
        <v>0.86657286710663994</v>
      </c>
      <c r="F760" s="75">
        <f t="shared" si="33"/>
        <v>7.7280986590843592E-2</v>
      </c>
      <c r="G760" s="26">
        <f t="shared" si="34"/>
        <v>4.6154916892643779E-4</v>
      </c>
      <c r="H760" s="26">
        <f t="shared" si="35"/>
        <v>3.5668975134819048E-5</v>
      </c>
    </row>
    <row r="761" spans="1:8" x14ac:dyDescent="0.25">
      <c r="A761" s="12">
        <f>Riesgo!D765</f>
        <v>0.69657311159274171</v>
      </c>
      <c r="F761" s="75">
        <f t="shared" si="33"/>
        <v>-9.271876892305464E-2</v>
      </c>
      <c r="G761" s="26">
        <f t="shared" si="34"/>
        <v>-7.9708194136997508E-4</v>
      </c>
      <c r="H761" s="26">
        <f t="shared" si="35"/>
        <v>7.3904456334622504E-5</v>
      </c>
    </row>
    <row r="762" spans="1:8" x14ac:dyDescent="0.25">
      <c r="A762" s="12">
        <f>Riesgo!D766</f>
        <v>0.51461836211588663</v>
      </c>
      <c r="F762" s="75">
        <f t="shared" si="33"/>
        <v>-0.27467351839990972</v>
      </c>
      <c r="G762" s="26">
        <f t="shared" si="34"/>
        <v>-2.0722892389123806E-2</v>
      </c>
      <c r="H762" s="26">
        <f t="shared" si="35"/>
        <v>5.6920297639433464E-3</v>
      </c>
    </row>
    <row r="763" spans="1:8" x14ac:dyDescent="0.25">
      <c r="A763" s="12">
        <f>Riesgo!D767</f>
        <v>0.48617900949332715</v>
      </c>
      <c r="F763" s="75">
        <f t="shared" si="33"/>
        <v>-0.3031128710224692</v>
      </c>
      <c r="G763" s="26">
        <f t="shared" si="34"/>
        <v>-2.7849226309083337E-2</v>
      </c>
      <c r="H763" s="26">
        <f t="shared" si="35"/>
        <v>8.4414589423007346E-3</v>
      </c>
    </row>
    <row r="764" spans="1:8" x14ac:dyDescent="0.25">
      <c r="A764" s="12">
        <f>Riesgo!D768</f>
        <v>0.90412452127166532</v>
      </c>
      <c r="F764" s="75">
        <f t="shared" si="33"/>
        <v>0.11483264075586896</v>
      </c>
      <c r="G764" s="26">
        <f t="shared" si="34"/>
        <v>1.5142446804467422E-3</v>
      </c>
      <c r="H764" s="26">
        <f t="shared" si="35"/>
        <v>1.7388471540622636E-4</v>
      </c>
    </row>
    <row r="765" spans="1:8" x14ac:dyDescent="0.25">
      <c r="A765" s="12">
        <f>Riesgo!D769</f>
        <v>0.98967869455203705</v>
      </c>
      <c r="F765" s="75">
        <f t="shared" si="33"/>
        <v>0.2003868140362407</v>
      </c>
      <c r="G765" s="26">
        <f t="shared" si="34"/>
        <v>8.0465075172851518E-3</v>
      </c>
      <c r="H765" s="26">
        <f t="shared" si="35"/>
        <v>1.6124140055074326E-3</v>
      </c>
    </row>
    <row r="766" spans="1:8" x14ac:dyDescent="0.25">
      <c r="A766" s="12">
        <f>Riesgo!D770</f>
        <v>1</v>
      </c>
      <c r="F766" s="75">
        <f t="shared" si="33"/>
        <v>0.21070811948420365</v>
      </c>
      <c r="G766" s="26">
        <f t="shared" si="34"/>
        <v>9.3550004657532264E-3</v>
      </c>
      <c r="H766" s="26">
        <f t="shared" si="35"/>
        <v>1.9711745559127117E-3</v>
      </c>
    </row>
    <row r="767" spans="1:8" x14ac:dyDescent="0.25">
      <c r="A767" s="12">
        <f>Riesgo!D771</f>
        <v>0.54156075538899939</v>
      </c>
      <c r="F767" s="75">
        <f t="shared" si="33"/>
        <v>-0.24773112512679696</v>
      </c>
      <c r="G767" s="26">
        <f t="shared" si="34"/>
        <v>-1.5203435126468497E-2</v>
      </c>
      <c r="H767" s="26">
        <f t="shared" si="35"/>
        <v>3.7663640896723077E-3</v>
      </c>
    </row>
    <row r="768" spans="1:8" x14ac:dyDescent="0.25">
      <c r="A768" s="12">
        <f>Riesgo!D772</f>
        <v>0.90359691392308605</v>
      </c>
      <c r="F768" s="75">
        <f t="shared" si="33"/>
        <v>0.1143050334072897</v>
      </c>
      <c r="G768" s="26">
        <f t="shared" si="34"/>
        <v>1.4934684923851706E-3</v>
      </c>
      <c r="H768" s="26">
        <f t="shared" si="35"/>
        <v>1.7071096591482151E-4</v>
      </c>
    </row>
    <row r="769" spans="1:8" x14ac:dyDescent="0.25">
      <c r="A769" s="12">
        <f>Riesgo!D773</f>
        <v>0.87198129797446833</v>
      </c>
      <c r="F769" s="75">
        <f t="shared" si="33"/>
        <v>8.2689417458671977E-2</v>
      </c>
      <c r="G769" s="26">
        <f t="shared" si="34"/>
        <v>5.6539217957634073E-4</v>
      </c>
      <c r="H769" s="26">
        <f t="shared" si="35"/>
        <v>4.6751949964856473E-5</v>
      </c>
    </row>
    <row r="770" spans="1:8" x14ac:dyDescent="0.25">
      <c r="A770" s="12">
        <f>Riesgo!D774</f>
        <v>0.9687083954354333</v>
      </c>
      <c r="F770" s="75">
        <f t="shared" si="33"/>
        <v>0.17941651491963695</v>
      </c>
      <c r="G770" s="26">
        <f t="shared" si="34"/>
        <v>5.7754688971514553E-3</v>
      </c>
      <c r="H770" s="26">
        <f t="shared" si="35"/>
        <v>1.0362145015536731E-3</v>
      </c>
    </row>
    <row r="771" spans="1:8" x14ac:dyDescent="0.25">
      <c r="A771" s="12">
        <f>Riesgo!D775</f>
        <v>0.91960822057566205</v>
      </c>
      <c r="F771" s="75">
        <f t="shared" ref="F771:F834" si="36">A771-$D$4</f>
        <v>0.1303163400598657</v>
      </c>
      <c r="G771" s="26">
        <f t="shared" ref="G771:G834" si="37">IF(A771=0,0,(A771-D$4)^3)</f>
        <v>2.2130775003947234E-3</v>
      </c>
      <c r="H771" s="26">
        <f t="shared" ref="H771:H834" si="38">IF(A771=0,0,(A771-D$4)^4)</f>
        <v>2.8840016012027632E-4</v>
      </c>
    </row>
    <row r="772" spans="1:8" x14ac:dyDescent="0.25">
      <c r="A772" s="12">
        <f>Riesgo!D776</f>
        <v>0.48322305623425987</v>
      </c>
      <c r="F772" s="75">
        <f t="shared" si="36"/>
        <v>-0.30606882428153648</v>
      </c>
      <c r="G772" s="26">
        <f t="shared" si="37"/>
        <v>-2.8671953639969484E-2</v>
      </c>
      <c r="H772" s="26">
        <f t="shared" si="38"/>
        <v>8.7755911404401813E-3</v>
      </c>
    </row>
    <row r="773" spans="1:8" x14ac:dyDescent="0.25">
      <c r="A773" s="12">
        <f>Riesgo!D777</f>
        <v>0.82516791346045981</v>
      </c>
      <c r="F773" s="75">
        <f t="shared" si="36"/>
        <v>3.5876032944663461E-2</v>
      </c>
      <c r="G773" s="26">
        <f t="shared" si="37"/>
        <v>4.6175673909474155E-5</v>
      </c>
      <c r="H773" s="26">
        <f t="shared" si="38"/>
        <v>1.6565999984183319E-6</v>
      </c>
    </row>
    <row r="774" spans="1:8" x14ac:dyDescent="0.25">
      <c r="A774" s="12">
        <f>Riesgo!D778</f>
        <v>0.74993518886480515</v>
      </c>
      <c r="F774" s="75">
        <f t="shared" si="36"/>
        <v>-3.9356691650991205E-2</v>
      </c>
      <c r="G774" s="26">
        <f t="shared" si="37"/>
        <v>-6.0961515170236109E-5</v>
      </c>
      <c r="H774" s="26">
        <f t="shared" si="38"/>
        <v>2.3992435551322049E-6</v>
      </c>
    </row>
    <row r="775" spans="1:8" x14ac:dyDescent="0.25">
      <c r="A775" s="12">
        <f>Riesgo!D779</f>
        <v>0.85412693789052574</v>
      </c>
      <c r="F775" s="75">
        <f t="shared" si="36"/>
        <v>6.4835057374729388E-2</v>
      </c>
      <c r="G775" s="26">
        <f t="shared" si="37"/>
        <v>2.725396529208325E-4</v>
      </c>
      <c r="H775" s="26">
        <f t="shared" si="38"/>
        <v>1.7670124034011007E-5</v>
      </c>
    </row>
    <row r="776" spans="1:8" x14ac:dyDescent="0.25">
      <c r="A776" s="12">
        <f>Riesgo!D780</f>
        <v>0.89606835324983414</v>
      </c>
      <c r="F776" s="75">
        <f t="shared" si="36"/>
        <v>0.10677647273403779</v>
      </c>
      <c r="G776" s="26">
        <f t="shared" si="37"/>
        <v>1.2173815364123813E-3</v>
      </c>
      <c r="H776" s="26">
        <f t="shared" si="38"/>
        <v>1.2998770642965766E-4</v>
      </c>
    </row>
    <row r="777" spans="1:8" x14ac:dyDescent="0.25">
      <c r="A777" s="12">
        <f>Riesgo!D781</f>
        <v>0.81436418993544069</v>
      </c>
      <c r="F777" s="75">
        <f t="shared" si="36"/>
        <v>2.5072309419644334E-2</v>
      </c>
      <c r="G777" s="26">
        <f t="shared" si="37"/>
        <v>1.5760972688826627E-5</v>
      </c>
      <c r="H777" s="26">
        <f t="shared" si="38"/>
        <v>3.9516398400882492E-7</v>
      </c>
    </row>
    <row r="778" spans="1:8" x14ac:dyDescent="0.25">
      <c r="A778" s="12">
        <f>Riesgo!D782</f>
        <v>0.70875617509455846</v>
      </c>
      <c r="F778" s="75">
        <f t="shared" si="36"/>
        <v>-8.0535705421237891E-2</v>
      </c>
      <c r="G778" s="26">
        <f t="shared" si="37"/>
        <v>-5.2235457309627155E-4</v>
      </c>
      <c r="H778" s="26">
        <f t="shared" si="38"/>
        <v>4.2068194024317803E-5</v>
      </c>
    </row>
    <row r="779" spans="1:8" x14ac:dyDescent="0.25">
      <c r="A779" s="12">
        <f>Riesgo!D783</f>
        <v>0.68392827116893462</v>
      </c>
      <c r="F779" s="75">
        <f t="shared" si="36"/>
        <v>-0.10536360934686173</v>
      </c>
      <c r="G779" s="26">
        <f t="shared" si="37"/>
        <v>-1.1696930739243767E-3</v>
      </c>
      <c r="H779" s="26">
        <f t="shared" si="38"/>
        <v>1.2324308409669788E-4</v>
      </c>
    </row>
    <row r="780" spans="1:8" x14ac:dyDescent="0.25">
      <c r="A780" s="12">
        <f>Riesgo!D784</f>
        <v>0.76800303770108025</v>
      </c>
      <c r="F780" s="75">
        <f t="shared" si="36"/>
        <v>-2.1288842814716102E-2</v>
      </c>
      <c r="G780" s="26">
        <f t="shared" si="37"/>
        <v>-9.6484192428866308E-6</v>
      </c>
      <c r="H780" s="26">
        <f t="shared" si="38"/>
        <v>2.0540368067229564E-7</v>
      </c>
    </row>
    <row r="781" spans="1:8" x14ac:dyDescent="0.25">
      <c r="A781" s="12">
        <f>Riesgo!D785</f>
        <v>0.7520558308006251</v>
      </c>
      <c r="F781" s="75">
        <f t="shared" si="36"/>
        <v>-3.7236049715171249E-2</v>
      </c>
      <c r="G781" s="26">
        <f t="shared" si="37"/>
        <v>-5.1628654193724482E-5</v>
      </c>
      <c r="H781" s="26">
        <f t="shared" si="38"/>
        <v>1.9224471342849094E-6</v>
      </c>
    </row>
    <row r="782" spans="1:8" x14ac:dyDescent="0.25">
      <c r="A782" s="12">
        <f>Riesgo!D786</f>
        <v>0.53607319902346795</v>
      </c>
      <c r="F782" s="75">
        <f t="shared" si="36"/>
        <v>-0.2532186814923284</v>
      </c>
      <c r="G782" s="26">
        <f t="shared" si="37"/>
        <v>-1.6236306057975713E-2</v>
      </c>
      <c r="H782" s="26">
        <f t="shared" si="38"/>
        <v>4.1113360123065145E-3</v>
      </c>
    </row>
    <row r="783" spans="1:8" x14ac:dyDescent="0.25">
      <c r="A783" s="12">
        <f>Riesgo!D787</f>
        <v>0.89289970308745981</v>
      </c>
      <c r="F783" s="75">
        <f t="shared" si="36"/>
        <v>0.10360782257166345</v>
      </c>
      <c r="G783" s="26">
        <f t="shared" si="37"/>
        <v>1.1121865530654303E-3</v>
      </c>
      <c r="H783" s="26">
        <f t="shared" si="38"/>
        <v>1.1523122705659305E-4</v>
      </c>
    </row>
    <row r="784" spans="1:8" x14ac:dyDescent="0.25">
      <c r="A784" s="12">
        <f>Riesgo!D788</f>
        <v>0.70091939474721532</v>
      </c>
      <c r="F784" s="75">
        <f t="shared" si="36"/>
        <v>-8.8372485768581033E-2</v>
      </c>
      <c r="G784" s="26">
        <f t="shared" si="37"/>
        <v>-6.9016226990747172E-4</v>
      </c>
      <c r="H784" s="26">
        <f t="shared" si="38"/>
        <v>6.0991355375409627E-5</v>
      </c>
    </row>
    <row r="785" spans="1:8" x14ac:dyDescent="0.25">
      <c r="A785" s="12">
        <f>Riesgo!D789</f>
        <v>0.82937101091420495</v>
      </c>
      <c r="F785" s="75">
        <f t="shared" si="36"/>
        <v>4.0079130398408602E-2</v>
      </c>
      <c r="G785" s="26">
        <f t="shared" si="37"/>
        <v>6.4380577802240058E-5</v>
      </c>
      <c r="H785" s="26">
        <f t="shared" si="38"/>
        <v>2.5803175728608695E-6</v>
      </c>
    </row>
    <row r="786" spans="1:8" x14ac:dyDescent="0.25">
      <c r="A786" s="12">
        <f>Riesgo!D790</f>
        <v>0.80721710302022986</v>
      </c>
      <c r="F786" s="75">
        <f t="shared" si="36"/>
        <v>1.7925222504433513E-2</v>
      </c>
      <c r="G786" s="26">
        <f t="shared" si="37"/>
        <v>5.7596178065655413E-6</v>
      </c>
      <c r="H786" s="26">
        <f t="shared" si="38"/>
        <v>1.0324243072318462E-7</v>
      </c>
    </row>
    <row r="787" spans="1:8" x14ac:dyDescent="0.25">
      <c r="A787" s="12">
        <f>Riesgo!D791</f>
        <v>0.74804926529986793</v>
      </c>
      <c r="F787" s="75">
        <f t="shared" si="36"/>
        <v>-4.1242615215928424E-2</v>
      </c>
      <c r="G787" s="26">
        <f t="shared" si="37"/>
        <v>-7.015176285836758E-5</v>
      </c>
      <c r="H787" s="26">
        <f t="shared" si="38"/>
        <v>2.893242162286713E-6</v>
      </c>
    </row>
    <row r="788" spans="1:8" x14ac:dyDescent="0.25">
      <c r="A788" s="12">
        <f>Riesgo!D792</f>
        <v>0.89527950734207051</v>
      </c>
      <c r="F788" s="75">
        <f t="shared" si="36"/>
        <v>0.10598762682627416</v>
      </c>
      <c r="G788" s="26">
        <f t="shared" si="37"/>
        <v>1.1905989737425013E-3</v>
      </c>
      <c r="H788" s="26">
        <f t="shared" si="38"/>
        <v>1.2618875972876523E-4</v>
      </c>
    </row>
    <row r="789" spans="1:8" x14ac:dyDescent="0.25">
      <c r="A789" s="12">
        <f>Riesgo!D793</f>
        <v>1</v>
      </c>
      <c r="F789" s="75">
        <f t="shared" si="36"/>
        <v>0.21070811948420365</v>
      </c>
      <c r="G789" s="26">
        <f t="shared" si="37"/>
        <v>9.3550004657532264E-3</v>
      </c>
      <c r="H789" s="26">
        <f t="shared" si="38"/>
        <v>1.9711745559127117E-3</v>
      </c>
    </row>
    <row r="790" spans="1:8" x14ac:dyDescent="0.25">
      <c r="A790" s="12">
        <f>Riesgo!D794</f>
        <v>0.6845870702513509</v>
      </c>
      <c r="F790" s="75">
        <f t="shared" si="36"/>
        <v>-0.10470481026444545</v>
      </c>
      <c r="G790" s="26">
        <f t="shared" si="37"/>
        <v>-1.1478890219232837E-3</v>
      </c>
      <c r="H790" s="26">
        <f t="shared" si="38"/>
        <v>1.2018950224511728E-4</v>
      </c>
    </row>
    <row r="791" spans="1:8" x14ac:dyDescent="0.25">
      <c r="A791" s="12">
        <f>Riesgo!D795</f>
        <v>1</v>
      </c>
      <c r="F791" s="75">
        <f t="shared" si="36"/>
        <v>0.21070811948420365</v>
      </c>
      <c r="G791" s="26">
        <f t="shared" si="37"/>
        <v>9.3550004657532264E-3</v>
      </c>
      <c r="H791" s="26">
        <f t="shared" si="38"/>
        <v>1.9711745559127117E-3</v>
      </c>
    </row>
    <row r="792" spans="1:8" x14ac:dyDescent="0.25">
      <c r="A792" s="12">
        <f>Riesgo!D796</f>
        <v>0.76303632915209763</v>
      </c>
      <c r="F792" s="75">
        <f t="shared" si="36"/>
        <v>-2.6255551363698726E-2</v>
      </c>
      <c r="G792" s="26">
        <f t="shared" si="37"/>
        <v>-1.8099368761706105E-5</v>
      </c>
      <c r="H792" s="26">
        <f t="shared" si="38"/>
        <v>4.7520890617349885E-7</v>
      </c>
    </row>
    <row r="793" spans="1:8" x14ac:dyDescent="0.25">
      <c r="A793" s="12">
        <f>Riesgo!D797</f>
        <v>0.79060336033112377</v>
      </c>
      <c r="F793" s="75">
        <f t="shared" si="36"/>
        <v>1.311479815327421E-3</v>
      </c>
      <c r="G793" s="26">
        <f t="shared" si="37"/>
        <v>2.2557181426146151E-9</v>
      </c>
      <c r="H793" s="26">
        <f t="shared" si="38"/>
        <v>2.9583288131069281E-12</v>
      </c>
    </row>
    <row r="794" spans="1:8" x14ac:dyDescent="0.25">
      <c r="A794" s="12">
        <f>Riesgo!D798</f>
        <v>0.75673597831586425</v>
      </c>
      <c r="F794" s="75">
        <f t="shared" si="36"/>
        <v>-3.2555902199932096E-2</v>
      </c>
      <c r="G794" s="26">
        <f t="shared" si="37"/>
        <v>-3.4505569963688167E-5</v>
      </c>
      <c r="H794" s="26">
        <f t="shared" si="38"/>
        <v>1.1233599610907463E-6</v>
      </c>
    </row>
    <row r="795" spans="1:8" x14ac:dyDescent="0.25">
      <c r="A795" s="12">
        <f>Riesgo!D799</f>
        <v>0.97973807515659805</v>
      </c>
      <c r="F795" s="75">
        <f t="shared" si="36"/>
        <v>0.1904461946408017</v>
      </c>
      <c r="G795" s="26">
        <f t="shared" si="37"/>
        <v>6.9074364495363269E-3</v>
      </c>
      <c r="H795" s="26">
        <f t="shared" si="38"/>
        <v>1.3154949865373637E-3</v>
      </c>
    </row>
    <row r="796" spans="1:8" x14ac:dyDescent="0.25">
      <c r="A796" s="12">
        <f>Riesgo!D800</f>
        <v>0.75746374509615455</v>
      </c>
      <c r="F796" s="75">
        <f t="shared" si="36"/>
        <v>-3.1828135419641801E-2</v>
      </c>
      <c r="G796" s="26">
        <f t="shared" si="37"/>
        <v>-3.2242862526363158E-5</v>
      </c>
      <c r="H796" s="26">
        <f t="shared" si="38"/>
        <v>1.0262301948059807E-6</v>
      </c>
    </row>
    <row r="797" spans="1:8" x14ac:dyDescent="0.25">
      <c r="A797" s="12">
        <f>Riesgo!D801</f>
        <v>1</v>
      </c>
      <c r="F797" s="75">
        <f t="shared" si="36"/>
        <v>0.21070811948420365</v>
      </c>
      <c r="G797" s="26">
        <f t="shared" si="37"/>
        <v>9.3550004657532264E-3</v>
      </c>
      <c r="H797" s="26">
        <f t="shared" si="38"/>
        <v>1.9711745559127117E-3</v>
      </c>
    </row>
    <row r="798" spans="1:8" x14ac:dyDescent="0.25">
      <c r="A798" s="12">
        <f>Riesgo!D802</f>
        <v>0.71889702308680203</v>
      </c>
      <c r="F798" s="75">
        <f t="shared" si="36"/>
        <v>-7.0394857428994317E-2</v>
      </c>
      <c r="G798" s="26">
        <f t="shared" si="37"/>
        <v>-3.4883720737112034E-4</v>
      </c>
      <c r="H798" s="26">
        <f t="shared" si="38"/>
        <v>2.455634547881854E-5</v>
      </c>
    </row>
    <row r="799" spans="1:8" x14ac:dyDescent="0.25">
      <c r="A799" s="12">
        <f>Riesgo!D803</f>
        <v>0.65208898543522531</v>
      </c>
      <c r="F799" s="75">
        <f t="shared" si="36"/>
        <v>-0.13720289508057104</v>
      </c>
      <c r="G799" s="26">
        <f t="shared" si="37"/>
        <v>-2.5827943410502156E-3</v>
      </c>
      <c r="H799" s="26">
        <f t="shared" si="38"/>
        <v>3.5436686098980539E-4</v>
      </c>
    </row>
    <row r="800" spans="1:8" x14ac:dyDescent="0.25">
      <c r="A800" s="12">
        <f>Riesgo!D804</f>
        <v>0.7496415689113759</v>
      </c>
      <c r="F800" s="75">
        <f t="shared" si="36"/>
        <v>-3.9650311604420452E-2</v>
      </c>
      <c r="G800" s="26">
        <f t="shared" si="37"/>
        <v>-6.2336126777511226E-5</v>
      </c>
      <c r="H800" s="26">
        <f t="shared" si="38"/>
        <v>2.4716468509409779E-6</v>
      </c>
    </row>
    <row r="801" spans="1:8" x14ac:dyDescent="0.25">
      <c r="A801" s="12">
        <f>Riesgo!D805</f>
        <v>0.83031728483741696</v>
      </c>
      <c r="F801" s="75">
        <f t="shared" si="36"/>
        <v>4.1025404321620607E-2</v>
      </c>
      <c r="G801" s="26">
        <f t="shared" si="37"/>
        <v>6.9049193392013662E-5</v>
      </c>
      <c r="H801" s="26">
        <f t="shared" si="38"/>
        <v>2.8327710769891341E-6</v>
      </c>
    </row>
    <row r="802" spans="1:8" x14ac:dyDescent="0.25">
      <c r="A802" s="12">
        <f>Riesgo!D806</f>
        <v>0.81898698215269206</v>
      </c>
      <c r="F802" s="75">
        <f t="shared" si="36"/>
        <v>2.9695101636895704E-2</v>
      </c>
      <c r="G802" s="26">
        <f t="shared" si="37"/>
        <v>2.6185112746412396E-5</v>
      </c>
      <c r="H802" s="26">
        <f t="shared" si="38"/>
        <v>7.7756958437828933E-7</v>
      </c>
    </row>
    <row r="803" spans="1:8" x14ac:dyDescent="0.25">
      <c r="A803" s="12">
        <f>Riesgo!D807</f>
        <v>0.79299942728878348</v>
      </c>
      <c r="F803" s="75">
        <f t="shared" si="36"/>
        <v>3.7075467729871248E-3</v>
      </c>
      <c r="G803" s="26">
        <f t="shared" si="37"/>
        <v>5.0963578583384443E-8</v>
      </c>
      <c r="H803" s="26">
        <f t="shared" si="38"/>
        <v>1.8894985131670275E-10</v>
      </c>
    </row>
    <row r="804" spans="1:8" x14ac:dyDescent="0.25">
      <c r="A804" s="12">
        <f>Riesgo!D808</f>
        <v>0.90348263916982918</v>
      </c>
      <c r="F804" s="75">
        <f t="shared" si="36"/>
        <v>0.11419075865403283</v>
      </c>
      <c r="G804" s="26">
        <f t="shared" si="37"/>
        <v>1.4889937503364411E-3</v>
      </c>
      <c r="H804" s="26">
        <f t="shared" si="38"/>
        <v>1.7002932598203177E-4</v>
      </c>
    </row>
    <row r="805" spans="1:8" x14ac:dyDescent="0.25">
      <c r="A805" s="12">
        <f>Riesgo!D809</f>
        <v>0.76879017670279648</v>
      </c>
      <c r="F805" s="75">
        <f t="shared" si="36"/>
        <v>-2.0501703812999872E-2</v>
      </c>
      <c r="G805" s="26">
        <f t="shared" si="37"/>
        <v>-8.6172732607777266E-6</v>
      </c>
      <c r="H805" s="26">
        <f t="shared" si="38"/>
        <v>1.7666878406814858E-7</v>
      </c>
    </row>
    <row r="806" spans="1:8" x14ac:dyDescent="0.25">
      <c r="A806" s="12">
        <f>Riesgo!D810</f>
        <v>0.99658956045190383</v>
      </c>
      <c r="F806" s="75">
        <f t="shared" si="36"/>
        <v>0.20729767993610748</v>
      </c>
      <c r="G806" s="26">
        <f t="shared" si="37"/>
        <v>8.9080639180120717E-3</v>
      </c>
      <c r="H806" s="26">
        <f t="shared" si="38"/>
        <v>1.846620982926454E-3</v>
      </c>
    </row>
    <row r="807" spans="1:8" x14ac:dyDescent="0.25">
      <c r="A807" s="12">
        <f>Riesgo!D811</f>
        <v>1</v>
      </c>
      <c r="F807" s="75">
        <f t="shared" si="36"/>
        <v>0.21070811948420365</v>
      </c>
      <c r="G807" s="26">
        <f t="shared" si="37"/>
        <v>9.3550004657532264E-3</v>
      </c>
      <c r="H807" s="26">
        <f t="shared" si="38"/>
        <v>1.9711745559127117E-3</v>
      </c>
    </row>
    <row r="808" spans="1:8" x14ac:dyDescent="0.25">
      <c r="A808" s="12">
        <f>Riesgo!D812</f>
        <v>0.75842335639130376</v>
      </c>
      <c r="F808" s="75">
        <f t="shared" si="36"/>
        <v>-3.0868524124492591E-2</v>
      </c>
      <c r="G808" s="26">
        <f t="shared" si="37"/>
        <v>-2.9413560367475696E-5</v>
      </c>
      <c r="H808" s="26">
        <f t="shared" si="38"/>
        <v>9.0795319779064277E-7</v>
      </c>
    </row>
    <row r="809" spans="1:8" x14ac:dyDescent="0.25">
      <c r="A809" s="12">
        <f>Riesgo!D813</f>
        <v>1</v>
      </c>
      <c r="F809" s="75">
        <f t="shared" si="36"/>
        <v>0.21070811948420365</v>
      </c>
      <c r="G809" s="26">
        <f t="shared" si="37"/>
        <v>9.3550004657532264E-3</v>
      </c>
      <c r="H809" s="26">
        <f t="shared" si="38"/>
        <v>1.9711745559127117E-3</v>
      </c>
    </row>
    <row r="810" spans="1:8" x14ac:dyDescent="0.25">
      <c r="A810" s="12">
        <f>Riesgo!D814</f>
        <v>0.89408531260145641</v>
      </c>
      <c r="F810" s="75">
        <f t="shared" si="36"/>
        <v>0.10479343208566005</v>
      </c>
      <c r="G810" s="26">
        <f t="shared" si="37"/>
        <v>1.1508061985644096E-3</v>
      </c>
      <c r="H810" s="26">
        <f t="shared" si="38"/>
        <v>1.2059693121301608E-4</v>
      </c>
    </row>
    <row r="811" spans="1:8" x14ac:dyDescent="0.25">
      <c r="A811" s="12">
        <f>Riesgo!D815</f>
        <v>0.75447199870864157</v>
      </c>
      <c r="F811" s="75">
        <f t="shared" si="36"/>
        <v>-3.4819881807154784E-2</v>
      </c>
      <c r="G811" s="26">
        <f t="shared" si="37"/>
        <v>-4.221646626695429E-5</v>
      </c>
      <c r="H811" s="26">
        <f t="shared" si="38"/>
        <v>1.4699723657310853E-6</v>
      </c>
    </row>
    <row r="812" spans="1:8" x14ac:dyDescent="0.25">
      <c r="A812" s="12">
        <f>Riesgo!D816</f>
        <v>0.88386190892358663</v>
      </c>
      <c r="F812" s="75">
        <f t="shared" si="36"/>
        <v>9.4570028407790274E-2</v>
      </c>
      <c r="G812" s="26">
        <f t="shared" si="37"/>
        <v>8.4578612918715908E-4</v>
      </c>
      <c r="H812" s="26">
        <f t="shared" si="38"/>
        <v>7.9986018264144608E-5</v>
      </c>
    </row>
    <row r="813" spans="1:8" x14ac:dyDescent="0.25">
      <c r="A813" s="12">
        <f>Riesgo!D817</f>
        <v>0.86944133402825152</v>
      </c>
      <c r="F813" s="75">
        <f t="shared" si="36"/>
        <v>8.0149453512455171E-2</v>
      </c>
      <c r="G813" s="26">
        <f t="shared" si="37"/>
        <v>5.1487487150195807E-4</v>
      </c>
      <c r="H813" s="26">
        <f t="shared" si="38"/>
        <v>4.1266939578177517E-5</v>
      </c>
    </row>
    <row r="814" spans="1:8" x14ac:dyDescent="0.25">
      <c r="A814" s="12">
        <f>Riesgo!D818</f>
        <v>0.67680683797823382</v>
      </c>
      <c r="F814" s="75">
        <f t="shared" si="36"/>
        <v>-0.11248504253756253</v>
      </c>
      <c r="G814" s="26">
        <f t="shared" si="37"/>
        <v>-1.4232602843521488E-3</v>
      </c>
      <c r="H814" s="26">
        <f t="shared" si="38"/>
        <v>1.6009549362737481E-4</v>
      </c>
    </row>
    <row r="815" spans="1:8" x14ac:dyDescent="0.25">
      <c r="A815" s="12">
        <f>Riesgo!D819</f>
        <v>0.92799621041553582</v>
      </c>
      <c r="F815" s="75">
        <f t="shared" si="36"/>
        <v>0.13870432989973946</v>
      </c>
      <c r="G815" s="26">
        <f t="shared" si="37"/>
        <v>2.6685175026078941E-3</v>
      </c>
      <c r="H815" s="26">
        <f t="shared" si="38"/>
        <v>3.7013493202495422E-4</v>
      </c>
    </row>
    <row r="816" spans="1:8" x14ac:dyDescent="0.25">
      <c r="A816" s="12">
        <f>Riesgo!D820</f>
        <v>0.81996195360239554</v>
      </c>
      <c r="F816" s="75">
        <f t="shared" si="36"/>
        <v>3.0670073086599192E-2</v>
      </c>
      <c r="G816" s="26">
        <f t="shared" si="37"/>
        <v>2.884990800997889E-5</v>
      </c>
      <c r="H816" s="26">
        <f t="shared" si="38"/>
        <v>8.8482878720771589E-7</v>
      </c>
    </row>
    <row r="817" spans="1:8" x14ac:dyDescent="0.25">
      <c r="A817" s="12">
        <f>Riesgo!D821</f>
        <v>0.82328508576507398</v>
      </c>
      <c r="F817" s="75">
        <f t="shared" si="36"/>
        <v>3.3993205249277625E-2</v>
      </c>
      <c r="G817" s="26">
        <f t="shared" si="37"/>
        <v>3.9280440513382116E-5</v>
      </c>
      <c r="H817" s="26">
        <f t="shared" si="38"/>
        <v>1.3352680766534385E-6</v>
      </c>
    </row>
    <row r="818" spans="1:8" x14ac:dyDescent="0.25">
      <c r="A818" s="12">
        <f>Riesgo!D822</f>
        <v>0.69414610811234101</v>
      </c>
      <c r="F818" s="75">
        <f t="shared" si="36"/>
        <v>-9.5145772403455342E-2</v>
      </c>
      <c r="G818" s="26">
        <f t="shared" si="37"/>
        <v>-8.6132784705533641E-4</v>
      </c>
      <c r="H818" s="26">
        <f t="shared" si="38"/>
        <v>8.1951703300685243E-5</v>
      </c>
    </row>
    <row r="819" spans="1:8" x14ac:dyDescent="0.25">
      <c r="A819" s="12">
        <f>Riesgo!D823</f>
        <v>1</v>
      </c>
      <c r="F819" s="75">
        <f t="shared" si="36"/>
        <v>0.21070811948420365</v>
      </c>
      <c r="G819" s="26">
        <f t="shared" si="37"/>
        <v>9.3550004657532264E-3</v>
      </c>
      <c r="H819" s="26">
        <f t="shared" si="38"/>
        <v>1.9711745559127117E-3</v>
      </c>
    </row>
    <row r="820" spans="1:8" x14ac:dyDescent="0.25">
      <c r="A820" s="12">
        <f>Riesgo!D824</f>
        <v>0.89990073518990221</v>
      </c>
      <c r="F820" s="75">
        <f t="shared" si="36"/>
        <v>0.11060885467410586</v>
      </c>
      <c r="G820" s="26">
        <f t="shared" si="37"/>
        <v>1.353223982699594E-3</v>
      </c>
      <c r="H820" s="26">
        <f t="shared" si="38"/>
        <v>1.4967855484393413E-4</v>
      </c>
    </row>
    <row r="821" spans="1:8" x14ac:dyDescent="0.25">
      <c r="A821" s="12">
        <f>Riesgo!D825</f>
        <v>0.84415298485773627</v>
      </c>
      <c r="F821" s="75">
        <f t="shared" si="36"/>
        <v>5.4861104341939915E-2</v>
      </c>
      <c r="G821" s="26">
        <f t="shared" si="37"/>
        <v>1.6511770240416077E-4</v>
      </c>
      <c r="H821" s="26">
        <f t="shared" si="38"/>
        <v>9.058539500296046E-6</v>
      </c>
    </row>
    <row r="822" spans="1:8" x14ac:dyDescent="0.25">
      <c r="A822" s="12">
        <f>Riesgo!D826</f>
        <v>0.72400413987066115</v>
      </c>
      <c r="F822" s="75">
        <f t="shared" si="36"/>
        <v>-6.5287740645135206E-2</v>
      </c>
      <c r="G822" s="26">
        <f t="shared" si="37"/>
        <v>-2.7828828146286128E-4</v>
      </c>
      <c r="H822" s="26">
        <f t="shared" si="38"/>
        <v>1.8168813144727678E-5</v>
      </c>
    </row>
    <row r="823" spans="1:8" x14ac:dyDescent="0.25">
      <c r="A823" s="12">
        <f>Riesgo!D827</f>
        <v>0.67052750504355996</v>
      </c>
      <c r="F823" s="75">
        <f t="shared" si="36"/>
        <v>-0.11876437547223639</v>
      </c>
      <c r="G823" s="26">
        <f t="shared" si="37"/>
        <v>-1.6751687703591559E-3</v>
      </c>
      <c r="H823" s="26">
        <f t="shared" si="38"/>
        <v>1.9895037282229933E-4</v>
      </c>
    </row>
    <row r="824" spans="1:8" x14ac:dyDescent="0.25">
      <c r="A824" s="12">
        <f>Riesgo!D828</f>
        <v>0.69934025066942596</v>
      </c>
      <c r="F824" s="75">
        <f t="shared" si="36"/>
        <v>-8.9951629846370396E-2</v>
      </c>
      <c r="G824" s="26">
        <f t="shared" si="37"/>
        <v>-7.2782523686500621E-4</v>
      </c>
      <c r="H824" s="26">
        <f t="shared" si="38"/>
        <v>6.5469066299327891E-5</v>
      </c>
    </row>
    <row r="825" spans="1:8" x14ac:dyDescent="0.25">
      <c r="A825" s="12">
        <f>Riesgo!D829</f>
        <v>0.64610378468426721</v>
      </c>
      <c r="F825" s="75">
        <f t="shared" si="36"/>
        <v>-0.14318809583152914</v>
      </c>
      <c r="G825" s="26">
        <f t="shared" si="37"/>
        <v>-2.9357612996696054E-3</v>
      </c>
      <c r="H825" s="26">
        <f t="shared" si="38"/>
        <v>4.2036607031558602E-4</v>
      </c>
    </row>
    <row r="826" spans="1:8" x14ac:dyDescent="0.25">
      <c r="A826" s="12">
        <f>Riesgo!D830</f>
        <v>0.70583678050585053</v>
      </c>
      <c r="F826" s="75">
        <f t="shared" si="36"/>
        <v>-8.3455100009945826E-2</v>
      </c>
      <c r="G826" s="26">
        <f t="shared" si="37"/>
        <v>-5.8124421805279692E-4</v>
      </c>
      <c r="H826" s="26">
        <f t="shared" si="38"/>
        <v>4.8507794347798925E-5</v>
      </c>
    </row>
    <row r="827" spans="1:8" x14ac:dyDescent="0.25">
      <c r="A827" s="12">
        <f>Riesgo!D831</f>
        <v>0.6723985725692242</v>
      </c>
      <c r="F827" s="75">
        <f t="shared" si="36"/>
        <v>-0.11689330794657216</v>
      </c>
      <c r="G827" s="26">
        <f t="shared" si="37"/>
        <v>-1.5972354717285694E-3</v>
      </c>
      <c r="H827" s="26">
        <f t="shared" si="38"/>
        <v>1.8670613785995611E-4</v>
      </c>
    </row>
    <row r="828" spans="1:8" x14ac:dyDescent="0.25">
      <c r="A828" s="12">
        <f>Riesgo!D832</f>
        <v>0.86201241511434123</v>
      </c>
      <c r="F828" s="75">
        <f t="shared" si="36"/>
        <v>7.2720534598544884E-2</v>
      </c>
      <c r="G828" s="26">
        <f t="shared" si="37"/>
        <v>3.8456626889985841E-4</v>
      </c>
      <c r="H828" s="26">
        <f t="shared" si="38"/>
        <v>2.7965864662965469E-5</v>
      </c>
    </row>
    <row r="829" spans="1:8" x14ac:dyDescent="0.25">
      <c r="A829" s="12">
        <f>Riesgo!D833</f>
        <v>0.67774308770221225</v>
      </c>
      <c r="F829" s="75">
        <f t="shared" si="36"/>
        <v>-0.1115487928135841</v>
      </c>
      <c r="G829" s="26">
        <f t="shared" si="37"/>
        <v>-1.3880164848432866E-3</v>
      </c>
      <c r="H829" s="26">
        <f t="shared" si="38"/>
        <v>1.5483156328962306E-4</v>
      </c>
    </row>
    <row r="830" spans="1:8" x14ac:dyDescent="0.25">
      <c r="A830" s="12">
        <f>Riesgo!D834</f>
        <v>0.53506445815712567</v>
      </c>
      <c r="F830" s="75">
        <f t="shared" si="36"/>
        <v>-0.25422742235867068</v>
      </c>
      <c r="G830" s="26">
        <f t="shared" si="37"/>
        <v>-1.6431120565786557E-2</v>
      </c>
      <c r="H830" s="26">
        <f t="shared" si="38"/>
        <v>4.1772414279044592E-3</v>
      </c>
    </row>
    <row r="831" spans="1:8" x14ac:dyDescent="0.25">
      <c r="A831" s="12">
        <f>Riesgo!D835</f>
        <v>0.93631299670186841</v>
      </c>
      <c r="F831" s="75">
        <f t="shared" si="36"/>
        <v>0.14702111618607205</v>
      </c>
      <c r="G831" s="26">
        <f t="shared" si="37"/>
        <v>3.1778920956428598E-3</v>
      </c>
      <c r="H831" s="26">
        <f t="shared" si="38"/>
        <v>4.6721724302030887E-4</v>
      </c>
    </row>
    <row r="832" spans="1:8" x14ac:dyDescent="0.25">
      <c r="A832" s="12">
        <f>Riesgo!D836</f>
        <v>0.93658397903911883</v>
      </c>
      <c r="F832" s="75">
        <f t="shared" si="36"/>
        <v>0.14729209852332248</v>
      </c>
      <c r="G832" s="26">
        <f t="shared" si="37"/>
        <v>3.1954965226960955E-3</v>
      </c>
      <c r="H832" s="26">
        <f t="shared" si="38"/>
        <v>4.7067138865188773E-4</v>
      </c>
    </row>
    <row r="833" spans="1:8" x14ac:dyDescent="0.25">
      <c r="A833" s="12">
        <f>Riesgo!D837</f>
        <v>0.56021405768316412</v>
      </c>
      <c r="F833" s="75">
        <f t="shared" si="36"/>
        <v>-0.22907782283263223</v>
      </c>
      <c r="G833" s="26">
        <f t="shared" si="37"/>
        <v>-1.2021236482711709E-2</v>
      </c>
      <c r="H833" s="26">
        <f t="shared" si="38"/>
        <v>2.7537986812158082E-3</v>
      </c>
    </row>
    <row r="834" spans="1:8" x14ac:dyDescent="0.25">
      <c r="A834" s="12">
        <f>Riesgo!D838</f>
        <v>0.76176243814227507</v>
      </c>
      <c r="F834" s="75">
        <f t="shared" si="36"/>
        <v>-2.7529442373521285E-2</v>
      </c>
      <c r="G834" s="26">
        <f t="shared" si="37"/>
        <v>-2.0863743925850714E-5</v>
      </c>
      <c r="H834" s="26">
        <f t="shared" si="38"/>
        <v>5.7436723610261201E-7</v>
      </c>
    </row>
    <row r="835" spans="1:8" x14ac:dyDescent="0.25">
      <c r="A835" s="12">
        <f>Riesgo!D839</f>
        <v>0.7935052364919899</v>
      </c>
      <c r="F835" s="75">
        <f t="shared" ref="F835:F898" si="39">A835-$D$4</f>
        <v>4.2133559761935446E-3</v>
      </c>
      <c r="G835" s="26">
        <f t="shared" ref="G835:G898" si="40">IF(A835=0,0,(A835-D$4)^3)</f>
        <v>7.4797048257090507E-8</v>
      </c>
      <c r="H835" s="26">
        <f t="shared" ref="H835:H898" si="41">IF(A835=0,0,(A835-D$4)^4)</f>
        <v>3.1514659027564925E-10</v>
      </c>
    </row>
    <row r="836" spans="1:8" x14ac:dyDescent="0.25">
      <c r="A836" s="12">
        <f>Riesgo!D840</f>
        <v>0.69682541950376564</v>
      </c>
      <c r="F836" s="75">
        <f t="shared" si="39"/>
        <v>-9.246646101203071E-2</v>
      </c>
      <c r="G836" s="26">
        <f t="shared" si="40"/>
        <v>-7.9059253321451715E-4</v>
      </c>
      <c r="H836" s="26">
        <f t="shared" si="41"/>
        <v>7.3103293648882752E-5</v>
      </c>
    </row>
    <row r="837" spans="1:8" x14ac:dyDescent="0.25">
      <c r="A837" s="12">
        <f>Riesgo!D841</f>
        <v>1</v>
      </c>
      <c r="F837" s="75">
        <f t="shared" si="39"/>
        <v>0.21070811948420365</v>
      </c>
      <c r="G837" s="26">
        <f t="shared" si="40"/>
        <v>9.3550004657532264E-3</v>
      </c>
      <c r="H837" s="26">
        <f t="shared" si="41"/>
        <v>1.9711745559127117E-3</v>
      </c>
    </row>
    <row r="838" spans="1:8" x14ac:dyDescent="0.25">
      <c r="A838" s="12">
        <f>Riesgo!D842</f>
        <v>0.75591981578101997</v>
      </c>
      <c r="F838" s="75">
        <f t="shared" si="39"/>
        <v>-3.3372064734776385E-2</v>
      </c>
      <c r="G838" s="26">
        <f t="shared" si="40"/>
        <v>-3.716629177876146E-5</v>
      </c>
      <c r="H838" s="26">
        <f t="shared" si="41"/>
        <v>1.2403158951924149E-6</v>
      </c>
    </row>
    <row r="839" spans="1:8" x14ac:dyDescent="0.25">
      <c r="A839" s="12">
        <f>Riesgo!D843</f>
        <v>0.90796750428678141</v>
      </c>
      <c r="F839" s="75">
        <f t="shared" si="39"/>
        <v>0.11867562377098506</v>
      </c>
      <c r="G839" s="26">
        <f t="shared" si="40"/>
        <v>1.6714160540497599E-3</v>
      </c>
      <c r="H839" s="26">
        <f t="shared" si="41"/>
        <v>1.9835634279519374E-4</v>
      </c>
    </row>
    <row r="840" spans="1:8" x14ac:dyDescent="0.25">
      <c r="A840" s="12">
        <f>Riesgo!D844</f>
        <v>0.85085502306449112</v>
      </c>
      <c r="F840" s="75">
        <f t="shared" si="39"/>
        <v>6.1563142548694771E-2</v>
      </c>
      <c r="G840" s="26">
        <f t="shared" si="40"/>
        <v>2.3332557356422914E-4</v>
      </c>
      <c r="H840" s="26">
        <f t="shared" si="41"/>
        <v>1.4364255545590609E-5</v>
      </c>
    </row>
    <row r="841" spans="1:8" x14ac:dyDescent="0.25">
      <c r="A841" s="12">
        <f>Riesgo!D845</f>
        <v>0.74162444531280081</v>
      </c>
      <c r="F841" s="75">
        <f t="shared" si="39"/>
        <v>-4.7667435202995545E-2</v>
      </c>
      <c r="G841" s="26">
        <f t="shared" si="40"/>
        <v>-1.083092016472225E-4</v>
      </c>
      <c r="H841" s="26">
        <f t="shared" si="41"/>
        <v>5.1628218514071566E-6</v>
      </c>
    </row>
    <row r="842" spans="1:8" x14ac:dyDescent="0.25">
      <c r="A842" s="12">
        <f>Riesgo!D846</f>
        <v>0.80755695296152041</v>
      </c>
      <c r="F842" s="75">
        <f t="shared" si="39"/>
        <v>1.8265072445724062E-2</v>
      </c>
      <c r="G842" s="26">
        <f t="shared" si="40"/>
        <v>6.093463265815499E-6</v>
      </c>
      <c r="H842" s="26">
        <f t="shared" si="41"/>
        <v>1.1129754799547842E-7</v>
      </c>
    </row>
    <row r="843" spans="1:8" x14ac:dyDescent="0.25">
      <c r="A843" s="12">
        <f>Riesgo!D847</f>
        <v>0.87674260576176277</v>
      </c>
      <c r="F843" s="75">
        <f t="shared" si="39"/>
        <v>8.7450725245966421E-2</v>
      </c>
      <c r="G843" s="26">
        <f t="shared" si="40"/>
        <v>6.6879073272401563E-4</v>
      </c>
      <c r="H843" s="26">
        <f t="shared" si="41"/>
        <v>5.8486234614496452E-5</v>
      </c>
    </row>
    <row r="844" spans="1:8" x14ac:dyDescent="0.25">
      <c r="A844" s="12">
        <f>Riesgo!D848</f>
        <v>0.6694788872321138</v>
      </c>
      <c r="F844" s="75">
        <f t="shared" si="39"/>
        <v>-0.11981299328368256</v>
      </c>
      <c r="G844" s="26">
        <f t="shared" si="40"/>
        <v>-1.7199338930594802E-3</v>
      </c>
      <c r="H844" s="26">
        <f t="shared" si="41"/>
        <v>2.0607042797751349E-4</v>
      </c>
    </row>
    <row r="845" spans="1:8" x14ac:dyDescent="0.25">
      <c r="A845" s="12">
        <f>Riesgo!D849</f>
        <v>0.83877563462620575</v>
      </c>
      <c r="F845" s="75">
        <f t="shared" si="39"/>
        <v>4.9483754110409395E-2</v>
      </c>
      <c r="G845" s="26">
        <f t="shared" si="40"/>
        <v>1.2116799471624999E-4</v>
      </c>
      <c r="H845" s="26">
        <f t="shared" si="41"/>
        <v>5.9958472565902995E-6</v>
      </c>
    </row>
    <row r="846" spans="1:8" x14ac:dyDescent="0.25">
      <c r="A846" s="12">
        <f>Riesgo!D850</f>
        <v>0.60789539114125979</v>
      </c>
      <c r="F846" s="75">
        <f t="shared" si="39"/>
        <v>-0.18139648937453656</v>
      </c>
      <c r="G846" s="26">
        <f t="shared" si="40"/>
        <v>-5.96879458920372E-3</v>
      </c>
      <c r="H846" s="26">
        <f t="shared" si="41"/>
        <v>1.082718384279284E-3</v>
      </c>
    </row>
    <row r="847" spans="1:8" x14ac:dyDescent="0.25">
      <c r="A847" s="12">
        <f>Riesgo!D851</f>
        <v>0.81894844478827089</v>
      </c>
      <c r="F847" s="75">
        <f t="shared" si="39"/>
        <v>2.9656564272474539E-2</v>
      </c>
      <c r="G847" s="26">
        <f t="shared" si="40"/>
        <v>2.6083298356994771E-5</v>
      </c>
      <c r="H847" s="26">
        <f t="shared" si="41"/>
        <v>7.7354101416234498E-7</v>
      </c>
    </row>
    <row r="848" spans="1:8" x14ac:dyDescent="0.25">
      <c r="A848" s="12">
        <f>Riesgo!D852</f>
        <v>0.68335986348494571</v>
      </c>
      <c r="F848" s="75">
        <f t="shared" si="39"/>
        <v>-0.10593201703085064</v>
      </c>
      <c r="G848" s="26">
        <f t="shared" si="40"/>
        <v>-1.1887258994572598E-3</v>
      </c>
      <c r="H848" s="26">
        <f t="shared" si="41"/>
        <v>1.2592413222631971E-4</v>
      </c>
    </row>
    <row r="849" spans="1:8" x14ac:dyDescent="0.25">
      <c r="A849" s="12">
        <f>Riesgo!D853</f>
        <v>0.68167443594292099</v>
      </c>
      <c r="F849" s="75">
        <f t="shared" si="39"/>
        <v>-0.10761744457287536</v>
      </c>
      <c r="G849" s="26">
        <f t="shared" si="40"/>
        <v>-1.2463729814717452E-3</v>
      </c>
      <c r="H849" s="26">
        <f t="shared" si="41"/>
        <v>1.3413147525066495E-4</v>
      </c>
    </row>
    <row r="850" spans="1:8" x14ac:dyDescent="0.25">
      <c r="A850" s="12">
        <f>Riesgo!D854</f>
        <v>0.92405325337915123</v>
      </c>
      <c r="F850" s="75">
        <f t="shared" si="39"/>
        <v>0.13476137286335488</v>
      </c>
      <c r="G850" s="26">
        <f t="shared" si="40"/>
        <v>2.4473511095944936E-3</v>
      </c>
      <c r="H850" s="26">
        <f t="shared" si="41"/>
        <v>3.2980839540760879E-4</v>
      </c>
    </row>
    <row r="851" spans="1:8" x14ac:dyDescent="0.25">
      <c r="A851" s="12">
        <f>Riesgo!D855</f>
        <v>0.99088602573640738</v>
      </c>
      <c r="F851" s="75">
        <f t="shared" si="39"/>
        <v>0.20159414522061103</v>
      </c>
      <c r="G851" s="26">
        <f t="shared" si="40"/>
        <v>8.1928262570635912E-3</v>
      </c>
      <c r="H851" s="26">
        <f t="shared" si="41"/>
        <v>1.6516258062337127E-3</v>
      </c>
    </row>
    <row r="852" spans="1:8" x14ac:dyDescent="0.25">
      <c r="A852" s="12">
        <f>Riesgo!D856</f>
        <v>0.93772538326525567</v>
      </c>
      <c r="F852" s="75">
        <f t="shared" si="39"/>
        <v>0.14843350274945932</v>
      </c>
      <c r="G852" s="26">
        <f t="shared" si="40"/>
        <v>3.2703618526757189E-3</v>
      </c>
      <c r="H852" s="26">
        <f t="shared" si="41"/>
        <v>4.8543126505086817E-4</v>
      </c>
    </row>
    <row r="853" spans="1:8" x14ac:dyDescent="0.25">
      <c r="A853" s="12">
        <f>Riesgo!D857</f>
        <v>0.69958916678095762</v>
      </c>
      <c r="F853" s="75">
        <f t="shared" si="39"/>
        <v>-8.9702713734838735E-2</v>
      </c>
      <c r="G853" s="26">
        <f t="shared" si="40"/>
        <v>-7.2179977984601412E-4</v>
      </c>
      <c r="H853" s="26">
        <f t="shared" si="41"/>
        <v>6.4747399025396623E-5</v>
      </c>
    </row>
    <row r="854" spans="1:8" x14ac:dyDescent="0.25">
      <c r="A854" s="12">
        <f>Riesgo!D858</f>
        <v>0.89720166951004487</v>
      </c>
      <c r="F854" s="75">
        <f t="shared" si="39"/>
        <v>0.10790978899424852</v>
      </c>
      <c r="G854" s="26">
        <f t="shared" si="40"/>
        <v>1.256557972472886E-3</v>
      </c>
      <c r="H854" s="26">
        <f t="shared" si="41"/>
        <v>1.3559490566858988E-4</v>
      </c>
    </row>
    <row r="855" spans="1:8" x14ac:dyDescent="0.25">
      <c r="A855" s="12">
        <f>Riesgo!D859</f>
        <v>0.85135841138787693</v>
      </c>
      <c r="F855" s="75">
        <f t="shared" si="39"/>
        <v>6.2066530872080583E-2</v>
      </c>
      <c r="G855" s="26">
        <f t="shared" si="40"/>
        <v>2.3909605761371347E-4</v>
      </c>
      <c r="H855" s="26">
        <f t="shared" si="41"/>
        <v>1.4839862841274303E-5</v>
      </c>
    </row>
    <row r="856" spans="1:8" x14ac:dyDescent="0.25">
      <c r="A856" s="12">
        <f>Riesgo!D860</f>
        <v>0.59911868698284598</v>
      </c>
      <c r="F856" s="75">
        <f t="shared" si="39"/>
        <v>-0.19017319353295037</v>
      </c>
      <c r="G856" s="26">
        <f t="shared" si="40"/>
        <v>-6.8777739625335557E-3</v>
      </c>
      <c r="H856" s="26">
        <f t="shared" si="41"/>
        <v>1.3079682388527807E-3</v>
      </c>
    </row>
    <row r="857" spans="1:8" x14ac:dyDescent="0.25">
      <c r="A857" s="12">
        <f>Riesgo!D861</f>
        <v>0.96650959296998795</v>
      </c>
      <c r="F857" s="75">
        <f t="shared" si="39"/>
        <v>0.1772177124541916</v>
      </c>
      <c r="G857" s="26">
        <f t="shared" si="40"/>
        <v>5.5657203194678451E-3</v>
      </c>
      <c r="H857" s="26">
        <f t="shared" si="41"/>
        <v>9.8634422317590387E-4</v>
      </c>
    </row>
    <row r="858" spans="1:8" x14ac:dyDescent="0.25">
      <c r="A858" s="12">
        <f>Riesgo!D862</f>
        <v>0.86418501460503738</v>
      </c>
      <c r="F858" s="75">
        <f t="shared" si="39"/>
        <v>7.4893134089241031E-2</v>
      </c>
      <c r="G858" s="26">
        <f t="shared" si="40"/>
        <v>4.2007420610814774E-4</v>
      </c>
      <c r="H858" s="26">
        <f t="shared" si="41"/>
        <v>3.1460673845488977E-5</v>
      </c>
    </row>
    <row r="859" spans="1:8" x14ac:dyDescent="0.25">
      <c r="A859" s="12">
        <f>Riesgo!D863</f>
        <v>0.85814361984754617</v>
      </c>
      <c r="F859" s="75">
        <f t="shared" si="39"/>
        <v>6.8851739331749817E-2</v>
      </c>
      <c r="G859" s="26">
        <f t="shared" si="40"/>
        <v>3.2639593973016168E-4</v>
      </c>
      <c r="H859" s="26">
        <f t="shared" si="41"/>
        <v>2.2472928161242618E-5</v>
      </c>
    </row>
    <row r="860" spans="1:8" x14ac:dyDescent="0.25">
      <c r="A860" s="12">
        <f>Riesgo!D864</f>
        <v>1</v>
      </c>
      <c r="F860" s="75">
        <f t="shared" si="39"/>
        <v>0.21070811948420365</v>
      </c>
      <c r="G860" s="26">
        <f t="shared" si="40"/>
        <v>9.3550004657532264E-3</v>
      </c>
      <c r="H860" s="26">
        <f t="shared" si="41"/>
        <v>1.9711745559127117E-3</v>
      </c>
    </row>
    <row r="861" spans="1:8" x14ac:dyDescent="0.25">
      <c r="A861" s="12">
        <f>Riesgo!D865</f>
        <v>0.78191099085211946</v>
      </c>
      <c r="F861" s="75">
        <f t="shared" si="39"/>
        <v>-7.3808896636768928E-3</v>
      </c>
      <c r="G861" s="26">
        <f t="shared" si="40"/>
        <v>-4.0209265451963773E-7</v>
      </c>
      <c r="H861" s="26">
        <f t="shared" si="41"/>
        <v>2.9678015175843983E-9</v>
      </c>
    </row>
    <row r="862" spans="1:8" x14ac:dyDescent="0.25">
      <c r="A862" s="12">
        <f>Riesgo!D866</f>
        <v>0.75524221547665582</v>
      </c>
      <c r="F862" s="75">
        <f t="shared" si="39"/>
        <v>-3.4049665039140531E-2</v>
      </c>
      <c r="G862" s="26">
        <f t="shared" si="40"/>
        <v>-3.9476490073087457E-5</v>
      </c>
      <c r="H862" s="26">
        <f t="shared" si="41"/>
        <v>1.344161263909584E-6</v>
      </c>
    </row>
    <row r="863" spans="1:8" x14ac:dyDescent="0.25">
      <c r="A863" s="12">
        <f>Riesgo!D867</f>
        <v>0.76692581324647136</v>
      </c>
      <c r="F863" s="75">
        <f t="shared" si="39"/>
        <v>-2.2366067269324996E-2</v>
      </c>
      <c r="G863" s="26">
        <f t="shared" si="40"/>
        <v>-1.1188423076208543E-5</v>
      </c>
      <c r="H863" s="26">
        <f t="shared" si="41"/>
        <v>2.5024102316014836E-7</v>
      </c>
    </row>
    <row r="864" spans="1:8" x14ac:dyDescent="0.25">
      <c r="A864" s="12">
        <f>Riesgo!D868</f>
        <v>0.86885003839375863</v>
      </c>
      <c r="F864" s="75">
        <f t="shared" si="39"/>
        <v>7.9558157877962277E-2</v>
      </c>
      <c r="G864" s="26">
        <f t="shared" si="40"/>
        <v>5.0356339886907932E-4</v>
      </c>
      <c r="H864" s="26">
        <f t="shared" si="41"/>
        <v>4.0062576388789504E-5</v>
      </c>
    </row>
    <row r="865" spans="1:8" x14ac:dyDescent="0.25">
      <c r="A865" s="12">
        <f>Riesgo!D869</f>
        <v>0.96034669812783846</v>
      </c>
      <c r="F865" s="75">
        <f t="shared" si="39"/>
        <v>0.17105481761204211</v>
      </c>
      <c r="G865" s="26">
        <f t="shared" si="40"/>
        <v>5.0050213070958081E-3</v>
      </c>
      <c r="H865" s="26">
        <f t="shared" si="41"/>
        <v>8.5613300682965807E-4</v>
      </c>
    </row>
    <row r="866" spans="1:8" x14ac:dyDescent="0.25">
      <c r="A866" s="12">
        <f>Riesgo!D870</f>
        <v>0.93262394344332877</v>
      </c>
      <c r="F866" s="75">
        <f t="shared" si="39"/>
        <v>0.14333206292753242</v>
      </c>
      <c r="G866" s="26">
        <f t="shared" si="40"/>
        <v>2.9446254050534957E-3</v>
      </c>
      <c r="H866" s="26">
        <f t="shared" si="41"/>
        <v>4.2205923385513824E-4</v>
      </c>
    </row>
    <row r="867" spans="1:8" x14ac:dyDescent="0.25">
      <c r="A867" s="12">
        <f>Riesgo!D871</f>
        <v>0.72079859659668177</v>
      </c>
      <c r="F867" s="75">
        <f t="shared" si="39"/>
        <v>-6.8493283919114578E-2</v>
      </c>
      <c r="G867" s="26">
        <f t="shared" si="40"/>
        <v>-3.2132459367732329E-4</v>
      </c>
      <c r="H867" s="26">
        <f t="shared" si="41"/>
        <v>2.2008576624935032E-5</v>
      </c>
    </row>
    <row r="868" spans="1:8" x14ac:dyDescent="0.25">
      <c r="A868" s="12">
        <f>Riesgo!D872</f>
        <v>0.76868744069203643</v>
      </c>
      <c r="F868" s="75">
        <f t="shared" si="39"/>
        <v>-2.0604439823759924E-2</v>
      </c>
      <c r="G868" s="26">
        <f t="shared" si="40"/>
        <v>-8.7474694691235658E-6</v>
      </c>
      <c r="H868" s="26">
        <f t="shared" si="41"/>
        <v>1.8023670828673368E-7</v>
      </c>
    </row>
    <row r="869" spans="1:8" x14ac:dyDescent="0.25">
      <c r="A869" s="12">
        <f>Riesgo!D873</f>
        <v>0.99637823805004866</v>
      </c>
      <c r="F869" s="75">
        <f t="shared" si="39"/>
        <v>0.20708635753425231</v>
      </c>
      <c r="G869" s="26">
        <f t="shared" si="40"/>
        <v>8.880848633783885E-3</v>
      </c>
      <c r="H869" s="26">
        <f t="shared" si="41"/>
        <v>1.8391025953833459E-3</v>
      </c>
    </row>
    <row r="870" spans="1:8" x14ac:dyDescent="0.25">
      <c r="A870" s="12">
        <f>Riesgo!D874</f>
        <v>0.84186370550955436</v>
      </c>
      <c r="F870" s="75">
        <f t="shared" si="39"/>
        <v>5.257182499375801E-2</v>
      </c>
      <c r="G870" s="26">
        <f t="shared" si="40"/>
        <v>1.4529784080335168E-4</v>
      </c>
      <c r="H870" s="26">
        <f t="shared" si="41"/>
        <v>7.6385726586847157E-6</v>
      </c>
    </row>
    <row r="871" spans="1:8" x14ac:dyDescent="0.25">
      <c r="A871" s="12">
        <f>Riesgo!D875</f>
        <v>0.87811080490465021</v>
      </c>
      <c r="F871" s="75">
        <f t="shared" si="39"/>
        <v>8.8818924388853859E-2</v>
      </c>
      <c r="G871" s="26">
        <f t="shared" si="40"/>
        <v>7.00674848811805E-4</v>
      </c>
      <c r="H871" s="26">
        <f t="shared" si="41"/>
        <v>6.223318641778732E-5</v>
      </c>
    </row>
    <row r="872" spans="1:8" x14ac:dyDescent="0.25">
      <c r="A872" s="12">
        <f>Riesgo!D876</f>
        <v>0.73081167921057522</v>
      </c>
      <c r="F872" s="75">
        <f t="shared" si="39"/>
        <v>-5.8480201305221136E-2</v>
      </c>
      <c r="G872" s="26">
        <f t="shared" si="40"/>
        <v>-1.9999842553656752E-4</v>
      </c>
      <c r="H872" s="26">
        <f t="shared" si="41"/>
        <v>1.1695948186105748E-5</v>
      </c>
    </row>
    <row r="873" spans="1:8" x14ac:dyDescent="0.25">
      <c r="A873" s="12">
        <f>Riesgo!D877</f>
        <v>0.85333248969354458</v>
      </c>
      <c r="F873" s="75">
        <f t="shared" si="39"/>
        <v>6.4040609177748231E-2</v>
      </c>
      <c r="G873" s="26">
        <f t="shared" si="40"/>
        <v>2.6264332227136E-4</v>
      </c>
      <c r="H873" s="26">
        <f t="shared" si="41"/>
        <v>1.6819838354725542E-5</v>
      </c>
    </row>
    <row r="874" spans="1:8" x14ac:dyDescent="0.25">
      <c r="A874" s="12">
        <f>Riesgo!D878</f>
        <v>0.95066139695439122</v>
      </c>
      <c r="F874" s="75">
        <f t="shared" si="39"/>
        <v>0.16136951643859487</v>
      </c>
      <c r="G874" s="26">
        <f t="shared" si="40"/>
        <v>4.2020817072475373E-3</v>
      </c>
      <c r="H874" s="26">
        <f t="shared" si="41"/>
        <v>6.780878931340002E-4</v>
      </c>
    </row>
    <row r="875" spans="1:8" x14ac:dyDescent="0.25">
      <c r="A875" s="12">
        <f>Riesgo!D879</f>
        <v>0.76545708598202244</v>
      </c>
      <c r="F875" s="75">
        <f t="shared" si="39"/>
        <v>-2.3834794533773906E-2</v>
      </c>
      <c r="G875" s="26">
        <f t="shared" si="40"/>
        <v>-1.354048553035106E-5</v>
      </c>
      <c r="H875" s="26">
        <f t="shared" si="41"/>
        <v>3.2273469050345611E-7</v>
      </c>
    </row>
    <row r="876" spans="1:8" x14ac:dyDescent="0.25">
      <c r="A876" s="12">
        <f>Riesgo!D880</f>
        <v>0.91085361568388779</v>
      </c>
      <c r="F876" s="75">
        <f t="shared" si="39"/>
        <v>0.12156173516809143</v>
      </c>
      <c r="G876" s="26">
        <f t="shared" si="40"/>
        <v>1.7963488143844521E-3</v>
      </c>
      <c r="H876" s="26">
        <f t="shared" si="41"/>
        <v>2.183672788437178E-4</v>
      </c>
    </row>
    <row r="877" spans="1:8" x14ac:dyDescent="0.25">
      <c r="A877" s="12">
        <f>Riesgo!D881</f>
        <v>0.77220989805610363</v>
      </c>
      <c r="F877" s="75">
        <f t="shared" si="39"/>
        <v>-1.7081982459692724E-2</v>
      </c>
      <c r="G877" s="26">
        <f t="shared" si="40"/>
        <v>-4.9844221208764054E-6</v>
      </c>
      <c r="H877" s="26">
        <f t="shared" si="41"/>
        <v>8.5143811240515165E-8</v>
      </c>
    </row>
    <row r="878" spans="1:8" x14ac:dyDescent="0.25">
      <c r="A878" s="12">
        <f>Riesgo!D882</f>
        <v>0.62778624783739312</v>
      </c>
      <c r="F878" s="75">
        <f t="shared" si="39"/>
        <v>-0.16150563267840323</v>
      </c>
      <c r="G878" s="26">
        <f t="shared" si="40"/>
        <v>-4.21272412915079E-3</v>
      </c>
      <c r="H878" s="26">
        <f t="shared" si="41"/>
        <v>6.8037867577807362E-4</v>
      </c>
    </row>
    <row r="879" spans="1:8" x14ac:dyDescent="0.25">
      <c r="A879" s="12">
        <f>Riesgo!D883</f>
        <v>0.82068252445326972</v>
      </c>
      <c r="F879" s="75">
        <f t="shared" si="39"/>
        <v>3.1390643937473373E-2</v>
      </c>
      <c r="G879" s="26">
        <f t="shared" si="40"/>
        <v>3.0931478134837095E-5</v>
      </c>
      <c r="H879" s="26">
        <f t="shared" si="41"/>
        <v>9.7095901659041424E-7</v>
      </c>
    </row>
    <row r="880" spans="1:8" x14ac:dyDescent="0.25">
      <c r="A880" s="12">
        <f>Riesgo!D884</f>
        <v>0.6090285790201686</v>
      </c>
      <c r="F880" s="75">
        <f t="shared" si="39"/>
        <v>-0.18026330149562775</v>
      </c>
      <c r="G880" s="26">
        <f t="shared" si="40"/>
        <v>-5.8576303605750021E-3</v>
      </c>
      <c r="H880" s="26">
        <f t="shared" si="41"/>
        <v>1.0559157877382741E-3</v>
      </c>
    </row>
    <row r="881" spans="1:8" x14ac:dyDescent="0.25">
      <c r="A881" s="12">
        <f>Riesgo!D885</f>
        <v>0.70537091640539051</v>
      </c>
      <c r="F881" s="75">
        <f t="shared" si="39"/>
        <v>-8.3920964110405838E-2</v>
      </c>
      <c r="G881" s="26">
        <f t="shared" si="40"/>
        <v>-5.9103254195666424E-4</v>
      </c>
      <c r="H881" s="26">
        <f t="shared" si="41"/>
        <v>4.9600020741627152E-5</v>
      </c>
    </row>
    <row r="882" spans="1:8" x14ac:dyDescent="0.25">
      <c r="A882" s="12">
        <f>Riesgo!D886</f>
        <v>0.73065490624929175</v>
      </c>
      <c r="F882" s="75">
        <f t="shared" si="39"/>
        <v>-5.8636974266504605E-2</v>
      </c>
      <c r="G882" s="26">
        <f t="shared" si="40"/>
        <v>-2.0161120084271009E-4</v>
      </c>
      <c r="H882" s="26">
        <f t="shared" si="41"/>
        <v>1.1821870795653083E-5</v>
      </c>
    </row>
    <row r="883" spans="1:8" x14ac:dyDescent="0.25">
      <c r="A883" s="12">
        <f>Riesgo!D887</f>
        <v>0.67687266194036355</v>
      </c>
      <c r="F883" s="75">
        <f t="shared" si="39"/>
        <v>-0.1124192185754328</v>
      </c>
      <c r="G883" s="26">
        <f t="shared" si="40"/>
        <v>-1.4207631571618261E-3</v>
      </c>
      <c r="H883" s="26">
        <f t="shared" si="41"/>
        <v>1.5972108390889728E-4</v>
      </c>
    </row>
    <row r="884" spans="1:8" x14ac:dyDescent="0.25">
      <c r="A884" s="12">
        <f>Riesgo!D888</f>
        <v>0.57774546621379297</v>
      </c>
      <c r="F884" s="75">
        <f t="shared" si="39"/>
        <v>-0.21154641430200338</v>
      </c>
      <c r="G884" s="26">
        <f t="shared" si="40"/>
        <v>-9.4671008904777358E-3</v>
      </c>
      <c r="H884" s="26">
        <f t="shared" si="41"/>
        <v>2.0027312472158682E-3</v>
      </c>
    </row>
    <row r="885" spans="1:8" x14ac:dyDescent="0.25">
      <c r="A885" s="12">
        <f>Riesgo!D889</f>
        <v>0.83999153389976189</v>
      </c>
      <c r="F885" s="75">
        <f t="shared" si="39"/>
        <v>5.0699653383965537E-2</v>
      </c>
      <c r="G885" s="26">
        <f t="shared" si="40"/>
        <v>1.303211700991224E-4</v>
      </c>
      <c r="H885" s="26">
        <f t="shared" si="41"/>
        <v>6.6072381526183192E-6</v>
      </c>
    </row>
    <row r="886" spans="1:8" x14ac:dyDescent="0.25">
      <c r="A886" s="12">
        <f>Riesgo!D890</f>
        <v>0.86030948975255828</v>
      </c>
      <c r="F886" s="75">
        <f t="shared" si="39"/>
        <v>7.1017609236761925E-2</v>
      </c>
      <c r="G886" s="26">
        <f t="shared" si="40"/>
        <v>3.5817737054116264E-4</v>
      </c>
      <c r="H886" s="26">
        <f t="shared" si="41"/>
        <v>2.5436900538543169E-5</v>
      </c>
    </row>
    <row r="887" spans="1:8" x14ac:dyDescent="0.25">
      <c r="A887" s="12">
        <f>Riesgo!D891</f>
        <v>0.76078123277492182</v>
      </c>
      <c r="F887" s="75">
        <f t="shared" si="39"/>
        <v>-2.8510647740874528E-2</v>
      </c>
      <c r="G887" s="26">
        <f t="shared" si="40"/>
        <v>-2.3175080577293167E-5</v>
      </c>
      <c r="H887" s="26">
        <f t="shared" si="41"/>
        <v>6.6073655870558854E-7</v>
      </c>
    </row>
    <row r="888" spans="1:8" x14ac:dyDescent="0.25">
      <c r="A888" s="12">
        <f>Riesgo!D892</f>
        <v>0.95062588657396419</v>
      </c>
      <c r="F888" s="75">
        <f t="shared" si="39"/>
        <v>0.16133400605816783</v>
      </c>
      <c r="G888" s="26">
        <f t="shared" si="40"/>
        <v>4.1993082338656861E-3</v>
      </c>
      <c r="H888" s="26">
        <f t="shared" si="41"/>
        <v>6.7749122004260069E-4</v>
      </c>
    </row>
    <row r="889" spans="1:8" x14ac:dyDescent="0.25">
      <c r="A889" s="12">
        <f>Riesgo!D893</f>
        <v>0.73249123768471514</v>
      </c>
      <c r="F889" s="75">
        <f t="shared" si="39"/>
        <v>-5.6800642831081216E-2</v>
      </c>
      <c r="G889" s="26">
        <f t="shared" si="40"/>
        <v>-1.8325665385245736E-4</v>
      </c>
      <c r="H889" s="26">
        <f t="shared" si="41"/>
        <v>1.0409095741892514E-5</v>
      </c>
    </row>
    <row r="890" spans="1:8" x14ac:dyDescent="0.25">
      <c r="A890" s="12">
        <f>Riesgo!D894</f>
        <v>0.72885517038166525</v>
      </c>
      <c r="F890" s="75">
        <f t="shared" si="39"/>
        <v>-6.04367101341311E-2</v>
      </c>
      <c r="G890" s="26">
        <f t="shared" si="40"/>
        <v>-2.2075088156953834E-4</v>
      </c>
      <c r="H890" s="26">
        <f t="shared" si="41"/>
        <v>1.3341457041272092E-5</v>
      </c>
    </row>
    <row r="891" spans="1:8" x14ac:dyDescent="0.25">
      <c r="A891" s="12">
        <f>Riesgo!D895</f>
        <v>0.68550314064656326</v>
      </c>
      <c r="F891" s="75">
        <f t="shared" si="39"/>
        <v>-0.10378873986923309</v>
      </c>
      <c r="G891" s="26">
        <f t="shared" si="40"/>
        <v>-1.1180229466711275E-3</v>
      </c>
      <c r="H891" s="26">
        <f t="shared" si="41"/>
        <v>1.1603819277988312E-4</v>
      </c>
    </row>
    <row r="892" spans="1:8" x14ac:dyDescent="0.25">
      <c r="A892" s="12">
        <f>Riesgo!D896</f>
        <v>0.91955613862110741</v>
      </c>
      <c r="F892" s="75">
        <f t="shared" si="39"/>
        <v>0.13026425810531106</v>
      </c>
      <c r="G892" s="26">
        <f t="shared" si="40"/>
        <v>2.2104251390080614E-3</v>
      </c>
      <c r="H892" s="26">
        <f t="shared" si="41"/>
        <v>2.8793939083021419E-4</v>
      </c>
    </row>
    <row r="893" spans="1:8" x14ac:dyDescent="0.25">
      <c r="A893" s="12">
        <f>Riesgo!D897</f>
        <v>0.70810700987423025</v>
      </c>
      <c r="F893" s="75">
        <f t="shared" si="39"/>
        <v>-8.1184870641566098E-2</v>
      </c>
      <c r="G893" s="26">
        <f t="shared" si="40"/>
        <v>-5.3508812020474738E-4</v>
      </c>
      <c r="H893" s="26">
        <f t="shared" si="41"/>
        <v>4.3441059820661187E-5</v>
      </c>
    </row>
    <row r="894" spans="1:8" x14ac:dyDescent="0.25">
      <c r="A894" s="12">
        <f>Riesgo!D898</f>
        <v>0.90477291188371844</v>
      </c>
      <c r="F894" s="75">
        <f t="shared" si="39"/>
        <v>0.11548103136792209</v>
      </c>
      <c r="G894" s="26">
        <f t="shared" si="40"/>
        <v>1.5400398607847627E-3</v>
      </c>
      <c r="H894" s="26">
        <f t="shared" si="41"/>
        <v>1.7784539147113555E-4</v>
      </c>
    </row>
    <row r="895" spans="1:8" x14ac:dyDescent="0.25">
      <c r="A895" s="12">
        <f>Riesgo!D899</f>
        <v>1</v>
      </c>
      <c r="F895" s="75">
        <f t="shared" si="39"/>
        <v>0.21070811948420365</v>
      </c>
      <c r="G895" s="26">
        <f t="shared" si="40"/>
        <v>9.3550004657532264E-3</v>
      </c>
      <c r="H895" s="26">
        <f t="shared" si="41"/>
        <v>1.9711745559127117E-3</v>
      </c>
    </row>
    <row r="896" spans="1:8" x14ac:dyDescent="0.25">
      <c r="A896" s="12">
        <f>Riesgo!D900</f>
        <v>0.84334901719278743</v>
      </c>
      <c r="F896" s="75">
        <f t="shared" si="39"/>
        <v>5.405713667699108E-2</v>
      </c>
      <c r="G896" s="26">
        <f t="shared" si="40"/>
        <v>1.5796436070202328E-4</v>
      </c>
      <c r="H896" s="26">
        <f t="shared" si="41"/>
        <v>8.5391010365627908E-6</v>
      </c>
    </row>
    <row r="897" spans="1:8" x14ac:dyDescent="0.25">
      <c r="A897" s="12">
        <f>Riesgo!D901</f>
        <v>0.6829164303993297</v>
      </c>
      <c r="F897" s="75">
        <f t="shared" si="39"/>
        <v>-0.10637545011646665</v>
      </c>
      <c r="G897" s="26">
        <f t="shared" si="40"/>
        <v>-1.2037165516175594E-3</v>
      </c>
      <c r="H897" s="26">
        <f t="shared" si="41"/>
        <v>1.2804588999095897E-4</v>
      </c>
    </row>
    <row r="898" spans="1:8" x14ac:dyDescent="0.25">
      <c r="A898" s="12">
        <f>Riesgo!D902</f>
        <v>0.91384516883968803</v>
      </c>
      <c r="F898" s="75">
        <f t="shared" si="39"/>
        <v>0.12455328832389168</v>
      </c>
      <c r="G898" s="26">
        <f t="shared" si="40"/>
        <v>1.9322601327861062E-3</v>
      </c>
      <c r="H898" s="26">
        <f t="shared" si="41"/>
        <v>2.406693534356691E-4</v>
      </c>
    </row>
    <row r="899" spans="1:8" x14ac:dyDescent="0.25">
      <c r="A899" s="12">
        <f>Riesgo!D903</f>
        <v>0.69585239409569932</v>
      </c>
      <c r="F899" s="75">
        <f t="shared" ref="F899:F962" si="42">A899-$D$4</f>
        <v>-9.3439486420097029E-2</v>
      </c>
      <c r="G899" s="26">
        <f t="shared" ref="G899:G962" si="43">IF(A899=0,0,(A899-D$4)^3)</f>
        <v>-8.1581432740777092E-4</v>
      </c>
      <c r="H899" s="26">
        <f t="shared" ref="H899:H962" si="44">IF(A899=0,0,(A899-D$4)^4)</f>
        <v>7.6229271767139017E-5</v>
      </c>
    </row>
    <row r="900" spans="1:8" x14ac:dyDescent="0.25">
      <c r="A900" s="12">
        <f>Riesgo!D904</f>
        <v>0.77039789719435736</v>
      </c>
      <c r="F900" s="75">
        <f t="shared" si="42"/>
        <v>-1.889398332143899E-2</v>
      </c>
      <c r="G900" s="26">
        <f t="shared" si="43"/>
        <v>-6.7448233990997238E-6</v>
      </c>
      <c r="H900" s="26">
        <f t="shared" si="44"/>
        <v>1.2743658080864162E-7</v>
      </c>
    </row>
    <row r="901" spans="1:8" x14ac:dyDescent="0.25">
      <c r="A901" s="12">
        <f>Riesgo!D905</f>
        <v>0.57963810132613902</v>
      </c>
      <c r="F901" s="75">
        <f t="shared" si="42"/>
        <v>-0.20965377918965733</v>
      </c>
      <c r="G901" s="26">
        <f t="shared" si="43"/>
        <v>-9.2152704626657679E-3</v>
      </c>
      <c r="H901" s="26">
        <f t="shared" si="44"/>
        <v>1.9320162787527001E-3</v>
      </c>
    </row>
    <row r="902" spans="1:8" x14ac:dyDescent="0.25">
      <c r="A902" s="12">
        <f>Riesgo!D906</f>
        <v>0.85866962928356438</v>
      </c>
      <c r="F902" s="75">
        <f t="shared" si="42"/>
        <v>6.9377748767768033E-2</v>
      </c>
      <c r="G902" s="26">
        <f t="shared" si="43"/>
        <v>3.3393397723779407E-4</v>
      </c>
      <c r="H902" s="26">
        <f t="shared" si="44"/>
        <v>2.3167587577825242E-5</v>
      </c>
    </row>
    <row r="903" spans="1:8" x14ac:dyDescent="0.25">
      <c r="A903" s="12">
        <f>Riesgo!D907</f>
        <v>0.91266956425236845</v>
      </c>
      <c r="F903" s="75">
        <f t="shared" si="42"/>
        <v>0.1233776837365721</v>
      </c>
      <c r="G903" s="26">
        <f t="shared" si="43"/>
        <v>1.8780616216332938E-3</v>
      </c>
      <c r="H903" s="26">
        <f t="shared" si="44"/>
        <v>2.3171089279166627E-4</v>
      </c>
    </row>
    <row r="904" spans="1:8" x14ac:dyDescent="0.25">
      <c r="A904" s="12">
        <f>Riesgo!D908</f>
        <v>0.67602133744851567</v>
      </c>
      <c r="F904" s="75">
        <f t="shared" si="42"/>
        <v>-0.11327054306728068</v>
      </c>
      <c r="G904" s="26">
        <f t="shared" si="43"/>
        <v>-1.453285525694204E-3</v>
      </c>
      <c r="H904" s="26">
        <f t="shared" si="44"/>
        <v>1.6461444072720098E-4</v>
      </c>
    </row>
    <row r="905" spans="1:8" x14ac:dyDescent="0.25">
      <c r="A905" s="12">
        <f>Riesgo!D909</f>
        <v>0.87466296833209867</v>
      </c>
      <c r="F905" s="75">
        <f t="shared" si="42"/>
        <v>8.5371087816302316E-2</v>
      </c>
      <c r="G905" s="26">
        <f t="shared" si="43"/>
        <v>6.2220349459212267E-4</v>
      </c>
      <c r="H905" s="26">
        <f t="shared" si="44"/>
        <v>5.3118189176434292E-5</v>
      </c>
    </row>
    <row r="906" spans="1:8" x14ac:dyDescent="0.25">
      <c r="A906" s="12">
        <f>Riesgo!D910</f>
        <v>0.75774243377922146</v>
      </c>
      <c r="F906" s="75">
        <f t="shared" si="42"/>
        <v>-3.1549446736574893E-2</v>
      </c>
      <c r="G906" s="26">
        <f t="shared" si="43"/>
        <v>-3.1403296744582707E-5</v>
      </c>
      <c r="H906" s="26">
        <f t="shared" si="44"/>
        <v>9.907566379960678E-7</v>
      </c>
    </row>
    <row r="907" spans="1:8" x14ac:dyDescent="0.25">
      <c r="A907" s="12">
        <f>Riesgo!D911</f>
        <v>0.76375893725312316</v>
      </c>
      <c r="F907" s="75">
        <f t="shared" si="42"/>
        <v>-2.5532943262673191E-2</v>
      </c>
      <c r="G907" s="26">
        <f t="shared" si="43"/>
        <v>-1.6645722127691185E-5</v>
      </c>
      <c r="H907" s="26">
        <f t="shared" si="44"/>
        <v>4.2501427865256268E-7</v>
      </c>
    </row>
    <row r="908" spans="1:8" x14ac:dyDescent="0.25">
      <c r="A908" s="12">
        <f>Riesgo!D912</f>
        <v>0.74898907455016883</v>
      </c>
      <c r="F908" s="75">
        <f t="shared" si="42"/>
        <v>-4.0302805965627519E-2</v>
      </c>
      <c r="G908" s="26">
        <f t="shared" si="43"/>
        <v>-6.5464499374069354E-5</v>
      </c>
      <c r="H908" s="26">
        <f t="shared" si="44"/>
        <v>2.6384030159100616E-6</v>
      </c>
    </row>
    <row r="909" spans="1:8" x14ac:dyDescent="0.25">
      <c r="A909" s="12">
        <f>Riesgo!D913</f>
        <v>0.99523355991903317</v>
      </c>
      <c r="F909" s="75">
        <f t="shared" si="42"/>
        <v>0.20594167940323682</v>
      </c>
      <c r="G909" s="26">
        <f t="shared" si="43"/>
        <v>8.7343934232673691E-3</v>
      </c>
      <c r="H909" s="26">
        <f t="shared" si="44"/>
        <v>1.7987756501562687E-3</v>
      </c>
    </row>
    <row r="910" spans="1:8" x14ac:dyDescent="0.25">
      <c r="A910" s="12">
        <f>Riesgo!D914</f>
        <v>0.80534867777370323</v>
      </c>
      <c r="F910" s="75">
        <f t="shared" si="42"/>
        <v>1.6056797257906874E-2</v>
      </c>
      <c r="G910" s="26">
        <f t="shared" si="43"/>
        <v>4.1397753218646482E-6</v>
      </c>
      <c r="H910" s="26">
        <f t="shared" si="44"/>
        <v>6.6471533036466821E-8</v>
      </c>
    </row>
    <row r="911" spans="1:8" x14ac:dyDescent="0.25">
      <c r="A911" s="12">
        <f>Riesgo!D915</f>
        <v>0.92879472813407149</v>
      </c>
      <c r="F911" s="75">
        <f t="shared" si="42"/>
        <v>0.13950284761827514</v>
      </c>
      <c r="G911" s="26">
        <f t="shared" si="43"/>
        <v>2.7148711244842265E-3</v>
      </c>
      <c r="H911" s="26">
        <f t="shared" si="44"/>
        <v>3.7873225278217833E-4</v>
      </c>
    </row>
    <row r="912" spans="1:8" x14ac:dyDescent="0.25">
      <c r="A912" s="12">
        <f>Riesgo!D916</f>
        <v>0.68437206109400439</v>
      </c>
      <c r="F912" s="75">
        <f t="shared" si="42"/>
        <v>-0.10491981942179196</v>
      </c>
      <c r="G912" s="26">
        <f t="shared" si="43"/>
        <v>-1.1549750519717075E-3</v>
      </c>
      <c r="H912" s="26">
        <f t="shared" si="44"/>
        <v>1.2117977388954634E-4</v>
      </c>
    </row>
    <row r="913" spans="1:8" x14ac:dyDescent="0.25">
      <c r="A913" s="12">
        <f>Riesgo!D917</f>
        <v>0.73153066253845744</v>
      </c>
      <c r="F913" s="75">
        <f t="shared" si="42"/>
        <v>-5.7761217977338908E-2</v>
      </c>
      <c r="G913" s="26">
        <f t="shared" si="43"/>
        <v>-1.927121191453607E-4</v>
      </c>
      <c r="H913" s="26">
        <f t="shared" si="44"/>
        <v>1.1131286720830086E-5</v>
      </c>
    </row>
    <row r="914" spans="1:8" x14ac:dyDescent="0.25">
      <c r="A914" s="12">
        <f>Riesgo!D918</f>
        <v>0.84097884111536969</v>
      </c>
      <c r="F914" s="75">
        <f t="shared" si="42"/>
        <v>5.1686960599573339E-2</v>
      </c>
      <c r="G914" s="26">
        <f t="shared" si="43"/>
        <v>1.3808388071979066E-4</v>
      </c>
      <c r="H914" s="26">
        <f t="shared" si="44"/>
        <v>7.1371361022000045E-6</v>
      </c>
    </row>
    <row r="915" spans="1:8" x14ac:dyDescent="0.25">
      <c r="A915" s="12">
        <f>Riesgo!D919</f>
        <v>0.96145731376004417</v>
      </c>
      <c r="F915" s="75">
        <f t="shared" si="42"/>
        <v>0.17216543324424782</v>
      </c>
      <c r="G915" s="26">
        <f t="shared" si="43"/>
        <v>5.1031446577907702E-3</v>
      </c>
      <c r="H915" s="26">
        <f t="shared" si="44"/>
        <v>8.785851109166168E-4</v>
      </c>
    </row>
    <row r="916" spans="1:8" x14ac:dyDescent="0.25">
      <c r="A916" s="12">
        <f>Riesgo!D920</f>
        <v>0.53566826368861098</v>
      </c>
      <c r="F916" s="75">
        <f t="shared" si="42"/>
        <v>-0.25362361682718537</v>
      </c>
      <c r="G916" s="26">
        <f t="shared" si="43"/>
        <v>-1.6314323684539115E-2</v>
      </c>
      <c r="H916" s="26">
        <f t="shared" si="44"/>
        <v>4.1376977789622229E-3</v>
      </c>
    </row>
    <row r="917" spans="1:8" x14ac:dyDescent="0.25">
      <c r="A917" s="12">
        <f>Riesgo!D921</f>
        <v>0.82055191012160777</v>
      </c>
      <c r="F917" s="75">
        <f t="shared" si="42"/>
        <v>3.1260029605811424E-2</v>
      </c>
      <c r="G917" s="26">
        <f t="shared" si="43"/>
        <v>3.0546971167377632E-5</v>
      </c>
      <c r="H917" s="26">
        <f t="shared" si="44"/>
        <v>9.5489922306009275E-7</v>
      </c>
    </row>
    <row r="918" spans="1:8" x14ac:dyDescent="0.25">
      <c r="A918" s="12">
        <f>Riesgo!D922</f>
        <v>0.70873796882028917</v>
      </c>
      <c r="F918" s="75">
        <f t="shared" si="42"/>
        <v>-8.0553911695507185E-2</v>
      </c>
      <c r="G918" s="26">
        <f t="shared" si="43"/>
        <v>-5.227089108638495E-4</v>
      </c>
      <c r="H918" s="26">
        <f t="shared" si="44"/>
        <v>4.2106247448181269E-5</v>
      </c>
    </row>
    <row r="919" spans="1:8" x14ac:dyDescent="0.25">
      <c r="A919" s="12">
        <f>Riesgo!D923</f>
        <v>0.76237191200222065</v>
      </c>
      <c r="F919" s="75">
        <f t="shared" si="42"/>
        <v>-2.6919968513575698E-2</v>
      </c>
      <c r="G919" s="26">
        <f t="shared" si="43"/>
        <v>-1.9508489434729639E-5</v>
      </c>
      <c r="H919" s="26">
        <f t="shared" si="44"/>
        <v>5.2516792133034609E-7</v>
      </c>
    </row>
    <row r="920" spans="1:8" x14ac:dyDescent="0.25">
      <c r="A920" s="12">
        <f>Riesgo!D924</f>
        <v>0.87259146643364771</v>
      </c>
      <c r="F920" s="75">
        <f t="shared" si="42"/>
        <v>8.329958591785136E-2</v>
      </c>
      <c r="G920" s="26">
        <f t="shared" si="43"/>
        <v>5.7800091723140764E-4</v>
      </c>
      <c r="H920" s="26">
        <f t="shared" si="44"/>
        <v>4.8147237065514536E-5</v>
      </c>
    </row>
    <row r="921" spans="1:8" x14ac:dyDescent="0.25">
      <c r="A921" s="12">
        <f>Riesgo!D925</f>
        <v>0.59223691531999612</v>
      </c>
      <c r="F921" s="75">
        <f t="shared" si="42"/>
        <v>-0.19705496519580024</v>
      </c>
      <c r="G921" s="26">
        <f t="shared" si="43"/>
        <v>-7.6517742185305878E-3</v>
      </c>
      <c r="H921" s="26">
        <f t="shared" si="44"/>
        <v>1.5078201023186666E-3</v>
      </c>
    </row>
    <row r="922" spans="1:8" x14ac:dyDescent="0.25">
      <c r="A922" s="12">
        <f>Riesgo!D926</f>
        <v>0.87609035420687609</v>
      </c>
      <c r="F922" s="75">
        <f t="shared" si="42"/>
        <v>8.6798473691079736E-2</v>
      </c>
      <c r="G922" s="26">
        <f t="shared" si="43"/>
        <v>6.5393753387347098E-4</v>
      </c>
      <c r="H922" s="26">
        <f t="shared" si="44"/>
        <v>5.6760779829526033E-5</v>
      </c>
    </row>
    <row r="923" spans="1:8" x14ac:dyDescent="0.25">
      <c r="A923" s="12">
        <f>Riesgo!D927</f>
        <v>0.95249812126240196</v>
      </c>
      <c r="F923" s="75">
        <f t="shared" si="42"/>
        <v>0.16320624074660561</v>
      </c>
      <c r="G923" s="26">
        <f t="shared" si="43"/>
        <v>4.3472066396972736E-3</v>
      </c>
      <c r="H923" s="26">
        <f t="shared" si="44"/>
        <v>7.094912534136756E-4</v>
      </c>
    </row>
    <row r="924" spans="1:8" x14ac:dyDescent="0.25">
      <c r="A924" s="12">
        <f>Riesgo!D928</f>
        <v>0.54986166565596084</v>
      </c>
      <c r="F924" s="75">
        <f t="shared" si="42"/>
        <v>-0.23943021485983551</v>
      </c>
      <c r="G924" s="26">
        <f t="shared" si="43"/>
        <v>-1.3725774694472207E-2</v>
      </c>
      <c r="H924" s="26">
        <f t="shared" si="44"/>
        <v>3.2863651842151734E-3</v>
      </c>
    </row>
    <row r="925" spans="1:8" x14ac:dyDescent="0.25">
      <c r="A925" s="12">
        <f>Riesgo!D929</f>
        <v>0.8664398335782757</v>
      </c>
      <c r="F925" s="75">
        <f t="shared" si="42"/>
        <v>7.7147953062479346E-2</v>
      </c>
      <c r="G925" s="26">
        <f t="shared" si="43"/>
        <v>4.5916970097613775E-4</v>
      </c>
      <c r="H925" s="26">
        <f t="shared" si="44"/>
        <v>3.5424002538619751E-5</v>
      </c>
    </row>
    <row r="926" spans="1:8" x14ac:dyDescent="0.25">
      <c r="A926" s="12">
        <f>Riesgo!D930</f>
        <v>0.7275625584848594</v>
      </c>
      <c r="F926" s="75">
        <f t="shared" si="42"/>
        <v>-6.1729322030936951E-2</v>
      </c>
      <c r="G926" s="26">
        <f t="shared" si="43"/>
        <v>-2.3522014940982657E-4</v>
      </c>
      <c r="H926" s="26">
        <f t="shared" si="44"/>
        <v>1.4519980351084289E-5</v>
      </c>
    </row>
    <row r="927" spans="1:8" x14ac:dyDescent="0.25">
      <c r="A927" s="12">
        <f>Riesgo!D931</f>
        <v>0.89005269703241174</v>
      </c>
      <c r="F927" s="75">
        <f t="shared" si="42"/>
        <v>0.10076081651661539</v>
      </c>
      <c r="G927" s="26">
        <f t="shared" si="43"/>
        <v>1.0229985884224288E-3</v>
      </c>
      <c r="H927" s="26">
        <f t="shared" si="44"/>
        <v>1.0307817306478888E-4</v>
      </c>
    </row>
    <row r="928" spans="1:8" x14ac:dyDescent="0.25">
      <c r="A928" s="12">
        <f>Riesgo!D932</f>
        <v>0.95796795360192222</v>
      </c>
      <c r="F928" s="75">
        <f t="shared" si="42"/>
        <v>0.16867607308612587</v>
      </c>
      <c r="G928" s="26">
        <f t="shared" si="43"/>
        <v>4.799107135072595E-3</v>
      </c>
      <c r="H928" s="26">
        <f t="shared" si="44"/>
        <v>8.0949454586365323E-4</v>
      </c>
    </row>
    <row r="929" spans="1:8" x14ac:dyDescent="0.25">
      <c r="A929" s="12">
        <f>Riesgo!D933</f>
        <v>0.9114110483363157</v>
      </c>
      <c r="F929" s="75">
        <f t="shared" si="42"/>
        <v>0.12211916782051935</v>
      </c>
      <c r="G929" s="26">
        <f t="shared" si="43"/>
        <v>1.8211742807689461E-3</v>
      </c>
      <c r="H929" s="26">
        <f t="shared" si="44"/>
        <v>2.2240028762363656E-4</v>
      </c>
    </row>
    <row r="930" spans="1:8" x14ac:dyDescent="0.25">
      <c r="A930" s="12">
        <f>Riesgo!D934</f>
        <v>0.6224358957759798</v>
      </c>
      <c r="F930" s="75">
        <f t="shared" si="42"/>
        <v>-0.16685598473981655</v>
      </c>
      <c r="G930" s="26">
        <f t="shared" si="43"/>
        <v>-4.6454240631772763E-3</v>
      </c>
      <c r="H930" s="26">
        <f t="shared" si="44"/>
        <v>7.7511680659548426E-4</v>
      </c>
    </row>
    <row r="931" spans="1:8" x14ac:dyDescent="0.25">
      <c r="A931" s="12">
        <f>Riesgo!D935</f>
        <v>0.9524745133389082</v>
      </c>
      <c r="F931" s="75">
        <f t="shared" si="42"/>
        <v>0.16318263282311185</v>
      </c>
      <c r="G931" s="26">
        <f t="shared" si="43"/>
        <v>4.3453204309952583E-3</v>
      </c>
      <c r="H931" s="26">
        <f t="shared" si="44"/>
        <v>7.0908082838986534E-4</v>
      </c>
    </row>
    <row r="932" spans="1:8" x14ac:dyDescent="0.25">
      <c r="A932" s="12">
        <f>Riesgo!D936</f>
        <v>0.68868310488479401</v>
      </c>
      <c r="F932" s="75">
        <f t="shared" si="42"/>
        <v>-0.10060877563100235</v>
      </c>
      <c r="G932" s="26">
        <f t="shared" si="43"/>
        <v>-1.0183746768777193E-3</v>
      </c>
      <c r="H932" s="26">
        <f t="shared" si="44"/>
        <v>1.0245742937428497E-4</v>
      </c>
    </row>
    <row r="933" spans="1:8" x14ac:dyDescent="0.25">
      <c r="A933" s="12">
        <f>Riesgo!D937</f>
        <v>0.62036315291694988</v>
      </c>
      <c r="F933" s="75">
        <f t="shared" si="42"/>
        <v>-0.16892872759884647</v>
      </c>
      <c r="G933" s="26">
        <f t="shared" si="43"/>
        <v>-4.820704741925785E-3</v>
      </c>
      <c r="H933" s="26">
        <f t="shared" si="44"/>
        <v>8.1435551818324849E-4</v>
      </c>
    </row>
    <row r="934" spans="1:8" x14ac:dyDescent="0.25">
      <c r="A934" s="12">
        <f>Riesgo!D938</f>
        <v>0.86096722138152548</v>
      </c>
      <c r="F934" s="75">
        <f t="shared" si="42"/>
        <v>7.1675340865729131E-2</v>
      </c>
      <c r="G934" s="26">
        <f t="shared" si="43"/>
        <v>3.6822163409114158E-4</v>
      </c>
      <c r="H934" s="26">
        <f t="shared" si="44"/>
        <v>2.6392411137618363E-5</v>
      </c>
    </row>
    <row r="935" spans="1:8" x14ac:dyDescent="0.25">
      <c r="A935" s="12">
        <f>Riesgo!D939</f>
        <v>0.87791161365714965</v>
      </c>
      <c r="F935" s="75">
        <f t="shared" si="42"/>
        <v>8.8619733141353296E-2</v>
      </c>
      <c r="G935" s="26">
        <f t="shared" si="43"/>
        <v>6.9597127262026467E-4</v>
      </c>
      <c r="H935" s="26">
        <f t="shared" si="44"/>
        <v>6.1676788453655904E-5</v>
      </c>
    </row>
    <row r="936" spans="1:8" x14ac:dyDescent="0.25">
      <c r="A936" s="12">
        <f>Riesgo!D940</f>
        <v>0.66527120393153905</v>
      </c>
      <c r="F936" s="75">
        <f t="shared" si="42"/>
        <v>-0.12402067658425731</v>
      </c>
      <c r="G936" s="26">
        <f t="shared" si="43"/>
        <v>-1.9075779285253234E-3</v>
      </c>
      <c r="H936" s="26">
        <f t="shared" si="44"/>
        <v>2.3657910533290662E-4</v>
      </c>
    </row>
    <row r="937" spans="1:8" x14ac:dyDescent="0.25">
      <c r="A937" s="12">
        <f>Riesgo!D941</f>
        <v>0.74119880075031441</v>
      </c>
      <c r="F937" s="75">
        <f t="shared" si="42"/>
        <v>-4.8093079765481939E-2</v>
      </c>
      <c r="G937" s="26">
        <f t="shared" si="43"/>
        <v>-1.112366157387945E-4</v>
      </c>
      <c r="H937" s="26">
        <f t="shared" si="44"/>
        <v>5.3497114335681076E-6</v>
      </c>
    </row>
    <row r="938" spans="1:8" x14ac:dyDescent="0.25">
      <c r="A938" s="12">
        <f>Riesgo!D942</f>
        <v>0.91388837688473734</v>
      </c>
      <c r="F938" s="75">
        <f t="shared" si="42"/>
        <v>0.12459649636894099</v>
      </c>
      <c r="G938" s="26">
        <f t="shared" si="43"/>
        <v>1.9342717572901965E-3</v>
      </c>
      <c r="H938" s="26">
        <f t="shared" si="44"/>
        <v>2.4100348398375308E-4</v>
      </c>
    </row>
    <row r="939" spans="1:8" x14ac:dyDescent="0.25">
      <c r="A939" s="12">
        <f>Riesgo!D943</f>
        <v>0.7803498052487593</v>
      </c>
      <c r="F939" s="75">
        <f t="shared" si="42"/>
        <v>-8.9420752670370529E-3</v>
      </c>
      <c r="G939" s="26">
        <f t="shared" si="43"/>
        <v>-7.1501468795321187E-7</v>
      </c>
      <c r="H939" s="26">
        <f t="shared" si="44"/>
        <v>6.3937151567146314E-9</v>
      </c>
    </row>
    <row r="940" spans="1:8" x14ac:dyDescent="0.25">
      <c r="A940" s="12">
        <f>Riesgo!D944</f>
        <v>0.72642473230062277</v>
      </c>
      <c r="F940" s="75">
        <f t="shared" si="42"/>
        <v>-6.2867148215173585E-2</v>
      </c>
      <c r="G940" s="26">
        <f t="shared" si="43"/>
        <v>-2.4846846722707372E-4</v>
      </c>
      <c r="H940" s="26">
        <f t="shared" si="44"/>
        <v>1.5620503955961441E-5</v>
      </c>
    </row>
    <row r="941" spans="1:8" x14ac:dyDescent="0.25">
      <c r="A941" s="12">
        <f>Riesgo!D945</f>
        <v>1</v>
      </c>
      <c r="F941" s="75">
        <f t="shared" si="42"/>
        <v>0.21070811948420365</v>
      </c>
      <c r="G941" s="26">
        <f t="shared" si="43"/>
        <v>9.3550004657532264E-3</v>
      </c>
      <c r="H941" s="26">
        <f t="shared" si="44"/>
        <v>1.9711745559127117E-3</v>
      </c>
    </row>
    <row r="942" spans="1:8" x14ac:dyDescent="0.25">
      <c r="A942" s="12">
        <f>Riesgo!D946</f>
        <v>0.79080113476044211</v>
      </c>
      <c r="F942" s="75">
        <f t="shared" si="42"/>
        <v>1.5092542446457635E-3</v>
      </c>
      <c r="G942" s="26">
        <f t="shared" si="43"/>
        <v>3.4378523285999128E-9</v>
      </c>
      <c r="H942" s="26">
        <f t="shared" si="44"/>
        <v>5.1885932194047404E-12</v>
      </c>
    </row>
    <row r="943" spans="1:8" x14ac:dyDescent="0.25">
      <c r="A943" s="12">
        <f>Riesgo!D947</f>
        <v>0.77291444495291617</v>
      </c>
      <c r="F943" s="75">
        <f t="shared" si="42"/>
        <v>-1.6377435562880183E-2</v>
      </c>
      <c r="G943" s="26">
        <f t="shared" si="43"/>
        <v>-4.3927622458560613E-6</v>
      </c>
      <c r="H943" s="26">
        <f t="shared" si="44"/>
        <v>7.1942180624560486E-8</v>
      </c>
    </row>
    <row r="944" spans="1:8" x14ac:dyDescent="0.25">
      <c r="A944" s="12">
        <f>Riesgo!D948</f>
        <v>0.68009108036548405</v>
      </c>
      <c r="F944" s="75">
        <f t="shared" si="42"/>
        <v>-0.1092008001503123</v>
      </c>
      <c r="G944" s="26">
        <f t="shared" si="43"/>
        <v>-1.3021993127230037E-3</v>
      </c>
      <c r="H944" s="26">
        <f t="shared" si="44"/>
        <v>1.4220120690453875E-4</v>
      </c>
    </row>
    <row r="945" spans="1:8" x14ac:dyDescent="0.25">
      <c r="A945" s="12">
        <f>Riesgo!D949</f>
        <v>0.9437788374499938</v>
      </c>
      <c r="F945" s="75">
        <f t="shared" si="42"/>
        <v>0.15448695693419745</v>
      </c>
      <c r="G945" s="26">
        <f t="shared" si="43"/>
        <v>3.6870196801247067E-3</v>
      </c>
      <c r="H945" s="26">
        <f t="shared" si="44"/>
        <v>5.6959645053896401E-4</v>
      </c>
    </row>
    <row r="946" spans="1:8" x14ac:dyDescent="0.25">
      <c r="A946" s="12">
        <f>Riesgo!D950</f>
        <v>0.70547745213813984</v>
      </c>
      <c r="F946" s="75">
        <f t="shared" si="42"/>
        <v>-8.3814428377656514E-2</v>
      </c>
      <c r="G946" s="26">
        <f t="shared" si="43"/>
        <v>-5.8878449158814407E-4</v>
      </c>
      <c r="H946" s="26">
        <f t="shared" si="44"/>
        <v>4.9348635600089409E-5</v>
      </c>
    </row>
    <row r="947" spans="1:8" x14ac:dyDescent="0.25">
      <c r="A947" s="12">
        <f>Riesgo!D951</f>
        <v>0.78977668751820551</v>
      </c>
      <c r="F947" s="75">
        <f t="shared" si="42"/>
        <v>4.8480700240915997E-4</v>
      </c>
      <c r="G947" s="26">
        <f t="shared" si="43"/>
        <v>1.1394798561383712E-10</v>
      </c>
      <c r="H947" s="26">
        <f t="shared" si="44"/>
        <v>5.5242781336006459E-14</v>
      </c>
    </row>
    <row r="948" spans="1:8" x14ac:dyDescent="0.25">
      <c r="A948" s="12">
        <f>Riesgo!D952</f>
        <v>0.86428426303683492</v>
      </c>
      <c r="F948" s="75">
        <f t="shared" si="42"/>
        <v>7.499238252103857E-2</v>
      </c>
      <c r="G948" s="26">
        <f t="shared" si="43"/>
        <v>4.2174646809793067E-4</v>
      </c>
      <c r="H948" s="26">
        <f t="shared" si="44"/>
        <v>3.162777246249701E-5</v>
      </c>
    </row>
    <row r="949" spans="1:8" x14ac:dyDescent="0.25">
      <c r="A949" s="12">
        <f>Riesgo!D953</f>
        <v>0.84662743484948633</v>
      </c>
      <c r="F949" s="75">
        <f t="shared" si="42"/>
        <v>5.7335554333689975E-2</v>
      </c>
      <c r="G949" s="26">
        <f t="shared" si="43"/>
        <v>1.8848293991034721E-4</v>
      </c>
      <c r="H949" s="26">
        <f t="shared" si="44"/>
        <v>1.0806773842203337E-5</v>
      </c>
    </row>
    <row r="950" spans="1:8" x14ac:dyDescent="0.25">
      <c r="A950" s="12">
        <f>Riesgo!D954</f>
        <v>0.63912026485651874</v>
      </c>
      <c r="F950" s="75">
        <f t="shared" si="42"/>
        <v>-0.15017161565927761</v>
      </c>
      <c r="G950" s="26">
        <f t="shared" si="43"/>
        <v>-3.3865973154261811E-3</v>
      </c>
      <c r="H950" s="26">
        <f t="shared" si="44"/>
        <v>5.0857079044492183E-4</v>
      </c>
    </row>
    <row r="951" spans="1:8" x14ac:dyDescent="0.25">
      <c r="A951" s="12">
        <f>Riesgo!D955</f>
        <v>0.82336346629268664</v>
      </c>
      <c r="F951" s="75">
        <f t="shared" si="42"/>
        <v>3.407158577689029E-2</v>
      </c>
      <c r="G951" s="26">
        <f t="shared" si="43"/>
        <v>3.9552782542490724E-5</v>
      </c>
      <c r="H951" s="26">
        <f t="shared" si="44"/>
        <v>1.3476260231111615E-6</v>
      </c>
    </row>
    <row r="952" spans="1:8" x14ac:dyDescent="0.25">
      <c r="A952" s="12">
        <f>Riesgo!D956</f>
        <v>0.7796491449583387</v>
      </c>
      <c r="F952" s="75">
        <f t="shared" si="42"/>
        <v>-9.642735557457649E-3</v>
      </c>
      <c r="G952" s="26">
        <f t="shared" si="43"/>
        <v>-8.9660420321772158E-7</v>
      </c>
      <c r="H952" s="26">
        <f t="shared" si="44"/>
        <v>8.6457172313335083E-9</v>
      </c>
    </row>
    <row r="953" spans="1:8" x14ac:dyDescent="0.25">
      <c r="A953" s="12">
        <f>Riesgo!D957</f>
        <v>0.9323221339491532</v>
      </c>
      <c r="F953" s="75">
        <f t="shared" si="42"/>
        <v>0.14303025343335685</v>
      </c>
      <c r="G953" s="26">
        <f t="shared" si="43"/>
        <v>2.9260633500547612E-3</v>
      </c>
      <c r="H953" s="26">
        <f t="shared" si="44"/>
        <v>4.1851558252038967E-4</v>
      </c>
    </row>
    <row r="954" spans="1:8" x14ac:dyDescent="0.25">
      <c r="A954" s="12">
        <f>Riesgo!D958</f>
        <v>0.88452073937409148</v>
      </c>
      <c r="F954" s="75">
        <f t="shared" si="42"/>
        <v>9.5228858858295129E-2</v>
      </c>
      <c r="G954" s="26">
        <f t="shared" si="43"/>
        <v>8.6358629284258911E-4</v>
      </c>
      <c r="H954" s="26">
        <f t="shared" si="44"/>
        <v>8.2238337193065239E-5</v>
      </c>
    </row>
    <row r="955" spans="1:8" x14ac:dyDescent="0.25">
      <c r="A955" s="12">
        <f>Riesgo!D959</f>
        <v>0.56262336108398592</v>
      </c>
      <c r="F955" s="75">
        <f t="shared" si="42"/>
        <v>-0.22666851943181043</v>
      </c>
      <c r="G955" s="26">
        <f t="shared" si="43"/>
        <v>-1.1645915204831391E-2</v>
      </c>
      <c r="H955" s="26">
        <f t="shared" si="44"/>
        <v>2.6397623569075403E-3</v>
      </c>
    </row>
    <row r="956" spans="1:8" x14ac:dyDescent="0.25">
      <c r="A956" s="12">
        <f>Riesgo!D960</f>
        <v>0.65729057715682648</v>
      </c>
      <c r="F956" s="75">
        <f t="shared" si="42"/>
        <v>-0.13200130335896987</v>
      </c>
      <c r="G956" s="26">
        <f t="shared" si="43"/>
        <v>-2.3000361298527784E-3</v>
      </c>
      <c r="H956" s="26">
        <f t="shared" si="44"/>
        <v>3.036077669132876E-4</v>
      </c>
    </row>
    <row r="957" spans="1:8" x14ac:dyDescent="0.25">
      <c r="A957" s="12">
        <f>Riesgo!D961</f>
        <v>0.74914619883758415</v>
      </c>
      <c r="F957" s="75">
        <f t="shared" si="42"/>
        <v>-4.0145681678212197E-2</v>
      </c>
      <c r="G957" s="26">
        <f t="shared" si="43"/>
        <v>-6.4701821925406861E-5</v>
      </c>
      <c r="H957" s="26">
        <f t="shared" si="44"/>
        <v>2.5974987470177546E-6</v>
      </c>
    </row>
    <row r="958" spans="1:8" x14ac:dyDescent="0.25">
      <c r="A958" s="12">
        <f>Riesgo!D962</f>
        <v>0.57200127150209568</v>
      </c>
      <c r="F958" s="75">
        <f t="shared" si="42"/>
        <v>-0.21729060901370068</v>
      </c>
      <c r="G958" s="26">
        <f t="shared" si="43"/>
        <v>-1.0259421467374278E-2</v>
      </c>
      <c r="H958" s="26">
        <f t="shared" si="44"/>
        <v>2.229275938773991E-3</v>
      </c>
    </row>
    <row r="959" spans="1:8" x14ac:dyDescent="0.25">
      <c r="A959" s="12">
        <f>Riesgo!D963</f>
        <v>0.75265847569014976</v>
      </c>
      <c r="F959" s="75">
        <f t="shared" si="42"/>
        <v>-3.6633404825646587E-2</v>
      </c>
      <c r="G959" s="26">
        <f t="shared" si="43"/>
        <v>-4.916226186589022E-5</v>
      </c>
      <c r="H959" s="26">
        <f t="shared" si="44"/>
        <v>1.800981041077604E-6</v>
      </c>
    </row>
    <row r="960" spans="1:8" x14ac:dyDescent="0.25">
      <c r="A960" s="12">
        <f>Riesgo!D964</f>
        <v>0.94199423026618445</v>
      </c>
      <c r="F960" s="75">
        <f t="shared" si="42"/>
        <v>0.1527023497503881</v>
      </c>
      <c r="G960" s="26">
        <f t="shared" si="43"/>
        <v>3.5607145549630139E-3</v>
      </c>
      <c r="H960" s="26">
        <f t="shared" si="44"/>
        <v>5.4372947933325967E-4</v>
      </c>
    </row>
    <row r="961" spans="1:8" x14ac:dyDescent="0.25">
      <c r="A961" s="12">
        <f>Riesgo!D965</f>
        <v>0.71322569519066892</v>
      </c>
      <c r="F961" s="75">
        <f t="shared" si="42"/>
        <v>-7.6066185325127433E-2</v>
      </c>
      <c r="G961" s="26">
        <f t="shared" si="43"/>
        <v>-4.4012385835710859E-4</v>
      </c>
      <c r="H961" s="26">
        <f t="shared" si="44"/>
        <v>3.3478542975801955E-5</v>
      </c>
    </row>
    <row r="962" spans="1:8" x14ac:dyDescent="0.25">
      <c r="A962" s="12">
        <f>Riesgo!D966</f>
        <v>0.72179476648502527</v>
      </c>
      <c r="F962" s="75">
        <f t="shared" si="42"/>
        <v>-6.7497114030771077E-2</v>
      </c>
      <c r="G962" s="26">
        <f t="shared" si="43"/>
        <v>-3.0750742909466382E-4</v>
      </c>
      <c r="H962" s="26">
        <f t="shared" si="44"/>
        <v>2.0755864006911772E-5</v>
      </c>
    </row>
    <row r="963" spans="1:8" x14ac:dyDescent="0.25">
      <c r="A963" s="12">
        <f>Riesgo!D967</f>
        <v>0.7618305390885487</v>
      </c>
      <c r="F963" s="75">
        <f t="shared" ref="F963:F1026" si="45">A963-$D$4</f>
        <v>-2.7461341427247654E-2</v>
      </c>
      <c r="G963" s="26">
        <f t="shared" ref="G963:G1026" si="46">IF(A963=0,0,(A963-D$4)^3)</f>
        <v>-2.0709291600326348E-5</v>
      </c>
      <c r="H963" s="26">
        <f t="shared" ref="H963:H1026" si="47">IF(A963=0,0,(A963-D$4)^4)</f>
        <v>5.6870492735299382E-7</v>
      </c>
    </row>
    <row r="964" spans="1:8" x14ac:dyDescent="0.25">
      <c r="A964" s="12">
        <f>Riesgo!D968</f>
        <v>0.66574767173661797</v>
      </c>
      <c r="F964" s="75">
        <f t="shared" si="45"/>
        <v>-0.12354420877917838</v>
      </c>
      <c r="G964" s="26">
        <f t="shared" si="46"/>
        <v>-1.8856764492542586E-3</v>
      </c>
      <c r="H964" s="26">
        <f t="shared" si="47"/>
        <v>2.3296440493664788E-4</v>
      </c>
    </row>
    <row r="965" spans="1:8" x14ac:dyDescent="0.25">
      <c r="A965" s="12">
        <f>Riesgo!D969</f>
        <v>0.88656522803612958</v>
      </c>
      <c r="F965" s="75">
        <f t="shared" si="45"/>
        <v>9.7273347520333231E-2</v>
      </c>
      <c r="G965" s="26">
        <f t="shared" si="46"/>
        <v>9.2041054407092306E-4</v>
      </c>
      <c r="H965" s="26">
        <f t="shared" si="47"/>
        <v>8.9531414714789887E-5</v>
      </c>
    </row>
    <row r="966" spans="1:8" x14ac:dyDescent="0.25">
      <c r="A966" s="12">
        <f>Riesgo!D970</f>
        <v>0.58583362959177798</v>
      </c>
      <c r="F966" s="75">
        <f t="shared" si="45"/>
        <v>-0.20345825092401837</v>
      </c>
      <c r="G966" s="26">
        <f t="shared" si="46"/>
        <v>-8.4222071695043248E-3</v>
      </c>
      <c r="H966" s="26">
        <f t="shared" si="47"/>
        <v>1.7135675396270772E-3</v>
      </c>
    </row>
    <row r="967" spans="1:8" x14ac:dyDescent="0.25">
      <c r="A967" s="12">
        <f>Riesgo!D971</f>
        <v>0.94090726068887254</v>
      </c>
      <c r="F967" s="75">
        <f t="shared" si="45"/>
        <v>0.15161538017307619</v>
      </c>
      <c r="G967" s="26">
        <f t="shared" si="46"/>
        <v>3.4852166308380543E-3</v>
      </c>
      <c r="H967" s="26">
        <f t="shared" si="47"/>
        <v>5.2841244447003935E-4</v>
      </c>
    </row>
    <row r="968" spans="1:8" x14ac:dyDescent="0.25">
      <c r="A968" s="12">
        <f>Riesgo!D972</f>
        <v>0.82564053550597416</v>
      </c>
      <c r="F968" s="75">
        <f t="shared" si="45"/>
        <v>3.6348654990177809E-2</v>
      </c>
      <c r="G968" s="26">
        <f t="shared" si="46"/>
        <v>4.8024741497052283E-5</v>
      </c>
      <c r="H968" s="26">
        <f t="shared" si="47"/>
        <v>1.7456347596688287E-6</v>
      </c>
    </row>
    <row r="969" spans="1:8" x14ac:dyDescent="0.25">
      <c r="A969" s="12">
        <f>Riesgo!D973</f>
        <v>0.71445527680484144</v>
      </c>
      <c r="F969" s="75">
        <f t="shared" si="45"/>
        <v>-7.4836603710954908E-2</v>
      </c>
      <c r="G969" s="26">
        <f t="shared" si="46"/>
        <v>-4.1912369038808977E-4</v>
      </c>
      <c r="H969" s="26">
        <f t="shared" si="47"/>
        <v>3.1365793523446437E-5</v>
      </c>
    </row>
    <row r="970" spans="1:8" x14ac:dyDescent="0.25">
      <c r="A970" s="12">
        <f>Riesgo!D974</f>
        <v>0.71821664782152883</v>
      </c>
      <c r="F970" s="75">
        <f t="shared" si="45"/>
        <v>-7.1075232694267521E-2</v>
      </c>
      <c r="G970" s="26">
        <f t="shared" si="46"/>
        <v>-3.5904995003233672E-4</v>
      </c>
      <c r="H970" s="26">
        <f t="shared" si="47"/>
        <v>2.551955874741346E-5</v>
      </c>
    </row>
    <row r="971" spans="1:8" x14ac:dyDescent="0.25">
      <c r="A971" s="12">
        <f>Riesgo!D975</f>
        <v>0.90254179451418071</v>
      </c>
      <c r="F971" s="75">
        <f t="shared" si="45"/>
        <v>0.11324991399838436</v>
      </c>
      <c r="G971" s="26">
        <f t="shared" si="46"/>
        <v>1.4524916440702231E-3</v>
      </c>
      <c r="H971" s="26">
        <f t="shared" si="47"/>
        <v>1.6449455377432466E-4</v>
      </c>
    </row>
    <row r="972" spans="1:8" x14ac:dyDescent="0.25">
      <c r="A972" s="12">
        <f>Riesgo!D976</f>
        <v>0.66970598388087299</v>
      </c>
      <c r="F972" s="75">
        <f t="shared" si="45"/>
        <v>-0.11958589663492336</v>
      </c>
      <c r="G972" s="26">
        <f t="shared" si="46"/>
        <v>-1.7101723969924912E-3</v>
      </c>
      <c r="H972" s="26">
        <f t="shared" si="47"/>
        <v>2.0451249949464317E-4</v>
      </c>
    </row>
    <row r="973" spans="1:8" x14ac:dyDescent="0.25">
      <c r="A973" s="12">
        <f>Riesgo!D977</f>
        <v>0.77232358145078228</v>
      </c>
      <c r="F973" s="75">
        <f t="shared" si="45"/>
        <v>-1.696829906501407E-2</v>
      </c>
      <c r="G973" s="26">
        <f t="shared" si="46"/>
        <v>-4.8855665099225949E-6</v>
      </c>
      <c r="H973" s="26">
        <f t="shared" si="47"/>
        <v>8.2899753642383618E-8</v>
      </c>
    </row>
    <row r="974" spans="1:8" x14ac:dyDescent="0.25">
      <c r="A974" s="12">
        <f>Riesgo!D978</f>
        <v>0.95364248064742907</v>
      </c>
      <c r="F974" s="75">
        <f t="shared" si="45"/>
        <v>0.16435060013163272</v>
      </c>
      <c r="G974" s="26">
        <f t="shared" si="46"/>
        <v>4.4392937433796395E-3</v>
      </c>
      <c r="H974" s="26">
        <f t="shared" si="47"/>
        <v>7.2960059088504603E-4</v>
      </c>
    </row>
    <row r="975" spans="1:8" x14ac:dyDescent="0.25">
      <c r="A975" s="12">
        <f>Riesgo!D979</f>
        <v>0.93577234559201661</v>
      </c>
      <c r="F975" s="75">
        <f t="shared" si="45"/>
        <v>0.14648046507622026</v>
      </c>
      <c r="G975" s="26">
        <f t="shared" si="46"/>
        <v>3.142962002457892E-3</v>
      </c>
      <c r="H975" s="26">
        <f t="shared" si="47"/>
        <v>4.6038253583692053E-4</v>
      </c>
    </row>
    <row r="976" spans="1:8" x14ac:dyDescent="0.25">
      <c r="A976" s="12">
        <f>Riesgo!D980</f>
        <v>1</v>
      </c>
      <c r="F976" s="75">
        <f t="shared" si="45"/>
        <v>0.21070811948420365</v>
      </c>
      <c r="G976" s="26">
        <f t="shared" si="46"/>
        <v>9.3550004657532264E-3</v>
      </c>
      <c r="H976" s="26">
        <f t="shared" si="47"/>
        <v>1.9711745559127117E-3</v>
      </c>
    </row>
    <row r="977" spans="1:8" x14ac:dyDescent="0.25">
      <c r="A977" s="12">
        <f>Riesgo!D981</f>
        <v>0.61948261150298078</v>
      </c>
      <c r="F977" s="75">
        <f t="shared" si="45"/>
        <v>-0.16980926901281557</v>
      </c>
      <c r="G977" s="26">
        <f t="shared" si="46"/>
        <v>-4.8964821694104698E-3</v>
      </c>
      <c r="H977" s="26">
        <f t="shared" si="47"/>
        <v>8.3146805792187718E-4</v>
      </c>
    </row>
    <row r="978" spans="1:8" x14ac:dyDescent="0.25">
      <c r="A978" s="12">
        <f>Riesgo!D982</f>
        <v>0.90167145985898267</v>
      </c>
      <c r="F978" s="75">
        <f t="shared" si="45"/>
        <v>0.11237957934318632</v>
      </c>
      <c r="G978" s="26">
        <f t="shared" si="46"/>
        <v>1.4192607955732927E-3</v>
      </c>
      <c r="H978" s="26">
        <f t="shared" si="47"/>
        <v>1.5949593118480261E-4</v>
      </c>
    </row>
    <row r="979" spans="1:8" x14ac:dyDescent="0.25">
      <c r="A979" s="12">
        <f>Riesgo!D983</f>
        <v>0.5645118156447807</v>
      </c>
      <c r="F979" s="75">
        <f t="shared" si="45"/>
        <v>-0.22478006487101565</v>
      </c>
      <c r="G979" s="26">
        <f t="shared" si="46"/>
        <v>-1.1357254992383067E-2</v>
      </c>
      <c r="H979" s="26">
        <f t="shared" si="47"/>
        <v>2.552884513944532E-3</v>
      </c>
    </row>
    <row r="980" spans="1:8" x14ac:dyDescent="0.25">
      <c r="A980" s="12">
        <f>Riesgo!D984</f>
        <v>0.83527936287208748</v>
      </c>
      <c r="F980" s="75">
        <f t="shared" si="45"/>
        <v>4.5987482356291132E-2</v>
      </c>
      <c r="G980" s="26">
        <f t="shared" si="46"/>
        <v>9.7256559619188451E-5</v>
      </c>
      <c r="H980" s="26">
        <f t="shared" si="47"/>
        <v>4.4725843195210055E-6</v>
      </c>
    </row>
    <row r="981" spans="1:8" x14ac:dyDescent="0.25">
      <c r="A981" s="12">
        <f>Riesgo!D985</f>
        <v>0.48656851706415583</v>
      </c>
      <c r="F981" s="75">
        <f t="shared" si="45"/>
        <v>-0.30272336345164053</v>
      </c>
      <c r="G981" s="26">
        <f t="shared" si="46"/>
        <v>-2.7742003367976532E-2</v>
      </c>
      <c r="H981" s="26">
        <f t="shared" si="47"/>
        <v>8.3981525684405957E-3</v>
      </c>
    </row>
    <row r="982" spans="1:8" x14ac:dyDescent="0.25">
      <c r="A982" s="12">
        <f>Riesgo!D986</f>
        <v>0.85389130593076978</v>
      </c>
      <c r="F982" s="75">
        <f t="shared" si="45"/>
        <v>6.4599425414973433E-2</v>
      </c>
      <c r="G982" s="26">
        <f t="shared" si="46"/>
        <v>2.6957894255823407E-4</v>
      </c>
      <c r="H982" s="26">
        <f t="shared" si="47"/>
        <v>1.7414644793238052E-5</v>
      </c>
    </row>
    <row r="983" spans="1:8" x14ac:dyDescent="0.25">
      <c r="A983" s="12">
        <f>Riesgo!D987</f>
        <v>0.46836674714134846</v>
      </c>
      <c r="F983" s="75">
        <f t="shared" si="45"/>
        <v>-0.32092513337444789</v>
      </c>
      <c r="G983" s="26">
        <f t="shared" si="46"/>
        <v>-3.3053023401316016E-2</v>
      </c>
      <c r="H983" s="26">
        <f t="shared" si="47"/>
        <v>1.060754594349609E-2</v>
      </c>
    </row>
    <row r="984" spans="1:8" x14ac:dyDescent="0.25">
      <c r="A984" s="12">
        <f>Riesgo!D988</f>
        <v>0.76730889168199967</v>
      </c>
      <c r="F984" s="75">
        <f t="shared" si="45"/>
        <v>-2.1982988833796679E-2</v>
      </c>
      <c r="G984" s="26">
        <f t="shared" si="46"/>
        <v>-1.0623318880815281E-5</v>
      </c>
      <c r="H984" s="26">
        <f t="shared" si="47"/>
        <v>2.3353230033482377E-7</v>
      </c>
    </row>
    <row r="985" spans="1:8" x14ac:dyDescent="0.25">
      <c r="A985" s="12">
        <f>Riesgo!D989</f>
        <v>0.52802959048687181</v>
      </c>
      <c r="F985" s="75">
        <f t="shared" si="45"/>
        <v>-0.26126229002892454</v>
      </c>
      <c r="G985" s="26">
        <f t="shared" si="46"/>
        <v>-1.7833237262540033E-2</v>
      </c>
      <c r="H985" s="26">
        <f t="shared" si="47"/>
        <v>4.6591524058403585E-3</v>
      </c>
    </row>
    <row r="986" spans="1:8" x14ac:dyDescent="0.25">
      <c r="A986" s="12">
        <f>Riesgo!D990</f>
        <v>0.69423509770920599</v>
      </c>
      <c r="F986" s="75">
        <f t="shared" si="45"/>
        <v>-9.5056782806590356E-2</v>
      </c>
      <c r="G986" s="26">
        <f t="shared" si="46"/>
        <v>-8.5891331359334844E-4</v>
      </c>
      <c r="H986" s="26">
        <f t="shared" si="47"/>
        <v>8.1645536299931759E-5</v>
      </c>
    </row>
    <row r="987" spans="1:8" x14ac:dyDescent="0.25">
      <c r="A987" s="12">
        <f>Riesgo!D991</f>
        <v>0.89932080491865374</v>
      </c>
      <c r="F987" s="75">
        <f t="shared" si="45"/>
        <v>0.11002892440285739</v>
      </c>
      <c r="G987" s="26">
        <f t="shared" si="46"/>
        <v>1.3320502319328785E-3</v>
      </c>
      <c r="H987" s="26">
        <f t="shared" si="47"/>
        <v>1.4656405427015135E-4</v>
      </c>
    </row>
    <row r="988" spans="1:8" x14ac:dyDescent="0.25">
      <c r="A988" s="12">
        <f>Riesgo!D992</f>
        <v>0.61349953656176137</v>
      </c>
      <c r="F988" s="75">
        <f t="shared" si="45"/>
        <v>-0.17579234395403498</v>
      </c>
      <c r="G988" s="26">
        <f t="shared" si="46"/>
        <v>-5.4325016979118682E-3</v>
      </c>
      <c r="H988" s="26">
        <f t="shared" si="47"/>
        <v>9.5499220701020216E-4</v>
      </c>
    </row>
    <row r="989" spans="1:8" x14ac:dyDescent="0.25">
      <c r="A989" s="12">
        <f>Riesgo!D993</f>
        <v>0.70895456724617967</v>
      </c>
      <c r="F989" s="75">
        <f t="shared" si="45"/>
        <v>-8.0337313269616684E-2</v>
      </c>
      <c r="G989" s="26">
        <f t="shared" si="46"/>
        <v>-5.1850376041427193E-4</v>
      </c>
      <c r="H989" s="26">
        <f t="shared" si="47"/>
        <v>4.1655199031875643E-5</v>
      </c>
    </row>
    <row r="990" spans="1:8" x14ac:dyDescent="0.25">
      <c r="A990" s="12">
        <f>Riesgo!D994</f>
        <v>0.8360855423381085</v>
      </c>
      <c r="F990" s="75">
        <f t="shared" si="45"/>
        <v>4.6793661822312149E-2</v>
      </c>
      <c r="G990" s="26">
        <f t="shared" si="46"/>
        <v>1.0246159124906676E-4</v>
      </c>
      <c r="H990" s="26">
        <f t="shared" si="47"/>
        <v>4.7945530506848087E-6</v>
      </c>
    </row>
    <row r="991" spans="1:8" x14ac:dyDescent="0.25">
      <c r="A991" s="12">
        <f>Riesgo!D995</f>
        <v>0.69944333980876194</v>
      </c>
      <c r="F991" s="75">
        <f t="shared" si="45"/>
        <v>-8.9848540707034408E-2</v>
      </c>
      <c r="G991" s="26">
        <f t="shared" si="46"/>
        <v>-7.2532572948417735E-4</v>
      </c>
      <c r="H991" s="26">
        <f t="shared" si="47"/>
        <v>6.5169458331418539E-5</v>
      </c>
    </row>
    <row r="992" spans="1:8" x14ac:dyDescent="0.25">
      <c r="A992" s="12">
        <f>Riesgo!D996</f>
        <v>0.97066973199858964</v>
      </c>
      <c r="F992" s="75">
        <f t="shared" si="45"/>
        <v>0.18137785148279328</v>
      </c>
      <c r="G992" s="26">
        <f t="shared" si="46"/>
        <v>5.9669549562863626E-3</v>
      </c>
      <c r="H992" s="26">
        <f t="shared" si="47"/>
        <v>1.0822734698658252E-3</v>
      </c>
    </row>
    <row r="993" spans="1:8" x14ac:dyDescent="0.25">
      <c r="A993" s="12">
        <f>Riesgo!D997</f>
        <v>0.7187013480137342</v>
      </c>
      <c r="F993" s="75">
        <f t="shared" si="45"/>
        <v>-7.0590532502062153E-2</v>
      </c>
      <c r="G993" s="26">
        <f t="shared" si="46"/>
        <v>-3.5175426672946585E-4</v>
      </c>
      <c r="H993" s="26">
        <f t="shared" si="47"/>
        <v>2.4830520998305398E-5</v>
      </c>
    </row>
    <row r="994" spans="1:8" x14ac:dyDescent="0.25">
      <c r="A994" s="12">
        <f>Riesgo!D998</f>
        <v>0.88975954784876954</v>
      </c>
      <c r="F994" s="75">
        <f t="shared" si="45"/>
        <v>0.10046766733297319</v>
      </c>
      <c r="G994" s="26">
        <f t="shared" si="46"/>
        <v>1.0140957360942958E-3</v>
      </c>
      <c r="H994" s="26">
        <f t="shared" si="47"/>
        <v>1.0188383305770828E-4</v>
      </c>
    </row>
    <row r="995" spans="1:8" x14ac:dyDescent="0.25">
      <c r="A995" s="12">
        <f>Riesgo!D999</f>
        <v>0.99226067286556463</v>
      </c>
      <c r="F995" s="75">
        <f t="shared" si="45"/>
        <v>0.20296879234976828</v>
      </c>
      <c r="G995" s="26">
        <f t="shared" si="46"/>
        <v>8.3615694849101252E-3</v>
      </c>
      <c r="H995" s="26">
        <f t="shared" si="47"/>
        <v>1.6971376605008821E-3</v>
      </c>
    </row>
    <row r="996" spans="1:8" x14ac:dyDescent="0.25">
      <c r="A996" s="12">
        <f>Riesgo!D1000</f>
        <v>0.87651516760538783</v>
      </c>
      <c r="F996" s="75">
        <f t="shared" si="45"/>
        <v>8.7223287089591484E-2</v>
      </c>
      <c r="G996" s="26">
        <f t="shared" si="46"/>
        <v>6.6358620378526869E-4</v>
      </c>
      <c r="H996" s="26">
        <f t="shared" si="47"/>
        <v>5.7880169961454654E-5</v>
      </c>
    </row>
    <row r="997" spans="1:8" x14ac:dyDescent="0.25">
      <c r="A997" s="12">
        <f>Riesgo!D1001</f>
        <v>1</v>
      </c>
      <c r="F997" s="75">
        <f t="shared" si="45"/>
        <v>0.21070811948420365</v>
      </c>
      <c r="G997" s="26">
        <f t="shared" si="46"/>
        <v>9.3550004657532264E-3</v>
      </c>
      <c r="H997" s="26">
        <f t="shared" si="47"/>
        <v>1.9711745559127117E-3</v>
      </c>
    </row>
    <row r="998" spans="1:8" x14ac:dyDescent="0.25">
      <c r="A998" s="12">
        <f>Riesgo!D1002</f>
        <v>0.95982403194492727</v>
      </c>
      <c r="F998" s="75">
        <f t="shared" si="45"/>
        <v>0.17053215142913092</v>
      </c>
      <c r="G998" s="26">
        <f t="shared" si="46"/>
        <v>4.9592821040262275E-3</v>
      </c>
      <c r="H998" s="26">
        <f t="shared" si="47"/>
        <v>8.4571704674357966E-4</v>
      </c>
    </row>
    <row r="999" spans="1:8" x14ac:dyDescent="0.25">
      <c r="A999" s="12">
        <f>Riesgo!D1003</f>
        <v>0.75288811321505855</v>
      </c>
      <c r="F999" s="75">
        <f t="shared" si="45"/>
        <v>-3.6403767300737799E-2</v>
      </c>
      <c r="G999" s="26">
        <f t="shared" si="46"/>
        <v>-4.824352011823712E-5</v>
      </c>
      <c r="H999" s="26">
        <f t="shared" si="47"/>
        <v>1.7562458801527664E-6</v>
      </c>
    </row>
    <row r="1000" spans="1:8" x14ac:dyDescent="0.25">
      <c r="A1000" s="12">
        <f>Riesgo!D1004</f>
        <v>0.55194956552433028</v>
      </c>
      <c r="F1000" s="75">
        <f t="shared" si="45"/>
        <v>-0.23734231499146607</v>
      </c>
      <c r="G1000" s="26">
        <f t="shared" si="46"/>
        <v>-1.3369818827041746E-2</v>
      </c>
      <c r="H1000" s="26">
        <f t="shared" si="47"/>
        <v>3.1732237514265761E-3</v>
      </c>
    </row>
    <row r="1001" spans="1:8" x14ac:dyDescent="0.25">
      <c r="A1001" s="12">
        <f>Riesgo!D1005</f>
        <v>0.92329226215762705</v>
      </c>
      <c r="F1001" s="75">
        <f t="shared" si="45"/>
        <v>0.1340003816418307</v>
      </c>
      <c r="G1001" s="26">
        <f t="shared" si="46"/>
        <v>2.4061245583406879E-3</v>
      </c>
      <c r="H1001" s="26">
        <f t="shared" si="47"/>
        <v>3.2242160909543347E-4</v>
      </c>
    </row>
    <row r="1002" spans="1:8" x14ac:dyDescent="0.25">
      <c r="A1002" s="12">
        <f>Riesgo!D1006</f>
        <v>0.56560069740457264</v>
      </c>
      <c r="F1002" s="75">
        <f t="shared" si="45"/>
        <v>-0.22369118311122371</v>
      </c>
      <c r="G1002" s="26">
        <f t="shared" si="46"/>
        <v>-1.1193002469124247E-2</v>
      </c>
      <c r="H1002" s="26">
        <f t="shared" si="47"/>
        <v>2.5037759648852509E-3</v>
      </c>
    </row>
    <row r="1003" spans="1:8" x14ac:dyDescent="0.25">
      <c r="A1003" s="12">
        <f>Riesgo!D1007</f>
        <v>0.88929622034603661</v>
      </c>
      <c r="F1003" s="75">
        <f t="shared" si="45"/>
        <v>0.10000433983024026</v>
      </c>
      <c r="G1003" s="26">
        <f t="shared" si="46"/>
        <v>1.0001302005575275E-3</v>
      </c>
      <c r="H1003" s="26">
        <f t="shared" si="47"/>
        <v>1.0001736045104134E-4</v>
      </c>
    </row>
    <row r="1004" spans="1:8" x14ac:dyDescent="0.25">
      <c r="A1004" s="12">
        <f>Riesgo!D1008</f>
        <v>0.70169173489061221</v>
      </c>
      <c r="F1004" s="75">
        <f t="shared" si="45"/>
        <v>-8.7600145625184145E-2</v>
      </c>
      <c r="G1004" s="26">
        <f t="shared" si="46"/>
        <v>-6.7222472848371239E-4</v>
      </c>
      <c r="H1004" s="26">
        <f t="shared" si="47"/>
        <v>5.8886984108023071E-5</v>
      </c>
    </row>
    <row r="1005" spans="1:8" x14ac:dyDescent="0.25">
      <c r="A1005" s="12">
        <f>Riesgo!D1009</f>
        <v>0.71018294528655368</v>
      </c>
      <c r="F1005" s="75">
        <f t="shared" si="45"/>
        <v>-7.9108935229242672E-2</v>
      </c>
      <c r="G1005" s="26">
        <f t="shared" si="46"/>
        <v>-4.950814080413806E-4</v>
      </c>
      <c r="H1005" s="26">
        <f t="shared" si="47"/>
        <v>3.9165363041947845E-5</v>
      </c>
    </row>
    <row r="1006" spans="1:8" x14ac:dyDescent="0.25">
      <c r="A1006" s="12">
        <f>Riesgo!D1010</f>
        <v>0.70817914209725286</v>
      </c>
      <c r="F1006" s="75">
        <f t="shared" si="45"/>
        <v>-8.1112738418543495E-2</v>
      </c>
      <c r="G1006" s="26">
        <f t="shared" si="46"/>
        <v>-5.3366312024318821E-4</v>
      </c>
      <c r="H1006" s="26">
        <f t="shared" si="47"/>
        <v>4.328687707590945E-5</v>
      </c>
    </row>
    <row r="1007" spans="1:8" x14ac:dyDescent="0.25">
      <c r="A1007" s="12">
        <f>Riesgo!D1011</f>
        <v>0.65838532308622877</v>
      </c>
      <c r="F1007" s="75">
        <f t="shared" si="45"/>
        <v>-0.13090655742956758</v>
      </c>
      <c r="G1007" s="26">
        <f t="shared" si="46"/>
        <v>-2.2432837268155223E-3</v>
      </c>
      <c r="H1007" s="26">
        <f t="shared" si="47"/>
        <v>2.9366055001519057E-4</v>
      </c>
    </row>
    <row r="1008" spans="1:8" x14ac:dyDescent="0.25">
      <c r="A1008" s="12">
        <f>Riesgo!D1012</f>
        <v>0.83740864720850172</v>
      </c>
      <c r="F1008" s="75">
        <f t="shared" si="45"/>
        <v>4.8116766692705371E-2</v>
      </c>
      <c r="G1008" s="26">
        <f t="shared" si="46"/>
        <v>1.1140105633434603E-4</v>
      </c>
      <c r="H1008" s="26">
        <f t="shared" si="47"/>
        <v>5.3602586369606553E-6</v>
      </c>
    </row>
    <row r="1009" spans="1:8" s="33" customFormat="1" x14ac:dyDescent="0.25">
      <c r="A1009" s="12">
        <f>Riesgo!D1013</f>
        <v>0.88181751309174405</v>
      </c>
      <c r="F1009" s="75">
        <f t="shared" si="45"/>
        <v>9.2525632575947703E-2</v>
      </c>
      <c r="G1009" s="26">
        <f t="shared" si="46"/>
        <v>7.9211126352623249E-4</v>
      </c>
      <c r="H1009" s="26">
        <f t="shared" si="47"/>
        <v>7.3290595728297867E-5</v>
      </c>
    </row>
    <row r="1010" spans="1:8" s="33" customFormat="1" x14ac:dyDescent="0.25">
      <c r="A1010" s="12">
        <f>Riesgo!D1014</f>
        <v>0.71663535861240635</v>
      </c>
      <c r="F1010" s="75">
        <f t="shared" si="45"/>
        <v>-7.2656521903390003E-2</v>
      </c>
      <c r="G1010" s="26">
        <f t="shared" si="46"/>
        <v>-3.8355161215433524E-4</v>
      </c>
      <c r="H1010" s="26">
        <f t="shared" si="47"/>
        <v>2.7867526109572004E-5</v>
      </c>
    </row>
    <row r="1011" spans="1:8" s="33" customFormat="1" x14ac:dyDescent="0.25">
      <c r="A1011" s="12">
        <f>Riesgo!D1015</f>
        <v>0.75946367021958261</v>
      </c>
      <c r="F1011" s="75">
        <f t="shared" si="45"/>
        <v>-2.9828210296213742E-2</v>
      </c>
      <c r="G1011" s="26">
        <f t="shared" si="46"/>
        <v>-2.6538818783179928E-5</v>
      </c>
      <c r="H1011" s="26">
        <f t="shared" si="47"/>
        <v>7.9160546767779809E-7</v>
      </c>
    </row>
    <row r="1012" spans="1:8" s="33" customFormat="1" x14ac:dyDescent="0.25">
      <c r="A1012" s="12">
        <f>Riesgo!D1016</f>
        <v>0.68126284934325965</v>
      </c>
      <c r="F1012" s="75">
        <f t="shared" si="45"/>
        <v>-0.1080290311725367</v>
      </c>
      <c r="G1012" s="26">
        <f t="shared" si="46"/>
        <v>-1.2607281318839814E-3</v>
      </c>
      <c r="H1012" s="26">
        <f t="shared" si="47"/>
        <v>1.3619523865938859E-4</v>
      </c>
    </row>
    <row r="1013" spans="1:8" s="33" customFormat="1" x14ac:dyDescent="0.25">
      <c r="A1013" s="12">
        <f>Riesgo!D1017</f>
        <v>0.78583179558517668</v>
      </c>
      <c r="F1013" s="75">
        <f t="shared" si="45"/>
        <v>-3.4600849306196668E-3</v>
      </c>
      <c r="G1013" s="26">
        <f t="shared" si="46"/>
        <v>-4.1424786341092942E-8</v>
      </c>
      <c r="H1013" s="26">
        <f t="shared" si="47"/>
        <v>1.4333327897295509E-10</v>
      </c>
    </row>
    <row r="1014" spans="1:8" s="33" customFormat="1" x14ac:dyDescent="0.25">
      <c r="A1014" s="12">
        <f>Riesgo!D1018</f>
        <v>0.68122804943782722</v>
      </c>
      <c r="F1014" s="75">
        <f t="shared" si="45"/>
        <v>-0.10806383107796913</v>
      </c>
      <c r="G1014" s="26">
        <f t="shared" si="46"/>
        <v>-1.2619468974480804E-3</v>
      </c>
      <c r="H1014" s="26">
        <f t="shared" si="47"/>
        <v>1.363708163551966E-4</v>
      </c>
    </row>
    <row r="1015" spans="1:8" s="33" customFormat="1" x14ac:dyDescent="0.25">
      <c r="A1015" s="12">
        <f>Riesgo!D1019</f>
        <v>0.84888173129498457</v>
      </c>
      <c r="F1015" s="75">
        <f t="shared" si="45"/>
        <v>5.9589850779188214E-2</v>
      </c>
      <c r="G1015" s="26">
        <f t="shared" si="46"/>
        <v>2.1160059944795313E-4</v>
      </c>
      <c r="H1015" s="26">
        <f t="shared" si="47"/>
        <v>1.2609248145890303E-5</v>
      </c>
    </row>
    <row r="1016" spans="1:8" s="33" customFormat="1" x14ac:dyDescent="0.25">
      <c r="A1016" s="12">
        <f>Riesgo!D1020</f>
        <v>0.44468184562532742</v>
      </c>
      <c r="F1016" s="75">
        <f t="shared" si="45"/>
        <v>-0.34461003489046893</v>
      </c>
      <c r="G1016" s="26">
        <f t="shared" si="46"/>
        <v>-4.0924535544545296E-2</v>
      </c>
      <c r="H1016" s="26">
        <f t="shared" si="47"/>
        <v>1.4103005621881992E-2</v>
      </c>
    </row>
    <row r="1017" spans="1:8" s="33" customFormat="1" x14ac:dyDescent="0.25">
      <c r="A1017" s="12">
        <f>Riesgo!D1021</f>
        <v>0.71083459955630568</v>
      </c>
      <c r="F1017" s="75">
        <f t="shared" si="45"/>
        <v>-7.8457280959490672E-2</v>
      </c>
      <c r="G1017" s="26">
        <f t="shared" si="46"/>
        <v>-4.8294731846772291E-4</v>
      </c>
      <c r="H1017" s="26">
        <f t="shared" si="47"/>
        <v>3.7890733453654756E-5</v>
      </c>
    </row>
    <row r="1018" spans="1:8" s="33" customFormat="1" x14ac:dyDescent="0.25">
      <c r="A1018" s="12">
        <f>Riesgo!D1022</f>
        <v>1</v>
      </c>
      <c r="F1018" s="75">
        <f t="shared" si="45"/>
        <v>0.21070811948420365</v>
      </c>
      <c r="G1018" s="26">
        <f t="shared" si="46"/>
        <v>9.3550004657532264E-3</v>
      </c>
      <c r="H1018" s="26">
        <f t="shared" si="47"/>
        <v>1.9711745559127117E-3</v>
      </c>
    </row>
    <row r="1019" spans="1:8" s="33" customFormat="1" x14ac:dyDescent="0.25">
      <c r="A1019" s="12">
        <f>Riesgo!D1023</f>
        <v>0.86047941914269999</v>
      </c>
      <c r="F1019" s="75">
        <f t="shared" si="45"/>
        <v>7.1187538626903635E-2</v>
      </c>
      <c r="G1019" s="26">
        <f t="shared" si="46"/>
        <v>3.6075464461742706E-4</v>
      </c>
      <c r="H1019" s="26">
        <f t="shared" si="47"/>
        <v>2.5681235198537984E-5</v>
      </c>
    </row>
    <row r="1020" spans="1:8" s="33" customFormat="1" x14ac:dyDescent="0.25">
      <c r="A1020" s="12">
        <f>Riesgo!D1024</f>
        <v>0.85375518255088834</v>
      </c>
      <c r="F1020" s="75">
        <f t="shared" si="45"/>
        <v>6.4463302035091985E-2</v>
      </c>
      <c r="G1020" s="26">
        <f t="shared" si="46"/>
        <v>2.6787836741936326E-4</v>
      </c>
      <c r="H1020" s="26">
        <f t="shared" si="47"/>
        <v>1.7268324107621758E-5</v>
      </c>
    </row>
    <row r="1021" spans="1:8" s="33" customFormat="1" x14ac:dyDescent="0.25">
      <c r="A1021" s="12">
        <f>Riesgo!D1025</f>
        <v>0.80221239702817138</v>
      </c>
      <c r="F1021" s="75">
        <f t="shared" si="45"/>
        <v>1.2920516512375024E-2</v>
      </c>
      <c r="G1021" s="26">
        <f t="shared" si="46"/>
        <v>2.1569477569946806E-6</v>
      </c>
      <c r="H1021" s="26">
        <f t="shared" si="47"/>
        <v>2.7868879110580043E-8</v>
      </c>
    </row>
    <row r="1022" spans="1:8" s="33" customFormat="1" x14ac:dyDescent="0.25">
      <c r="A1022" s="12">
        <f>Riesgo!D1026</f>
        <v>0.93543024848913769</v>
      </c>
      <c r="F1022" s="75">
        <f t="shared" si="45"/>
        <v>0.14613836797334134</v>
      </c>
      <c r="G1022" s="26">
        <f t="shared" si="46"/>
        <v>3.1209927436232519E-3</v>
      </c>
      <c r="H1022" s="26">
        <f t="shared" si="47"/>
        <v>4.5609678600974293E-4</v>
      </c>
    </row>
    <row r="1023" spans="1:8" s="33" customFormat="1" x14ac:dyDescent="0.25">
      <c r="A1023" s="12">
        <f>Riesgo!D1027</f>
        <v>0.84541331448220269</v>
      </c>
      <c r="F1023" s="75">
        <f t="shared" si="45"/>
        <v>5.6121433966406342E-2</v>
      </c>
      <c r="G1023" s="26">
        <f t="shared" si="46"/>
        <v>1.7676092990961853E-4</v>
      </c>
      <c r="H1023" s="26">
        <f t="shared" si="47"/>
        <v>9.9200768557632357E-6</v>
      </c>
    </row>
    <row r="1024" spans="1:8" s="33" customFormat="1" x14ac:dyDescent="0.25">
      <c r="A1024" s="12">
        <f>Riesgo!D1028</f>
        <v>0.89755759631139653</v>
      </c>
      <c r="F1024" s="75">
        <f t="shared" si="45"/>
        <v>0.10826571579560018</v>
      </c>
      <c r="G1024" s="26">
        <f t="shared" si="46"/>
        <v>1.2690328218629007E-3</v>
      </c>
      <c r="H1024" s="26">
        <f t="shared" si="47"/>
        <v>1.3739274682709733E-4</v>
      </c>
    </row>
    <row r="1025" spans="1:8" s="33" customFormat="1" x14ac:dyDescent="0.25">
      <c r="A1025" s="12">
        <f>Riesgo!D1029</f>
        <v>0.90460268677912381</v>
      </c>
      <c r="F1025" s="75">
        <f t="shared" si="45"/>
        <v>0.11531080626332746</v>
      </c>
      <c r="G1025" s="26">
        <f t="shared" si="46"/>
        <v>1.5332395957055643E-3</v>
      </c>
      <c r="H1025" s="26">
        <f t="shared" si="47"/>
        <v>1.7679909397566687E-4</v>
      </c>
    </row>
    <row r="1026" spans="1:8" s="33" customFormat="1" x14ac:dyDescent="0.25">
      <c r="A1026" s="12">
        <f>Riesgo!D1030</f>
        <v>0.72246754420654091</v>
      </c>
      <c r="F1026" s="75">
        <f t="shared" si="45"/>
        <v>-6.6824336309255439E-2</v>
      </c>
      <c r="G1026" s="26">
        <f t="shared" si="46"/>
        <v>-2.9840353406034129E-4</v>
      </c>
      <c r="H1026" s="26">
        <f t="shared" si="47"/>
        <v>1.9940618115918606E-5</v>
      </c>
    </row>
    <row r="1027" spans="1:8" s="33" customFormat="1" x14ac:dyDescent="0.25">
      <c r="A1027" s="12">
        <f>Riesgo!D1031</f>
        <v>0.84223808634686137</v>
      </c>
      <c r="F1027" s="75">
        <f t="shared" ref="F1027:F1090" si="48">A1027-$D$4</f>
        <v>5.2946205831065019E-2</v>
      </c>
      <c r="G1027" s="26">
        <f t="shared" ref="G1027:G1090" si="49">IF(A1027=0,0,(A1027-D$4)^3)</f>
        <v>1.4842413649891986E-4</v>
      </c>
      <c r="H1027" s="26">
        <f t="shared" ref="H1027:H1090" si="50">IF(A1027=0,0,(A1027-D$4)^4)</f>
        <v>7.8584948813699007E-6</v>
      </c>
    </row>
    <row r="1028" spans="1:8" s="33" customFormat="1" x14ac:dyDescent="0.25">
      <c r="A1028" s="12">
        <f>Riesgo!D1032</f>
        <v>0.68005974574085515</v>
      </c>
      <c r="F1028" s="75">
        <f t="shared" si="48"/>
        <v>-0.1092321347749412</v>
      </c>
      <c r="G1028" s="26">
        <f t="shared" si="49"/>
        <v>-1.3033206131952443E-3</v>
      </c>
      <c r="H1028" s="26">
        <f t="shared" si="50"/>
        <v>1.4236449287550193E-4</v>
      </c>
    </row>
    <row r="1029" spans="1:8" s="33" customFormat="1" x14ac:dyDescent="0.25">
      <c r="A1029" s="12">
        <f>Riesgo!D1033</f>
        <v>0.70339973069496586</v>
      </c>
      <c r="F1029" s="75">
        <f t="shared" si="48"/>
        <v>-8.5892149820830488E-2</v>
      </c>
      <c r="G1029" s="26">
        <f t="shared" si="49"/>
        <v>-6.3366601993868608E-4</v>
      </c>
      <c r="H1029" s="26">
        <f t="shared" si="50"/>
        <v>5.4426936720942983E-5</v>
      </c>
    </row>
    <row r="1030" spans="1:8" s="33" customFormat="1" x14ac:dyDescent="0.25">
      <c r="A1030" s="12">
        <f>Riesgo!D1034</f>
        <v>0.74913439778621027</v>
      </c>
      <c r="F1030" s="75">
        <f t="shared" si="48"/>
        <v>-4.015748272958608E-2</v>
      </c>
      <c r="G1030" s="26">
        <f t="shared" si="49"/>
        <v>-6.4758897104926606E-5</v>
      </c>
      <c r="H1030" s="26">
        <f t="shared" si="50"/>
        <v>2.6005542920781324E-6</v>
      </c>
    </row>
    <row r="1031" spans="1:8" s="33" customFormat="1" x14ac:dyDescent="0.25">
      <c r="A1031" s="12">
        <f>Riesgo!D1035</f>
        <v>0.81896449968002316</v>
      </c>
      <c r="F1031" s="75">
        <f t="shared" si="48"/>
        <v>2.967261916422681E-2</v>
      </c>
      <c r="G1031" s="26">
        <f t="shared" si="49"/>
        <v>2.6125682694366728E-5</v>
      </c>
      <c r="H1031" s="26">
        <f t="shared" si="50"/>
        <v>7.7521743299537492E-7</v>
      </c>
    </row>
    <row r="1032" spans="1:8" s="33" customFormat="1" x14ac:dyDescent="0.25">
      <c r="A1032" s="12">
        <f>Riesgo!D1036</f>
        <v>0.97028336325327047</v>
      </c>
      <c r="F1032" s="75">
        <f t="shared" si="48"/>
        <v>0.18099148273747412</v>
      </c>
      <c r="G1032" s="26">
        <f t="shared" si="49"/>
        <v>5.9289039372778128E-3</v>
      </c>
      <c r="H1032" s="26">
        <f t="shared" si="50"/>
        <v>1.0730811146159596E-3</v>
      </c>
    </row>
    <row r="1033" spans="1:8" s="33" customFormat="1" x14ac:dyDescent="0.25">
      <c r="A1033" s="12">
        <f>Riesgo!D1037</f>
        <v>0.48535451396132823</v>
      </c>
      <c r="F1033" s="75">
        <f t="shared" si="48"/>
        <v>-0.30393736655446812</v>
      </c>
      <c r="G1033" s="26">
        <f t="shared" si="49"/>
        <v>-2.80771025799765E-2</v>
      </c>
      <c r="H1033" s="26">
        <f t="shared" si="50"/>
        <v>8.5336806186377193E-3</v>
      </c>
    </row>
    <row r="1034" spans="1:8" s="33" customFormat="1" x14ac:dyDescent="0.25">
      <c r="A1034" s="12">
        <f>Riesgo!D1038</f>
        <v>0.86881142280483936</v>
      </c>
      <c r="F1034" s="75">
        <f t="shared" si="48"/>
        <v>7.951954228904301E-2</v>
      </c>
      <c r="G1034" s="26">
        <f t="shared" si="49"/>
        <v>5.0283050254783853E-4</v>
      </c>
      <c r="H1034" s="26">
        <f t="shared" si="50"/>
        <v>3.998485141157359E-5</v>
      </c>
    </row>
    <row r="1035" spans="1:8" s="33" customFormat="1" x14ac:dyDescent="0.25">
      <c r="A1035" s="12">
        <f>Riesgo!D1039</f>
        <v>0.73855250703084385</v>
      </c>
      <c r="F1035" s="75">
        <f t="shared" si="48"/>
        <v>-5.0739373484952499E-2</v>
      </c>
      <c r="G1035" s="26">
        <f t="shared" si="49"/>
        <v>-1.306277063053136E-4</v>
      </c>
      <c r="H1035" s="26">
        <f t="shared" si="50"/>
        <v>6.6279679777079909E-6</v>
      </c>
    </row>
    <row r="1036" spans="1:8" s="33" customFormat="1" x14ac:dyDescent="0.25">
      <c r="A1036" s="12">
        <f>Riesgo!D1040</f>
        <v>0.61947050942060189</v>
      </c>
      <c r="F1036" s="75">
        <f t="shared" si="48"/>
        <v>-0.16982137109519446</v>
      </c>
      <c r="G1036" s="26">
        <f t="shared" si="49"/>
        <v>-4.8975291414792904E-3</v>
      </c>
      <c r="H1036" s="26">
        <f t="shared" si="50"/>
        <v>8.3170511378468357E-4</v>
      </c>
    </row>
    <row r="1037" spans="1:8" s="33" customFormat="1" x14ac:dyDescent="0.25">
      <c r="A1037" s="12">
        <f>Riesgo!D1041</f>
        <v>0.79658181854814358</v>
      </c>
      <c r="F1037" s="75">
        <f t="shared" si="48"/>
        <v>7.2899380323472318E-3</v>
      </c>
      <c r="G1037" s="26">
        <f t="shared" si="49"/>
        <v>3.874106094385739E-7</v>
      </c>
      <c r="H1037" s="26">
        <f t="shared" si="50"/>
        <v>2.8241993358810796E-9</v>
      </c>
    </row>
    <row r="1038" spans="1:8" s="33" customFormat="1" x14ac:dyDescent="0.25">
      <c r="A1038" s="12">
        <f>Riesgo!D1042</f>
        <v>0.7617955178236876</v>
      </c>
      <c r="F1038" s="75">
        <f t="shared" si="48"/>
        <v>-2.7496362692108756E-2</v>
      </c>
      <c r="G1038" s="26">
        <f t="shared" si="49"/>
        <v>-2.0788623949149334E-5</v>
      </c>
      <c r="H1038" s="26">
        <f t="shared" si="50"/>
        <v>5.7161154397566835E-7</v>
      </c>
    </row>
    <row r="1039" spans="1:8" s="33" customFormat="1" x14ac:dyDescent="0.25">
      <c r="A1039" s="12">
        <f>Riesgo!D1043</f>
        <v>0.82572386904182282</v>
      </c>
      <c r="F1039" s="75">
        <f t="shared" si="48"/>
        <v>3.6431988526026471E-2</v>
      </c>
      <c r="G1039" s="26">
        <f t="shared" si="49"/>
        <v>4.8355806325689933E-5</v>
      </c>
      <c r="H1039" s="26">
        <f t="shared" si="50"/>
        <v>1.761698181224294E-6</v>
      </c>
    </row>
    <row r="1040" spans="1:8" s="33" customFormat="1" x14ac:dyDescent="0.25">
      <c r="A1040" s="12">
        <f>Riesgo!D1044</f>
        <v>0.91030134275941932</v>
      </c>
      <c r="F1040" s="75">
        <f t="shared" si="48"/>
        <v>0.12100946224362297</v>
      </c>
      <c r="G1040" s="26">
        <f t="shared" si="49"/>
        <v>1.7719766426283604E-3</v>
      </c>
      <c r="H1040" s="26">
        <f t="shared" si="50"/>
        <v>2.1442594063271838E-4</v>
      </c>
    </row>
    <row r="1041" spans="1:8" s="33" customFormat="1" x14ac:dyDescent="0.25">
      <c r="A1041" s="12">
        <f>Riesgo!D1045</f>
        <v>0.8492106434998975</v>
      </c>
      <c r="F1041" s="75">
        <f t="shared" si="48"/>
        <v>5.9918762984101148E-2</v>
      </c>
      <c r="G1041" s="26">
        <f t="shared" si="49"/>
        <v>2.1512382759366795E-4</v>
      </c>
      <c r="H1041" s="26">
        <f t="shared" si="50"/>
        <v>1.2889953637817629E-5</v>
      </c>
    </row>
    <row r="1042" spans="1:8" s="33" customFormat="1" x14ac:dyDescent="0.25">
      <c r="A1042" s="12">
        <f>Riesgo!D1046</f>
        <v>0.72056693832953345</v>
      </c>
      <c r="F1042" s="75">
        <f t="shared" si="48"/>
        <v>-6.8724942186262905E-2</v>
      </c>
      <c r="G1042" s="26">
        <f t="shared" si="49"/>
        <v>-3.245959893941847E-4</v>
      </c>
      <c r="H1042" s="26">
        <f t="shared" si="50"/>
        <v>2.2307840605008149E-5</v>
      </c>
    </row>
    <row r="1043" spans="1:8" s="33" customFormat="1" x14ac:dyDescent="0.25">
      <c r="A1043" s="12">
        <f>Riesgo!D1047</f>
        <v>0.69463189331217023</v>
      </c>
      <c r="F1043" s="75">
        <f t="shared" si="48"/>
        <v>-9.4659987203626117E-2</v>
      </c>
      <c r="G1043" s="26">
        <f t="shared" si="49"/>
        <v>-8.4820206270972321E-4</v>
      </c>
      <c r="H1043" s="26">
        <f t="shared" si="50"/>
        <v>8.0290796402191677E-5</v>
      </c>
    </row>
    <row r="1044" spans="1:8" s="33" customFormat="1" x14ac:dyDescent="0.25">
      <c r="A1044" s="12">
        <f>Riesgo!D1048</f>
        <v>0.77081966819409087</v>
      </c>
      <c r="F1044" s="75">
        <f t="shared" si="48"/>
        <v>-1.8472212321705483E-2</v>
      </c>
      <c r="G1044" s="26">
        <f t="shared" si="49"/>
        <v>-6.3031368344608158E-6</v>
      </c>
      <c r="H1044" s="26">
        <f t="shared" si="50"/>
        <v>1.1643288189892278E-7</v>
      </c>
    </row>
    <row r="1045" spans="1:8" s="33" customFormat="1" x14ac:dyDescent="0.25">
      <c r="A1045" s="12">
        <f>Riesgo!D1049</f>
        <v>0.53074447368211841</v>
      </c>
      <c r="F1045" s="75">
        <f t="shared" si="48"/>
        <v>-0.25854740683367794</v>
      </c>
      <c r="G1045" s="26">
        <f t="shared" si="49"/>
        <v>-1.7283056861846557E-2</v>
      </c>
      <c r="H1045" s="26">
        <f t="shared" si="50"/>
        <v>4.468489533789431E-3</v>
      </c>
    </row>
    <row r="1046" spans="1:8" s="33" customFormat="1" x14ac:dyDescent="0.25">
      <c r="A1046" s="12">
        <f>Riesgo!D1050</f>
        <v>0.98403399167797678</v>
      </c>
      <c r="F1046" s="75">
        <f t="shared" si="48"/>
        <v>0.19474211116218043</v>
      </c>
      <c r="G1046" s="26">
        <f t="shared" si="49"/>
        <v>7.3854952200662228E-3</v>
      </c>
      <c r="H1046" s="26">
        <f t="shared" si="50"/>
        <v>1.4382669311338889E-3</v>
      </c>
    </row>
    <row r="1047" spans="1:8" s="33" customFormat="1" x14ac:dyDescent="0.25">
      <c r="A1047" s="12">
        <f>Riesgo!D1051</f>
        <v>0.98683256084964155</v>
      </c>
      <c r="F1047" s="75">
        <f t="shared" si="48"/>
        <v>0.1975406803338452</v>
      </c>
      <c r="G1047" s="26">
        <f t="shared" si="49"/>
        <v>7.7084957174055344E-3</v>
      </c>
      <c r="H1047" s="26">
        <f t="shared" si="50"/>
        <v>1.5227414883668216E-3</v>
      </c>
    </row>
    <row r="1048" spans="1:8" s="33" customFormat="1" x14ac:dyDescent="0.25">
      <c r="A1048" s="12">
        <f>Riesgo!D1052</f>
        <v>0.90985213384797325</v>
      </c>
      <c r="F1048" s="75">
        <f t="shared" si="48"/>
        <v>0.1205602533321769</v>
      </c>
      <c r="G1048" s="26">
        <f t="shared" si="49"/>
        <v>1.7523161179711225E-3</v>
      </c>
      <c r="H1048" s="26">
        <f t="shared" si="50"/>
        <v>2.1125967510065533E-4</v>
      </c>
    </row>
    <row r="1049" spans="1:8" s="33" customFormat="1" x14ac:dyDescent="0.25">
      <c r="A1049" s="12">
        <f>Riesgo!D1053</f>
        <v>0.4925922414899504</v>
      </c>
      <c r="F1049" s="75">
        <f t="shared" si="48"/>
        <v>-0.29669963902584595</v>
      </c>
      <c r="G1049" s="26">
        <f t="shared" si="49"/>
        <v>-2.6118669732487838E-2</v>
      </c>
      <c r="H1049" s="26">
        <f t="shared" si="50"/>
        <v>7.7493998814644307E-3</v>
      </c>
    </row>
    <row r="1050" spans="1:8" s="33" customFormat="1" x14ac:dyDescent="0.25">
      <c r="A1050" s="12">
        <f>Riesgo!D1054</f>
        <v>0.86944646881524501</v>
      </c>
      <c r="F1050" s="75">
        <f t="shared" si="48"/>
        <v>8.0154588299448659E-2</v>
      </c>
      <c r="G1050" s="26">
        <f t="shared" si="49"/>
        <v>5.1497383445385308E-4</v>
      </c>
      <c r="H1050" s="26">
        <f t="shared" si="50"/>
        <v>4.127751568563702E-5</v>
      </c>
    </row>
    <row r="1051" spans="1:8" s="33" customFormat="1" x14ac:dyDescent="0.25">
      <c r="A1051" s="12">
        <f>Riesgo!D1055</f>
        <v>0.30991835911034238</v>
      </c>
      <c r="F1051" s="75">
        <f t="shared" si="48"/>
        <v>-0.47937352140545397</v>
      </c>
      <c r="G1051" s="26">
        <f t="shared" si="49"/>
        <v>-0.11015954291419069</v>
      </c>
      <c r="H1051" s="26">
        <f t="shared" si="50"/>
        <v>5.2807568003190822E-2</v>
      </c>
    </row>
    <row r="1052" spans="1:8" s="33" customFormat="1" x14ac:dyDescent="0.25">
      <c r="A1052" s="12">
        <f>Riesgo!D1056</f>
        <v>0.78697796127827091</v>
      </c>
      <c r="F1052" s="75">
        <f t="shared" si="48"/>
        <v>-2.3139192375254414E-3</v>
      </c>
      <c r="G1052" s="26">
        <f t="shared" si="49"/>
        <v>-1.238923783800954E-8</v>
      </c>
      <c r="H1052" s="26">
        <f t="shared" si="50"/>
        <v>2.8667695771648385E-11</v>
      </c>
    </row>
    <row r="1053" spans="1:8" s="33" customFormat="1" x14ac:dyDescent="0.25">
      <c r="A1053" s="12">
        <f>Riesgo!D1057</f>
        <v>0.57363705862461423</v>
      </c>
      <c r="F1053" s="75">
        <f t="shared" si="48"/>
        <v>-0.21565482189118212</v>
      </c>
      <c r="G1053" s="26">
        <f t="shared" si="49"/>
        <v>-1.0029459277194295E-2</v>
      </c>
      <c r="H1053" s="26">
        <f t="shared" si="50"/>
        <v>2.1629012540881998E-3</v>
      </c>
    </row>
    <row r="1054" spans="1:8" s="33" customFormat="1" x14ac:dyDescent="0.25">
      <c r="A1054" s="12">
        <f>Riesgo!D1058</f>
        <v>0.6443318884774496</v>
      </c>
      <c r="F1054" s="75">
        <f t="shared" si="48"/>
        <v>-0.14495999203834675</v>
      </c>
      <c r="G1054" s="26">
        <f t="shared" si="49"/>
        <v>-3.0461021940317765E-3</v>
      </c>
      <c r="H1054" s="26">
        <f t="shared" si="50"/>
        <v>4.4156294979483685E-4</v>
      </c>
    </row>
    <row r="1055" spans="1:8" s="33" customFormat="1" x14ac:dyDescent="0.25">
      <c r="A1055" s="12">
        <f>Riesgo!D1059</f>
        <v>0.91529557645013504</v>
      </c>
      <c r="F1055" s="75">
        <f t="shared" si="48"/>
        <v>0.12600369593433869</v>
      </c>
      <c r="G1055" s="26">
        <f t="shared" si="49"/>
        <v>2.0005520351241875E-3</v>
      </c>
      <c r="H1055" s="26">
        <f t="shared" si="50"/>
        <v>2.5207695033461054E-4</v>
      </c>
    </row>
    <row r="1056" spans="1:8" s="33" customFormat="1" x14ac:dyDescent="0.25">
      <c r="A1056" s="12">
        <f>Riesgo!D1060</f>
        <v>0.75371007801791856</v>
      </c>
      <c r="F1056" s="75">
        <f t="shared" si="48"/>
        <v>-3.558180249787779E-2</v>
      </c>
      <c r="G1056" s="26">
        <f t="shared" si="49"/>
        <v>-4.504886300182722E-5</v>
      </c>
      <c r="H1056" s="26">
        <f t="shared" si="50"/>
        <v>1.6029197460849701E-6</v>
      </c>
    </row>
    <row r="1057" spans="1:8" s="33" customFormat="1" x14ac:dyDescent="0.25">
      <c r="A1057" s="12">
        <f>Riesgo!D1061</f>
        <v>1</v>
      </c>
      <c r="F1057" s="75">
        <f t="shared" si="48"/>
        <v>0.21070811948420365</v>
      </c>
      <c r="G1057" s="26">
        <f t="shared" si="49"/>
        <v>9.3550004657532264E-3</v>
      </c>
      <c r="H1057" s="26">
        <f t="shared" si="50"/>
        <v>1.9711745559127117E-3</v>
      </c>
    </row>
    <row r="1058" spans="1:8" s="33" customFormat="1" x14ac:dyDescent="0.25">
      <c r="A1058" s="12">
        <f>Riesgo!D1062</f>
        <v>0.98695501521762385</v>
      </c>
      <c r="F1058" s="75">
        <f t="shared" si="48"/>
        <v>0.1976631347018275</v>
      </c>
      <c r="G1058" s="26">
        <f t="shared" si="49"/>
        <v>7.7228399663925524E-3</v>
      </c>
      <c r="H1058" s="26">
        <f t="shared" si="50"/>
        <v>1.5265207565577082E-3</v>
      </c>
    </row>
    <row r="1059" spans="1:8" s="33" customFormat="1" x14ac:dyDescent="0.25">
      <c r="A1059" s="12">
        <f>Riesgo!D1063</f>
        <v>0.6741021533869247</v>
      </c>
      <c r="F1059" s="75">
        <f t="shared" si="48"/>
        <v>-0.11518972712887166</v>
      </c>
      <c r="G1059" s="26">
        <f t="shared" si="49"/>
        <v>-1.5284148494197566E-3</v>
      </c>
      <c r="H1059" s="26">
        <f t="shared" si="50"/>
        <v>1.7605768944437724E-4</v>
      </c>
    </row>
    <row r="1060" spans="1:8" s="33" customFormat="1" x14ac:dyDescent="0.25">
      <c r="A1060" s="12">
        <f>Riesgo!D1064</f>
        <v>0.8083951142113831</v>
      </c>
      <c r="F1060" s="75">
        <f t="shared" si="48"/>
        <v>1.9103233695586752E-2</v>
      </c>
      <c r="G1060" s="26">
        <f t="shared" si="49"/>
        <v>6.9714106526687265E-6</v>
      </c>
      <c r="H1060" s="26">
        <f t="shared" si="50"/>
        <v>1.3317648688583366E-7</v>
      </c>
    </row>
    <row r="1061" spans="1:8" s="33" customFormat="1" x14ac:dyDescent="0.25">
      <c r="A1061" s="12">
        <f>Riesgo!D1065</f>
        <v>0.7562281082028065</v>
      </c>
      <c r="F1061" s="75">
        <f t="shared" si="48"/>
        <v>-3.3063772312989848E-2</v>
      </c>
      <c r="G1061" s="26">
        <f t="shared" si="49"/>
        <v>-3.6145747029776465E-5</v>
      </c>
      <c r="H1061" s="26">
        <f t="shared" si="50"/>
        <v>1.1951147498754581E-6</v>
      </c>
    </row>
    <row r="1062" spans="1:8" s="33" customFormat="1" x14ac:dyDescent="0.25">
      <c r="A1062" s="12">
        <f>Riesgo!D1066</f>
        <v>0.62596989239188072</v>
      </c>
      <c r="F1062" s="75">
        <f t="shared" si="48"/>
        <v>-0.16332198812391563</v>
      </c>
      <c r="G1062" s="26">
        <f t="shared" si="49"/>
        <v>-4.356462438511597E-3</v>
      </c>
      <c r="H1062" s="26">
        <f t="shared" si="50"/>
        <v>7.1150610664487564E-4</v>
      </c>
    </row>
    <row r="1063" spans="1:8" s="33" customFormat="1" x14ac:dyDescent="0.25">
      <c r="A1063" s="12">
        <f>Riesgo!D1067</f>
        <v>0.91718228877059982</v>
      </c>
      <c r="F1063" s="75">
        <f t="shared" si="48"/>
        <v>0.12789040825480347</v>
      </c>
      <c r="G1063" s="26">
        <f t="shared" si="49"/>
        <v>2.0917699571985009E-3</v>
      </c>
      <c r="H1063" s="26">
        <f t="shared" si="50"/>
        <v>2.6751731380124903E-4</v>
      </c>
    </row>
    <row r="1064" spans="1:8" s="33" customFormat="1" x14ac:dyDescent="0.25">
      <c r="A1064" s="12">
        <f>Riesgo!D1068</f>
        <v>0.89764885526309535</v>
      </c>
      <c r="F1064" s="75">
        <f t="shared" si="48"/>
        <v>0.108356974747299</v>
      </c>
      <c r="G1064" s="26">
        <f t="shared" si="49"/>
        <v>1.2722445934814726E-3</v>
      </c>
      <c r="H1064" s="26">
        <f t="shared" si="50"/>
        <v>1.3785657528825961E-4</v>
      </c>
    </row>
    <row r="1065" spans="1:8" s="33" customFormat="1" x14ac:dyDescent="0.25">
      <c r="A1065" s="12">
        <f>Riesgo!D1069</f>
        <v>0.79723924212267361</v>
      </c>
      <c r="F1065" s="75">
        <f t="shared" si="48"/>
        <v>7.9473616068772568E-3</v>
      </c>
      <c r="G1065" s="26">
        <f t="shared" si="49"/>
        <v>5.019597818802841E-7</v>
      </c>
      <c r="H1065" s="26">
        <f t="shared" si="50"/>
        <v>3.9892558987118514E-9</v>
      </c>
    </row>
    <row r="1066" spans="1:8" s="33" customFormat="1" x14ac:dyDescent="0.25">
      <c r="A1066" s="12">
        <f>Riesgo!D1070</f>
        <v>0.78717907823802435</v>
      </c>
      <c r="F1066" s="75">
        <f t="shared" si="48"/>
        <v>-2.1128022777719968E-3</v>
      </c>
      <c r="G1066" s="26">
        <f t="shared" si="49"/>
        <v>-9.4314087925870421E-9</v>
      </c>
      <c r="H1066" s="26">
        <f t="shared" si="50"/>
        <v>1.9926701979576738E-11</v>
      </c>
    </row>
    <row r="1067" spans="1:8" s="33" customFormat="1" x14ac:dyDescent="0.25">
      <c r="A1067" s="12">
        <f>Riesgo!D1071</f>
        <v>0.88592879570014327</v>
      </c>
      <c r="F1067" s="75">
        <f t="shared" si="48"/>
        <v>9.6636915184346917E-2</v>
      </c>
      <c r="G1067" s="26">
        <f t="shared" si="49"/>
        <v>9.0246251974263438E-4</v>
      </c>
      <c r="H1067" s="26">
        <f t="shared" si="50"/>
        <v>8.7211193977420961E-5</v>
      </c>
    </row>
    <row r="1068" spans="1:8" s="33" customFormat="1" x14ac:dyDescent="0.25">
      <c r="A1068" s="12">
        <f>Riesgo!D1072</f>
        <v>0.73306133722569888</v>
      </c>
      <c r="F1068" s="75">
        <f t="shared" si="48"/>
        <v>-5.6230543290097468E-2</v>
      </c>
      <c r="G1068" s="26">
        <f t="shared" si="49"/>
        <v>-1.7779389276170724E-4</v>
      </c>
      <c r="H1068" s="26">
        <f t="shared" si="50"/>
        <v>9.9974471836521255E-6</v>
      </c>
    </row>
    <row r="1069" spans="1:8" s="33" customFormat="1" x14ac:dyDescent="0.25">
      <c r="A1069" s="12">
        <f>Riesgo!D1073</f>
        <v>0.75257877177913268</v>
      </c>
      <c r="F1069" s="75">
        <f t="shared" si="48"/>
        <v>-3.6713108736663669E-2</v>
      </c>
      <c r="G1069" s="26">
        <f t="shared" si="49"/>
        <v>-4.948385000069874E-5</v>
      </c>
      <c r="H1069" s="26">
        <f t="shared" si="50"/>
        <v>1.8167059657844076E-6</v>
      </c>
    </row>
    <row r="1070" spans="1:8" s="33" customFormat="1" x14ac:dyDescent="0.25">
      <c r="A1070" s="12">
        <f>Riesgo!D1074</f>
        <v>0.64658015395655399</v>
      </c>
      <c r="F1070" s="75">
        <f t="shared" si="48"/>
        <v>-0.14271172655924236</v>
      </c>
      <c r="G1070" s="26">
        <f t="shared" si="49"/>
        <v>-2.9065579158502448E-3</v>
      </c>
      <c r="H1070" s="26">
        <f t="shared" si="50"/>
        <v>4.147998985154215E-4</v>
      </c>
    </row>
    <row r="1071" spans="1:8" s="33" customFormat="1" x14ac:dyDescent="0.25">
      <c r="A1071" s="12">
        <f>Riesgo!D1075</f>
        <v>0.54371852674702903</v>
      </c>
      <c r="F1071" s="75">
        <f t="shared" si="48"/>
        <v>-0.24557335376876732</v>
      </c>
      <c r="G1071" s="26">
        <f t="shared" si="49"/>
        <v>-1.4809613488281923E-2</v>
      </c>
      <c r="H1071" s="26">
        <f t="shared" si="50"/>
        <v>3.6368464523365649E-3</v>
      </c>
    </row>
    <row r="1072" spans="1:8" s="33" customFormat="1" x14ac:dyDescent="0.25">
      <c r="A1072" s="12">
        <f>Riesgo!D1076</f>
        <v>0.84961308501315969</v>
      </c>
      <c r="F1072" s="75">
        <f t="shared" si="48"/>
        <v>6.0321204497363334E-2</v>
      </c>
      <c r="G1072" s="26">
        <f t="shared" si="49"/>
        <v>2.194876127301829E-4</v>
      </c>
      <c r="H1072" s="26">
        <f t="shared" si="50"/>
        <v>1.3239757172135451E-5</v>
      </c>
    </row>
    <row r="1073" spans="1:8" s="33" customFormat="1" x14ac:dyDescent="0.25">
      <c r="A1073" s="12">
        <f>Riesgo!D1077</f>
        <v>0.87329714989896834</v>
      </c>
      <c r="F1073" s="75">
        <f t="shared" si="48"/>
        <v>8.4005269383171988E-2</v>
      </c>
      <c r="G1073" s="26">
        <f t="shared" si="49"/>
        <v>5.9281554930026349E-4</v>
      </c>
      <c r="H1073" s="26">
        <f t="shared" si="50"/>
        <v>4.9799629913501706E-5</v>
      </c>
    </row>
    <row r="1074" spans="1:8" s="33" customFormat="1" x14ac:dyDescent="0.25">
      <c r="A1074" s="12">
        <f>Riesgo!D1078</f>
        <v>0.90364873510686128</v>
      </c>
      <c r="F1074" s="75">
        <f t="shared" si="48"/>
        <v>0.11435685459106493</v>
      </c>
      <c r="G1074" s="26">
        <f t="shared" si="49"/>
        <v>1.4955006442982726E-3</v>
      </c>
      <c r="H1074" s="26">
        <f t="shared" si="50"/>
        <v>1.7102074972086146E-4</v>
      </c>
    </row>
    <row r="1075" spans="1:8" s="33" customFormat="1" x14ac:dyDescent="0.25">
      <c r="A1075" s="12">
        <f>Riesgo!D1079</f>
        <v>0.53000390623671834</v>
      </c>
      <c r="F1075" s="75">
        <f t="shared" si="48"/>
        <v>-0.25928797427907802</v>
      </c>
      <c r="G1075" s="26">
        <f t="shared" si="49"/>
        <v>-1.7431996267703032E-2</v>
      </c>
      <c r="H1075" s="26">
        <f t="shared" si="50"/>
        <v>4.5199069998931671E-3</v>
      </c>
    </row>
    <row r="1076" spans="1:8" s="33" customFormat="1" x14ac:dyDescent="0.25">
      <c r="A1076" s="12">
        <f>Riesgo!D1080</f>
        <v>0.80064366852000679</v>
      </c>
      <c r="F1076" s="75">
        <f t="shared" si="48"/>
        <v>1.1351788004210439E-2</v>
      </c>
      <c r="G1076" s="26">
        <f t="shared" si="49"/>
        <v>1.4628264893793698E-6</v>
      </c>
      <c r="H1076" s="26">
        <f t="shared" si="50"/>
        <v>1.6605696194377997E-8</v>
      </c>
    </row>
    <row r="1077" spans="1:8" s="33" customFormat="1" x14ac:dyDescent="0.25">
      <c r="A1077" s="12">
        <f>Riesgo!D1081</f>
        <v>0.6744617346106081</v>
      </c>
      <c r="F1077" s="75">
        <f t="shared" si="48"/>
        <v>-0.11483014590518825</v>
      </c>
      <c r="G1077" s="26">
        <f t="shared" si="49"/>
        <v>-1.5141459872806489E-3</v>
      </c>
      <c r="H1077" s="26">
        <f t="shared" si="50"/>
        <v>1.7386960464119223E-4</v>
      </c>
    </row>
    <row r="1078" spans="1:8" s="33" customFormat="1" x14ac:dyDescent="0.25">
      <c r="A1078" s="12">
        <f>Riesgo!D1082</f>
        <v>0.70538731220368478</v>
      </c>
      <c r="F1078" s="75">
        <f t="shared" si="48"/>
        <v>-8.3904568312111572E-2</v>
      </c>
      <c r="G1078" s="26">
        <f t="shared" si="49"/>
        <v>-5.9068619617783904E-4</v>
      </c>
      <c r="H1078" s="26">
        <f t="shared" si="50"/>
        <v>4.9561270298224831E-5</v>
      </c>
    </row>
    <row r="1079" spans="1:8" s="33" customFormat="1" x14ac:dyDescent="0.25">
      <c r="A1079" s="12">
        <f>Riesgo!D1083</f>
        <v>0.78398531119286141</v>
      </c>
      <c r="F1079" s="75">
        <f t="shared" si="48"/>
        <v>-5.3065693229349398E-3</v>
      </c>
      <c r="G1079" s="26">
        <f t="shared" si="49"/>
        <v>-1.4943128330769388E-7</v>
      </c>
      <c r="H1079" s="26">
        <f t="shared" si="50"/>
        <v>7.9296746388740825E-10</v>
      </c>
    </row>
    <row r="1080" spans="1:8" s="33" customFormat="1" x14ac:dyDescent="0.25">
      <c r="A1080" s="12">
        <f>Riesgo!D1084</f>
        <v>0.81351806323555509</v>
      </c>
      <c r="F1080" s="75">
        <f t="shared" si="48"/>
        <v>2.4226182719758738E-2</v>
      </c>
      <c r="G1080" s="26">
        <f t="shared" si="49"/>
        <v>1.421853873177518E-5</v>
      </c>
      <c r="H1080" s="26">
        <f t="shared" si="50"/>
        <v>3.4446091732395219E-7</v>
      </c>
    </row>
    <row r="1081" spans="1:8" s="33" customFormat="1" x14ac:dyDescent="0.25">
      <c r="A1081" s="12">
        <f>Riesgo!D1085</f>
        <v>0.71238372290258978</v>
      </c>
      <c r="F1081" s="75">
        <f t="shared" si="48"/>
        <v>-7.6908157613206574E-2</v>
      </c>
      <c r="G1081" s="26">
        <f t="shared" si="49"/>
        <v>-4.5490134718195936E-4</v>
      </c>
      <c r="H1081" s="26">
        <f t="shared" si="50"/>
        <v>3.4985624507530139E-5</v>
      </c>
    </row>
    <row r="1082" spans="1:8" s="33" customFormat="1" x14ac:dyDescent="0.25">
      <c r="A1082" s="12">
        <f>Riesgo!D1086</f>
        <v>0.64251194584218474</v>
      </c>
      <c r="F1082" s="75">
        <f t="shared" si="48"/>
        <v>-0.14677993467361161</v>
      </c>
      <c r="G1082" s="26">
        <f t="shared" si="49"/>
        <v>-3.1622781715065465E-3</v>
      </c>
      <c r="H1082" s="26">
        <f t="shared" si="50"/>
        <v>4.6415898343351886E-4</v>
      </c>
    </row>
    <row r="1083" spans="1:8" s="33" customFormat="1" x14ac:dyDescent="0.25">
      <c r="A1083" s="12">
        <f>Riesgo!D1087</f>
        <v>0.80578197844871491</v>
      </c>
      <c r="F1083" s="75">
        <f t="shared" si="48"/>
        <v>1.6490097932918557E-2</v>
      </c>
      <c r="G1083" s="26">
        <f t="shared" si="49"/>
        <v>4.4840423392614826E-6</v>
      </c>
      <c r="H1083" s="26">
        <f t="shared" si="50"/>
        <v>7.3942297309775056E-8</v>
      </c>
    </row>
    <row r="1084" spans="1:8" s="33" customFormat="1" x14ac:dyDescent="0.25">
      <c r="A1084" s="12">
        <f>Riesgo!D1088</f>
        <v>0.82399768232673321</v>
      </c>
      <c r="F1084" s="75">
        <f t="shared" si="48"/>
        <v>3.4705801810936854E-2</v>
      </c>
      <c r="G1084" s="26">
        <f t="shared" si="49"/>
        <v>4.1802884211899321E-5</v>
      </c>
      <c r="H1084" s="26">
        <f t="shared" si="50"/>
        <v>1.4508026145837189E-6</v>
      </c>
    </row>
    <row r="1085" spans="1:8" s="33" customFormat="1" x14ac:dyDescent="0.25">
      <c r="A1085" s="12">
        <f>Riesgo!D1089</f>
        <v>0.46453881266354247</v>
      </c>
      <c r="F1085" s="75">
        <f t="shared" si="48"/>
        <v>-0.32475306785225388</v>
      </c>
      <c r="G1085" s="26">
        <f t="shared" si="49"/>
        <v>-3.4249937811724591E-2</v>
      </c>
      <c r="H1085" s="26">
        <f t="shared" si="50"/>
        <v>1.1122772378106473E-2</v>
      </c>
    </row>
    <row r="1086" spans="1:8" s="33" customFormat="1" x14ac:dyDescent="0.25">
      <c r="A1086" s="12">
        <f>Riesgo!D1090</f>
        <v>0.84235169415412814</v>
      </c>
      <c r="F1086" s="75">
        <f t="shared" si="48"/>
        <v>5.3059813638331788E-2</v>
      </c>
      <c r="G1086" s="26">
        <f t="shared" si="49"/>
        <v>1.4938161859395706E-4</v>
      </c>
      <c r="H1086" s="26">
        <f t="shared" si="50"/>
        <v>7.9261608435877214E-6</v>
      </c>
    </row>
    <row r="1087" spans="1:8" s="33" customFormat="1" x14ac:dyDescent="0.25">
      <c r="A1087" s="12">
        <f>Riesgo!D1091</f>
        <v>0.64548337090350227</v>
      </c>
      <c r="F1087" s="75">
        <f t="shared" si="48"/>
        <v>-0.14380850961229408</v>
      </c>
      <c r="G1087" s="26">
        <f t="shared" si="49"/>
        <v>-2.9740875997615397E-3</v>
      </c>
      <c r="H1087" s="26">
        <f t="shared" si="50"/>
        <v>4.2769910517811201E-4</v>
      </c>
    </row>
    <row r="1088" spans="1:8" s="33" customFormat="1" x14ac:dyDescent="0.25">
      <c r="A1088" s="12">
        <f>Riesgo!D1092</f>
        <v>0.77984124838854174</v>
      </c>
      <c r="F1088" s="75">
        <f t="shared" si="48"/>
        <v>-9.4506321272546101E-3</v>
      </c>
      <c r="G1088" s="26">
        <f t="shared" si="49"/>
        <v>-8.4407798796094795E-7</v>
      </c>
      <c r="H1088" s="26">
        <f t="shared" si="50"/>
        <v>7.9770705509321641E-9</v>
      </c>
    </row>
    <row r="1089" spans="1:8" s="33" customFormat="1" x14ac:dyDescent="0.25">
      <c r="A1089" s="12">
        <f>Riesgo!D1093</f>
        <v>1</v>
      </c>
      <c r="F1089" s="75">
        <f t="shared" si="48"/>
        <v>0.21070811948420365</v>
      </c>
      <c r="G1089" s="26">
        <f t="shared" si="49"/>
        <v>9.3550004657532264E-3</v>
      </c>
      <c r="H1089" s="26">
        <f t="shared" si="50"/>
        <v>1.9711745559127117E-3</v>
      </c>
    </row>
    <row r="1090" spans="1:8" s="33" customFormat="1" x14ac:dyDescent="0.25">
      <c r="A1090" s="12">
        <f>Riesgo!D1094</f>
        <v>0.67312320933708358</v>
      </c>
      <c r="F1090" s="75">
        <f t="shared" si="48"/>
        <v>-0.11616867117871277</v>
      </c>
      <c r="G1090" s="26">
        <f t="shared" si="49"/>
        <v>-1.5677148235293183E-3</v>
      </c>
      <c r="H1090" s="26">
        <f t="shared" si="50"/>
        <v>1.8211934783657108E-4</v>
      </c>
    </row>
    <row r="1091" spans="1:8" s="33" customFormat="1" x14ac:dyDescent="0.25">
      <c r="A1091" s="12">
        <f>Riesgo!D1095</f>
        <v>0.56038789828561086</v>
      </c>
      <c r="F1091" s="75">
        <f t="shared" ref="F1091:F1154" si="51">A1091-$D$4</f>
        <v>-0.22890398223018549</v>
      </c>
      <c r="G1091" s="26">
        <f t="shared" ref="G1091:G1154" si="52">IF(A1091=0,0,(A1091-D$4)^3)</f>
        <v>-1.1993889529250372E-2</v>
      </c>
      <c r="H1091" s="26">
        <f t="shared" ref="H1091:H1154" si="53">IF(A1091=0,0,(A1091-D$4)^4)</f>
        <v>2.7454490756743349E-3</v>
      </c>
    </row>
    <row r="1092" spans="1:8" s="33" customFormat="1" x14ac:dyDescent="0.25">
      <c r="A1092" s="12">
        <f>Riesgo!D1096</f>
        <v>0.74391547113460443</v>
      </c>
      <c r="F1092" s="75">
        <f t="shared" si="51"/>
        <v>-4.5376409381191918E-2</v>
      </c>
      <c r="G1092" s="26">
        <f t="shared" si="52"/>
        <v>-9.3430867664939685E-5</v>
      </c>
      <c r="H1092" s="26">
        <f t="shared" si="53"/>
        <v>4.2395573000042696E-6</v>
      </c>
    </row>
    <row r="1093" spans="1:8" s="33" customFormat="1" x14ac:dyDescent="0.25">
      <c r="A1093" s="12">
        <f>Riesgo!D1097</f>
        <v>0.67814230600871106</v>
      </c>
      <c r="F1093" s="75">
        <f t="shared" si="51"/>
        <v>-0.11114957450708529</v>
      </c>
      <c r="G1093" s="26">
        <f t="shared" si="52"/>
        <v>-1.3731671759052999E-3</v>
      </c>
      <c r="H1093" s="26">
        <f t="shared" si="53"/>
        <v>1.5262694732897004E-4</v>
      </c>
    </row>
    <row r="1094" spans="1:8" s="33" customFormat="1" x14ac:dyDescent="0.25">
      <c r="A1094" s="12">
        <f>Riesgo!D1098</f>
        <v>0.69667584859654041</v>
      </c>
      <c r="F1094" s="75">
        <f t="shared" si="51"/>
        <v>-9.2616031919255937E-2</v>
      </c>
      <c r="G1094" s="26">
        <f t="shared" si="52"/>
        <v>-7.9443525698483014E-4</v>
      </c>
      <c r="H1094" s="26">
        <f t="shared" si="53"/>
        <v>7.3577441118689323E-5</v>
      </c>
    </row>
    <row r="1095" spans="1:8" s="33" customFormat="1" x14ac:dyDescent="0.25">
      <c r="A1095" s="12">
        <f>Riesgo!D1099</f>
        <v>0.80042957583540408</v>
      </c>
      <c r="F1095" s="75">
        <f t="shared" si="51"/>
        <v>1.1137695319607732E-2</v>
      </c>
      <c r="G1095" s="26">
        <f t="shared" si="52"/>
        <v>1.381611691755392E-6</v>
      </c>
      <c r="H1095" s="26">
        <f t="shared" si="53"/>
        <v>1.5387970072779349E-8</v>
      </c>
    </row>
    <row r="1096" spans="1:8" s="33" customFormat="1" x14ac:dyDescent="0.25">
      <c r="A1096" s="12">
        <f>Riesgo!D1100</f>
        <v>0.82715086465795551</v>
      </c>
      <c r="F1096" s="75">
        <f t="shared" si="51"/>
        <v>3.7858984142159158E-2</v>
      </c>
      <c r="G1096" s="26">
        <f t="shared" si="52"/>
        <v>5.4263383443493088E-5</v>
      </c>
      <c r="H1096" s="26">
        <f t="shared" si="53"/>
        <v>2.0543565732871066E-6</v>
      </c>
    </row>
    <row r="1097" spans="1:8" s="33" customFormat="1" x14ac:dyDescent="0.25">
      <c r="A1097" s="12">
        <f>Riesgo!D1101</f>
        <v>0.80645526397384448</v>
      </c>
      <c r="F1097" s="75">
        <f t="shared" si="51"/>
        <v>1.7163383458048131E-2</v>
      </c>
      <c r="G1097" s="26">
        <f t="shared" si="52"/>
        <v>5.0560192213835311E-6</v>
      </c>
      <c r="H1097" s="26">
        <f t="shared" si="53"/>
        <v>8.6778396667867484E-8</v>
      </c>
    </row>
    <row r="1098" spans="1:8" s="33" customFormat="1" x14ac:dyDescent="0.25">
      <c r="A1098" s="12">
        <f>Riesgo!D1102</f>
        <v>0.82525463010123068</v>
      </c>
      <c r="F1098" s="75">
        <f t="shared" si="51"/>
        <v>3.5962749585434328E-2</v>
      </c>
      <c r="G1098" s="26">
        <f t="shared" si="52"/>
        <v>4.6511320196565852E-5</v>
      </c>
      <c r="H1098" s="26">
        <f t="shared" si="53"/>
        <v>1.6726749611170517E-6</v>
      </c>
    </row>
    <row r="1099" spans="1:8" s="33" customFormat="1" x14ac:dyDescent="0.25">
      <c r="A1099" s="12">
        <f>Riesgo!D1103</f>
        <v>0.78456772984197276</v>
      </c>
      <c r="F1099" s="75">
        <f t="shared" si="51"/>
        <v>-4.7241506738235906E-3</v>
      </c>
      <c r="G1099" s="26">
        <f t="shared" si="52"/>
        <v>-1.0543170313644221E-7</v>
      </c>
      <c r="H1099" s="26">
        <f t="shared" si="53"/>
        <v>4.9807525141439224E-10</v>
      </c>
    </row>
    <row r="1100" spans="1:8" s="33" customFormat="1" x14ac:dyDescent="0.25">
      <c r="A1100" s="12">
        <f>Riesgo!D1104</f>
        <v>0.65281204890309474</v>
      </c>
      <c r="F1100" s="75">
        <f t="shared" si="51"/>
        <v>-0.13647983161270161</v>
      </c>
      <c r="G1100" s="26">
        <f t="shared" si="52"/>
        <v>-2.5421749442588698E-3</v>
      </c>
      <c r="H1100" s="26">
        <f t="shared" si="53"/>
        <v>3.469556083224796E-4</v>
      </c>
    </row>
    <row r="1101" spans="1:8" s="33" customFormat="1" x14ac:dyDescent="0.25">
      <c r="A1101" s="12">
        <f>Riesgo!D1105</f>
        <v>0.84316795503837061</v>
      </c>
      <c r="F1101" s="75">
        <f t="shared" si="51"/>
        <v>5.3876074522574258E-2</v>
      </c>
      <c r="G1101" s="26">
        <f t="shared" si="52"/>
        <v>1.5638238593917186E-4</v>
      </c>
      <c r="H1101" s="26">
        <f t="shared" si="53"/>
        <v>8.4252690788767929E-6</v>
      </c>
    </row>
    <row r="1102" spans="1:8" s="33" customFormat="1" x14ac:dyDescent="0.25">
      <c r="A1102" s="12">
        <f>Riesgo!D1106</f>
        <v>0.77973735842804748</v>
      </c>
      <c r="F1102" s="75">
        <f t="shared" si="51"/>
        <v>-9.5545220877488735E-3</v>
      </c>
      <c r="G1102" s="26">
        <f t="shared" si="52"/>
        <v>-8.722217380880268E-7</v>
      </c>
      <c r="H1102" s="26">
        <f t="shared" si="53"/>
        <v>8.3336618619767639E-9</v>
      </c>
    </row>
    <row r="1103" spans="1:8" s="33" customFormat="1" x14ac:dyDescent="0.25">
      <c r="A1103" s="12">
        <f>Riesgo!D1107</f>
        <v>0.95514297140345583</v>
      </c>
      <c r="F1103" s="75">
        <f t="shared" si="51"/>
        <v>0.16585109088765948</v>
      </c>
      <c r="G1103" s="26">
        <f t="shared" si="52"/>
        <v>4.5619970208131567E-3</v>
      </c>
      <c r="H1103" s="26">
        <f t="shared" si="53"/>
        <v>7.5661218252811462E-4</v>
      </c>
    </row>
    <row r="1104" spans="1:8" s="33" customFormat="1" x14ac:dyDescent="0.25">
      <c r="A1104" s="12">
        <f>Riesgo!D1108</f>
        <v>0.80352900410760741</v>
      </c>
      <c r="F1104" s="75">
        <f t="shared" si="51"/>
        <v>1.4237123591811063E-2</v>
      </c>
      <c r="G1104" s="26">
        <f t="shared" si="52"/>
        <v>2.8858035639821744E-6</v>
      </c>
      <c r="H1104" s="26">
        <f t="shared" si="53"/>
        <v>4.1085542002103065E-8</v>
      </c>
    </row>
    <row r="1105" spans="1:8" s="33" customFormat="1" x14ac:dyDescent="0.25">
      <c r="A1105" s="12">
        <f>Riesgo!D1109</f>
        <v>0.8161285014460079</v>
      </c>
      <c r="F1105" s="75">
        <f t="shared" si="51"/>
        <v>2.6836620930211552E-2</v>
      </c>
      <c r="G1105" s="26">
        <f t="shared" si="52"/>
        <v>1.932784772369687E-5</v>
      </c>
      <c r="H1105" s="26">
        <f t="shared" si="53"/>
        <v>5.1869412275770514E-7</v>
      </c>
    </row>
    <row r="1106" spans="1:8" s="33" customFormat="1" x14ac:dyDescent="0.25">
      <c r="A1106" s="12">
        <f>Riesgo!D1110</f>
        <v>0.59844025598012851</v>
      </c>
      <c r="F1106" s="75">
        <f t="shared" si="51"/>
        <v>-0.19085162453566784</v>
      </c>
      <c r="G1106" s="26">
        <f t="shared" si="52"/>
        <v>-6.9516449555451004E-3</v>
      </c>
      <c r="H1106" s="26">
        <f t="shared" si="53"/>
        <v>1.3267327329609627E-3</v>
      </c>
    </row>
    <row r="1107" spans="1:8" s="33" customFormat="1" x14ac:dyDescent="0.25">
      <c r="A1107" s="12">
        <f>Riesgo!D1111</f>
        <v>0.81234354474856874</v>
      </c>
      <c r="F1107" s="75">
        <f t="shared" si="51"/>
        <v>2.3051664232772384E-2</v>
      </c>
      <c r="G1107" s="26">
        <f t="shared" si="52"/>
        <v>1.2249175449624988E-5</v>
      </c>
      <c r="H1107" s="26">
        <f t="shared" si="53"/>
        <v>2.8236387959307393E-7</v>
      </c>
    </row>
    <row r="1108" spans="1:8" s="33" customFormat="1" x14ac:dyDescent="0.25">
      <c r="A1108" s="12">
        <f>Riesgo!D1112</f>
        <v>0.7945812255935305</v>
      </c>
      <c r="F1108" s="75">
        <f t="shared" si="51"/>
        <v>5.2893450777341533E-3</v>
      </c>
      <c r="G1108" s="26">
        <f t="shared" si="52"/>
        <v>1.4798091357619084E-7</v>
      </c>
      <c r="H1108" s="26">
        <f t="shared" si="53"/>
        <v>7.8272211682282811E-10</v>
      </c>
    </row>
    <row r="1109" spans="1:8" s="33" customFormat="1" x14ac:dyDescent="0.25">
      <c r="A1109" s="12">
        <f>Riesgo!D1113</f>
        <v>0.83197748895249357</v>
      </c>
      <c r="F1109" s="75">
        <f t="shared" si="51"/>
        <v>4.268560843669722E-2</v>
      </c>
      <c r="G1109" s="26">
        <f t="shared" si="52"/>
        <v>7.7775789548356064E-5</v>
      </c>
      <c r="H1109" s="26">
        <f t="shared" si="53"/>
        <v>3.3199068985160951E-6</v>
      </c>
    </row>
    <row r="1110" spans="1:8" s="33" customFormat="1" x14ac:dyDescent="0.25">
      <c r="A1110" s="12">
        <f>Riesgo!D1114</f>
        <v>0.72436037044119006</v>
      </c>
      <c r="F1110" s="75">
        <f t="shared" si="51"/>
        <v>-6.4931510074606291E-2</v>
      </c>
      <c r="G1110" s="26">
        <f t="shared" si="52"/>
        <v>-2.7375780459398412E-4</v>
      </c>
      <c r="H1110" s="26">
        <f t="shared" si="53"/>
        <v>1.7775507646996381E-5</v>
      </c>
    </row>
    <row r="1111" spans="1:8" s="33" customFormat="1" x14ac:dyDescent="0.25">
      <c r="A1111" s="12">
        <f>Riesgo!D1115</f>
        <v>0.70717638651864312</v>
      </c>
      <c r="F1111" s="75">
        <f t="shared" si="51"/>
        <v>-8.2115493997153233E-2</v>
      </c>
      <c r="G1111" s="26">
        <f t="shared" si="52"/>
        <v>-5.5370102781152476E-4</v>
      </c>
      <c r="H1111" s="26">
        <f t="shared" si="53"/>
        <v>4.5467433425474836E-5</v>
      </c>
    </row>
    <row r="1112" spans="1:8" s="33" customFormat="1" x14ac:dyDescent="0.25">
      <c r="A1112" s="12">
        <f>Riesgo!D1116</f>
        <v>0.64548640772090327</v>
      </c>
      <c r="F1112" s="75">
        <f t="shared" si="51"/>
        <v>-0.14380547279489309</v>
      </c>
      <c r="G1112" s="26">
        <f t="shared" si="52"/>
        <v>-2.9738991915037208E-3</v>
      </c>
      <c r="H1112" s="26">
        <f t="shared" si="53"/>
        <v>4.2766297927854284E-4</v>
      </c>
    </row>
    <row r="1113" spans="1:8" s="33" customFormat="1" x14ac:dyDescent="0.25">
      <c r="A1113" s="12">
        <f>Riesgo!D1117</f>
        <v>0.75591384466898581</v>
      </c>
      <c r="F1113" s="75">
        <f t="shared" si="51"/>
        <v>-3.3378035846810539E-2</v>
      </c>
      <c r="G1113" s="26">
        <f t="shared" si="52"/>
        <v>-3.7186245336095195E-5</v>
      </c>
      <c r="H1113" s="26">
        <f t="shared" si="53"/>
        <v>1.2412038298364765E-6</v>
      </c>
    </row>
    <row r="1114" spans="1:8" s="33" customFormat="1" x14ac:dyDescent="0.25">
      <c r="A1114" s="12">
        <f>Riesgo!D1118</f>
        <v>0.83274080697630459</v>
      </c>
      <c r="F1114" s="75">
        <f t="shared" si="51"/>
        <v>4.3448926460508241E-2</v>
      </c>
      <c r="G1114" s="26">
        <f t="shared" si="52"/>
        <v>8.2023283561554429E-5</v>
      </c>
      <c r="H1114" s="26">
        <f t="shared" si="53"/>
        <v>3.5638236155153927E-6</v>
      </c>
    </row>
    <row r="1115" spans="1:8" s="33" customFormat="1" x14ac:dyDescent="0.25">
      <c r="A1115" s="12">
        <f>Riesgo!D1119</f>
        <v>0.87016817569794058</v>
      </c>
      <c r="F1115" s="75">
        <f t="shared" si="51"/>
        <v>8.0876295182144231E-2</v>
      </c>
      <c r="G1115" s="26">
        <f t="shared" si="52"/>
        <v>5.2900983477742111E-4</v>
      </c>
      <c r="H1115" s="26">
        <f t="shared" si="53"/>
        <v>4.2784355551716062E-5</v>
      </c>
    </row>
    <row r="1116" spans="1:8" s="33" customFormat="1" x14ac:dyDescent="0.25">
      <c r="A1116" s="12">
        <f>Riesgo!D1120</f>
        <v>0.73715821836049644</v>
      </c>
      <c r="F1116" s="75">
        <f t="shared" si="51"/>
        <v>-5.2133662155299909E-2</v>
      </c>
      <c r="G1116" s="26">
        <f t="shared" si="52"/>
        <v>-1.4169505682093815E-4</v>
      </c>
      <c r="H1116" s="26">
        <f t="shared" si="53"/>
        <v>7.3870822213788132E-6</v>
      </c>
    </row>
    <row r="1117" spans="1:8" s="33" customFormat="1" x14ac:dyDescent="0.25">
      <c r="A1117" s="12">
        <f>Riesgo!D1121</f>
        <v>0.66034553127410367</v>
      </c>
      <c r="F1117" s="75">
        <f t="shared" si="51"/>
        <v>-0.12894634924169268</v>
      </c>
      <c r="G1117" s="26">
        <f t="shared" si="52"/>
        <v>-2.1440117069808917E-3</v>
      </c>
      <c r="H1117" s="26">
        <f t="shared" si="53"/>
        <v>2.7646248234663577E-4</v>
      </c>
    </row>
    <row r="1118" spans="1:8" s="33" customFormat="1" x14ac:dyDescent="0.25">
      <c r="A1118" s="12">
        <f>Riesgo!D1122</f>
        <v>0.86371803498613231</v>
      </c>
      <c r="F1118" s="75">
        <f t="shared" si="51"/>
        <v>7.4426154470335959E-2</v>
      </c>
      <c r="G1118" s="26">
        <f t="shared" si="52"/>
        <v>4.1226525992601803E-4</v>
      </c>
      <c r="H1118" s="26">
        <f t="shared" si="53"/>
        <v>3.0683317918007022E-5</v>
      </c>
    </row>
    <row r="1119" spans="1:8" s="33" customFormat="1" x14ac:dyDescent="0.25">
      <c r="A1119" s="12">
        <f>Riesgo!D1123</f>
        <v>0.77380228953520536</v>
      </c>
      <c r="F1119" s="75">
        <f t="shared" si="51"/>
        <v>-1.5489590980590995E-2</v>
      </c>
      <c r="G1119" s="26">
        <f t="shared" si="52"/>
        <v>-3.7163777363005216E-6</v>
      </c>
      <c r="H1119" s="26">
        <f t="shared" si="53"/>
        <v>5.7565171064669739E-8</v>
      </c>
    </row>
    <row r="1120" spans="1:8" s="33" customFormat="1" x14ac:dyDescent="0.25">
      <c r="A1120" s="12">
        <f>Riesgo!D1124</f>
        <v>0.5419546658215264</v>
      </c>
      <c r="F1120" s="75">
        <f t="shared" si="51"/>
        <v>-0.24733721469426995</v>
      </c>
      <c r="G1120" s="26">
        <f t="shared" si="52"/>
        <v>-1.5131026694082866E-2</v>
      </c>
      <c r="H1120" s="26">
        <f t="shared" si="53"/>
        <v>3.7424659979791034E-3</v>
      </c>
    </row>
    <row r="1121" spans="1:8" s="33" customFormat="1" x14ac:dyDescent="0.25">
      <c r="A1121" s="12">
        <f>Riesgo!D1125</f>
        <v>0.85446039956136388</v>
      </c>
      <c r="F1121" s="75">
        <f t="shared" si="51"/>
        <v>6.516851904556753E-2</v>
      </c>
      <c r="G1121" s="26">
        <f t="shared" si="52"/>
        <v>2.7676652142868518E-4</v>
      </c>
      <c r="H1121" s="26">
        <f t="shared" si="53"/>
        <v>1.8036464322900744E-5</v>
      </c>
    </row>
    <row r="1122" spans="1:8" s="33" customFormat="1" x14ac:dyDescent="0.25">
      <c r="A1122" s="12">
        <f>Riesgo!D1126</f>
        <v>0.70406305548266113</v>
      </c>
      <c r="F1122" s="75">
        <f t="shared" si="51"/>
        <v>-8.5228825033135225E-2</v>
      </c>
      <c r="G1122" s="26">
        <f t="shared" si="52"/>
        <v>-6.1909814660311593E-4</v>
      </c>
      <c r="H1122" s="26">
        <f t="shared" si="53"/>
        <v>5.2765007615175269E-5</v>
      </c>
    </row>
    <row r="1123" spans="1:8" s="33" customFormat="1" x14ac:dyDescent="0.25">
      <c r="A1123" s="12">
        <f>Riesgo!D1127</f>
        <v>0.78659167304845956</v>
      </c>
      <c r="F1123" s="75">
        <f t="shared" si="51"/>
        <v>-2.7002074673367904E-3</v>
      </c>
      <c r="G1123" s="26">
        <f t="shared" si="52"/>
        <v>-1.9687537659310374E-8</v>
      </c>
      <c r="H1123" s="26">
        <f t="shared" si="53"/>
        <v>5.3160436201144146E-11</v>
      </c>
    </row>
    <row r="1124" spans="1:8" s="33" customFormat="1" x14ac:dyDescent="0.25">
      <c r="A1124" s="12">
        <f>Riesgo!D1128</f>
        <v>0.75976596192089196</v>
      </c>
      <c r="F1124" s="75">
        <f t="shared" si="51"/>
        <v>-2.9525918594904388E-2</v>
      </c>
      <c r="G1124" s="26">
        <f t="shared" si="52"/>
        <v>-2.5740101441018279E-5</v>
      </c>
      <c r="H1124" s="26">
        <f t="shared" si="53"/>
        <v>7.6000013977208684E-7</v>
      </c>
    </row>
    <row r="1125" spans="1:8" s="33" customFormat="1" x14ac:dyDescent="0.25">
      <c r="A1125" s="12">
        <f>Riesgo!D1129</f>
        <v>1</v>
      </c>
      <c r="F1125" s="75">
        <f t="shared" si="51"/>
        <v>0.21070811948420365</v>
      </c>
      <c r="G1125" s="26">
        <f t="shared" si="52"/>
        <v>9.3550004657532264E-3</v>
      </c>
      <c r="H1125" s="26">
        <f t="shared" si="53"/>
        <v>1.9711745559127117E-3</v>
      </c>
    </row>
    <row r="1126" spans="1:8" s="33" customFormat="1" x14ac:dyDescent="0.25">
      <c r="A1126" s="12">
        <f>Riesgo!D1130</f>
        <v>0.76311190991847033</v>
      </c>
      <c r="F1126" s="75">
        <f t="shared" si="51"/>
        <v>-2.6179970597326019E-2</v>
      </c>
      <c r="G1126" s="26">
        <f t="shared" si="52"/>
        <v>-1.794351257496004E-5</v>
      </c>
      <c r="H1126" s="26">
        <f t="shared" si="53"/>
        <v>4.6976063162520349E-7</v>
      </c>
    </row>
    <row r="1127" spans="1:8" s="33" customFormat="1" x14ac:dyDescent="0.25">
      <c r="A1127" s="12">
        <f>Riesgo!D1131</f>
        <v>0.76077036075403659</v>
      </c>
      <c r="F1127" s="75">
        <f t="shared" si="51"/>
        <v>-2.8521519761759762E-2</v>
      </c>
      <c r="G1127" s="26">
        <f t="shared" si="52"/>
        <v>-2.3201602884496405E-5</v>
      </c>
      <c r="H1127" s="26">
        <f t="shared" si="53"/>
        <v>6.6174497517466649E-7</v>
      </c>
    </row>
    <row r="1128" spans="1:8" s="33" customFormat="1" x14ac:dyDescent="0.25">
      <c r="A1128" s="12">
        <f>Riesgo!D1132</f>
        <v>0.94329503644776069</v>
      </c>
      <c r="F1128" s="75">
        <f t="shared" si="51"/>
        <v>0.15400315593196434</v>
      </c>
      <c r="G1128" s="26">
        <f t="shared" si="52"/>
        <v>3.6524885428489071E-3</v>
      </c>
      <c r="H1128" s="26">
        <f t="shared" si="53"/>
        <v>5.6249476260407339E-4</v>
      </c>
    </row>
    <row r="1129" spans="1:8" s="33" customFormat="1" x14ac:dyDescent="0.25">
      <c r="A1129" s="12">
        <f>Riesgo!D1133</f>
        <v>0.88695923518054565</v>
      </c>
      <c r="F1129" s="75">
        <f t="shared" si="51"/>
        <v>9.7667354664749295E-2</v>
      </c>
      <c r="G1129" s="26">
        <f t="shared" si="52"/>
        <v>9.316403177507842E-4</v>
      </c>
      <c r="H1129" s="26">
        <f t="shared" si="53"/>
        <v>9.0990845333745583E-5</v>
      </c>
    </row>
    <row r="1130" spans="1:8" s="33" customFormat="1" x14ac:dyDescent="0.25">
      <c r="A1130" s="12">
        <f>Riesgo!D1134</f>
        <v>0.99154245050285927</v>
      </c>
      <c r="F1130" s="75">
        <f t="shared" si="51"/>
        <v>0.20225056998706292</v>
      </c>
      <c r="G1130" s="26">
        <f t="shared" si="52"/>
        <v>8.2731188368914237E-3</v>
      </c>
      <c r="H1130" s="26">
        <f t="shared" si="53"/>
        <v>1.6732430003319973E-3</v>
      </c>
    </row>
    <row r="1131" spans="1:8" s="33" customFormat="1" x14ac:dyDescent="0.25">
      <c r="A1131" s="12">
        <f>Riesgo!D1135</f>
        <v>0.73028095323960807</v>
      </c>
      <c r="F1131" s="75">
        <f t="shared" si="51"/>
        <v>-5.9010927276188285E-2</v>
      </c>
      <c r="G1131" s="26">
        <f t="shared" si="52"/>
        <v>-2.0549313468128862E-4</v>
      </c>
      <c r="H1131" s="26">
        <f t="shared" si="53"/>
        <v>1.2126340426433488E-5</v>
      </c>
    </row>
    <row r="1132" spans="1:8" s="33" customFormat="1" x14ac:dyDescent="0.25">
      <c r="A1132" s="12">
        <f>Riesgo!D1136</f>
        <v>0.71264541369710555</v>
      </c>
      <c r="F1132" s="75">
        <f t="shared" si="51"/>
        <v>-7.6646466818690806E-2</v>
      </c>
      <c r="G1132" s="26">
        <f t="shared" si="52"/>
        <v>-4.5027353281653379E-4</v>
      </c>
      <c r="H1132" s="26">
        <f t="shared" si="53"/>
        <v>3.4511875392357143E-5</v>
      </c>
    </row>
    <row r="1133" spans="1:8" s="33" customFormat="1" x14ac:dyDescent="0.25">
      <c r="A1133" s="12">
        <f>Riesgo!D1137</f>
        <v>0.93221291314727983</v>
      </c>
      <c r="F1133" s="75">
        <f t="shared" si="51"/>
        <v>0.14292103263148348</v>
      </c>
      <c r="G1133" s="26">
        <f t="shared" si="52"/>
        <v>2.9193652635288183E-3</v>
      </c>
      <c r="H1133" s="26">
        <f t="shared" si="53"/>
        <v>4.1723869809202159E-4</v>
      </c>
    </row>
    <row r="1134" spans="1:8" s="33" customFormat="1" x14ac:dyDescent="0.25">
      <c r="A1134" s="12">
        <f>Riesgo!D1138</f>
        <v>0.94189402707023162</v>
      </c>
      <c r="F1134" s="75">
        <f t="shared" si="51"/>
        <v>0.15260214655443527</v>
      </c>
      <c r="G1134" s="26">
        <f t="shared" si="52"/>
        <v>3.5537095370032959E-3</v>
      </c>
      <c r="H1134" s="26">
        <f t="shared" si="53"/>
        <v>5.4230370357767133E-4</v>
      </c>
    </row>
    <row r="1135" spans="1:8" s="33" customFormat="1" x14ac:dyDescent="0.25">
      <c r="A1135" s="12">
        <f>Riesgo!D1139</f>
        <v>0.49867506706680503</v>
      </c>
      <c r="F1135" s="75">
        <f t="shared" si="51"/>
        <v>-0.29061681344899132</v>
      </c>
      <c r="G1135" s="26">
        <f t="shared" si="52"/>
        <v>-2.4544953267035478E-2</v>
      </c>
      <c r="H1135" s="26">
        <f t="shared" si="53"/>
        <v>7.13317610472026E-3</v>
      </c>
    </row>
    <row r="1136" spans="1:8" s="33" customFormat="1" x14ac:dyDescent="0.25">
      <c r="A1136" s="12">
        <f>Riesgo!D1140</f>
        <v>0.91430846487685447</v>
      </c>
      <c r="F1136" s="75">
        <f t="shared" si="51"/>
        <v>0.12501658436105811</v>
      </c>
      <c r="G1136" s="26">
        <f t="shared" si="52"/>
        <v>1.9539024950695474E-3</v>
      </c>
      <c r="H1136" s="26">
        <f t="shared" si="53"/>
        <v>2.4427021610814401E-4</v>
      </c>
    </row>
    <row r="1137" spans="1:8" s="33" customFormat="1" x14ac:dyDescent="0.25">
      <c r="A1137" s="12">
        <f>Riesgo!D1141</f>
        <v>0.89644930739713635</v>
      </c>
      <c r="F1137" s="75">
        <f t="shared" si="51"/>
        <v>0.10715742688134</v>
      </c>
      <c r="G1137" s="26">
        <f t="shared" si="52"/>
        <v>1.2304581004095034E-3</v>
      </c>
      <c r="H1137" s="26">
        <f t="shared" si="53"/>
        <v>1.3185272392518389E-4</v>
      </c>
    </row>
    <row r="1138" spans="1:8" s="33" customFormat="1" x14ac:dyDescent="0.25">
      <c r="A1138" s="12">
        <f>Riesgo!D1142</f>
        <v>0.89639314041045981</v>
      </c>
      <c r="F1138" s="75">
        <f t="shared" si="51"/>
        <v>0.10710125989466346</v>
      </c>
      <c r="G1138" s="26">
        <f t="shared" si="52"/>
        <v>1.2285242660350526E-3</v>
      </c>
      <c r="H1138" s="26">
        <f t="shared" si="53"/>
        <v>1.3157649670352082E-4</v>
      </c>
    </row>
    <row r="1139" spans="1:8" s="33" customFormat="1" x14ac:dyDescent="0.25">
      <c r="A1139" s="12">
        <f>Riesgo!D1143</f>
        <v>0.83384762239546362</v>
      </c>
      <c r="F1139" s="75">
        <f t="shared" si="51"/>
        <v>4.4555741879667266E-2</v>
      </c>
      <c r="G1139" s="26">
        <f t="shared" si="52"/>
        <v>8.8452688550311453E-5</v>
      </c>
      <c r="H1139" s="26">
        <f t="shared" si="53"/>
        <v>3.9410751596102775E-6</v>
      </c>
    </row>
    <row r="1140" spans="1:8" s="33" customFormat="1" x14ac:dyDescent="0.25">
      <c r="A1140" s="12">
        <f>Riesgo!D1144</f>
        <v>0.49886170787314571</v>
      </c>
      <c r="F1140" s="75">
        <f t="shared" si="51"/>
        <v>-0.29043017264265064</v>
      </c>
      <c r="G1140" s="26">
        <f t="shared" si="52"/>
        <v>-2.4497693629540719E-2</v>
      </c>
      <c r="H1140" s="26">
        <f t="shared" si="53"/>
        <v>7.1148693901742733E-3</v>
      </c>
    </row>
    <row r="1141" spans="1:8" s="33" customFormat="1" x14ac:dyDescent="0.25">
      <c r="A1141" s="12">
        <f>Riesgo!D1145</f>
        <v>0.75005263446709414</v>
      </c>
      <c r="F1141" s="75">
        <f t="shared" si="51"/>
        <v>-3.9239246048702214E-2</v>
      </c>
      <c r="G1141" s="26">
        <f t="shared" si="52"/>
        <v>-6.0417390338957169E-5</v>
      </c>
      <c r="H1141" s="26">
        <f t="shared" si="53"/>
        <v>2.3707328451308243E-6</v>
      </c>
    </row>
    <row r="1142" spans="1:8" s="33" customFormat="1" x14ac:dyDescent="0.25">
      <c r="A1142" s="12">
        <f>Riesgo!D1146</f>
        <v>0.78831978690396265</v>
      </c>
      <c r="F1142" s="75">
        <f t="shared" si="51"/>
        <v>-9.7209361183370202E-4</v>
      </c>
      <c r="G1142" s="26">
        <f t="shared" si="52"/>
        <v>-9.1859540244231682E-10</v>
      </c>
      <c r="H1142" s="26">
        <f t="shared" si="53"/>
        <v>8.9296072257398476E-13</v>
      </c>
    </row>
    <row r="1143" spans="1:8" s="33" customFormat="1" x14ac:dyDescent="0.25">
      <c r="A1143" s="12">
        <f>Riesgo!D1147</f>
        <v>0.84610015148839557</v>
      </c>
      <c r="F1143" s="75">
        <f t="shared" si="51"/>
        <v>5.6808270972599217E-2</v>
      </c>
      <c r="G1143" s="26">
        <f t="shared" si="52"/>
        <v>1.8333049608537284E-4</v>
      </c>
      <c r="H1143" s="26">
        <f t="shared" si="53"/>
        <v>1.04146884991589E-5</v>
      </c>
    </row>
    <row r="1144" spans="1:8" s="33" customFormat="1" x14ac:dyDescent="0.25">
      <c r="A1144" s="12">
        <f>Riesgo!D1148</f>
        <v>0.92656320301974937</v>
      </c>
      <c r="F1144" s="75">
        <f t="shared" si="51"/>
        <v>0.13727132250395302</v>
      </c>
      <c r="G1144" s="26">
        <f t="shared" si="52"/>
        <v>2.5866606323391062E-3</v>
      </c>
      <c r="H1144" s="26">
        <f t="shared" si="53"/>
        <v>3.5507432587010047E-4</v>
      </c>
    </row>
    <row r="1145" spans="1:8" s="33" customFormat="1" x14ac:dyDescent="0.25">
      <c r="A1145" s="12">
        <f>Riesgo!D1149</f>
        <v>0.91191479903484352</v>
      </c>
      <c r="F1145" s="75">
        <f t="shared" si="51"/>
        <v>0.12262291851904716</v>
      </c>
      <c r="G1145" s="26">
        <f t="shared" si="52"/>
        <v>1.8438048174801802E-3</v>
      </c>
      <c r="H1145" s="26">
        <f t="shared" si="53"/>
        <v>2.2609272789889877E-4</v>
      </c>
    </row>
    <row r="1146" spans="1:8" s="33" customFormat="1" x14ac:dyDescent="0.25">
      <c r="A1146" s="12">
        <f>Riesgo!D1150</f>
        <v>0.74033174245334821</v>
      </c>
      <c r="F1146" s="75">
        <f t="shared" si="51"/>
        <v>-4.8960138062448144E-2</v>
      </c>
      <c r="G1146" s="26">
        <f t="shared" si="52"/>
        <v>-1.1736210797966201E-4</v>
      </c>
      <c r="H1146" s="26">
        <f t="shared" si="53"/>
        <v>5.7460650099841993E-6</v>
      </c>
    </row>
    <row r="1147" spans="1:8" s="33" customFormat="1" x14ac:dyDescent="0.25">
      <c r="A1147" s="12">
        <f>Riesgo!D1151</f>
        <v>0.99568077410949629</v>
      </c>
      <c r="F1147" s="75">
        <f t="shared" si="51"/>
        <v>0.20638889359369994</v>
      </c>
      <c r="G1147" s="26">
        <f t="shared" si="52"/>
        <v>8.7914187896667526E-3</v>
      </c>
      <c r="H1147" s="26">
        <f t="shared" si="53"/>
        <v>1.8144511971181858E-3</v>
      </c>
    </row>
    <row r="1148" spans="1:8" s="33" customFormat="1" x14ac:dyDescent="0.25">
      <c r="A1148" s="12">
        <f>Riesgo!D1152</f>
        <v>0.67759943374066633</v>
      </c>
      <c r="F1148" s="75">
        <f t="shared" si="51"/>
        <v>-0.11169244677513002</v>
      </c>
      <c r="G1148" s="26">
        <f t="shared" si="52"/>
        <v>-1.393385909849884E-3</v>
      </c>
      <c r="H1148" s="26">
        <f t="shared" si="53"/>
        <v>1.556306815731243E-4</v>
      </c>
    </row>
    <row r="1149" spans="1:8" s="33" customFormat="1" x14ac:dyDescent="0.25">
      <c r="A1149" s="12">
        <f>Riesgo!D1153</f>
        <v>0.85218272685513463</v>
      </c>
      <c r="F1149" s="75">
        <f t="shared" si="51"/>
        <v>6.289084633933828E-2</v>
      </c>
      <c r="G1149" s="26">
        <f t="shared" si="52"/>
        <v>2.4874955790657639E-4</v>
      </c>
      <c r="H1149" s="26">
        <f t="shared" si="53"/>
        <v>1.5644070223280825E-5</v>
      </c>
    </row>
    <row r="1150" spans="1:8" s="33" customFormat="1" x14ac:dyDescent="0.25">
      <c r="A1150" s="12">
        <f>Riesgo!D1154</f>
        <v>0.85986338198128753</v>
      </c>
      <c r="F1150" s="75">
        <f t="shared" si="51"/>
        <v>7.0571501465491182E-2</v>
      </c>
      <c r="G1150" s="26">
        <f t="shared" si="52"/>
        <v>3.514698471273195E-4</v>
      </c>
      <c r="H1150" s="26">
        <f t="shared" si="53"/>
        <v>2.4803754831621591E-5</v>
      </c>
    </row>
    <row r="1151" spans="1:8" s="33" customFormat="1" x14ac:dyDescent="0.25">
      <c r="A1151" s="12">
        <f>Riesgo!D1155</f>
        <v>0.86929790367671744</v>
      </c>
      <c r="F1151" s="75">
        <f t="shared" si="51"/>
        <v>8.0006023160921091E-2</v>
      </c>
      <c r="G1151" s="26">
        <f t="shared" si="52"/>
        <v>5.1211565339673564E-4</v>
      </c>
      <c r="H1151" s="26">
        <f t="shared" si="53"/>
        <v>4.0972336826729465E-5</v>
      </c>
    </row>
    <row r="1152" spans="1:8" s="33" customFormat="1" x14ac:dyDescent="0.25">
      <c r="A1152" s="12">
        <f>Riesgo!D1156</f>
        <v>0.80085642912916677</v>
      </c>
      <c r="F1152" s="75">
        <f t="shared" si="51"/>
        <v>1.1564548613370418E-2</v>
      </c>
      <c r="G1152" s="26">
        <f t="shared" si="52"/>
        <v>1.5466286763583646E-6</v>
      </c>
      <c r="H1152" s="26">
        <f t="shared" si="53"/>
        <v>1.7886062514579049E-8</v>
      </c>
    </row>
    <row r="1153" spans="1:8" s="33" customFormat="1" x14ac:dyDescent="0.25">
      <c r="A1153" s="12">
        <f>Riesgo!D1157</f>
        <v>0.61096241350619807</v>
      </c>
      <c r="F1153" s="75">
        <f t="shared" si="51"/>
        <v>-0.17832946700959829</v>
      </c>
      <c r="G1153" s="26">
        <f t="shared" si="52"/>
        <v>-5.6711264988640511E-3</v>
      </c>
      <c r="H1153" s="26">
        <f t="shared" si="53"/>
        <v>1.0113289658864354E-3</v>
      </c>
    </row>
    <row r="1154" spans="1:8" s="33" customFormat="1" x14ac:dyDescent="0.25">
      <c r="A1154" s="12">
        <f>Riesgo!D1158</f>
        <v>0.77351935515656656</v>
      </c>
      <c r="F1154" s="75">
        <f t="shared" si="51"/>
        <v>-1.5772525359229794E-2</v>
      </c>
      <c r="G1154" s="26">
        <f t="shared" si="52"/>
        <v>-3.9237714514639533E-6</v>
      </c>
      <c r="H1154" s="26">
        <f t="shared" si="53"/>
        <v>6.1887784722037105E-8</v>
      </c>
    </row>
    <row r="1155" spans="1:8" s="33" customFormat="1" x14ac:dyDescent="0.25">
      <c r="A1155" s="12">
        <f>Riesgo!D1159</f>
        <v>0.86756276521125686</v>
      </c>
      <c r="F1155" s="75">
        <f t="shared" ref="F1155:F1218" si="54">A1155-$D$4</f>
        <v>7.8270884695460508E-2</v>
      </c>
      <c r="G1155" s="26">
        <f t="shared" ref="G1155:G1218" si="55">IF(A1155=0,0,(A1155-D$4)^3)</f>
        <v>4.7951337791192966E-4</v>
      </c>
      <c r="H1155" s="26">
        <f t="shared" ref="H1155:H1218" si="56">IF(A1155=0,0,(A1155-D$4)^4)</f>
        <v>3.7531936312475425E-5</v>
      </c>
    </row>
    <row r="1156" spans="1:8" s="33" customFormat="1" x14ac:dyDescent="0.25">
      <c r="A1156" s="12">
        <f>Riesgo!D1160</f>
        <v>0.86101267702210926</v>
      </c>
      <c r="F1156" s="75">
        <f t="shared" si="54"/>
        <v>7.1720796506312912E-2</v>
      </c>
      <c r="G1156" s="26">
        <f t="shared" si="55"/>
        <v>3.6892264369261591E-4</v>
      </c>
      <c r="H1156" s="26">
        <f t="shared" si="56"/>
        <v>2.6459425854849094E-5</v>
      </c>
    </row>
    <row r="1157" spans="1:8" s="33" customFormat="1" x14ac:dyDescent="0.25">
      <c r="A1157" s="12">
        <f>Riesgo!D1161</f>
        <v>0.72234857094871618</v>
      </c>
      <c r="F1157" s="75">
        <f t="shared" si="54"/>
        <v>-6.6943309567080167E-2</v>
      </c>
      <c r="G1157" s="26">
        <f t="shared" si="55"/>
        <v>-3.0000019573251871E-4</v>
      </c>
      <c r="H1157" s="26">
        <f t="shared" si="56"/>
        <v>2.0083005973106643E-5</v>
      </c>
    </row>
    <row r="1158" spans="1:8" s="33" customFormat="1" x14ac:dyDescent="0.25">
      <c r="A1158" s="12">
        <f>Riesgo!D1162</f>
        <v>0.72291854452449444</v>
      </c>
      <c r="F1158" s="75">
        <f t="shared" si="54"/>
        <v>-6.6373335991301907E-2</v>
      </c>
      <c r="G1158" s="26">
        <f t="shared" si="55"/>
        <v>-2.9240240396277055E-4</v>
      </c>
      <c r="H1158" s="26">
        <f t="shared" si="56"/>
        <v>1.9407723002885357E-5</v>
      </c>
    </row>
    <row r="1159" spans="1:8" s="33" customFormat="1" x14ac:dyDescent="0.25">
      <c r="A1159" s="12">
        <f>Riesgo!D1163</f>
        <v>0.92859875837070649</v>
      </c>
      <c r="F1159" s="75">
        <f t="shared" si="54"/>
        <v>0.13930687785491014</v>
      </c>
      <c r="G1159" s="26">
        <f t="shared" si="55"/>
        <v>2.7034458605695137E-3</v>
      </c>
      <c r="H1159" s="26">
        <f t="shared" si="56"/>
        <v>3.7660860228571968E-4</v>
      </c>
    </row>
    <row r="1160" spans="1:8" s="33" customFormat="1" x14ac:dyDescent="0.25">
      <c r="A1160" s="12">
        <f>Riesgo!D1164</f>
        <v>0.84235260867621764</v>
      </c>
      <c r="F1160" s="75">
        <f t="shared" si="54"/>
        <v>5.3060728160421289E-2</v>
      </c>
      <c r="G1160" s="26">
        <f t="shared" si="55"/>
        <v>1.4938934280943561E-4</v>
      </c>
      <c r="H1160" s="26">
        <f t="shared" si="56"/>
        <v>7.9267073088754489E-6</v>
      </c>
    </row>
    <row r="1161" spans="1:8" s="33" customFormat="1" x14ac:dyDescent="0.25">
      <c r="A1161" s="12">
        <f>Riesgo!D1165</f>
        <v>0.8742958069992075</v>
      </c>
      <c r="F1161" s="75">
        <f t="shared" si="54"/>
        <v>8.5003926483411152E-2</v>
      </c>
      <c r="G1161" s="26">
        <f t="shared" si="55"/>
        <v>6.1421011045940162E-4</v>
      </c>
      <c r="H1161" s="26">
        <f t="shared" si="56"/>
        <v>5.2210271074858825E-5</v>
      </c>
    </row>
    <row r="1162" spans="1:8" s="33" customFormat="1" x14ac:dyDescent="0.25">
      <c r="A1162" s="12">
        <f>Riesgo!D1166</f>
        <v>0.65887123798129821</v>
      </c>
      <c r="F1162" s="75">
        <f t="shared" si="54"/>
        <v>-0.13042064253449814</v>
      </c>
      <c r="G1162" s="26">
        <f t="shared" si="55"/>
        <v>-2.2183956575829193E-3</v>
      </c>
      <c r="H1162" s="26">
        <f t="shared" si="56"/>
        <v>2.8932458705770484E-4</v>
      </c>
    </row>
    <row r="1163" spans="1:8" s="33" customFormat="1" x14ac:dyDescent="0.25">
      <c r="A1163" s="12">
        <f>Riesgo!D1167</f>
        <v>0.76997751708163187</v>
      </c>
      <c r="F1163" s="75">
        <f t="shared" si="54"/>
        <v>-1.9314363434164483E-2</v>
      </c>
      <c r="G1163" s="26">
        <f t="shared" si="55"/>
        <v>-7.2051196549862337E-6</v>
      </c>
      <c r="H1163" s="26">
        <f t="shared" si="56"/>
        <v>1.3916229960304591E-7</v>
      </c>
    </row>
    <row r="1164" spans="1:8" s="33" customFormat="1" x14ac:dyDescent="0.25">
      <c r="A1164" s="12">
        <f>Riesgo!D1168</f>
        <v>0.52324818459160827</v>
      </c>
      <c r="F1164" s="75">
        <f t="shared" si="54"/>
        <v>-0.26604369592418808</v>
      </c>
      <c r="G1164" s="26">
        <f t="shared" si="55"/>
        <v>-1.8830372770167352E-2</v>
      </c>
      <c r="H1164" s="26">
        <f t="shared" si="56"/>
        <v>5.0097019674055143E-3</v>
      </c>
    </row>
    <row r="1165" spans="1:8" s="33" customFormat="1" x14ac:dyDescent="0.25">
      <c r="A1165" s="12">
        <f>Riesgo!D1169</f>
        <v>0.76039671253810448</v>
      </c>
      <c r="F1165" s="75">
        <f t="shared" si="54"/>
        <v>-2.8895167977691871E-2</v>
      </c>
      <c r="G1165" s="26">
        <f t="shared" si="55"/>
        <v>-2.4125463764140975E-5</v>
      </c>
      <c r="H1165" s="26">
        <f t="shared" si="56"/>
        <v>6.9710932800457188E-7</v>
      </c>
    </row>
    <row r="1166" spans="1:8" s="33" customFormat="1" x14ac:dyDescent="0.25">
      <c r="A1166" s="12">
        <f>Riesgo!D1170</f>
        <v>0.57428441105925954</v>
      </c>
      <c r="F1166" s="75">
        <f t="shared" si="54"/>
        <v>-0.21500746945653681</v>
      </c>
      <c r="G1166" s="26">
        <f t="shared" si="55"/>
        <v>-9.939410862872004E-3</v>
      </c>
      <c r="H1166" s="26">
        <f t="shared" si="56"/>
        <v>2.1370475775149226E-3</v>
      </c>
    </row>
    <row r="1167" spans="1:8" s="33" customFormat="1" x14ac:dyDescent="0.25">
      <c r="A1167" s="12">
        <f>Riesgo!D1171</f>
        <v>1</v>
      </c>
      <c r="F1167" s="75">
        <f t="shared" si="54"/>
        <v>0.21070811948420365</v>
      </c>
      <c r="G1167" s="26">
        <f t="shared" si="55"/>
        <v>9.3550004657532264E-3</v>
      </c>
      <c r="H1167" s="26">
        <f t="shared" si="56"/>
        <v>1.9711745559127117E-3</v>
      </c>
    </row>
    <row r="1168" spans="1:8" s="33" customFormat="1" x14ac:dyDescent="0.25">
      <c r="A1168" s="12">
        <f>Riesgo!D1172</f>
        <v>1</v>
      </c>
      <c r="F1168" s="75">
        <f t="shared" si="54"/>
        <v>0.21070811948420365</v>
      </c>
      <c r="G1168" s="26">
        <f t="shared" si="55"/>
        <v>9.3550004657532264E-3</v>
      </c>
      <c r="H1168" s="26">
        <f t="shared" si="56"/>
        <v>1.9711745559127117E-3</v>
      </c>
    </row>
    <row r="1169" spans="1:8" s="33" customFormat="1" x14ac:dyDescent="0.25">
      <c r="A1169" s="12">
        <f>Riesgo!D1173</f>
        <v>0.70859761686255274</v>
      </c>
      <c r="F1169" s="75">
        <f t="shared" si="54"/>
        <v>-8.0694263653243614E-2</v>
      </c>
      <c r="G1169" s="26">
        <f t="shared" si="55"/>
        <v>-5.2544587726361237E-4</v>
      </c>
      <c r="H1169" s="26">
        <f t="shared" si="56"/>
        <v>4.240046815541982E-5</v>
      </c>
    </row>
    <row r="1170" spans="1:8" s="33" customFormat="1" x14ac:dyDescent="0.25">
      <c r="A1170" s="12">
        <f>Riesgo!D1174</f>
        <v>0.70183847845980118</v>
      </c>
      <c r="F1170" s="75">
        <f t="shared" si="54"/>
        <v>-8.7453402055995166E-2</v>
      </c>
      <c r="G1170" s="26">
        <f t="shared" si="55"/>
        <v>-6.6885214835665883E-4</v>
      </c>
      <c r="H1170" s="26">
        <f t="shared" si="56"/>
        <v>5.8493395846251005E-5</v>
      </c>
    </row>
    <row r="1171" spans="1:8" s="33" customFormat="1" x14ac:dyDescent="0.25">
      <c r="A1171" s="12">
        <f>Riesgo!D1175</f>
        <v>0.83161839517048708</v>
      </c>
      <c r="F1171" s="75">
        <f t="shared" si="54"/>
        <v>4.2326514654690728E-2</v>
      </c>
      <c r="G1171" s="26">
        <f t="shared" si="55"/>
        <v>7.5829383452230548E-5</v>
      </c>
      <c r="H1171" s="26">
        <f t="shared" si="56"/>
        <v>3.2095935099469987E-6</v>
      </c>
    </row>
    <row r="1172" spans="1:8" s="33" customFormat="1" x14ac:dyDescent="0.25">
      <c r="A1172" s="12">
        <f>Riesgo!D1176</f>
        <v>0.82826366676976471</v>
      </c>
      <c r="F1172" s="75">
        <f t="shared" si="54"/>
        <v>3.8971786253968355E-2</v>
      </c>
      <c r="G1172" s="26">
        <f t="shared" si="55"/>
        <v>5.919035378820844E-5</v>
      </c>
      <c r="H1172" s="26">
        <f t="shared" si="56"/>
        <v>2.3067538161308254E-6</v>
      </c>
    </row>
    <row r="1173" spans="1:8" s="33" customFormat="1" x14ac:dyDescent="0.25">
      <c r="A1173" s="12">
        <f>Riesgo!D1177</f>
        <v>0.88758993098404249</v>
      </c>
      <c r="F1173" s="75">
        <f t="shared" si="54"/>
        <v>9.8298050468246134E-2</v>
      </c>
      <c r="G1173" s="26">
        <f t="shared" si="55"/>
        <v>9.4980557378814413E-4</v>
      </c>
      <c r="H1173" s="26">
        <f t="shared" si="56"/>
        <v>9.3364036227248478E-5</v>
      </c>
    </row>
    <row r="1174" spans="1:8" s="33" customFormat="1" x14ac:dyDescent="0.25">
      <c r="A1174" s="12">
        <f>Riesgo!D1178</f>
        <v>0.71327381683806557</v>
      </c>
      <c r="F1174" s="75">
        <f t="shared" si="54"/>
        <v>-7.6018063677730785E-2</v>
      </c>
      <c r="G1174" s="26">
        <f t="shared" si="55"/>
        <v>-4.3928908180920453E-4</v>
      </c>
      <c r="H1174" s="26">
        <f t="shared" si="56"/>
        <v>3.3393905393903998E-5</v>
      </c>
    </row>
    <row r="1175" spans="1:8" s="33" customFormat="1" x14ac:dyDescent="0.25">
      <c r="A1175" s="12">
        <f>Riesgo!D1179</f>
        <v>0.79096315608488255</v>
      </c>
      <c r="F1175" s="75">
        <f t="shared" si="54"/>
        <v>1.6712755690861947E-3</v>
      </c>
      <c r="G1175" s="26">
        <f t="shared" si="55"/>
        <v>4.6681434576021466E-9</v>
      </c>
      <c r="H1175" s="26">
        <f t="shared" si="56"/>
        <v>7.8017541136800239E-12</v>
      </c>
    </row>
    <row r="1176" spans="1:8" s="33" customFormat="1" x14ac:dyDescent="0.25">
      <c r="A1176" s="12">
        <f>Riesgo!D1180</f>
        <v>0.73145935507339732</v>
      </c>
      <c r="F1176" s="75">
        <f t="shared" si="54"/>
        <v>-5.783252544239903E-2</v>
      </c>
      <c r="G1176" s="26">
        <f t="shared" si="55"/>
        <v>-1.9342672237198546E-4</v>
      </c>
      <c r="H1176" s="26">
        <f t="shared" si="56"/>
        <v>1.1186355842817703E-5</v>
      </c>
    </row>
    <row r="1177" spans="1:8" s="33" customFormat="1" x14ac:dyDescent="0.25">
      <c r="A1177" s="12">
        <f>Riesgo!D1181</f>
        <v>0.77514046819145832</v>
      </c>
      <c r="F1177" s="75">
        <f t="shared" si="54"/>
        <v>-1.4151412324338031E-2</v>
      </c>
      <c r="G1177" s="26">
        <f t="shared" si="55"/>
        <v>-2.8339967970054498E-6</v>
      </c>
      <c r="H1177" s="26">
        <f t="shared" si="56"/>
        <v>4.0105057200277422E-8</v>
      </c>
    </row>
    <row r="1178" spans="1:8" s="33" customFormat="1" x14ac:dyDescent="0.25">
      <c r="A1178" s="12">
        <f>Riesgo!D1182</f>
        <v>0.88532521254969088</v>
      </c>
      <c r="F1178" s="75">
        <f t="shared" si="54"/>
        <v>9.6033332033894525E-2</v>
      </c>
      <c r="G1178" s="26">
        <f t="shared" si="55"/>
        <v>8.8565788408519989E-4</v>
      </c>
      <c r="H1178" s="26">
        <f t="shared" si="56"/>
        <v>8.5052677650790474E-5</v>
      </c>
    </row>
    <row r="1179" spans="1:8" s="33" customFormat="1" x14ac:dyDescent="0.25">
      <c r="A1179" s="12">
        <f>Riesgo!D1183</f>
        <v>0.91924406018413918</v>
      </c>
      <c r="F1179" s="75">
        <f t="shared" si="54"/>
        <v>0.12995217966834283</v>
      </c>
      <c r="G1179" s="26">
        <f t="shared" si="55"/>
        <v>2.1945764009214329E-3</v>
      </c>
      <c r="H1179" s="26">
        <f t="shared" si="56"/>
        <v>2.851899867484472E-4</v>
      </c>
    </row>
    <row r="1180" spans="1:8" s="33" customFormat="1" x14ac:dyDescent="0.25">
      <c r="A1180" s="12">
        <f>Riesgo!D1184</f>
        <v>0.83130674439598806</v>
      </c>
      <c r="F1180" s="75">
        <f t="shared" si="54"/>
        <v>4.2014863880191711E-2</v>
      </c>
      <c r="G1180" s="26">
        <f t="shared" si="55"/>
        <v>7.4166687495060211E-5</v>
      </c>
      <c r="H1180" s="26">
        <f t="shared" si="56"/>
        <v>3.1161032795496713E-6</v>
      </c>
    </row>
    <row r="1181" spans="1:8" s="33" customFormat="1" x14ac:dyDescent="0.25">
      <c r="A1181" s="12">
        <f>Riesgo!D1185</f>
        <v>0.72269239801660734</v>
      </c>
      <c r="F1181" s="75">
        <f t="shared" si="54"/>
        <v>-6.6599482499189011E-2</v>
      </c>
      <c r="G1181" s="26">
        <f t="shared" si="55"/>
        <v>-2.9540140983581615E-4</v>
      </c>
      <c r="H1181" s="26">
        <f t="shared" si="56"/>
        <v>1.9673581024596199E-5</v>
      </c>
    </row>
    <row r="1182" spans="1:8" s="33" customFormat="1" x14ac:dyDescent="0.25">
      <c r="A1182" s="12">
        <f>Riesgo!D1186</f>
        <v>0.82767799281858445</v>
      </c>
      <c r="F1182" s="75">
        <f t="shared" si="54"/>
        <v>3.83861123027881E-2</v>
      </c>
      <c r="G1182" s="26">
        <f t="shared" si="55"/>
        <v>5.6561691487328195E-5</v>
      </c>
      <c r="H1182" s="26">
        <f t="shared" si="56"/>
        <v>2.1711834414682339E-6</v>
      </c>
    </row>
    <row r="1183" spans="1:8" s="33" customFormat="1" x14ac:dyDescent="0.25">
      <c r="A1183" s="12">
        <f>Riesgo!D1187</f>
        <v>0.9987539359777432</v>
      </c>
      <c r="F1183" s="75">
        <f t="shared" si="54"/>
        <v>0.20946205546194685</v>
      </c>
      <c r="G1183" s="26">
        <f t="shared" si="55"/>
        <v>9.1900120940682437E-3</v>
      </c>
      <c r="H1183" s="26">
        <f t="shared" si="56"/>
        <v>1.9249588229436848E-3</v>
      </c>
    </row>
    <row r="1184" spans="1:8" s="33" customFormat="1" x14ac:dyDescent="0.25">
      <c r="A1184" s="12">
        <f>Riesgo!D1188</f>
        <v>0.91189293222940826</v>
      </c>
      <c r="F1184" s="75">
        <f t="shared" si="54"/>
        <v>0.12260105171361191</v>
      </c>
      <c r="G1184" s="26">
        <f t="shared" si="55"/>
        <v>1.8428186005714933E-3</v>
      </c>
      <c r="H1184" s="26">
        <f t="shared" si="56"/>
        <v>2.2593149854747158E-4</v>
      </c>
    </row>
    <row r="1185" spans="1:8" s="33" customFormat="1" x14ac:dyDescent="0.25">
      <c r="A1185" s="12">
        <f>Riesgo!D1189</f>
        <v>0.83925864097187042</v>
      </c>
      <c r="F1185" s="75">
        <f t="shared" si="54"/>
        <v>4.9966760456074066E-2</v>
      </c>
      <c r="G1185" s="26">
        <f t="shared" si="55"/>
        <v>1.2475086911392227E-4</v>
      </c>
      <c r="H1185" s="26">
        <f t="shared" si="56"/>
        <v>6.2333967937024029E-6</v>
      </c>
    </row>
    <row r="1186" spans="1:8" s="33" customFormat="1" x14ac:dyDescent="0.25">
      <c r="A1186" s="12">
        <f>Riesgo!D1190</f>
        <v>0.76546749534192637</v>
      </c>
      <c r="F1186" s="75">
        <f t="shared" si="54"/>
        <v>-2.3824385173869977E-2</v>
      </c>
      <c r="G1186" s="26">
        <f t="shared" si="55"/>
        <v>-1.3522752685221764E-5</v>
      </c>
      <c r="H1186" s="26">
        <f t="shared" si="56"/>
        <v>3.2217126858370779E-7</v>
      </c>
    </row>
    <row r="1187" spans="1:8" s="33" customFormat="1" x14ac:dyDescent="0.25">
      <c r="A1187" s="12">
        <f>Riesgo!D1191</f>
        <v>0.95812378884283167</v>
      </c>
      <c r="F1187" s="75">
        <f t="shared" si="54"/>
        <v>0.16883190832703532</v>
      </c>
      <c r="G1187" s="26">
        <f t="shared" si="55"/>
        <v>4.8124207216249026E-3</v>
      </c>
      <c r="H1187" s="26">
        <f t="shared" si="56"/>
        <v>8.124901741045007E-4</v>
      </c>
    </row>
    <row r="1188" spans="1:8" s="33" customFormat="1" x14ac:dyDescent="0.25">
      <c r="A1188" s="12">
        <f>Riesgo!D1192</f>
        <v>0.55919525446190832</v>
      </c>
      <c r="F1188" s="75">
        <f t="shared" si="54"/>
        <v>-0.23009662605388803</v>
      </c>
      <c r="G1188" s="26">
        <f t="shared" si="55"/>
        <v>-1.2182340997904249E-2</v>
      </c>
      <c r="H1188" s="26">
        <f t="shared" si="56"/>
        <v>2.8031155610557228E-3</v>
      </c>
    </row>
    <row r="1189" spans="1:8" s="33" customFormat="1" x14ac:dyDescent="0.25">
      <c r="A1189" s="12">
        <f>Riesgo!D1193</f>
        <v>0.90351579385091574</v>
      </c>
      <c r="F1189" s="75">
        <f t="shared" si="54"/>
        <v>0.11422391333511939</v>
      </c>
      <c r="G1189" s="26">
        <f t="shared" si="55"/>
        <v>1.4902910912521405E-3</v>
      </c>
      <c r="H1189" s="26">
        <f t="shared" si="56"/>
        <v>1.7022688045128501E-4</v>
      </c>
    </row>
    <row r="1190" spans="1:8" s="33" customFormat="1" x14ac:dyDescent="0.25">
      <c r="A1190" s="12">
        <f>Riesgo!D1194</f>
        <v>0.84858633591933019</v>
      </c>
      <c r="F1190" s="75">
        <f t="shared" si="54"/>
        <v>5.9294455403533841E-2</v>
      </c>
      <c r="G1190" s="26">
        <f t="shared" si="55"/>
        <v>2.0846936991484734E-4</v>
      </c>
      <c r="H1190" s="26">
        <f t="shared" si="56"/>
        <v>1.2361077757418716E-5</v>
      </c>
    </row>
    <row r="1191" spans="1:8" s="33" customFormat="1" x14ac:dyDescent="0.25">
      <c r="A1191" s="12">
        <f>Riesgo!D1195</f>
        <v>0.85947365966344047</v>
      </c>
      <c r="F1191" s="75">
        <f t="shared" si="54"/>
        <v>7.0181779147644119E-2</v>
      </c>
      <c r="G1191" s="26">
        <f t="shared" si="55"/>
        <v>3.4567909864530546E-4</v>
      </c>
      <c r="H1191" s="26">
        <f t="shared" si="56"/>
        <v>2.4260374157081516E-5</v>
      </c>
    </row>
    <row r="1192" spans="1:8" s="33" customFormat="1" x14ac:dyDescent="0.25">
      <c r="A1192" s="12">
        <f>Riesgo!D1196</f>
        <v>0.97230418048643952</v>
      </c>
      <c r="F1192" s="75">
        <f t="shared" si="54"/>
        <v>0.18301229997064317</v>
      </c>
      <c r="G1192" s="26">
        <f t="shared" si="55"/>
        <v>6.1297228242102814E-3</v>
      </c>
      <c r="H1192" s="26">
        <f t="shared" si="56"/>
        <v>1.1218146722412701E-3</v>
      </c>
    </row>
    <row r="1193" spans="1:8" s="33" customFormat="1" x14ac:dyDescent="0.25">
      <c r="A1193" s="12">
        <f>Riesgo!D1197</f>
        <v>0.83498111466120861</v>
      </c>
      <c r="F1193" s="75">
        <f t="shared" si="54"/>
        <v>4.5689234145412261E-2</v>
      </c>
      <c r="G1193" s="26">
        <f t="shared" si="55"/>
        <v>9.5376555750195351E-5</v>
      </c>
      <c r="H1193" s="26">
        <f t="shared" si="56"/>
        <v>4.3576817876536417E-6</v>
      </c>
    </row>
    <row r="1194" spans="1:8" s="33" customFormat="1" x14ac:dyDescent="0.25">
      <c r="A1194" s="12">
        <f>Riesgo!D1198</f>
        <v>0.51933363163177948</v>
      </c>
      <c r="F1194" s="75">
        <f t="shared" si="54"/>
        <v>-0.26995824888401687</v>
      </c>
      <c r="G1194" s="26">
        <f t="shared" si="55"/>
        <v>-1.9673870442817817E-2</v>
      </c>
      <c r="H1194" s="26">
        <f t="shared" si="56"/>
        <v>5.3111236135141146E-3</v>
      </c>
    </row>
    <row r="1195" spans="1:8" s="33" customFormat="1" x14ac:dyDescent="0.25">
      <c r="A1195" s="12">
        <f>Riesgo!D1199</f>
        <v>0.48263651233705473</v>
      </c>
      <c r="F1195" s="75">
        <f t="shared" si="54"/>
        <v>-0.30665536817874162</v>
      </c>
      <c r="G1195" s="26">
        <f t="shared" si="55"/>
        <v>-2.8837108733678295E-2</v>
      </c>
      <c r="H1195" s="26">
        <f t="shared" si="56"/>
        <v>8.8430541959365234E-3</v>
      </c>
    </row>
    <row r="1196" spans="1:8" s="33" customFormat="1" x14ac:dyDescent="0.25">
      <c r="A1196" s="12">
        <f>Riesgo!D1200</f>
        <v>0.89803049536240498</v>
      </c>
      <c r="F1196" s="75">
        <f t="shared" si="54"/>
        <v>0.10873861484660863</v>
      </c>
      <c r="G1196" s="26">
        <f t="shared" si="55"/>
        <v>1.2857347724781441E-3</v>
      </c>
      <c r="H1196" s="26">
        <f t="shared" si="56"/>
        <v>1.3980901821939292E-4</v>
      </c>
    </row>
    <row r="1197" spans="1:8" s="33" customFormat="1" x14ac:dyDescent="0.25">
      <c r="A1197" s="12">
        <f>Riesgo!D1201</f>
        <v>0.84471449013219346</v>
      </c>
      <c r="F1197" s="75">
        <f t="shared" si="54"/>
        <v>5.5422609616397112E-2</v>
      </c>
      <c r="G1197" s="26">
        <f t="shared" si="55"/>
        <v>1.7023972656291005E-4</v>
      </c>
      <c r="H1197" s="26">
        <f t="shared" si="56"/>
        <v>9.4351299064983531E-6</v>
      </c>
    </row>
    <row r="1198" spans="1:8" s="33" customFormat="1" x14ac:dyDescent="0.25">
      <c r="A1198" s="12">
        <f>Riesgo!D1202</f>
        <v>0.69495700290069795</v>
      </c>
      <c r="F1198" s="75">
        <f t="shared" si="54"/>
        <v>-9.43348776150984E-2</v>
      </c>
      <c r="G1198" s="26">
        <f t="shared" si="55"/>
        <v>-8.3949259770603501E-4</v>
      </c>
      <c r="H1198" s="26">
        <f t="shared" si="56"/>
        <v>7.9193431463379848E-5</v>
      </c>
    </row>
    <row r="1199" spans="1:8" s="33" customFormat="1" x14ac:dyDescent="0.25">
      <c r="A1199" s="12">
        <f>Riesgo!D1203</f>
        <v>0.7974155526620389</v>
      </c>
      <c r="F1199" s="75">
        <f t="shared" si="54"/>
        <v>8.1236721462425443E-3</v>
      </c>
      <c r="G1199" s="26">
        <f t="shared" si="55"/>
        <v>5.3611401881343037E-7</v>
      </c>
      <c r="H1199" s="26">
        <f t="shared" si="56"/>
        <v>4.3552145218448156E-9</v>
      </c>
    </row>
    <row r="1200" spans="1:8" s="33" customFormat="1" x14ac:dyDescent="0.25">
      <c r="A1200" s="12">
        <f>Riesgo!D1204</f>
        <v>0.77730529011745075</v>
      </c>
      <c r="F1200" s="75">
        <f t="shared" si="54"/>
        <v>-1.1986590398345598E-2</v>
      </c>
      <c r="G1200" s="26">
        <f t="shared" si="55"/>
        <v>-1.7222135231010134E-6</v>
      </c>
      <c r="H1200" s="26">
        <f t="shared" si="56"/>
        <v>2.0643468079903551E-8</v>
      </c>
    </row>
    <row r="1201" spans="1:8" s="33" customFormat="1" x14ac:dyDescent="0.25">
      <c r="A1201" s="12">
        <f>Riesgo!D1205</f>
        <v>0.72158769432392311</v>
      </c>
      <c r="F1201" s="75">
        <f t="shared" si="54"/>
        <v>-6.7704186191873239E-2</v>
      </c>
      <c r="G1201" s="26">
        <f t="shared" si="55"/>
        <v>-3.1034629615329099E-4</v>
      </c>
      <c r="H1201" s="26">
        <f t="shared" si="56"/>
        <v>2.1011743418720646E-5</v>
      </c>
    </row>
    <row r="1202" spans="1:8" s="33" customFormat="1" x14ac:dyDescent="0.25">
      <c r="A1202" s="12">
        <f>Riesgo!D1206</f>
        <v>0.90826568739279012</v>
      </c>
      <c r="F1202" s="75">
        <f t="shared" si="54"/>
        <v>0.11897380687699377</v>
      </c>
      <c r="G1202" s="26">
        <f t="shared" si="55"/>
        <v>1.684046482467806E-3</v>
      </c>
      <c r="H1202" s="26">
        <f t="shared" si="56"/>
        <v>2.0035742097700542E-4</v>
      </c>
    </row>
    <row r="1203" spans="1:8" s="33" customFormat="1" x14ac:dyDescent="0.25">
      <c r="A1203" s="12">
        <f>Riesgo!D1207</f>
        <v>0.66912709040462026</v>
      </c>
      <c r="F1203" s="75">
        <f t="shared" si="54"/>
        <v>-0.12016479011117609</v>
      </c>
      <c r="G1203" s="26">
        <f t="shared" si="55"/>
        <v>-1.7351287133588781E-3</v>
      </c>
      <c r="H1203" s="26">
        <f t="shared" si="56"/>
        <v>2.0850137765664461E-4</v>
      </c>
    </row>
    <row r="1204" spans="1:8" s="33" customFormat="1" x14ac:dyDescent="0.25">
      <c r="A1204" s="12">
        <f>Riesgo!D1208</f>
        <v>0.57285780778698137</v>
      </c>
      <c r="F1204" s="75">
        <f t="shared" si="54"/>
        <v>-0.21643407272881499</v>
      </c>
      <c r="G1204" s="26">
        <f t="shared" si="55"/>
        <v>-1.0138574469093151E-2</v>
      </c>
      <c r="H1204" s="26">
        <f t="shared" si="56"/>
        <v>2.1943329640102139E-3</v>
      </c>
    </row>
    <row r="1205" spans="1:8" s="33" customFormat="1" x14ac:dyDescent="0.25">
      <c r="A1205" s="12">
        <f>Riesgo!D1209</f>
        <v>0.84510536976549333</v>
      </c>
      <c r="F1205" s="75">
        <f t="shared" si="54"/>
        <v>5.5813489249696979E-2</v>
      </c>
      <c r="G1205" s="26">
        <f t="shared" si="55"/>
        <v>1.7386714446481413E-4</v>
      </c>
      <c r="H1205" s="26">
        <f t="shared" si="56"/>
        <v>9.704131998462415E-6</v>
      </c>
    </row>
    <row r="1206" spans="1:8" s="33" customFormat="1" x14ac:dyDescent="0.25">
      <c r="A1206" s="12">
        <f>Riesgo!D1210</f>
        <v>0.8770049050795784</v>
      </c>
      <c r="F1206" s="75">
        <f t="shared" si="54"/>
        <v>8.7713024563782049E-2</v>
      </c>
      <c r="G1206" s="26">
        <f t="shared" si="55"/>
        <v>6.7482670472581298E-4</v>
      </c>
      <c r="H1206" s="26">
        <f t="shared" si="56"/>
        <v>5.9191091327911321E-5</v>
      </c>
    </row>
    <row r="1207" spans="1:8" s="33" customFormat="1" x14ac:dyDescent="0.25">
      <c r="A1207" s="12">
        <f>Riesgo!D1211</f>
        <v>0.78233371271081242</v>
      </c>
      <c r="F1207" s="75">
        <f t="shared" si="54"/>
        <v>-6.958167804983928E-3</v>
      </c>
      <c r="G1207" s="26">
        <f t="shared" si="55"/>
        <v>-3.3688734271245523E-7</v>
      </c>
      <c r="H1207" s="26">
        <f t="shared" si="56"/>
        <v>2.3441186619683927E-9</v>
      </c>
    </row>
    <row r="1208" spans="1:8" s="33" customFormat="1" x14ac:dyDescent="0.25">
      <c r="A1208" s="12">
        <f>Riesgo!D1212</f>
        <v>0.87812725940172254</v>
      </c>
      <c r="F1208" s="75">
        <f t="shared" si="54"/>
        <v>8.8835378885926186E-2</v>
      </c>
      <c r="G1208" s="26">
        <f t="shared" si="55"/>
        <v>7.0106433973470353E-4</v>
      </c>
      <c r="H1208" s="26">
        <f t="shared" si="56"/>
        <v>6.227931624374406E-5</v>
      </c>
    </row>
    <row r="1209" spans="1:8" s="33" customFormat="1" x14ac:dyDescent="0.25">
      <c r="A1209" s="12">
        <f>Riesgo!D1213</f>
        <v>0.72521730208907387</v>
      </c>
      <c r="F1209" s="75">
        <f t="shared" si="54"/>
        <v>-6.4074578426722484E-2</v>
      </c>
      <c r="G1209" s="26">
        <f t="shared" si="55"/>
        <v>-2.6306148801517935E-4</v>
      </c>
      <c r="H1209" s="26">
        <f t="shared" si="56"/>
        <v>1.6855553944878924E-5</v>
      </c>
    </row>
    <row r="1210" spans="1:8" s="33" customFormat="1" x14ac:dyDescent="0.25">
      <c r="A1210" s="12">
        <f>Riesgo!D1214</f>
        <v>0.46536988141714858</v>
      </c>
      <c r="F1210" s="75">
        <f t="shared" si="54"/>
        <v>-0.32392199909864777</v>
      </c>
      <c r="G1210" s="26">
        <f t="shared" si="55"/>
        <v>-3.398766524544905E-2</v>
      </c>
      <c r="H1210" s="26">
        <f t="shared" si="56"/>
        <v>1.100935247100149E-2</v>
      </c>
    </row>
    <row r="1211" spans="1:8" s="33" customFormat="1" x14ac:dyDescent="0.25">
      <c r="A1211" s="12">
        <f>Riesgo!D1215</f>
        <v>0.88064718358232619</v>
      </c>
      <c r="F1211" s="75">
        <f t="shared" si="54"/>
        <v>9.1355303066529836E-2</v>
      </c>
      <c r="G1211" s="26">
        <f t="shared" si="55"/>
        <v>7.6243230252881575E-4</v>
      </c>
      <c r="H1211" s="26">
        <f t="shared" si="56"/>
        <v>6.9652234065232111E-5</v>
      </c>
    </row>
    <row r="1212" spans="1:8" s="33" customFormat="1" x14ac:dyDescent="0.25">
      <c r="A1212" s="12">
        <f>Riesgo!D1216</f>
        <v>0.65532243207006557</v>
      </c>
      <c r="F1212" s="75">
        <f t="shared" si="54"/>
        <v>-0.13396944844573078</v>
      </c>
      <c r="G1212" s="26">
        <f t="shared" si="55"/>
        <v>-2.4044586240718909E-3</v>
      </c>
      <c r="H1212" s="26">
        <f t="shared" si="56"/>
        <v>3.221239956774919E-4</v>
      </c>
    </row>
    <row r="1213" spans="1:8" s="33" customFormat="1" x14ac:dyDescent="0.25">
      <c r="A1213" s="12">
        <f>Riesgo!D1217</f>
        <v>0.81626496176041619</v>
      </c>
      <c r="F1213" s="75">
        <f t="shared" si="54"/>
        <v>2.6973081244619834E-2</v>
      </c>
      <c r="G1213" s="26">
        <f t="shared" si="55"/>
        <v>1.9624187356648415E-5</v>
      </c>
      <c r="H1213" s="26">
        <f t="shared" si="56"/>
        <v>5.2932479993051908E-7</v>
      </c>
    </row>
    <row r="1214" spans="1:8" s="33" customFormat="1" x14ac:dyDescent="0.25">
      <c r="A1214" s="12">
        <f>Riesgo!D1218</f>
        <v>0.7215809147790424</v>
      </c>
      <c r="F1214" s="75">
        <f t="shared" si="54"/>
        <v>-6.7710965736753947E-2</v>
      </c>
      <c r="G1214" s="26">
        <f t="shared" si="55"/>
        <v>-3.1043953487838299E-4</v>
      </c>
      <c r="H1214" s="26">
        <f t="shared" si="56"/>
        <v>2.1020160709484022E-5</v>
      </c>
    </row>
    <row r="1215" spans="1:8" s="33" customFormat="1" x14ac:dyDescent="0.25">
      <c r="A1215" s="12">
        <f>Riesgo!D1219</f>
        <v>0.74187511224809988</v>
      </c>
      <c r="F1215" s="75">
        <f t="shared" si="54"/>
        <v>-4.7416768267696474E-2</v>
      </c>
      <c r="G1215" s="26">
        <f t="shared" si="55"/>
        <v>-1.0660948680716079E-4</v>
      </c>
      <c r="H1215" s="26">
        <f t="shared" si="56"/>
        <v>5.055077331073188E-6</v>
      </c>
    </row>
    <row r="1216" spans="1:8" s="33" customFormat="1" x14ac:dyDescent="0.25">
      <c r="A1216" s="12">
        <f>Riesgo!D1220</f>
        <v>0.71571704597558827</v>
      </c>
      <c r="F1216" s="75">
        <f t="shared" si="54"/>
        <v>-7.3574834540208078E-2</v>
      </c>
      <c r="G1216" s="26">
        <f t="shared" si="55"/>
        <v>-3.9827943494956028E-4</v>
      </c>
      <c r="H1216" s="26">
        <f t="shared" si="56"/>
        <v>2.9303343527181464E-5</v>
      </c>
    </row>
    <row r="1217" spans="1:8" s="33" customFormat="1" x14ac:dyDescent="0.25">
      <c r="A1217" s="12">
        <f>Riesgo!D1221</f>
        <v>0.69591245794836643</v>
      </c>
      <c r="F1217" s="75">
        <f t="shared" si="54"/>
        <v>-9.3379422567429926E-2</v>
      </c>
      <c r="G1217" s="26">
        <f t="shared" si="55"/>
        <v>-8.142420972335648E-4</v>
      </c>
      <c r="H1217" s="26">
        <f t="shared" si="56"/>
        <v>7.6033456869763411E-5</v>
      </c>
    </row>
    <row r="1218" spans="1:8" s="33" customFormat="1" x14ac:dyDescent="0.25">
      <c r="A1218" s="12">
        <f>Riesgo!D1222</f>
        <v>0.9592585214429451</v>
      </c>
      <c r="F1218" s="75">
        <f t="shared" si="54"/>
        <v>0.16996664092714875</v>
      </c>
      <c r="G1218" s="26">
        <f t="shared" si="55"/>
        <v>4.9101083358888218E-3</v>
      </c>
      <c r="H1218" s="26">
        <f t="shared" si="56"/>
        <v>8.3455462043941528E-4</v>
      </c>
    </row>
    <row r="1219" spans="1:8" s="33" customFormat="1" x14ac:dyDescent="0.25">
      <c r="A1219" s="12">
        <f>Riesgo!D1223</f>
        <v>0.64942001230645552</v>
      </c>
      <c r="F1219" s="75">
        <f t="shared" ref="F1219:F1282" si="57">A1219-$D$4</f>
        <v>-0.13987186820934083</v>
      </c>
      <c r="G1219" s="26">
        <f t="shared" ref="G1219:G1282" si="58">IF(A1219=0,0,(A1219-D$4)^3)</f>
        <v>-2.736472744063031E-3</v>
      </c>
      <c r="H1219" s="26">
        <f t="shared" ref="H1219:H1282" si="59">IF(A1219=0,0,(A1219-D$4)^4)</f>
        <v>3.8275555501603755E-4</v>
      </c>
    </row>
    <row r="1220" spans="1:8" s="33" customFormat="1" x14ac:dyDescent="0.25">
      <c r="A1220" s="12">
        <f>Riesgo!D1224</f>
        <v>0.86900411310110537</v>
      </c>
      <c r="F1220" s="75">
        <f t="shared" si="57"/>
        <v>7.9712232585309017E-2</v>
      </c>
      <c r="G1220" s="26">
        <f t="shared" si="58"/>
        <v>5.0649471622827896E-4</v>
      </c>
      <c r="H1220" s="26">
        <f t="shared" si="59"/>
        <v>4.0373824623218662E-5</v>
      </c>
    </row>
    <row r="1221" spans="1:8" s="33" customFormat="1" x14ac:dyDescent="0.25">
      <c r="A1221" s="12">
        <f>Riesgo!D1225</f>
        <v>0.9047822669181137</v>
      </c>
      <c r="F1221" s="75">
        <f t="shared" si="57"/>
        <v>0.11549038640231735</v>
      </c>
      <c r="G1221" s="26">
        <f t="shared" si="58"/>
        <v>1.54041416363362E-3</v>
      </c>
      <c r="H1221" s="26">
        <f t="shared" si="59"/>
        <v>1.7790302697764926E-4</v>
      </c>
    </row>
    <row r="1222" spans="1:8" s="33" customFormat="1" x14ac:dyDescent="0.25">
      <c r="A1222" s="12">
        <f>Riesgo!D1226</f>
        <v>0.67875395385286941</v>
      </c>
      <c r="F1222" s="75">
        <f t="shared" si="57"/>
        <v>-0.11053792666292694</v>
      </c>
      <c r="G1222" s="26">
        <f t="shared" si="58"/>
        <v>-1.3506223840026948E-3</v>
      </c>
      <c r="H1222" s="26">
        <f t="shared" si="59"/>
        <v>1.4929499803219742E-4</v>
      </c>
    </row>
    <row r="1223" spans="1:8" s="33" customFormat="1" x14ac:dyDescent="0.25">
      <c r="A1223" s="12">
        <f>Riesgo!D1227</f>
        <v>0.5603635171860295</v>
      </c>
      <c r="F1223" s="75">
        <f t="shared" si="57"/>
        <v>-0.22892836332976685</v>
      </c>
      <c r="G1223" s="26">
        <f t="shared" si="58"/>
        <v>-1.1997722429316487E-2</v>
      </c>
      <c r="H1223" s="26">
        <f t="shared" si="59"/>
        <v>2.7466189594282575E-3</v>
      </c>
    </row>
    <row r="1224" spans="1:8" s="33" customFormat="1" x14ac:dyDescent="0.25">
      <c r="A1224" s="12">
        <f>Riesgo!D1228</f>
        <v>0.60293458848627535</v>
      </c>
      <c r="F1224" s="75">
        <f t="shared" si="57"/>
        <v>-0.186357292029521</v>
      </c>
      <c r="G1224" s="26">
        <f t="shared" si="58"/>
        <v>-6.47200990370862E-3</v>
      </c>
      <c r="H1224" s="26">
        <f t="shared" si="59"/>
        <v>1.2061062396433793E-3</v>
      </c>
    </row>
    <row r="1225" spans="1:8" s="33" customFormat="1" x14ac:dyDescent="0.25">
      <c r="A1225" s="12">
        <f>Riesgo!D1229</f>
        <v>0.92121699535130841</v>
      </c>
      <c r="F1225" s="75">
        <f t="shared" si="57"/>
        <v>0.13192511483551206</v>
      </c>
      <c r="G1225" s="26">
        <f t="shared" si="58"/>
        <v>2.2960558229459392E-3</v>
      </c>
      <c r="H1225" s="26">
        <f t="shared" si="59"/>
        <v>3.0290742811088918E-4</v>
      </c>
    </row>
    <row r="1226" spans="1:8" s="33" customFormat="1" x14ac:dyDescent="0.25">
      <c r="A1226" s="12">
        <f>Riesgo!D1230</f>
        <v>0.62701802396457496</v>
      </c>
      <c r="F1226" s="75">
        <f t="shared" si="57"/>
        <v>-0.1622738565512214</v>
      </c>
      <c r="G1226" s="26">
        <f t="shared" si="58"/>
        <v>-4.2731257432708693E-3</v>
      </c>
      <c r="H1226" s="26">
        <f t="shared" si="59"/>
        <v>6.934165938888684E-4</v>
      </c>
    </row>
    <row r="1227" spans="1:8" s="33" customFormat="1" x14ac:dyDescent="0.25">
      <c r="A1227" s="12">
        <f>Riesgo!D1231</f>
        <v>0.47919232105796006</v>
      </c>
      <c r="F1227" s="75">
        <f t="shared" si="57"/>
        <v>-0.31009955945783629</v>
      </c>
      <c r="G1227" s="26">
        <f t="shared" si="58"/>
        <v>-2.9819712210920692E-2</v>
      </c>
      <c r="H1227" s="26">
        <f t="shared" si="59"/>
        <v>9.2470796197659678E-3</v>
      </c>
    </row>
    <row r="1228" spans="1:8" s="33" customFormat="1" x14ac:dyDescent="0.25">
      <c r="A1228" s="12">
        <f>Riesgo!D1232</f>
        <v>0.64270743107451489</v>
      </c>
      <c r="F1228" s="75">
        <f t="shared" si="57"/>
        <v>-0.14658444944128146</v>
      </c>
      <c r="G1228" s="26">
        <f t="shared" si="58"/>
        <v>-3.1496601850514224E-3</v>
      </c>
      <c r="H1228" s="26">
        <f t="shared" si="59"/>
        <v>4.6169120415288743E-4</v>
      </c>
    </row>
    <row r="1229" spans="1:8" s="33" customFormat="1" x14ac:dyDescent="0.25">
      <c r="A1229" s="12">
        <f>Riesgo!D1233</f>
        <v>0.86253868521969412</v>
      </c>
      <c r="F1229" s="75">
        <f t="shared" si="57"/>
        <v>7.3246804703897772E-2</v>
      </c>
      <c r="G1229" s="26">
        <f t="shared" si="58"/>
        <v>3.9297602168576913E-4</v>
      </c>
      <c r="H1229" s="26">
        <f t="shared" si="59"/>
        <v>2.8784237913732227E-5</v>
      </c>
    </row>
    <row r="1230" spans="1:8" s="33" customFormat="1" x14ac:dyDescent="0.25">
      <c r="A1230" s="12">
        <f>Riesgo!D1234</f>
        <v>0.41903131302202534</v>
      </c>
      <c r="F1230" s="75">
        <f t="shared" si="57"/>
        <v>-0.37026056749377101</v>
      </c>
      <c r="G1230" s="26">
        <f t="shared" si="58"/>
        <v>-5.0760090451297972E-2</v>
      </c>
      <c r="H1230" s="26">
        <f t="shared" si="59"/>
        <v>1.8794459896532736E-2</v>
      </c>
    </row>
    <row r="1231" spans="1:8" s="33" customFormat="1" x14ac:dyDescent="0.25">
      <c r="A1231" s="12">
        <f>Riesgo!D1235</f>
        <v>0.51646958259669884</v>
      </c>
      <c r="F1231" s="75">
        <f t="shared" si="57"/>
        <v>-0.27282229791909751</v>
      </c>
      <c r="G1231" s="26">
        <f t="shared" si="58"/>
        <v>-2.0306710981631979E-2</v>
      </c>
      <c r="H1231" s="26">
        <f t="shared" si="59"/>
        <v>5.540123553187809E-3</v>
      </c>
    </row>
    <row r="1232" spans="1:8" s="33" customFormat="1" x14ac:dyDescent="0.25">
      <c r="A1232" s="12">
        <f>Riesgo!D1236</f>
        <v>0.59801888405377279</v>
      </c>
      <c r="F1232" s="75">
        <f t="shared" si="57"/>
        <v>-0.19127299646202356</v>
      </c>
      <c r="G1232" s="26">
        <f t="shared" si="58"/>
        <v>-6.997791276148994E-3</v>
      </c>
      <c r="H1232" s="26">
        <f t="shared" si="59"/>
        <v>1.3384885060048258E-3</v>
      </c>
    </row>
    <row r="1233" spans="1:8" s="33" customFormat="1" x14ac:dyDescent="0.25">
      <c r="A1233" s="12">
        <f>Riesgo!D1237</f>
        <v>0.63743307569270713</v>
      </c>
      <c r="F1233" s="75">
        <f t="shared" si="57"/>
        <v>-0.15185880482308922</v>
      </c>
      <c r="G1233" s="26">
        <f t="shared" si="58"/>
        <v>-3.5020305679346426E-3</v>
      </c>
      <c r="H1233" s="26">
        <f t="shared" si="59"/>
        <v>5.3181417650047919E-4</v>
      </c>
    </row>
    <row r="1234" spans="1:8" s="33" customFormat="1" x14ac:dyDescent="0.25">
      <c r="A1234" s="12">
        <f>Riesgo!D1238</f>
        <v>0.84422851539777488</v>
      </c>
      <c r="F1234" s="75">
        <f t="shared" si="57"/>
        <v>5.493663488197853E-2</v>
      </c>
      <c r="G1234" s="26">
        <f t="shared" si="58"/>
        <v>1.6580062379733547E-4</v>
      </c>
      <c r="H1234" s="26">
        <f t="shared" si="59"/>
        <v>9.1085283327584985E-6</v>
      </c>
    </row>
    <row r="1235" spans="1:8" s="33" customFormat="1" x14ac:dyDescent="0.25">
      <c r="A1235" s="12">
        <f>Riesgo!D1239</f>
        <v>0.86886149421559522</v>
      </c>
      <c r="F1235" s="75">
        <f t="shared" si="57"/>
        <v>7.9569613699798869E-2</v>
      </c>
      <c r="G1235" s="26">
        <f t="shared" si="58"/>
        <v>5.0378095908284114E-4</v>
      </c>
      <c r="H1235" s="26">
        <f t="shared" si="59"/>
        <v>4.008565630353585E-5</v>
      </c>
    </row>
    <row r="1236" spans="1:8" s="33" customFormat="1" x14ac:dyDescent="0.25">
      <c r="A1236" s="12">
        <f>Riesgo!D1240</f>
        <v>0.77328986018650514</v>
      </c>
      <c r="F1236" s="75">
        <f t="shared" si="57"/>
        <v>-1.6002020329291211E-2</v>
      </c>
      <c r="G1236" s="26">
        <f t="shared" si="58"/>
        <v>-4.0975518088269583E-6</v>
      </c>
      <c r="H1236" s="26">
        <f t="shared" si="59"/>
        <v>6.5569107345172954E-8</v>
      </c>
    </row>
    <row r="1237" spans="1:8" s="33" customFormat="1" x14ac:dyDescent="0.25">
      <c r="A1237" s="12">
        <f>Riesgo!D1241</f>
        <v>0.81750066547444467</v>
      </c>
      <c r="F1237" s="75">
        <f t="shared" si="57"/>
        <v>2.8208784958648314E-2</v>
      </c>
      <c r="G1237" s="26">
        <f t="shared" si="58"/>
        <v>2.244673298127161E-5</v>
      </c>
      <c r="H1237" s="26">
        <f t="shared" si="59"/>
        <v>6.3319506369288959E-7</v>
      </c>
    </row>
    <row r="1238" spans="1:8" s="33" customFormat="1" x14ac:dyDescent="0.25">
      <c r="A1238" s="12">
        <f>Riesgo!D1242</f>
        <v>0.73296730974188784</v>
      </c>
      <c r="F1238" s="75">
        <f t="shared" si="57"/>
        <v>-5.6324570773908511E-2</v>
      </c>
      <c r="G1238" s="26">
        <f t="shared" si="58"/>
        <v>-1.786872941926871E-4</v>
      </c>
      <c r="H1238" s="26">
        <f t="shared" si="59"/>
        <v>1.0064485148154217E-5</v>
      </c>
    </row>
    <row r="1239" spans="1:8" s="33" customFormat="1" x14ac:dyDescent="0.25">
      <c r="A1239" s="12">
        <f>Riesgo!D1243</f>
        <v>0.76094284776966203</v>
      </c>
      <c r="F1239" s="75">
        <f t="shared" si="57"/>
        <v>-2.8349032746134317E-2</v>
      </c>
      <c r="G1239" s="26">
        <f t="shared" si="58"/>
        <v>-2.2783200743484995E-5</v>
      </c>
      <c r="H1239" s="26">
        <f t="shared" si="59"/>
        <v>6.4588170393880785E-7</v>
      </c>
    </row>
    <row r="1240" spans="1:8" s="33" customFormat="1" x14ac:dyDescent="0.25">
      <c r="A1240" s="12">
        <f>Riesgo!D1244</f>
        <v>0.60117543008047303</v>
      </c>
      <c r="F1240" s="75">
        <f t="shared" si="57"/>
        <v>-0.18811645043532332</v>
      </c>
      <c r="G1240" s="26">
        <f t="shared" si="58"/>
        <v>-6.6570271223743444E-3</v>
      </c>
      <c r="H1240" s="26">
        <f t="shared" si="59"/>
        <v>1.2522963127127363E-3</v>
      </c>
    </row>
    <row r="1241" spans="1:8" s="33" customFormat="1" x14ac:dyDescent="0.25">
      <c r="A1241" s="12">
        <f>Riesgo!D1245</f>
        <v>0.85809754900917756</v>
      </c>
      <c r="F1241" s="75">
        <f t="shared" si="57"/>
        <v>6.8805668493381211E-2</v>
      </c>
      <c r="G1241" s="26">
        <f t="shared" si="58"/>
        <v>3.2574117305212032E-4</v>
      </c>
      <c r="H1241" s="26">
        <f t="shared" si="59"/>
        <v>2.2412839167669315E-5</v>
      </c>
    </row>
    <row r="1242" spans="1:8" s="33" customFormat="1" x14ac:dyDescent="0.25">
      <c r="A1242" s="12">
        <f>Riesgo!D1246</f>
        <v>0.4760206333357978</v>
      </c>
      <c r="F1242" s="75">
        <f t="shared" si="57"/>
        <v>-0.31327124717999855</v>
      </c>
      <c r="G1242" s="26">
        <f t="shared" si="58"/>
        <v>-3.0744087551844518E-2</v>
      </c>
      <c r="H1242" s="26">
        <f t="shared" si="59"/>
        <v>9.6312386507773993E-3</v>
      </c>
    </row>
    <row r="1243" spans="1:8" s="33" customFormat="1" x14ac:dyDescent="0.25">
      <c r="A1243" s="12">
        <f>Riesgo!D1247</f>
        <v>0.90304565771892731</v>
      </c>
      <c r="F1243" s="75">
        <f t="shared" si="57"/>
        <v>0.11375377720313096</v>
      </c>
      <c r="G1243" s="26">
        <f t="shared" si="58"/>
        <v>1.4719649846459176E-3</v>
      </c>
      <c r="H1243" s="26">
        <f t="shared" si="59"/>
        <v>1.674415769142218E-4</v>
      </c>
    </row>
    <row r="1244" spans="1:8" s="33" customFormat="1" x14ac:dyDescent="0.25">
      <c r="A1244" s="12">
        <f>Riesgo!D1248</f>
        <v>0.79094016952147106</v>
      </c>
      <c r="F1244" s="75">
        <f t="shared" si="57"/>
        <v>1.6482890056747079E-3</v>
      </c>
      <c r="G1244" s="26">
        <f t="shared" si="58"/>
        <v>4.4781649399720647E-9</v>
      </c>
      <c r="H1244" s="26">
        <f t="shared" si="59"/>
        <v>7.381310036153893E-12</v>
      </c>
    </row>
    <row r="1245" spans="1:8" s="33" customFormat="1" x14ac:dyDescent="0.25">
      <c r="A1245" s="12">
        <f>Riesgo!D1249</f>
        <v>0.72466686947164782</v>
      </c>
      <c r="F1245" s="75">
        <f t="shared" si="57"/>
        <v>-6.4625011044148528E-2</v>
      </c>
      <c r="G1245" s="26">
        <f t="shared" si="58"/>
        <v>-2.6989938251468376E-4</v>
      </c>
      <c r="H1245" s="26">
        <f t="shared" si="59"/>
        <v>1.7442250575820303E-5</v>
      </c>
    </row>
    <row r="1246" spans="1:8" s="33" customFormat="1" x14ac:dyDescent="0.25">
      <c r="A1246" s="12">
        <f>Riesgo!D1250</f>
        <v>0.72691200090552699</v>
      </c>
      <c r="F1246" s="75">
        <f t="shared" si="57"/>
        <v>-6.2379879610269362E-2</v>
      </c>
      <c r="G1246" s="26">
        <f t="shared" si="58"/>
        <v>-2.4273566786989348E-4</v>
      </c>
      <c r="H1246" s="26">
        <f t="shared" si="59"/>
        <v>1.5141821738842283E-5</v>
      </c>
    </row>
    <row r="1247" spans="1:8" s="33" customFormat="1" x14ac:dyDescent="0.25">
      <c r="A1247" s="12">
        <f>Riesgo!D1251</f>
        <v>0.76476151011481541</v>
      </c>
      <c r="F1247" s="75">
        <f t="shared" si="57"/>
        <v>-2.4530370400980939E-2</v>
      </c>
      <c r="G1247" s="26">
        <f t="shared" si="58"/>
        <v>-1.4760882321131202E-5</v>
      </c>
      <c r="H1247" s="26">
        <f t="shared" si="59"/>
        <v>3.6208991078263962E-7</v>
      </c>
    </row>
    <row r="1248" spans="1:8" s="33" customFormat="1" x14ac:dyDescent="0.25">
      <c r="A1248" s="12">
        <f>Riesgo!D1252</f>
        <v>0.89766728996111034</v>
      </c>
      <c r="F1248" s="75">
        <f t="shared" si="57"/>
        <v>0.10837540944531399</v>
      </c>
      <c r="G1248" s="26">
        <f t="shared" si="58"/>
        <v>1.2728940422672538E-3</v>
      </c>
      <c r="H1248" s="26">
        <f t="shared" si="59"/>
        <v>1.3795041301121444E-4</v>
      </c>
    </row>
    <row r="1249" spans="1:8" s="33" customFormat="1" x14ac:dyDescent="0.25">
      <c r="A1249" s="12">
        <f>Riesgo!D1253</f>
        <v>1</v>
      </c>
      <c r="F1249" s="75">
        <f t="shared" si="57"/>
        <v>0.21070811948420365</v>
      </c>
      <c r="G1249" s="26">
        <f t="shared" si="58"/>
        <v>9.3550004657532264E-3</v>
      </c>
      <c r="H1249" s="26">
        <f t="shared" si="59"/>
        <v>1.9711745559127117E-3</v>
      </c>
    </row>
    <row r="1250" spans="1:8" s="33" customFormat="1" x14ac:dyDescent="0.25">
      <c r="A1250" s="12">
        <f>Riesgo!D1254</f>
        <v>0.72229022301274215</v>
      </c>
      <c r="F1250" s="75">
        <f t="shared" si="57"/>
        <v>-6.7001657503054202E-2</v>
      </c>
      <c r="G1250" s="26">
        <f t="shared" si="58"/>
        <v>-3.0078532214584605E-4</v>
      </c>
      <c r="H1250" s="26">
        <f t="shared" si="59"/>
        <v>2.0153115136361804E-5</v>
      </c>
    </row>
    <row r="1251" spans="1:8" s="33" customFormat="1" x14ac:dyDescent="0.25">
      <c r="A1251" s="12">
        <f>Riesgo!D1255</f>
        <v>0.89303619768984821</v>
      </c>
      <c r="F1251" s="75">
        <f t="shared" si="57"/>
        <v>0.10374431717405186</v>
      </c>
      <c r="G1251" s="26">
        <f t="shared" si="58"/>
        <v>1.1165879835454357E-3</v>
      </c>
      <c r="H1251" s="26">
        <f t="shared" si="59"/>
        <v>1.1583965791767269E-4</v>
      </c>
    </row>
    <row r="1252" spans="1:8" s="33" customFormat="1" x14ac:dyDescent="0.25">
      <c r="A1252" s="12">
        <f>Riesgo!D1256</f>
        <v>0.73020384484937506</v>
      </c>
      <c r="F1252" s="75">
        <f t="shared" si="57"/>
        <v>-5.908803566642129E-2</v>
      </c>
      <c r="G1252" s="26">
        <f t="shared" si="58"/>
        <v>-2.06299728946044E-4</v>
      </c>
      <c r="H1252" s="26">
        <f t="shared" si="59"/>
        <v>1.2189845741936892E-5</v>
      </c>
    </row>
    <row r="1253" spans="1:8" s="33" customFormat="1" x14ac:dyDescent="0.25">
      <c r="A1253" s="12">
        <f>Riesgo!D1257</f>
        <v>0.78054352815106287</v>
      </c>
      <c r="F1253" s="75">
        <f t="shared" si="57"/>
        <v>-8.7483523647334804E-3</v>
      </c>
      <c r="G1253" s="26">
        <f t="shared" si="58"/>
        <v>-6.6954350503117521E-7</v>
      </c>
      <c r="H1253" s="26">
        <f t="shared" si="59"/>
        <v>5.8574025055314246E-9</v>
      </c>
    </row>
    <row r="1254" spans="1:8" s="33" customFormat="1" x14ac:dyDescent="0.25">
      <c r="A1254" s="12">
        <f>Riesgo!D1258</f>
        <v>0.8806710905677716</v>
      </c>
      <c r="F1254" s="75">
        <f t="shared" si="57"/>
        <v>9.1379210051975246E-2</v>
      </c>
      <c r="G1254" s="26">
        <f t="shared" si="58"/>
        <v>7.6303102732366726E-4</v>
      </c>
      <c r="H1254" s="26">
        <f t="shared" si="59"/>
        <v>6.9725172521983855E-5</v>
      </c>
    </row>
    <row r="1255" spans="1:8" s="33" customFormat="1" x14ac:dyDescent="0.25">
      <c r="A1255" s="12">
        <f>Riesgo!D1259</f>
        <v>0.68369740390193678</v>
      </c>
      <c r="F1255" s="75">
        <f t="shared" si="57"/>
        <v>-0.10559447661385957</v>
      </c>
      <c r="G1255" s="26">
        <f t="shared" si="58"/>
        <v>-1.1773988458628878E-3</v>
      </c>
      <c r="H1255" s="26">
        <f t="shared" si="59"/>
        <v>1.2432681489465397E-4</v>
      </c>
    </row>
    <row r="1256" spans="1:8" s="33" customFormat="1" x14ac:dyDescent="0.25">
      <c r="A1256" s="12">
        <f>Riesgo!D1260</f>
        <v>0.74315676117090235</v>
      </c>
      <c r="F1256" s="75">
        <f t="shared" si="57"/>
        <v>-4.6135119344894004E-2</v>
      </c>
      <c r="G1256" s="26">
        <f t="shared" si="58"/>
        <v>-9.819625956704942E-5</v>
      </c>
      <c r="H1256" s="26">
        <f t="shared" si="59"/>
        <v>4.5302961543480152E-6</v>
      </c>
    </row>
    <row r="1257" spans="1:8" s="33" customFormat="1" x14ac:dyDescent="0.25">
      <c r="A1257" s="12">
        <f>Riesgo!D1261</f>
        <v>0.97562514492077357</v>
      </c>
      <c r="F1257" s="75">
        <f t="shared" si="57"/>
        <v>0.18633326440497722</v>
      </c>
      <c r="G1257" s="26">
        <f t="shared" si="58"/>
        <v>6.469506857439143E-3</v>
      </c>
      <c r="H1257" s="26">
        <f t="shared" si="59"/>
        <v>1.2054843318370211E-3</v>
      </c>
    </row>
    <row r="1258" spans="1:8" s="33" customFormat="1" x14ac:dyDescent="0.25">
      <c r="A1258" s="12">
        <f>Riesgo!D1262</f>
        <v>0.8052521645721592</v>
      </c>
      <c r="F1258" s="75">
        <f t="shared" si="57"/>
        <v>1.596028405636285E-2</v>
      </c>
      <c r="G1258" s="26">
        <f t="shared" si="58"/>
        <v>4.0655738057370714E-6</v>
      </c>
      <c r="H1258" s="26">
        <f t="shared" si="59"/>
        <v>6.4887712791671806E-8</v>
      </c>
    </row>
    <row r="1259" spans="1:8" s="33" customFormat="1" x14ac:dyDescent="0.25">
      <c r="A1259" s="12">
        <f>Riesgo!D1263</f>
        <v>0.91269175549335169</v>
      </c>
      <c r="F1259" s="75">
        <f t="shared" si="57"/>
        <v>0.12339987497755533</v>
      </c>
      <c r="G1259" s="26">
        <f t="shared" si="58"/>
        <v>1.8790751926454539E-3</v>
      </c>
      <c r="H1259" s="26">
        <f t="shared" si="59"/>
        <v>2.3187764384587472E-4</v>
      </c>
    </row>
    <row r="1260" spans="1:8" s="33" customFormat="1" x14ac:dyDescent="0.25">
      <c r="A1260" s="12">
        <f>Riesgo!D1264</f>
        <v>0.39464716957862112</v>
      </c>
      <c r="F1260" s="75">
        <f t="shared" si="57"/>
        <v>-0.39464471093717524</v>
      </c>
      <c r="G1260" s="26">
        <f t="shared" si="58"/>
        <v>-6.1463722609997065E-2</v>
      </c>
      <c r="H1260" s="26">
        <f t="shared" si="59"/>
        <v>2.4256333042545011E-2</v>
      </c>
    </row>
    <row r="1261" spans="1:8" s="33" customFormat="1" x14ac:dyDescent="0.25">
      <c r="A1261" s="12">
        <f>Riesgo!D1265</f>
        <v>0.93286480626295887</v>
      </c>
      <c r="F1261" s="75">
        <f t="shared" si="57"/>
        <v>0.14357292574716252</v>
      </c>
      <c r="G1261" s="26">
        <f t="shared" si="58"/>
        <v>2.9594952805087134E-3</v>
      </c>
      <c r="H1261" s="26">
        <f t="shared" si="59"/>
        <v>4.249033961575554E-4</v>
      </c>
    </row>
    <row r="1262" spans="1:8" s="33" customFormat="1" x14ac:dyDescent="0.25">
      <c r="A1262" s="12">
        <f>Riesgo!D1266</f>
        <v>0.87715839175852284</v>
      </c>
      <c r="F1262" s="75">
        <f t="shared" si="57"/>
        <v>8.7866511242726486E-2</v>
      </c>
      <c r="G1262" s="26">
        <f t="shared" si="58"/>
        <v>6.7837549109390854E-4</v>
      </c>
      <c r="H1262" s="26">
        <f t="shared" si="59"/>
        <v>5.9606487714993017E-5</v>
      </c>
    </row>
    <row r="1263" spans="1:8" s="33" customFormat="1" x14ac:dyDescent="0.25">
      <c r="A1263" s="12">
        <f>Riesgo!D1267</f>
        <v>0.63745675968073634</v>
      </c>
      <c r="F1263" s="75">
        <f t="shared" si="57"/>
        <v>-0.15183512083506001</v>
      </c>
      <c r="G1263" s="26">
        <f t="shared" si="58"/>
        <v>-3.5003922872608147E-3</v>
      </c>
      <c r="H1263" s="26">
        <f t="shared" si="59"/>
        <v>5.3148248590635791E-4</v>
      </c>
    </row>
    <row r="1264" spans="1:8" s="33" customFormat="1" x14ac:dyDescent="0.25">
      <c r="A1264" s="12">
        <f>Riesgo!D1268</f>
        <v>0.59034199322655967</v>
      </c>
      <c r="F1264" s="75">
        <f t="shared" si="57"/>
        <v>-0.19894988728923668</v>
      </c>
      <c r="G1264" s="26">
        <f t="shared" si="58"/>
        <v>-7.8746469587337546E-3</v>
      </c>
      <c r="H1264" s="26">
        <f t="shared" si="59"/>
        <v>1.5666601248826109E-3</v>
      </c>
    </row>
    <row r="1265" spans="1:8" s="33" customFormat="1" x14ac:dyDescent="0.25">
      <c r="A1265" s="12">
        <f>Riesgo!D1269</f>
        <v>1</v>
      </c>
      <c r="F1265" s="75">
        <f t="shared" si="57"/>
        <v>0.21070811948420365</v>
      </c>
      <c r="G1265" s="26">
        <f t="shared" si="58"/>
        <v>9.3550004657532264E-3</v>
      </c>
      <c r="H1265" s="26">
        <f t="shared" si="59"/>
        <v>1.9711745559127117E-3</v>
      </c>
    </row>
    <row r="1266" spans="1:8" s="33" customFormat="1" x14ac:dyDescent="0.25">
      <c r="A1266" s="12">
        <f>Riesgo!D1270</f>
        <v>0.79431233700294657</v>
      </c>
      <c r="F1266" s="75">
        <f t="shared" si="57"/>
        <v>5.0204564871502155E-3</v>
      </c>
      <c r="G1266" s="26">
        <f t="shared" si="58"/>
        <v>1.2654052211464661E-7</v>
      </c>
      <c r="H1266" s="26">
        <f t="shared" si="59"/>
        <v>6.3529118513785295E-10</v>
      </c>
    </row>
    <row r="1267" spans="1:8" s="33" customFormat="1" x14ac:dyDescent="0.25">
      <c r="A1267" s="12">
        <f>Riesgo!D1271</f>
        <v>0.93756190818229734</v>
      </c>
      <c r="F1267" s="75">
        <f t="shared" si="57"/>
        <v>0.14827002766650099</v>
      </c>
      <c r="G1267" s="26">
        <f t="shared" si="58"/>
        <v>3.2595684519438244E-3</v>
      </c>
      <c r="H1267" s="26">
        <f t="shared" si="59"/>
        <v>4.8329630455056465E-4</v>
      </c>
    </row>
    <row r="1268" spans="1:8" s="33" customFormat="1" x14ac:dyDescent="0.25">
      <c r="A1268" s="12">
        <f>Riesgo!D1272</f>
        <v>0.85706366510497256</v>
      </c>
      <c r="F1268" s="75">
        <f t="shared" si="57"/>
        <v>6.7771784589176209E-2</v>
      </c>
      <c r="G1268" s="26">
        <f t="shared" si="58"/>
        <v>3.1127680871891733E-4</v>
      </c>
      <c r="H1268" s="26">
        <f t="shared" si="59"/>
        <v>2.109578482810467E-5</v>
      </c>
    </row>
    <row r="1269" spans="1:8" s="33" customFormat="1" x14ac:dyDescent="0.25">
      <c r="A1269" s="12">
        <f>Riesgo!D1273</f>
        <v>0.67084586718119676</v>
      </c>
      <c r="F1269" s="75">
        <f t="shared" si="57"/>
        <v>-0.11844601333459959</v>
      </c>
      <c r="G1269" s="26">
        <f t="shared" si="58"/>
        <v>-1.6617333782120904E-3</v>
      </c>
      <c r="H1269" s="26">
        <f t="shared" si="59"/>
        <v>1.9682569387425851E-4</v>
      </c>
    </row>
    <row r="1270" spans="1:8" s="33" customFormat="1" x14ac:dyDescent="0.25">
      <c r="A1270" s="12">
        <f>Riesgo!D1274</f>
        <v>0.67902634272101492</v>
      </c>
      <c r="F1270" s="75">
        <f t="shared" si="57"/>
        <v>-0.11026553779478143</v>
      </c>
      <c r="G1270" s="26">
        <f t="shared" si="58"/>
        <v>-1.3406623090794719E-3</v>
      </c>
      <c r="H1270" s="26">
        <f t="shared" si="59"/>
        <v>1.4782885051184145E-4</v>
      </c>
    </row>
    <row r="1271" spans="1:8" s="33" customFormat="1" x14ac:dyDescent="0.25">
      <c r="A1271" s="12">
        <f>Riesgo!D1275</f>
        <v>0.51355909014023815</v>
      </c>
      <c r="F1271" s="75">
        <f t="shared" si="57"/>
        <v>-0.2757327903755582</v>
      </c>
      <c r="G1271" s="26">
        <f t="shared" si="58"/>
        <v>-2.0963570219880785E-2</v>
      </c>
      <c r="H1271" s="26">
        <f t="shared" si="59"/>
        <v>5.7803437129616839E-3</v>
      </c>
    </row>
    <row r="1272" spans="1:8" s="33" customFormat="1" x14ac:dyDescent="0.25">
      <c r="A1272" s="12">
        <f>Riesgo!D1276</f>
        <v>0.83855896296857912</v>
      </c>
      <c r="F1272" s="75">
        <f t="shared" si="57"/>
        <v>4.9267082452782773E-2</v>
      </c>
      <c r="G1272" s="26">
        <f t="shared" si="58"/>
        <v>1.195832999155746E-4</v>
      </c>
      <c r="H1272" s="26">
        <f t="shared" si="59"/>
        <v>5.8915202969164653E-6</v>
      </c>
    </row>
    <row r="1273" spans="1:8" s="33" customFormat="1" x14ac:dyDescent="0.25">
      <c r="A1273" s="12">
        <f>Riesgo!D1277</f>
        <v>0.79923902014421921</v>
      </c>
      <c r="F1273" s="75">
        <f t="shared" si="57"/>
        <v>9.947139628422863E-3</v>
      </c>
      <c r="G1273" s="26">
        <f t="shared" si="58"/>
        <v>9.8422556738990867E-7</v>
      </c>
      <c r="H1273" s="26">
        <f t="shared" si="59"/>
        <v>9.7902291446911364E-9</v>
      </c>
    </row>
    <row r="1274" spans="1:8" s="33" customFormat="1" x14ac:dyDescent="0.25">
      <c r="A1274" s="12">
        <f>Riesgo!D1278</f>
        <v>0.80755915787527077</v>
      </c>
      <c r="F1274" s="75">
        <f t="shared" si="57"/>
        <v>1.8267277359474421E-2</v>
      </c>
      <c r="G1274" s="26">
        <f t="shared" si="58"/>
        <v>6.0956702950437487E-6</v>
      </c>
      <c r="H1274" s="26">
        <f t="shared" si="59"/>
        <v>1.1135129997147343E-7</v>
      </c>
    </row>
    <row r="1275" spans="1:8" s="33" customFormat="1" x14ac:dyDescent="0.25">
      <c r="A1275" s="12">
        <f>Riesgo!D1279</f>
        <v>0.82959459637523369</v>
      </c>
      <c r="F1275" s="75">
        <f t="shared" si="57"/>
        <v>4.0302715859437344E-2</v>
      </c>
      <c r="G1275" s="26">
        <f t="shared" si="58"/>
        <v>6.5464060292226217E-5</v>
      </c>
      <c r="H1275" s="26">
        <f t="shared" si="59"/>
        <v>2.6383794209626685E-6</v>
      </c>
    </row>
    <row r="1276" spans="1:8" s="33" customFormat="1" x14ac:dyDescent="0.25">
      <c r="A1276" s="12">
        <f>Riesgo!D1280</f>
        <v>0.61586584704274261</v>
      </c>
      <c r="F1276" s="75">
        <f t="shared" si="57"/>
        <v>-0.17342603347305374</v>
      </c>
      <c r="G1276" s="26">
        <f t="shared" si="58"/>
        <v>-5.2160635456180411E-3</v>
      </c>
      <c r="H1276" s="26">
        <f t="shared" si="59"/>
        <v>9.0460121105992973E-4</v>
      </c>
    </row>
    <row r="1277" spans="1:8" s="33" customFormat="1" x14ac:dyDescent="0.25">
      <c r="A1277" s="12">
        <f>Riesgo!D1281</f>
        <v>0.74514940319084866</v>
      </c>
      <c r="F1277" s="75">
        <f t="shared" si="57"/>
        <v>-4.4142477324947693E-2</v>
      </c>
      <c r="G1277" s="26">
        <f t="shared" si="58"/>
        <v>-8.6014190767588107E-5</v>
      </c>
      <c r="H1277" s="26">
        <f t="shared" si="59"/>
        <v>3.7968794655819832E-6</v>
      </c>
    </row>
    <row r="1278" spans="1:8" s="33" customFormat="1" x14ac:dyDescent="0.25">
      <c r="A1278" s="12">
        <f>Riesgo!D1282</f>
        <v>0.96369157397140004</v>
      </c>
      <c r="F1278" s="75">
        <f t="shared" si="57"/>
        <v>0.17439969345560369</v>
      </c>
      <c r="G1278" s="26">
        <f t="shared" si="58"/>
        <v>5.3044108130746552E-3</v>
      </c>
      <c r="H1278" s="26">
        <f t="shared" si="59"/>
        <v>9.2508761976280933E-4</v>
      </c>
    </row>
    <row r="1279" spans="1:8" s="33" customFormat="1" x14ac:dyDescent="0.25">
      <c r="A1279" s="12">
        <f>Riesgo!D1283</f>
        <v>0.89920953417542526</v>
      </c>
      <c r="F1279" s="75">
        <f t="shared" si="57"/>
        <v>0.10991765365962891</v>
      </c>
      <c r="G1279" s="26">
        <f t="shared" si="58"/>
        <v>1.3280130649896704E-3</v>
      </c>
      <c r="H1279" s="26">
        <f t="shared" si="59"/>
        <v>1.4597208013299685E-4</v>
      </c>
    </row>
    <row r="1280" spans="1:8" s="33" customFormat="1" x14ac:dyDescent="0.25">
      <c r="A1280" s="12">
        <f>Riesgo!D1284</f>
        <v>0.96105160998267825</v>
      </c>
      <c r="F1280" s="75">
        <f t="shared" si="57"/>
        <v>0.17175972946688189</v>
      </c>
      <c r="G1280" s="26">
        <f t="shared" si="58"/>
        <v>5.0671532844173087E-3</v>
      </c>
      <c r="H1280" s="26">
        <f t="shared" si="59"/>
        <v>8.70332877298739E-4</v>
      </c>
    </row>
    <row r="1281" spans="1:8" s="33" customFormat="1" x14ac:dyDescent="0.25">
      <c r="A1281" s="12">
        <f>Riesgo!D1285</f>
        <v>0.81554710775879302</v>
      </c>
      <c r="F1281" s="75">
        <f t="shared" si="57"/>
        <v>2.625522724299667E-2</v>
      </c>
      <c r="G1281" s="26">
        <f t="shared" si="58"/>
        <v>1.8098698468295471E-5</v>
      </c>
      <c r="H1281" s="26">
        <f t="shared" si="59"/>
        <v>4.751854410875733E-7</v>
      </c>
    </row>
    <row r="1282" spans="1:8" s="33" customFormat="1" x14ac:dyDescent="0.25">
      <c r="A1282" s="12">
        <f>Riesgo!D1286</f>
        <v>0.8040872835420424</v>
      </c>
      <c r="F1282" s="75">
        <f t="shared" si="57"/>
        <v>1.4795403026246046E-2</v>
      </c>
      <c r="G1282" s="26">
        <f t="shared" si="58"/>
        <v>3.2387721747779035E-6</v>
      </c>
      <c r="H1282" s="26">
        <f t="shared" si="59"/>
        <v>4.791893963603048E-8</v>
      </c>
    </row>
    <row r="1283" spans="1:8" s="33" customFormat="1" x14ac:dyDescent="0.25">
      <c r="A1283" s="12">
        <f>Riesgo!D1287</f>
        <v>0.95093840697169474</v>
      </c>
      <c r="F1283" s="75">
        <f t="shared" ref="F1283:F1346" si="60">A1283-$D$4</f>
        <v>0.16164652645589839</v>
      </c>
      <c r="G1283" s="26">
        <f t="shared" ref="G1283:G1346" si="61">IF(A1283=0,0,(A1283-D$4)^3)</f>
        <v>4.2237589993250942E-3</v>
      </c>
      <c r="H1283" s="26">
        <f t="shared" ref="H1283:H1346" si="62">IF(A1283=0,0,(A1283-D$4)^4)</f>
        <v>6.827559708277428E-4</v>
      </c>
    </row>
    <row r="1284" spans="1:8" s="33" customFormat="1" x14ac:dyDescent="0.25">
      <c r="A1284" s="12">
        <f>Riesgo!D1288</f>
        <v>0.77504997600620684</v>
      </c>
      <c r="F1284" s="75">
        <f t="shared" si="60"/>
        <v>-1.4241904509589509E-2</v>
      </c>
      <c r="G1284" s="26">
        <f t="shared" si="61"/>
        <v>-2.8887117546102581E-6</v>
      </c>
      <c r="H1284" s="26">
        <f t="shared" si="62"/>
        <v>4.1140756964888059E-8</v>
      </c>
    </row>
    <row r="1285" spans="1:8" s="33" customFormat="1" x14ac:dyDescent="0.25">
      <c r="A1285" s="12">
        <f>Riesgo!D1289</f>
        <v>1</v>
      </c>
      <c r="F1285" s="75">
        <f t="shared" si="60"/>
        <v>0.21070811948420365</v>
      </c>
      <c r="G1285" s="26">
        <f t="shared" si="61"/>
        <v>9.3550004657532264E-3</v>
      </c>
      <c r="H1285" s="26">
        <f t="shared" si="62"/>
        <v>1.9711745559127117E-3</v>
      </c>
    </row>
    <row r="1286" spans="1:8" s="33" customFormat="1" x14ac:dyDescent="0.25">
      <c r="A1286" s="12">
        <f>Riesgo!D1290</f>
        <v>1</v>
      </c>
      <c r="F1286" s="75">
        <f t="shared" si="60"/>
        <v>0.21070811948420365</v>
      </c>
      <c r="G1286" s="26">
        <f t="shared" si="61"/>
        <v>9.3550004657532264E-3</v>
      </c>
      <c r="H1286" s="26">
        <f t="shared" si="62"/>
        <v>1.9711745559127117E-3</v>
      </c>
    </row>
    <row r="1287" spans="1:8" s="33" customFormat="1" x14ac:dyDescent="0.25">
      <c r="A1287" s="12">
        <f>Riesgo!D1291</f>
        <v>0.69873885147736814</v>
      </c>
      <c r="F1287" s="75">
        <f t="shared" si="60"/>
        <v>-9.0553029038428212E-2</v>
      </c>
      <c r="G1287" s="26">
        <f t="shared" si="61"/>
        <v>-7.4252135187450772E-4</v>
      </c>
      <c r="H1287" s="26">
        <f t="shared" si="62"/>
        <v>6.7237557537945262E-5</v>
      </c>
    </row>
    <row r="1288" spans="1:8" s="33" customFormat="1" x14ac:dyDescent="0.25">
      <c r="A1288" s="12">
        <f>Riesgo!D1292</f>
        <v>0.6974975393790025</v>
      </c>
      <c r="F1288" s="75">
        <f t="shared" si="60"/>
        <v>-9.1794341136793856E-2</v>
      </c>
      <c r="G1288" s="26">
        <f t="shared" si="61"/>
        <v>-7.7347757502378332E-4</v>
      </c>
      <c r="H1288" s="26">
        <f t="shared" si="62"/>
        <v>7.1000864383393222E-5</v>
      </c>
    </row>
    <row r="1289" spans="1:8" s="33" customFormat="1" x14ac:dyDescent="0.25">
      <c r="A1289" s="12">
        <f>Riesgo!D1293</f>
        <v>0.74950314731215928</v>
      </c>
      <c r="F1289" s="75">
        <f t="shared" si="60"/>
        <v>-3.9788733203637072E-2</v>
      </c>
      <c r="G1289" s="26">
        <f t="shared" si="61"/>
        <v>-6.2991265986957198E-5</v>
      </c>
      <c r="H1289" s="26">
        <f t="shared" si="62"/>
        <v>2.5063426765143784E-6</v>
      </c>
    </row>
    <row r="1290" spans="1:8" s="33" customFormat="1" x14ac:dyDescent="0.25">
      <c r="A1290" s="12">
        <f>Riesgo!D1294</f>
        <v>0.72240663310610576</v>
      </c>
      <c r="F1290" s="75">
        <f t="shared" si="60"/>
        <v>-6.6885247409690596E-2</v>
      </c>
      <c r="G1290" s="26">
        <f t="shared" si="61"/>
        <v>-2.9922027215477669E-4</v>
      </c>
      <c r="H1290" s="26">
        <f t="shared" si="62"/>
        <v>2.0013421933067193E-5</v>
      </c>
    </row>
    <row r="1291" spans="1:8" s="33" customFormat="1" x14ac:dyDescent="0.25">
      <c r="A1291" s="12">
        <f>Riesgo!D1295</f>
        <v>0.89896373386177464</v>
      </c>
      <c r="F1291" s="75">
        <f t="shared" si="60"/>
        <v>0.10967185334597829</v>
      </c>
      <c r="G1291" s="26">
        <f t="shared" si="61"/>
        <v>1.3191237755988659E-3</v>
      </c>
      <c r="H1291" s="26">
        <f t="shared" si="62"/>
        <v>1.4467074926267199E-4</v>
      </c>
    </row>
    <row r="1292" spans="1:8" s="33" customFormat="1" x14ac:dyDescent="0.25">
      <c r="A1292" s="12">
        <f>Riesgo!D1296</f>
        <v>0.46926121116952318</v>
      </c>
      <c r="F1292" s="75">
        <f t="shared" si="60"/>
        <v>-0.32003066934627317</v>
      </c>
      <c r="G1292" s="26">
        <f t="shared" si="61"/>
        <v>-3.2777422526188413E-2</v>
      </c>
      <c r="H1292" s="26">
        <f t="shared" si="62"/>
        <v>1.0489780470501689E-2</v>
      </c>
    </row>
    <row r="1293" spans="1:8" s="33" customFormat="1" x14ac:dyDescent="0.25">
      <c r="A1293" s="12">
        <f>Riesgo!D1297</f>
        <v>0.94496891767572777</v>
      </c>
      <c r="F1293" s="75">
        <f t="shared" si="60"/>
        <v>0.15567703715993142</v>
      </c>
      <c r="G1293" s="26">
        <f t="shared" si="61"/>
        <v>3.7728859100237939E-3</v>
      </c>
      <c r="H1293" s="26">
        <f t="shared" si="62"/>
        <v>5.8735170001495589E-4</v>
      </c>
    </row>
    <row r="1294" spans="1:8" s="33" customFormat="1" x14ac:dyDescent="0.25">
      <c r="A1294" s="12">
        <f>Riesgo!D1298</f>
        <v>1</v>
      </c>
      <c r="F1294" s="75">
        <f t="shared" si="60"/>
        <v>0.21070811948420365</v>
      </c>
      <c r="G1294" s="26">
        <f t="shared" si="61"/>
        <v>9.3550004657532264E-3</v>
      </c>
      <c r="H1294" s="26">
        <f t="shared" si="62"/>
        <v>1.9711745559127117E-3</v>
      </c>
    </row>
    <row r="1295" spans="1:8" s="33" customFormat="1" x14ac:dyDescent="0.25">
      <c r="A1295" s="12">
        <f>Riesgo!D1299</f>
        <v>0.77132366650914441</v>
      </c>
      <c r="F1295" s="75">
        <f t="shared" si="60"/>
        <v>-1.7968214006651939E-2</v>
      </c>
      <c r="G1295" s="26">
        <f t="shared" si="61"/>
        <v>-5.8011585412168742E-6</v>
      </c>
      <c r="H1295" s="26">
        <f t="shared" si="62"/>
        <v>1.0423645815510157E-7</v>
      </c>
    </row>
    <row r="1296" spans="1:8" s="33" customFormat="1" x14ac:dyDescent="0.25">
      <c r="A1296" s="12">
        <f>Riesgo!D1300</f>
        <v>0.62800503246313155</v>
      </c>
      <c r="F1296" s="75">
        <f t="shared" si="60"/>
        <v>-0.1612868480526648</v>
      </c>
      <c r="G1296" s="26">
        <f t="shared" si="61"/>
        <v>-4.1956269308337166E-3</v>
      </c>
      <c r="H1296" s="26">
        <f t="shared" si="62"/>
        <v>6.7669944327904607E-4</v>
      </c>
    </row>
    <row r="1297" spans="1:8" s="33" customFormat="1" x14ac:dyDescent="0.25">
      <c r="A1297" s="12">
        <f>Riesgo!D1301</f>
        <v>0.9596267617082348</v>
      </c>
      <c r="F1297" s="75">
        <f t="shared" si="60"/>
        <v>0.17033488119243845</v>
      </c>
      <c r="G1297" s="26">
        <f t="shared" si="61"/>
        <v>4.9420914311004583E-3</v>
      </c>
      <c r="H1297" s="26">
        <f t="shared" si="62"/>
        <v>8.4181055675866458E-4</v>
      </c>
    </row>
    <row r="1298" spans="1:8" x14ac:dyDescent="0.25">
      <c r="A1298" s="12">
        <f>Riesgo!D1302</f>
        <v>0.75482205931146706</v>
      </c>
      <c r="F1298" s="75">
        <f t="shared" si="60"/>
        <v>-3.4469821204329287E-2</v>
      </c>
      <c r="G1298" s="26">
        <f t="shared" si="61"/>
        <v>-4.0955958301502961E-5</v>
      </c>
      <c r="H1298" s="26">
        <f t="shared" si="62"/>
        <v>1.411744559904773E-6</v>
      </c>
    </row>
    <row r="1299" spans="1:8" x14ac:dyDescent="0.25">
      <c r="A1299" s="12">
        <f>Riesgo!D1303</f>
        <v>0.8285567966541586</v>
      </c>
      <c r="F1299" s="75">
        <f t="shared" si="60"/>
        <v>3.9264916138362249E-2</v>
      </c>
      <c r="G1299" s="26">
        <f t="shared" si="61"/>
        <v>6.0536042056872658E-5</v>
      </c>
      <c r="H1299" s="26">
        <f t="shared" si="62"/>
        <v>2.3769426147114749E-6</v>
      </c>
    </row>
    <row r="1300" spans="1:8" x14ac:dyDescent="0.25">
      <c r="A1300" s="12">
        <f>Riesgo!D1304</f>
        <v>0.53018392654696367</v>
      </c>
      <c r="F1300" s="75">
        <f t="shared" si="60"/>
        <v>-0.25910795396883268</v>
      </c>
      <c r="G1300" s="26">
        <f t="shared" si="61"/>
        <v>-1.7395713037012039E-2</v>
      </c>
      <c r="H1300" s="26">
        <f t="shared" si="62"/>
        <v>4.5073676128491386E-3</v>
      </c>
    </row>
    <row r="1301" spans="1:8" x14ac:dyDescent="0.25">
      <c r="A1301" s="12">
        <f>Riesgo!D1305</f>
        <v>0.74292852898939254</v>
      </c>
      <c r="F1301" s="75">
        <f t="shared" si="60"/>
        <v>-4.6363351526403807E-2</v>
      </c>
      <c r="G1301" s="26">
        <f t="shared" si="61"/>
        <v>-9.9660822818633952E-5</v>
      </c>
      <c r="H1301" s="26">
        <f t="shared" si="62"/>
        <v>4.6206097617509722E-6</v>
      </c>
    </row>
    <row r="1302" spans="1:8" x14ac:dyDescent="0.25">
      <c r="A1302" s="12">
        <f>Riesgo!D1306</f>
        <v>0.51078205720787828</v>
      </c>
      <c r="F1302" s="75">
        <f t="shared" si="60"/>
        <v>-0.27850982330791807</v>
      </c>
      <c r="G1302" s="26">
        <f t="shared" si="61"/>
        <v>-2.1603372459218215E-2</v>
      </c>
      <c r="H1302" s="26">
        <f t="shared" si="62"/>
        <v>6.0167514464720085E-3</v>
      </c>
    </row>
    <row r="1303" spans="1:8" x14ac:dyDescent="0.25">
      <c r="A1303" s="12">
        <f>Riesgo!D1307</f>
        <v>0.99881712987658977</v>
      </c>
      <c r="F1303" s="75">
        <f t="shared" si="60"/>
        <v>0.20952524936079342</v>
      </c>
      <c r="G1303" s="26">
        <f t="shared" si="61"/>
        <v>9.1983323779765321E-3</v>
      </c>
      <c r="H1303" s="26">
        <f t="shared" si="62"/>
        <v>1.9272828851989929E-3</v>
      </c>
    </row>
    <row r="1304" spans="1:8" x14ac:dyDescent="0.25">
      <c r="A1304" s="12">
        <f>Riesgo!D1308</f>
        <v>0.84274279706665289</v>
      </c>
      <c r="F1304" s="75">
        <f t="shared" si="60"/>
        <v>5.3450916550856542E-2</v>
      </c>
      <c r="G1304" s="26">
        <f t="shared" si="61"/>
        <v>1.5270929424900556E-4</v>
      </c>
      <c r="H1304" s="26">
        <f t="shared" si="62"/>
        <v>8.1624517434437938E-6</v>
      </c>
    </row>
    <row r="1305" spans="1:8" x14ac:dyDescent="0.25">
      <c r="A1305" s="12">
        <f>Riesgo!D1309</f>
        <v>0.93729643050078082</v>
      </c>
      <c r="F1305" s="75">
        <f t="shared" si="60"/>
        <v>0.14800454998498447</v>
      </c>
      <c r="G1305" s="26">
        <f t="shared" si="61"/>
        <v>3.2420909978052429E-3</v>
      </c>
      <c r="H1305" s="26">
        <f t="shared" si="62"/>
        <v>4.7984421914053422E-4</v>
      </c>
    </row>
    <row r="1306" spans="1:8" x14ac:dyDescent="0.25">
      <c r="A1306" s="12">
        <f>Riesgo!D1310</f>
        <v>0.72647784456554065</v>
      </c>
      <c r="F1306" s="75">
        <f t="shared" si="60"/>
        <v>-6.2814035950255698E-2</v>
      </c>
      <c r="G1306" s="26">
        <f t="shared" si="61"/>
        <v>-2.4783925574522277E-4</v>
      </c>
      <c r="H1306" s="26">
        <f t="shared" si="62"/>
        <v>1.5567783920265038E-5</v>
      </c>
    </row>
    <row r="1307" spans="1:8" x14ac:dyDescent="0.25">
      <c r="A1307" s="12">
        <f>Riesgo!D1311</f>
        <v>0.7403654185643026</v>
      </c>
      <c r="F1307" s="75">
        <f t="shared" si="60"/>
        <v>-4.8926461951493749E-2</v>
      </c>
      <c r="G1307" s="26">
        <f t="shared" si="61"/>
        <v>-1.1712009999208013E-4</v>
      </c>
      <c r="H1307" s="26">
        <f t="shared" si="62"/>
        <v>5.7302721160176522E-6</v>
      </c>
    </row>
    <row r="1308" spans="1:8" x14ac:dyDescent="0.25">
      <c r="A1308" s="12">
        <f>Riesgo!D1312</f>
        <v>0.7621161194737085</v>
      </c>
      <c r="F1308" s="75">
        <f t="shared" si="60"/>
        <v>-2.7175761042087854E-2</v>
      </c>
      <c r="G1308" s="26">
        <f t="shared" si="61"/>
        <v>-2.006989707610357E-5</v>
      </c>
      <c r="H1308" s="26">
        <f t="shared" si="62"/>
        <v>5.4541472707948828E-7</v>
      </c>
    </row>
    <row r="1309" spans="1:8" x14ac:dyDescent="0.25">
      <c r="A1309" s="12">
        <f>Riesgo!D1313</f>
        <v>0.95341528889915284</v>
      </c>
      <c r="F1309" s="75">
        <f t="shared" si="60"/>
        <v>0.16412340838335648</v>
      </c>
      <c r="G1309" s="26">
        <f t="shared" si="61"/>
        <v>4.4209090704932404E-3</v>
      </c>
      <c r="H1309" s="26">
        <f t="shared" si="62"/>
        <v>7.255746648022471E-4</v>
      </c>
    </row>
    <row r="1310" spans="1:8" x14ac:dyDescent="0.25">
      <c r="A1310" s="12">
        <f>Riesgo!D1314</f>
        <v>0.59490462268488598</v>
      </c>
      <c r="F1310" s="75">
        <f t="shared" si="60"/>
        <v>-0.19438725783091038</v>
      </c>
      <c r="G1310" s="26">
        <f t="shared" si="61"/>
        <v>-7.345195846990219E-3</v>
      </c>
      <c r="H1310" s="26">
        <f t="shared" si="62"/>
        <v>1.4278124789274199E-3</v>
      </c>
    </row>
    <row r="1311" spans="1:8" x14ac:dyDescent="0.25">
      <c r="A1311" s="12">
        <f>Riesgo!D1315</f>
        <v>0.65731036849784397</v>
      </c>
      <c r="F1311" s="75">
        <f t="shared" si="60"/>
        <v>-0.13198151201795238</v>
      </c>
      <c r="G1311" s="26">
        <f t="shared" si="61"/>
        <v>-2.2990017315510582E-3</v>
      </c>
      <c r="H1311" s="26">
        <f t="shared" si="62"/>
        <v>3.0342572466199931E-4</v>
      </c>
    </row>
    <row r="1312" spans="1:8" x14ac:dyDescent="0.25">
      <c r="A1312" s="12">
        <f>Riesgo!D1316</f>
        <v>1</v>
      </c>
      <c r="F1312" s="75">
        <f t="shared" si="60"/>
        <v>0.21070811948420365</v>
      </c>
      <c r="G1312" s="26">
        <f t="shared" si="61"/>
        <v>9.3550004657532264E-3</v>
      </c>
      <c r="H1312" s="26">
        <f t="shared" si="62"/>
        <v>1.9711745559127117E-3</v>
      </c>
    </row>
    <row r="1313" spans="1:8" x14ac:dyDescent="0.25">
      <c r="A1313" s="12">
        <f>Riesgo!D1317</f>
        <v>0.81142882750188605</v>
      </c>
      <c r="F1313" s="75">
        <f t="shared" si="60"/>
        <v>2.2136946986089701E-2</v>
      </c>
      <c r="G1313" s="26">
        <f t="shared" si="61"/>
        <v>1.0848087387653283E-5</v>
      </c>
      <c r="H1313" s="26">
        <f t="shared" si="62"/>
        <v>2.4014353540094907E-7</v>
      </c>
    </row>
    <row r="1314" spans="1:8" x14ac:dyDescent="0.25">
      <c r="A1314" s="12">
        <f>Riesgo!D1318</f>
        <v>0.86402572564988422</v>
      </c>
      <c r="F1314" s="75">
        <f t="shared" si="60"/>
        <v>7.4733845134087873E-2</v>
      </c>
      <c r="G1314" s="26">
        <f t="shared" si="61"/>
        <v>4.1739955642659061E-4</v>
      </c>
      <c r="H1314" s="26">
        <f t="shared" si="62"/>
        <v>3.1193873809021794E-5</v>
      </c>
    </row>
    <row r="1315" spans="1:8" x14ac:dyDescent="0.25">
      <c r="A1315" s="12">
        <f>Riesgo!D1319</f>
        <v>0.49629112334000203</v>
      </c>
      <c r="F1315" s="75">
        <f t="shared" si="60"/>
        <v>-0.29300075717579432</v>
      </c>
      <c r="G1315" s="26">
        <f t="shared" si="61"/>
        <v>-2.5153952008858248E-2</v>
      </c>
      <c r="H1315" s="26">
        <f t="shared" si="62"/>
        <v>7.3701269845590596E-3</v>
      </c>
    </row>
    <row r="1316" spans="1:8" x14ac:dyDescent="0.25">
      <c r="A1316" s="12">
        <f>Riesgo!D1320</f>
        <v>0.99558835282711688</v>
      </c>
      <c r="F1316" s="75">
        <f t="shared" si="60"/>
        <v>0.20629647231132053</v>
      </c>
      <c r="G1316" s="26">
        <f t="shared" si="61"/>
        <v>8.7796136426920666E-3</v>
      </c>
      <c r="H1316" s="26">
        <f t="shared" si="62"/>
        <v>1.811203322743716E-3</v>
      </c>
    </row>
    <row r="1317" spans="1:8" x14ac:dyDescent="0.25">
      <c r="A1317" s="12">
        <f>Riesgo!D1321</f>
        <v>0.62436144966113838</v>
      </c>
      <c r="F1317" s="75">
        <f t="shared" si="60"/>
        <v>-0.16493043085465797</v>
      </c>
      <c r="G1317" s="26">
        <f t="shared" si="61"/>
        <v>-4.4864453354511464E-3</v>
      </c>
      <c r="H1317" s="26">
        <f t="shared" si="62"/>
        <v>7.3995136218182813E-4</v>
      </c>
    </row>
    <row r="1318" spans="1:8" x14ac:dyDescent="0.25">
      <c r="A1318" s="12">
        <f>Riesgo!D1322</f>
        <v>0.79744041891561657</v>
      </c>
      <c r="F1318" s="75">
        <f t="shared" si="60"/>
        <v>8.1485383998202154E-3</v>
      </c>
      <c r="G1318" s="26">
        <f t="shared" si="61"/>
        <v>5.4105217781497831E-7</v>
      </c>
      <c r="H1318" s="26">
        <f t="shared" si="62"/>
        <v>4.408784447231706E-9</v>
      </c>
    </row>
    <row r="1319" spans="1:8" x14ac:dyDescent="0.25">
      <c r="A1319" s="12">
        <f>Riesgo!D1323</f>
        <v>0.77256372654840444</v>
      </c>
      <c r="F1319" s="75">
        <f t="shared" si="60"/>
        <v>-1.6728153967391912E-2</v>
      </c>
      <c r="G1319" s="26">
        <f t="shared" si="61"/>
        <v>-4.6810583137725006E-6</v>
      </c>
      <c r="H1319" s="26">
        <f t="shared" si="62"/>
        <v>7.8305464203126337E-8</v>
      </c>
    </row>
    <row r="1320" spans="1:8" x14ac:dyDescent="0.25">
      <c r="A1320" s="12">
        <f>Riesgo!D1324</f>
        <v>0.79159175963067263</v>
      </c>
      <c r="F1320" s="75">
        <f t="shared" si="60"/>
        <v>2.2998791148762798E-3</v>
      </c>
      <c r="G1320" s="26">
        <f t="shared" si="61"/>
        <v>1.2165081653915964E-8</v>
      </c>
      <c r="H1320" s="26">
        <f t="shared" si="62"/>
        <v>2.797821722660592E-11</v>
      </c>
    </row>
    <row r="1321" spans="1:8" x14ac:dyDescent="0.25">
      <c r="A1321" s="12">
        <f>Riesgo!D1325</f>
        <v>0.90224475931834303</v>
      </c>
      <c r="F1321" s="75">
        <f t="shared" si="60"/>
        <v>0.11295287880254667</v>
      </c>
      <c r="G1321" s="26">
        <f t="shared" si="61"/>
        <v>1.4410926809025849E-3</v>
      </c>
      <c r="H1321" s="26">
        <f t="shared" si="62"/>
        <v>1.6277556692922675E-4</v>
      </c>
    </row>
    <row r="1322" spans="1:8" x14ac:dyDescent="0.25">
      <c r="A1322" s="12">
        <f>Riesgo!D1326</f>
        <v>0.84140589816550793</v>
      </c>
      <c r="F1322" s="75">
        <f t="shared" si="60"/>
        <v>5.2114017649711575E-2</v>
      </c>
      <c r="G1322" s="26">
        <f t="shared" si="61"/>
        <v>1.4153494066050608E-4</v>
      </c>
      <c r="H1322" s="26">
        <f t="shared" si="62"/>
        <v>7.3759543956324939E-6</v>
      </c>
    </row>
    <row r="1323" spans="1:8" x14ac:dyDescent="0.25">
      <c r="A1323" s="12">
        <f>Riesgo!D1327</f>
        <v>0.72803304292441406</v>
      </c>
      <c r="F1323" s="75">
        <f t="shared" si="60"/>
        <v>-6.1258837591382287E-2</v>
      </c>
      <c r="G1323" s="26">
        <f t="shared" si="61"/>
        <v>-2.2988268180638077E-4</v>
      </c>
      <c r="H1323" s="26">
        <f t="shared" si="62"/>
        <v>1.4082345869848492E-5</v>
      </c>
    </row>
    <row r="1324" spans="1:8" x14ac:dyDescent="0.25">
      <c r="A1324" s="12">
        <f>Riesgo!D1328</f>
        <v>0.73499831707969909</v>
      </c>
      <c r="F1324" s="75">
        <f t="shared" si="60"/>
        <v>-5.4293563436097259E-2</v>
      </c>
      <c r="G1324" s="26">
        <f t="shared" si="61"/>
        <v>-1.6004607931567046E-4</v>
      </c>
      <c r="H1324" s="26">
        <f t="shared" si="62"/>
        <v>8.6894719600240061E-6</v>
      </c>
    </row>
    <row r="1325" spans="1:8" x14ac:dyDescent="0.25">
      <c r="A1325" s="12">
        <f>Riesgo!D1329</f>
        <v>0.8243986494156248</v>
      </c>
      <c r="F1325" s="75">
        <f t="shared" si="60"/>
        <v>3.5106768899828444E-2</v>
      </c>
      <c r="G1325" s="26">
        <f t="shared" si="61"/>
        <v>4.3268573881778978E-5</v>
      </c>
      <c r="H1325" s="26">
        <f t="shared" si="62"/>
        <v>1.5190198238927676E-6</v>
      </c>
    </row>
    <row r="1326" spans="1:8" x14ac:dyDescent="0.25">
      <c r="A1326" s="12">
        <f>Riesgo!D1330</f>
        <v>0.72647200616908636</v>
      </c>
      <c r="F1326" s="75">
        <f t="shared" si="60"/>
        <v>-6.2819874346709992E-2</v>
      </c>
      <c r="G1326" s="26">
        <f t="shared" si="61"/>
        <v>-2.4790837015448782E-4</v>
      </c>
      <c r="H1326" s="26">
        <f t="shared" si="62"/>
        <v>1.5573572662602595E-5</v>
      </c>
    </row>
    <row r="1327" spans="1:8" x14ac:dyDescent="0.25">
      <c r="A1327" s="12">
        <f>Riesgo!D1331</f>
        <v>0.72619754857850527</v>
      </c>
      <c r="F1327" s="75">
        <f t="shared" si="60"/>
        <v>-6.3094331937291082E-2</v>
      </c>
      <c r="G1327" s="26">
        <f t="shared" si="61"/>
        <v>-2.5117189303595932E-4</v>
      </c>
      <c r="H1327" s="26">
        <f t="shared" si="62"/>
        <v>1.584752279252859E-5</v>
      </c>
    </row>
    <row r="1328" spans="1:8" x14ac:dyDescent="0.25">
      <c r="A1328" s="12">
        <f>Riesgo!D1332</f>
        <v>1</v>
      </c>
      <c r="F1328" s="75">
        <f t="shared" si="60"/>
        <v>0.21070811948420365</v>
      </c>
      <c r="G1328" s="26">
        <f t="shared" si="61"/>
        <v>9.3550004657532264E-3</v>
      </c>
      <c r="H1328" s="26">
        <f t="shared" si="62"/>
        <v>1.9711745559127117E-3</v>
      </c>
    </row>
    <row r="1329" spans="1:8" x14ac:dyDescent="0.25">
      <c r="A1329" s="12">
        <f>Riesgo!D1333</f>
        <v>0.72066601009902698</v>
      </c>
      <c r="F1329" s="75">
        <f t="shared" si="60"/>
        <v>-6.8625870416769374E-2</v>
      </c>
      <c r="G1329" s="26">
        <f t="shared" si="61"/>
        <v>-3.2319422919432238E-4</v>
      </c>
      <c r="H1329" s="26">
        <f t="shared" si="62"/>
        <v>2.2179485292137227E-5</v>
      </c>
    </row>
    <row r="1330" spans="1:8" x14ac:dyDescent="0.25">
      <c r="A1330" s="12">
        <f>Riesgo!D1334</f>
        <v>0.81250662920605443</v>
      </c>
      <c r="F1330" s="75">
        <f t="shared" si="60"/>
        <v>2.321474869025808E-2</v>
      </c>
      <c r="G1330" s="26">
        <f t="shared" si="61"/>
        <v>1.2510998148002677E-5</v>
      </c>
      <c r="H1330" s="26">
        <f t="shared" si="62"/>
        <v>2.9043967787016641E-7</v>
      </c>
    </row>
    <row r="1331" spans="1:8" x14ac:dyDescent="0.25">
      <c r="A1331" s="12">
        <f>Riesgo!D1335</f>
        <v>0.90422276550908298</v>
      </c>
      <c r="F1331" s="75">
        <f t="shared" si="60"/>
        <v>0.11493088499328663</v>
      </c>
      <c r="G1331" s="26">
        <f t="shared" si="61"/>
        <v>1.5181345098035255E-3</v>
      </c>
      <c r="H1331" s="26">
        <f t="shared" si="62"/>
        <v>1.7448054275056858E-4</v>
      </c>
    </row>
    <row r="1332" spans="1:8" x14ac:dyDescent="0.25">
      <c r="A1332" s="12">
        <f>Riesgo!D1336</f>
        <v>0.48754745593192039</v>
      </c>
      <c r="F1332" s="75">
        <f t="shared" si="60"/>
        <v>-0.30174442458387596</v>
      </c>
      <c r="G1332" s="26">
        <f t="shared" si="61"/>
        <v>-2.7473738661376344E-2</v>
      </c>
      <c r="H1332" s="26">
        <f t="shared" si="62"/>
        <v>8.2900474635447911E-3</v>
      </c>
    </row>
    <row r="1333" spans="1:8" x14ac:dyDescent="0.25">
      <c r="A1333" s="12">
        <f>Riesgo!D1337</f>
        <v>0.80983221219453483</v>
      </c>
      <c r="F1333" s="75">
        <f t="shared" si="60"/>
        <v>2.0540331678738477E-2</v>
      </c>
      <c r="G1333" s="26">
        <f t="shared" si="61"/>
        <v>8.666073268199887E-6</v>
      </c>
      <c r="H1333" s="26">
        <f t="shared" si="62"/>
        <v>1.7800401928107483E-7</v>
      </c>
    </row>
    <row r="1334" spans="1:8" x14ac:dyDescent="0.25">
      <c r="A1334" s="12">
        <f>Riesgo!D1338</f>
        <v>0.79584344112832972</v>
      </c>
      <c r="F1334" s="75">
        <f t="shared" si="60"/>
        <v>6.5515606125333692E-3</v>
      </c>
      <c r="G1334" s="26">
        <f t="shared" si="61"/>
        <v>2.8121228539924008E-7</v>
      </c>
      <c r="H1334" s="26">
        <f t="shared" si="62"/>
        <v>1.8423793327821543E-9</v>
      </c>
    </row>
    <row r="1335" spans="1:8" x14ac:dyDescent="0.25">
      <c r="A1335" s="12">
        <f>Riesgo!D1339</f>
        <v>0.80973945536330971</v>
      </c>
      <c r="F1335" s="75">
        <f t="shared" si="60"/>
        <v>2.0447574847513361E-2</v>
      </c>
      <c r="G1335" s="26">
        <f t="shared" si="61"/>
        <v>8.5491988713090731E-6</v>
      </c>
      <c r="H1335" s="26">
        <f t="shared" si="62"/>
        <v>1.7481038380736904E-7</v>
      </c>
    </row>
    <row r="1336" spans="1:8" x14ac:dyDescent="0.25">
      <c r="A1336" s="12">
        <f>Riesgo!D1340</f>
        <v>0.69009448819849972</v>
      </c>
      <c r="F1336" s="75">
        <f t="shared" si="60"/>
        <v>-9.9197392317296629E-2</v>
      </c>
      <c r="G1336" s="26">
        <f t="shared" si="61"/>
        <v>-9.7611450622351074E-4</v>
      </c>
      <c r="H1336" s="26">
        <f t="shared" si="62"/>
        <v>9.6828013620457886E-5</v>
      </c>
    </row>
    <row r="1337" spans="1:8" x14ac:dyDescent="0.25">
      <c r="A1337" s="12">
        <f>Riesgo!D1341</f>
        <v>0.8590742011414203</v>
      </c>
      <c r="F1337" s="75">
        <f t="shared" si="60"/>
        <v>6.978232062562395E-2</v>
      </c>
      <c r="G1337" s="26">
        <f t="shared" si="61"/>
        <v>3.3981005358719118E-4</v>
      </c>
      <c r="H1337" s="26">
        <f t="shared" si="62"/>
        <v>2.3712734111231832E-5</v>
      </c>
    </row>
    <row r="1338" spans="1:8" x14ac:dyDescent="0.25">
      <c r="A1338" s="12">
        <f>Riesgo!D1342</f>
        <v>0.86195608438247784</v>
      </c>
      <c r="F1338" s="75">
        <f t="shared" si="60"/>
        <v>7.2664203866681487E-2</v>
      </c>
      <c r="G1338" s="26">
        <f t="shared" si="61"/>
        <v>3.8367328358303646E-4</v>
      </c>
      <c r="H1338" s="26">
        <f t="shared" si="62"/>
        <v>2.7879313696476864E-5</v>
      </c>
    </row>
    <row r="1339" spans="1:8" x14ac:dyDescent="0.25">
      <c r="A1339" s="12">
        <f>Riesgo!D1343</f>
        <v>0.89604245720659259</v>
      </c>
      <c r="F1339" s="75">
        <f t="shared" si="60"/>
        <v>0.10675057669079624</v>
      </c>
      <c r="G1339" s="26">
        <f t="shared" si="61"/>
        <v>1.2164960121295416E-3</v>
      </c>
      <c r="H1339" s="26">
        <f t="shared" si="62"/>
        <v>1.2986165083688243E-4</v>
      </c>
    </row>
    <row r="1340" spans="1:8" x14ac:dyDescent="0.25">
      <c r="A1340" s="12">
        <f>Riesgo!D1344</f>
        <v>0.76807248440287268</v>
      </c>
      <c r="F1340" s="75">
        <f t="shared" si="60"/>
        <v>-2.1219396112923672E-2</v>
      </c>
      <c r="G1340" s="26">
        <f t="shared" si="61"/>
        <v>-9.5543041011791412E-6</v>
      </c>
      <c r="H1340" s="26">
        <f t="shared" si="62"/>
        <v>2.0273656330625138E-7</v>
      </c>
    </row>
    <row r="1341" spans="1:8" x14ac:dyDescent="0.25">
      <c r="A1341" s="12">
        <f>Riesgo!D1345</f>
        <v>0.76623866636254623</v>
      </c>
      <c r="F1341" s="75">
        <f t="shared" si="60"/>
        <v>-2.3053214153250123E-2</v>
      </c>
      <c r="G1341" s="26">
        <f t="shared" si="61"/>
        <v>-1.2251646402378238E-5</v>
      </c>
      <c r="H1341" s="26">
        <f t="shared" si="62"/>
        <v>2.8243982824392198E-7</v>
      </c>
    </row>
    <row r="1342" spans="1:8" x14ac:dyDescent="0.25">
      <c r="A1342" s="12">
        <f>Riesgo!D1346</f>
        <v>0.86804088571783444</v>
      </c>
      <c r="F1342" s="75">
        <f t="shared" si="60"/>
        <v>7.8749005202038092E-2</v>
      </c>
      <c r="G1342" s="26">
        <f t="shared" si="61"/>
        <v>4.883545392035905E-4</v>
      </c>
      <c r="H1342" s="26">
        <f t="shared" si="62"/>
        <v>3.8457434148182466E-5</v>
      </c>
    </row>
    <row r="1343" spans="1:8" x14ac:dyDescent="0.25">
      <c r="A1343" s="12">
        <f>Riesgo!D1347</f>
        <v>0.72613388563802128</v>
      </c>
      <c r="F1343" s="75">
        <f t="shared" si="60"/>
        <v>-6.315799487777507E-2</v>
      </c>
      <c r="G1343" s="26">
        <f t="shared" si="61"/>
        <v>-2.5193296684368136E-4</v>
      </c>
      <c r="H1343" s="26">
        <f t="shared" si="62"/>
        <v>1.5911581029455903E-5</v>
      </c>
    </row>
    <row r="1344" spans="1:8" x14ac:dyDescent="0.25">
      <c r="A1344" s="12">
        <f>Riesgo!D1348</f>
        <v>0.88961082548945614</v>
      </c>
      <c r="F1344" s="75">
        <f t="shared" si="60"/>
        <v>0.10031894497365978</v>
      </c>
      <c r="G1344" s="26">
        <f t="shared" si="61"/>
        <v>1.0095988994236237E-3</v>
      </c>
      <c r="H1344" s="26">
        <f t="shared" si="62"/>
        <v>1.0128189643674597E-4</v>
      </c>
    </row>
    <row r="1345" spans="1:8" x14ac:dyDescent="0.25">
      <c r="A1345" s="12">
        <f>Riesgo!D1349</f>
        <v>0.91433470339479628</v>
      </c>
      <c r="F1345" s="75">
        <f t="shared" si="60"/>
        <v>0.12504282287899993</v>
      </c>
      <c r="G1345" s="26">
        <f t="shared" si="61"/>
        <v>1.9551330102062624E-3</v>
      </c>
      <c r="H1345" s="26">
        <f t="shared" si="62"/>
        <v>2.4447535070010765E-4</v>
      </c>
    </row>
    <row r="1346" spans="1:8" x14ac:dyDescent="0.25">
      <c r="A1346" s="12">
        <f>Riesgo!D1350</f>
        <v>0.84729510293567822</v>
      </c>
      <c r="F1346" s="75">
        <f t="shared" si="60"/>
        <v>5.8003222419881872E-2</v>
      </c>
      <c r="G1346" s="26">
        <f t="shared" si="61"/>
        <v>1.9514452246829558E-4</v>
      </c>
      <c r="H1346" s="26">
        <f t="shared" si="62"/>
        <v>1.1319011140750184E-5</v>
      </c>
    </row>
    <row r="1347" spans="1:8" x14ac:dyDescent="0.25">
      <c r="A1347" s="12">
        <f>Riesgo!D1351</f>
        <v>1</v>
      </c>
      <c r="F1347" s="75">
        <f t="shared" ref="F1347:F1410" si="63">A1347-$D$4</f>
        <v>0.21070811948420365</v>
      </c>
      <c r="G1347" s="26">
        <f t="shared" ref="G1347:G1410" si="64">IF(A1347=0,0,(A1347-D$4)^3)</f>
        <v>9.3550004657532264E-3</v>
      </c>
      <c r="H1347" s="26">
        <f t="shared" ref="H1347:H1410" si="65">IF(A1347=0,0,(A1347-D$4)^4)</f>
        <v>1.9711745559127117E-3</v>
      </c>
    </row>
    <row r="1348" spans="1:8" x14ac:dyDescent="0.25">
      <c r="A1348" s="12">
        <f>Riesgo!D1352</f>
        <v>0.67797686459645323</v>
      </c>
      <c r="F1348" s="75">
        <f t="shared" si="63"/>
        <v>-0.11131501591934312</v>
      </c>
      <c r="G1348" s="26">
        <f t="shared" si="64"/>
        <v>-1.3793080099520972E-3</v>
      </c>
      <c r="H1348" s="26">
        <f t="shared" si="65"/>
        <v>1.5353769308549517E-4</v>
      </c>
    </row>
    <row r="1349" spans="1:8" x14ac:dyDescent="0.25">
      <c r="A1349" s="12">
        <f>Riesgo!D1353</f>
        <v>0.76380055205757358</v>
      </c>
      <c r="F1349" s="75">
        <f t="shared" si="63"/>
        <v>-2.5491328458222773E-2</v>
      </c>
      <c r="G1349" s="26">
        <f t="shared" si="64"/>
        <v>-1.6564464741692225E-5</v>
      </c>
      <c r="H1349" s="26">
        <f t="shared" si="65"/>
        <v>4.2225021146512674E-7</v>
      </c>
    </row>
    <row r="1350" spans="1:8" x14ac:dyDescent="0.25">
      <c r="A1350" s="12">
        <f>Riesgo!D1354</f>
        <v>0.793997239477096</v>
      </c>
      <c r="F1350" s="75">
        <f t="shared" si="63"/>
        <v>4.7053589612996438E-3</v>
      </c>
      <c r="G1350" s="26">
        <f t="shared" si="64"/>
        <v>1.0417854344960213E-7</v>
      </c>
      <c r="H1350" s="26">
        <f t="shared" si="65"/>
        <v>4.9019744299572971E-10</v>
      </c>
    </row>
    <row r="1351" spans="1:8" x14ac:dyDescent="0.25">
      <c r="A1351" s="12">
        <f>Riesgo!D1355</f>
        <v>0.94562053031043691</v>
      </c>
      <c r="F1351" s="75">
        <f t="shared" si="63"/>
        <v>0.15632864979464056</v>
      </c>
      <c r="G1351" s="26">
        <f t="shared" si="64"/>
        <v>3.8204606487065662E-3</v>
      </c>
      <c r="H1351" s="26">
        <f t="shared" si="65"/>
        <v>5.9724745480585408E-4</v>
      </c>
    </row>
    <row r="1352" spans="1:8" x14ac:dyDescent="0.25">
      <c r="A1352" s="12">
        <f>Riesgo!D1356</f>
        <v>0.88271655676545968</v>
      </c>
      <c r="F1352" s="75">
        <f t="shared" si="63"/>
        <v>9.342467624966333E-2</v>
      </c>
      <c r="G1352" s="26">
        <f t="shared" si="64"/>
        <v>8.1542646886719166E-4</v>
      </c>
      <c r="H1352" s="26">
        <f t="shared" si="65"/>
        <v>7.6180953859323551E-5</v>
      </c>
    </row>
    <row r="1353" spans="1:8" x14ac:dyDescent="0.25">
      <c r="A1353" s="12">
        <f>Riesgo!D1357</f>
        <v>0.93854255038363399</v>
      </c>
      <c r="F1353" s="75">
        <f t="shared" si="63"/>
        <v>0.14925066986783764</v>
      </c>
      <c r="G1353" s="26">
        <f t="shared" si="64"/>
        <v>3.3246724683745682E-3</v>
      </c>
      <c r="H1353" s="26">
        <f t="shared" si="65"/>
        <v>4.9620959299606149E-4</v>
      </c>
    </row>
    <row r="1354" spans="1:8" x14ac:dyDescent="0.25">
      <c r="A1354" s="12">
        <f>Riesgo!D1358</f>
        <v>0.92229701803801012</v>
      </c>
      <c r="F1354" s="75">
        <f t="shared" si="63"/>
        <v>0.13300513752221377</v>
      </c>
      <c r="G1354" s="26">
        <f t="shared" si="64"/>
        <v>2.3529096434227129E-3</v>
      </c>
      <c r="H1354" s="26">
        <f t="shared" si="65"/>
        <v>3.1294907070078087E-4</v>
      </c>
    </row>
    <row r="1355" spans="1:8" x14ac:dyDescent="0.25">
      <c r="A1355" s="12">
        <f>Riesgo!D1359</f>
        <v>0.58867786530519306</v>
      </c>
      <c r="F1355" s="75">
        <f t="shared" si="63"/>
        <v>-0.20061401521060329</v>
      </c>
      <c r="G1355" s="26">
        <f t="shared" si="64"/>
        <v>-8.0739082655724541E-3</v>
      </c>
      <c r="H1355" s="26">
        <f t="shared" si="65"/>
        <v>1.6197391555985679E-3</v>
      </c>
    </row>
    <row r="1356" spans="1:8" x14ac:dyDescent="0.25">
      <c r="A1356" s="12">
        <f>Riesgo!D1360</f>
        <v>0.77723336735983894</v>
      </c>
      <c r="F1356" s="75">
        <f t="shared" si="63"/>
        <v>-1.2058513155957407E-2</v>
      </c>
      <c r="G1356" s="26">
        <f t="shared" si="64"/>
        <v>-1.7534011401294473E-6</v>
      </c>
      <c r="H1356" s="26">
        <f t="shared" si="65"/>
        <v>2.1143410715921655E-8</v>
      </c>
    </row>
    <row r="1357" spans="1:8" x14ac:dyDescent="0.25">
      <c r="A1357" s="12">
        <f>Riesgo!D1361</f>
        <v>0.64181884602055095</v>
      </c>
      <c r="F1357" s="75">
        <f t="shared" si="63"/>
        <v>-0.1474730344952454</v>
      </c>
      <c r="G1357" s="26">
        <f t="shared" si="64"/>
        <v>-3.2072871919507037E-3</v>
      </c>
      <c r="H1357" s="26">
        <f t="shared" si="65"/>
        <v>4.7298837469470487E-4</v>
      </c>
    </row>
    <row r="1358" spans="1:8" x14ac:dyDescent="0.25">
      <c r="A1358" s="12">
        <f>Riesgo!D1362</f>
        <v>0.81083463370528519</v>
      </c>
      <c r="F1358" s="75">
        <f t="shared" si="63"/>
        <v>2.1542753189488839E-2</v>
      </c>
      <c r="G1358" s="26">
        <f t="shared" si="64"/>
        <v>9.9977809590405723E-6</v>
      </c>
      <c r="H1358" s="26">
        <f t="shared" si="65"/>
        <v>2.1537972764318206E-7</v>
      </c>
    </row>
    <row r="1359" spans="1:8" x14ac:dyDescent="0.25">
      <c r="A1359" s="12">
        <f>Riesgo!D1363</f>
        <v>0.91531599572106592</v>
      </c>
      <c r="F1359" s="75">
        <f t="shared" si="63"/>
        <v>0.12602411520526957</v>
      </c>
      <c r="G1359" s="26">
        <f t="shared" si="64"/>
        <v>2.0015247788339047E-3</v>
      </c>
      <c r="H1359" s="26">
        <f t="shared" si="65"/>
        <v>2.5224038931396565E-4</v>
      </c>
    </row>
    <row r="1360" spans="1:8" x14ac:dyDescent="0.25">
      <c r="A1360" s="12">
        <f>Riesgo!D1364</f>
        <v>0.39701234350427078</v>
      </c>
      <c r="F1360" s="75">
        <f t="shared" si="63"/>
        <v>-0.39227953701152557</v>
      </c>
      <c r="G1360" s="26">
        <f t="shared" si="64"/>
        <v>-6.0365244241606879E-2</v>
      </c>
      <c r="H1360" s="26">
        <f t="shared" si="65"/>
        <v>2.3680050062685205E-2</v>
      </c>
    </row>
    <row r="1361" spans="1:8" x14ac:dyDescent="0.25">
      <c r="A1361" s="12">
        <f>Riesgo!D1365</f>
        <v>0.81749247526427038</v>
      </c>
      <c r="F1361" s="75">
        <f t="shared" si="63"/>
        <v>2.8200594748474028E-2</v>
      </c>
      <c r="G1361" s="26">
        <f t="shared" si="64"/>
        <v>2.2427186933254866E-5</v>
      </c>
      <c r="H1361" s="26">
        <f t="shared" si="65"/>
        <v>6.3246001005299247E-7</v>
      </c>
    </row>
    <row r="1362" spans="1:8" x14ac:dyDescent="0.25">
      <c r="A1362" s="12">
        <f>Riesgo!D1366</f>
        <v>0.69622685164741438</v>
      </c>
      <c r="F1362" s="75">
        <f t="shared" si="63"/>
        <v>-9.3065028868381972E-2</v>
      </c>
      <c r="G1362" s="26">
        <f t="shared" si="64"/>
        <v>-8.0604548414518686E-4</v>
      </c>
      <c r="H1362" s="26">
        <f t="shared" si="65"/>
        <v>7.5014646251200744E-5</v>
      </c>
    </row>
    <row r="1363" spans="1:8" x14ac:dyDescent="0.25">
      <c r="A1363" s="12">
        <f>Riesgo!D1367</f>
        <v>0.61332492563633922</v>
      </c>
      <c r="F1363" s="75">
        <f t="shared" si="63"/>
        <v>-0.17596695487945713</v>
      </c>
      <c r="G1363" s="26">
        <f t="shared" si="64"/>
        <v>-5.4487057595675433E-3</v>
      </c>
      <c r="H1363" s="26">
        <f t="shared" si="65"/>
        <v>9.5879216054526001E-4</v>
      </c>
    </row>
    <row r="1364" spans="1:8" x14ac:dyDescent="0.25">
      <c r="A1364" s="12">
        <f>Riesgo!D1368</f>
        <v>0.57727202166801583</v>
      </c>
      <c r="F1364" s="75">
        <f t="shared" si="63"/>
        <v>-0.21201985884778052</v>
      </c>
      <c r="G1364" s="26">
        <f t="shared" si="64"/>
        <v>-9.5308058589935341E-3</v>
      </c>
      <c r="H1364" s="26">
        <f t="shared" si="65"/>
        <v>2.0207201129294086E-3</v>
      </c>
    </row>
    <row r="1365" spans="1:8" x14ac:dyDescent="0.25">
      <c r="A1365" s="12">
        <f>Riesgo!D1369</f>
        <v>0.64524472772533692</v>
      </c>
      <c r="F1365" s="75">
        <f t="shared" si="63"/>
        <v>-0.14404715279045943</v>
      </c>
      <c r="G1365" s="26">
        <f t="shared" si="64"/>
        <v>-2.9889182413963392E-3</v>
      </c>
      <c r="H1365" s="26">
        <f t="shared" si="65"/>
        <v>4.3054516259660974E-4</v>
      </c>
    </row>
    <row r="1366" spans="1:8" x14ac:dyDescent="0.25">
      <c r="A1366" s="12">
        <f>Riesgo!D1370</f>
        <v>0.8944849574315874</v>
      </c>
      <c r="F1366" s="75">
        <f t="shared" si="63"/>
        <v>0.10519307691579105</v>
      </c>
      <c r="G1366" s="26">
        <f t="shared" si="64"/>
        <v>1.1640227689764992E-3</v>
      </c>
      <c r="H1366" s="26">
        <f t="shared" si="65"/>
        <v>1.2244713666867695E-4</v>
      </c>
    </row>
    <row r="1367" spans="1:8" x14ac:dyDescent="0.25">
      <c r="A1367" s="12">
        <f>Riesgo!D1371</f>
        <v>0.79027961915163947</v>
      </c>
      <c r="F1367" s="75">
        <f t="shared" si="63"/>
        <v>9.8773863584311616E-4</v>
      </c>
      <c r="G1367" s="26">
        <f t="shared" si="64"/>
        <v>9.6366508729593778E-10</v>
      </c>
      <c r="H1367" s="26">
        <f t="shared" si="65"/>
        <v>9.5184923873532699E-13</v>
      </c>
    </row>
    <row r="1368" spans="1:8" x14ac:dyDescent="0.25">
      <c r="A1368" s="12">
        <f>Riesgo!D1372</f>
        <v>0.70133223426683766</v>
      </c>
      <c r="F1368" s="75">
        <f t="shared" si="63"/>
        <v>-8.7959646248958689E-2</v>
      </c>
      <c r="G1368" s="26">
        <f t="shared" si="64"/>
        <v>-6.8053493149435409E-4</v>
      </c>
      <c r="H1368" s="26">
        <f t="shared" si="65"/>
        <v>5.9859611834302729E-5</v>
      </c>
    </row>
    <row r="1369" spans="1:8" x14ac:dyDescent="0.25">
      <c r="A1369" s="12">
        <f>Riesgo!D1373</f>
        <v>0.76487011190909293</v>
      </c>
      <c r="F1369" s="75">
        <f t="shared" si="63"/>
        <v>-2.442176860670342E-2</v>
      </c>
      <c r="G1369" s="26">
        <f t="shared" si="64"/>
        <v>-1.4565699170824191E-5</v>
      </c>
      <c r="H1369" s="26">
        <f t="shared" si="65"/>
        <v>3.5572013474472028E-7</v>
      </c>
    </row>
    <row r="1370" spans="1:8" x14ac:dyDescent="0.25">
      <c r="A1370" s="12">
        <f>Riesgo!D1374</f>
        <v>0.61733335457656102</v>
      </c>
      <c r="F1370" s="75">
        <f t="shared" si="63"/>
        <v>-0.17195852593923533</v>
      </c>
      <c r="G1370" s="26">
        <f t="shared" si="64"/>
        <v>-5.0847679816580955E-3</v>
      </c>
      <c r="H1370" s="26">
        <f t="shared" si="65"/>
        <v>8.7436920686894694E-4</v>
      </c>
    </row>
    <row r="1371" spans="1:8" x14ac:dyDescent="0.25">
      <c r="A1371" s="12">
        <f>Riesgo!D1375</f>
        <v>0.66702095065652611</v>
      </c>
      <c r="F1371" s="75">
        <f t="shared" si="63"/>
        <v>-0.12227092985927024</v>
      </c>
      <c r="G1371" s="26">
        <f t="shared" si="64"/>
        <v>-1.8279724454570399E-3</v>
      </c>
      <c r="H1371" s="26">
        <f t="shared" si="65"/>
        <v>2.2350789066315644E-4</v>
      </c>
    </row>
    <row r="1372" spans="1:8" x14ac:dyDescent="0.25">
      <c r="A1372" s="12">
        <f>Riesgo!D1376</f>
        <v>1</v>
      </c>
      <c r="F1372" s="75">
        <f t="shared" si="63"/>
        <v>0.21070811948420365</v>
      </c>
      <c r="G1372" s="26">
        <f t="shared" si="64"/>
        <v>9.3550004657532264E-3</v>
      </c>
      <c r="H1372" s="26">
        <f t="shared" si="65"/>
        <v>1.9711745559127117E-3</v>
      </c>
    </row>
    <row r="1373" spans="1:8" x14ac:dyDescent="0.25">
      <c r="A1373" s="12">
        <f>Riesgo!D1377</f>
        <v>0.75965052108268005</v>
      </c>
      <c r="F1373" s="75">
        <f t="shared" si="63"/>
        <v>-2.9641359433116299E-2</v>
      </c>
      <c r="G1373" s="26">
        <f t="shared" si="64"/>
        <v>-2.6043200415027531E-5</v>
      </c>
      <c r="H1373" s="26">
        <f t="shared" si="65"/>
        <v>7.7195586429051469E-7</v>
      </c>
    </row>
    <row r="1374" spans="1:8" x14ac:dyDescent="0.25">
      <c r="A1374" s="12">
        <f>Riesgo!D1378</f>
        <v>0.78469417113729045</v>
      </c>
      <c r="F1374" s="75">
        <f t="shared" si="63"/>
        <v>-4.5977093785058987E-3</v>
      </c>
      <c r="G1374" s="26">
        <f t="shared" si="64"/>
        <v>-9.7190663743401916E-8</v>
      </c>
      <c r="H1374" s="26">
        <f t="shared" si="65"/>
        <v>4.4685442619625219E-10</v>
      </c>
    </row>
    <row r="1375" spans="1:8" x14ac:dyDescent="0.25">
      <c r="A1375" s="12">
        <f>Riesgo!D1379</f>
        <v>0.60712169310413322</v>
      </c>
      <c r="F1375" s="75">
        <f t="shared" si="63"/>
        <v>-0.18217018741166313</v>
      </c>
      <c r="G1375" s="26">
        <f t="shared" si="64"/>
        <v>-6.0454956826113335E-3</v>
      </c>
      <c r="H1375" s="26">
        <f t="shared" si="65"/>
        <v>1.101309081497707E-3</v>
      </c>
    </row>
    <row r="1376" spans="1:8" x14ac:dyDescent="0.25">
      <c r="A1376" s="12">
        <f>Riesgo!D1380</f>
        <v>0.51512065568435716</v>
      </c>
      <c r="F1376" s="75">
        <f t="shared" si="63"/>
        <v>-0.27417122483143919</v>
      </c>
      <c r="G1376" s="26">
        <f t="shared" si="64"/>
        <v>-2.0609412730704411E-2</v>
      </c>
      <c r="H1376" s="26">
        <f t="shared" si="65"/>
        <v>5.6505079314338839E-3</v>
      </c>
    </row>
    <row r="1377" spans="1:8" x14ac:dyDescent="0.25">
      <c r="A1377" s="12">
        <f>Riesgo!D1381</f>
        <v>0.89271634040330217</v>
      </c>
      <c r="F1377" s="75">
        <f t="shared" si="63"/>
        <v>0.10342445988750582</v>
      </c>
      <c r="G1377" s="26">
        <f t="shared" si="64"/>
        <v>1.1062920326675662E-3</v>
      </c>
      <c r="H1377" s="26">
        <f t="shared" si="65"/>
        <v>1.1441765595649397E-4</v>
      </c>
    </row>
    <row r="1378" spans="1:8" x14ac:dyDescent="0.25">
      <c r="A1378" s="12">
        <f>Riesgo!D1382</f>
        <v>0.8759546733631558</v>
      </c>
      <c r="F1378" s="75">
        <f t="shared" si="63"/>
        <v>8.6662792847359449E-2</v>
      </c>
      <c r="G1378" s="26">
        <f t="shared" si="64"/>
        <v>6.5087567680286601E-4</v>
      </c>
      <c r="H1378" s="26">
        <f t="shared" si="65"/>
        <v>5.6406703948151657E-5</v>
      </c>
    </row>
    <row r="1379" spans="1:8" x14ac:dyDescent="0.25">
      <c r="A1379" s="12">
        <f>Riesgo!D1383</f>
        <v>0.78798894564196953</v>
      </c>
      <c r="F1379" s="75">
        <f t="shared" si="63"/>
        <v>-1.302934873826822E-3</v>
      </c>
      <c r="G1379" s="26">
        <f t="shared" si="64"/>
        <v>-2.2119134281705572E-9</v>
      </c>
      <c r="H1379" s="26">
        <f t="shared" si="65"/>
        <v>2.881979143449258E-12</v>
      </c>
    </row>
    <row r="1380" spans="1:8" x14ac:dyDescent="0.25">
      <c r="A1380" s="12">
        <f>Riesgo!D1384</f>
        <v>0.92343399006626581</v>
      </c>
      <c r="F1380" s="75">
        <f t="shared" si="63"/>
        <v>0.13414210955046946</v>
      </c>
      <c r="G1380" s="26">
        <f t="shared" si="64"/>
        <v>2.4137672785745912E-3</v>
      </c>
      <c r="H1380" s="26">
        <f t="shared" si="65"/>
        <v>3.2378783471189132E-4</v>
      </c>
    </row>
    <row r="1381" spans="1:8" x14ac:dyDescent="0.25">
      <c r="A1381" s="12">
        <f>Riesgo!D1385</f>
        <v>0.9276378660124116</v>
      </c>
      <c r="F1381" s="75">
        <f t="shared" si="63"/>
        <v>0.13834598549661525</v>
      </c>
      <c r="G1381" s="26">
        <f t="shared" si="64"/>
        <v>2.6478884430781915E-3</v>
      </c>
      <c r="H1381" s="26">
        <f t="shared" si="65"/>
        <v>3.6632473614275056E-4</v>
      </c>
    </row>
    <row r="1382" spans="1:8" x14ac:dyDescent="0.25">
      <c r="A1382" s="12">
        <f>Riesgo!D1386</f>
        <v>0.96218882832318953</v>
      </c>
      <c r="F1382" s="75">
        <f t="shared" si="63"/>
        <v>0.17289694780739318</v>
      </c>
      <c r="G1382" s="26">
        <f t="shared" si="64"/>
        <v>5.1684697633405559E-3</v>
      </c>
      <c r="H1382" s="26">
        <f t="shared" si="65"/>
        <v>8.936126469163818E-4</v>
      </c>
    </row>
    <row r="1383" spans="1:8" x14ac:dyDescent="0.25">
      <c r="A1383" s="12">
        <f>Riesgo!D1387</f>
        <v>0.43051404723886016</v>
      </c>
      <c r="F1383" s="75">
        <f t="shared" si="63"/>
        <v>-0.35877783327693619</v>
      </c>
      <c r="G1383" s="26">
        <f t="shared" si="64"/>
        <v>-4.618243293935162E-2</v>
      </c>
      <c r="H1383" s="26">
        <f t="shared" si="65"/>
        <v>1.656923322543798E-2</v>
      </c>
    </row>
    <row r="1384" spans="1:8" x14ac:dyDescent="0.25">
      <c r="A1384" s="12">
        <f>Riesgo!D1388</f>
        <v>0.77169735502531001</v>
      </c>
      <c r="F1384" s="75">
        <f t="shared" si="63"/>
        <v>-1.7594525490486346E-2</v>
      </c>
      <c r="G1384" s="26">
        <f t="shared" si="64"/>
        <v>-5.4466902300645119E-6</v>
      </c>
      <c r="H1384" s="26">
        <f t="shared" si="65"/>
        <v>9.5831930091653006E-8</v>
      </c>
    </row>
    <row r="1385" spans="1:8" x14ac:dyDescent="0.25">
      <c r="A1385" s="12">
        <f>Riesgo!D1389</f>
        <v>0.68904339692895045</v>
      </c>
      <c r="F1385" s="75">
        <f t="shared" si="63"/>
        <v>-0.1002484835868459</v>
      </c>
      <c r="G1385" s="26">
        <f t="shared" si="64"/>
        <v>-1.0074730461756504E-3</v>
      </c>
      <c r="H1385" s="26">
        <f t="shared" si="65"/>
        <v>1.0099764513372932E-4</v>
      </c>
    </row>
    <row r="1386" spans="1:8" x14ac:dyDescent="0.25">
      <c r="A1386" s="12">
        <f>Riesgo!D1390</f>
        <v>0.81501219456525809</v>
      </c>
      <c r="F1386" s="75">
        <f t="shared" si="63"/>
        <v>2.5720314049461734E-2</v>
      </c>
      <c r="G1386" s="26">
        <f t="shared" si="64"/>
        <v>1.7014876504102439E-5</v>
      </c>
      <c r="H1386" s="26">
        <f t="shared" si="65"/>
        <v>4.376279671983223E-7</v>
      </c>
    </row>
    <row r="1387" spans="1:8" x14ac:dyDescent="0.25">
      <c r="A1387" s="12">
        <f>Riesgo!D1391</f>
        <v>0.71175718896157958</v>
      </c>
      <c r="F1387" s="75">
        <f t="shared" si="63"/>
        <v>-7.7534691554216773E-2</v>
      </c>
      <c r="G1387" s="26">
        <f t="shared" si="64"/>
        <v>-4.6610975329895948E-4</v>
      </c>
      <c r="H1387" s="26">
        <f t="shared" si="65"/>
        <v>3.6139675952446896E-5</v>
      </c>
    </row>
    <row r="1388" spans="1:8" x14ac:dyDescent="0.25">
      <c r="A1388" s="12">
        <f>Riesgo!D1392</f>
        <v>0.64604707175932752</v>
      </c>
      <c r="F1388" s="75">
        <f t="shared" si="63"/>
        <v>-0.14324480875646883</v>
      </c>
      <c r="G1388" s="26">
        <f t="shared" si="64"/>
        <v>-2.9392510079941946E-3</v>
      </c>
      <c r="H1388" s="26">
        <f t="shared" si="65"/>
        <v>4.2103244852738668E-4</v>
      </c>
    </row>
    <row r="1389" spans="1:8" x14ac:dyDescent="0.25">
      <c r="A1389" s="12">
        <f>Riesgo!D1393</f>
        <v>0.65925101662383168</v>
      </c>
      <c r="F1389" s="75">
        <f t="shared" si="63"/>
        <v>-0.13004086389196468</v>
      </c>
      <c r="G1389" s="26">
        <f t="shared" si="64"/>
        <v>-2.1990724506353357E-3</v>
      </c>
      <c r="H1389" s="26">
        <f t="shared" si="65"/>
        <v>2.8596928124163888E-4</v>
      </c>
    </row>
    <row r="1390" spans="1:8" x14ac:dyDescent="0.25">
      <c r="A1390" s="12">
        <f>Riesgo!D1394</f>
        <v>0.86592844081596054</v>
      </c>
      <c r="F1390" s="75">
        <f t="shared" si="63"/>
        <v>7.6636560300164192E-2</v>
      </c>
      <c r="G1390" s="26">
        <f t="shared" si="64"/>
        <v>4.5009896247680768E-4</v>
      </c>
      <c r="H1390" s="26">
        <f t="shared" si="65"/>
        <v>3.4494036278895217E-5</v>
      </c>
    </row>
    <row r="1391" spans="1:8" x14ac:dyDescent="0.25">
      <c r="A1391" s="12">
        <f>Riesgo!D1395</f>
        <v>0.786743035394326</v>
      </c>
      <c r="F1391" s="75">
        <f t="shared" si="63"/>
        <v>-2.5488451214703556E-3</v>
      </c>
      <c r="G1391" s="26">
        <f t="shared" si="64"/>
        <v>-1.6558856408687448E-8</v>
      </c>
      <c r="H1391" s="26">
        <f t="shared" si="65"/>
        <v>4.2205960374411139E-11</v>
      </c>
    </row>
    <row r="1392" spans="1:8" x14ac:dyDescent="0.25">
      <c r="A1392" s="12">
        <f>Riesgo!D1396</f>
        <v>0.84997909184172904</v>
      </c>
      <c r="F1392" s="75">
        <f t="shared" si="63"/>
        <v>6.0687211325932688E-2</v>
      </c>
      <c r="G1392" s="26">
        <f t="shared" si="64"/>
        <v>2.235072135552542E-4</v>
      </c>
      <c r="H1392" s="26">
        <f t="shared" si="65"/>
        <v>1.3564029501898079E-5</v>
      </c>
    </row>
    <row r="1393" spans="1:8" x14ac:dyDescent="0.25">
      <c r="A1393" s="12">
        <f>Riesgo!D1397</f>
        <v>0.80324638672549775</v>
      </c>
      <c r="F1393" s="75">
        <f t="shared" si="63"/>
        <v>1.3954506209701401E-2</v>
      </c>
      <c r="G1393" s="26">
        <f t="shared" si="64"/>
        <v>2.7173364839147508E-6</v>
      </c>
      <c r="H1393" s="26">
        <f t="shared" si="65"/>
        <v>3.791908883863656E-8</v>
      </c>
    </row>
    <row r="1394" spans="1:8" x14ac:dyDescent="0.25">
      <c r="A1394" s="12">
        <f>Riesgo!D1398</f>
        <v>0.43670835925739782</v>
      </c>
      <c r="F1394" s="75">
        <f t="shared" si="63"/>
        <v>-0.35258352125839854</v>
      </c>
      <c r="G1394" s="26">
        <f t="shared" si="64"/>
        <v>-4.3831469617583413E-2</v>
      </c>
      <c r="H1394" s="26">
        <f t="shared" si="65"/>
        <v>1.5454253899698071E-2</v>
      </c>
    </row>
    <row r="1395" spans="1:8" x14ac:dyDescent="0.25">
      <c r="A1395" s="12">
        <f>Riesgo!D1399</f>
        <v>1</v>
      </c>
      <c r="F1395" s="75">
        <f t="shared" si="63"/>
        <v>0.21070811948420365</v>
      </c>
      <c r="G1395" s="26">
        <f t="shared" si="64"/>
        <v>9.3550004657532264E-3</v>
      </c>
      <c r="H1395" s="26">
        <f t="shared" si="65"/>
        <v>1.9711745559127117E-3</v>
      </c>
    </row>
    <row r="1396" spans="1:8" x14ac:dyDescent="0.25">
      <c r="A1396" s="12">
        <f>Riesgo!D1400</f>
        <v>0.84228499641385624</v>
      </c>
      <c r="F1396" s="75">
        <f t="shared" si="63"/>
        <v>5.2993115898059884E-2</v>
      </c>
      <c r="G1396" s="26">
        <f t="shared" si="64"/>
        <v>1.4881899520777106E-4</v>
      </c>
      <c r="H1396" s="26">
        <f t="shared" si="65"/>
        <v>7.88638226087823E-6</v>
      </c>
    </row>
    <row r="1397" spans="1:8" x14ac:dyDescent="0.25">
      <c r="A1397" s="12">
        <f>Riesgo!D1401</f>
        <v>0.86704015220132291</v>
      </c>
      <c r="F1397" s="75">
        <f t="shared" si="63"/>
        <v>7.774827168552656E-2</v>
      </c>
      <c r="G1397" s="26">
        <f t="shared" si="64"/>
        <v>4.6997226676469435E-4</v>
      </c>
      <c r="H1397" s="26">
        <f t="shared" si="65"/>
        <v>3.6539531481084217E-5</v>
      </c>
    </row>
    <row r="1398" spans="1:8" x14ac:dyDescent="0.25">
      <c r="A1398" s="12">
        <f>Riesgo!D1402</f>
        <v>0.49670609417871797</v>
      </c>
      <c r="F1398" s="75">
        <f t="shared" si="63"/>
        <v>-0.29258578633707838</v>
      </c>
      <c r="G1398" s="26">
        <f t="shared" si="64"/>
        <v>-2.504722825531823E-2</v>
      </c>
      <c r="H1398" s="26">
        <f t="shared" si="65"/>
        <v>7.3284629746465718E-3</v>
      </c>
    </row>
    <row r="1399" spans="1:8" x14ac:dyDescent="0.25">
      <c r="A1399" s="12">
        <f>Riesgo!D1403</f>
        <v>0.54726721693911951</v>
      </c>
      <c r="F1399" s="75">
        <f t="shared" si="63"/>
        <v>-0.24202466357667685</v>
      </c>
      <c r="G1399" s="26">
        <f t="shared" si="64"/>
        <v>-1.4176821634748513E-2</v>
      </c>
      <c r="H1399" s="26">
        <f t="shared" si="65"/>
        <v>3.4311404867365626E-3</v>
      </c>
    </row>
    <row r="1400" spans="1:8" x14ac:dyDescent="0.25">
      <c r="A1400" s="12">
        <f>Riesgo!D1404</f>
        <v>0.95420386544773628</v>
      </c>
      <c r="F1400" s="75">
        <f t="shared" si="63"/>
        <v>0.16491198493193993</v>
      </c>
      <c r="G1400" s="26">
        <f t="shared" si="64"/>
        <v>4.4849402032272135E-3</v>
      </c>
      <c r="H1400" s="26">
        <f t="shared" si="65"/>
        <v>7.3962039121525775E-4</v>
      </c>
    </row>
    <row r="1401" spans="1:8" x14ac:dyDescent="0.25">
      <c r="A1401" s="12">
        <f>Riesgo!D1405</f>
        <v>0.90061402831159609</v>
      </c>
      <c r="F1401" s="75">
        <f t="shared" si="63"/>
        <v>0.11132214779579974</v>
      </c>
      <c r="G1401" s="26">
        <f t="shared" si="64"/>
        <v>1.379573140882766E-3</v>
      </c>
      <c r="H1401" s="26">
        <f t="shared" si="65"/>
        <v>1.5357704508446693E-4</v>
      </c>
    </row>
    <row r="1402" spans="1:8" x14ac:dyDescent="0.25">
      <c r="A1402" s="12">
        <f>Riesgo!D1406</f>
        <v>0.85969476065361605</v>
      </c>
      <c r="F1402" s="75">
        <f t="shared" si="63"/>
        <v>7.0402880137819701E-2</v>
      </c>
      <c r="G1402" s="26">
        <f t="shared" si="64"/>
        <v>3.4895648902353828E-4</v>
      </c>
      <c r="H1402" s="26">
        <f t="shared" si="65"/>
        <v>2.4567541870038562E-5</v>
      </c>
    </row>
    <row r="1403" spans="1:8" x14ac:dyDescent="0.25">
      <c r="A1403" s="12">
        <f>Riesgo!D1407</f>
        <v>0.70949605166685226</v>
      </c>
      <c r="F1403" s="75">
        <f t="shared" si="63"/>
        <v>-7.9795828848944095E-2</v>
      </c>
      <c r="G1403" s="26">
        <f t="shared" si="64"/>
        <v>-5.0808990999481852E-4</v>
      </c>
      <c r="H1403" s="26">
        <f t="shared" si="65"/>
        <v>4.0543455497821943E-5</v>
      </c>
    </row>
    <row r="1404" spans="1:8" x14ac:dyDescent="0.25">
      <c r="A1404" s="12">
        <f>Riesgo!D1408</f>
        <v>0.56477029541455936</v>
      </c>
      <c r="F1404" s="75">
        <f t="shared" si="63"/>
        <v>-0.22452158510123699</v>
      </c>
      <c r="G1404" s="26">
        <f t="shared" si="64"/>
        <v>-1.1318120122300742E-2</v>
      </c>
      <c r="H1404" s="26">
        <f t="shared" si="65"/>
        <v>2.5411622702251687E-3</v>
      </c>
    </row>
    <row r="1405" spans="1:8" x14ac:dyDescent="0.25">
      <c r="A1405" s="12">
        <f>Riesgo!D1409</f>
        <v>0.78308433233497166</v>
      </c>
      <c r="F1405" s="75">
        <f t="shared" si="63"/>
        <v>-6.2075481808246957E-3</v>
      </c>
      <c r="G1405" s="26">
        <f t="shared" si="64"/>
        <v>-2.3919951637838975E-7</v>
      </c>
      <c r="H1405" s="26">
        <f t="shared" si="65"/>
        <v>1.4848425227488205E-9</v>
      </c>
    </row>
    <row r="1406" spans="1:8" x14ac:dyDescent="0.25">
      <c r="A1406" s="12">
        <f>Riesgo!D1410</f>
        <v>0.76539565762385331</v>
      </c>
      <c r="F1406" s="75">
        <f t="shared" si="63"/>
        <v>-2.3896222891943042E-2</v>
      </c>
      <c r="G1406" s="26">
        <f t="shared" si="64"/>
        <v>-1.3645447457177765E-5</v>
      </c>
      <c r="H1406" s="26">
        <f t="shared" si="65"/>
        <v>3.2607465389701726E-7</v>
      </c>
    </row>
    <row r="1407" spans="1:8" x14ac:dyDescent="0.25">
      <c r="A1407" s="12">
        <f>Riesgo!D1411</f>
        <v>0.71870799231144034</v>
      </c>
      <c r="F1407" s="75">
        <f t="shared" si="63"/>
        <v>-7.0583888204356016E-2</v>
      </c>
      <c r="G1407" s="26">
        <f t="shared" si="64"/>
        <v>-3.5165495000776269E-4</v>
      </c>
      <c r="H1407" s="26">
        <f t="shared" si="65"/>
        <v>2.4821173677856329E-5</v>
      </c>
    </row>
    <row r="1408" spans="1:8" x14ac:dyDescent="0.25">
      <c r="A1408" s="12">
        <f>Riesgo!D1412</f>
        <v>0.84637383994008875</v>
      </c>
      <c r="F1408" s="75">
        <f t="shared" si="63"/>
        <v>5.7081959424292394E-2</v>
      </c>
      <c r="G1408" s="26">
        <f t="shared" si="64"/>
        <v>1.8599300772550426E-4</v>
      </c>
      <c r="H1408" s="26">
        <f t="shared" si="65"/>
        <v>1.0616845320189336E-5</v>
      </c>
    </row>
    <row r="1409" spans="1:8" x14ac:dyDescent="0.25">
      <c r="A1409" s="12">
        <f>Riesgo!D1413</f>
        <v>0.83873721165813775</v>
      </c>
      <c r="F1409" s="75">
        <f t="shared" si="63"/>
        <v>4.9445331142341398E-2</v>
      </c>
      <c r="G1409" s="26">
        <f t="shared" si="64"/>
        <v>1.2088596155075176E-4</v>
      </c>
      <c r="H1409" s="26">
        <f t="shared" si="65"/>
        <v>5.9772463993372711E-6</v>
      </c>
    </row>
    <row r="1410" spans="1:8" x14ac:dyDescent="0.25">
      <c r="A1410" s="12">
        <f>Riesgo!D1414</f>
        <v>0.87550678955477168</v>
      </c>
      <c r="F1410" s="75">
        <f t="shared" si="63"/>
        <v>8.6214909038975329E-2</v>
      </c>
      <c r="G1410" s="26">
        <f t="shared" si="64"/>
        <v>6.4083632764346953E-4</v>
      </c>
      <c r="H1410" s="26">
        <f t="shared" si="65"/>
        <v>5.5249645696652714E-5</v>
      </c>
    </row>
    <row r="1411" spans="1:8" x14ac:dyDescent="0.25">
      <c r="A1411" s="12">
        <f>Riesgo!D1415</f>
        <v>0.95514169957031092</v>
      </c>
      <c r="F1411" s="75">
        <f t="shared" ref="F1411:F1474" si="66">A1411-$D$4</f>
        <v>0.16584981905451457</v>
      </c>
      <c r="G1411" s="26">
        <f t="shared" ref="G1411:G1474" si="67">IF(A1411=0,0,(A1411-D$4)^3)</f>
        <v>4.5618920702609426E-3</v>
      </c>
      <c r="H1411" s="26">
        <f t="shared" ref="H1411:H1474" si="68">IF(A1411=0,0,(A1411-D$4)^4)</f>
        <v>7.5658897439900212E-4</v>
      </c>
    </row>
    <row r="1412" spans="1:8" x14ac:dyDescent="0.25">
      <c r="A1412" s="12">
        <f>Riesgo!D1416</f>
        <v>0.90783529669295182</v>
      </c>
      <c r="F1412" s="75">
        <f t="shared" si="66"/>
        <v>0.11854341617715547</v>
      </c>
      <c r="G1412" s="26">
        <f t="shared" si="67"/>
        <v>1.6658362776276801E-3</v>
      </c>
      <c r="H1412" s="26">
        <f t="shared" si="68"/>
        <v>1.974739231418216E-4</v>
      </c>
    </row>
    <row r="1413" spans="1:8" x14ac:dyDescent="0.25">
      <c r="A1413" s="12">
        <f>Riesgo!D1417</f>
        <v>0.69932171024903589</v>
      </c>
      <c r="F1413" s="75">
        <f t="shared" si="66"/>
        <v>-8.9970170266760463E-2</v>
      </c>
      <c r="G1413" s="26">
        <f t="shared" si="67"/>
        <v>-7.2827537770524242E-4</v>
      </c>
      <c r="H1413" s="26">
        <f t="shared" si="68"/>
        <v>6.5523059733229948E-5</v>
      </c>
    </row>
    <row r="1414" spans="1:8" x14ac:dyDescent="0.25">
      <c r="A1414" s="12">
        <f>Riesgo!D1418</f>
        <v>0.9683684410619644</v>
      </c>
      <c r="F1414" s="75">
        <f t="shared" si="66"/>
        <v>0.17907656054616805</v>
      </c>
      <c r="G1414" s="26">
        <f t="shared" si="67"/>
        <v>5.7427013774628242E-3</v>
      </c>
      <c r="H1414" s="26">
        <f t="shared" si="68"/>
        <v>1.0283832109197841E-3</v>
      </c>
    </row>
    <row r="1415" spans="1:8" x14ac:dyDescent="0.25">
      <c r="A1415" s="12">
        <f>Riesgo!D1419</f>
        <v>0.64736043470180094</v>
      </c>
      <c r="F1415" s="75">
        <f t="shared" si="66"/>
        <v>-0.14193144581399542</v>
      </c>
      <c r="G1415" s="26">
        <f t="shared" si="67"/>
        <v>-2.8591430219201829E-3</v>
      </c>
      <c r="H1415" s="26">
        <f t="shared" si="68"/>
        <v>4.058023028901275E-4</v>
      </c>
    </row>
    <row r="1416" spans="1:8" x14ac:dyDescent="0.25">
      <c r="A1416" s="12">
        <f>Riesgo!D1420</f>
        <v>0.62400814202813071</v>
      </c>
      <c r="F1416" s="75">
        <f t="shared" si="66"/>
        <v>-0.16528373848766564</v>
      </c>
      <c r="G1416" s="26">
        <f t="shared" si="67"/>
        <v>-4.5153392150502208E-3</v>
      </c>
      <c r="H1416" s="26">
        <f t="shared" si="68"/>
        <v>7.463121460034622E-4</v>
      </c>
    </row>
    <row r="1417" spans="1:8" x14ac:dyDescent="0.25">
      <c r="A1417" s="12">
        <f>Riesgo!D1421</f>
        <v>0.82146408176964569</v>
      </c>
      <c r="F1417" s="75">
        <f t="shared" si="66"/>
        <v>3.2172201253849342E-2</v>
      </c>
      <c r="G1417" s="26">
        <f t="shared" si="67"/>
        <v>3.3299854072251189E-5</v>
      </c>
      <c r="H1417" s="26">
        <f t="shared" si="68"/>
        <v>1.0713296069362798E-6</v>
      </c>
    </row>
    <row r="1418" spans="1:8" x14ac:dyDescent="0.25">
      <c r="A1418" s="12">
        <f>Riesgo!D1422</f>
        <v>0.69683072249915801</v>
      </c>
      <c r="F1418" s="75">
        <f t="shared" si="66"/>
        <v>-9.2461158016638345E-2</v>
      </c>
      <c r="G1418" s="26">
        <f t="shared" si="67"/>
        <v>-7.9045651844514351E-4</v>
      </c>
      <c r="H1418" s="26">
        <f t="shared" si="68"/>
        <v>7.3086525057238218E-5</v>
      </c>
    </row>
    <row r="1419" spans="1:8" x14ac:dyDescent="0.25">
      <c r="A1419" s="12">
        <f>Riesgo!D1423</f>
        <v>0.81606022357511687</v>
      </c>
      <c r="F1419" s="75">
        <f t="shared" si="66"/>
        <v>2.6768343059320521E-2</v>
      </c>
      <c r="G1419" s="26">
        <f t="shared" si="67"/>
        <v>1.9180700698869945E-5</v>
      </c>
      <c r="H1419" s="26">
        <f t="shared" si="68"/>
        <v>5.134355764254995E-7</v>
      </c>
    </row>
    <row r="1420" spans="1:8" x14ac:dyDescent="0.25">
      <c r="A1420" s="12">
        <f>Riesgo!D1424</f>
        <v>0.82781004586896134</v>
      </c>
      <c r="F1420" s="75">
        <f t="shared" si="66"/>
        <v>3.851816535316499E-2</v>
      </c>
      <c r="G1420" s="26">
        <f t="shared" si="67"/>
        <v>5.7147439902877051E-5</v>
      </c>
      <c r="H1420" s="26">
        <f t="shared" si="68"/>
        <v>2.2012145396890775E-6</v>
      </c>
    </row>
    <row r="1421" spans="1:8" x14ac:dyDescent="0.25">
      <c r="A1421" s="12">
        <f>Riesgo!D1425</f>
        <v>0.74131695181127377</v>
      </c>
      <c r="F1421" s="75">
        <f t="shared" si="66"/>
        <v>-4.7974928704522579E-2</v>
      </c>
      <c r="G1421" s="26">
        <f t="shared" si="67"/>
        <v>-1.1041879770396039E-4</v>
      </c>
      <c r="H1421" s="26">
        <f t="shared" si="68"/>
        <v>5.2973339474866015E-6</v>
      </c>
    </row>
    <row r="1422" spans="1:8" x14ac:dyDescent="0.25">
      <c r="A1422" s="12">
        <f>Riesgo!D1426</f>
        <v>0.71208031837822872</v>
      </c>
      <c r="F1422" s="75">
        <f t="shared" si="66"/>
        <v>-7.7211562137567635E-2</v>
      </c>
      <c r="G1422" s="26">
        <f t="shared" si="67"/>
        <v>-4.6030640443241758E-4</v>
      </c>
      <c r="H1422" s="26">
        <f t="shared" si="68"/>
        <v>3.5540976548153948E-5</v>
      </c>
    </row>
    <row r="1423" spans="1:8" x14ac:dyDescent="0.25">
      <c r="A1423" s="12">
        <f>Riesgo!D1427</f>
        <v>0.86796659564516465</v>
      </c>
      <c r="F1423" s="75">
        <f t="shared" si="66"/>
        <v>7.86747151293683E-2</v>
      </c>
      <c r="G1423" s="26">
        <f t="shared" si="67"/>
        <v>4.8697373397724387E-4</v>
      </c>
      <c r="H1423" s="26">
        <f t="shared" si="68"/>
        <v>3.8312519796144443E-5</v>
      </c>
    </row>
    <row r="1424" spans="1:8" x14ac:dyDescent="0.25">
      <c r="A1424" s="12">
        <f>Riesgo!D1428</f>
        <v>0.78850326710988605</v>
      </c>
      <c r="F1424" s="75">
        <f t="shared" si="66"/>
        <v>-7.8861340591029894E-4</v>
      </c>
      <c r="G1424" s="26">
        <f t="shared" si="67"/>
        <v>-4.9044743388423897E-10</v>
      </c>
      <c r="H1424" s="26">
        <f t="shared" si="68"/>
        <v>3.8677342125541585E-13</v>
      </c>
    </row>
    <row r="1425" spans="1:8" x14ac:dyDescent="0.25">
      <c r="A1425" s="12">
        <f>Riesgo!D1429</f>
        <v>0.70995293708405716</v>
      </c>
      <c r="F1425" s="75">
        <f t="shared" si="66"/>
        <v>-7.9338943431739195E-2</v>
      </c>
      <c r="G1425" s="26">
        <f t="shared" si="67"/>
        <v>-4.9941230399920338E-4</v>
      </c>
      <c r="H1425" s="26">
        <f t="shared" si="68"/>
        <v>3.9622844536107335E-5</v>
      </c>
    </row>
    <row r="1426" spans="1:8" x14ac:dyDescent="0.25">
      <c r="A1426" s="12">
        <f>Riesgo!D1430</f>
        <v>0.75300518013640583</v>
      </c>
      <c r="F1426" s="75">
        <f t="shared" si="66"/>
        <v>-3.6286700379390524E-2</v>
      </c>
      <c r="G1426" s="26">
        <f t="shared" si="67"/>
        <v>-4.777959192862688E-5</v>
      </c>
      <c r="H1426" s="26">
        <f t="shared" si="68"/>
        <v>1.7337637365636295E-6</v>
      </c>
    </row>
    <row r="1427" spans="1:8" x14ac:dyDescent="0.25">
      <c r="A1427" s="12">
        <f>Riesgo!D1431</f>
        <v>0.84144574108418746</v>
      </c>
      <c r="F1427" s="75">
        <f t="shared" si="66"/>
        <v>5.2153860568391108E-2</v>
      </c>
      <c r="G1427" s="26">
        <f t="shared" si="67"/>
        <v>1.4185981357276424E-4</v>
      </c>
      <c r="H1427" s="26">
        <f t="shared" si="68"/>
        <v>7.3985369373319023E-6</v>
      </c>
    </row>
    <row r="1428" spans="1:8" x14ac:dyDescent="0.25">
      <c r="A1428" s="12">
        <f>Riesgo!D1432</f>
        <v>0.72511744214363771</v>
      </c>
      <c r="F1428" s="75">
        <f t="shared" si="66"/>
        <v>-6.4174438372158638E-2</v>
      </c>
      <c r="G1428" s="26">
        <f t="shared" si="67"/>
        <v>-2.6429334634419705E-4</v>
      </c>
      <c r="H1428" s="26">
        <f t="shared" si="68"/>
        <v>1.6960877067137254E-5</v>
      </c>
    </row>
    <row r="1429" spans="1:8" x14ac:dyDescent="0.25">
      <c r="A1429" s="12">
        <f>Riesgo!D1433</f>
        <v>0.70439339175067639</v>
      </c>
      <c r="F1429" s="75">
        <f t="shared" si="66"/>
        <v>-8.4898488765119962E-2</v>
      </c>
      <c r="G1429" s="26">
        <f t="shared" si="67"/>
        <v>-6.1192737059330524E-4</v>
      </c>
      <c r="H1429" s="26">
        <f t="shared" si="68"/>
        <v>5.1951708997385132E-5</v>
      </c>
    </row>
    <row r="1430" spans="1:8" x14ac:dyDescent="0.25">
      <c r="A1430" s="12">
        <f>Riesgo!D1434</f>
        <v>0.98970913887552181</v>
      </c>
      <c r="F1430" s="75">
        <f t="shared" si="66"/>
        <v>0.20041725835972546</v>
      </c>
      <c r="G1430" s="26">
        <f t="shared" si="67"/>
        <v>8.0501755385368849E-3</v>
      </c>
      <c r="H1430" s="26">
        <f t="shared" si="68"/>
        <v>1.6133941107480889E-3</v>
      </c>
    </row>
    <row r="1431" spans="1:8" x14ac:dyDescent="0.25">
      <c r="A1431" s="12">
        <f>Riesgo!D1435</f>
        <v>0.88600877524765798</v>
      </c>
      <c r="F1431" s="75">
        <f t="shared" si="66"/>
        <v>9.6716894731861625E-2</v>
      </c>
      <c r="G1431" s="26">
        <f t="shared" si="67"/>
        <v>9.047050881462878E-4</v>
      </c>
      <c r="H1431" s="26">
        <f t="shared" si="68"/>
        <v>8.7500266773624105E-5</v>
      </c>
    </row>
    <row r="1432" spans="1:8" x14ac:dyDescent="0.25">
      <c r="A1432" s="12">
        <f>Riesgo!D1436</f>
        <v>0.73595836557087502</v>
      </c>
      <c r="F1432" s="75">
        <f t="shared" si="66"/>
        <v>-5.3333514944921334E-2</v>
      </c>
      <c r="G1432" s="26">
        <f t="shared" si="67"/>
        <v>-1.5170525346119856E-4</v>
      </c>
      <c r="H1432" s="26">
        <f t="shared" si="68"/>
        <v>8.0909744026959123E-6</v>
      </c>
    </row>
    <row r="1433" spans="1:8" x14ac:dyDescent="0.25">
      <c r="A1433" s="12">
        <f>Riesgo!D1437</f>
        <v>0.51576555966972115</v>
      </c>
      <c r="F1433" s="75">
        <f t="shared" si="66"/>
        <v>-0.2735263208460752</v>
      </c>
      <c r="G1433" s="26">
        <f t="shared" si="67"/>
        <v>-2.0464322518974901E-2</v>
      </c>
      <c r="H1433" s="26">
        <f t="shared" si="68"/>
        <v>5.5975308472226912E-3</v>
      </c>
    </row>
    <row r="1434" spans="1:8" x14ac:dyDescent="0.25">
      <c r="A1434" s="12">
        <f>Riesgo!D1438</f>
        <v>0.84458670302693672</v>
      </c>
      <c r="F1434" s="75">
        <f t="shared" si="66"/>
        <v>5.5294822511140373E-2</v>
      </c>
      <c r="G1434" s="26">
        <f t="shared" si="67"/>
        <v>1.6906488176632125E-4</v>
      </c>
      <c r="H1434" s="26">
        <f t="shared" si="68"/>
        <v>9.3484126301356646E-6</v>
      </c>
    </row>
    <row r="1435" spans="1:8" x14ac:dyDescent="0.25">
      <c r="A1435" s="12">
        <f>Riesgo!D1439</f>
        <v>1</v>
      </c>
      <c r="F1435" s="75">
        <f t="shared" si="66"/>
        <v>0.21070811948420365</v>
      </c>
      <c r="G1435" s="26">
        <f t="shared" si="67"/>
        <v>9.3550004657532264E-3</v>
      </c>
      <c r="H1435" s="26">
        <f t="shared" si="68"/>
        <v>1.9711745559127117E-3</v>
      </c>
    </row>
    <row r="1436" spans="1:8" x14ac:dyDescent="0.25">
      <c r="A1436" s="12">
        <f>Riesgo!D1440</f>
        <v>0.75578711683790545</v>
      </c>
      <c r="F1436" s="75">
        <f t="shared" si="66"/>
        <v>-3.3504763677890903E-2</v>
      </c>
      <c r="G1436" s="26">
        <f t="shared" si="67"/>
        <v>-3.7611415393256315E-5</v>
      </c>
      <c r="H1436" s="26">
        <f t="shared" si="68"/>
        <v>1.2601615843420408E-6</v>
      </c>
    </row>
    <row r="1437" spans="1:8" x14ac:dyDescent="0.25">
      <c r="A1437" s="12">
        <f>Riesgo!D1441</f>
        <v>0.71830773417997784</v>
      </c>
      <c r="F1437" s="75">
        <f t="shared" si="66"/>
        <v>-7.098414633581851E-2</v>
      </c>
      <c r="G1437" s="26">
        <f t="shared" si="67"/>
        <v>-3.5767129856773499E-4</v>
      </c>
      <c r="H1437" s="26">
        <f t="shared" si="68"/>
        <v>2.5388991797654334E-5</v>
      </c>
    </row>
    <row r="1438" spans="1:8" x14ac:dyDescent="0.25">
      <c r="A1438" s="12">
        <f>Riesgo!D1442</f>
        <v>0.75366749865946214</v>
      </c>
      <c r="F1438" s="75">
        <f t="shared" si="66"/>
        <v>-3.5624381856334209E-2</v>
      </c>
      <c r="G1438" s="26">
        <f t="shared" si="67"/>
        <v>-4.5210781272746844E-5</v>
      </c>
      <c r="H1438" s="26">
        <f t="shared" si="68"/>
        <v>1.6106061360835368E-6</v>
      </c>
    </row>
    <row r="1439" spans="1:8" x14ac:dyDescent="0.25">
      <c r="A1439" s="12">
        <f>Riesgo!D1443</f>
        <v>0.75917536452582446</v>
      </c>
      <c r="F1439" s="75">
        <f t="shared" si="66"/>
        <v>-3.0116515989971893E-2</v>
      </c>
      <c r="G1439" s="26">
        <f t="shared" si="67"/>
        <v>-2.7315816592575106E-5</v>
      </c>
      <c r="H1439" s="26">
        <f t="shared" si="68"/>
        <v>8.2265722718942773E-7</v>
      </c>
    </row>
    <row r="1440" spans="1:8" x14ac:dyDescent="0.25">
      <c r="A1440" s="12">
        <f>Riesgo!D1444</f>
        <v>0.64578397077644223</v>
      </c>
      <c r="F1440" s="75">
        <f t="shared" si="66"/>
        <v>-0.14350790973935412</v>
      </c>
      <c r="G1440" s="26">
        <f t="shared" si="67"/>
        <v>-2.9554765399249314E-3</v>
      </c>
      <c r="H1440" s="26">
        <f t="shared" si="68"/>
        <v>4.2413426052832569E-4</v>
      </c>
    </row>
    <row r="1441" spans="1:8" x14ac:dyDescent="0.25">
      <c r="A1441" s="12">
        <f>Riesgo!D1445</f>
        <v>0.56060194577800493</v>
      </c>
      <c r="F1441" s="75">
        <f t="shared" si="66"/>
        <v>-0.22868993473779142</v>
      </c>
      <c r="G1441" s="26">
        <f t="shared" si="67"/>
        <v>-1.1960274621444451E-2</v>
      </c>
      <c r="H1441" s="26">
        <f t="shared" si="68"/>
        <v>2.7351944226241946E-3</v>
      </c>
    </row>
    <row r="1442" spans="1:8" x14ac:dyDescent="0.25">
      <c r="A1442" s="12">
        <f>Riesgo!D1446</f>
        <v>0.7760259367982667</v>
      </c>
      <c r="F1442" s="75">
        <f t="shared" si="66"/>
        <v>-1.3265943717529649E-2</v>
      </c>
      <c r="G1442" s="26">
        <f t="shared" si="67"/>
        <v>-2.3346105903139385E-6</v>
      </c>
      <c r="H1442" s="26">
        <f t="shared" si="68"/>
        <v>3.097081269345338E-8</v>
      </c>
    </row>
    <row r="1443" spans="1:8" x14ac:dyDescent="0.25">
      <c r="A1443" s="12">
        <f>Riesgo!D1447</f>
        <v>0.6215129702870873</v>
      </c>
      <c r="F1443" s="75">
        <f t="shared" si="66"/>
        <v>-0.16777891022870906</v>
      </c>
      <c r="G1443" s="26">
        <f t="shared" si="67"/>
        <v>-4.7229365119444656E-3</v>
      </c>
      <c r="H1443" s="26">
        <f t="shared" si="68"/>
        <v>7.9240914105342274E-4</v>
      </c>
    </row>
    <row r="1444" spans="1:8" x14ac:dyDescent="0.25">
      <c r="A1444" s="12">
        <f>Riesgo!D1448</f>
        <v>0.70610811789767269</v>
      </c>
      <c r="F1444" s="75">
        <f t="shared" si="66"/>
        <v>-8.3183762618123658E-2</v>
      </c>
      <c r="G1444" s="26">
        <f t="shared" si="67"/>
        <v>-5.755932366404414E-4</v>
      </c>
      <c r="H1444" s="26">
        <f t="shared" si="68"/>
        <v>4.7880011161295963E-5</v>
      </c>
    </row>
    <row r="1445" spans="1:8" x14ac:dyDescent="0.25">
      <c r="A1445" s="12">
        <f>Riesgo!D1449</f>
        <v>0.953594534994882</v>
      </c>
      <c r="F1445" s="75">
        <f t="shared" si="66"/>
        <v>0.16430265447908565</v>
      </c>
      <c r="G1445" s="26">
        <f t="shared" si="67"/>
        <v>4.435409679400518E-3</v>
      </c>
      <c r="H1445" s="26">
        <f t="shared" si="68"/>
        <v>7.2874958402773535E-4</v>
      </c>
    </row>
    <row r="1446" spans="1:8" x14ac:dyDescent="0.25">
      <c r="A1446" s="12">
        <f>Riesgo!D1450</f>
        <v>0.79647015476773164</v>
      </c>
      <c r="F1446" s="75">
        <f t="shared" si="66"/>
        <v>7.1782742519352905E-3</v>
      </c>
      <c r="G1446" s="26">
        <f t="shared" si="67"/>
        <v>3.6987939678183243E-7</v>
      </c>
      <c r="H1446" s="26">
        <f t="shared" si="68"/>
        <v>2.6550957502403844E-9</v>
      </c>
    </row>
    <row r="1447" spans="1:8" x14ac:dyDescent="0.25">
      <c r="A1447" s="12">
        <f>Riesgo!D1451</f>
        <v>0.81167465338452749</v>
      </c>
      <c r="F1447" s="75">
        <f t="shared" si="66"/>
        <v>2.2382772868731138E-2</v>
      </c>
      <c r="G1447" s="26">
        <f t="shared" si="67"/>
        <v>1.1213512281947319E-5</v>
      </c>
      <c r="H1447" s="26">
        <f t="shared" si="68"/>
        <v>2.509894984675538E-7</v>
      </c>
    </row>
    <row r="1448" spans="1:8" x14ac:dyDescent="0.25">
      <c r="A1448" s="12">
        <f>Riesgo!D1452</f>
        <v>0.95154178723338467</v>
      </c>
      <c r="F1448" s="75">
        <f t="shared" si="66"/>
        <v>0.16224990671758832</v>
      </c>
      <c r="G1448" s="26">
        <f t="shared" si="67"/>
        <v>4.2712340236332825E-3</v>
      </c>
      <c r="H1448" s="26">
        <f t="shared" si="68"/>
        <v>6.9300732190348947E-4</v>
      </c>
    </row>
    <row r="1449" spans="1:8" x14ac:dyDescent="0.25">
      <c r="A1449" s="12">
        <f>Riesgo!D1453</f>
        <v>0.73340774377838269</v>
      </c>
      <c r="F1449" s="75">
        <f t="shared" si="66"/>
        <v>-5.5884136737413659E-2</v>
      </c>
      <c r="G1449" s="26">
        <f t="shared" si="67"/>
        <v>-1.7452821215186868E-4</v>
      </c>
      <c r="H1449" s="26">
        <f t="shared" si="68"/>
        <v>9.7533584724313699E-6</v>
      </c>
    </row>
    <row r="1450" spans="1:8" x14ac:dyDescent="0.25">
      <c r="A1450" s="12">
        <f>Riesgo!D1454</f>
        <v>0.77114845188982439</v>
      </c>
      <c r="F1450" s="75">
        <f t="shared" si="66"/>
        <v>-1.8143428625971958E-2</v>
      </c>
      <c r="G1450" s="26">
        <f t="shared" si="67"/>
        <v>-5.9725264506459592E-6</v>
      </c>
      <c r="H1450" s="26">
        <f t="shared" si="68"/>
        <v>1.083621073740246E-7</v>
      </c>
    </row>
    <row r="1451" spans="1:8" x14ac:dyDescent="0.25">
      <c r="A1451" s="12">
        <f>Riesgo!D1455</f>
        <v>0.99301350044131631</v>
      </c>
      <c r="F1451" s="75">
        <f t="shared" si="66"/>
        <v>0.20372161992551996</v>
      </c>
      <c r="G1451" s="26">
        <f t="shared" si="67"/>
        <v>8.4549562101132337E-3</v>
      </c>
      <c r="H1451" s="26">
        <f t="shared" si="68"/>
        <v>1.722457375523603E-3</v>
      </c>
    </row>
    <row r="1452" spans="1:8" x14ac:dyDescent="0.25">
      <c r="A1452" s="12">
        <f>Riesgo!D1456</f>
        <v>0.73329988868685025</v>
      </c>
      <c r="F1452" s="75">
        <f t="shared" si="66"/>
        <v>-5.5991991828946097E-2</v>
      </c>
      <c r="G1452" s="26">
        <f t="shared" si="67"/>
        <v>-1.7554066990018634E-4</v>
      </c>
      <c r="H1452" s="26">
        <f t="shared" si="68"/>
        <v>9.828871754698957E-6</v>
      </c>
    </row>
    <row r="1453" spans="1:8" x14ac:dyDescent="0.25">
      <c r="A1453" s="12">
        <f>Riesgo!D1457</f>
        <v>0.72341206835886651</v>
      </c>
      <c r="F1453" s="75">
        <f t="shared" si="66"/>
        <v>-6.587981215692984E-2</v>
      </c>
      <c r="G1453" s="26">
        <f t="shared" si="67"/>
        <v>-2.8592824366392071E-4</v>
      </c>
      <c r="H1453" s="26">
        <f t="shared" si="68"/>
        <v>1.883689898293996E-5</v>
      </c>
    </row>
    <row r="1454" spans="1:8" x14ac:dyDescent="0.25">
      <c r="A1454" s="12">
        <f>Riesgo!D1458</f>
        <v>0.72738639729662424</v>
      </c>
      <c r="F1454" s="75">
        <f t="shared" si="66"/>
        <v>-6.1905483219172108E-2</v>
      </c>
      <c r="G1454" s="26">
        <f t="shared" si="67"/>
        <v>-2.372396932556001E-4</v>
      </c>
      <c r="H1454" s="26">
        <f t="shared" si="68"/>
        <v>1.468643784975609E-5</v>
      </c>
    </row>
    <row r="1455" spans="1:8" x14ac:dyDescent="0.25">
      <c r="A1455" s="12">
        <f>Riesgo!D1459</f>
        <v>0.76028038061900494</v>
      </c>
      <c r="F1455" s="75">
        <f t="shared" si="66"/>
        <v>-2.9011499896791415E-2</v>
      </c>
      <c r="G1455" s="26">
        <f t="shared" si="67"/>
        <v>-2.4418025746669054E-5</v>
      </c>
      <c r="H1455" s="26">
        <f t="shared" si="68"/>
        <v>7.0840355142933944E-7</v>
      </c>
    </row>
    <row r="1456" spans="1:8" x14ac:dyDescent="0.25">
      <c r="A1456" s="12">
        <f>Riesgo!D1460</f>
        <v>0.82626007483091624</v>
      </c>
      <c r="F1456" s="75">
        <f t="shared" si="66"/>
        <v>3.6968194315119884E-2</v>
      </c>
      <c r="G1456" s="26">
        <f t="shared" si="67"/>
        <v>5.0522486307799248E-5</v>
      </c>
      <c r="H1456" s="26">
        <f t="shared" si="68"/>
        <v>1.8677250911097064E-6</v>
      </c>
    </row>
    <row r="1457" spans="1:8" x14ac:dyDescent="0.25">
      <c r="A1457" s="12">
        <f>Riesgo!D1461</f>
        <v>0.89693721190494824</v>
      </c>
      <c r="F1457" s="75">
        <f t="shared" si="66"/>
        <v>0.10764533138915189</v>
      </c>
      <c r="G1457" s="26">
        <f t="shared" si="67"/>
        <v>1.2473421472583217E-3</v>
      </c>
      <c r="H1457" s="26">
        <f t="shared" si="68"/>
        <v>1.3427055879727831E-4</v>
      </c>
    </row>
    <row r="1458" spans="1:8" x14ac:dyDescent="0.25">
      <c r="A1458" s="12">
        <f>Riesgo!D1462</f>
        <v>0.78847921661652265</v>
      </c>
      <c r="F1458" s="75">
        <f t="shared" si="66"/>
        <v>-8.1266389927370231E-4</v>
      </c>
      <c r="G1458" s="26">
        <f t="shared" si="67"/>
        <v>-5.3670161599761205E-10</v>
      </c>
      <c r="H1458" s="26">
        <f t="shared" si="68"/>
        <v>4.3615802800311663E-13</v>
      </c>
    </row>
    <row r="1459" spans="1:8" x14ac:dyDescent="0.25">
      <c r="A1459" s="12">
        <f>Riesgo!D1463</f>
        <v>0.97130990416415142</v>
      </c>
      <c r="F1459" s="75">
        <f t="shared" si="66"/>
        <v>0.18201802364835507</v>
      </c>
      <c r="G1459" s="26">
        <f t="shared" si="67"/>
        <v>6.0303592233593327E-3</v>
      </c>
      <c r="H1459" s="26">
        <f t="shared" si="68"/>
        <v>1.097634067725495E-3</v>
      </c>
    </row>
    <row r="1460" spans="1:8" x14ac:dyDescent="0.25">
      <c r="A1460" s="12">
        <f>Riesgo!D1464</f>
        <v>0.75386687727232005</v>
      </c>
      <c r="F1460" s="75">
        <f t="shared" si="66"/>
        <v>-3.5425003243476305E-2</v>
      </c>
      <c r="G1460" s="26">
        <f t="shared" si="67"/>
        <v>-4.4455929601639359E-5</v>
      </c>
      <c r="H1460" s="26">
        <f t="shared" si="68"/>
        <v>1.5748514503298285E-6</v>
      </c>
    </row>
    <row r="1461" spans="1:8" x14ac:dyDescent="0.25">
      <c r="A1461" s="12">
        <f>Riesgo!D1465</f>
        <v>0.98517461554001784</v>
      </c>
      <c r="F1461" s="75">
        <f t="shared" si="66"/>
        <v>0.19588273502422149</v>
      </c>
      <c r="G1461" s="26">
        <f t="shared" si="67"/>
        <v>7.5160295300907903E-3</v>
      </c>
      <c r="H1461" s="26">
        <f t="shared" si="68"/>
        <v>1.4722604208769982E-3</v>
      </c>
    </row>
    <row r="1462" spans="1:8" x14ac:dyDescent="0.25">
      <c r="A1462" s="12">
        <f>Riesgo!D1466</f>
        <v>0.93916526785635068</v>
      </c>
      <c r="F1462" s="75">
        <f t="shared" si="66"/>
        <v>0.14987338734055433</v>
      </c>
      <c r="G1462" s="26">
        <f t="shared" si="67"/>
        <v>3.3664608573022088E-3</v>
      </c>
      <c r="H1462" s="26">
        <f t="shared" si="68"/>
        <v>5.0454289203326851E-4</v>
      </c>
    </row>
    <row r="1463" spans="1:8" x14ac:dyDescent="0.25">
      <c r="A1463" s="12">
        <f>Riesgo!D1467</f>
        <v>0.71003877862070752</v>
      </c>
      <c r="F1463" s="75">
        <f t="shared" si="66"/>
        <v>-7.9253101895088829E-2</v>
      </c>
      <c r="G1463" s="26">
        <f t="shared" si="67"/>
        <v>-4.9779302535052318E-4</v>
      </c>
      <c r="H1463" s="26">
        <f t="shared" si="68"/>
        <v>3.9451641360769546E-5</v>
      </c>
    </row>
    <row r="1464" spans="1:8" x14ac:dyDescent="0.25">
      <c r="A1464" s="12">
        <f>Riesgo!D1468</f>
        <v>0.66016460037736413</v>
      </c>
      <c r="F1464" s="75">
        <f t="shared" si="66"/>
        <v>-0.12912728013843222</v>
      </c>
      <c r="G1464" s="26">
        <f t="shared" si="67"/>
        <v>-2.1530494779033382E-3</v>
      </c>
      <c r="H1464" s="26">
        <f t="shared" si="68"/>
        <v>2.7801742308512963E-4</v>
      </c>
    </row>
    <row r="1465" spans="1:8" x14ac:dyDescent="0.25">
      <c r="A1465" s="12">
        <f>Riesgo!D1469</f>
        <v>0.98836218979505086</v>
      </c>
      <c r="F1465" s="75">
        <f t="shared" si="66"/>
        <v>0.19907030927925451</v>
      </c>
      <c r="G1465" s="26">
        <f t="shared" si="67"/>
        <v>7.8889549048575067E-3</v>
      </c>
      <c r="H1465" s="26">
        <f t="shared" si="68"/>
        <v>1.5704566928000756E-3</v>
      </c>
    </row>
    <row r="1466" spans="1:8" x14ac:dyDescent="0.25">
      <c r="A1466" s="12">
        <f>Riesgo!D1470</f>
        <v>0.80604250823003676</v>
      </c>
      <c r="F1466" s="75">
        <f t="shared" si="66"/>
        <v>1.6750627714240407E-2</v>
      </c>
      <c r="G1466" s="26">
        <f t="shared" si="67"/>
        <v>4.6999502340297347E-6</v>
      </c>
      <c r="H1466" s="26">
        <f t="shared" si="68"/>
        <v>7.8727116645689177E-8</v>
      </c>
    </row>
    <row r="1467" spans="1:8" x14ac:dyDescent="0.25">
      <c r="A1467" s="12">
        <f>Riesgo!D1471</f>
        <v>0.76282682820113235</v>
      </c>
      <c r="F1467" s="75">
        <f t="shared" si="66"/>
        <v>-2.6465052314664006E-2</v>
      </c>
      <c r="G1467" s="26">
        <f t="shared" si="67"/>
        <v>-1.8536096017821837E-5</v>
      </c>
      <c r="H1467" s="26">
        <f t="shared" si="68"/>
        <v>4.9055875082129012E-7</v>
      </c>
    </row>
    <row r="1468" spans="1:8" x14ac:dyDescent="0.25">
      <c r="A1468" s="12">
        <f>Riesgo!D1472</f>
        <v>0.69953877190026303</v>
      </c>
      <c r="F1468" s="75">
        <f t="shared" si="66"/>
        <v>-8.9753108615533317E-2</v>
      </c>
      <c r="G1468" s="26">
        <f t="shared" si="67"/>
        <v>-7.2301698225415284E-4</v>
      </c>
      <c r="H1468" s="26">
        <f t="shared" si="68"/>
        <v>6.4893021739132105E-5</v>
      </c>
    </row>
    <row r="1469" spans="1:8" x14ac:dyDescent="0.25">
      <c r="A1469" s="12">
        <f>Riesgo!D1473</f>
        <v>0.92635170742749773</v>
      </c>
      <c r="F1469" s="75">
        <f t="shared" si="66"/>
        <v>0.13705982691170138</v>
      </c>
      <c r="G1469" s="26">
        <f t="shared" si="67"/>
        <v>2.5747231452069039E-3</v>
      </c>
      <c r="H1469" s="26">
        <f t="shared" si="68"/>
        <v>3.5289110862760965E-4</v>
      </c>
    </row>
    <row r="1470" spans="1:8" x14ac:dyDescent="0.25">
      <c r="A1470" s="12">
        <f>Riesgo!D1474</f>
        <v>0.56827482995278145</v>
      </c>
      <c r="F1470" s="75">
        <f t="shared" si="66"/>
        <v>-0.22101705056301491</v>
      </c>
      <c r="G1470" s="26">
        <f t="shared" si="67"/>
        <v>-1.0796359492398076E-2</v>
      </c>
      <c r="H1470" s="26">
        <f t="shared" si="68"/>
        <v>2.3861795318278318E-3</v>
      </c>
    </row>
    <row r="1471" spans="1:8" x14ac:dyDescent="0.25">
      <c r="A1471" s="12">
        <f>Riesgo!D1475</f>
        <v>0.83820723126706598</v>
      </c>
      <c r="F1471" s="75">
        <f t="shared" si="66"/>
        <v>4.8915350751269626E-2</v>
      </c>
      <c r="G1471" s="26">
        <f t="shared" si="67"/>
        <v>1.1704032418265199E-4</v>
      </c>
      <c r="H1471" s="26">
        <f t="shared" si="68"/>
        <v>5.7250685094367273E-6</v>
      </c>
    </row>
    <row r="1472" spans="1:8" x14ac:dyDescent="0.25">
      <c r="A1472" s="12">
        <f>Riesgo!D1476</f>
        <v>0.9964717091808506</v>
      </c>
      <c r="F1472" s="75">
        <f t="shared" si="66"/>
        <v>0.20717982866505424</v>
      </c>
      <c r="G1472" s="26">
        <f t="shared" si="67"/>
        <v>8.8928795233366789E-3</v>
      </c>
      <c r="H1472" s="26">
        <f t="shared" si="68"/>
        <v>1.8424252559838623E-3</v>
      </c>
    </row>
    <row r="1473" spans="1:8" x14ac:dyDescent="0.25">
      <c r="A1473" s="12">
        <f>Riesgo!D1477</f>
        <v>0.73488783387489987</v>
      </c>
      <c r="F1473" s="75">
        <f t="shared" si="66"/>
        <v>-5.4404046640896486E-2</v>
      </c>
      <c r="G1473" s="26">
        <f t="shared" si="67"/>
        <v>-1.6102511307412593E-4</v>
      </c>
      <c r="H1473" s="26">
        <f t="shared" si="68"/>
        <v>8.7604177620403788E-6</v>
      </c>
    </row>
    <row r="1474" spans="1:8" x14ac:dyDescent="0.25">
      <c r="A1474" s="12">
        <f>Riesgo!D1478</f>
        <v>0.9200505401000455</v>
      </c>
      <c r="F1474" s="75">
        <f t="shared" si="66"/>
        <v>0.13075865958424915</v>
      </c>
      <c r="G1474" s="26">
        <f t="shared" si="67"/>
        <v>2.235688947681115E-3</v>
      </c>
      <c r="H1474" s="26">
        <f t="shared" si="68"/>
        <v>2.9233569004610312E-4</v>
      </c>
    </row>
    <row r="1475" spans="1:8" x14ac:dyDescent="0.25">
      <c r="A1475" s="12">
        <f>Riesgo!D1479</f>
        <v>1</v>
      </c>
      <c r="F1475" s="75">
        <f t="shared" ref="F1475:F1538" si="69">A1475-$D$4</f>
        <v>0.21070811948420365</v>
      </c>
      <c r="G1475" s="26">
        <f t="shared" ref="G1475:G1538" si="70">IF(A1475=0,0,(A1475-D$4)^3)</f>
        <v>9.3550004657532264E-3</v>
      </c>
      <c r="H1475" s="26">
        <f t="shared" ref="H1475:H1538" si="71">IF(A1475=0,0,(A1475-D$4)^4)</f>
        <v>1.9711745559127117E-3</v>
      </c>
    </row>
    <row r="1476" spans="1:8" x14ac:dyDescent="0.25">
      <c r="A1476" s="12">
        <f>Riesgo!D1480</f>
        <v>0.61245294918897419</v>
      </c>
      <c r="F1476" s="75">
        <f t="shared" si="69"/>
        <v>-0.17683893132682216</v>
      </c>
      <c r="G1476" s="26">
        <f t="shared" si="70"/>
        <v>-5.5301084102307918E-3</v>
      </c>
      <c r="H1476" s="26">
        <f t="shared" si="71"/>
        <v>9.7793846138668475E-4</v>
      </c>
    </row>
    <row r="1477" spans="1:8" x14ac:dyDescent="0.25">
      <c r="A1477" s="12">
        <f>Riesgo!D1481</f>
        <v>0.88980988260260496</v>
      </c>
      <c r="F1477" s="75">
        <f t="shared" si="69"/>
        <v>0.10051800208680861</v>
      </c>
      <c r="G1477" s="26">
        <f t="shared" si="70"/>
        <v>1.0156206994463516E-3</v>
      </c>
      <c r="H1477" s="26">
        <f t="shared" si="71"/>
        <v>1.0208816358635437E-4</v>
      </c>
    </row>
    <row r="1478" spans="1:8" x14ac:dyDescent="0.25">
      <c r="A1478" s="12">
        <f>Riesgo!D1482</f>
        <v>0.63700092378658901</v>
      </c>
      <c r="F1478" s="75">
        <f t="shared" si="69"/>
        <v>-0.15229095672920734</v>
      </c>
      <c r="G1478" s="26">
        <f t="shared" si="70"/>
        <v>-3.5320134204991308E-3</v>
      </c>
      <c r="H1478" s="26">
        <f t="shared" si="71"/>
        <v>5.3789370298821268E-4</v>
      </c>
    </row>
    <row r="1479" spans="1:8" x14ac:dyDescent="0.25">
      <c r="A1479" s="12">
        <f>Riesgo!D1483</f>
        <v>1</v>
      </c>
      <c r="F1479" s="75">
        <f t="shared" si="69"/>
        <v>0.21070811948420365</v>
      </c>
      <c r="G1479" s="26">
        <f t="shared" si="70"/>
        <v>9.3550004657532264E-3</v>
      </c>
      <c r="H1479" s="26">
        <f t="shared" si="71"/>
        <v>1.9711745559127117E-3</v>
      </c>
    </row>
    <row r="1480" spans="1:8" x14ac:dyDescent="0.25">
      <c r="A1480" s="12">
        <f>Riesgo!D1484</f>
        <v>0.74145380277519535</v>
      </c>
      <c r="F1480" s="75">
        <f t="shared" si="69"/>
        <v>-4.7838077740601004E-2</v>
      </c>
      <c r="G1480" s="26">
        <f t="shared" si="70"/>
        <v>-1.0947656460742867E-4</v>
      </c>
      <c r="H1480" s="26">
        <f t="shared" si="71"/>
        <v>5.2371484084641017E-6</v>
      </c>
    </row>
    <row r="1481" spans="1:8" x14ac:dyDescent="0.25">
      <c r="A1481" s="12">
        <f>Riesgo!D1485</f>
        <v>0.70944090304170238</v>
      </c>
      <c r="F1481" s="75">
        <f t="shared" si="69"/>
        <v>-7.9850977474093976E-2</v>
      </c>
      <c r="G1481" s="26">
        <f t="shared" si="70"/>
        <v>-5.091440940443294E-4</v>
      </c>
      <c r="H1481" s="26">
        <f t="shared" si="71"/>
        <v>4.0655653584601733E-5</v>
      </c>
    </row>
    <row r="1482" spans="1:8" x14ac:dyDescent="0.25">
      <c r="A1482" s="12">
        <f>Riesgo!D1486</f>
        <v>0.75239595747524901</v>
      </c>
      <c r="F1482" s="75">
        <f t="shared" si="69"/>
        <v>-3.689592304054734E-2</v>
      </c>
      <c r="G1482" s="26">
        <f t="shared" si="70"/>
        <v>-5.0226757153662172E-5</v>
      </c>
      <c r="H1482" s="26">
        <f t="shared" si="71"/>
        <v>1.8531625665177801E-6</v>
      </c>
    </row>
    <row r="1483" spans="1:8" x14ac:dyDescent="0.25">
      <c r="A1483" s="12">
        <f>Riesgo!D1487</f>
        <v>0.84197404387902164</v>
      </c>
      <c r="F1483" s="75">
        <f t="shared" si="69"/>
        <v>5.2682163363225287E-2</v>
      </c>
      <c r="G1483" s="26">
        <f t="shared" si="70"/>
        <v>1.4621462075430238E-4</v>
      </c>
      <c r="H1483" s="26">
        <f t="shared" si="71"/>
        <v>7.702902536670188E-6</v>
      </c>
    </row>
    <row r="1484" spans="1:8" x14ac:dyDescent="0.25">
      <c r="A1484" s="12">
        <f>Riesgo!D1488</f>
        <v>0.82916389056921969</v>
      </c>
      <c r="F1484" s="75">
        <f t="shared" si="69"/>
        <v>3.9872010053423335E-2</v>
      </c>
      <c r="G1484" s="26">
        <f t="shared" si="70"/>
        <v>6.3387611930945079E-5</v>
      </c>
      <c r="H1484" s="26">
        <f t="shared" si="71"/>
        <v>2.5273915001731388E-6</v>
      </c>
    </row>
    <row r="1485" spans="1:8" x14ac:dyDescent="0.25">
      <c r="A1485" s="12">
        <f>Riesgo!D1489</f>
        <v>0.68900321555793942</v>
      </c>
      <c r="F1485" s="75">
        <f t="shared" si="69"/>
        <v>-0.10028866495785693</v>
      </c>
      <c r="G1485" s="26">
        <f t="shared" si="70"/>
        <v>-1.0086849710267934E-3</v>
      </c>
      <c r="H1485" s="26">
        <f t="shared" si="71"/>
        <v>1.0115966910733171E-4</v>
      </c>
    </row>
    <row r="1486" spans="1:8" x14ac:dyDescent="0.25">
      <c r="A1486" s="12">
        <f>Riesgo!D1490</f>
        <v>0.8358268087225279</v>
      </c>
      <c r="F1486" s="75">
        <f t="shared" si="69"/>
        <v>4.6534928206731552E-2</v>
      </c>
      <c r="G1486" s="26">
        <f t="shared" si="70"/>
        <v>1.0077136577478534E-4</v>
      </c>
      <c r="H1486" s="26">
        <f t="shared" si="71"/>
        <v>4.6893882716239209E-6</v>
      </c>
    </row>
    <row r="1487" spans="1:8" x14ac:dyDescent="0.25">
      <c r="A1487" s="12">
        <f>Riesgo!D1491</f>
        <v>0.8019479691775353</v>
      </c>
      <c r="F1487" s="75">
        <f t="shared" si="69"/>
        <v>1.2656088661738951E-2</v>
      </c>
      <c r="G1487" s="26">
        <f t="shared" si="70"/>
        <v>2.0272090007199588E-6</v>
      </c>
      <c r="H1487" s="26">
        <f t="shared" si="71"/>
        <v>2.5656536848987023E-8</v>
      </c>
    </row>
    <row r="1488" spans="1:8" x14ac:dyDescent="0.25">
      <c r="A1488" s="12">
        <f>Riesgo!D1492</f>
        <v>0.69089965324793867</v>
      </c>
      <c r="F1488" s="75">
        <f t="shared" si="69"/>
        <v>-9.8392227267857679E-2</v>
      </c>
      <c r="G1488" s="26">
        <f t="shared" si="70"/>
        <v>-9.5253814199815028E-4</v>
      </c>
      <c r="H1488" s="26">
        <f t="shared" si="71"/>
        <v>9.3722349348784894E-5</v>
      </c>
    </row>
    <row r="1489" spans="1:8" x14ac:dyDescent="0.25">
      <c r="A1489" s="12">
        <f>Riesgo!D1493</f>
        <v>0.83845919394956936</v>
      </c>
      <c r="F1489" s="75">
        <f t="shared" si="69"/>
        <v>4.9167313433773008E-2</v>
      </c>
      <c r="G1489" s="26">
        <f t="shared" si="70"/>
        <v>1.1885827843361605E-4</v>
      </c>
      <c r="H1489" s="26">
        <f t="shared" si="71"/>
        <v>5.8439422299442628E-6</v>
      </c>
    </row>
    <row r="1490" spans="1:8" x14ac:dyDescent="0.25">
      <c r="A1490" s="12">
        <f>Riesgo!D1494</f>
        <v>0.76253485226627338</v>
      </c>
      <c r="F1490" s="75">
        <f t="shared" si="69"/>
        <v>-2.6757028249522974E-2</v>
      </c>
      <c r="G1490" s="26">
        <f t="shared" si="70"/>
        <v>-1.9156388294797402E-5</v>
      </c>
      <c r="H1490" s="26">
        <f t="shared" si="71"/>
        <v>5.1256802276272534E-7</v>
      </c>
    </row>
    <row r="1491" spans="1:8" x14ac:dyDescent="0.25">
      <c r="A1491" s="12">
        <f>Riesgo!D1495</f>
        <v>0.79144744278644996</v>
      </c>
      <c r="F1491" s="75">
        <f t="shared" si="69"/>
        <v>2.1555622706536104E-3</v>
      </c>
      <c r="G1491" s="26">
        <f t="shared" si="70"/>
        <v>1.0015709515992841E-8</v>
      </c>
      <c r="H1491" s="26">
        <f t="shared" si="71"/>
        <v>2.1589485546500501E-11</v>
      </c>
    </row>
    <row r="1492" spans="1:8" x14ac:dyDescent="0.25">
      <c r="A1492" s="12">
        <f>Riesgo!D1496</f>
        <v>0.84049723998052217</v>
      </c>
      <c r="F1492" s="75">
        <f t="shared" si="69"/>
        <v>5.1205359464725819E-2</v>
      </c>
      <c r="G1492" s="26">
        <f t="shared" si="70"/>
        <v>1.3425988095777173E-4</v>
      </c>
      <c r="H1492" s="26">
        <f t="shared" si="71"/>
        <v>6.8748254661339977E-6</v>
      </c>
    </row>
    <row r="1493" spans="1:8" x14ac:dyDescent="0.25">
      <c r="A1493" s="12">
        <f>Riesgo!D1497</f>
        <v>0.77833083250228163</v>
      </c>
      <c r="F1493" s="75">
        <f t="shared" si="69"/>
        <v>-1.0961048013514718E-2</v>
      </c>
      <c r="G1493" s="26">
        <f t="shared" si="70"/>
        <v>-1.3169104392949467E-6</v>
      </c>
      <c r="H1493" s="26">
        <f t="shared" si="71"/>
        <v>1.443471855461067E-8</v>
      </c>
    </row>
    <row r="1494" spans="1:8" x14ac:dyDescent="0.25">
      <c r="A1494" s="12">
        <f>Riesgo!D1498</f>
        <v>0.95141762783816675</v>
      </c>
      <c r="F1494" s="75">
        <f t="shared" si="69"/>
        <v>0.16212574732237039</v>
      </c>
      <c r="G1494" s="26">
        <f t="shared" si="70"/>
        <v>4.2614360249943264E-3</v>
      </c>
      <c r="H1494" s="26">
        <f t="shared" si="71"/>
        <v>6.9088850021867666E-4</v>
      </c>
    </row>
    <row r="1495" spans="1:8" x14ac:dyDescent="0.25">
      <c r="A1495" s="12">
        <f>Riesgo!D1499</f>
        <v>0.84341711283241616</v>
      </c>
      <c r="F1495" s="75">
        <f t="shared" si="69"/>
        <v>5.4125232316619809E-2</v>
      </c>
      <c r="G1495" s="26">
        <f t="shared" si="70"/>
        <v>1.5856207493739158E-4</v>
      </c>
      <c r="H1495" s="26">
        <f t="shared" si="71"/>
        <v>8.5822091425915984E-6</v>
      </c>
    </row>
    <row r="1496" spans="1:8" x14ac:dyDescent="0.25">
      <c r="A1496" s="12">
        <f>Riesgo!D1500</f>
        <v>0.6745378566457737</v>
      </c>
      <c r="F1496" s="75">
        <f t="shared" si="69"/>
        <v>-0.11475402387002265</v>
      </c>
      <c r="G1496" s="26">
        <f t="shared" si="70"/>
        <v>-1.5111367561290445E-3</v>
      </c>
      <c r="H1496" s="26">
        <f t="shared" si="71"/>
        <v>1.7340902338370097E-4</v>
      </c>
    </row>
    <row r="1497" spans="1:8" x14ac:dyDescent="0.25">
      <c r="A1497" s="12">
        <f>Riesgo!D1501</f>
        <v>0.94456749742371049</v>
      </c>
      <c r="F1497" s="75">
        <f t="shared" si="69"/>
        <v>0.15527561690791414</v>
      </c>
      <c r="G1497" s="26">
        <f t="shared" si="70"/>
        <v>3.743775433151228E-3</v>
      </c>
      <c r="H1497" s="26">
        <f t="shared" si="71"/>
        <v>5.813170399472504E-4</v>
      </c>
    </row>
    <row r="1498" spans="1:8" x14ac:dyDescent="0.25">
      <c r="A1498" s="12">
        <f>Riesgo!D1502</f>
        <v>0.81958598865342425</v>
      </c>
      <c r="F1498" s="75">
        <f t="shared" si="69"/>
        <v>3.0294108137627895E-2</v>
      </c>
      <c r="G1498" s="26">
        <f t="shared" si="70"/>
        <v>2.7801902375526292E-5</v>
      </c>
      <c r="H1498" s="26">
        <f t="shared" si="71"/>
        <v>8.4223383699596737E-7</v>
      </c>
    </row>
    <row r="1499" spans="1:8" x14ac:dyDescent="0.25">
      <c r="A1499" s="12">
        <f>Riesgo!D1503</f>
        <v>0.80694446081918747</v>
      </c>
      <c r="F1499" s="75">
        <f t="shared" si="69"/>
        <v>1.7652580303391119E-2</v>
      </c>
      <c r="G1499" s="26">
        <f t="shared" si="70"/>
        <v>5.5007839452459373E-6</v>
      </c>
      <c r="H1499" s="26">
        <f t="shared" si="71"/>
        <v>9.7103030325058524E-8</v>
      </c>
    </row>
    <row r="1500" spans="1:8" x14ac:dyDescent="0.25">
      <c r="A1500" s="12">
        <f>Riesgo!D1504</f>
        <v>0.85815252337169401</v>
      </c>
      <c r="F1500" s="75">
        <f t="shared" si="69"/>
        <v>6.8860642855897658E-2</v>
      </c>
      <c r="G1500" s="26">
        <f t="shared" si="70"/>
        <v>3.2652257923003063E-4</v>
      </c>
      <c r="H1500" s="26">
        <f t="shared" si="71"/>
        <v>2.2484554712745688E-5</v>
      </c>
    </row>
    <row r="1501" spans="1:8" x14ac:dyDescent="0.25">
      <c r="A1501" s="12">
        <f>Riesgo!D1505</f>
        <v>0.96961646995852835</v>
      </c>
      <c r="F1501" s="75">
        <f t="shared" si="69"/>
        <v>0.180324589442732</v>
      </c>
      <c r="G1501" s="26">
        <f t="shared" si="70"/>
        <v>5.8636070215171638E-3</v>
      </c>
      <c r="H1501" s="26">
        <f t="shared" si="71"/>
        <v>1.0573525288086031E-3</v>
      </c>
    </row>
    <row r="1502" spans="1:8" x14ac:dyDescent="0.25">
      <c r="A1502" s="12">
        <f>Riesgo!D1506</f>
        <v>0.59150970432586802</v>
      </c>
      <c r="F1502" s="75">
        <f t="shared" si="69"/>
        <v>-0.19778217618992833</v>
      </c>
      <c r="G1502" s="26">
        <f t="shared" si="70"/>
        <v>-7.7368014793587842E-3</v>
      </c>
      <c r="H1502" s="26">
        <f t="shared" si="71"/>
        <v>1.5302014333370372E-3</v>
      </c>
    </row>
    <row r="1503" spans="1:8" x14ac:dyDescent="0.25">
      <c r="A1503" s="12">
        <f>Riesgo!D1507</f>
        <v>0.71453076615799638</v>
      </c>
      <c r="F1503" s="75">
        <f t="shared" si="69"/>
        <v>-7.4761114357799974E-2</v>
      </c>
      <c r="G1503" s="26">
        <f t="shared" si="70"/>
        <v>-4.1785663108430393E-4</v>
      </c>
      <c r="H1503" s="26">
        <f t="shared" si="71"/>
        <v>3.1239427381658679E-5</v>
      </c>
    </row>
    <row r="1504" spans="1:8" x14ac:dyDescent="0.25">
      <c r="A1504" s="12">
        <f>Riesgo!D1508</f>
        <v>0.91848659203152572</v>
      </c>
      <c r="F1504" s="75">
        <f t="shared" si="69"/>
        <v>0.12919471151572937</v>
      </c>
      <c r="G1504" s="26">
        <f t="shared" si="70"/>
        <v>2.1564242625480481E-3</v>
      </c>
      <c r="H1504" s="26">
        <f t="shared" si="71"/>
        <v>2.7859861050541452E-4</v>
      </c>
    </row>
    <row r="1505" spans="1:8" x14ac:dyDescent="0.25">
      <c r="A1505" s="12">
        <f>Riesgo!D1509</f>
        <v>0.72054893376233142</v>
      </c>
      <c r="F1505" s="75">
        <f t="shared" si="69"/>
        <v>-6.8742946753464929E-2</v>
      </c>
      <c r="G1505" s="26">
        <f t="shared" si="70"/>
        <v>-3.2485116930350548E-4</v>
      </c>
      <c r="H1505" s="26">
        <f t="shared" si="71"/>
        <v>2.23312266342317E-5</v>
      </c>
    </row>
    <row r="1506" spans="1:8" x14ac:dyDescent="0.25">
      <c r="A1506" s="12">
        <f>Riesgo!D1510</f>
        <v>0.92215813579311279</v>
      </c>
      <c r="F1506" s="75">
        <f t="shared" si="69"/>
        <v>0.13286625527731644</v>
      </c>
      <c r="G1506" s="26">
        <f t="shared" si="70"/>
        <v>2.3455467035816599E-3</v>
      </c>
      <c r="H1506" s="26">
        <f t="shared" si="71"/>
        <v>3.1164400708294889E-4</v>
      </c>
    </row>
    <row r="1507" spans="1:8" x14ac:dyDescent="0.25">
      <c r="A1507" s="12">
        <f>Riesgo!D1511</f>
        <v>0.53632346033896094</v>
      </c>
      <c r="F1507" s="75">
        <f t="shared" si="69"/>
        <v>-0.25296842017683541</v>
      </c>
      <c r="G1507" s="26">
        <f t="shared" si="70"/>
        <v>-1.6188213578205168E-2</v>
      </c>
      <c r="H1507" s="26">
        <f t="shared" si="71"/>
        <v>4.0951068143637564E-3</v>
      </c>
    </row>
    <row r="1508" spans="1:8" x14ac:dyDescent="0.25">
      <c r="A1508" s="12">
        <f>Riesgo!D1512</f>
        <v>0.96454822110839045</v>
      </c>
      <c r="F1508" s="75">
        <f t="shared" si="69"/>
        <v>0.1752563405925941</v>
      </c>
      <c r="G1508" s="26">
        <f t="shared" si="70"/>
        <v>5.3829608068010418E-3</v>
      </c>
      <c r="H1508" s="26">
        <f t="shared" si="71"/>
        <v>9.4339801255330857E-4</v>
      </c>
    </row>
    <row r="1509" spans="1:8" x14ac:dyDescent="0.25">
      <c r="A1509" s="12">
        <f>Riesgo!D1513</f>
        <v>0.79949946216387713</v>
      </c>
      <c r="F1509" s="75">
        <f t="shared" si="69"/>
        <v>1.0207581648080777E-2</v>
      </c>
      <c r="G1509" s="26">
        <f t="shared" si="70"/>
        <v>1.0635761433652368E-6</v>
      </c>
      <c r="H1509" s="26">
        <f t="shared" si="71"/>
        <v>1.085654032235152E-8</v>
      </c>
    </row>
    <row r="1510" spans="1:8" x14ac:dyDescent="0.25">
      <c r="A1510" s="12">
        <f>Riesgo!D1514</f>
        <v>0.80185910893423951</v>
      </c>
      <c r="F1510" s="75">
        <f t="shared" si="69"/>
        <v>1.2567228418443155E-2</v>
      </c>
      <c r="G1510" s="26">
        <f t="shared" si="70"/>
        <v>1.9848081122540779E-6</v>
      </c>
      <c r="H1510" s="26">
        <f t="shared" si="71"/>
        <v>2.4943536913475958E-8</v>
      </c>
    </row>
    <row r="1511" spans="1:8" x14ac:dyDescent="0.25">
      <c r="A1511" s="12">
        <f>Riesgo!D1515</f>
        <v>0.68285032271342561</v>
      </c>
      <c r="F1511" s="75">
        <f t="shared" si="69"/>
        <v>-0.10644155780237075</v>
      </c>
      <c r="G1511" s="26">
        <f t="shared" si="70"/>
        <v>-1.2059621180014132E-3</v>
      </c>
      <c r="H1511" s="26">
        <f t="shared" si="71"/>
        <v>1.2836448649071686E-4</v>
      </c>
    </row>
    <row r="1512" spans="1:8" x14ac:dyDescent="0.25">
      <c r="A1512" s="12">
        <f>Riesgo!D1516</f>
        <v>0.72396811124629878</v>
      </c>
      <c r="F1512" s="75">
        <f t="shared" si="69"/>
        <v>-6.5323769269497567E-2</v>
      </c>
      <c r="G1512" s="26">
        <f t="shared" si="70"/>
        <v>-2.7874925060576879E-4</v>
      </c>
      <c r="H1512" s="26">
        <f t="shared" si="71"/>
        <v>1.8208951730616594E-5</v>
      </c>
    </row>
    <row r="1513" spans="1:8" x14ac:dyDescent="0.25">
      <c r="A1513" s="12">
        <f>Riesgo!D1517</f>
        <v>0.85992140596581401</v>
      </c>
      <c r="F1513" s="75">
        <f t="shared" si="69"/>
        <v>7.0629525450017661E-2</v>
      </c>
      <c r="G1513" s="26">
        <f t="shared" si="70"/>
        <v>3.5233749707900462E-4</v>
      </c>
      <c r="H1513" s="26">
        <f t="shared" si="71"/>
        <v>2.4885430216937077E-5</v>
      </c>
    </row>
    <row r="1514" spans="1:8" x14ac:dyDescent="0.25">
      <c r="A1514" s="12">
        <f>Riesgo!D1518</f>
        <v>0.67557050997914814</v>
      </c>
      <c r="F1514" s="75">
        <f t="shared" si="69"/>
        <v>-0.11372137053664821</v>
      </c>
      <c r="G1514" s="26">
        <f t="shared" si="70"/>
        <v>-1.4707073238088395E-3</v>
      </c>
      <c r="H1514" s="26">
        <f t="shared" si="71"/>
        <v>1.672508525218273E-4</v>
      </c>
    </row>
    <row r="1515" spans="1:8" x14ac:dyDescent="0.25">
      <c r="A1515" s="12">
        <f>Riesgo!D1519</f>
        <v>0.64348914817141845</v>
      </c>
      <c r="F1515" s="75">
        <f t="shared" si="69"/>
        <v>-0.14580273234437791</v>
      </c>
      <c r="G1515" s="26">
        <f t="shared" si="70"/>
        <v>-3.0995381648449448E-3</v>
      </c>
      <c r="H1515" s="26">
        <f t="shared" si="71"/>
        <v>4.5192113344007175E-4</v>
      </c>
    </row>
    <row r="1516" spans="1:8" x14ac:dyDescent="0.25">
      <c r="A1516" s="12">
        <f>Riesgo!D1520</f>
        <v>0.83120343090192106</v>
      </c>
      <c r="F1516" s="75">
        <f t="shared" si="69"/>
        <v>4.1911550386124707E-2</v>
      </c>
      <c r="G1516" s="26">
        <f t="shared" si="70"/>
        <v>7.3620909691509583E-5</v>
      </c>
      <c r="H1516" s="26">
        <f t="shared" si="71"/>
        <v>3.0855664660080407E-6</v>
      </c>
    </row>
    <row r="1517" spans="1:8" x14ac:dyDescent="0.25">
      <c r="A1517" s="12">
        <f>Riesgo!D1521</f>
        <v>0.66909637034171798</v>
      </c>
      <c r="F1517" s="75">
        <f t="shared" si="69"/>
        <v>-0.12019551017407837</v>
      </c>
      <c r="G1517" s="26">
        <f t="shared" si="70"/>
        <v>-1.7364598077155517E-3</v>
      </c>
      <c r="H1517" s="26">
        <f t="shared" si="71"/>
        <v>2.0871467248515275E-4</v>
      </c>
    </row>
    <row r="1518" spans="1:8" x14ac:dyDescent="0.25">
      <c r="A1518" s="12">
        <f>Riesgo!D1522</f>
        <v>0.70113330610590419</v>
      </c>
      <c r="F1518" s="75">
        <f t="shared" si="69"/>
        <v>-8.8158574409892165E-2</v>
      </c>
      <c r="G1518" s="26">
        <f t="shared" si="70"/>
        <v>-6.8516264318077883E-4</v>
      </c>
      <c r="H1518" s="26">
        <f t="shared" si="71"/>
        <v>6.0402961861731081E-5</v>
      </c>
    </row>
    <row r="1519" spans="1:8" x14ac:dyDescent="0.25">
      <c r="A1519" s="12">
        <f>Riesgo!D1523</f>
        <v>0.93499566405720147</v>
      </c>
      <c r="F1519" s="75">
        <f t="shared" si="69"/>
        <v>0.14570378354140512</v>
      </c>
      <c r="G1519" s="26">
        <f t="shared" si="70"/>
        <v>3.0932319558698712E-3</v>
      </c>
      <c r="H1519" s="26">
        <f t="shared" si="71"/>
        <v>4.5069559934142093E-4</v>
      </c>
    </row>
    <row r="1520" spans="1:8" x14ac:dyDescent="0.25">
      <c r="A1520" s="12">
        <f>Riesgo!D1524</f>
        <v>0.93761591627822682</v>
      </c>
      <c r="F1520" s="75">
        <f t="shared" si="69"/>
        <v>0.14832403576243047</v>
      </c>
      <c r="G1520" s="26">
        <f t="shared" si="70"/>
        <v>3.2631316916781673E-3</v>
      </c>
      <c r="H1520" s="26">
        <f t="shared" si="71"/>
        <v>4.8400086173399276E-4</v>
      </c>
    </row>
    <row r="1521" spans="1:8" x14ac:dyDescent="0.25">
      <c r="A1521" s="12">
        <f>Riesgo!D1525</f>
        <v>0.76014304782285069</v>
      </c>
      <c r="F1521" s="75">
        <f t="shared" si="69"/>
        <v>-2.9148832692945659E-2</v>
      </c>
      <c r="G1521" s="26">
        <f t="shared" si="70"/>
        <v>-2.4766435332952835E-5</v>
      </c>
      <c r="H1521" s="26">
        <f t="shared" si="71"/>
        <v>7.2191267992090011E-7</v>
      </c>
    </row>
    <row r="1522" spans="1:8" x14ac:dyDescent="0.25">
      <c r="A1522" s="12">
        <f>Riesgo!D1526</f>
        <v>0.68734641284338993</v>
      </c>
      <c r="F1522" s="75">
        <f t="shared" si="69"/>
        <v>-0.10194546767240642</v>
      </c>
      <c r="G1522" s="26">
        <f t="shared" si="70"/>
        <v>-1.0595068468040568E-3</v>
      </c>
      <c r="H1522" s="26">
        <f t="shared" si="71"/>
        <v>1.0801192099955622E-4</v>
      </c>
    </row>
    <row r="1523" spans="1:8" x14ac:dyDescent="0.25">
      <c r="A1523" s="12">
        <f>Riesgo!D1527</f>
        <v>0.9079779084094709</v>
      </c>
      <c r="F1523" s="75">
        <f t="shared" si="69"/>
        <v>0.11868602789367455</v>
      </c>
      <c r="G1523" s="26">
        <f t="shared" si="70"/>
        <v>1.6718556845747095E-3</v>
      </c>
      <c r="H1523" s="26">
        <f t="shared" si="71"/>
        <v>1.9842591041363233E-4</v>
      </c>
    </row>
    <row r="1524" spans="1:8" x14ac:dyDescent="0.25">
      <c r="A1524" s="12">
        <f>Riesgo!D1528</f>
        <v>0.59553360015318146</v>
      </c>
      <c r="F1524" s="75">
        <f t="shared" si="69"/>
        <v>-0.19375828036261489</v>
      </c>
      <c r="G1524" s="26">
        <f t="shared" si="70"/>
        <v>-7.2741259103777968E-3</v>
      </c>
      <c r="H1524" s="26">
        <f t="shared" si="71"/>
        <v>1.4094221275359423E-3</v>
      </c>
    </row>
    <row r="1525" spans="1:8" x14ac:dyDescent="0.25">
      <c r="A1525" s="12">
        <f>Riesgo!D1529</f>
        <v>1</v>
      </c>
      <c r="F1525" s="75">
        <f t="shared" si="69"/>
        <v>0.21070811948420365</v>
      </c>
      <c r="G1525" s="26">
        <f t="shared" si="70"/>
        <v>9.3550004657532264E-3</v>
      </c>
      <c r="H1525" s="26">
        <f t="shared" si="71"/>
        <v>1.9711745559127117E-3</v>
      </c>
    </row>
    <row r="1526" spans="1:8" x14ac:dyDescent="0.25">
      <c r="A1526" s="12">
        <f>Riesgo!D1530</f>
        <v>0.88140199372717509</v>
      </c>
      <c r="F1526" s="75">
        <f t="shared" si="69"/>
        <v>9.2110113211378741E-2</v>
      </c>
      <c r="G1526" s="26">
        <f t="shared" si="70"/>
        <v>7.8148734247617511E-4</v>
      </c>
      <c r="H1526" s="26">
        <f t="shared" si="71"/>
        <v>7.198288758873999E-5</v>
      </c>
    </row>
    <row r="1527" spans="1:8" x14ac:dyDescent="0.25">
      <c r="A1527" s="12">
        <f>Riesgo!D1531</f>
        <v>0.77606423992642892</v>
      </c>
      <c r="F1527" s="75">
        <f t="shared" si="69"/>
        <v>-1.3227640589367429E-2</v>
      </c>
      <c r="G1527" s="26">
        <f t="shared" si="70"/>
        <v>-2.3144465644779639E-6</v>
      </c>
      <c r="H1527" s="26">
        <f t="shared" si="71"/>
        <v>3.0614667318210713E-8</v>
      </c>
    </row>
    <row r="1528" spans="1:8" x14ac:dyDescent="0.25">
      <c r="A1528" s="12">
        <f>Riesgo!D1532</f>
        <v>0.65764434488050871</v>
      </c>
      <c r="F1528" s="75">
        <f t="shared" si="69"/>
        <v>-0.13164753563528764</v>
      </c>
      <c r="G1528" s="26">
        <f t="shared" si="70"/>
        <v>-2.2815931344675527E-3</v>
      </c>
      <c r="H1528" s="26">
        <f t="shared" si="71"/>
        <v>3.0036611347504473E-4</v>
      </c>
    </row>
    <row r="1529" spans="1:8" x14ac:dyDescent="0.25">
      <c r="A1529" s="12">
        <f>Riesgo!D1533</f>
        <v>0.74108654721275258</v>
      </c>
      <c r="F1529" s="75">
        <f t="shared" si="69"/>
        <v>-4.8205333303043774E-2</v>
      </c>
      <c r="G1529" s="26">
        <f t="shared" si="70"/>
        <v>-1.120173437420619E-4</v>
      </c>
      <c r="H1529" s="26">
        <f t="shared" si="71"/>
        <v>5.3998333908077185E-6</v>
      </c>
    </row>
    <row r="1530" spans="1:8" x14ac:dyDescent="0.25">
      <c r="A1530" s="12">
        <f>Riesgo!D1534</f>
        <v>0.65485273666240507</v>
      </c>
      <c r="F1530" s="75">
        <f t="shared" si="69"/>
        <v>-0.13443914385339129</v>
      </c>
      <c r="G1530" s="26">
        <f t="shared" si="70"/>
        <v>-2.4298374104064352E-3</v>
      </c>
      <c r="H1530" s="26">
        <f t="shared" si="71"/>
        <v>3.2666526115798252E-4</v>
      </c>
    </row>
    <row r="1531" spans="1:8" x14ac:dyDescent="0.25">
      <c r="A1531" s="12">
        <f>Riesgo!D1535</f>
        <v>0.61463895896365961</v>
      </c>
      <c r="F1531" s="75">
        <f t="shared" si="69"/>
        <v>-0.17465292155213674</v>
      </c>
      <c r="G1531" s="26">
        <f t="shared" si="70"/>
        <v>-5.3275503691030063E-3</v>
      </c>
      <c r="H1531" s="26">
        <f t="shared" si="71"/>
        <v>9.3047223668000448E-4</v>
      </c>
    </row>
    <row r="1532" spans="1:8" x14ac:dyDescent="0.25">
      <c r="A1532" s="12">
        <f>Riesgo!D1536</f>
        <v>0.38249046243390322</v>
      </c>
      <c r="F1532" s="75">
        <f t="shared" si="69"/>
        <v>-0.40680141808189313</v>
      </c>
      <c r="G1532" s="26">
        <f t="shared" si="70"/>
        <v>-6.7320506453575693E-2</v>
      </c>
      <c r="H1532" s="26">
        <f t="shared" si="71"/>
        <v>2.7386077491305831E-2</v>
      </c>
    </row>
    <row r="1533" spans="1:8" x14ac:dyDescent="0.25">
      <c r="A1533" s="12">
        <f>Riesgo!D1537</f>
        <v>0.76020360060123093</v>
      </c>
      <c r="F1533" s="75">
        <f t="shared" si="69"/>
        <v>-2.9088279914565418E-2</v>
      </c>
      <c r="G1533" s="26">
        <f t="shared" si="70"/>
        <v>-2.4612408933312696E-5</v>
      </c>
      <c r="H1533" s="26">
        <f t="shared" si="71"/>
        <v>7.1593264042395018E-7</v>
      </c>
    </row>
    <row r="1534" spans="1:8" x14ac:dyDescent="0.25">
      <c r="A1534" s="12">
        <f>Riesgo!D1538</f>
        <v>0.79159196091104977</v>
      </c>
      <c r="F1534" s="75">
        <f t="shared" si="69"/>
        <v>2.3000803952534232E-3</v>
      </c>
      <c r="G1534" s="26">
        <f t="shared" si="70"/>
        <v>1.2168275917269785E-8</v>
      </c>
      <c r="H1534" s="26">
        <f t="shared" si="71"/>
        <v>2.7988012881346597E-11</v>
      </c>
    </row>
    <row r="1535" spans="1:8" x14ac:dyDescent="0.25">
      <c r="A1535" s="12">
        <f>Riesgo!D1539</f>
        <v>0.68065477622180937</v>
      </c>
      <c r="F1535" s="75">
        <f t="shared" si="69"/>
        <v>-0.10863710429398699</v>
      </c>
      <c r="G1535" s="26">
        <f t="shared" si="70"/>
        <v>-1.2821373242666032E-3</v>
      </c>
      <c r="H1535" s="26">
        <f t="shared" si="71"/>
        <v>1.3928768621556439E-4</v>
      </c>
    </row>
    <row r="1536" spans="1:8" x14ac:dyDescent="0.25">
      <c r="A1536" s="12">
        <f>Riesgo!D1540</f>
        <v>0.89998864447869431</v>
      </c>
      <c r="F1536" s="75">
        <f t="shared" si="69"/>
        <v>0.11069676396289796</v>
      </c>
      <c r="G1536" s="26">
        <f t="shared" si="70"/>
        <v>1.3564530785247764E-3</v>
      </c>
      <c r="H1536" s="26">
        <f t="shared" si="71"/>
        <v>1.5015496626020347E-4</v>
      </c>
    </row>
    <row r="1537" spans="1:8" x14ac:dyDescent="0.25">
      <c r="A1537" s="12">
        <f>Riesgo!D1541</f>
        <v>1</v>
      </c>
      <c r="F1537" s="75">
        <f t="shared" si="69"/>
        <v>0.21070811948420365</v>
      </c>
      <c r="G1537" s="26">
        <f t="shared" si="70"/>
        <v>9.3550004657532264E-3</v>
      </c>
      <c r="H1537" s="26">
        <f t="shared" si="71"/>
        <v>1.9711745559127117E-3</v>
      </c>
    </row>
    <row r="1538" spans="1:8" x14ac:dyDescent="0.25">
      <c r="A1538" s="12">
        <f>Riesgo!D1542</f>
        <v>0.76445245461941902</v>
      </c>
      <c r="F1538" s="75">
        <f t="shared" si="69"/>
        <v>-2.4839425896377332E-2</v>
      </c>
      <c r="G1538" s="26">
        <f t="shared" si="70"/>
        <v>-1.532585321866451E-5</v>
      </c>
      <c r="H1538" s="26">
        <f t="shared" si="71"/>
        <v>3.8068539532377308E-7</v>
      </c>
    </row>
    <row r="1539" spans="1:8" x14ac:dyDescent="0.25">
      <c r="A1539" s="12">
        <f>Riesgo!D1543</f>
        <v>0.74734028899294247</v>
      </c>
      <c r="F1539" s="75">
        <f t="shared" ref="F1539:F1602" si="72">A1539-$D$4</f>
        <v>-4.1951591522853882E-2</v>
      </c>
      <c r="G1539" s="26">
        <f t="shared" ref="G1539:G1602" si="73">IF(A1539=0,0,(A1539-D$4)^3)</f>
        <v>-7.3832117491466365E-5</v>
      </c>
      <c r="H1539" s="26">
        <f t="shared" ref="H1539:H1602" si="74">IF(A1539=0,0,(A1539-D$4)^4)</f>
        <v>3.097374834269352E-6</v>
      </c>
    </row>
    <row r="1540" spans="1:8" x14ac:dyDescent="0.25">
      <c r="A1540" s="12">
        <f>Riesgo!D1544</f>
        <v>0.79930128272116896</v>
      </c>
      <c r="F1540" s="75">
        <f t="shared" si="72"/>
        <v>1.0009402205372608E-2</v>
      </c>
      <c r="G1540" s="26">
        <f t="shared" si="73"/>
        <v>1.0028233144869273E-6</v>
      </c>
      <c r="H1540" s="26">
        <f t="shared" si="74"/>
        <v>1.0037661895624519E-8</v>
      </c>
    </row>
    <row r="1541" spans="1:8" x14ac:dyDescent="0.25">
      <c r="A1541" s="12">
        <f>Riesgo!D1545</f>
        <v>0.78805051976844764</v>
      </c>
      <c r="F1541" s="75">
        <f t="shared" si="72"/>
        <v>-1.2413607473487076E-3</v>
      </c>
      <c r="G1541" s="26">
        <f t="shared" si="73"/>
        <v>-1.9129077459657743E-9</v>
      </c>
      <c r="H1541" s="26">
        <f t="shared" si="74"/>
        <v>2.3746085891412052E-12</v>
      </c>
    </row>
    <row r="1542" spans="1:8" x14ac:dyDescent="0.25">
      <c r="A1542" s="12">
        <f>Riesgo!D1546</f>
        <v>0.48125992753375113</v>
      </c>
      <c r="F1542" s="75">
        <f t="shared" si="72"/>
        <v>-0.30803195298204522</v>
      </c>
      <c r="G1542" s="26">
        <f t="shared" si="73"/>
        <v>-2.9227206506496427E-2</v>
      </c>
      <c r="H1542" s="26">
        <f t="shared" si="74"/>
        <v>9.0029135004056331E-3</v>
      </c>
    </row>
    <row r="1543" spans="1:8" x14ac:dyDescent="0.25">
      <c r="A1543" s="12">
        <f>Riesgo!D1547</f>
        <v>0.87382322624244024</v>
      </c>
      <c r="F1543" s="75">
        <f t="shared" si="72"/>
        <v>8.4531345726643892E-2</v>
      </c>
      <c r="G1543" s="26">
        <f t="shared" si="73"/>
        <v>6.040228230823917E-4</v>
      </c>
      <c r="H1543" s="26">
        <f t="shared" si="74"/>
        <v>5.1058862084761113E-5</v>
      </c>
    </row>
    <row r="1544" spans="1:8" x14ac:dyDescent="0.25">
      <c r="A1544" s="12">
        <f>Riesgo!D1548</f>
        <v>0.79918188197729223</v>
      </c>
      <c r="F1544" s="75">
        <f t="shared" si="72"/>
        <v>9.8900014614958787E-3</v>
      </c>
      <c r="G1544" s="26">
        <f t="shared" si="73"/>
        <v>9.6736209785600651E-7</v>
      </c>
      <c r="H1544" s="26">
        <f t="shared" si="74"/>
        <v>9.5672125615916224E-9</v>
      </c>
    </row>
    <row r="1545" spans="1:8" x14ac:dyDescent="0.25">
      <c r="A1545" s="12">
        <f>Riesgo!D1549</f>
        <v>0.74900305361938679</v>
      </c>
      <c r="F1545" s="75">
        <f t="shared" si="72"/>
        <v>-4.0288826896409557E-2</v>
      </c>
      <c r="G1545" s="26">
        <f t="shared" si="73"/>
        <v>-6.5396403714118242E-5</v>
      </c>
      <c r="H1545" s="26">
        <f t="shared" si="74"/>
        <v>2.634744388885825E-6</v>
      </c>
    </row>
    <row r="1546" spans="1:8" x14ac:dyDescent="0.25">
      <c r="A1546" s="12">
        <f>Riesgo!D1550</f>
        <v>0.68484922761943956</v>
      </c>
      <c r="F1546" s="75">
        <f t="shared" si="72"/>
        <v>-0.10444265289635679</v>
      </c>
      <c r="G1546" s="26">
        <f t="shared" si="73"/>
        <v>-1.1392884216901318E-3</v>
      </c>
      <c r="H1546" s="26">
        <f t="shared" si="74"/>
        <v>1.1899030517542059E-4</v>
      </c>
    </row>
    <row r="1547" spans="1:8" x14ac:dyDescent="0.25">
      <c r="A1547" s="12">
        <f>Riesgo!D1551</f>
        <v>0.79257737097522951</v>
      </c>
      <c r="F1547" s="75">
        <f t="shared" si="72"/>
        <v>3.2854904594331602E-3</v>
      </c>
      <c r="G1547" s="26">
        <f t="shared" si="73"/>
        <v>3.5465054470032536E-8</v>
      </c>
      <c r="H1547" s="26">
        <f t="shared" si="74"/>
        <v>1.1652009810456925E-10</v>
      </c>
    </row>
    <row r="1548" spans="1:8" x14ac:dyDescent="0.25">
      <c r="A1548" s="12">
        <f>Riesgo!D1552</f>
        <v>0.91865778295281386</v>
      </c>
      <c r="F1548" s="75">
        <f t="shared" si="72"/>
        <v>0.12936590243701751</v>
      </c>
      <c r="G1548" s="26">
        <f t="shared" si="73"/>
        <v>2.1650078096895758E-3</v>
      </c>
      <c r="H1548" s="26">
        <f t="shared" si="74"/>
        <v>2.8007818908368259E-4</v>
      </c>
    </row>
    <row r="1549" spans="1:8" x14ac:dyDescent="0.25">
      <c r="A1549" s="12">
        <f>Riesgo!D1553</f>
        <v>0.85692138837790754</v>
      </c>
      <c r="F1549" s="75">
        <f t="shared" si="72"/>
        <v>6.7629507862111193E-2</v>
      </c>
      <c r="G1549" s="26">
        <f t="shared" si="73"/>
        <v>3.0932048415036089E-4</v>
      </c>
      <c r="H1549" s="26">
        <f t="shared" si="74"/>
        <v>2.0919192114758872E-5</v>
      </c>
    </row>
    <row r="1550" spans="1:8" x14ac:dyDescent="0.25">
      <c r="A1550" s="12">
        <f>Riesgo!D1554</f>
        <v>0.67426201870371127</v>
      </c>
      <c r="F1550" s="75">
        <f t="shared" si="72"/>
        <v>-0.11502986181208508</v>
      </c>
      <c r="G1550" s="26">
        <f t="shared" si="73"/>
        <v>-1.5220600750672022E-3</v>
      </c>
      <c r="H1550" s="26">
        <f t="shared" si="74"/>
        <v>1.7508236010467212E-4</v>
      </c>
    </row>
    <row r="1551" spans="1:8" x14ac:dyDescent="0.25">
      <c r="A1551" s="12">
        <f>Riesgo!D1555</f>
        <v>0.78935858863070985</v>
      </c>
      <c r="F1551" s="75">
        <f t="shared" si="72"/>
        <v>6.6708114913494043E-5</v>
      </c>
      <c r="G1551" s="26">
        <f t="shared" si="73"/>
        <v>2.968492832499673E-13</v>
      </c>
      <c r="H1551" s="26">
        <f t="shared" si="74"/>
        <v>1.9802256099027162E-17</v>
      </c>
    </row>
    <row r="1552" spans="1:8" x14ac:dyDescent="0.25">
      <c r="A1552" s="12">
        <f>Riesgo!D1556</f>
        <v>0.87997712422886298</v>
      </c>
      <c r="F1552" s="75">
        <f t="shared" si="72"/>
        <v>9.0685243713066632E-2</v>
      </c>
      <c r="G1552" s="26">
        <f t="shared" si="73"/>
        <v>7.4577852490533524E-4</v>
      </c>
      <c r="H1552" s="26">
        <f t="shared" si="74"/>
        <v>6.7631107287011649E-5</v>
      </c>
    </row>
    <row r="1553" spans="1:8" x14ac:dyDescent="0.25">
      <c r="A1553" s="12">
        <f>Riesgo!D1557</f>
        <v>0.52158431064936317</v>
      </c>
      <c r="F1553" s="75">
        <f t="shared" si="72"/>
        <v>-0.26770756986643318</v>
      </c>
      <c r="G1553" s="26">
        <f t="shared" si="73"/>
        <v>-1.9185890223620765E-2</v>
      </c>
      <c r="H1553" s="26">
        <f t="shared" si="74"/>
        <v>5.1362080474896734E-3</v>
      </c>
    </row>
    <row r="1554" spans="1:8" x14ac:dyDescent="0.25">
      <c r="A1554" s="12">
        <f>Riesgo!D1558</f>
        <v>0.78461142400880057</v>
      </c>
      <c r="F1554" s="75">
        <f t="shared" si="72"/>
        <v>-4.6804565069957782E-3</v>
      </c>
      <c r="G1554" s="26">
        <f t="shared" si="73"/>
        <v>-1.0253323072248501E-7</v>
      </c>
      <c r="H1554" s="26">
        <f t="shared" si="74"/>
        <v>4.7990232691835435E-10</v>
      </c>
    </row>
    <row r="1555" spans="1:8" x14ac:dyDescent="0.25">
      <c r="A1555" s="12">
        <f>Riesgo!D1559</f>
        <v>0.98312792461971454</v>
      </c>
      <c r="F1555" s="75">
        <f t="shared" si="72"/>
        <v>0.19383604410391819</v>
      </c>
      <c r="G1555" s="26">
        <f t="shared" si="73"/>
        <v>7.2828877083316789E-3</v>
      </c>
      <c r="H1555" s="26">
        <f t="shared" si="74"/>
        <v>1.4116861430360629E-3</v>
      </c>
    </row>
    <row r="1556" spans="1:8" x14ac:dyDescent="0.25">
      <c r="A1556" s="12">
        <f>Riesgo!D1560</f>
        <v>0.85357207961744075</v>
      </c>
      <c r="F1556" s="75">
        <f t="shared" si="72"/>
        <v>6.4280199101644397E-2</v>
      </c>
      <c r="G1556" s="26">
        <f t="shared" si="73"/>
        <v>2.6560218277488836E-4</v>
      </c>
      <c r="H1556" s="26">
        <f t="shared" si="74"/>
        <v>1.7072961190601171E-5</v>
      </c>
    </row>
    <row r="1557" spans="1:8" x14ac:dyDescent="0.25">
      <c r="A1557" s="12">
        <f>Riesgo!D1561</f>
        <v>0.75089216933385161</v>
      </c>
      <c r="F1557" s="75">
        <f t="shared" si="72"/>
        <v>-3.839971118194474E-2</v>
      </c>
      <c r="G1557" s="26">
        <f t="shared" si="73"/>
        <v>-5.6621826370954791E-5</v>
      </c>
      <c r="H1557" s="26">
        <f t="shared" si="74"/>
        <v>2.1742617792388862E-6</v>
      </c>
    </row>
    <row r="1558" spans="1:8" x14ac:dyDescent="0.25">
      <c r="A1558" s="12">
        <f>Riesgo!D1562</f>
        <v>0.81473518703388026</v>
      </c>
      <c r="F1558" s="75">
        <f t="shared" si="72"/>
        <v>2.5443306518083908E-2</v>
      </c>
      <c r="G1558" s="26">
        <f t="shared" si="73"/>
        <v>1.6471025890473998E-5</v>
      </c>
      <c r="H1558" s="26">
        <f t="shared" si="74"/>
        <v>4.190773603986259E-7</v>
      </c>
    </row>
    <row r="1559" spans="1:8" x14ac:dyDescent="0.25">
      <c r="A1559" s="12">
        <f>Riesgo!D1563</f>
        <v>0.56267475333325534</v>
      </c>
      <c r="F1559" s="75">
        <f t="shared" si="72"/>
        <v>-0.22661712718254101</v>
      </c>
      <c r="G1559" s="26">
        <f t="shared" si="73"/>
        <v>-1.1637995612517283E-2</v>
      </c>
      <c r="H1559" s="26">
        <f t="shared" si="74"/>
        <v>2.6373691318716838E-3</v>
      </c>
    </row>
    <row r="1560" spans="1:8" x14ac:dyDescent="0.25">
      <c r="A1560" s="12">
        <f>Riesgo!D1564</f>
        <v>0.80426265619673654</v>
      </c>
      <c r="F1560" s="75">
        <f t="shared" si="72"/>
        <v>1.4970775680940185E-2</v>
      </c>
      <c r="G1560" s="26">
        <f t="shared" si="73"/>
        <v>3.3553119924123816E-6</v>
      </c>
      <c r="H1560" s="26">
        <f t="shared" si="74"/>
        <v>5.023162317797424E-8</v>
      </c>
    </row>
    <row r="1561" spans="1:8" x14ac:dyDescent="0.25">
      <c r="A1561" s="12">
        <f>Riesgo!D1565</f>
        <v>1</v>
      </c>
      <c r="F1561" s="75">
        <f t="shared" si="72"/>
        <v>0.21070811948420365</v>
      </c>
      <c r="G1561" s="26">
        <f t="shared" si="73"/>
        <v>9.3550004657532264E-3</v>
      </c>
      <c r="H1561" s="26">
        <f t="shared" si="74"/>
        <v>1.9711745559127117E-3</v>
      </c>
    </row>
    <row r="1562" spans="1:8" x14ac:dyDescent="0.25">
      <c r="A1562" s="12">
        <f>Riesgo!D1566</f>
        <v>0.77840710754316123</v>
      </c>
      <c r="F1562" s="75">
        <f t="shared" si="72"/>
        <v>-1.0884772972635126E-2</v>
      </c>
      <c r="G1562" s="26">
        <f t="shared" si="73"/>
        <v>-1.2896092090050129E-6</v>
      </c>
      <c r="H1562" s="26">
        <f t="shared" si="74"/>
        <v>1.4037103463439128E-8</v>
      </c>
    </row>
    <row r="1563" spans="1:8" x14ac:dyDescent="0.25">
      <c r="A1563" s="12">
        <f>Riesgo!D1567</f>
        <v>0.83939648806884937</v>
      </c>
      <c r="F1563" s="75">
        <f t="shared" si="72"/>
        <v>5.0104607553053016E-2</v>
      </c>
      <c r="G1563" s="26">
        <f t="shared" si="73"/>
        <v>1.2578619920361423E-4</v>
      </c>
      <c r="H1563" s="26">
        <f t="shared" si="74"/>
        <v>6.3024681466872407E-6</v>
      </c>
    </row>
    <row r="1564" spans="1:8" x14ac:dyDescent="0.25">
      <c r="A1564" s="12">
        <f>Riesgo!D1568</f>
        <v>0.820199023195473</v>
      </c>
      <c r="F1564" s="75">
        <f t="shared" si="72"/>
        <v>3.0907142679676647E-2</v>
      </c>
      <c r="G1564" s="26">
        <f t="shared" si="73"/>
        <v>2.9524093435667403E-5</v>
      </c>
      <c r="H1564" s="26">
        <f t="shared" si="74"/>
        <v>9.1250536830427715E-7</v>
      </c>
    </row>
    <row r="1565" spans="1:8" x14ac:dyDescent="0.25">
      <c r="A1565" s="12">
        <f>Riesgo!D1569</f>
        <v>0.77104981252736227</v>
      </c>
      <c r="F1565" s="75">
        <f t="shared" si="72"/>
        <v>-1.8242067988434085E-2</v>
      </c>
      <c r="G1565" s="26">
        <f t="shared" si="73"/>
        <v>-6.0704685023896352E-6</v>
      </c>
      <c r="H1565" s="26">
        <f t="shared" si="74"/>
        <v>1.1073789914223936E-7</v>
      </c>
    </row>
    <row r="1566" spans="1:8" x14ac:dyDescent="0.25">
      <c r="A1566" s="12">
        <f>Riesgo!D1570</f>
        <v>0.81937903870371165</v>
      </c>
      <c r="F1566" s="75">
        <f t="shared" si="72"/>
        <v>3.0087158187915297E-2</v>
      </c>
      <c r="G1566" s="26">
        <f t="shared" si="73"/>
        <v>2.7236011458947674E-5</v>
      </c>
      <c r="H1566" s="26">
        <f t="shared" si="74"/>
        <v>8.1945418517323241E-7</v>
      </c>
    </row>
    <row r="1567" spans="1:8" x14ac:dyDescent="0.25">
      <c r="A1567" s="12">
        <f>Riesgo!D1571</f>
        <v>0.9952745984254201</v>
      </c>
      <c r="F1567" s="75">
        <f t="shared" si="72"/>
        <v>0.20598271790962375</v>
      </c>
      <c r="G1567" s="26">
        <f t="shared" si="73"/>
        <v>8.7396160362116782E-3</v>
      </c>
      <c r="H1567" s="26">
        <f t="shared" si="74"/>
        <v>1.8002098646254141E-3</v>
      </c>
    </row>
    <row r="1568" spans="1:8" x14ac:dyDescent="0.25">
      <c r="A1568" s="12">
        <f>Riesgo!D1572</f>
        <v>0.69876061964559621</v>
      </c>
      <c r="F1568" s="75">
        <f t="shared" si="72"/>
        <v>-9.0531260870200136E-2</v>
      </c>
      <c r="G1568" s="26">
        <f t="shared" si="73"/>
        <v>-7.4198599337822399E-4</v>
      </c>
      <c r="H1568" s="26">
        <f t="shared" si="74"/>
        <v>6.7172927528558597E-5</v>
      </c>
    </row>
    <row r="1569" spans="1:8" x14ac:dyDescent="0.25">
      <c r="A1569" s="12">
        <f>Riesgo!D1573</f>
        <v>0.82555356849314265</v>
      </c>
      <c r="F1569" s="75">
        <f t="shared" si="72"/>
        <v>3.6261687977346302E-2</v>
      </c>
      <c r="G1569" s="26">
        <f t="shared" si="73"/>
        <v>4.768085668100013E-5</v>
      </c>
      <c r="H1569" s="26">
        <f t="shared" si="74"/>
        <v>1.7289883474589945E-6</v>
      </c>
    </row>
    <row r="1570" spans="1:8" x14ac:dyDescent="0.25">
      <c r="A1570" s="12">
        <f>Riesgo!D1574</f>
        <v>0.94684765595047293</v>
      </c>
      <c r="F1570" s="75">
        <f t="shared" si="72"/>
        <v>0.15755577543467658</v>
      </c>
      <c r="G1570" s="26">
        <f t="shared" si="73"/>
        <v>3.9111365832026805E-3</v>
      </c>
      <c r="H1570" s="26">
        <f t="shared" si="74"/>
        <v>6.1622215719742981E-4</v>
      </c>
    </row>
    <row r="1571" spans="1:8" x14ac:dyDescent="0.25">
      <c r="A1571" s="12">
        <f>Riesgo!D1575</f>
        <v>0.89273477270152679</v>
      </c>
      <c r="F1571" s="75">
        <f t="shared" si="72"/>
        <v>0.10344289218573044</v>
      </c>
      <c r="G1571" s="26">
        <f t="shared" si="73"/>
        <v>1.1068836278979378E-3</v>
      </c>
      <c r="H1571" s="26">
        <f t="shared" si="74"/>
        <v>1.1449924378279655E-4</v>
      </c>
    </row>
    <row r="1572" spans="1:8" x14ac:dyDescent="0.25">
      <c r="A1572" s="12">
        <f>Riesgo!D1576</f>
        <v>0.76441020262668835</v>
      </c>
      <c r="F1572" s="75">
        <f t="shared" si="72"/>
        <v>-2.4881677889108E-2</v>
      </c>
      <c r="G1572" s="26">
        <f t="shared" si="73"/>
        <v>-1.5404194394697967E-5</v>
      </c>
      <c r="H1572" s="26">
        <f t="shared" si="74"/>
        <v>3.8328220307007776E-7</v>
      </c>
    </row>
    <row r="1573" spans="1:8" x14ac:dyDescent="0.25">
      <c r="A1573" s="12">
        <f>Riesgo!D1577</f>
        <v>0.73247037178321261</v>
      </c>
      <c r="F1573" s="75">
        <f t="shared" si="72"/>
        <v>-5.6821508732583736E-2</v>
      </c>
      <c r="G1573" s="26">
        <f t="shared" si="73"/>
        <v>-1.8345868784158171E-4</v>
      </c>
      <c r="H1573" s="26">
        <f t="shared" si="74"/>
        <v>1.0424399433258789E-5</v>
      </c>
    </row>
    <row r="1574" spans="1:8" x14ac:dyDescent="0.25">
      <c r="A1574" s="12">
        <f>Riesgo!D1578</f>
        <v>0.8476323353464329</v>
      </c>
      <c r="F1574" s="75">
        <f t="shared" si="72"/>
        <v>5.8340454830636546E-2</v>
      </c>
      <c r="G1574" s="26">
        <f t="shared" si="73"/>
        <v>1.9856807786428684E-4</v>
      </c>
      <c r="H1574" s="26">
        <f t="shared" si="74"/>
        <v>1.1584551977447746E-5</v>
      </c>
    </row>
    <row r="1575" spans="1:8" x14ac:dyDescent="0.25">
      <c r="A1575" s="12">
        <f>Riesgo!D1579</f>
        <v>0.85927254535604269</v>
      </c>
      <c r="F1575" s="75">
        <f t="shared" si="72"/>
        <v>6.9980664840246343E-2</v>
      </c>
      <c r="G1575" s="26">
        <f t="shared" si="73"/>
        <v>3.427158516525574E-4</v>
      </c>
      <c r="H1575" s="26">
        <f t="shared" si="74"/>
        <v>2.3983483149937204E-5</v>
      </c>
    </row>
    <row r="1576" spans="1:8" x14ac:dyDescent="0.25">
      <c r="A1576" s="12">
        <f>Riesgo!D1580</f>
        <v>0.51900609348324922</v>
      </c>
      <c r="F1576" s="75">
        <f t="shared" si="72"/>
        <v>-0.27028578703254713</v>
      </c>
      <c r="G1576" s="26">
        <f t="shared" si="73"/>
        <v>-1.9745567803484149E-2</v>
      </c>
      <c r="H1576" s="26">
        <f t="shared" si="74"/>
        <v>5.3369463341692361E-3</v>
      </c>
    </row>
    <row r="1577" spans="1:8" x14ac:dyDescent="0.25">
      <c r="A1577" s="12">
        <f>Riesgo!D1581</f>
        <v>0.86448169323228607</v>
      </c>
      <c r="F1577" s="75">
        <f t="shared" si="72"/>
        <v>7.5189812716489723E-2</v>
      </c>
      <c r="G1577" s="26">
        <f t="shared" si="73"/>
        <v>4.2508620292465302E-4</v>
      </c>
      <c r="H1577" s="26">
        <f t="shared" si="74"/>
        <v>3.1962151986268402E-5</v>
      </c>
    </row>
    <row r="1578" spans="1:8" x14ac:dyDescent="0.25">
      <c r="A1578" s="12">
        <f>Riesgo!D1582</f>
        <v>0.7333603361775789</v>
      </c>
      <c r="F1578" s="75">
        <f t="shared" si="72"/>
        <v>-5.5931544338217454E-2</v>
      </c>
      <c r="G1578" s="26">
        <f t="shared" si="73"/>
        <v>-1.7497275609099628E-4</v>
      </c>
      <c r="H1578" s="26">
        <f t="shared" si="74"/>
        <v>9.7864964652836658E-6</v>
      </c>
    </row>
    <row r="1579" spans="1:8" x14ac:dyDescent="0.25">
      <c r="A1579" s="12">
        <f>Riesgo!D1583</f>
        <v>0.92407967132015456</v>
      </c>
      <c r="F1579" s="75">
        <f t="shared" si="72"/>
        <v>0.13478779080435821</v>
      </c>
      <c r="G1579" s="26">
        <f t="shared" si="73"/>
        <v>2.4487906909327222E-3</v>
      </c>
      <c r="H1579" s="26">
        <f t="shared" si="74"/>
        <v>3.3006708737309956E-4</v>
      </c>
    </row>
    <row r="1580" spans="1:8" x14ac:dyDescent="0.25">
      <c r="A1580" s="12">
        <f>Riesgo!D1584</f>
        <v>0.79246574151485183</v>
      </c>
      <c r="F1580" s="75">
        <f t="shared" si="72"/>
        <v>3.1738609990554778E-3</v>
      </c>
      <c r="G1580" s="26">
        <f t="shared" si="73"/>
        <v>3.1971551206336249E-8</v>
      </c>
      <c r="H1580" s="26">
        <f t="shared" si="74"/>
        <v>1.0147325945309573E-10</v>
      </c>
    </row>
    <row r="1581" spans="1:8" x14ac:dyDescent="0.25">
      <c r="A1581" s="12">
        <f>Riesgo!D1585</f>
        <v>0.92920495402572234</v>
      </c>
      <c r="F1581" s="75">
        <f t="shared" si="72"/>
        <v>0.13991307350992599</v>
      </c>
      <c r="G1581" s="26">
        <f t="shared" si="73"/>
        <v>2.7388918953369771E-3</v>
      </c>
      <c r="H1581" s="26">
        <f t="shared" si="74"/>
        <v>3.8320678308802295E-4</v>
      </c>
    </row>
    <row r="1582" spans="1:8" x14ac:dyDescent="0.25">
      <c r="A1582" s="12">
        <f>Riesgo!D1586</f>
        <v>0.74172527076738681</v>
      </c>
      <c r="F1582" s="75">
        <f t="shared" si="72"/>
        <v>-4.7566609748409538E-2</v>
      </c>
      <c r="G1582" s="26">
        <f t="shared" si="73"/>
        <v>-1.0762337228243322E-4</v>
      </c>
      <c r="H1582" s="26">
        <f t="shared" si="74"/>
        <v>5.1192789491662972E-6</v>
      </c>
    </row>
    <row r="1583" spans="1:8" x14ac:dyDescent="0.25">
      <c r="A1583" s="12">
        <f>Riesgo!D1587</f>
        <v>1</v>
      </c>
      <c r="F1583" s="75">
        <f t="shared" si="72"/>
        <v>0.21070811948420365</v>
      </c>
      <c r="G1583" s="26">
        <f t="shared" si="73"/>
        <v>9.3550004657532264E-3</v>
      </c>
      <c r="H1583" s="26">
        <f t="shared" si="74"/>
        <v>1.9711745559127117E-3</v>
      </c>
    </row>
    <row r="1584" spans="1:8" x14ac:dyDescent="0.25">
      <c r="A1584" s="12">
        <f>Riesgo!D1588</f>
        <v>0.95827891976616031</v>
      </c>
      <c r="F1584" s="75">
        <f t="shared" si="72"/>
        <v>0.16898703925036396</v>
      </c>
      <c r="G1584" s="26">
        <f t="shared" si="73"/>
        <v>4.8256985692531409E-3</v>
      </c>
      <c r="H1584" s="26">
        <f t="shared" si="74"/>
        <v>8.1548051353280563E-4</v>
      </c>
    </row>
    <row r="1585" spans="1:8" x14ac:dyDescent="0.25">
      <c r="A1585" s="12">
        <f>Riesgo!D1589</f>
        <v>0.59032861837498884</v>
      </c>
      <c r="F1585" s="75">
        <f t="shared" si="72"/>
        <v>-0.19896326214080751</v>
      </c>
      <c r="G1585" s="26">
        <f t="shared" si="73"/>
        <v>-7.8762352378179377E-3</v>
      </c>
      <c r="H1585" s="26">
        <f t="shared" si="74"/>
        <v>1.5670814563046357E-3</v>
      </c>
    </row>
    <row r="1586" spans="1:8" x14ac:dyDescent="0.25">
      <c r="A1586" s="12">
        <f>Riesgo!D1590</f>
        <v>0.81955707818435186</v>
      </c>
      <c r="F1586" s="75">
        <f t="shared" si="72"/>
        <v>3.026519766855551E-2</v>
      </c>
      <c r="G1586" s="26">
        <f t="shared" si="73"/>
        <v>2.7722382038706426E-5</v>
      </c>
      <c r="H1586" s="26">
        <f t="shared" si="74"/>
        <v>8.3902337224466293E-7</v>
      </c>
    </row>
    <row r="1587" spans="1:8" x14ac:dyDescent="0.25">
      <c r="A1587" s="12">
        <f>Riesgo!D1591</f>
        <v>0.93207044192677135</v>
      </c>
      <c r="F1587" s="75">
        <f t="shared" si="72"/>
        <v>0.142778561410975</v>
      </c>
      <c r="G1587" s="26">
        <f t="shared" si="73"/>
        <v>2.9106434320567277E-3</v>
      </c>
      <c r="H1587" s="26">
        <f t="shared" si="74"/>
        <v>4.1557748200936253E-4</v>
      </c>
    </row>
    <row r="1588" spans="1:8" x14ac:dyDescent="0.25">
      <c r="A1588" s="12">
        <f>Riesgo!D1592</f>
        <v>0.82350809970425687</v>
      </c>
      <c r="F1588" s="75">
        <f t="shared" si="72"/>
        <v>3.4216219188460517E-2</v>
      </c>
      <c r="G1588" s="26">
        <f t="shared" si="73"/>
        <v>4.0058626829208359E-5</v>
      </c>
      <c r="H1588" s="26">
        <f t="shared" si="74"/>
        <v>1.3706547559769383E-6</v>
      </c>
    </row>
    <row r="1589" spans="1:8" x14ac:dyDescent="0.25">
      <c r="A1589" s="12">
        <f>Riesgo!D1593</f>
        <v>0.9180199169831299</v>
      </c>
      <c r="F1589" s="75">
        <f t="shared" si="72"/>
        <v>0.12872803646733355</v>
      </c>
      <c r="G1589" s="26">
        <f t="shared" si="73"/>
        <v>2.1331403685742579E-3</v>
      </c>
      <c r="H1589" s="26">
        <f t="shared" si="74"/>
        <v>2.745949711557684E-4</v>
      </c>
    </row>
    <row r="1590" spans="1:8" x14ac:dyDescent="0.25">
      <c r="A1590" s="12">
        <f>Riesgo!D1594</f>
        <v>0.99877851345763324</v>
      </c>
      <c r="F1590" s="75">
        <f t="shared" si="72"/>
        <v>0.20948663294183689</v>
      </c>
      <c r="G1590" s="26">
        <f t="shared" si="73"/>
        <v>9.1932474367232581E-3</v>
      </c>
      <c r="H1590" s="26">
        <f t="shared" si="74"/>
        <v>1.9258624513203279E-3</v>
      </c>
    </row>
    <row r="1591" spans="1:8" x14ac:dyDescent="0.25">
      <c r="A1591" s="12">
        <f>Riesgo!D1595</f>
        <v>0.85949258155150388</v>
      </c>
      <c r="F1591" s="75">
        <f t="shared" si="72"/>
        <v>7.0200701035707525E-2</v>
      </c>
      <c r="G1591" s="26">
        <f t="shared" si="73"/>
        <v>3.4595877229952424E-4</v>
      </c>
      <c r="H1591" s="26">
        <f t="shared" si="74"/>
        <v>2.4286548344879317E-5</v>
      </c>
    </row>
    <row r="1592" spans="1:8" x14ac:dyDescent="0.25">
      <c r="A1592" s="12">
        <f>Riesgo!D1596</f>
        <v>0.75194093717191579</v>
      </c>
      <c r="F1592" s="75">
        <f t="shared" si="72"/>
        <v>-3.735094334388056E-2</v>
      </c>
      <c r="G1592" s="26">
        <f t="shared" si="73"/>
        <v>-5.2108038432529731E-5</v>
      </c>
      <c r="H1592" s="26">
        <f t="shared" si="74"/>
        <v>1.9462843912541685E-6</v>
      </c>
    </row>
    <row r="1593" spans="1:8" x14ac:dyDescent="0.25">
      <c r="A1593" s="12">
        <f>Riesgo!D1597</f>
        <v>0.76432487687155004</v>
      </c>
      <c r="F1593" s="75">
        <f t="shared" si="72"/>
        <v>-2.4967003644246311E-2</v>
      </c>
      <c r="G1593" s="26">
        <f t="shared" si="73"/>
        <v>-1.5563213453998712E-5</v>
      </c>
      <c r="H1593" s="26">
        <f t="shared" si="74"/>
        <v>3.8856680702216908E-7</v>
      </c>
    </row>
    <row r="1594" spans="1:8" x14ac:dyDescent="0.25">
      <c r="A1594" s="12">
        <f>Riesgo!D1598</f>
        <v>0.85001002820581439</v>
      </c>
      <c r="F1594" s="75">
        <f t="shared" si="72"/>
        <v>6.0718147690018043E-2</v>
      </c>
      <c r="G1594" s="26">
        <f t="shared" si="73"/>
        <v>2.238491979257292E-4</v>
      </c>
      <c r="H1594" s="26">
        <f t="shared" si="74"/>
        <v>1.3591708659946506E-5</v>
      </c>
    </row>
    <row r="1595" spans="1:8" x14ac:dyDescent="0.25">
      <c r="A1595" s="12">
        <f>Riesgo!D1599</f>
        <v>0.92651342782433133</v>
      </c>
      <c r="F1595" s="75">
        <f t="shared" si="72"/>
        <v>0.13722154730853497</v>
      </c>
      <c r="G1595" s="26">
        <f t="shared" si="73"/>
        <v>2.5838478483752089E-3</v>
      </c>
      <c r="H1595" s="26">
        <f t="shared" si="74"/>
        <v>3.5455959976387502E-4</v>
      </c>
    </row>
    <row r="1596" spans="1:8" x14ac:dyDescent="0.25">
      <c r="A1596" s="12">
        <f>Riesgo!D1600</f>
        <v>0.6970715490998286</v>
      </c>
      <c r="F1596" s="75">
        <f t="shared" si="72"/>
        <v>-9.2220331415967749E-2</v>
      </c>
      <c r="G1596" s="26">
        <f t="shared" si="73"/>
        <v>-7.8429606468791711E-4</v>
      </c>
      <c r="H1596" s="26">
        <f t="shared" si="74"/>
        <v>7.2328043013758993E-5</v>
      </c>
    </row>
    <row r="1597" spans="1:8" x14ac:dyDescent="0.25">
      <c r="A1597" s="12">
        <f>Riesgo!D1601</f>
        <v>0.92474304987743583</v>
      </c>
      <c r="F1597" s="75">
        <f t="shared" si="72"/>
        <v>0.13545116936163948</v>
      </c>
      <c r="G1597" s="26">
        <f t="shared" si="73"/>
        <v>2.4851252159709906E-3</v>
      </c>
      <c r="H1597" s="26">
        <f t="shared" si="74"/>
        <v>3.3661311651336751E-4</v>
      </c>
    </row>
    <row r="1598" spans="1:8" x14ac:dyDescent="0.25">
      <c r="A1598" s="12">
        <f>Riesgo!D1602</f>
        <v>0.78629161178057438</v>
      </c>
      <c r="F1598" s="75">
        <f t="shared" si="72"/>
        <v>-3.000268735221967E-3</v>
      </c>
      <c r="G1598" s="26">
        <f t="shared" si="73"/>
        <v>-2.7007256500980092E-8</v>
      </c>
      <c r="H1598" s="26">
        <f t="shared" si="74"/>
        <v>8.1029027304010787E-11</v>
      </c>
    </row>
    <row r="1599" spans="1:8" x14ac:dyDescent="0.25">
      <c r="A1599" s="12">
        <f>Riesgo!D1603</f>
        <v>0.88519120257555539</v>
      </c>
      <c r="F1599" s="75">
        <f t="shared" si="72"/>
        <v>9.589932205975904E-2</v>
      </c>
      <c r="G1599" s="26">
        <f t="shared" si="73"/>
        <v>8.8195537446946512E-4</v>
      </c>
      <c r="H1599" s="26">
        <f t="shared" si="74"/>
        <v>8.4578922498582611E-5</v>
      </c>
    </row>
    <row r="1600" spans="1:8" x14ac:dyDescent="0.25">
      <c r="A1600" s="12">
        <f>Riesgo!D1604</f>
        <v>0.77997105329669059</v>
      </c>
      <c r="F1600" s="75">
        <f t="shared" si="72"/>
        <v>-9.3208272191057651E-3</v>
      </c>
      <c r="G1600" s="26">
        <f t="shared" si="73"/>
        <v>-8.0977314984391287E-7</v>
      </c>
      <c r="H1600" s="26">
        <f t="shared" si="74"/>
        <v>7.5477556163661546E-9</v>
      </c>
    </row>
    <row r="1601" spans="1:8" x14ac:dyDescent="0.25">
      <c r="A1601" s="12">
        <f>Riesgo!D1605</f>
        <v>0.71558277317578345</v>
      </c>
      <c r="F1601" s="75">
        <f t="shared" si="72"/>
        <v>-7.3709107340012903E-2</v>
      </c>
      <c r="G1601" s="26">
        <f t="shared" si="73"/>
        <v>-4.0046397608261875E-4</v>
      </c>
      <c r="H1601" s="26">
        <f t="shared" si="74"/>
        <v>2.9517842198882105E-5</v>
      </c>
    </row>
    <row r="1602" spans="1:8" x14ac:dyDescent="0.25">
      <c r="A1602" s="12">
        <f>Riesgo!D1606</f>
        <v>0.70312149840556981</v>
      </c>
      <c r="F1602" s="75">
        <f t="shared" si="72"/>
        <v>-8.617038211022654E-2</v>
      </c>
      <c r="G1602" s="26">
        <f t="shared" si="73"/>
        <v>-6.3984393296428912E-4</v>
      </c>
      <c r="H1602" s="26">
        <f t="shared" si="74"/>
        <v>5.5135596194442976E-5</v>
      </c>
    </row>
    <row r="1603" spans="1:8" x14ac:dyDescent="0.25">
      <c r="A1603" s="12">
        <f>Riesgo!D1607</f>
        <v>0.82779730042571853</v>
      </c>
      <c r="F1603" s="75">
        <f t="shared" ref="F1603:F1666" si="75">A1603-$D$4</f>
        <v>3.8505419909922178E-2</v>
      </c>
      <c r="G1603" s="26">
        <f t="shared" ref="G1603:G1666" si="76">IF(A1603=0,0,(A1603-D$4)^3)</f>
        <v>5.7090729377467085E-5</v>
      </c>
      <c r="H1603" s="26">
        <f t="shared" ref="H1603:H1666" si="77">IF(A1603=0,0,(A1603-D$4)^4)</f>
        <v>2.1983025076431001E-6</v>
      </c>
    </row>
    <row r="1604" spans="1:8" x14ac:dyDescent="0.25">
      <c r="A1604" s="12">
        <f>Riesgo!D1608</f>
        <v>0.79449611343943738</v>
      </c>
      <c r="F1604" s="75">
        <f t="shared" si="75"/>
        <v>5.2042329236410279E-3</v>
      </c>
      <c r="G1604" s="26">
        <f t="shared" si="76"/>
        <v>1.40951654356828E-7</v>
      </c>
      <c r="H1604" s="26">
        <f t="shared" si="77"/>
        <v>7.3354524024547454E-10</v>
      </c>
    </row>
    <row r="1605" spans="1:8" x14ac:dyDescent="0.25">
      <c r="A1605" s="12">
        <f>Riesgo!D1609</f>
        <v>0.85959851567686074</v>
      </c>
      <c r="F1605" s="75">
        <f t="shared" si="75"/>
        <v>7.030663516106439E-2</v>
      </c>
      <c r="G1605" s="26">
        <f t="shared" si="76"/>
        <v>3.4752731097467514E-4</v>
      </c>
      <c r="H1605" s="26">
        <f t="shared" si="77"/>
        <v>2.4433475861202254E-5</v>
      </c>
    </row>
    <row r="1606" spans="1:8" x14ac:dyDescent="0.25">
      <c r="A1606" s="12">
        <f>Riesgo!D1610</f>
        <v>0.60132713079480826</v>
      </c>
      <c r="F1606" s="75">
        <f t="shared" si="75"/>
        <v>-0.18796474972098809</v>
      </c>
      <c r="G1606" s="26">
        <f t="shared" si="76"/>
        <v>-6.6409350431883519E-3</v>
      </c>
      <c r="H1606" s="26">
        <f t="shared" si="77"/>
        <v>1.248261693306238E-3</v>
      </c>
    </row>
    <row r="1607" spans="1:8" x14ac:dyDescent="0.25">
      <c r="A1607" s="12">
        <f>Riesgo!D1611</f>
        <v>0.98567110208518582</v>
      </c>
      <c r="F1607" s="75">
        <f t="shared" si="75"/>
        <v>0.19637922156938947</v>
      </c>
      <c r="G1607" s="26">
        <f t="shared" si="76"/>
        <v>7.5733251416557025E-3</v>
      </c>
      <c r="H1607" s="26">
        <f t="shared" si="77"/>
        <v>1.4872436960102332E-3</v>
      </c>
    </row>
    <row r="1608" spans="1:8" x14ac:dyDescent="0.25">
      <c r="A1608" s="12">
        <f>Riesgo!D1612</f>
        <v>0.87236321106274395</v>
      </c>
      <c r="F1608" s="75">
        <f t="shared" si="75"/>
        <v>8.3071330546947597E-2</v>
      </c>
      <c r="G1608" s="26">
        <f t="shared" si="76"/>
        <v>5.7326245570038417E-4</v>
      </c>
      <c r="H1608" s="26">
        <f t="shared" si="77"/>
        <v>4.7621674947641516E-5</v>
      </c>
    </row>
    <row r="1609" spans="1:8" x14ac:dyDescent="0.25">
      <c r="A1609" s="12">
        <f>Riesgo!D1613</f>
        <v>0.66888281732525723</v>
      </c>
      <c r="F1609" s="75">
        <f t="shared" si="75"/>
        <v>-0.12040906319053912</v>
      </c>
      <c r="G1609" s="26">
        <f t="shared" si="76"/>
        <v>-1.7457318380507232E-3</v>
      </c>
      <c r="H1609" s="26">
        <f t="shared" si="77"/>
        <v>2.1020193520158553E-4</v>
      </c>
    </row>
    <row r="1610" spans="1:8" x14ac:dyDescent="0.25">
      <c r="A1610" s="12">
        <f>Riesgo!D1614</f>
        <v>0.65778519335547336</v>
      </c>
      <c r="F1610" s="75">
        <f t="shared" si="75"/>
        <v>-0.13150668716032299</v>
      </c>
      <c r="G1610" s="26">
        <f t="shared" si="76"/>
        <v>-2.2742778007858802E-3</v>
      </c>
      <c r="H1610" s="26">
        <f t="shared" si="77"/>
        <v>2.9908273926361614E-4</v>
      </c>
    </row>
    <row r="1611" spans="1:8" x14ac:dyDescent="0.25">
      <c r="A1611" s="12">
        <f>Riesgo!D1615</f>
        <v>0.99723928778859694</v>
      </c>
      <c r="F1611" s="75">
        <f t="shared" si="75"/>
        <v>0.20794740727280059</v>
      </c>
      <c r="G1611" s="26">
        <f t="shared" si="76"/>
        <v>8.9920876105867142E-3</v>
      </c>
      <c r="H1611" s="26">
        <f t="shared" si="77"/>
        <v>1.8698813045913798E-3</v>
      </c>
    </row>
    <row r="1612" spans="1:8" x14ac:dyDescent="0.25">
      <c r="A1612" s="12">
        <f>Riesgo!D1616</f>
        <v>0.55251417304281536</v>
      </c>
      <c r="F1612" s="75">
        <f t="shared" si="75"/>
        <v>-0.23677770747298099</v>
      </c>
      <c r="G1612" s="26">
        <f t="shared" si="76"/>
        <v>-1.3274630275496194E-2</v>
      </c>
      <c r="H1612" s="26">
        <f t="shared" si="77"/>
        <v>3.1431365241834149E-3</v>
      </c>
    </row>
    <row r="1613" spans="1:8" x14ac:dyDescent="0.25">
      <c r="A1613" s="12">
        <f>Riesgo!D1617</f>
        <v>0.81235372008048545</v>
      </c>
      <c r="F1613" s="75">
        <f t="shared" si="75"/>
        <v>2.3061839564689102E-2</v>
      </c>
      <c r="G1613" s="26">
        <f t="shared" si="76"/>
        <v>1.2265403490735752E-5</v>
      </c>
      <c r="H1613" s="26">
        <f t="shared" si="77"/>
        <v>2.8286276749952557E-7</v>
      </c>
    </row>
    <row r="1614" spans="1:8" x14ac:dyDescent="0.25">
      <c r="A1614" s="12">
        <f>Riesgo!D1618</f>
        <v>0.82746210069126891</v>
      </c>
      <c r="F1614" s="75">
        <f t="shared" si="75"/>
        <v>3.8170220175472558E-2</v>
      </c>
      <c r="G1614" s="26">
        <f t="shared" si="76"/>
        <v>5.5612701871788793E-5</v>
      </c>
      <c r="H1614" s="26">
        <f t="shared" si="77"/>
        <v>2.1227490749990931E-6</v>
      </c>
    </row>
    <row r="1615" spans="1:8" x14ac:dyDescent="0.25">
      <c r="A1615" s="12">
        <f>Riesgo!D1619</f>
        <v>1</v>
      </c>
      <c r="F1615" s="75">
        <f t="shared" si="75"/>
        <v>0.21070811948420365</v>
      </c>
      <c r="G1615" s="26">
        <f t="shared" si="76"/>
        <v>9.3550004657532264E-3</v>
      </c>
      <c r="H1615" s="26">
        <f t="shared" si="77"/>
        <v>1.9711745559127117E-3</v>
      </c>
    </row>
    <row r="1616" spans="1:8" x14ac:dyDescent="0.25">
      <c r="A1616" s="12">
        <f>Riesgo!D1620</f>
        <v>0.77508900095541222</v>
      </c>
      <c r="F1616" s="75">
        <f t="shared" si="75"/>
        <v>-1.420287956038413E-2</v>
      </c>
      <c r="G1616" s="26">
        <f t="shared" si="76"/>
        <v>-2.8650302569250215E-6</v>
      </c>
      <c r="H1616" s="26">
        <f t="shared" si="77"/>
        <v>4.0691679675962479E-8</v>
      </c>
    </row>
    <row r="1617" spans="1:8" x14ac:dyDescent="0.25">
      <c r="A1617" s="12">
        <f>Riesgo!D1621</f>
        <v>0.67114379850659944</v>
      </c>
      <c r="F1617" s="75">
        <f t="shared" si="75"/>
        <v>-0.11814808200919691</v>
      </c>
      <c r="G1617" s="26">
        <f t="shared" si="76"/>
        <v>-1.6492254475469897E-3</v>
      </c>
      <c r="H1617" s="26">
        <f t="shared" si="77"/>
        <v>1.9485282342843619E-4</v>
      </c>
    </row>
    <row r="1618" spans="1:8" x14ac:dyDescent="0.25">
      <c r="A1618" s="12">
        <f>Riesgo!D1622</f>
        <v>0.912450911466962</v>
      </c>
      <c r="F1618" s="75">
        <f t="shared" si="75"/>
        <v>0.12315903095116565</v>
      </c>
      <c r="G1618" s="26">
        <f t="shared" si="76"/>
        <v>1.8680942741238073E-3</v>
      </c>
      <c r="H1618" s="26">
        <f t="shared" si="77"/>
        <v>2.3007268052650931E-4</v>
      </c>
    </row>
    <row r="1619" spans="1:8" x14ac:dyDescent="0.25">
      <c r="A1619" s="12">
        <f>Riesgo!D1623</f>
        <v>0.81632948865602117</v>
      </c>
      <c r="F1619" s="75">
        <f t="shared" si="75"/>
        <v>2.7037608140224823E-2</v>
      </c>
      <c r="G1619" s="26">
        <f t="shared" si="76"/>
        <v>1.9765363620012699E-5</v>
      </c>
      <c r="H1619" s="26">
        <f t="shared" si="77"/>
        <v>5.3440815630695898E-7</v>
      </c>
    </row>
    <row r="1620" spans="1:8" x14ac:dyDescent="0.25">
      <c r="A1620" s="12">
        <f>Riesgo!D1624</f>
        <v>0.68808511157565166</v>
      </c>
      <c r="F1620" s="75">
        <f t="shared" si="75"/>
        <v>-0.10120676894014469</v>
      </c>
      <c r="G1620" s="26">
        <f t="shared" si="76"/>
        <v>-1.0366417129938884E-3</v>
      </c>
      <c r="H1620" s="26">
        <f t="shared" si="77"/>
        <v>1.0491515832068825E-4</v>
      </c>
    </row>
    <row r="1621" spans="1:8" x14ac:dyDescent="0.25">
      <c r="A1621" s="12">
        <f>Riesgo!D1625</f>
        <v>0.73102859438007084</v>
      </c>
      <c r="F1621" s="75">
        <f t="shared" si="75"/>
        <v>-5.8263286135725512E-2</v>
      </c>
      <c r="G1621" s="26">
        <f t="shared" si="76"/>
        <v>-1.9778116354116079E-4</v>
      </c>
      <c r="H1621" s="26">
        <f t="shared" si="77"/>
        <v>1.1523380523655374E-5</v>
      </c>
    </row>
    <row r="1622" spans="1:8" x14ac:dyDescent="0.25">
      <c r="A1622" s="12">
        <f>Riesgo!D1626</f>
        <v>0.80970014513728183</v>
      </c>
      <c r="F1622" s="75">
        <f t="shared" si="75"/>
        <v>2.0408264621485483E-2</v>
      </c>
      <c r="G1622" s="26">
        <f t="shared" si="76"/>
        <v>8.4999863953995622E-6</v>
      </c>
      <c r="H1622" s="26">
        <f t="shared" si="77"/>
        <v>1.7346997163634081E-7</v>
      </c>
    </row>
    <row r="1623" spans="1:8" x14ac:dyDescent="0.25">
      <c r="A1623" s="12">
        <f>Riesgo!D1627</f>
        <v>0.97020971500043673</v>
      </c>
      <c r="F1623" s="75">
        <f t="shared" si="75"/>
        <v>0.18091783448464038</v>
      </c>
      <c r="G1623" s="26">
        <f t="shared" si="76"/>
        <v>5.9216691919855464E-3</v>
      </c>
      <c r="H1623" s="26">
        <f t="shared" si="77"/>
        <v>1.0713355667484352E-3</v>
      </c>
    </row>
    <row r="1624" spans="1:8" x14ac:dyDescent="0.25">
      <c r="A1624" s="12">
        <f>Riesgo!D1628</f>
        <v>0.84946638117219431</v>
      </c>
      <c r="F1624" s="75">
        <f t="shared" si="75"/>
        <v>6.0174500656397956E-2</v>
      </c>
      <c r="G1624" s="26">
        <f t="shared" si="76"/>
        <v>2.1789009348896152E-4</v>
      </c>
      <c r="H1624" s="26">
        <f t="shared" si="77"/>
        <v>1.3111427573674126E-5</v>
      </c>
    </row>
    <row r="1625" spans="1:8" x14ac:dyDescent="0.25">
      <c r="A1625" s="12">
        <f>Riesgo!D1629</f>
        <v>0.83646206862730932</v>
      </c>
      <c r="F1625" s="75">
        <f t="shared" si="75"/>
        <v>4.7170188111512967E-2</v>
      </c>
      <c r="G1625" s="26">
        <f t="shared" si="76"/>
        <v>1.0495492546737909E-4</v>
      </c>
      <c r="H1625" s="26">
        <f t="shared" si="77"/>
        <v>4.9507435775260946E-6</v>
      </c>
    </row>
    <row r="1626" spans="1:8" x14ac:dyDescent="0.25">
      <c r="A1626" s="12">
        <f>Riesgo!D1630</f>
        <v>0.80306215497538724</v>
      </c>
      <c r="F1626" s="75">
        <f t="shared" si="75"/>
        <v>1.3770274459590892E-2</v>
      </c>
      <c r="G1626" s="26">
        <f t="shared" si="76"/>
        <v>2.6111257593487085E-6</v>
      </c>
      <c r="H1626" s="26">
        <f t="shared" si="77"/>
        <v>3.5955918354739398E-8</v>
      </c>
    </row>
    <row r="1627" spans="1:8" x14ac:dyDescent="0.25">
      <c r="A1627" s="12">
        <f>Riesgo!D1631</f>
        <v>0.91022075114357892</v>
      </c>
      <c r="F1627" s="75">
        <f t="shared" si="75"/>
        <v>0.12092887062778257</v>
      </c>
      <c r="G1627" s="26">
        <f t="shared" si="76"/>
        <v>1.7684386207819187E-3</v>
      </c>
      <c r="H1627" s="26">
        <f t="shared" si="77"/>
        <v>2.1385528518571089E-4</v>
      </c>
    </row>
    <row r="1628" spans="1:8" x14ac:dyDescent="0.25">
      <c r="A1628" s="12">
        <f>Riesgo!D1632</f>
        <v>0.92744173928672669</v>
      </c>
      <c r="F1628" s="75">
        <f t="shared" si="75"/>
        <v>0.13814985877093033</v>
      </c>
      <c r="G1628" s="26">
        <f t="shared" si="76"/>
        <v>2.6366430321338747E-3</v>
      </c>
      <c r="H1628" s="26">
        <f t="shared" si="77"/>
        <v>3.6425186251865232E-4</v>
      </c>
    </row>
    <row r="1629" spans="1:8" x14ac:dyDescent="0.25">
      <c r="A1629" s="12">
        <f>Riesgo!D1633</f>
        <v>0.97291123119740242</v>
      </c>
      <c r="F1629" s="75">
        <f t="shared" si="75"/>
        <v>0.18361935068160606</v>
      </c>
      <c r="G1629" s="26">
        <f t="shared" si="76"/>
        <v>6.1909221363103829E-3</v>
      </c>
      <c r="H1629" s="26">
        <f t="shared" si="77"/>
        <v>1.1367731027896941E-3</v>
      </c>
    </row>
    <row r="1630" spans="1:8" x14ac:dyDescent="0.25">
      <c r="A1630" s="12">
        <f>Riesgo!D1634</f>
        <v>0.82785698904911831</v>
      </c>
      <c r="F1630" s="75">
        <f t="shared" si="75"/>
        <v>3.8565108533321957E-2</v>
      </c>
      <c r="G1630" s="26">
        <f t="shared" si="76"/>
        <v>5.7356636265040727E-5</v>
      </c>
      <c r="H1630" s="26">
        <f t="shared" si="77"/>
        <v>2.2119649026675658E-6</v>
      </c>
    </row>
    <row r="1631" spans="1:8" x14ac:dyDescent="0.25">
      <c r="A1631" s="12">
        <f>Riesgo!D1635</f>
        <v>0.84359284319234329</v>
      </c>
      <c r="F1631" s="75">
        <f t="shared" si="75"/>
        <v>5.4300962676546938E-2</v>
      </c>
      <c r="G1631" s="26">
        <f t="shared" si="76"/>
        <v>1.6011152247748348E-4</v>
      </c>
      <c r="H1631" s="26">
        <f t="shared" si="77"/>
        <v>8.6942098061349356E-6</v>
      </c>
    </row>
    <row r="1632" spans="1:8" x14ac:dyDescent="0.25">
      <c r="A1632" s="12">
        <f>Riesgo!D1636</f>
        <v>0.74125321560747814</v>
      </c>
      <c r="F1632" s="75">
        <f t="shared" si="75"/>
        <v>-4.8038664908318207E-2</v>
      </c>
      <c r="G1632" s="26">
        <f t="shared" si="76"/>
        <v>-1.1085946718051799E-4</v>
      </c>
      <c r="H1632" s="26">
        <f t="shared" si="77"/>
        <v>5.3255407957996033E-6</v>
      </c>
    </row>
    <row r="1633" spans="1:8" x14ac:dyDescent="0.25">
      <c r="A1633" s="12">
        <f>Riesgo!D1637</f>
        <v>0.8929879062644992</v>
      </c>
      <c r="F1633" s="75">
        <f t="shared" si="75"/>
        <v>0.10369602574870285</v>
      </c>
      <c r="G1633" s="26">
        <f t="shared" si="76"/>
        <v>1.1150294443143651E-3</v>
      </c>
      <c r="H1633" s="26">
        <f t="shared" si="77"/>
        <v>1.1562412196818421E-4</v>
      </c>
    </row>
    <row r="1634" spans="1:8" x14ac:dyDescent="0.25">
      <c r="A1634" s="12">
        <f>Riesgo!D1638</f>
        <v>0.91463151853037228</v>
      </c>
      <c r="F1634" s="75">
        <f t="shared" si="75"/>
        <v>0.12533963801457593</v>
      </c>
      <c r="G1634" s="26">
        <f t="shared" si="76"/>
        <v>1.9690888288546979E-3</v>
      </c>
      <c r="H1634" s="26">
        <f t="shared" si="77"/>
        <v>2.4680488102719309E-4</v>
      </c>
    </row>
    <row r="1635" spans="1:8" x14ac:dyDescent="0.25">
      <c r="A1635" s="12">
        <f>Riesgo!D1639</f>
        <v>0.94667209176642086</v>
      </c>
      <c r="F1635" s="75">
        <f t="shared" si="75"/>
        <v>0.15738021125062451</v>
      </c>
      <c r="G1635" s="26">
        <f t="shared" si="76"/>
        <v>3.8980766243537882E-3</v>
      </c>
      <c r="H1635" s="26">
        <f t="shared" si="77"/>
        <v>6.1348012261192052E-4</v>
      </c>
    </row>
    <row r="1636" spans="1:8" x14ac:dyDescent="0.25">
      <c r="A1636" s="12">
        <f>Riesgo!D1640</f>
        <v>0.97321354606217136</v>
      </c>
      <c r="F1636" s="75">
        <f t="shared" si="75"/>
        <v>0.18392166554637501</v>
      </c>
      <c r="G1636" s="26">
        <f t="shared" si="76"/>
        <v>6.2215511129637517E-3</v>
      </c>
      <c r="H1636" s="26">
        <f t="shared" si="77"/>
        <v>1.1442780429781962E-3</v>
      </c>
    </row>
    <row r="1637" spans="1:8" x14ac:dyDescent="0.25">
      <c r="A1637" s="12">
        <f>Riesgo!D1641</f>
        <v>0.74230987692631745</v>
      </c>
      <c r="F1637" s="75">
        <f t="shared" si="75"/>
        <v>-4.6982003589478905E-2</v>
      </c>
      <c r="G1637" s="26">
        <f t="shared" si="76"/>
        <v>-1.0370378344742981E-4</v>
      </c>
      <c r="H1637" s="26">
        <f t="shared" si="77"/>
        <v>4.8722115261696906E-6</v>
      </c>
    </row>
    <row r="1638" spans="1:8" x14ac:dyDescent="0.25">
      <c r="A1638" s="12">
        <f>Riesgo!D1642</f>
        <v>0.83312770635270739</v>
      </c>
      <c r="F1638" s="75">
        <f t="shared" si="75"/>
        <v>4.3835825836911035E-2</v>
      </c>
      <c r="G1638" s="26">
        <f t="shared" si="76"/>
        <v>8.4234029852336511E-5</v>
      </c>
      <c r="H1638" s="26">
        <f t="shared" si="77"/>
        <v>3.6924682621481885E-6</v>
      </c>
    </row>
    <row r="1639" spans="1:8" x14ac:dyDescent="0.25">
      <c r="A1639" s="12">
        <f>Riesgo!D1643</f>
        <v>0.79283222260379416</v>
      </c>
      <c r="F1639" s="75">
        <f t="shared" si="75"/>
        <v>3.5403420879978054E-3</v>
      </c>
      <c r="G1639" s="26">
        <f t="shared" si="76"/>
        <v>4.4374725972696909E-8</v>
      </c>
      <c r="H1639" s="26">
        <f t="shared" si="77"/>
        <v>1.5710171000450821E-10</v>
      </c>
    </row>
    <row r="1640" spans="1:8" x14ac:dyDescent="0.25">
      <c r="A1640" s="12">
        <f>Riesgo!D1644</f>
        <v>0.81954689645246293</v>
      </c>
      <c r="F1640" s="75">
        <f t="shared" si="75"/>
        <v>3.0255015936666574E-2</v>
      </c>
      <c r="G1640" s="26">
        <f t="shared" si="76"/>
        <v>2.7694412594999642E-5</v>
      </c>
      <c r="H1640" s="26">
        <f t="shared" si="77"/>
        <v>8.3789489441833365E-7</v>
      </c>
    </row>
    <row r="1641" spans="1:8" x14ac:dyDescent="0.25">
      <c r="A1641" s="12">
        <f>Riesgo!D1645</f>
        <v>0.93521726883264911</v>
      </c>
      <c r="F1641" s="75">
        <f t="shared" si="75"/>
        <v>0.14592538831685276</v>
      </c>
      <c r="G1641" s="26">
        <f t="shared" si="76"/>
        <v>3.1073671699743729E-3</v>
      </c>
      <c r="H1641" s="26">
        <f t="shared" si="77"/>
        <v>4.534437609215502E-4</v>
      </c>
    </row>
    <row r="1642" spans="1:8" x14ac:dyDescent="0.25">
      <c r="A1642" s="12">
        <f>Riesgo!D1646</f>
        <v>0.83347533732779844</v>
      </c>
      <c r="F1642" s="75">
        <f t="shared" si="75"/>
        <v>4.4183456812002087E-2</v>
      </c>
      <c r="G1642" s="26">
        <f t="shared" si="76"/>
        <v>8.6253965983651144E-5</v>
      </c>
      <c r="H1642" s="26">
        <f t="shared" si="77"/>
        <v>3.8109983809025471E-6</v>
      </c>
    </row>
    <row r="1643" spans="1:8" x14ac:dyDescent="0.25">
      <c r="A1643" s="12">
        <f>Riesgo!D1647</f>
        <v>0.84439821507411372</v>
      </c>
      <c r="F1643" s="75">
        <f t="shared" si="75"/>
        <v>5.5106334558317371E-2</v>
      </c>
      <c r="G1643" s="26">
        <f t="shared" si="76"/>
        <v>1.6734185298037733E-4</v>
      </c>
      <c r="H1643" s="26">
        <f t="shared" si="77"/>
        <v>9.2215961359454328E-6</v>
      </c>
    </row>
    <row r="1644" spans="1:8" x14ac:dyDescent="0.25">
      <c r="A1644" s="12">
        <f>Riesgo!D1648</f>
        <v>0.93993394553008702</v>
      </c>
      <c r="F1644" s="75">
        <f t="shared" si="75"/>
        <v>0.15064206501429067</v>
      </c>
      <c r="G1644" s="26">
        <f t="shared" si="76"/>
        <v>3.4185251645214654E-3</v>
      </c>
      <c r="H1644" s="26">
        <f t="shared" si="77"/>
        <v>5.1497369008683127E-4</v>
      </c>
    </row>
    <row r="1645" spans="1:8" x14ac:dyDescent="0.25">
      <c r="A1645" s="12">
        <f>Riesgo!D1649</f>
        <v>0.65809887463656691</v>
      </c>
      <c r="F1645" s="75">
        <f t="shared" si="75"/>
        <v>-0.13119300587922944</v>
      </c>
      <c r="G1645" s="26">
        <f t="shared" si="76"/>
        <v>-2.2580421686189639E-3</v>
      </c>
      <c r="H1645" s="26">
        <f t="shared" si="77"/>
        <v>2.9623933950317574E-4</v>
      </c>
    </row>
    <row r="1646" spans="1:8" x14ac:dyDescent="0.25">
      <c r="A1646" s="12">
        <f>Riesgo!D1650</f>
        <v>0.88022575384591573</v>
      </c>
      <c r="F1646" s="75">
        <f t="shared" si="75"/>
        <v>9.0933873330119375E-2</v>
      </c>
      <c r="G1646" s="26">
        <f t="shared" si="76"/>
        <v>7.5192940860805725E-4</v>
      </c>
      <c r="H1646" s="26">
        <f t="shared" si="77"/>
        <v>6.8375853595556646E-5</v>
      </c>
    </row>
    <row r="1647" spans="1:8" x14ac:dyDescent="0.25">
      <c r="A1647" s="12">
        <f>Riesgo!D1651</f>
        <v>0.68822691579523165</v>
      </c>
      <c r="F1647" s="75">
        <f t="shared" si="75"/>
        <v>-0.1010649647205647</v>
      </c>
      <c r="G1647" s="26">
        <f t="shared" si="76"/>
        <v>-1.0322903944033398E-3</v>
      </c>
      <c r="H1647" s="26">
        <f t="shared" si="77"/>
        <v>1.0432839229175134E-4</v>
      </c>
    </row>
    <row r="1648" spans="1:8" x14ac:dyDescent="0.25">
      <c r="A1648" s="12">
        <f>Riesgo!D1652</f>
        <v>0.9849848709682566</v>
      </c>
      <c r="F1648" s="75">
        <f t="shared" si="75"/>
        <v>0.19569299045246025</v>
      </c>
      <c r="G1648" s="26">
        <f t="shared" si="76"/>
        <v>7.4942091565870167E-3</v>
      </c>
      <c r="H1648" s="26">
        <f t="shared" si="77"/>
        <v>1.4665642009287232E-3</v>
      </c>
    </row>
    <row r="1649" spans="1:8" x14ac:dyDescent="0.25">
      <c r="A1649" s="12">
        <f>Riesgo!D1653</f>
        <v>0.62906479506347923</v>
      </c>
      <c r="F1649" s="75">
        <f t="shared" si="75"/>
        <v>-0.16022708545231712</v>
      </c>
      <c r="G1649" s="26">
        <f t="shared" si="76"/>
        <v>-4.113464926993526E-3</v>
      </c>
      <c r="H1649" s="26">
        <f t="shared" si="77"/>
        <v>6.5908849636250107E-4</v>
      </c>
    </row>
    <row r="1650" spans="1:8" x14ac:dyDescent="0.25">
      <c r="A1650" s="12">
        <f>Riesgo!D1654</f>
        <v>1</v>
      </c>
      <c r="F1650" s="75">
        <f t="shared" si="75"/>
        <v>0.21070811948420365</v>
      </c>
      <c r="G1650" s="26">
        <f t="shared" si="76"/>
        <v>9.3550004657532264E-3</v>
      </c>
      <c r="H1650" s="26">
        <f t="shared" si="77"/>
        <v>1.9711745559127117E-3</v>
      </c>
    </row>
    <row r="1651" spans="1:8" x14ac:dyDescent="0.25">
      <c r="A1651" s="12">
        <f>Riesgo!D1655</f>
        <v>1</v>
      </c>
      <c r="F1651" s="75">
        <f t="shared" si="75"/>
        <v>0.21070811948420365</v>
      </c>
      <c r="G1651" s="26">
        <f t="shared" si="76"/>
        <v>9.3550004657532264E-3</v>
      </c>
      <c r="H1651" s="26">
        <f t="shared" si="77"/>
        <v>1.9711745559127117E-3</v>
      </c>
    </row>
    <row r="1652" spans="1:8" x14ac:dyDescent="0.25">
      <c r="A1652" s="12">
        <f>Riesgo!D1656</f>
        <v>0.84793434687782465</v>
      </c>
      <c r="F1652" s="75">
        <f t="shared" si="75"/>
        <v>5.86424663620283E-2</v>
      </c>
      <c r="G1652" s="26">
        <f t="shared" si="76"/>
        <v>2.0166785647853229E-4</v>
      </c>
      <c r="H1652" s="26">
        <f t="shared" si="77"/>
        <v>1.1826300489844682E-5</v>
      </c>
    </row>
    <row r="1653" spans="1:8" x14ac:dyDescent="0.25">
      <c r="A1653" s="12">
        <f>Riesgo!D1657</f>
        <v>0.71813538724176618</v>
      </c>
      <c r="F1653" s="75">
        <f t="shared" si="75"/>
        <v>-7.1156493274030175E-2</v>
      </c>
      <c r="G1653" s="26">
        <f t="shared" si="76"/>
        <v>-3.6028286801654722E-4</v>
      </c>
      <c r="H1653" s="26">
        <f t="shared" si="77"/>
        <v>2.5636465474767742E-5</v>
      </c>
    </row>
    <row r="1654" spans="1:8" x14ac:dyDescent="0.25">
      <c r="A1654" s="12">
        <f>Riesgo!D1658</f>
        <v>0.84938291799389098</v>
      </c>
      <c r="F1654" s="75">
        <f t="shared" si="75"/>
        <v>6.0091037478094633E-2</v>
      </c>
      <c r="G1654" s="26">
        <f t="shared" si="76"/>
        <v>2.1698469732595971E-4</v>
      </c>
      <c r="H1654" s="26">
        <f t="shared" si="77"/>
        <v>1.3038835579187265E-5</v>
      </c>
    </row>
    <row r="1655" spans="1:8" x14ac:dyDescent="0.25">
      <c r="A1655" s="12">
        <f>Riesgo!D1659</f>
        <v>0.82929873446866553</v>
      </c>
      <c r="F1655" s="75">
        <f t="shared" si="75"/>
        <v>4.0006853952869181E-2</v>
      </c>
      <c r="G1655" s="26">
        <f t="shared" si="76"/>
        <v>6.4032904611294441E-5</v>
      </c>
      <c r="H1655" s="26">
        <f t="shared" si="77"/>
        <v>2.5617550629620605E-6</v>
      </c>
    </row>
    <row r="1656" spans="1:8" x14ac:dyDescent="0.25">
      <c r="A1656" s="12">
        <f>Riesgo!D1660</f>
        <v>0.88164154627483593</v>
      </c>
      <c r="F1656" s="75">
        <f t="shared" si="75"/>
        <v>9.2349665759039579E-2</v>
      </c>
      <c r="G1656" s="26">
        <f t="shared" si="76"/>
        <v>7.8760050116129709E-4</v>
      </c>
      <c r="H1656" s="26">
        <f t="shared" si="77"/>
        <v>7.2734643033897856E-5</v>
      </c>
    </row>
    <row r="1657" spans="1:8" x14ac:dyDescent="0.25">
      <c r="A1657" s="12">
        <f>Riesgo!D1661</f>
        <v>0.75254092485951307</v>
      </c>
      <c r="F1657" s="75">
        <f t="shared" si="75"/>
        <v>-3.675095565628328E-2</v>
      </c>
      <c r="G1657" s="26">
        <f t="shared" si="76"/>
        <v>-4.9637043996307132E-5</v>
      </c>
      <c r="H1657" s="26">
        <f t="shared" si="77"/>
        <v>1.8242088028172655E-6</v>
      </c>
    </row>
    <row r="1658" spans="1:8" x14ac:dyDescent="0.25">
      <c r="A1658" s="12">
        <f>Riesgo!D1662</f>
        <v>0.54473575583969291</v>
      </c>
      <c r="F1658" s="75">
        <f t="shared" si="75"/>
        <v>-0.24455612467610344</v>
      </c>
      <c r="G1658" s="26">
        <f t="shared" si="76"/>
        <v>-1.4626338877192481E-2</v>
      </c>
      <c r="H1658" s="26">
        <f t="shared" si="77"/>
        <v>3.5769607540056228E-3</v>
      </c>
    </row>
    <row r="1659" spans="1:8" x14ac:dyDescent="0.25">
      <c r="A1659" s="12">
        <f>Riesgo!D1663</f>
        <v>0.84779249564409642</v>
      </c>
      <c r="F1659" s="75">
        <f t="shared" si="75"/>
        <v>5.8500615128300071E-2</v>
      </c>
      <c r="G1659" s="26">
        <f t="shared" si="76"/>
        <v>2.0020794043488119E-4</v>
      </c>
      <c r="H1659" s="26">
        <f t="shared" si="77"/>
        <v>1.171228766901061E-5</v>
      </c>
    </row>
    <row r="1660" spans="1:8" x14ac:dyDescent="0.25">
      <c r="A1660" s="12">
        <f>Riesgo!D1664</f>
        <v>0.94639923805480564</v>
      </c>
      <c r="F1660" s="75">
        <f t="shared" si="75"/>
        <v>0.15710735753900928</v>
      </c>
      <c r="G1660" s="26">
        <f t="shared" si="76"/>
        <v>3.8778371977514809E-3</v>
      </c>
      <c r="H1660" s="26">
        <f t="shared" si="77"/>
        <v>6.0923675510521184E-4</v>
      </c>
    </row>
    <row r="1661" spans="1:8" x14ac:dyDescent="0.25">
      <c r="A1661" s="12">
        <f>Riesgo!D1665</f>
        <v>0.60601108597580755</v>
      </c>
      <c r="F1661" s="75">
        <f t="shared" si="75"/>
        <v>-0.1832807945399888</v>
      </c>
      <c r="G1661" s="26">
        <f t="shared" si="76"/>
        <v>-6.1567408934084166E-3</v>
      </c>
      <c r="H1661" s="26">
        <f t="shared" si="77"/>
        <v>1.1284123627207353E-3</v>
      </c>
    </row>
    <row r="1662" spans="1:8" x14ac:dyDescent="0.25">
      <c r="A1662" s="12">
        <f>Riesgo!D1666</f>
        <v>0.57040595020357299</v>
      </c>
      <c r="F1662" s="75">
        <f t="shared" si="75"/>
        <v>-0.21888593031222336</v>
      </c>
      <c r="G1662" s="26">
        <f t="shared" si="76"/>
        <v>-1.0487054858443512E-2</v>
      </c>
      <c r="H1662" s="26">
        <f t="shared" si="77"/>
        <v>2.2954687589257301E-3</v>
      </c>
    </row>
    <row r="1663" spans="1:8" x14ac:dyDescent="0.25">
      <c r="A1663" s="12">
        <f>Riesgo!D1667</f>
        <v>0.88899121029064865</v>
      </c>
      <c r="F1663" s="75">
        <f t="shared" si="75"/>
        <v>9.9699329774852297E-2</v>
      </c>
      <c r="G1663" s="26">
        <f t="shared" si="76"/>
        <v>9.9100698683949055E-4</v>
      </c>
      <c r="H1663" s="26">
        <f t="shared" si="77"/>
        <v>9.8802732390093078E-5</v>
      </c>
    </row>
    <row r="1664" spans="1:8" x14ac:dyDescent="0.25">
      <c r="A1664" s="12">
        <f>Riesgo!D1668</f>
        <v>0.75288576463178403</v>
      </c>
      <c r="F1664" s="75">
        <f t="shared" si="75"/>
        <v>-3.6406115884012324E-2</v>
      </c>
      <c r="G1664" s="26">
        <f t="shared" si="76"/>
        <v>-4.825285798979254E-5</v>
      </c>
      <c r="H1664" s="26">
        <f t="shared" si="77"/>
        <v>1.7566991397111771E-6</v>
      </c>
    </row>
    <row r="1665" spans="1:8" x14ac:dyDescent="0.25">
      <c r="A1665" s="12">
        <f>Riesgo!D1669</f>
        <v>0.88129084006586589</v>
      </c>
      <c r="F1665" s="75">
        <f t="shared" si="75"/>
        <v>9.1998959550069537E-2</v>
      </c>
      <c r="G1665" s="26">
        <f t="shared" si="76"/>
        <v>7.7866158119414461E-4</v>
      </c>
      <c r="H1665" s="26">
        <f t="shared" si="77"/>
        <v>7.16360553114733E-5</v>
      </c>
    </row>
    <row r="1666" spans="1:8" x14ac:dyDescent="0.25">
      <c r="A1666" s="12">
        <f>Riesgo!D1670</f>
        <v>0.56985472280939575</v>
      </c>
      <c r="F1666" s="75">
        <f t="shared" si="75"/>
        <v>-0.2194371577064006</v>
      </c>
      <c r="G1666" s="26">
        <f t="shared" si="76"/>
        <v>-1.0566484203021068E-2</v>
      </c>
      <c r="H1666" s="26">
        <f t="shared" si="77"/>
        <v>2.3186792604605248E-3</v>
      </c>
    </row>
    <row r="1667" spans="1:8" x14ac:dyDescent="0.25">
      <c r="A1667" s="12">
        <f>Riesgo!D1671</f>
        <v>0.84901822266092741</v>
      </c>
      <c r="F1667" s="75">
        <f t="shared" ref="F1667:F1730" si="78">A1667-$D$4</f>
        <v>5.9726342145131062E-2</v>
      </c>
      <c r="G1667" s="26">
        <f t="shared" ref="G1667:G1730" si="79">IF(A1667=0,0,(A1667-D$4)^3)</f>
        <v>2.130579546254316E-4</v>
      </c>
      <c r="H1667" s="26">
        <f t="shared" ref="H1667:H1730" si="80">IF(A1667=0,0,(A1667-D$4)^4)</f>
        <v>1.2725172294700336E-5</v>
      </c>
    </row>
    <row r="1668" spans="1:8" x14ac:dyDescent="0.25">
      <c r="A1668" s="12">
        <f>Riesgo!D1672</f>
        <v>0.946447753075216</v>
      </c>
      <c r="F1668" s="75">
        <f t="shared" si="78"/>
        <v>0.15715587255941965</v>
      </c>
      <c r="G1668" s="26">
        <f t="shared" si="79"/>
        <v>3.8814307554745262E-3</v>
      </c>
      <c r="H1668" s="26">
        <f t="shared" si="80"/>
        <v>6.0998963715556661E-4</v>
      </c>
    </row>
    <row r="1669" spans="1:8" x14ac:dyDescent="0.25">
      <c r="A1669" s="12">
        <f>Riesgo!D1673</f>
        <v>0.57283811656082817</v>
      </c>
      <c r="F1669" s="75">
        <f t="shared" si="78"/>
        <v>-0.21645376395496818</v>
      </c>
      <c r="G1669" s="26">
        <f t="shared" si="79"/>
        <v>-1.0141341950998754E-2</v>
      </c>
      <c r="H1669" s="26">
        <f t="shared" si="80"/>
        <v>2.1951316368481006E-3</v>
      </c>
    </row>
    <row r="1670" spans="1:8" x14ac:dyDescent="0.25">
      <c r="A1670" s="12">
        <f>Riesgo!D1674</f>
        <v>0.73240988205116453</v>
      </c>
      <c r="F1670" s="75">
        <f t="shared" si="78"/>
        <v>-5.6881998464631822E-2</v>
      </c>
      <c r="G1670" s="26">
        <f t="shared" si="79"/>
        <v>-1.8404521845763195E-4</v>
      </c>
      <c r="H1670" s="26">
        <f t="shared" si="80"/>
        <v>1.0468859833729849E-5</v>
      </c>
    </row>
    <row r="1671" spans="1:8" x14ac:dyDescent="0.25">
      <c r="A1671" s="12">
        <f>Riesgo!D1675</f>
        <v>0.94117427839822221</v>
      </c>
      <c r="F1671" s="75">
        <f t="shared" si="78"/>
        <v>0.15188239788242586</v>
      </c>
      <c r="G1671" s="26">
        <f t="shared" si="79"/>
        <v>3.5036630669979078E-3</v>
      </c>
      <c r="H1671" s="26">
        <f t="shared" si="80"/>
        <v>5.3214474798773676E-4</v>
      </c>
    </row>
    <row r="1672" spans="1:8" x14ac:dyDescent="0.25">
      <c r="A1672" s="12">
        <f>Riesgo!D1676</f>
        <v>0.93702935495452511</v>
      </c>
      <c r="F1672" s="75">
        <f t="shared" si="78"/>
        <v>0.14773747443872876</v>
      </c>
      <c r="G1672" s="26">
        <f t="shared" si="79"/>
        <v>3.2245715025581911E-3</v>
      </c>
      <c r="H1672" s="26">
        <f t="shared" si="80"/>
        <v>4.7639004993504388E-4</v>
      </c>
    </row>
    <row r="1673" spans="1:8" x14ac:dyDescent="0.25">
      <c r="A1673" s="12">
        <f>Riesgo!D1677</f>
        <v>0.81238063083182577</v>
      </c>
      <c r="F1673" s="75">
        <f t="shared" si="78"/>
        <v>2.3088750316029416E-2</v>
      </c>
      <c r="G1673" s="26">
        <f t="shared" si="79"/>
        <v>1.2308390937274152E-5</v>
      </c>
      <c r="H1673" s="26">
        <f t="shared" si="80"/>
        <v>2.8418536514280221E-7</v>
      </c>
    </row>
    <row r="1674" spans="1:8" x14ac:dyDescent="0.25">
      <c r="A1674" s="12">
        <f>Riesgo!D1678</f>
        <v>0.81195551300365942</v>
      </c>
      <c r="F1674" s="75">
        <f t="shared" si="78"/>
        <v>2.2663632487863072E-2</v>
      </c>
      <c r="G1674" s="26">
        <f t="shared" si="79"/>
        <v>1.1640953574696812E-5</v>
      </c>
      <c r="H1674" s="26">
        <f t="shared" si="80"/>
        <v>2.6382629362520444E-7</v>
      </c>
    </row>
    <row r="1675" spans="1:8" x14ac:dyDescent="0.25">
      <c r="A1675" s="12">
        <f>Riesgo!D1679</f>
        <v>0.63991917700706891</v>
      </c>
      <c r="F1675" s="75">
        <f t="shared" si="78"/>
        <v>-0.14937270350872744</v>
      </c>
      <c r="G1675" s="26">
        <f t="shared" si="79"/>
        <v>-3.3328343153969596E-3</v>
      </c>
      <c r="H1675" s="26">
        <f t="shared" si="80"/>
        <v>4.9783447203750268E-4</v>
      </c>
    </row>
    <row r="1676" spans="1:8" x14ac:dyDescent="0.25">
      <c r="A1676" s="12">
        <f>Riesgo!D1680</f>
        <v>0.91765654124508933</v>
      </c>
      <c r="F1676" s="75">
        <f t="shared" si="78"/>
        <v>0.12836466072929298</v>
      </c>
      <c r="G1676" s="26">
        <f t="shared" si="79"/>
        <v>2.1151269159976971E-3</v>
      </c>
      <c r="H1676" s="26">
        <f t="shared" si="80"/>
        <v>2.7150754897144018E-4</v>
      </c>
    </row>
    <row r="1677" spans="1:8" x14ac:dyDescent="0.25">
      <c r="A1677" s="12">
        <f>Riesgo!D1681</f>
        <v>0.85839097704088529</v>
      </c>
      <c r="F1677" s="75">
        <f t="shared" si="78"/>
        <v>6.9099096525088943E-2</v>
      </c>
      <c r="G1677" s="26">
        <f t="shared" si="79"/>
        <v>3.2992642940609117E-4</v>
      </c>
      <c r="H1677" s="26">
        <f t="shared" si="80"/>
        <v>2.2797618191709437E-5</v>
      </c>
    </row>
    <row r="1678" spans="1:8" x14ac:dyDescent="0.25">
      <c r="A1678" s="12">
        <f>Riesgo!D1682</f>
        <v>0.55459181673339186</v>
      </c>
      <c r="F1678" s="75">
        <f t="shared" si="78"/>
        <v>-0.23470006378240449</v>
      </c>
      <c r="G1678" s="26">
        <f t="shared" si="79"/>
        <v>-1.2928246463189992E-2</v>
      </c>
      <c r="H1678" s="26">
        <f t="shared" si="80"/>
        <v>3.0342602695053364E-3</v>
      </c>
    </row>
    <row r="1679" spans="1:8" x14ac:dyDescent="0.25">
      <c r="A1679" s="12">
        <f>Riesgo!D1683</f>
        <v>0.67631090537841076</v>
      </c>
      <c r="F1679" s="75">
        <f t="shared" si="78"/>
        <v>-0.11298097513738559</v>
      </c>
      <c r="G1679" s="26">
        <f t="shared" si="79"/>
        <v>-1.4421683372804334E-3</v>
      </c>
      <c r="H1679" s="26">
        <f t="shared" si="80"/>
        <v>1.6293758505820535E-4</v>
      </c>
    </row>
    <row r="1680" spans="1:8" x14ac:dyDescent="0.25">
      <c r="A1680" s="12">
        <f>Riesgo!D1684</f>
        <v>0.763661936389331</v>
      </c>
      <c r="F1680" s="75">
        <f t="shared" si="78"/>
        <v>-2.5629944126465354E-2</v>
      </c>
      <c r="G1680" s="26">
        <f t="shared" si="79"/>
        <v>-1.6836157437784936E-5</v>
      </c>
      <c r="H1680" s="26">
        <f t="shared" si="80"/>
        <v>4.3150977443480203E-7</v>
      </c>
    </row>
    <row r="1681" spans="1:8" x14ac:dyDescent="0.25">
      <c r="A1681" s="12">
        <f>Riesgo!D1685</f>
        <v>0.79371400563273986</v>
      </c>
      <c r="F1681" s="75">
        <f t="shared" si="78"/>
        <v>4.4221251169435094E-3</v>
      </c>
      <c r="G1681" s="26">
        <f t="shared" si="79"/>
        <v>8.6475499297340853E-8</v>
      </c>
      <c r="H1681" s="26">
        <f t="shared" si="80"/>
        <v>3.8240547744300182E-10</v>
      </c>
    </row>
    <row r="1682" spans="1:8" x14ac:dyDescent="0.25">
      <c r="A1682" s="12">
        <f>Riesgo!D1686</f>
        <v>0.79238659235286413</v>
      </c>
      <c r="F1682" s="75">
        <f t="shared" si="78"/>
        <v>3.0947118370677762E-3</v>
      </c>
      <c r="G1682" s="26">
        <f t="shared" si="79"/>
        <v>2.9638802186187213E-8</v>
      </c>
      <c r="H1682" s="26">
        <f t="shared" si="80"/>
        <v>9.172355196210386E-11</v>
      </c>
    </row>
    <row r="1683" spans="1:8" x14ac:dyDescent="0.25">
      <c r="A1683" s="12">
        <f>Riesgo!D1687</f>
        <v>0.61436182188720534</v>
      </c>
      <c r="F1683" s="75">
        <f t="shared" si="78"/>
        <v>-0.17493005862859101</v>
      </c>
      <c r="G1683" s="26">
        <f t="shared" si="79"/>
        <v>-5.3529517043522639E-3</v>
      </c>
      <c r="H1683" s="26">
        <f t="shared" si="80"/>
        <v>9.363921554783577E-4</v>
      </c>
    </row>
    <row r="1684" spans="1:8" x14ac:dyDescent="0.25">
      <c r="A1684" s="12">
        <f>Riesgo!D1688</f>
        <v>0.84774231228316421</v>
      </c>
      <c r="F1684" s="75">
        <f t="shared" si="78"/>
        <v>5.8450431767367861E-2</v>
      </c>
      <c r="G1684" s="26">
        <f t="shared" si="79"/>
        <v>1.996931514310343E-4</v>
      </c>
      <c r="H1684" s="26">
        <f t="shared" si="80"/>
        <v>1.1672150922130327E-5</v>
      </c>
    </row>
    <row r="1685" spans="1:8" x14ac:dyDescent="0.25">
      <c r="A1685" s="12">
        <f>Riesgo!D1689</f>
        <v>0.90285819217744878</v>
      </c>
      <c r="F1685" s="75">
        <f t="shared" si="78"/>
        <v>0.11356631166165243</v>
      </c>
      <c r="G1685" s="26">
        <f t="shared" si="79"/>
        <v>1.4646996027605724E-3</v>
      </c>
      <c r="H1685" s="26">
        <f t="shared" si="80"/>
        <v>1.6634053157780568E-4</v>
      </c>
    </row>
    <row r="1686" spans="1:8" x14ac:dyDescent="0.25">
      <c r="A1686" s="12">
        <f>Riesgo!D1690</f>
        <v>0.90946935875734403</v>
      </c>
      <c r="F1686" s="75">
        <f t="shared" si="78"/>
        <v>0.12017747824154767</v>
      </c>
      <c r="G1686" s="26">
        <f t="shared" si="79"/>
        <v>1.7356784050946029E-3</v>
      </c>
      <c r="H1686" s="26">
        <f t="shared" si="80"/>
        <v>2.0858945376258081E-4</v>
      </c>
    </row>
    <row r="1687" spans="1:8" x14ac:dyDescent="0.25">
      <c r="A1687" s="12">
        <f>Riesgo!D1691</f>
        <v>0.9151725444453529</v>
      </c>
      <c r="F1687" s="75">
        <f t="shared" si="78"/>
        <v>0.12588066392955655</v>
      </c>
      <c r="G1687" s="26">
        <f t="shared" si="79"/>
        <v>1.9946976430723763E-3</v>
      </c>
      <c r="H1687" s="26">
        <f t="shared" si="80"/>
        <v>2.510938636486723E-4</v>
      </c>
    </row>
    <row r="1688" spans="1:8" x14ac:dyDescent="0.25">
      <c r="A1688" s="12">
        <f>Riesgo!D1692</f>
        <v>0.68436568538480513</v>
      </c>
      <c r="F1688" s="75">
        <f t="shared" si="78"/>
        <v>-0.10492619513099122</v>
      </c>
      <c r="G1688" s="26">
        <f t="shared" si="79"/>
        <v>-1.1551856194104949E-3</v>
      </c>
      <c r="H1688" s="26">
        <f t="shared" si="80"/>
        <v>1.2120923171478055E-4</v>
      </c>
    </row>
    <row r="1689" spans="1:8" x14ac:dyDescent="0.25">
      <c r="A1689" s="12">
        <f>Riesgo!D1693</f>
        <v>0.70557671770910346</v>
      </c>
      <c r="F1689" s="75">
        <f t="shared" si="78"/>
        <v>-8.3715162806692889E-2</v>
      </c>
      <c r="G1689" s="26">
        <f t="shared" si="79"/>
        <v>-5.8669498850372551E-4</v>
      </c>
      <c r="H1689" s="26">
        <f t="shared" si="80"/>
        <v>4.9115266480460196E-5</v>
      </c>
    </row>
    <row r="1690" spans="1:8" x14ac:dyDescent="0.25">
      <c r="A1690" s="12">
        <f>Riesgo!D1694</f>
        <v>0.86202752032900898</v>
      </c>
      <c r="F1690" s="75">
        <f t="shared" si="78"/>
        <v>7.2735639813212627E-2</v>
      </c>
      <c r="G1690" s="26">
        <f t="shared" si="79"/>
        <v>3.8480596032020319E-4</v>
      </c>
      <c r="H1690" s="26">
        <f t="shared" si="80"/>
        <v>2.7989107727827692E-5</v>
      </c>
    </row>
    <row r="1691" spans="1:8" x14ac:dyDescent="0.25">
      <c r="A1691" s="12">
        <f>Riesgo!D1695</f>
        <v>0.83030541294698101</v>
      </c>
      <c r="F1691" s="75">
        <f t="shared" si="78"/>
        <v>4.1013532431184663E-2</v>
      </c>
      <c r="G1691" s="26">
        <f t="shared" si="79"/>
        <v>6.8989266577525733E-5</v>
      </c>
      <c r="H1691" s="26">
        <f t="shared" si="80"/>
        <v>2.8294935221809959E-6</v>
      </c>
    </row>
    <row r="1692" spans="1:8" x14ac:dyDescent="0.25">
      <c r="A1692" s="12">
        <f>Riesgo!D1696</f>
        <v>0.82627332599902181</v>
      </c>
      <c r="F1692" s="75">
        <f t="shared" si="78"/>
        <v>3.6981445483225461E-2</v>
      </c>
      <c r="G1692" s="26">
        <f t="shared" si="79"/>
        <v>5.0576834807199501E-5</v>
      </c>
      <c r="H1692" s="26">
        <f t="shared" si="80"/>
        <v>1.8704044591365482E-6</v>
      </c>
    </row>
    <row r="1693" spans="1:8" x14ac:dyDescent="0.25">
      <c r="A1693" s="12">
        <f>Riesgo!D1697</f>
        <v>0.96284997191819144</v>
      </c>
      <c r="F1693" s="75">
        <f t="shared" si="78"/>
        <v>0.17355809140239509</v>
      </c>
      <c r="G1693" s="26">
        <f t="shared" si="79"/>
        <v>5.227988177434321E-3</v>
      </c>
      <c r="H1693" s="26">
        <f t="shared" si="80"/>
        <v>9.0735964994978664E-4</v>
      </c>
    </row>
    <row r="1694" spans="1:8" x14ac:dyDescent="0.25">
      <c r="A1694" s="12">
        <f>Riesgo!D1698</f>
        <v>0.59498284813869828</v>
      </c>
      <c r="F1694" s="75">
        <f t="shared" si="78"/>
        <v>-0.19430903237709807</v>
      </c>
      <c r="G1694" s="26">
        <f t="shared" si="79"/>
        <v>-7.3363318387341678E-3</v>
      </c>
      <c r="H1694" s="26">
        <f t="shared" si="80"/>
        <v>1.4255155407817326E-3</v>
      </c>
    </row>
    <row r="1695" spans="1:8" x14ac:dyDescent="0.25">
      <c r="A1695" s="12">
        <f>Riesgo!D1699</f>
        <v>0.68639732742184145</v>
      </c>
      <c r="F1695" s="75">
        <f t="shared" si="78"/>
        <v>-0.1028945530939549</v>
      </c>
      <c r="G1695" s="26">
        <f t="shared" si="79"/>
        <v>-1.0893743759352813E-3</v>
      </c>
      <c r="H1695" s="26">
        <f t="shared" si="80"/>
        <v>1.120906895638668E-4</v>
      </c>
    </row>
    <row r="1696" spans="1:8" x14ac:dyDescent="0.25">
      <c r="A1696" s="12">
        <f>Riesgo!D1700</f>
        <v>0.86482851986824338</v>
      </c>
      <c r="F1696" s="75">
        <f t="shared" si="78"/>
        <v>7.5536639352447033E-2</v>
      </c>
      <c r="G1696" s="26">
        <f t="shared" si="79"/>
        <v>4.3099573951869123E-4</v>
      </c>
      <c r="H1696" s="26">
        <f t="shared" si="80"/>
        <v>3.255596973846458E-5</v>
      </c>
    </row>
    <row r="1697" spans="1:8" x14ac:dyDescent="0.25">
      <c r="A1697" s="12">
        <f>Riesgo!D1701</f>
        <v>0.65336242397895883</v>
      </c>
      <c r="F1697" s="75">
        <f t="shared" si="78"/>
        <v>-0.13592945653683752</v>
      </c>
      <c r="G1697" s="26">
        <f t="shared" si="79"/>
        <v>-2.511543714328109E-3</v>
      </c>
      <c r="H1697" s="26">
        <f t="shared" si="80"/>
        <v>3.4139277215713021E-4</v>
      </c>
    </row>
    <row r="1698" spans="1:8" x14ac:dyDescent="0.25">
      <c r="A1698" s="12">
        <f>Riesgo!D1702</f>
        <v>0.79996435793464737</v>
      </c>
      <c r="F1698" s="75">
        <f t="shared" si="78"/>
        <v>1.0672477418851023E-2</v>
      </c>
      <c r="G1698" s="26">
        <f t="shared" si="79"/>
        <v>1.2156141137129994E-6</v>
      </c>
      <c r="H1698" s="26">
        <f t="shared" si="80"/>
        <v>1.2973614178638587E-8</v>
      </c>
    </row>
    <row r="1699" spans="1:8" x14ac:dyDescent="0.25">
      <c r="A1699" s="12">
        <f>Riesgo!D1703</f>
        <v>0.57247398017544049</v>
      </c>
      <c r="F1699" s="75">
        <f t="shared" si="78"/>
        <v>-0.21681790034035586</v>
      </c>
      <c r="G1699" s="26">
        <f t="shared" si="79"/>
        <v>-1.0192609908688789E-2</v>
      </c>
      <c r="H1699" s="26">
        <f t="shared" si="80"/>
        <v>2.2099402793902098E-3</v>
      </c>
    </row>
    <row r="1700" spans="1:8" x14ac:dyDescent="0.25">
      <c r="A1700" s="12">
        <f>Riesgo!D1704</f>
        <v>0.95689483476505288</v>
      </c>
      <c r="F1700" s="75">
        <f t="shared" si="78"/>
        <v>0.16760295424925653</v>
      </c>
      <c r="G1700" s="26">
        <f t="shared" si="79"/>
        <v>4.7080927328460457E-3</v>
      </c>
      <c r="H1700" s="26">
        <f t="shared" si="80"/>
        <v>7.8909025090445292E-4</v>
      </c>
    </row>
    <row r="1701" spans="1:8" x14ac:dyDescent="0.25">
      <c r="A1701" s="12">
        <f>Riesgo!D1705</f>
        <v>0.63546809256808401</v>
      </c>
      <c r="F1701" s="75">
        <f t="shared" si="78"/>
        <v>-0.15382378794771234</v>
      </c>
      <c r="G1701" s="26">
        <f t="shared" si="79"/>
        <v>-3.6397412048498981E-3</v>
      </c>
      <c r="H1701" s="26">
        <f t="shared" si="80"/>
        <v>5.5987877927938178E-4</v>
      </c>
    </row>
    <row r="1702" spans="1:8" x14ac:dyDescent="0.25">
      <c r="A1702" s="12">
        <f>Riesgo!D1706</f>
        <v>0.61321653380656327</v>
      </c>
      <c r="F1702" s="75">
        <f t="shared" si="78"/>
        <v>-0.17607534670923308</v>
      </c>
      <c r="G1702" s="26">
        <f t="shared" si="79"/>
        <v>-5.458780816946205E-3</v>
      </c>
      <c r="H1702" s="26">
        <f t="shared" si="80"/>
        <v>9.6115672495351368E-4</v>
      </c>
    </row>
    <row r="1703" spans="1:8" x14ac:dyDescent="0.25">
      <c r="A1703" s="12">
        <f>Riesgo!D1707</f>
        <v>0.72923501193091234</v>
      </c>
      <c r="F1703" s="75">
        <f t="shared" si="78"/>
        <v>-6.0056868584884016E-2</v>
      </c>
      <c r="G1703" s="26">
        <f t="shared" si="79"/>
        <v>-2.1661476302713281E-4</v>
      </c>
      <c r="H1703" s="26">
        <f t="shared" si="80"/>
        <v>1.3009204356666307E-5</v>
      </c>
    </row>
    <row r="1704" spans="1:8" x14ac:dyDescent="0.25">
      <c r="A1704" s="12">
        <f>Riesgo!D1708</f>
        <v>0.66063692094981419</v>
      </c>
      <c r="F1704" s="75">
        <f t="shared" si="78"/>
        <v>-0.12865495956598216</v>
      </c>
      <c r="G1704" s="26">
        <f t="shared" si="79"/>
        <v>-2.1295095788071913E-3</v>
      </c>
      <c r="H1704" s="26">
        <f t="shared" si="80"/>
        <v>2.7397196875681085E-4</v>
      </c>
    </row>
    <row r="1705" spans="1:8" x14ac:dyDescent="0.25">
      <c r="A1705" s="12">
        <f>Riesgo!D1709</f>
        <v>0.66507790515734333</v>
      </c>
      <c r="F1705" s="75">
        <f t="shared" si="78"/>
        <v>-0.12421397535845302</v>
      </c>
      <c r="G1705" s="26">
        <f t="shared" si="79"/>
        <v>-1.9165112973205773E-3</v>
      </c>
      <c r="H1705" s="26">
        <f t="shared" si="80"/>
        <v>2.3805748705957503E-4</v>
      </c>
    </row>
    <row r="1706" spans="1:8" x14ac:dyDescent="0.25">
      <c r="A1706" s="12">
        <f>Riesgo!D1710</f>
        <v>0.85362343292478837</v>
      </c>
      <c r="F1706" s="75">
        <f t="shared" si="78"/>
        <v>6.4331552408992021E-2</v>
      </c>
      <c r="G1706" s="26">
        <f t="shared" si="79"/>
        <v>2.6623925843223799E-4</v>
      </c>
      <c r="H1706" s="26">
        <f t="shared" si="80"/>
        <v>1.712758480716469E-5</v>
      </c>
    </row>
    <row r="1707" spans="1:8" x14ac:dyDescent="0.25">
      <c r="A1707" s="12">
        <f>Riesgo!D1711</f>
        <v>1</v>
      </c>
      <c r="F1707" s="75">
        <f t="shared" si="78"/>
        <v>0.21070811948420365</v>
      </c>
      <c r="G1707" s="26">
        <f t="shared" si="79"/>
        <v>9.3550004657532264E-3</v>
      </c>
      <c r="H1707" s="26">
        <f t="shared" si="80"/>
        <v>1.9711745559127117E-3</v>
      </c>
    </row>
    <row r="1708" spans="1:8" x14ac:dyDescent="0.25">
      <c r="A1708" s="12">
        <f>Riesgo!D1712</f>
        <v>0.7203324046996199</v>
      </c>
      <c r="F1708" s="75">
        <f t="shared" si="78"/>
        <v>-6.8959475816176452E-2</v>
      </c>
      <c r="G1708" s="26">
        <f t="shared" si="79"/>
        <v>-3.2793053295326029E-4</v>
      </c>
      <c r="H1708" s="26">
        <f t="shared" si="80"/>
        <v>2.2613917656576207E-5</v>
      </c>
    </row>
    <row r="1709" spans="1:8" x14ac:dyDescent="0.25">
      <c r="A1709" s="12">
        <f>Riesgo!D1713</f>
        <v>0.92852220080634629</v>
      </c>
      <c r="F1709" s="75">
        <f t="shared" si="78"/>
        <v>0.13923032029054994</v>
      </c>
      <c r="G1709" s="26">
        <f t="shared" si="79"/>
        <v>2.6989911879999585E-3</v>
      </c>
      <c r="H1709" s="26">
        <f t="shared" si="80"/>
        <v>3.7578140756660611E-4</v>
      </c>
    </row>
    <row r="1710" spans="1:8" x14ac:dyDescent="0.25">
      <c r="A1710" s="12">
        <f>Riesgo!D1714</f>
        <v>0.79566104085276734</v>
      </c>
      <c r="F1710" s="75">
        <f t="shared" si="78"/>
        <v>6.3691603369709915E-3</v>
      </c>
      <c r="G1710" s="26">
        <f t="shared" si="79"/>
        <v>2.5837265370432245E-7</v>
      </c>
      <c r="H1710" s="26">
        <f t="shared" si="80"/>
        <v>1.6456168581315115E-9</v>
      </c>
    </row>
    <row r="1711" spans="1:8" x14ac:dyDescent="0.25">
      <c r="A1711" s="12">
        <f>Riesgo!D1715</f>
        <v>0.85928214738914532</v>
      </c>
      <c r="F1711" s="75">
        <f t="shared" si="78"/>
        <v>6.9990266873348972E-2</v>
      </c>
      <c r="G1711" s="26">
        <f t="shared" si="79"/>
        <v>3.4285694293139621E-4</v>
      </c>
      <c r="H1711" s="26">
        <f t="shared" si="80"/>
        <v>2.3996648935149E-5</v>
      </c>
    </row>
    <row r="1712" spans="1:8" x14ac:dyDescent="0.25">
      <c r="A1712" s="12">
        <f>Riesgo!D1716</f>
        <v>0.95893907838974268</v>
      </c>
      <c r="F1712" s="75">
        <f t="shared" si="78"/>
        <v>0.16964719787394633</v>
      </c>
      <c r="G1712" s="26">
        <f t="shared" si="79"/>
        <v>4.8824754911215747E-3</v>
      </c>
      <c r="H1712" s="26">
        <f t="shared" si="80"/>
        <v>8.282982857569951E-4</v>
      </c>
    </row>
    <row r="1713" spans="1:8" x14ac:dyDescent="0.25">
      <c r="A1713" s="12">
        <f>Riesgo!D1717</f>
        <v>0.66053447353560713</v>
      </c>
      <c r="F1713" s="75">
        <f t="shared" si="78"/>
        <v>-0.12875740698018923</v>
      </c>
      <c r="G1713" s="26">
        <f t="shared" si="79"/>
        <v>-2.1346007898765066E-3</v>
      </c>
      <c r="H1713" s="26">
        <f t="shared" si="80"/>
        <v>2.7484566264236276E-4</v>
      </c>
    </row>
    <row r="1714" spans="1:8" x14ac:dyDescent="0.25">
      <c r="A1714" s="12">
        <f>Riesgo!D1718</f>
        <v>0.75248003588602252</v>
      </c>
      <c r="F1714" s="75">
        <f t="shared" si="78"/>
        <v>-3.6811844629773827E-2</v>
      </c>
      <c r="G1714" s="26">
        <f t="shared" si="79"/>
        <v>-4.9884168904532564E-5</v>
      </c>
      <c r="H1714" s="26">
        <f t="shared" si="80"/>
        <v>1.8363282751990475E-6</v>
      </c>
    </row>
    <row r="1715" spans="1:8" x14ac:dyDescent="0.25">
      <c r="A1715" s="12">
        <f>Riesgo!D1719</f>
        <v>0.76438487559287449</v>
      </c>
      <c r="F1715" s="75">
        <f t="shared" si="78"/>
        <v>-2.490700492292186E-2</v>
      </c>
      <c r="G1715" s="26">
        <f t="shared" si="79"/>
        <v>-1.5451282032576274E-5</v>
      </c>
      <c r="H1715" s="26">
        <f t="shared" si="80"/>
        <v>3.8484515765083133E-7</v>
      </c>
    </row>
    <row r="1716" spans="1:8" x14ac:dyDescent="0.25">
      <c r="A1716" s="12">
        <f>Riesgo!D1720</f>
        <v>0.5403085563378488</v>
      </c>
      <c r="F1716" s="75">
        <f t="shared" si="78"/>
        <v>-0.24898332417794755</v>
      </c>
      <c r="G1716" s="26">
        <f t="shared" si="79"/>
        <v>-1.5435147454794173E-2</v>
      </c>
      <c r="H1716" s="26">
        <f t="shared" si="80"/>
        <v>3.8430943224714393E-3</v>
      </c>
    </row>
    <row r="1717" spans="1:8" x14ac:dyDescent="0.25">
      <c r="A1717" s="12">
        <f>Riesgo!D1721</f>
        <v>0.91235467700115469</v>
      </c>
      <c r="F1717" s="75">
        <f t="shared" si="78"/>
        <v>0.12306279648535834</v>
      </c>
      <c r="G1717" s="26">
        <f t="shared" si="79"/>
        <v>1.863718599442664E-3</v>
      </c>
      <c r="H1717" s="26">
        <f t="shared" si="80"/>
        <v>2.2935442270918965E-4</v>
      </c>
    </row>
    <row r="1718" spans="1:8" x14ac:dyDescent="0.25">
      <c r="A1718" s="12">
        <f>Riesgo!D1722</f>
        <v>0.67452463503822935</v>
      </c>
      <c r="F1718" s="75">
        <f t="shared" si="78"/>
        <v>-0.114767245477567</v>
      </c>
      <c r="G1718" s="26">
        <f t="shared" si="79"/>
        <v>-1.5116591419734331E-3</v>
      </c>
      <c r="H1718" s="26">
        <f t="shared" si="80"/>
        <v>1.734889558252733E-4</v>
      </c>
    </row>
    <row r="1719" spans="1:8" x14ac:dyDescent="0.25">
      <c r="A1719" s="12">
        <f>Riesgo!D1723</f>
        <v>0.91164421313494115</v>
      </c>
      <c r="F1719" s="75">
        <f t="shared" si="78"/>
        <v>0.1223523326191448</v>
      </c>
      <c r="G1719" s="26">
        <f t="shared" si="79"/>
        <v>1.8316258344564889E-3</v>
      </c>
      <c r="H1719" s="26">
        <f t="shared" si="80"/>
        <v>2.2410369333123898E-4</v>
      </c>
    </row>
    <row r="1720" spans="1:8" x14ac:dyDescent="0.25">
      <c r="A1720" s="12">
        <f>Riesgo!D1724</f>
        <v>0.87574586345086969</v>
      </c>
      <c r="F1720" s="75">
        <f t="shared" si="78"/>
        <v>8.6453982935073337E-2</v>
      </c>
      <c r="G1720" s="26">
        <f t="shared" si="79"/>
        <v>6.4618224085989673E-4</v>
      </c>
      <c r="H1720" s="26">
        <f t="shared" si="80"/>
        <v>5.5865028424248958E-5</v>
      </c>
    </row>
    <row r="1721" spans="1:8" x14ac:dyDescent="0.25">
      <c r="A1721" s="12">
        <f>Riesgo!D1725</f>
        <v>0.87010776265041923</v>
      </c>
      <c r="F1721" s="75">
        <f t="shared" si="78"/>
        <v>8.0815882134622874E-2</v>
      </c>
      <c r="G1721" s="26">
        <f t="shared" si="79"/>
        <v>5.2782523936566834E-4</v>
      </c>
      <c r="H1721" s="26">
        <f t="shared" si="80"/>
        <v>4.2656662332254952E-5</v>
      </c>
    </row>
    <row r="1722" spans="1:8" x14ac:dyDescent="0.25">
      <c r="A1722" s="12">
        <f>Riesgo!D1726</f>
        <v>0.543281973164775</v>
      </c>
      <c r="F1722" s="75">
        <f t="shared" si="78"/>
        <v>-0.24600990735102135</v>
      </c>
      <c r="G1722" s="26">
        <f t="shared" si="79"/>
        <v>-1.4888734732203033E-2</v>
      </c>
      <c r="H1722" s="26">
        <f t="shared" si="80"/>
        <v>3.6627762520432018E-3</v>
      </c>
    </row>
    <row r="1723" spans="1:8" x14ac:dyDescent="0.25">
      <c r="A1723" s="12">
        <f>Riesgo!D1727</f>
        <v>0.9051673679944281</v>
      </c>
      <c r="F1723" s="75">
        <f t="shared" si="78"/>
        <v>0.11587548747863174</v>
      </c>
      <c r="G1723" s="26">
        <f t="shared" si="79"/>
        <v>1.5558750717790989E-3</v>
      </c>
      <c r="H1723" s="26">
        <f t="shared" si="80"/>
        <v>1.8028778239825423E-4</v>
      </c>
    </row>
    <row r="1724" spans="1:8" x14ac:dyDescent="0.25">
      <c r="A1724" s="12">
        <f>Riesgo!D1728</f>
        <v>0.8250574114431638</v>
      </c>
      <c r="F1724" s="75">
        <f t="shared" si="78"/>
        <v>3.576553092736745E-2</v>
      </c>
      <c r="G1724" s="26">
        <f t="shared" si="79"/>
        <v>4.5750308736062744E-5</v>
      </c>
      <c r="H1724" s="26">
        <f t="shared" si="80"/>
        <v>1.6362840820362612E-6</v>
      </c>
    </row>
    <row r="1725" spans="1:8" x14ac:dyDescent="0.25">
      <c r="A1725" s="12">
        <f>Riesgo!D1729</f>
        <v>0.6560797083170643</v>
      </c>
      <c r="F1725" s="75">
        <f t="shared" si="78"/>
        <v>-0.13321217219873205</v>
      </c>
      <c r="G1725" s="26">
        <f t="shared" si="79"/>
        <v>-2.3639143134212021E-3</v>
      </c>
      <c r="H1725" s="26">
        <f t="shared" si="80"/>
        <v>3.1490216058251261E-4</v>
      </c>
    </row>
    <row r="1726" spans="1:8" x14ac:dyDescent="0.25">
      <c r="A1726" s="12">
        <f>Riesgo!D1730</f>
        <v>1</v>
      </c>
      <c r="F1726" s="75">
        <f t="shared" si="78"/>
        <v>0.21070811948420365</v>
      </c>
      <c r="G1726" s="26">
        <f t="shared" si="79"/>
        <v>9.3550004657532264E-3</v>
      </c>
      <c r="H1726" s="26">
        <f t="shared" si="80"/>
        <v>1.9711745559127117E-3</v>
      </c>
    </row>
    <row r="1727" spans="1:8" x14ac:dyDescent="0.25">
      <c r="A1727" s="12">
        <f>Riesgo!D1731</f>
        <v>0.77723875121338681</v>
      </c>
      <c r="F1727" s="75">
        <f t="shared" si="78"/>
        <v>-1.2053129302409538E-2</v>
      </c>
      <c r="G1727" s="26">
        <f t="shared" si="79"/>
        <v>-1.7510536266300949E-6</v>
      </c>
      <c r="H1727" s="26">
        <f t="shared" si="80"/>
        <v>2.1105675777225686E-8</v>
      </c>
    </row>
    <row r="1728" spans="1:8" x14ac:dyDescent="0.25">
      <c r="A1728" s="12">
        <f>Riesgo!D1732</f>
        <v>0.77155101469605092</v>
      </c>
      <c r="F1728" s="75">
        <f t="shared" si="78"/>
        <v>-1.7740865819745433E-2</v>
      </c>
      <c r="G1728" s="26">
        <f t="shared" si="79"/>
        <v>-5.5837303040590469E-6</v>
      </c>
      <c r="H1728" s="26">
        <f t="shared" si="80"/>
        <v>9.90602100979579E-8</v>
      </c>
    </row>
    <row r="1729" spans="1:8" x14ac:dyDescent="0.25">
      <c r="A1729" s="12">
        <f>Riesgo!D1733</f>
        <v>0.76427675111973592</v>
      </c>
      <c r="F1729" s="75">
        <f t="shared" si="78"/>
        <v>-2.5015129396060432E-2</v>
      </c>
      <c r="G1729" s="26">
        <f t="shared" si="79"/>
        <v>-1.5653384788473295E-5</v>
      </c>
      <c r="H1729" s="26">
        <f t="shared" si="80"/>
        <v>3.9157144596998354E-7</v>
      </c>
    </row>
    <row r="1730" spans="1:8" x14ac:dyDescent="0.25">
      <c r="A1730" s="12">
        <f>Riesgo!D1734</f>
        <v>0.72072521902597664</v>
      </c>
      <c r="F1730" s="75">
        <f t="shared" si="78"/>
        <v>-6.8566661489819714E-2</v>
      </c>
      <c r="G1730" s="26">
        <f t="shared" si="79"/>
        <v>-3.2235841561454014E-4</v>
      </c>
      <c r="H1730" s="26">
        <f t="shared" si="80"/>
        <v>2.2103040361836789E-5</v>
      </c>
    </row>
    <row r="1731" spans="1:8" x14ac:dyDescent="0.25">
      <c r="A1731" s="12">
        <f>Riesgo!D1735</f>
        <v>0.82059850144022217</v>
      </c>
      <c r="F1731" s="75">
        <f t="shared" ref="F1731:F1794" si="81">A1731-$D$4</f>
        <v>3.1306620924425821E-2</v>
      </c>
      <c r="G1731" s="26">
        <f t="shared" ref="G1731:G1794" si="82">IF(A1731=0,0,(A1731-D$4)^3)</f>
        <v>3.0683760476902951E-5</v>
      </c>
      <c r="H1731" s="26">
        <f t="shared" ref="H1731:H1794" si="83">IF(A1731=0,0,(A1731-D$4)^4)</f>
        <v>9.6060485778627983E-7</v>
      </c>
    </row>
    <row r="1732" spans="1:8" x14ac:dyDescent="0.25">
      <c r="A1732" s="12">
        <f>Riesgo!D1736</f>
        <v>0.68758472567246764</v>
      </c>
      <c r="F1732" s="75">
        <f t="shared" si="81"/>
        <v>-0.10170715484332871</v>
      </c>
      <c r="G1732" s="26">
        <f t="shared" si="82"/>
        <v>-1.0520939338915273E-3</v>
      </c>
      <c r="H1732" s="26">
        <f t="shared" si="83"/>
        <v>1.0700548064403241E-4</v>
      </c>
    </row>
    <row r="1733" spans="1:8" x14ac:dyDescent="0.25">
      <c r="A1733" s="12">
        <f>Riesgo!D1737</f>
        <v>0.8680306824584203</v>
      </c>
      <c r="F1733" s="75">
        <f t="shared" si="81"/>
        <v>7.8738801942623948E-2</v>
      </c>
      <c r="G1733" s="26">
        <f t="shared" si="82"/>
        <v>4.8816474014042776E-4</v>
      </c>
      <c r="H1733" s="26">
        <f t="shared" si="83"/>
        <v>3.8437506789289629E-5</v>
      </c>
    </row>
    <row r="1734" spans="1:8" x14ac:dyDescent="0.25">
      <c r="A1734" s="12">
        <f>Riesgo!D1738</f>
        <v>0.6402223298629931</v>
      </c>
      <c r="F1734" s="75">
        <f t="shared" si="81"/>
        <v>-0.14906955065280325</v>
      </c>
      <c r="G1734" s="26">
        <f t="shared" si="82"/>
        <v>-3.3125834447351996E-3</v>
      </c>
      <c r="H1734" s="26">
        <f t="shared" si="83"/>
        <v>4.9380532560659132E-4</v>
      </c>
    </row>
    <row r="1735" spans="1:8" x14ac:dyDescent="0.25">
      <c r="A1735" s="12">
        <f>Riesgo!D1739</f>
        <v>0.74563713343560856</v>
      </c>
      <c r="F1735" s="75">
        <f t="shared" si="81"/>
        <v>-4.3654747080187795E-2</v>
      </c>
      <c r="G1735" s="26">
        <f t="shared" si="82"/>
        <v>-8.3194464232108474E-5</v>
      </c>
      <c r="H1735" s="26">
        <f t="shared" si="83"/>
        <v>3.6318332945244252E-6</v>
      </c>
    </row>
    <row r="1736" spans="1:8" x14ac:dyDescent="0.25">
      <c r="A1736" s="12">
        <f>Riesgo!D1740</f>
        <v>0.8838570937401079</v>
      </c>
      <c r="F1736" s="75">
        <f t="shared" si="81"/>
        <v>9.4565213224311551E-2</v>
      </c>
      <c r="G1736" s="26">
        <f t="shared" si="82"/>
        <v>8.4565694212533236E-4</v>
      </c>
      <c r="H1736" s="26">
        <f t="shared" si="83"/>
        <v>7.9969729046701352E-5</v>
      </c>
    </row>
    <row r="1737" spans="1:8" x14ac:dyDescent="0.25">
      <c r="A1737" s="12">
        <f>Riesgo!D1741</f>
        <v>0.82471906016004659</v>
      </c>
      <c r="F1737" s="75">
        <f t="shared" si="81"/>
        <v>3.542717964425024E-2</v>
      </c>
      <c r="G1737" s="26">
        <f t="shared" si="82"/>
        <v>4.4464123802495531E-5</v>
      </c>
      <c r="H1737" s="26">
        <f t="shared" si="83"/>
        <v>1.5752385016751924E-6</v>
      </c>
    </row>
    <row r="1738" spans="1:8" x14ac:dyDescent="0.25">
      <c r="A1738" s="12">
        <f>Riesgo!D1742</f>
        <v>0.8537039332735481</v>
      </c>
      <c r="F1738" s="75">
        <f t="shared" si="81"/>
        <v>6.4412052757751748E-2</v>
      </c>
      <c r="G1738" s="26">
        <f t="shared" si="82"/>
        <v>2.6723997344388361E-4</v>
      </c>
      <c r="H1738" s="26">
        <f t="shared" si="83"/>
        <v>1.7213475268447606E-5</v>
      </c>
    </row>
    <row r="1739" spans="1:8" x14ac:dyDescent="0.25">
      <c r="A1739" s="12">
        <f>Riesgo!D1743</f>
        <v>0.93682395873654301</v>
      </c>
      <c r="F1739" s="75">
        <f t="shared" si="81"/>
        <v>0.14753207822074665</v>
      </c>
      <c r="G1739" s="26">
        <f t="shared" si="82"/>
        <v>3.2111410357412861E-3</v>
      </c>
      <c r="H1739" s="26">
        <f t="shared" si="83"/>
        <v>4.7374631046283289E-4</v>
      </c>
    </row>
    <row r="1740" spans="1:8" x14ac:dyDescent="0.25">
      <c r="A1740" s="12">
        <f>Riesgo!D1744</f>
        <v>0.87329034893095736</v>
      </c>
      <c r="F1740" s="75">
        <f t="shared" si="81"/>
        <v>8.3998468415161009E-2</v>
      </c>
      <c r="G1740" s="26">
        <f t="shared" si="82"/>
        <v>5.9267158000325421E-4</v>
      </c>
      <c r="H1740" s="26">
        <f t="shared" si="83"/>
        <v>4.9783504993466919E-5</v>
      </c>
    </row>
    <row r="1741" spans="1:8" x14ac:dyDescent="0.25">
      <c r="A1741" s="12">
        <f>Riesgo!D1745</f>
        <v>0.7970500391812505</v>
      </c>
      <c r="F1741" s="75">
        <f t="shared" si="81"/>
        <v>7.7581586654541512E-3</v>
      </c>
      <c r="G1741" s="26">
        <f t="shared" si="82"/>
        <v>4.6695601268345318E-7</v>
      </c>
      <c r="H1741" s="26">
        <f t="shared" si="83"/>
        <v>3.6227188361860508E-9</v>
      </c>
    </row>
    <row r="1742" spans="1:8" x14ac:dyDescent="0.25">
      <c r="A1742" s="12">
        <f>Riesgo!D1746</f>
        <v>0.84809418100413581</v>
      </c>
      <c r="F1742" s="75">
        <f t="shared" si="81"/>
        <v>5.8802300488339454E-2</v>
      </c>
      <c r="G1742" s="26">
        <f t="shared" si="82"/>
        <v>2.0332133433477757E-4</v>
      </c>
      <c r="H1742" s="26">
        <f t="shared" si="83"/>
        <v>1.195576219724372E-5</v>
      </c>
    </row>
    <row r="1743" spans="1:8" x14ac:dyDescent="0.25">
      <c r="A1743" s="12">
        <f>Riesgo!D1747</f>
        <v>0.93560126963472601</v>
      </c>
      <c r="F1743" s="75">
        <f t="shared" si="81"/>
        <v>0.14630938911892966</v>
      </c>
      <c r="G1743" s="26">
        <f t="shared" si="82"/>
        <v>3.1319627710651309E-3</v>
      </c>
      <c r="H1743" s="26">
        <f t="shared" si="83"/>
        <v>4.5823555977776947E-4</v>
      </c>
    </row>
    <row r="1744" spans="1:8" x14ac:dyDescent="0.25">
      <c r="A1744" s="12">
        <f>Riesgo!D1748</f>
        <v>0.72702721277184468</v>
      </c>
      <c r="F1744" s="75">
        <f t="shared" si="81"/>
        <v>-6.2264667743951674E-2</v>
      </c>
      <c r="G1744" s="26">
        <f t="shared" si="82"/>
        <v>-2.4139319607969744E-4</v>
      </c>
      <c r="H1744" s="26">
        <f t="shared" si="83"/>
        <v>1.5030267149552939E-5</v>
      </c>
    </row>
    <row r="1745" spans="1:8" x14ac:dyDescent="0.25">
      <c r="A1745" s="12">
        <f>Riesgo!D1749</f>
        <v>0.95762654488050292</v>
      </c>
      <c r="F1745" s="75">
        <f t="shared" si="81"/>
        <v>0.16833466436470657</v>
      </c>
      <c r="G1745" s="26">
        <f t="shared" si="82"/>
        <v>4.7700251866903721E-3</v>
      </c>
      <c r="H1745" s="26">
        <f t="shared" si="83"/>
        <v>8.0296058881272061E-4</v>
      </c>
    </row>
    <row r="1746" spans="1:8" x14ac:dyDescent="0.25">
      <c r="A1746" s="12">
        <f>Riesgo!D1750</f>
        <v>0.92390095296199037</v>
      </c>
      <c r="F1746" s="75">
        <f t="shared" si="81"/>
        <v>0.13460907244619402</v>
      </c>
      <c r="G1746" s="26">
        <f t="shared" si="82"/>
        <v>2.4390628701150999E-3</v>
      </c>
      <c r="H1746" s="26">
        <f t="shared" si="83"/>
        <v>3.283199905841454E-4</v>
      </c>
    </row>
    <row r="1747" spans="1:8" x14ac:dyDescent="0.25">
      <c r="A1747" s="12">
        <f>Riesgo!D1751</f>
        <v>0.73513551690178758</v>
      </c>
      <c r="F1747" s="75">
        <f t="shared" si="81"/>
        <v>-5.4156363614008773E-2</v>
      </c>
      <c r="G1747" s="26">
        <f t="shared" si="82"/>
        <v>-1.5883583355029871E-4</v>
      </c>
      <c r="H1747" s="26">
        <f t="shared" si="83"/>
        <v>8.6019711566841518E-6</v>
      </c>
    </row>
    <row r="1748" spans="1:8" x14ac:dyDescent="0.25">
      <c r="A1748" s="12">
        <f>Riesgo!D1752</f>
        <v>0.70102424670103702</v>
      </c>
      <c r="F1748" s="75">
        <f t="shared" si="81"/>
        <v>-8.8267633814759328E-2</v>
      </c>
      <c r="G1748" s="26">
        <f t="shared" si="82"/>
        <v>-6.877085977092497E-4</v>
      </c>
      <c r="H1748" s="26">
        <f t="shared" si="83"/>
        <v>6.070241067386168E-5</v>
      </c>
    </row>
    <row r="1749" spans="1:8" x14ac:dyDescent="0.25">
      <c r="A1749" s="12">
        <f>Riesgo!D1753</f>
        <v>0.79190112188921313</v>
      </c>
      <c r="F1749" s="75">
        <f t="shared" si="81"/>
        <v>2.6092413734167819E-3</v>
      </c>
      <c r="G1749" s="26">
        <f t="shared" si="82"/>
        <v>1.776408198539769E-8</v>
      </c>
      <c r="H1749" s="26">
        <f t="shared" si="83"/>
        <v>4.6350777677067387E-11</v>
      </c>
    </row>
    <row r="1750" spans="1:8" x14ac:dyDescent="0.25">
      <c r="A1750" s="12">
        <f>Riesgo!D1754</f>
        <v>0.72785391961712764</v>
      </c>
      <c r="F1750" s="75">
        <f t="shared" si="81"/>
        <v>-6.1437960898668709E-2</v>
      </c>
      <c r="G1750" s="26">
        <f t="shared" si="82"/>
        <v>-2.3190514270103233E-4</v>
      </c>
      <c r="H1750" s="26">
        <f t="shared" si="83"/>
        <v>1.424777908946621E-5</v>
      </c>
    </row>
    <row r="1751" spans="1:8" x14ac:dyDescent="0.25">
      <c r="A1751" s="12">
        <f>Riesgo!D1755</f>
        <v>0.85548589159429556</v>
      </c>
      <c r="F1751" s="75">
        <f t="shared" si="81"/>
        <v>6.6194011078499204E-2</v>
      </c>
      <c r="G1751" s="26">
        <f t="shared" si="82"/>
        <v>2.9003879685558147E-4</v>
      </c>
      <c r="H1751" s="26">
        <f t="shared" si="83"/>
        <v>1.9198831332252937E-5</v>
      </c>
    </row>
    <row r="1752" spans="1:8" x14ac:dyDescent="0.25">
      <c r="A1752" s="12">
        <f>Riesgo!D1756</f>
        <v>0.90172348754390375</v>
      </c>
      <c r="F1752" s="75">
        <f t="shared" si="81"/>
        <v>0.11243160702810739</v>
      </c>
      <c r="G1752" s="26">
        <f t="shared" si="82"/>
        <v>1.4212329077180666E-3</v>
      </c>
      <c r="H1752" s="26">
        <f t="shared" si="83"/>
        <v>1.5979149977597207E-4</v>
      </c>
    </row>
    <row r="1753" spans="1:8" x14ac:dyDescent="0.25">
      <c r="A1753" s="12">
        <f>Riesgo!D1757</f>
        <v>0.69512749176706856</v>
      </c>
      <c r="F1753" s="75">
        <f t="shared" si="81"/>
        <v>-9.416438874872779E-2</v>
      </c>
      <c r="G1753" s="26">
        <f t="shared" si="82"/>
        <v>-8.3494924206598182E-4</v>
      </c>
      <c r="H1753" s="26">
        <f t="shared" si="83"/>
        <v>7.8622485015356742E-5</v>
      </c>
    </row>
    <row r="1754" spans="1:8" x14ac:dyDescent="0.25">
      <c r="A1754" s="12">
        <f>Riesgo!D1758</f>
        <v>0.88971964535377168</v>
      </c>
      <c r="F1754" s="75">
        <f t="shared" si="81"/>
        <v>0.10042776483797533</v>
      </c>
      <c r="G1754" s="26">
        <f t="shared" si="82"/>
        <v>1.0128879182398317E-3</v>
      </c>
      <c r="H1754" s="26">
        <f t="shared" si="83"/>
        <v>1.0172206966021619E-4</v>
      </c>
    </row>
    <row r="1755" spans="1:8" x14ac:dyDescent="0.25">
      <c r="A1755" s="12">
        <f>Riesgo!D1759</f>
        <v>0.78935411970724334</v>
      </c>
      <c r="F1755" s="75">
        <f t="shared" si="81"/>
        <v>6.2239191446988862E-5</v>
      </c>
      <c r="G1755" s="26">
        <f t="shared" si="82"/>
        <v>2.4109701098541392E-13</v>
      </c>
      <c r="H1755" s="26">
        <f t="shared" si="83"/>
        <v>1.5005683024017953E-17</v>
      </c>
    </row>
    <row r="1756" spans="1:8" x14ac:dyDescent="0.25">
      <c r="A1756" s="12">
        <f>Riesgo!D1760</f>
        <v>0.74692874393612863</v>
      </c>
      <c r="F1756" s="75">
        <f t="shared" si="81"/>
        <v>-4.2363136579667726E-2</v>
      </c>
      <c r="G1756" s="26">
        <f t="shared" si="82"/>
        <v>-7.6026382055871904E-5</v>
      </c>
      <c r="H1756" s="26">
        <f t="shared" si="83"/>
        <v>3.2207160066909012E-6</v>
      </c>
    </row>
    <row r="1757" spans="1:8" x14ac:dyDescent="0.25">
      <c r="A1757" s="12">
        <f>Riesgo!D1761</f>
        <v>0.95794729105753451</v>
      </c>
      <c r="F1757" s="75">
        <f t="shared" si="81"/>
        <v>0.16865541054173816</v>
      </c>
      <c r="G1757" s="26">
        <f t="shared" si="82"/>
        <v>4.7973437026711816E-3</v>
      </c>
      <c r="H1757" s="26">
        <f t="shared" si="83"/>
        <v>8.0909797168383045E-4</v>
      </c>
    </row>
    <row r="1758" spans="1:8" x14ac:dyDescent="0.25">
      <c r="A1758" s="12">
        <f>Riesgo!D1762</f>
        <v>0.97027393226100733</v>
      </c>
      <c r="F1758" s="75">
        <f t="shared" si="81"/>
        <v>0.18098205174521098</v>
      </c>
      <c r="G1758" s="26">
        <f t="shared" si="82"/>
        <v>5.9279771665907274E-3</v>
      </c>
      <c r="H1758" s="26">
        <f t="shared" si="83"/>
        <v>1.0728574703083521E-3</v>
      </c>
    </row>
    <row r="1759" spans="1:8" x14ac:dyDescent="0.25">
      <c r="A1759" s="12">
        <f>Riesgo!D1763</f>
        <v>0.7361425230172518</v>
      </c>
      <c r="F1759" s="75">
        <f t="shared" si="81"/>
        <v>-5.3149357498544547E-2</v>
      </c>
      <c r="G1759" s="26">
        <f t="shared" si="82"/>
        <v>-1.5013918589036862E-4</v>
      </c>
      <c r="H1759" s="26">
        <f t="shared" si="83"/>
        <v>7.9798012654276374E-6</v>
      </c>
    </row>
    <row r="1760" spans="1:8" x14ac:dyDescent="0.25">
      <c r="A1760" s="12">
        <f>Riesgo!D1764</f>
        <v>0.72550878938453345</v>
      </c>
      <c r="F1760" s="75">
        <f t="shared" si="81"/>
        <v>-6.3783091131262903E-2</v>
      </c>
      <c r="G1760" s="26">
        <f t="shared" si="82"/>
        <v>-2.5948764711132262E-4</v>
      </c>
      <c r="H1760" s="26">
        <f t="shared" si="83"/>
        <v>1.655092424313848E-5</v>
      </c>
    </row>
    <row r="1761" spans="1:8" x14ac:dyDescent="0.25">
      <c r="A1761" s="12">
        <f>Riesgo!D1765</f>
        <v>0.65720323898515753</v>
      </c>
      <c r="F1761" s="75">
        <f t="shared" si="81"/>
        <v>-0.13208864153063882</v>
      </c>
      <c r="G1761" s="26">
        <f t="shared" si="82"/>
        <v>-2.3046045822851351E-3</v>
      </c>
      <c r="H1761" s="26">
        <f t="shared" si="83"/>
        <v>3.0441208853932886E-4</v>
      </c>
    </row>
    <row r="1762" spans="1:8" x14ac:dyDescent="0.25">
      <c r="A1762" s="12">
        <f>Riesgo!D1766</f>
        <v>0.8757246293000357</v>
      </c>
      <c r="F1762" s="75">
        <f t="shared" si="81"/>
        <v>8.6432748784239344E-2</v>
      </c>
      <c r="G1762" s="26">
        <f t="shared" si="82"/>
        <v>6.4570622711586812E-4</v>
      </c>
      <c r="H1762" s="26">
        <f t="shared" si="83"/>
        <v>5.5810164116724824E-5</v>
      </c>
    </row>
    <row r="1763" spans="1:8" x14ac:dyDescent="0.25">
      <c r="A1763" s="12">
        <f>Riesgo!D1767</f>
        <v>0.60254329910796067</v>
      </c>
      <c r="F1763" s="75">
        <f t="shared" si="81"/>
        <v>-0.18674858140783568</v>
      </c>
      <c r="G1763" s="26">
        <f t="shared" si="82"/>
        <v>-6.5128628754033795E-3</v>
      </c>
      <c r="H1763" s="26">
        <f t="shared" si="83"/>
        <v>1.2162679028853386E-3</v>
      </c>
    </row>
    <row r="1764" spans="1:8" x14ac:dyDescent="0.25">
      <c r="A1764" s="12">
        <f>Riesgo!D1768</f>
        <v>0.71926450118927243</v>
      </c>
      <c r="F1764" s="75">
        <f t="shared" si="81"/>
        <v>-7.002737932652392E-2</v>
      </c>
      <c r="G1764" s="26">
        <f t="shared" si="82"/>
        <v>-3.4340263354220533E-4</v>
      </c>
      <c r="H1764" s="26">
        <f t="shared" si="83"/>
        <v>2.40475864807873E-5</v>
      </c>
    </row>
    <row r="1765" spans="1:8" x14ac:dyDescent="0.25">
      <c r="A1765" s="12">
        <f>Riesgo!D1769</f>
        <v>0.78697959796281547</v>
      </c>
      <c r="F1765" s="75">
        <f t="shared" si="81"/>
        <v>-2.3122825529808821E-3</v>
      </c>
      <c r="G1765" s="26">
        <f t="shared" si="82"/>
        <v>-1.2362966910409473E-8</v>
      </c>
      <c r="H1765" s="26">
        <f t="shared" si="83"/>
        <v>2.8586672690019788E-11</v>
      </c>
    </row>
    <row r="1766" spans="1:8" x14ac:dyDescent="0.25">
      <c r="A1766" s="12">
        <f>Riesgo!D1770</f>
        <v>0.82769952856368234</v>
      </c>
      <c r="F1766" s="75">
        <f t="shared" si="81"/>
        <v>3.8407648047885989E-2</v>
      </c>
      <c r="G1766" s="26">
        <f t="shared" si="82"/>
        <v>5.665694325527137E-5</v>
      </c>
      <c r="H1766" s="26">
        <f t="shared" si="83"/>
        <v>2.1760599360175104E-6</v>
      </c>
    </row>
    <row r="1767" spans="1:8" x14ac:dyDescent="0.25">
      <c r="A1767" s="12">
        <f>Riesgo!D1771</f>
        <v>0.68270159572468947</v>
      </c>
      <c r="F1767" s="75">
        <f t="shared" si="81"/>
        <v>-0.10659028479110688</v>
      </c>
      <c r="G1767" s="26">
        <f t="shared" si="82"/>
        <v>-1.2110243281059883E-3</v>
      </c>
      <c r="H1767" s="26">
        <f t="shared" si="83"/>
        <v>1.2908342802177617E-4</v>
      </c>
    </row>
    <row r="1768" spans="1:8" x14ac:dyDescent="0.25">
      <c r="A1768" s="12">
        <f>Riesgo!D1772</f>
        <v>0.65180835903050893</v>
      </c>
      <c r="F1768" s="75">
        <f t="shared" si="81"/>
        <v>-0.13748352148528742</v>
      </c>
      <c r="G1768" s="26">
        <f t="shared" si="82"/>
        <v>-2.5986748462500184E-3</v>
      </c>
      <c r="H1768" s="26">
        <f t="shared" si="83"/>
        <v>3.5727496905769041E-4</v>
      </c>
    </row>
    <row r="1769" spans="1:8" x14ac:dyDescent="0.25">
      <c r="A1769" s="12">
        <f>Riesgo!D1773</f>
        <v>0.94191890189363159</v>
      </c>
      <c r="F1769" s="75">
        <f t="shared" si="81"/>
        <v>0.15262702137783524</v>
      </c>
      <c r="G1769" s="26">
        <f t="shared" si="82"/>
        <v>3.5554476313061803E-3</v>
      </c>
      <c r="H1769" s="26">
        <f t="shared" si="83"/>
        <v>5.4265738163114204E-4</v>
      </c>
    </row>
    <row r="1770" spans="1:8" x14ac:dyDescent="0.25">
      <c r="A1770" s="12">
        <f>Riesgo!D1774</f>
        <v>0.63579199150466192</v>
      </c>
      <c r="F1770" s="75">
        <f t="shared" si="81"/>
        <v>-0.15349988901113443</v>
      </c>
      <c r="G1770" s="26">
        <f t="shared" si="82"/>
        <v>-3.6167975295634787E-3</v>
      </c>
      <c r="H1770" s="26">
        <f t="shared" si="83"/>
        <v>5.5517801936373916E-4</v>
      </c>
    </row>
    <row r="1771" spans="1:8" x14ac:dyDescent="0.25">
      <c r="A1771" s="12">
        <f>Riesgo!D1775</f>
        <v>0.8858787398812662</v>
      </c>
      <c r="F1771" s="75">
        <f t="shared" si="81"/>
        <v>9.6586859365469846E-2</v>
      </c>
      <c r="G1771" s="26">
        <f t="shared" si="82"/>
        <v>9.0106087818064709E-4</v>
      </c>
      <c r="H1771" s="26">
        <f t="shared" si="83"/>
        <v>8.7030640320560923E-5</v>
      </c>
    </row>
    <row r="1772" spans="1:8" x14ac:dyDescent="0.25">
      <c r="A1772" s="12">
        <f>Riesgo!D1776</f>
        <v>1</v>
      </c>
      <c r="F1772" s="75">
        <f t="shared" si="81"/>
        <v>0.21070811948420365</v>
      </c>
      <c r="G1772" s="26">
        <f t="shared" si="82"/>
        <v>9.3550004657532264E-3</v>
      </c>
      <c r="H1772" s="26">
        <f t="shared" si="83"/>
        <v>1.9711745559127117E-3</v>
      </c>
    </row>
    <row r="1773" spans="1:8" x14ac:dyDescent="0.25">
      <c r="A1773" s="12">
        <f>Riesgo!D1777</f>
        <v>0.77062339206439068</v>
      </c>
      <c r="F1773" s="75">
        <f t="shared" si="81"/>
        <v>-1.8668488451405674E-2</v>
      </c>
      <c r="G1773" s="26">
        <f t="shared" si="82"/>
        <v>-6.5062008544745642E-6</v>
      </c>
      <c r="H1773" s="26">
        <f t="shared" si="83"/>
        <v>1.2146093551428411E-7</v>
      </c>
    </row>
    <row r="1774" spans="1:8" x14ac:dyDescent="0.25">
      <c r="A1774" s="12">
        <f>Riesgo!D1778</f>
        <v>0.97761634188610103</v>
      </c>
      <c r="F1774" s="75">
        <f t="shared" si="81"/>
        <v>0.18832446137030467</v>
      </c>
      <c r="G1774" s="26">
        <f t="shared" si="82"/>
        <v>6.6791346973758565E-3</v>
      </c>
      <c r="H1774" s="26">
        <f t="shared" si="83"/>
        <v>1.257844444303021E-3</v>
      </c>
    </row>
    <row r="1775" spans="1:8" x14ac:dyDescent="0.25">
      <c r="A1775" s="12">
        <f>Riesgo!D1779</f>
        <v>0.64479269510500248</v>
      </c>
      <c r="F1775" s="75">
        <f t="shared" si="81"/>
        <v>-0.14449918541079387</v>
      </c>
      <c r="G1775" s="26">
        <f t="shared" si="82"/>
        <v>-3.0171450988088371E-3</v>
      </c>
      <c r="H1775" s="26">
        <f t="shared" si="83"/>
        <v>4.3597500904404618E-4</v>
      </c>
    </row>
    <row r="1776" spans="1:8" x14ac:dyDescent="0.25">
      <c r="A1776" s="12">
        <f>Riesgo!D1780</f>
        <v>0.8188857282618538</v>
      </c>
      <c r="F1776" s="75">
        <f t="shared" si="81"/>
        <v>2.9593847746057445E-2</v>
      </c>
      <c r="G1776" s="26">
        <f t="shared" si="82"/>
        <v>2.5918168284424503E-5</v>
      </c>
      <c r="H1776" s="26">
        <f t="shared" si="83"/>
        <v>7.670183260659536E-7</v>
      </c>
    </row>
    <row r="1777" spans="1:8" x14ac:dyDescent="0.25">
      <c r="A1777" s="12">
        <f>Riesgo!D1781</f>
        <v>1</v>
      </c>
      <c r="F1777" s="75">
        <f t="shared" si="81"/>
        <v>0.21070811948420365</v>
      </c>
      <c r="G1777" s="26">
        <f t="shared" si="82"/>
        <v>9.3550004657532264E-3</v>
      </c>
      <c r="H1777" s="26">
        <f t="shared" si="83"/>
        <v>1.9711745559127117E-3</v>
      </c>
    </row>
    <row r="1778" spans="1:8" x14ac:dyDescent="0.25">
      <c r="A1778" s="12">
        <f>Riesgo!D1782</f>
        <v>0.80940499264401644</v>
      </c>
      <c r="F1778" s="75">
        <f t="shared" si="81"/>
        <v>2.011311212822009E-2</v>
      </c>
      <c r="G1778" s="26">
        <f t="shared" si="82"/>
        <v>8.1365036622736949E-6</v>
      </c>
      <c r="H1778" s="26">
        <f t="shared" si="83"/>
        <v>1.6365041049098423E-7</v>
      </c>
    </row>
    <row r="1779" spans="1:8" x14ac:dyDescent="0.25">
      <c r="A1779" s="12">
        <f>Riesgo!D1783</f>
        <v>0.63238438781446937</v>
      </c>
      <c r="F1779" s="75">
        <f t="shared" si="81"/>
        <v>-0.15690749270132698</v>
      </c>
      <c r="G1779" s="26">
        <f t="shared" si="82"/>
        <v>-3.8630563926231303E-3</v>
      </c>
      <c r="H1779" s="26">
        <f t="shared" si="83"/>
        <v>6.0614249273032838E-4</v>
      </c>
    </row>
    <row r="1780" spans="1:8" x14ac:dyDescent="0.25">
      <c r="A1780" s="12">
        <f>Riesgo!D1784</f>
        <v>0.91321823743095443</v>
      </c>
      <c r="F1780" s="75">
        <f t="shared" si="81"/>
        <v>0.12392635691515808</v>
      </c>
      <c r="G1780" s="26">
        <f t="shared" si="82"/>
        <v>1.9032290088520903E-3</v>
      </c>
      <c r="H1780" s="26">
        <f t="shared" si="83"/>
        <v>2.3586023744228668E-4</v>
      </c>
    </row>
    <row r="1781" spans="1:8" x14ac:dyDescent="0.25">
      <c r="A1781" s="12">
        <f>Riesgo!D1785</f>
        <v>0.93133575405250946</v>
      </c>
      <c r="F1781" s="75">
        <f t="shared" si="81"/>
        <v>0.14204387353671311</v>
      </c>
      <c r="G1781" s="26">
        <f t="shared" si="82"/>
        <v>2.8659428180692584E-3</v>
      </c>
      <c r="H1781" s="26">
        <f t="shared" si="83"/>
        <v>4.0708961921328093E-4</v>
      </c>
    </row>
    <row r="1782" spans="1:8" x14ac:dyDescent="0.25">
      <c r="A1782" s="12">
        <f>Riesgo!D1786</f>
        <v>0.5891135157466697</v>
      </c>
      <c r="F1782" s="75">
        <f t="shared" si="81"/>
        <v>-0.20017836476912665</v>
      </c>
      <c r="G1782" s="26">
        <f t="shared" si="82"/>
        <v>-8.0214228663642115E-3</v>
      </c>
      <c r="H1782" s="26">
        <f t="shared" si="83"/>
        <v>1.6057153125104686E-3</v>
      </c>
    </row>
    <row r="1783" spans="1:8" x14ac:dyDescent="0.25">
      <c r="A1783" s="12">
        <f>Riesgo!D1787</f>
        <v>0.89532842784647571</v>
      </c>
      <c r="F1783" s="75">
        <f t="shared" si="81"/>
        <v>0.10603654733067935</v>
      </c>
      <c r="G1783" s="26">
        <f t="shared" si="82"/>
        <v>1.1922483622263029E-3</v>
      </c>
      <c r="H1783" s="26">
        <f t="shared" si="83"/>
        <v>1.2642189989113431E-4</v>
      </c>
    </row>
    <row r="1784" spans="1:8" x14ac:dyDescent="0.25">
      <c r="A1784" s="12">
        <f>Riesgo!D1788</f>
        <v>0.70518302842127467</v>
      </c>
      <c r="F1784" s="75">
        <f t="shared" si="81"/>
        <v>-8.410885209452168E-2</v>
      </c>
      <c r="G1784" s="26">
        <f t="shared" si="82"/>
        <v>-5.9501116831877667E-4</v>
      </c>
      <c r="H1784" s="26">
        <f t="shared" si="83"/>
        <v>5.0045706350712525E-5</v>
      </c>
    </row>
    <row r="1785" spans="1:8" x14ac:dyDescent="0.25">
      <c r="A1785" s="12">
        <f>Riesgo!D1789</f>
        <v>0.74206324007415148</v>
      </c>
      <c r="F1785" s="75">
        <f t="shared" si="81"/>
        <v>-4.7228640441644876E-2</v>
      </c>
      <c r="G1785" s="26">
        <f t="shared" si="82"/>
        <v>-1.0534558313896089E-4</v>
      </c>
      <c r="H1785" s="26">
        <f t="shared" si="83"/>
        <v>4.9753286681853899E-6</v>
      </c>
    </row>
    <row r="1786" spans="1:8" x14ac:dyDescent="0.25">
      <c r="A1786" s="12">
        <f>Riesgo!D1790</f>
        <v>1</v>
      </c>
      <c r="F1786" s="75">
        <f t="shared" si="81"/>
        <v>0.21070811948420365</v>
      </c>
      <c r="G1786" s="26">
        <f t="shared" si="82"/>
        <v>9.3550004657532264E-3</v>
      </c>
      <c r="H1786" s="26">
        <f t="shared" si="83"/>
        <v>1.9711745559127117E-3</v>
      </c>
    </row>
    <row r="1787" spans="1:8" x14ac:dyDescent="0.25">
      <c r="A1787" s="12">
        <f>Riesgo!D1791</f>
        <v>0.56496785877937095</v>
      </c>
      <c r="F1787" s="75">
        <f t="shared" si="81"/>
        <v>-0.22432402173642541</v>
      </c>
      <c r="G1787" s="26">
        <f t="shared" si="82"/>
        <v>-1.1288268931297288E-2</v>
      </c>
      <c r="H1787" s="26">
        <f t="shared" si="83"/>
        <v>2.5322298851109485E-3</v>
      </c>
    </row>
    <row r="1788" spans="1:8" x14ac:dyDescent="0.25">
      <c r="A1788" s="12">
        <f>Riesgo!D1792</f>
        <v>0.73363714791437262</v>
      </c>
      <c r="F1788" s="75">
        <f t="shared" si="81"/>
        <v>-5.5654732601423729E-2</v>
      </c>
      <c r="G1788" s="26">
        <f t="shared" si="82"/>
        <v>-1.7238771036386937E-4</v>
      </c>
      <c r="H1788" s="26">
        <f t="shared" si="83"/>
        <v>9.5941919240728308E-6</v>
      </c>
    </row>
    <row r="1789" spans="1:8" x14ac:dyDescent="0.25">
      <c r="A1789" s="12">
        <f>Riesgo!D1793</f>
        <v>0.83779745754420643</v>
      </c>
      <c r="F1789" s="75">
        <f t="shared" si="81"/>
        <v>4.8505577028410074E-2</v>
      </c>
      <c r="G1789" s="26">
        <f t="shared" si="82"/>
        <v>1.1412348522092855E-4</v>
      </c>
      <c r="H1789" s="26">
        <f t="shared" si="83"/>
        <v>5.5356255031343681E-6</v>
      </c>
    </row>
    <row r="1790" spans="1:8" x14ac:dyDescent="0.25">
      <c r="A1790" s="12">
        <f>Riesgo!D1794</f>
        <v>0.97440550785064406</v>
      </c>
      <c r="F1790" s="75">
        <f t="shared" si="81"/>
        <v>0.18511362733484771</v>
      </c>
      <c r="G1790" s="26">
        <f t="shared" si="82"/>
        <v>6.3432988537725802E-3</v>
      </c>
      <c r="H1790" s="26">
        <f t="shared" si="83"/>
        <v>1.1742310600908242E-3</v>
      </c>
    </row>
    <row r="1791" spans="1:8" x14ac:dyDescent="0.25">
      <c r="A1791" s="12">
        <f>Riesgo!D1795</f>
        <v>0.82384565583171487</v>
      </c>
      <c r="F1791" s="75">
        <f t="shared" si="81"/>
        <v>3.4553775315918522E-2</v>
      </c>
      <c r="G1791" s="26">
        <f t="shared" si="82"/>
        <v>4.1255942664529013E-5</v>
      </c>
      <c r="H1791" s="26">
        <f t="shared" si="83"/>
        <v>1.4255485732765525E-6</v>
      </c>
    </row>
    <row r="1792" spans="1:8" x14ac:dyDescent="0.25">
      <c r="A1792" s="12">
        <f>Riesgo!D1796</f>
        <v>0.85678428278925789</v>
      </c>
      <c r="F1792" s="75">
        <f t="shared" si="81"/>
        <v>6.7492402273461538E-2</v>
      </c>
      <c r="G1792" s="26">
        <f t="shared" si="82"/>
        <v>3.0744303526434214E-4</v>
      </c>
      <c r="H1792" s="26">
        <f t="shared" si="83"/>
        <v>2.0750069012235003E-5</v>
      </c>
    </row>
    <row r="1793" spans="1:8" x14ac:dyDescent="0.25">
      <c r="A1793" s="12">
        <f>Riesgo!D1797</f>
        <v>0.88328372367746633</v>
      </c>
      <c r="F1793" s="75">
        <f t="shared" si="81"/>
        <v>9.3991843161669975E-2</v>
      </c>
      <c r="G1793" s="26">
        <f t="shared" si="82"/>
        <v>8.3036779729159617E-4</v>
      </c>
      <c r="H1793" s="26">
        <f t="shared" si="83"/>
        <v>7.8047799769533077E-5</v>
      </c>
    </row>
    <row r="1794" spans="1:8" x14ac:dyDescent="0.25">
      <c r="A1794" s="12">
        <f>Riesgo!D1798</f>
        <v>0.62847969897509204</v>
      </c>
      <c r="F1794" s="75">
        <f t="shared" si="81"/>
        <v>-0.16081218154070431</v>
      </c>
      <c r="G1794" s="26">
        <f t="shared" si="82"/>
        <v>-4.1586927047230224E-3</v>
      </c>
      <c r="H1794" s="26">
        <f t="shared" si="83"/>
        <v>6.6876844620392128E-4</v>
      </c>
    </row>
    <row r="1795" spans="1:8" x14ac:dyDescent="0.25">
      <c r="A1795" s="12">
        <f>Riesgo!D1799</f>
        <v>0.60817066247093376</v>
      </c>
      <c r="F1795" s="75">
        <f t="shared" ref="F1795:F1858" si="84">A1795-$D$4</f>
        <v>-0.18112121804486259</v>
      </c>
      <c r="G1795" s="26">
        <f t="shared" ref="G1795:G1858" si="85">IF(A1795=0,0,(A1795-D$4)^3)</f>
        <v>-5.9416626536256036E-3</v>
      </c>
      <c r="H1795" s="26">
        <f t="shared" ref="H1795:H1858" si="86">IF(A1795=0,0,(A1795-D$4)^4)</f>
        <v>1.0761611770363398E-3</v>
      </c>
    </row>
    <row r="1796" spans="1:8" x14ac:dyDescent="0.25">
      <c r="A1796" s="12">
        <f>Riesgo!D1800</f>
        <v>0.72796319210070604</v>
      </c>
      <c r="F1796" s="75">
        <f t="shared" si="84"/>
        <v>-6.1328688415090316E-2</v>
      </c>
      <c r="G1796" s="26">
        <f t="shared" si="85"/>
        <v>-2.3066995488944046E-4</v>
      </c>
      <c r="H1796" s="26">
        <f t="shared" si="86"/>
        <v>1.4146685790137434E-5</v>
      </c>
    </row>
    <row r="1797" spans="1:8" x14ac:dyDescent="0.25">
      <c r="A1797" s="12">
        <f>Riesgo!D1801</f>
        <v>0.81330268890363699</v>
      </c>
      <c r="F1797" s="75">
        <f t="shared" si="84"/>
        <v>2.4010808387840643E-2</v>
      </c>
      <c r="G1797" s="26">
        <f t="shared" si="85"/>
        <v>1.3842685306581117E-5</v>
      </c>
      <c r="H1797" s="26">
        <f t="shared" si="86"/>
        <v>3.3237406446949626E-7</v>
      </c>
    </row>
    <row r="1798" spans="1:8" x14ac:dyDescent="0.25">
      <c r="A1798" s="12">
        <f>Riesgo!D1802</f>
        <v>0.8673677892377919</v>
      </c>
      <c r="F1798" s="75">
        <f t="shared" si="84"/>
        <v>7.8075908721995546E-2</v>
      </c>
      <c r="G1798" s="26">
        <f t="shared" si="85"/>
        <v>4.7593883477063247E-4</v>
      </c>
      <c r="H1798" s="26">
        <f t="shared" si="86"/>
        <v>3.7159357020804821E-5</v>
      </c>
    </row>
    <row r="1799" spans="1:8" x14ac:dyDescent="0.25">
      <c r="A1799" s="12">
        <f>Riesgo!D1803</f>
        <v>0.84707891543432501</v>
      </c>
      <c r="F1799" s="75">
        <f t="shared" si="84"/>
        <v>5.7787034918528657E-2</v>
      </c>
      <c r="G1799" s="26">
        <f t="shared" si="85"/>
        <v>1.9297063835685722E-4</v>
      </c>
      <c r="H1799" s="26">
        <f t="shared" si="86"/>
        <v>1.1151201016978474E-5</v>
      </c>
    </row>
    <row r="1800" spans="1:8" x14ac:dyDescent="0.25">
      <c r="A1800" s="12">
        <f>Riesgo!D1804</f>
        <v>0.59648207295133826</v>
      </c>
      <c r="F1800" s="75">
        <f t="shared" si="84"/>
        <v>-0.19280980756445809</v>
      </c>
      <c r="G1800" s="26">
        <f t="shared" si="85"/>
        <v>-7.1678245032867453E-3</v>
      </c>
      <c r="H1800" s="26">
        <f t="shared" si="86"/>
        <v>1.3820268631345247E-3</v>
      </c>
    </row>
    <row r="1801" spans="1:8" x14ac:dyDescent="0.25">
      <c r="A1801" s="12">
        <f>Riesgo!D1805</f>
        <v>0.91393877503060261</v>
      </c>
      <c r="F1801" s="75">
        <f t="shared" si="84"/>
        <v>0.12464689451480626</v>
      </c>
      <c r="G1801" s="26">
        <f t="shared" si="85"/>
        <v>1.9366198926614991E-3</v>
      </c>
      <c r="H1801" s="26">
        <f t="shared" si="86"/>
        <v>2.4139365547585329E-4</v>
      </c>
    </row>
    <row r="1802" spans="1:8" x14ac:dyDescent="0.25">
      <c r="A1802" s="12">
        <f>Riesgo!D1806</f>
        <v>0.74141796514683334</v>
      </c>
      <c r="F1802" s="75">
        <f t="shared" si="84"/>
        <v>-4.7873915368963016E-2</v>
      </c>
      <c r="G1802" s="26">
        <f t="shared" si="85"/>
        <v>-1.097227902419853E-4</v>
      </c>
      <c r="H1802" s="26">
        <f t="shared" si="86"/>
        <v>5.252859574091285E-6</v>
      </c>
    </row>
    <row r="1803" spans="1:8" x14ac:dyDescent="0.25">
      <c r="A1803" s="12">
        <f>Riesgo!D1807</f>
        <v>0.81839147678266233</v>
      </c>
      <c r="F1803" s="75">
        <f t="shared" si="84"/>
        <v>2.9099596266865979E-2</v>
      </c>
      <c r="G1803" s="26">
        <f t="shared" si="85"/>
        <v>2.4641145358464211E-5</v>
      </c>
      <c r="H1803" s="26">
        <f t="shared" si="86"/>
        <v>7.1704738148446707E-7</v>
      </c>
    </row>
    <row r="1804" spans="1:8" x14ac:dyDescent="0.25">
      <c r="A1804" s="12">
        <f>Riesgo!D1808</f>
        <v>0.95702547747061717</v>
      </c>
      <c r="F1804" s="75">
        <f t="shared" si="84"/>
        <v>0.16773359695482082</v>
      </c>
      <c r="G1804" s="26">
        <f t="shared" si="85"/>
        <v>4.7191108716253798E-3</v>
      </c>
      <c r="H1804" s="26">
        <f t="shared" si="86"/>
        <v>7.915534409263246E-4</v>
      </c>
    </row>
    <row r="1805" spans="1:8" x14ac:dyDescent="0.25">
      <c r="A1805" s="12">
        <f>Riesgo!D1809</f>
        <v>1</v>
      </c>
      <c r="F1805" s="75">
        <f t="shared" si="84"/>
        <v>0.21070811948420365</v>
      </c>
      <c r="G1805" s="26">
        <f t="shared" si="85"/>
        <v>9.3550004657532264E-3</v>
      </c>
      <c r="H1805" s="26">
        <f t="shared" si="86"/>
        <v>1.9711745559127117E-3</v>
      </c>
    </row>
    <row r="1806" spans="1:8" x14ac:dyDescent="0.25">
      <c r="A1806" s="12">
        <f>Riesgo!D1810</f>
        <v>0.63223590895364923</v>
      </c>
      <c r="F1806" s="75">
        <f t="shared" si="84"/>
        <v>-0.15705597156214712</v>
      </c>
      <c r="G1806" s="26">
        <f t="shared" si="85"/>
        <v>-3.8740334048376693E-3</v>
      </c>
      <c r="H1806" s="26">
        <f t="shared" si="86"/>
        <v>6.0844008026099297E-4</v>
      </c>
    </row>
    <row r="1807" spans="1:8" x14ac:dyDescent="0.25">
      <c r="A1807" s="12">
        <f>Riesgo!D1811</f>
        <v>0.64829099831511805</v>
      </c>
      <c r="F1807" s="75">
        <f t="shared" si="84"/>
        <v>-0.1410008822006783</v>
      </c>
      <c r="G1807" s="26">
        <f t="shared" si="85"/>
        <v>-2.8032736174242682E-3</v>
      </c>
      <c r="H1807" s="26">
        <f t="shared" si="86"/>
        <v>3.9526405310670864E-4</v>
      </c>
    </row>
    <row r="1808" spans="1:8" x14ac:dyDescent="0.25">
      <c r="A1808" s="12">
        <f>Riesgo!D1812</f>
        <v>0.71599865359543624</v>
      </c>
      <c r="F1808" s="75">
        <f t="shared" si="84"/>
        <v>-7.3293226920360111E-2</v>
      </c>
      <c r="G1808" s="26">
        <f t="shared" si="85"/>
        <v>-3.9372367405191645E-4</v>
      </c>
      <c r="H1808" s="26">
        <f t="shared" si="86"/>
        <v>2.8857278586205013E-5</v>
      </c>
    </row>
    <row r="1809" spans="1:8" x14ac:dyDescent="0.25">
      <c r="A1809" s="12">
        <f>Riesgo!D1813</f>
        <v>0.80871732683909325</v>
      </c>
      <c r="F1809" s="75">
        <f t="shared" si="84"/>
        <v>1.9425446323296902E-2</v>
      </c>
      <c r="G1809" s="26">
        <f t="shared" si="85"/>
        <v>7.330152636579447E-6</v>
      </c>
      <c r="H1809" s="26">
        <f t="shared" si="86"/>
        <v>1.4239148658344732E-7</v>
      </c>
    </row>
    <row r="1810" spans="1:8" x14ac:dyDescent="0.25">
      <c r="A1810" s="12">
        <f>Riesgo!D1814</f>
        <v>0.73642046817904094</v>
      </c>
      <c r="F1810" s="75">
        <f t="shared" si="84"/>
        <v>-5.2871412336755408E-2</v>
      </c>
      <c r="G1810" s="26">
        <f t="shared" si="85"/>
        <v>-1.4779601866682322E-4</v>
      </c>
      <c r="H1810" s="26">
        <f t="shared" si="86"/>
        <v>7.8141842446644098E-6</v>
      </c>
    </row>
    <row r="1811" spans="1:8" x14ac:dyDescent="0.25">
      <c r="A1811" s="12">
        <f>Riesgo!D1815</f>
        <v>0.65875538571636838</v>
      </c>
      <c r="F1811" s="75">
        <f t="shared" si="84"/>
        <v>-0.13053649479942797</v>
      </c>
      <c r="G1811" s="26">
        <f t="shared" si="85"/>
        <v>-2.2243126931497368E-3</v>
      </c>
      <c r="H1811" s="26">
        <f t="shared" si="86"/>
        <v>2.9035398230164224E-4</v>
      </c>
    </row>
    <row r="1812" spans="1:8" x14ac:dyDescent="0.25">
      <c r="A1812" s="12">
        <f>Riesgo!D1816</f>
        <v>0.82419285312771784</v>
      </c>
      <c r="F1812" s="75">
        <f t="shared" si="84"/>
        <v>3.4900972611921488E-2</v>
      </c>
      <c r="G1812" s="26">
        <f t="shared" si="85"/>
        <v>4.2512103052183868E-5</v>
      </c>
      <c r="H1812" s="26">
        <f t="shared" si="86"/>
        <v>1.4837137442994528E-6</v>
      </c>
    </row>
    <row r="1813" spans="1:8" x14ac:dyDescent="0.25">
      <c r="A1813" s="12">
        <f>Riesgo!D1817</f>
        <v>0.5404800229854978</v>
      </c>
      <c r="F1813" s="75">
        <f t="shared" si="84"/>
        <v>-0.24881185753029855</v>
      </c>
      <c r="G1813" s="26">
        <f t="shared" si="85"/>
        <v>-1.5403280371547244E-2</v>
      </c>
      <c r="H1813" s="26">
        <f t="shared" si="86"/>
        <v>3.8325188013046576E-3</v>
      </c>
    </row>
    <row r="1814" spans="1:8" x14ac:dyDescent="0.25">
      <c r="A1814" s="12">
        <f>Riesgo!D1818</f>
        <v>0.58357125688717004</v>
      </c>
      <c r="F1814" s="75">
        <f t="shared" si="84"/>
        <v>-0.20572062362862631</v>
      </c>
      <c r="G1814" s="26">
        <f t="shared" si="85"/>
        <v>-8.7062973667224632E-3</v>
      </c>
      <c r="H1814" s="26">
        <f t="shared" si="86"/>
        <v>1.791064923778412E-3</v>
      </c>
    </row>
    <row r="1815" spans="1:8" x14ac:dyDescent="0.25">
      <c r="A1815" s="12">
        <f>Riesgo!D1819</f>
        <v>0.99376210937958631</v>
      </c>
      <c r="F1815" s="75">
        <f t="shared" si="84"/>
        <v>0.20447022886378996</v>
      </c>
      <c r="G1815" s="26">
        <f t="shared" si="85"/>
        <v>8.5485065596540063E-3</v>
      </c>
      <c r="H1815" s="26">
        <f t="shared" si="86"/>
        <v>1.7479150926960644E-3</v>
      </c>
    </row>
    <row r="1816" spans="1:8" x14ac:dyDescent="0.25">
      <c r="A1816" s="12">
        <f>Riesgo!D1820</f>
        <v>0.68954385990503786</v>
      </c>
      <c r="F1816" s="75">
        <f t="shared" si="84"/>
        <v>-9.9748020610758492E-2</v>
      </c>
      <c r="G1816" s="26">
        <f t="shared" si="85"/>
        <v>-9.9245965040745381E-4</v>
      </c>
      <c r="H1816" s="26">
        <f t="shared" si="86"/>
        <v>9.8995885664188876E-5</v>
      </c>
    </row>
    <row r="1817" spans="1:8" x14ac:dyDescent="0.25">
      <c r="A1817" s="12">
        <f>Riesgo!D1821</f>
        <v>0.79144981282293536</v>
      </c>
      <c r="F1817" s="75">
        <f t="shared" si="84"/>
        <v>2.15793230713901E-3</v>
      </c>
      <c r="G1817" s="26">
        <f t="shared" si="85"/>
        <v>1.0048782612015589E-8</v>
      </c>
      <c r="H1817" s="26">
        <f t="shared" si="86"/>
        <v>2.168459264588517E-11</v>
      </c>
    </row>
    <row r="1818" spans="1:8" x14ac:dyDescent="0.25">
      <c r="A1818" s="12">
        <f>Riesgo!D1822</f>
        <v>0.66212863850984194</v>
      </c>
      <c r="F1818" s="75">
        <f t="shared" si="84"/>
        <v>-0.12716324200595441</v>
      </c>
      <c r="G1818" s="26">
        <f t="shared" si="85"/>
        <v>-2.0562919481620871E-3</v>
      </c>
      <c r="H1818" s="26">
        <f t="shared" si="86"/>
        <v>2.6148475063903095E-4</v>
      </c>
    </row>
    <row r="1819" spans="1:8" x14ac:dyDescent="0.25">
      <c r="A1819" s="12">
        <f>Riesgo!D1823</f>
        <v>0.88095504196989827</v>
      </c>
      <c r="F1819" s="75">
        <f t="shared" si="84"/>
        <v>9.1663161454101916E-2</v>
      </c>
      <c r="G1819" s="26">
        <f t="shared" si="85"/>
        <v>7.701662724416417E-4</v>
      </c>
      <c r="H1819" s="26">
        <f t="shared" si="86"/>
        <v>7.0595875377322046E-5</v>
      </c>
    </row>
    <row r="1820" spans="1:8" x14ac:dyDescent="0.25">
      <c r="A1820" s="12">
        <f>Riesgo!D1824</f>
        <v>0.67700513900651949</v>
      </c>
      <c r="F1820" s="75">
        <f t="shared" si="84"/>
        <v>-0.11228674150927687</v>
      </c>
      <c r="G1820" s="26">
        <f t="shared" si="85"/>
        <v>-1.4157463062060885E-3</v>
      </c>
      <c r="H1820" s="26">
        <f t="shared" si="86"/>
        <v>1.5896953952767659E-4</v>
      </c>
    </row>
    <row r="1821" spans="1:8" x14ac:dyDescent="0.25">
      <c r="A1821" s="12">
        <f>Riesgo!D1825</f>
        <v>0.68176712769168202</v>
      </c>
      <c r="F1821" s="75">
        <f t="shared" si="84"/>
        <v>-0.10752475282411433</v>
      </c>
      <c r="G1821" s="26">
        <f t="shared" si="85"/>
        <v>-1.2431552220826723E-3</v>
      </c>
      <c r="H1821" s="26">
        <f t="shared" si="86"/>
        <v>1.3366995797644629E-4</v>
      </c>
    </row>
    <row r="1822" spans="1:8" x14ac:dyDescent="0.25">
      <c r="A1822" s="12">
        <f>Riesgo!D1826</f>
        <v>0.8878085830012673</v>
      </c>
      <c r="F1822" s="75">
        <f t="shared" si="84"/>
        <v>9.8516702485470953E-2</v>
      </c>
      <c r="G1822" s="26">
        <f t="shared" si="85"/>
        <v>9.5615786251016888E-4</v>
      </c>
      <c r="H1822" s="26">
        <f t="shared" si="86"/>
        <v>9.4197519670058158E-5</v>
      </c>
    </row>
    <row r="1823" spans="1:8" x14ac:dyDescent="0.25">
      <c r="A1823" s="12">
        <f>Riesgo!D1827</f>
        <v>0.93399375683348151</v>
      </c>
      <c r="F1823" s="75">
        <f t="shared" si="84"/>
        <v>0.14470187631768516</v>
      </c>
      <c r="G1823" s="26">
        <f t="shared" si="85"/>
        <v>3.0298594840539668E-3</v>
      </c>
      <c r="H1823" s="26">
        <f t="shared" si="86"/>
        <v>4.3842635232154244E-4</v>
      </c>
    </row>
    <row r="1824" spans="1:8" x14ac:dyDescent="0.25">
      <c r="A1824" s="12">
        <f>Riesgo!D1828</f>
        <v>0.71655511391233118</v>
      </c>
      <c r="F1824" s="75">
        <f t="shared" si="84"/>
        <v>-7.2736766603465175E-2</v>
      </c>
      <c r="G1824" s="26">
        <f t="shared" si="85"/>
        <v>-3.8482384435848662E-4</v>
      </c>
      <c r="H1824" s="26">
        <f t="shared" si="86"/>
        <v>2.7990842150551451E-5</v>
      </c>
    </row>
    <row r="1825" spans="1:8" x14ac:dyDescent="0.25">
      <c r="A1825" s="12">
        <f>Riesgo!D1829</f>
        <v>0.87334171378905712</v>
      </c>
      <c r="F1825" s="75">
        <f t="shared" si="84"/>
        <v>8.4049833273260766E-2</v>
      </c>
      <c r="G1825" s="26">
        <f t="shared" si="85"/>
        <v>5.9375949665762878E-4</v>
      </c>
      <c r="H1825" s="26">
        <f t="shared" si="86"/>
        <v>4.9905386698488935E-5</v>
      </c>
    </row>
    <row r="1826" spans="1:8" x14ac:dyDescent="0.25">
      <c r="A1826" s="12">
        <f>Riesgo!D1830</f>
        <v>0.86106565770247001</v>
      </c>
      <c r="F1826" s="75">
        <f t="shared" si="84"/>
        <v>7.177377718667366E-2</v>
      </c>
      <c r="G1826" s="26">
        <f t="shared" si="85"/>
        <v>3.6974082541023199E-4</v>
      </c>
      <c r="H1826" s="26">
        <f t="shared" si="86"/>
        <v>2.6537695619810797E-5</v>
      </c>
    </row>
    <row r="1827" spans="1:8" x14ac:dyDescent="0.25">
      <c r="A1827" s="12">
        <f>Riesgo!D1831</f>
        <v>1</v>
      </c>
      <c r="F1827" s="75">
        <f t="shared" si="84"/>
        <v>0.21070811948420365</v>
      </c>
      <c r="G1827" s="26">
        <f t="shared" si="85"/>
        <v>9.3550004657532264E-3</v>
      </c>
      <c r="H1827" s="26">
        <f t="shared" si="86"/>
        <v>1.9711745559127117E-3</v>
      </c>
    </row>
    <row r="1828" spans="1:8" x14ac:dyDescent="0.25">
      <c r="A1828" s="12">
        <f>Riesgo!D1832</f>
        <v>0.84038883611830573</v>
      </c>
      <c r="F1828" s="75">
        <f t="shared" si="84"/>
        <v>5.1096955602509375E-2</v>
      </c>
      <c r="G1828" s="26">
        <f t="shared" si="85"/>
        <v>1.3340898373729627E-4</v>
      </c>
      <c r="H1828" s="26">
        <f t="shared" si="86"/>
        <v>6.8167929190005234E-6</v>
      </c>
    </row>
    <row r="1829" spans="1:8" x14ac:dyDescent="0.25">
      <c r="A1829" s="12">
        <f>Riesgo!D1833</f>
        <v>0.91473592477744969</v>
      </c>
      <c r="F1829" s="75">
        <f t="shared" si="84"/>
        <v>0.12544404426165334</v>
      </c>
      <c r="G1829" s="26">
        <f t="shared" si="85"/>
        <v>1.9740136030594289E-3</v>
      </c>
      <c r="H1829" s="26">
        <f t="shared" si="86"/>
        <v>2.476282497952928E-4</v>
      </c>
    </row>
    <row r="1830" spans="1:8" x14ac:dyDescent="0.25">
      <c r="A1830" s="12">
        <f>Riesgo!D1834</f>
        <v>0.68597283932196584</v>
      </c>
      <c r="F1830" s="75">
        <f t="shared" si="84"/>
        <v>-0.10331904119383051</v>
      </c>
      <c r="G1830" s="26">
        <f t="shared" si="85"/>
        <v>-1.1029126088209385E-3</v>
      </c>
      <c r="H1830" s="26">
        <f t="shared" si="86"/>
        <v>1.1395187326396561E-4</v>
      </c>
    </row>
    <row r="1831" spans="1:8" x14ac:dyDescent="0.25">
      <c r="A1831" s="12">
        <f>Riesgo!D1835</f>
        <v>0.73558647035529812</v>
      </c>
      <c r="F1831" s="75">
        <f t="shared" si="84"/>
        <v>-5.3705410160498235E-2</v>
      </c>
      <c r="G1831" s="26">
        <f t="shared" si="85"/>
        <v>-1.549009613927105E-4</v>
      </c>
      <c r="H1831" s="26">
        <f t="shared" si="86"/>
        <v>8.3190196658510207E-6</v>
      </c>
    </row>
    <row r="1832" spans="1:8" x14ac:dyDescent="0.25">
      <c r="A1832" s="12">
        <f>Riesgo!D1836</f>
        <v>0.61882015233901277</v>
      </c>
      <c r="F1832" s="75">
        <f t="shared" si="84"/>
        <v>-0.17047172817678358</v>
      </c>
      <c r="G1832" s="26">
        <f t="shared" si="85"/>
        <v>-4.9540124269107288E-3</v>
      </c>
      <c r="H1832" s="26">
        <f t="shared" si="86"/>
        <v>8.4451905982473377E-4</v>
      </c>
    </row>
    <row r="1833" spans="1:8" x14ac:dyDescent="0.25">
      <c r="A1833" s="12">
        <f>Riesgo!D1837</f>
        <v>0.9292984148837492</v>
      </c>
      <c r="F1833" s="75">
        <f t="shared" si="84"/>
        <v>0.14000653436795285</v>
      </c>
      <c r="G1833" s="26">
        <f t="shared" si="85"/>
        <v>2.7443842387690517E-3</v>
      </c>
      <c r="H1833" s="26">
        <f t="shared" si="86"/>
        <v>3.8423172624408729E-4</v>
      </c>
    </row>
    <row r="1834" spans="1:8" x14ac:dyDescent="0.25">
      <c r="A1834" s="12">
        <f>Riesgo!D1838</f>
        <v>0.58205581233888137</v>
      </c>
      <c r="F1834" s="75">
        <f t="shared" si="84"/>
        <v>-0.20723606817691498</v>
      </c>
      <c r="G1834" s="26">
        <f t="shared" si="85"/>
        <v>-8.9001234762958997E-3</v>
      </c>
      <c r="H1834" s="26">
        <f t="shared" si="86"/>
        <v>1.8444265955166186E-3</v>
      </c>
    </row>
    <row r="1835" spans="1:8" x14ac:dyDescent="0.25">
      <c r="A1835" s="12">
        <f>Riesgo!D1839</f>
        <v>0.91098789002141145</v>
      </c>
      <c r="F1835" s="75">
        <f t="shared" si="84"/>
        <v>0.1216960095056151</v>
      </c>
      <c r="G1835" s="26">
        <f t="shared" si="85"/>
        <v>1.8023080104936644E-3</v>
      </c>
      <c r="H1835" s="26">
        <f t="shared" si="86"/>
        <v>2.1933369277708323E-4</v>
      </c>
    </row>
    <row r="1836" spans="1:8" x14ac:dyDescent="0.25">
      <c r="A1836" s="12">
        <f>Riesgo!D1840</f>
        <v>0.94591514351941197</v>
      </c>
      <c r="F1836" s="75">
        <f t="shared" si="84"/>
        <v>0.15662326300361562</v>
      </c>
      <c r="G1836" s="26">
        <f t="shared" si="85"/>
        <v>3.8421012252478483E-3</v>
      </c>
      <c r="H1836" s="26">
        <f t="shared" si="86"/>
        <v>6.0176243068850758E-4</v>
      </c>
    </row>
    <row r="1837" spans="1:8" x14ac:dyDescent="0.25">
      <c r="A1837" s="12">
        <f>Riesgo!D1841</f>
        <v>0.77558756515360594</v>
      </c>
      <c r="F1837" s="75">
        <f t="shared" si="84"/>
        <v>-1.3704315362190411E-2</v>
      </c>
      <c r="G1837" s="26">
        <f t="shared" si="85"/>
        <v>-2.5737836164475363E-6</v>
      </c>
      <c r="H1837" s="26">
        <f t="shared" si="86"/>
        <v>3.5271942353835965E-8</v>
      </c>
    </row>
    <row r="1838" spans="1:8" x14ac:dyDescent="0.25">
      <c r="A1838" s="12">
        <f>Riesgo!D1842</f>
        <v>0.94799157602882744</v>
      </c>
      <c r="F1838" s="75">
        <f t="shared" si="84"/>
        <v>0.15869969551303109</v>
      </c>
      <c r="G1838" s="26">
        <f t="shared" si="85"/>
        <v>3.9969459969009169E-3</v>
      </c>
      <c r="H1838" s="26">
        <f t="shared" si="86"/>
        <v>6.3431411269020404E-4</v>
      </c>
    </row>
    <row r="1839" spans="1:8" x14ac:dyDescent="0.25">
      <c r="A1839" s="12">
        <f>Riesgo!D1843</f>
        <v>0.7376564396080626</v>
      </c>
      <c r="F1839" s="75">
        <f t="shared" si="84"/>
        <v>-5.1635440907733754E-2</v>
      </c>
      <c r="G1839" s="26">
        <f t="shared" si="85"/>
        <v>-1.3767138111217187E-4</v>
      </c>
      <c r="H1839" s="26">
        <f t="shared" si="86"/>
        <v>7.1087224641036434E-6</v>
      </c>
    </row>
    <row r="1840" spans="1:8" x14ac:dyDescent="0.25">
      <c r="A1840" s="12">
        <f>Riesgo!D1844</f>
        <v>0.66339275467349856</v>
      </c>
      <c r="F1840" s="75">
        <f t="shared" si="84"/>
        <v>-0.12589912584229779</v>
      </c>
      <c r="G1840" s="26">
        <f t="shared" si="85"/>
        <v>-1.9955754109656763E-3</v>
      </c>
      <c r="H1840" s="26">
        <f t="shared" si="86"/>
        <v>2.512411997929628E-4</v>
      </c>
    </row>
    <row r="1841" spans="1:8" x14ac:dyDescent="0.25">
      <c r="A1841" s="12">
        <f>Riesgo!D1845</f>
        <v>0.82160749502995523</v>
      </c>
      <c r="F1841" s="75">
        <f t="shared" si="84"/>
        <v>3.2315614514158875E-2</v>
      </c>
      <c r="G1841" s="26">
        <f t="shared" si="85"/>
        <v>3.3747162028722234E-5</v>
      </c>
      <c r="H1841" s="26">
        <f t="shared" si="86"/>
        <v>1.0905602790670475E-6</v>
      </c>
    </row>
    <row r="1842" spans="1:8" x14ac:dyDescent="0.25">
      <c r="A1842" s="12">
        <f>Riesgo!D1846</f>
        <v>0.57581430818849288</v>
      </c>
      <c r="F1842" s="75">
        <f t="shared" si="84"/>
        <v>-0.21347757232730347</v>
      </c>
      <c r="G1842" s="26">
        <f t="shared" si="85"/>
        <v>-9.7287437858092265E-3</v>
      </c>
      <c r="H1842" s="26">
        <f t="shared" si="86"/>
        <v>2.0768686051888933E-3</v>
      </c>
    </row>
    <row r="1843" spans="1:8" x14ac:dyDescent="0.25">
      <c r="A1843" s="12">
        <f>Riesgo!D1847</f>
        <v>0.59342044904008384</v>
      </c>
      <c r="F1843" s="75">
        <f t="shared" si="84"/>
        <v>-0.19587143147571251</v>
      </c>
      <c r="G1843" s="26">
        <f t="shared" si="85"/>
        <v>-7.5147284521485712E-3</v>
      </c>
      <c r="H1843" s="26">
        <f t="shared" si="86"/>
        <v>1.471920619073606E-3</v>
      </c>
    </row>
    <row r="1844" spans="1:8" x14ac:dyDescent="0.25">
      <c r="A1844" s="12">
        <f>Riesgo!D1848</f>
        <v>0.90211276869673906</v>
      </c>
      <c r="F1844" s="75">
        <f t="shared" si="84"/>
        <v>0.11282088818094271</v>
      </c>
      <c r="G1844" s="26">
        <f t="shared" si="85"/>
        <v>1.4360466332751017E-3</v>
      </c>
      <c r="H1844" s="26">
        <f t="shared" si="86"/>
        <v>1.620160566353495E-4</v>
      </c>
    </row>
    <row r="1845" spans="1:8" x14ac:dyDescent="0.25">
      <c r="A1845" s="12">
        <f>Riesgo!D1849</f>
        <v>0.78478402334047337</v>
      </c>
      <c r="F1845" s="75">
        <f t="shared" si="84"/>
        <v>-4.5078571753229824E-3</v>
      </c>
      <c r="G1845" s="26">
        <f t="shared" si="85"/>
        <v>-9.160315731119026E-8</v>
      </c>
      <c r="H1845" s="26">
        <f t="shared" si="86"/>
        <v>4.1293394996748891E-10</v>
      </c>
    </row>
    <row r="1846" spans="1:8" x14ac:dyDescent="0.25">
      <c r="A1846" s="12">
        <f>Riesgo!D1850</f>
        <v>0.66280103574398497</v>
      </c>
      <c r="F1846" s="75">
        <f t="shared" si="84"/>
        <v>-0.12649084477181138</v>
      </c>
      <c r="G1846" s="26">
        <f t="shared" si="85"/>
        <v>-2.0238451440573969E-3</v>
      </c>
      <c r="H1846" s="26">
        <f t="shared" si="86"/>
        <v>2.5599788195914845E-4</v>
      </c>
    </row>
    <row r="1847" spans="1:8" x14ac:dyDescent="0.25">
      <c r="A1847" s="12">
        <f>Riesgo!D1851</f>
        <v>0.73475734170776241</v>
      </c>
      <c r="F1847" s="75">
        <f t="shared" si="84"/>
        <v>-5.4534538808033939E-2</v>
      </c>
      <c r="G1847" s="26">
        <f t="shared" si="85"/>
        <v>-1.6218658676882486E-4</v>
      </c>
      <c r="H1847" s="26">
        <f t="shared" si="86"/>
        <v>8.8447707102870436E-6</v>
      </c>
    </row>
    <row r="1848" spans="1:8" x14ac:dyDescent="0.25">
      <c r="A1848" s="12">
        <f>Riesgo!D1852</f>
        <v>0.64320258786899842</v>
      </c>
      <c r="F1848" s="75">
        <f t="shared" si="84"/>
        <v>-0.14608929264679793</v>
      </c>
      <c r="G1848" s="26">
        <f t="shared" si="85"/>
        <v>-3.1178495791408063E-3</v>
      </c>
      <c r="H1848" s="26">
        <f t="shared" si="86"/>
        <v>4.5548443959579697E-4</v>
      </c>
    </row>
    <row r="1849" spans="1:8" x14ac:dyDescent="0.25">
      <c r="A1849" s="12">
        <f>Riesgo!D1853</f>
        <v>0.67304751477882019</v>
      </c>
      <c r="F1849" s="75">
        <f t="shared" si="84"/>
        <v>-0.11624436573697616</v>
      </c>
      <c r="G1849" s="26">
        <f t="shared" si="85"/>
        <v>-1.5707813513479252E-3</v>
      </c>
      <c r="H1849" s="26">
        <f t="shared" si="86"/>
        <v>1.8259448189890989E-4</v>
      </c>
    </row>
    <row r="1850" spans="1:8" x14ac:dyDescent="0.25">
      <c r="A1850" s="12">
        <f>Riesgo!D1854</f>
        <v>0.82675012647991997</v>
      </c>
      <c r="F1850" s="75">
        <f t="shared" si="84"/>
        <v>3.7458245964123615E-2</v>
      </c>
      <c r="G1850" s="26">
        <f t="shared" si="85"/>
        <v>5.2558421220797629E-5</v>
      </c>
      <c r="H1850" s="26">
        <f t="shared" si="86"/>
        <v>1.9687462695746516E-6</v>
      </c>
    </row>
    <row r="1851" spans="1:8" x14ac:dyDescent="0.25">
      <c r="A1851" s="12">
        <f>Riesgo!D1855</f>
        <v>0.73736898228346703</v>
      </c>
      <c r="F1851" s="75">
        <f t="shared" si="84"/>
        <v>-5.1922898232329318E-2</v>
      </c>
      <c r="G1851" s="26">
        <f t="shared" si="85"/>
        <v>-1.3998347737279206E-4</v>
      </c>
      <c r="H1851" s="26">
        <f t="shared" si="86"/>
        <v>7.2683478498350557E-6</v>
      </c>
    </row>
    <row r="1852" spans="1:8" x14ac:dyDescent="0.25">
      <c r="A1852" s="12">
        <f>Riesgo!D1856</f>
        <v>0.9892689366761136</v>
      </c>
      <c r="F1852" s="75">
        <f t="shared" si="84"/>
        <v>0.19997705616031725</v>
      </c>
      <c r="G1852" s="26">
        <f t="shared" si="85"/>
        <v>7.9972470550778579E-3</v>
      </c>
      <c r="H1852" s="26">
        <f t="shared" si="86"/>
        <v>1.5992659234612364E-3</v>
      </c>
    </row>
    <row r="1853" spans="1:8" x14ac:dyDescent="0.25">
      <c r="A1853" s="12">
        <f>Riesgo!D1857</f>
        <v>0.79700608573278275</v>
      </c>
      <c r="F1853" s="75">
        <f t="shared" si="84"/>
        <v>7.7142052169864028E-3</v>
      </c>
      <c r="G1853" s="26">
        <f t="shared" si="85"/>
        <v>4.5906434611899693E-7</v>
      </c>
      <c r="H1853" s="26">
        <f t="shared" si="86"/>
        <v>3.5413165737636178E-9</v>
      </c>
    </row>
    <row r="1854" spans="1:8" x14ac:dyDescent="0.25">
      <c r="A1854" s="12">
        <f>Riesgo!D1858</f>
        <v>0.643758927973618</v>
      </c>
      <c r="F1854" s="75">
        <f t="shared" si="84"/>
        <v>-0.14553295254217835</v>
      </c>
      <c r="G1854" s="26">
        <f t="shared" si="85"/>
        <v>-3.0823646896862068E-3</v>
      </c>
      <c r="H1854" s="26">
        <f t="shared" si="86"/>
        <v>4.4858563410178902E-4</v>
      </c>
    </row>
    <row r="1855" spans="1:8" x14ac:dyDescent="0.25">
      <c r="A1855" s="12">
        <f>Riesgo!D1859</f>
        <v>0.73275721917899284</v>
      </c>
      <c r="F1855" s="75">
        <f t="shared" si="84"/>
        <v>-5.6534661336803516E-2</v>
      </c>
      <c r="G1855" s="26">
        <f t="shared" si="85"/>
        <v>-1.8069427163757708E-4</v>
      </c>
      <c r="H1855" s="26">
        <f t="shared" si="86"/>
        <v>1.0215489452530802E-5</v>
      </c>
    </row>
    <row r="1856" spans="1:8" x14ac:dyDescent="0.25">
      <c r="A1856" s="12">
        <f>Riesgo!D1860</f>
        <v>0.7942104004721966</v>
      </c>
      <c r="F1856" s="75">
        <f t="shared" si="84"/>
        <v>4.9185199564002469E-3</v>
      </c>
      <c r="G1856" s="26">
        <f t="shared" si="85"/>
        <v>1.1898804074678761E-7</v>
      </c>
      <c r="H1856" s="26">
        <f t="shared" si="86"/>
        <v>5.8524505298604063E-10</v>
      </c>
    </row>
    <row r="1857" spans="1:8" x14ac:dyDescent="0.25">
      <c r="A1857" s="12">
        <f>Riesgo!D1861</f>
        <v>0.7517083873438859</v>
      </c>
      <c r="F1857" s="75">
        <f t="shared" si="84"/>
        <v>-3.7583493171910454E-2</v>
      </c>
      <c r="G1857" s="26">
        <f t="shared" si="85"/>
        <v>-5.3087396650884808E-5</v>
      </c>
      <c r="H1857" s="26">
        <f t="shared" si="86"/>
        <v>1.995209809543031E-6</v>
      </c>
    </row>
    <row r="1858" spans="1:8" x14ac:dyDescent="0.25">
      <c r="A1858" s="12">
        <f>Riesgo!D1862</f>
        <v>0.75273272947046255</v>
      </c>
      <c r="F1858" s="75">
        <f t="shared" si="84"/>
        <v>-3.6559151045333804E-2</v>
      </c>
      <c r="G1858" s="26">
        <f t="shared" si="85"/>
        <v>-4.886392027105326E-5</v>
      </c>
      <c r="H1858" s="26">
        <f t="shared" si="86"/>
        <v>1.7864234418565845E-6</v>
      </c>
    </row>
    <row r="1859" spans="1:8" x14ac:dyDescent="0.25">
      <c r="A1859" s="12">
        <f>Riesgo!D1863</f>
        <v>0.8774937669485241</v>
      </c>
      <c r="F1859" s="75">
        <f t="shared" ref="F1859:F1922" si="87">A1859-$D$4</f>
        <v>8.820188643272775E-2</v>
      </c>
      <c r="G1859" s="26">
        <f t="shared" ref="G1859:G1922" si="88">IF(A1859=0,0,(A1859-D$4)^3)</f>
        <v>6.8617299398041889E-4</v>
      </c>
      <c r="H1859" s="26">
        <f t="shared" ref="H1859:H1922" si="89">IF(A1859=0,0,(A1859-D$4)^4)</f>
        <v>6.0521752488265687E-5</v>
      </c>
    </row>
    <row r="1860" spans="1:8" x14ac:dyDescent="0.25">
      <c r="A1860" s="12">
        <f>Riesgo!D1864</f>
        <v>0.6238023883483711</v>
      </c>
      <c r="F1860" s="75">
        <f t="shared" si="87"/>
        <v>-0.16548949216742526</v>
      </c>
      <c r="G1860" s="26">
        <f t="shared" si="88"/>
        <v>-4.5322229933361206E-3</v>
      </c>
      <c r="H1860" s="26">
        <f t="shared" si="89"/>
        <v>7.5003528155672251E-4</v>
      </c>
    </row>
    <row r="1861" spans="1:8" x14ac:dyDescent="0.25">
      <c r="A1861" s="12">
        <f>Riesgo!D1865</f>
        <v>0.66351833528963045</v>
      </c>
      <c r="F1861" s="75">
        <f t="shared" si="87"/>
        <v>-0.12577354522616591</v>
      </c>
      <c r="G1861" s="26">
        <f t="shared" si="88"/>
        <v>-1.9896097849258455E-3</v>
      </c>
      <c r="H1861" s="26">
        <f t="shared" si="89"/>
        <v>2.5024027626679307E-4</v>
      </c>
    </row>
    <row r="1862" spans="1:8" x14ac:dyDescent="0.25">
      <c r="A1862" s="12">
        <f>Riesgo!D1866</f>
        <v>0.69157875561753801</v>
      </c>
      <c r="F1862" s="75">
        <f t="shared" si="87"/>
        <v>-9.7713124898258341E-2</v>
      </c>
      <c r="G1862" s="26">
        <f t="shared" si="88"/>
        <v>-9.3295072637282191E-4</v>
      </c>
      <c r="H1862" s="26">
        <f t="shared" si="89"/>
        <v>9.1161530849988387E-5</v>
      </c>
    </row>
    <row r="1863" spans="1:8" x14ac:dyDescent="0.25">
      <c r="A1863" s="12">
        <f>Riesgo!D1867</f>
        <v>0.88096482160330547</v>
      </c>
      <c r="F1863" s="75">
        <f t="shared" si="87"/>
        <v>9.1672941087509119E-2</v>
      </c>
      <c r="G1863" s="26">
        <f t="shared" si="88"/>
        <v>7.7041280814824488E-4</v>
      </c>
      <c r="H1863" s="26">
        <f t="shared" si="89"/>
        <v>7.0626007974436511E-5</v>
      </c>
    </row>
    <row r="1864" spans="1:8" x14ac:dyDescent="0.25">
      <c r="A1864" s="12">
        <f>Riesgo!D1868</f>
        <v>0.8877095145477566</v>
      </c>
      <c r="F1864" s="75">
        <f t="shared" si="87"/>
        <v>9.8417634031960244E-2</v>
      </c>
      <c r="G1864" s="26">
        <f t="shared" si="88"/>
        <v>9.5327622351809571E-4</v>
      </c>
      <c r="H1864" s="26">
        <f t="shared" si="89"/>
        <v>9.381919049757307E-5</v>
      </c>
    </row>
    <row r="1865" spans="1:8" x14ac:dyDescent="0.25">
      <c r="A1865" s="12">
        <f>Riesgo!D1869</f>
        <v>0.9329781723111048</v>
      </c>
      <c r="F1865" s="75">
        <f t="shared" si="87"/>
        <v>0.14368629179530845</v>
      </c>
      <c r="G1865" s="26">
        <f t="shared" si="88"/>
        <v>2.9665113234755161E-3</v>
      </c>
      <c r="H1865" s="26">
        <f t="shared" si="89"/>
        <v>4.2624701163898962E-4</v>
      </c>
    </row>
    <row r="1866" spans="1:8" x14ac:dyDescent="0.25">
      <c r="A1866" s="12">
        <f>Riesgo!D1870</f>
        <v>0.87915647047516421</v>
      </c>
      <c r="F1866" s="75">
        <f t="shared" si="87"/>
        <v>8.9864589959367858E-2</v>
      </c>
      <c r="G1866" s="26">
        <f t="shared" si="88"/>
        <v>7.2571448421713484E-4</v>
      </c>
      <c r="H1866" s="26">
        <f t="shared" si="89"/>
        <v>6.5216034551746955E-5</v>
      </c>
    </row>
    <row r="1867" spans="1:8" x14ac:dyDescent="0.25">
      <c r="A1867" s="12">
        <f>Riesgo!D1871</f>
        <v>0.74039693529151895</v>
      </c>
      <c r="F1867" s="75">
        <f t="shared" si="87"/>
        <v>-4.8894945224277397E-2</v>
      </c>
      <c r="G1867" s="26">
        <f t="shared" si="88"/>
        <v>-1.1689391165740005E-4</v>
      </c>
      <c r="H1867" s="26">
        <f t="shared" si="89"/>
        <v>5.7155214075400962E-6</v>
      </c>
    </row>
    <row r="1868" spans="1:8" x14ac:dyDescent="0.25">
      <c r="A1868" s="12">
        <f>Riesgo!D1872</f>
        <v>0.78574275002894167</v>
      </c>
      <c r="F1868" s="75">
        <f t="shared" si="87"/>
        <v>-3.5491304868546791E-3</v>
      </c>
      <c r="G1868" s="26">
        <f t="shared" si="88"/>
        <v>-4.4706008933066507E-8</v>
      </c>
      <c r="H1868" s="26">
        <f t="shared" si="89"/>
        <v>1.5866745924994396E-10</v>
      </c>
    </row>
    <row r="1869" spans="1:8" x14ac:dyDescent="0.25">
      <c r="A1869" s="12">
        <f>Riesgo!D1873</f>
        <v>0.86792754141826334</v>
      </c>
      <c r="F1869" s="75">
        <f t="shared" si="87"/>
        <v>7.8635660902466986E-2</v>
      </c>
      <c r="G1869" s="26">
        <f t="shared" si="88"/>
        <v>4.8624889079921645E-4</v>
      </c>
      <c r="H1869" s="26">
        <f t="shared" si="89"/>
        <v>3.8236502891087887E-5</v>
      </c>
    </row>
    <row r="1870" spans="1:8" x14ac:dyDescent="0.25">
      <c r="A1870" s="12">
        <f>Riesgo!D1874</f>
        <v>0.7730860759854582</v>
      </c>
      <c r="F1870" s="75">
        <f t="shared" si="87"/>
        <v>-1.6205804530338153E-2</v>
      </c>
      <c r="G1870" s="26">
        <f t="shared" si="88"/>
        <v>-4.2560996604804251E-6</v>
      </c>
      <c r="H1870" s="26">
        <f t="shared" si="89"/>
        <v>6.8973519159384345E-8</v>
      </c>
    </row>
    <row r="1871" spans="1:8" x14ac:dyDescent="0.25">
      <c r="A1871" s="12">
        <f>Riesgo!D1875</f>
        <v>0.63500073545443747</v>
      </c>
      <c r="F1871" s="75">
        <f t="shared" si="87"/>
        <v>-0.15429114506135888</v>
      </c>
      <c r="G1871" s="26">
        <f t="shared" si="88"/>
        <v>-3.6730175751410032E-3</v>
      </c>
      <c r="H1871" s="26">
        <f t="shared" si="89"/>
        <v>5.6671408749900116E-4</v>
      </c>
    </row>
    <row r="1872" spans="1:8" x14ac:dyDescent="0.25">
      <c r="A1872" s="12">
        <f>Riesgo!D1876</f>
        <v>0.91733822944609544</v>
      </c>
      <c r="F1872" s="75">
        <f t="shared" si="87"/>
        <v>0.12804634893029909</v>
      </c>
      <c r="G1872" s="26">
        <f t="shared" si="88"/>
        <v>2.0994309676393916E-3</v>
      </c>
      <c r="H1872" s="26">
        <f t="shared" si="89"/>
        <v>2.6882447023742899E-4</v>
      </c>
    </row>
    <row r="1873" spans="1:8" x14ac:dyDescent="0.25">
      <c r="A1873" s="12">
        <f>Riesgo!D1877</f>
        <v>0.86289487928684327</v>
      </c>
      <c r="F1873" s="75">
        <f t="shared" si="87"/>
        <v>7.3602998771046924E-2</v>
      </c>
      <c r="G1873" s="26">
        <f t="shared" si="88"/>
        <v>3.9873699065403023E-4</v>
      </c>
      <c r="H1873" s="26">
        <f t="shared" si="89"/>
        <v>2.9348238233079539E-5</v>
      </c>
    </row>
    <row r="1874" spans="1:8" x14ac:dyDescent="0.25">
      <c r="A1874" s="12">
        <f>Riesgo!D1878</f>
        <v>0.58153579597850169</v>
      </c>
      <c r="F1874" s="75">
        <f t="shared" si="87"/>
        <v>-0.20775608453729466</v>
      </c>
      <c r="G1874" s="26">
        <f t="shared" si="88"/>
        <v>-8.9672908344786972E-3</v>
      </c>
      <c r="H1874" s="26">
        <f t="shared" si="89"/>
        <v>1.8630092326784638E-3</v>
      </c>
    </row>
    <row r="1875" spans="1:8" x14ac:dyDescent="0.25">
      <c r="A1875" s="12">
        <f>Riesgo!D1879</f>
        <v>0.93344660468681795</v>
      </c>
      <c r="F1875" s="75">
        <f t="shared" si="87"/>
        <v>0.1441547241710216</v>
      </c>
      <c r="G1875" s="26">
        <f t="shared" si="88"/>
        <v>2.9956194268287921E-3</v>
      </c>
      <c r="H1875" s="26">
        <f t="shared" si="89"/>
        <v>4.318326921958583E-4</v>
      </c>
    </row>
    <row r="1876" spans="1:8" x14ac:dyDescent="0.25">
      <c r="A1876" s="12">
        <f>Riesgo!D1880</f>
        <v>0.82589351966728342</v>
      </c>
      <c r="F1876" s="75">
        <f t="shared" si="87"/>
        <v>3.6601639151487064E-2</v>
      </c>
      <c r="G1876" s="26">
        <f t="shared" si="88"/>
        <v>4.9034483520315012E-5</v>
      </c>
      <c r="H1876" s="26">
        <f t="shared" si="89"/>
        <v>1.7947424717901089E-6</v>
      </c>
    </row>
    <row r="1877" spans="1:8" x14ac:dyDescent="0.25">
      <c r="A1877" s="12">
        <f>Riesgo!D1881</f>
        <v>0.64401222918153112</v>
      </c>
      <c r="F1877" s="75">
        <f t="shared" si="87"/>
        <v>-0.14527965133426524</v>
      </c>
      <c r="G1877" s="26">
        <f t="shared" si="88"/>
        <v>-3.0662980488967845E-3</v>
      </c>
      <c r="H1877" s="26">
        <f t="shared" si="89"/>
        <v>4.4547071143066265E-4</v>
      </c>
    </row>
    <row r="1878" spans="1:8" x14ac:dyDescent="0.25">
      <c r="A1878" s="12">
        <f>Riesgo!D1882</f>
        <v>0.60976047734243555</v>
      </c>
      <c r="F1878" s="75">
        <f t="shared" si="87"/>
        <v>-0.1795314031733608</v>
      </c>
      <c r="G1878" s="26">
        <f t="shared" si="88"/>
        <v>-5.786570860367185E-3</v>
      </c>
      <c r="H1878" s="26">
        <f t="shared" si="89"/>
        <v>1.0388711861238024E-3</v>
      </c>
    </row>
    <row r="1879" spans="1:8" x14ac:dyDescent="0.25">
      <c r="A1879" s="12">
        <f>Riesgo!D1883</f>
        <v>0.78698760295531567</v>
      </c>
      <c r="F1879" s="75">
        <f t="shared" si="87"/>
        <v>-2.3042775604806831E-3</v>
      </c>
      <c r="G1879" s="26">
        <f t="shared" si="88"/>
        <v>-1.22350112160105E-8</v>
      </c>
      <c r="H1879" s="26">
        <f t="shared" si="89"/>
        <v>2.8192861797282469E-11</v>
      </c>
    </row>
    <row r="1880" spans="1:8" x14ac:dyDescent="0.25">
      <c r="A1880" s="12">
        <f>Riesgo!D1884</f>
        <v>0.79700294021450857</v>
      </c>
      <c r="F1880" s="75">
        <f t="shared" si="87"/>
        <v>7.7110596987122193E-3</v>
      </c>
      <c r="G1880" s="26">
        <f t="shared" si="88"/>
        <v>4.5850301548394339E-7</v>
      </c>
      <c r="H1880" s="26">
        <f t="shared" si="89"/>
        <v>3.5355441244362603E-9</v>
      </c>
    </row>
    <row r="1881" spans="1:8" x14ac:dyDescent="0.25">
      <c r="A1881" s="12">
        <f>Riesgo!D1885</f>
        <v>0.75285981085643006</v>
      </c>
      <c r="F1881" s="75">
        <f t="shared" si="87"/>
        <v>-3.6432069659366295E-2</v>
      </c>
      <c r="G1881" s="26">
        <f t="shared" si="88"/>
        <v>-4.8356129388769619E-5</v>
      </c>
      <c r="H1881" s="26">
        <f t="shared" si="89"/>
        <v>1.7617138743489843E-6</v>
      </c>
    </row>
    <row r="1882" spans="1:8" x14ac:dyDescent="0.25">
      <c r="A1882" s="12">
        <f>Riesgo!D1886</f>
        <v>0.86100965629163129</v>
      </c>
      <c r="F1882" s="75">
        <f t="shared" si="87"/>
        <v>7.1717775775834935E-2</v>
      </c>
      <c r="G1882" s="26">
        <f t="shared" si="88"/>
        <v>3.6887603089722512E-4</v>
      </c>
      <c r="H1882" s="26">
        <f t="shared" si="89"/>
        <v>2.6454968472967151E-5</v>
      </c>
    </row>
    <row r="1883" spans="1:8" x14ac:dyDescent="0.25">
      <c r="A1883" s="12">
        <f>Riesgo!D1887</f>
        <v>0.73642160129180811</v>
      </c>
      <c r="F1883" s="75">
        <f t="shared" si="87"/>
        <v>-5.2870279223988237E-2</v>
      </c>
      <c r="G1883" s="26">
        <f t="shared" si="88"/>
        <v>-1.4778651640695207E-4</v>
      </c>
      <c r="H1883" s="26">
        <f t="shared" si="89"/>
        <v>7.8135143879760729E-6</v>
      </c>
    </row>
    <row r="1884" spans="1:8" x14ac:dyDescent="0.25">
      <c r="A1884" s="12">
        <f>Riesgo!D1888</f>
        <v>0.92863501424896</v>
      </c>
      <c r="F1884" s="75">
        <f t="shared" si="87"/>
        <v>0.13934313373316365</v>
      </c>
      <c r="G1884" s="26">
        <f t="shared" si="88"/>
        <v>2.7055571988726249E-3</v>
      </c>
      <c r="H1884" s="26">
        <f t="shared" si="89"/>
        <v>3.7700081858523183E-4</v>
      </c>
    </row>
    <row r="1885" spans="1:8" x14ac:dyDescent="0.25">
      <c r="A1885" s="12">
        <f>Riesgo!D1889</f>
        <v>0.8147753199195642</v>
      </c>
      <c r="F1885" s="75">
        <f t="shared" si="87"/>
        <v>2.5483439403767849E-2</v>
      </c>
      <c r="G1885" s="26">
        <f t="shared" si="88"/>
        <v>1.6549090392739419E-5</v>
      </c>
      <c r="H1885" s="26">
        <f t="shared" si="89"/>
        <v>4.2172774221085167E-7</v>
      </c>
    </row>
    <row r="1886" spans="1:8" x14ac:dyDescent="0.25">
      <c r="A1886" s="12">
        <f>Riesgo!D1890</f>
        <v>0.69435444580501082</v>
      </c>
      <c r="F1886" s="75">
        <f t="shared" si="87"/>
        <v>-9.4937434710785529E-2</v>
      </c>
      <c r="G1886" s="26">
        <f t="shared" si="88"/>
        <v>-8.5568216015800478E-4</v>
      </c>
      <c r="H1886" s="26">
        <f t="shared" si="89"/>
        <v>8.1236269213184507E-5</v>
      </c>
    </row>
    <row r="1887" spans="1:8" x14ac:dyDescent="0.25">
      <c r="A1887" s="12">
        <f>Riesgo!D1891</f>
        <v>0.89423486905506167</v>
      </c>
      <c r="F1887" s="75">
        <f t="shared" si="87"/>
        <v>0.10494298853926531</v>
      </c>
      <c r="G1887" s="26">
        <f t="shared" si="88"/>
        <v>1.1557403695974919E-3</v>
      </c>
      <c r="H1887" s="26">
        <f t="shared" si="89"/>
        <v>1.2128684836103583E-4</v>
      </c>
    </row>
    <row r="1888" spans="1:8" x14ac:dyDescent="0.25">
      <c r="A1888" s="12">
        <f>Riesgo!D1892</f>
        <v>1</v>
      </c>
      <c r="F1888" s="75">
        <f t="shared" si="87"/>
        <v>0.21070811948420365</v>
      </c>
      <c r="G1888" s="26">
        <f t="shared" si="88"/>
        <v>9.3550004657532264E-3</v>
      </c>
      <c r="H1888" s="26">
        <f t="shared" si="89"/>
        <v>1.9711745559127117E-3</v>
      </c>
    </row>
    <row r="1889" spans="1:8" x14ac:dyDescent="0.25">
      <c r="A1889" s="12">
        <f>Riesgo!D1893</f>
        <v>0.73043199461926256</v>
      </c>
      <c r="F1889" s="75">
        <f t="shared" si="87"/>
        <v>-5.8859885896533792E-2</v>
      </c>
      <c r="G1889" s="26">
        <f t="shared" si="88"/>
        <v>-2.039192605240599E-4</v>
      </c>
      <c r="H1889" s="26">
        <f t="shared" si="89"/>
        <v>1.2002664406551713E-5</v>
      </c>
    </row>
    <row r="1890" spans="1:8" x14ac:dyDescent="0.25">
      <c r="A1890" s="12">
        <f>Riesgo!D1894</f>
        <v>0.9621092456332544</v>
      </c>
      <c r="F1890" s="75">
        <f t="shared" si="87"/>
        <v>0.17281736511745804</v>
      </c>
      <c r="G1890" s="26">
        <f t="shared" si="88"/>
        <v>5.1613360672139938E-3</v>
      </c>
      <c r="H1890" s="26">
        <f t="shared" si="89"/>
        <v>8.9196849962162579E-4</v>
      </c>
    </row>
    <row r="1891" spans="1:8" x14ac:dyDescent="0.25">
      <c r="A1891" s="12">
        <f>Riesgo!D1895</f>
        <v>0.59575332102982947</v>
      </c>
      <c r="F1891" s="75">
        <f t="shared" si="87"/>
        <v>-0.19353855948596688</v>
      </c>
      <c r="G1891" s="26">
        <f t="shared" si="88"/>
        <v>-7.2494074999047741E-3</v>
      </c>
      <c r="H1891" s="26">
        <f t="shared" si="89"/>
        <v>1.4030398846583345E-3</v>
      </c>
    </row>
    <row r="1892" spans="1:8" x14ac:dyDescent="0.25">
      <c r="A1892" s="12">
        <f>Riesgo!D1896</f>
        <v>1</v>
      </c>
      <c r="F1892" s="75">
        <f t="shared" si="87"/>
        <v>0.21070811948420365</v>
      </c>
      <c r="G1892" s="26">
        <f t="shared" si="88"/>
        <v>9.3550004657532264E-3</v>
      </c>
      <c r="H1892" s="26">
        <f t="shared" si="89"/>
        <v>1.9711745559127117E-3</v>
      </c>
    </row>
    <row r="1893" spans="1:8" x14ac:dyDescent="0.25">
      <c r="A1893" s="12">
        <f>Riesgo!D1897</f>
        <v>0.82404343504343047</v>
      </c>
      <c r="F1893" s="75">
        <f t="shared" si="87"/>
        <v>3.4751554527634121E-2</v>
      </c>
      <c r="G1893" s="26">
        <f t="shared" si="88"/>
        <v>4.1968428694758276E-5</v>
      </c>
      <c r="H1893" s="26">
        <f t="shared" si="89"/>
        <v>1.4584681382250168E-6</v>
      </c>
    </row>
    <row r="1894" spans="1:8" x14ac:dyDescent="0.25">
      <c r="A1894" s="12">
        <f>Riesgo!D1898</f>
        <v>0.6824909648558799</v>
      </c>
      <c r="F1894" s="75">
        <f t="shared" si="87"/>
        <v>-0.10680091565991645</v>
      </c>
      <c r="G1894" s="26">
        <f t="shared" si="88"/>
        <v>-1.2182177649789311E-3</v>
      </c>
      <c r="H1894" s="26">
        <f t="shared" si="89"/>
        <v>1.3010677277292674E-4</v>
      </c>
    </row>
    <row r="1895" spans="1:8" x14ac:dyDescent="0.25">
      <c r="A1895" s="12">
        <f>Riesgo!D1899</f>
        <v>0.6633944935840913</v>
      </c>
      <c r="F1895" s="75">
        <f t="shared" si="87"/>
        <v>-0.12589738693170505</v>
      </c>
      <c r="G1895" s="26">
        <f t="shared" si="88"/>
        <v>-1.9954927238317846E-3</v>
      </c>
      <c r="H1895" s="26">
        <f t="shared" si="89"/>
        <v>2.5122731957165226E-4</v>
      </c>
    </row>
    <row r="1896" spans="1:8" x14ac:dyDescent="0.25">
      <c r="A1896" s="12">
        <f>Riesgo!D1900</f>
        <v>1</v>
      </c>
      <c r="F1896" s="75">
        <f t="shared" si="87"/>
        <v>0.21070811948420365</v>
      </c>
      <c r="G1896" s="26">
        <f t="shared" si="88"/>
        <v>9.3550004657532264E-3</v>
      </c>
      <c r="H1896" s="26">
        <f t="shared" si="89"/>
        <v>1.9711745559127117E-3</v>
      </c>
    </row>
    <row r="1897" spans="1:8" x14ac:dyDescent="0.25">
      <c r="A1897" s="12">
        <f>Riesgo!D1901</f>
        <v>0.7521677687585957</v>
      </c>
      <c r="F1897" s="75">
        <f t="shared" si="87"/>
        <v>-3.7124111757200651E-2</v>
      </c>
      <c r="G1897" s="26">
        <f t="shared" si="88"/>
        <v>-5.1164438712445427E-5</v>
      </c>
      <c r="H1897" s="26">
        <f t="shared" si="89"/>
        <v>1.8994343407552675E-6</v>
      </c>
    </row>
    <row r="1898" spans="1:8" x14ac:dyDescent="0.25">
      <c r="A1898" s="12">
        <f>Riesgo!D1902</f>
        <v>0.73945146744105206</v>
      </c>
      <c r="F1898" s="75">
        <f t="shared" si="87"/>
        <v>-4.9840413074744294E-2</v>
      </c>
      <c r="G1898" s="26">
        <f t="shared" si="88"/>
        <v>-1.238069141942314E-4</v>
      </c>
      <c r="H1898" s="26">
        <f t="shared" si="89"/>
        <v>6.1705877449499155E-6</v>
      </c>
    </row>
    <row r="1899" spans="1:8" x14ac:dyDescent="0.25">
      <c r="A1899" s="12">
        <f>Riesgo!D1903</f>
        <v>0.86539613764520973</v>
      </c>
      <c r="F1899" s="75">
        <f t="shared" si="87"/>
        <v>7.6104257129413377E-2</v>
      </c>
      <c r="G1899" s="26">
        <f t="shared" si="88"/>
        <v>4.4078504692888262E-4</v>
      </c>
      <c r="H1899" s="26">
        <f t="shared" si="89"/>
        <v>3.3545618550276223E-5</v>
      </c>
    </row>
    <row r="1900" spans="1:8" x14ac:dyDescent="0.25">
      <c r="A1900" s="12">
        <f>Riesgo!D1904</f>
        <v>1</v>
      </c>
      <c r="F1900" s="75">
        <f t="shared" si="87"/>
        <v>0.21070811948420365</v>
      </c>
      <c r="G1900" s="26">
        <f t="shared" si="88"/>
        <v>9.3550004657532264E-3</v>
      </c>
      <c r="H1900" s="26">
        <f t="shared" si="89"/>
        <v>1.9711745559127117E-3</v>
      </c>
    </row>
    <row r="1901" spans="1:8" x14ac:dyDescent="0.25">
      <c r="A1901" s="12">
        <f>Riesgo!D1905</f>
        <v>0.8554860853088927</v>
      </c>
      <c r="F1901" s="75">
        <f t="shared" si="87"/>
        <v>6.6194204793096345E-2</v>
      </c>
      <c r="G1901" s="26">
        <f t="shared" si="88"/>
        <v>2.9004134323004323E-4</v>
      </c>
      <c r="H1901" s="26">
        <f t="shared" si="89"/>
        <v>1.9199056072234228E-5</v>
      </c>
    </row>
    <row r="1902" spans="1:8" x14ac:dyDescent="0.25">
      <c r="A1902" s="12">
        <f>Riesgo!D1906</f>
        <v>0.65491326133392058</v>
      </c>
      <c r="F1902" s="75">
        <f t="shared" si="87"/>
        <v>-0.13437861918187577</v>
      </c>
      <c r="G1902" s="26">
        <f t="shared" si="88"/>
        <v>-2.4265571400642083E-3</v>
      </c>
      <c r="H1902" s="26">
        <f t="shared" si="89"/>
        <v>3.2607739784774984E-4</v>
      </c>
    </row>
    <row r="1903" spans="1:8" x14ac:dyDescent="0.25">
      <c r="A1903" s="12">
        <f>Riesgo!D1907</f>
        <v>0.62021185691001557</v>
      </c>
      <c r="F1903" s="75">
        <f t="shared" si="87"/>
        <v>-0.16908002360578078</v>
      </c>
      <c r="G1903" s="26">
        <f t="shared" si="88"/>
        <v>-4.8336689098417516E-3</v>
      </c>
      <c r="H1903" s="26">
        <f t="shared" si="89"/>
        <v>8.1727685337857204E-4</v>
      </c>
    </row>
    <row r="1904" spans="1:8" x14ac:dyDescent="0.25">
      <c r="A1904" s="12">
        <f>Riesgo!D1908</f>
        <v>0.78118478884756615</v>
      </c>
      <c r="F1904" s="75">
        <f t="shared" si="87"/>
        <v>-8.1070916682302041E-3</v>
      </c>
      <c r="G1904" s="26">
        <f t="shared" si="88"/>
        <v>-5.3283807550412993E-7</v>
      </c>
      <c r="H1904" s="26">
        <f t="shared" si="89"/>
        <v>4.3197671224353486E-9</v>
      </c>
    </row>
    <row r="1905" spans="1:8" x14ac:dyDescent="0.25">
      <c r="A1905" s="12">
        <f>Riesgo!D1909</f>
        <v>0.79424987871013264</v>
      </c>
      <c r="F1905" s="75">
        <f t="shared" si="87"/>
        <v>4.9579981943362883E-3</v>
      </c>
      <c r="G1905" s="26">
        <f t="shared" si="88"/>
        <v>1.2187625275285084E-7</v>
      </c>
      <c r="H1905" s="26">
        <f t="shared" si="89"/>
        <v>6.0426224108110747E-10</v>
      </c>
    </row>
    <row r="1906" spans="1:8" x14ac:dyDescent="0.25">
      <c r="A1906" s="12">
        <f>Riesgo!D1910</f>
        <v>0.6685341023049024</v>
      </c>
      <c r="F1906" s="75">
        <f t="shared" si="87"/>
        <v>-0.12075777821089395</v>
      </c>
      <c r="G1906" s="26">
        <f t="shared" si="88"/>
        <v>-1.7609431758620325E-3</v>
      </c>
      <c r="H1906" s="26">
        <f t="shared" si="89"/>
        <v>2.1264758547273456E-4</v>
      </c>
    </row>
    <row r="1907" spans="1:8" x14ac:dyDescent="0.25">
      <c r="A1907" s="12">
        <f>Riesgo!D1911</f>
        <v>0.78710525407248944</v>
      </c>
      <c r="F1907" s="75">
        <f t="shared" si="87"/>
        <v>-2.186626443306916E-3</v>
      </c>
      <c r="G1907" s="26">
        <f t="shared" si="88"/>
        <v>-1.0454993988251722E-8</v>
      </c>
      <c r="H1907" s="26">
        <f t="shared" si="89"/>
        <v>2.2861166319326051E-11</v>
      </c>
    </row>
    <row r="1908" spans="1:8" x14ac:dyDescent="0.25">
      <c r="A1908" s="12">
        <f>Riesgo!D1912</f>
        <v>0.76770725345397717</v>
      </c>
      <c r="F1908" s="75">
        <f t="shared" si="87"/>
        <v>-2.1584627061819184E-2</v>
      </c>
      <c r="G1908" s="26">
        <f t="shared" si="88"/>
        <v>-1.0056194116258425E-5</v>
      </c>
      <c r="H1908" s="26">
        <f t="shared" si="89"/>
        <v>2.1705919966069848E-7</v>
      </c>
    </row>
    <row r="1909" spans="1:8" x14ac:dyDescent="0.25">
      <c r="A1909" s="12">
        <f>Riesgo!D1913</f>
        <v>0.73080826453495396</v>
      </c>
      <c r="F1909" s="75">
        <f t="shared" si="87"/>
        <v>-5.8483615980842396E-2</v>
      </c>
      <c r="G1909" s="26">
        <f t="shared" si="88"/>
        <v>-2.0003346147744831E-4</v>
      </c>
      <c r="H1909" s="26">
        <f t="shared" si="89"/>
        <v>1.1698680144365716E-5</v>
      </c>
    </row>
    <row r="1910" spans="1:8" x14ac:dyDescent="0.25">
      <c r="A1910" s="12">
        <f>Riesgo!D1914</f>
        <v>0.47667186796276079</v>
      </c>
      <c r="F1910" s="75">
        <f t="shared" si="87"/>
        <v>-0.31262001255303556</v>
      </c>
      <c r="G1910" s="26">
        <f t="shared" si="88"/>
        <v>-3.0552751557200261E-2</v>
      </c>
      <c r="H1910" s="26">
        <f t="shared" si="89"/>
        <v>9.5514015753417232E-3</v>
      </c>
    </row>
    <row r="1911" spans="1:8" x14ac:dyDescent="0.25">
      <c r="A1911" s="12">
        <f>Riesgo!D1915</f>
        <v>0.77021915481789816</v>
      </c>
      <c r="F1911" s="75">
        <f t="shared" si="87"/>
        <v>-1.9072725697898196E-2</v>
      </c>
      <c r="G1911" s="26">
        <f t="shared" si="88"/>
        <v>-6.9380637900186185E-6</v>
      </c>
      <c r="H1911" s="26">
        <f t="shared" si="89"/>
        <v>1.3232778754154505E-7</v>
      </c>
    </row>
    <row r="1912" spans="1:8" x14ac:dyDescent="0.25">
      <c r="A1912" s="12">
        <f>Riesgo!D1916</f>
        <v>0.87947284901910938</v>
      </c>
      <c r="F1912" s="75">
        <f t="shared" si="87"/>
        <v>9.018096850331303E-2</v>
      </c>
      <c r="G1912" s="26">
        <f t="shared" si="88"/>
        <v>7.3340638294893421E-4</v>
      </c>
      <c r="H1912" s="26">
        <f t="shared" si="89"/>
        <v>6.613929792084656E-5</v>
      </c>
    </row>
    <row r="1913" spans="1:8" x14ac:dyDescent="0.25">
      <c r="A1913" s="12">
        <f>Riesgo!D1917</f>
        <v>0.78336229516202838</v>
      </c>
      <c r="F1913" s="75">
        <f t="shared" si="87"/>
        <v>-5.9295853537679744E-3</v>
      </c>
      <c r="G1913" s="26">
        <f t="shared" si="88"/>
        <v>-2.084841170787364E-7</v>
      </c>
      <c r="H1913" s="26">
        <f t="shared" si="89"/>
        <v>1.236224367123323E-9</v>
      </c>
    </row>
    <row r="1914" spans="1:8" x14ac:dyDescent="0.25">
      <c r="A1914" s="12">
        <f>Riesgo!D1918</f>
        <v>0.75279200873337682</v>
      </c>
      <c r="F1914" s="75">
        <f t="shared" si="87"/>
        <v>-3.6499871782419535E-2</v>
      </c>
      <c r="G1914" s="26">
        <f t="shared" si="88"/>
        <v>-4.8626612548185431E-5</v>
      </c>
      <c r="H1914" s="26">
        <f t="shared" si="89"/>
        <v>1.774865123222161E-6</v>
      </c>
    </row>
    <row r="1915" spans="1:8" x14ac:dyDescent="0.25">
      <c r="A1915" s="12">
        <f>Riesgo!D1919</f>
        <v>0.68382663741165195</v>
      </c>
      <c r="F1915" s="75">
        <f t="shared" si="87"/>
        <v>-0.1054652431041444</v>
      </c>
      <c r="G1915" s="26">
        <f t="shared" si="88"/>
        <v>-1.1730811984829545E-3</v>
      </c>
      <c r="H1915" s="26">
        <f t="shared" si="89"/>
        <v>1.2371929377890585E-4</v>
      </c>
    </row>
    <row r="1916" spans="1:8" x14ac:dyDescent="0.25">
      <c r="A1916" s="12">
        <f>Riesgo!D1920</f>
        <v>0.84190325602998295</v>
      </c>
      <c r="F1916" s="75">
        <f t="shared" si="87"/>
        <v>5.2611375514186598E-2</v>
      </c>
      <c r="G1916" s="26">
        <f t="shared" si="88"/>
        <v>1.4562601637405133E-4</v>
      </c>
      <c r="H1916" s="26">
        <f t="shared" si="89"/>
        <v>7.6615850320903009E-6</v>
      </c>
    </row>
    <row r="1917" spans="1:8" x14ac:dyDescent="0.25">
      <c r="A1917" s="12">
        <f>Riesgo!D1921</f>
        <v>0.77289355659260561</v>
      </c>
      <c r="F1917" s="75">
        <f t="shared" si="87"/>
        <v>-1.6398323923190739E-2</v>
      </c>
      <c r="G1917" s="26">
        <f t="shared" si="88"/>
        <v>-4.4095917453537219E-6</v>
      </c>
      <c r="H1917" s="26">
        <f t="shared" si="89"/>
        <v>7.2309913809338332E-8</v>
      </c>
    </row>
    <row r="1918" spans="1:8" x14ac:dyDescent="0.25">
      <c r="A1918" s="12">
        <f>Riesgo!D1922</f>
        <v>0.88234509235931313</v>
      </c>
      <c r="F1918" s="75">
        <f t="shared" si="87"/>
        <v>9.3053211843516781E-2</v>
      </c>
      <c r="G1918" s="26">
        <f t="shared" si="88"/>
        <v>8.0573847784298042E-4</v>
      </c>
      <c r="H1918" s="26">
        <f t="shared" si="89"/>
        <v>7.4976553269195617E-5</v>
      </c>
    </row>
    <row r="1919" spans="1:8" x14ac:dyDescent="0.25">
      <c r="A1919" s="12">
        <f>Riesgo!D1923</f>
        <v>0.71208136050153781</v>
      </c>
      <c r="F1919" s="75">
        <f t="shared" si="87"/>
        <v>-7.7210520014258543E-2</v>
      </c>
      <c r="G1919" s="26">
        <f t="shared" si="88"/>
        <v>-4.6028776643783424E-4</v>
      </c>
      <c r="H1919" s="26">
        <f t="shared" si="89"/>
        <v>3.5539057802866761E-5</v>
      </c>
    </row>
    <row r="1920" spans="1:8" x14ac:dyDescent="0.25">
      <c r="A1920" s="12">
        <f>Riesgo!D1924</f>
        <v>0.73681780631980487</v>
      </c>
      <c r="F1920" s="75">
        <f t="shared" si="87"/>
        <v>-5.2474074195991482E-2</v>
      </c>
      <c r="G1920" s="26">
        <f t="shared" si="88"/>
        <v>-1.4448885685388048E-4</v>
      </c>
      <c r="H1920" s="26">
        <f t="shared" si="89"/>
        <v>7.5819189950445173E-6</v>
      </c>
    </row>
    <row r="1921" spans="1:8" x14ac:dyDescent="0.25">
      <c r="A1921" s="12">
        <f>Riesgo!D1925</f>
        <v>0.88781272806039824</v>
      </c>
      <c r="F1921" s="75">
        <f t="shared" si="87"/>
        <v>9.8520847544601886E-2</v>
      </c>
      <c r="G1921" s="26">
        <f t="shared" si="88"/>
        <v>9.5627855770814591E-4</v>
      </c>
      <c r="H1921" s="26">
        <f t="shared" si="89"/>
        <v>9.4213373994136008E-5</v>
      </c>
    </row>
    <row r="1922" spans="1:8" x14ac:dyDescent="0.25">
      <c r="A1922" s="12">
        <f>Riesgo!D1926</f>
        <v>0.76447622334803467</v>
      </c>
      <c r="F1922" s="75">
        <f t="shared" si="87"/>
        <v>-2.4815657167761684E-2</v>
      </c>
      <c r="G1922" s="26">
        <f t="shared" si="88"/>
        <v>-1.5281899596148277E-5</v>
      </c>
      <c r="H1922" s="26">
        <f t="shared" si="89"/>
        <v>3.7923038125017133E-7</v>
      </c>
    </row>
    <row r="1923" spans="1:8" x14ac:dyDescent="0.25">
      <c r="A1923" s="12">
        <f>Riesgo!D1927</f>
        <v>1</v>
      </c>
      <c r="F1923" s="75">
        <f t="shared" ref="F1923:F1986" si="90">A1923-$D$4</f>
        <v>0.21070811948420365</v>
      </c>
      <c r="G1923" s="26">
        <f t="shared" ref="G1923:G1986" si="91">IF(A1923=0,0,(A1923-D$4)^3)</f>
        <v>9.3550004657532264E-3</v>
      </c>
      <c r="H1923" s="26">
        <f t="shared" ref="H1923:H1986" si="92">IF(A1923=0,0,(A1923-D$4)^4)</f>
        <v>1.9711745559127117E-3</v>
      </c>
    </row>
    <row r="1924" spans="1:8" x14ac:dyDescent="0.25">
      <c r="A1924" s="12">
        <f>Riesgo!D1928</f>
        <v>0.96632446327929666</v>
      </c>
      <c r="F1924" s="75">
        <f t="shared" si="90"/>
        <v>0.17703258276350031</v>
      </c>
      <c r="G1924" s="26">
        <f t="shared" si="91"/>
        <v>5.5482959199566638E-3</v>
      </c>
      <c r="H1924" s="26">
        <f t="shared" si="92"/>
        <v>9.8222915664611908E-4</v>
      </c>
    </row>
    <row r="1925" spans="1:8" x14ac:dyDescent="0.25">
      <c r="A1925" s="12">
        <f>Riesgo!D1929</f>
        <v>0.69223868783000431</v>
      </c>
      <c r="F1925" s="75">
        <f t="shared" si="90"/>
        <v>-9.7053192685792045E-2</v>
      </c>
      <c r="G1925" s="26">
        <f t="shared" si="91"/>
        <v>-9.1417529346574881E-4</v>
      </c>
      <c r="H1925" s="26">
        <f t="shared" si="92"/>
        <v>8.8723630905321812E-5</v>
      </c>
    </row>
    <row r="1926" spans="1:8" x14ac:dyDescent="0.25">
      <c r="A1926" s="12">
        <f>Riesgo!D1930</f>
        <v>0.5157988052035376</v>
      </c>
      <c r="F1926" s="75">
        <f t="shared" si="90"/>
        <v>-0.27349307531225875</v>
      </c>
      <c r="G1926" s="26">
        <f t="shared" si="91"/>
        <v>-2.0456861467672928E-2</v>
      </c>
      <c r="H1926" s="26">
        <f t="shared" si="92"/>
        <v>5.5948099540307165E-3</v>
      </c>
    </row>
    <row r="1927" spans="1:8" x14ac:dyDescent="0.25">
      <c r="A1927" s="12">
        <f>Riesgo!D1931</f>
        <v>0.95339481649052815</v>
      </c>
      <c r="F1927" s="75">
        <f t="shared" si="90"/>
        <v>0.1641029359747318</v>
      </c>
      <c r="G1927" s="26">
        <f t="shared" si="91"/>
        <v>4.4192549121607775E-3</v>
      </c>
      <c r="H1927" s="26">
        <f t="shared" si="92"/>
        <v>7.2521270590633906E-4</v>
      </c>
    </row>
    <row r="1928" spans="1:8" x14ac:dyDescent="0.25">
      <c r="A1928" s="12">
        <f>Riesgo!D1932</f>
        <v>0.90686761413299011</v>
      </c>
      <c r="F1928" s="75">
        <f t="shared" si="90"/>
        <v>0.11757573361719376</v>
      </c>
      <c r="G1928" s="26">
        <f t="shared" si="91"/>
        <v>1.6253731889837426E-3</v>
      </c>
      <c r="H1928" s="26">
        <f t="shared" si="92"/>
        <v>1.9110444509648123E-4</v>
      </c>
    </row>
    <row r="1929" spans="1:8" x14ac:dyDescent="0.25">
      <c r="A1929" s="12">
        <f>Riesgo!D1933</f>
        <v>0.78994634531827868</v>
      </c>
      <c r="F1929" s="75">
        <f t="shared" si="90"/>
        <v>6.5446480248232408E-4</v>
      </c>
      <c r="G1929" s="26">
        <f t="shared" si="91"/>
        <v>2.8032309834912966E-10</v>
      </c>
      <c r="H1929" s="26">
        <f t="shared" si="92"/>
        <v>1.8346160119229626E-13</v>
      </c>
    </row>
    <row r="1930" spans="1:8" x14ac:dyDescent="0.25">
      <c r="A1930" s="12">
        <f>Riesgo!D1934</f>
        <v>1</v>
      </c>
      <c r="F1930" s="75">
        <f t="shared" si="90"/>
        <v>0.21070811948420365</v>
      </c>
      <c r="G1930" s="26">
        <f t="shared" si="91"/>
        <v>9.3550004657532264E-3</v>
      </c>
      <c r="H1930" s="26">
        <f t="shared" si="92"/>
        <v>1.9711745559127117E-3</v>
      </c>
    </row>
    <row r="1931" spans="1:8" x14ac:dyDescent="0.25">
      <c r="A1931" s="12">
        <f>Riesgo!D1935</f>
        <v>0.88165789418670426</v>
      </c>
      <c r="F1931" s="75">
        <f t="shared" si="90"/>
        <v>9.2366013670907909E-2</v>
      </c>
      <c r="G1931" s="26">
        <f t="shared" si="91"/>
        <v>7.8801884278309616E-4</v>
      </c>
      <c r="H1931" s="26">
        <f t="shared" si="92"/>
        <v>7.2786159205436477E-5</v>
      </c>
    </row>
    <row r="1932" spans="1:8" x14ac:dyDescent="0.25">
      <c r="A1932" s="12">
        <f>Riesgo!D1936</f>
        <v>0.74294178398720334</v>
      </c>
      <c r="F1932" s="75">
        <f t="shared" si="90"/>
        <v>-4.635009652859301E-2</v>
      </c>
      <c r="G1932" s="26">
        <f t="shared" si="91"/>
        <v>-9.9575369999940403E-5</v>
      </c>
      <c r="H1932" s="26">
        <f t="shared" si="92"/>
        <v>4.6153280113676019E-6</v>
      </c>
    </row>
    <row r="1933" spans="1:8" x14ac:dyDescent="0.25">
      <c r="A1933" s="12">
        <f>Riesgo!D1937</f>
        <v>0.8608345485647203</v>
      </c>
      <c r="F1933" s="75">
        <f t="shared" si="90"/>
        <v>7.1542668048923952E-2</v>
      </c>
      <c r="G1933" s="26">
        <f t="shared" si="91"/>
        <v>3.6618065478764887E-4</v>
      </c>
      <c r="H1933" s="26">
        <f t="shared" si="92"/>
        <v>2.619754103141038E-5</v>
      </c>
    </row>
    <row r="1934" spans="1:8" x14ac:dyDescent="0.25">
      <c r="A1934" s="12">
        <f>Riesgo!D1938</f>
        <v>0.82443956164461762</v>
      </c>
      <c r="F1934" s="75">
        <f t="shared" si="90"/>
        <v>3.5147681128821273E-2</v>
      </c>
      <c r="G1934" s="26">
        <f t="shared" si="91"/>
        <v>4.3420021389461668E-5</v>
      </c>
      <c r="H1934" s="26">
        <f t="shared" si="92"/>
        <v>1.5261130664033978E-6</v>
      </c>
    </row>
    <row r="1935" spans="1:8" x14ac:dyDescent="0.25">
      <c r="A1935" s="12">
        <f>Riesgo!D1939</f>
        <v>0.72662531405741948</v>
      </c>
      <c r="F1935" s="75">
        <f t="shared" si="90"/>
        <v>-6.2666566458376871E-2</v>
      </c>
      <c r="G1935" s="26">
        <f t="shared" si="91"/>
        <v>-2.4609778237758592E-4</v>
      </c>
      <c r="H1935" s="26">
        <f t="shared" si="92"/>
        <v>1.5422103034624156E-5</v>
      </c>
    </row>
    <row r="1936" spans="1:8" x14ac:dyDescent="0.25">
      <c r="A1936" s="12">
        <f>Riesgo!D1940</f>
        <v>0.83826856379044778</v>
      </c>
      <c r="F1936" s="75">
        <f t="shared" si="90"/>
        <v>4.8976683274651434E-2</v>
      </c>
      <c r="G1936" s="26">
        <f t="shared" si="91"/>
        <v>1.1748112953408078E-4</v>
      </c>
      <c r="H1936" s="26">
        <f t="shared" si="92"/>
        <v>5.7538360719389724E-6</v>
      </c>
    </row>
    <row r="1937" spans="1:8" x14ac:dyDescent="0.25">
      <c r="A1937" s="12">
        <f>Riesgo!D1941</f>
        <v>0.72186921698113815</v>
      </c>
      <c r="F1937" s="75">
        <f t="shared" si="90"/>
        <v>-6.74226635346582E-2</v>
      </c>
      <c r="G1937" s="26">
        <f t="shared" si="91"/>
        <v>-3.0649099286491184E-4</v>
      </c>
      <c r="H1937" s="26">
        <f t="shared" si="92"/>
        <v>2.0664439088334279E-5</v>
      </c>
    </row>
    <row r="1938" spans="1:8" x14ac:dyDescent="0.25">
      <c r="A1938" s="12">
        <f>Riesgo!D1942</f>
        <v>0.87493931444996509</v>
      </c>
      <c r="F1938" s="75">
        <f t="shared" si="90"/>
        <v>8.5647433934168737E-2</v>
      </c>
      <c r="G1938" s="26">
        <f t="shared" si="91"/>
        <v>6.2826529043671605E-4</v>
      </c>
      <c r="H1938" s="26">
        <f t="shared" si="92"/>
        <v>5.3809309955809973E-5</v>
      </c>
    </row>
    <row r="1939" spans="1:8" x14ac:dyDescent="0.25">
      <c r="A1939" s="12">
        <f>Riesgo!D1943</f>
        <v>0.99921833818333072</v>
      </c>
      <c r="F1939" s="75">
        <f t="shared" si="90"/>
        <v>0.20992645766753437</v>
      </c>
      <c r="G1939" s="26">
        <f t="shared" si="91"/>
        <v>9.2512737563560845E-3</v>
      </c>
      <c r="H1939" s="26">
        <f t="shared" si="92"/>
        <v>1.9420871285844574E-3</v>
      </c>
    </row>
    <row r="1940" spans="1:8" x14ac:dyDescent="0.25">
      <c r="A1940" s="12">
        <f>Riesgo!D1944</f>
        <v>0.86509584376280679</v>
      </c>
      <c r="F1940" s="75">
        <f t="shared" si="90"/>
        <v>7.5803963247010442E-2</v>
      </c>
      <c r="G1940" s="26">
        <f t="shared" si="91"/>
        <v>4.3558782974356761E-4</v>
      </c>
      <c r="H1940" s="26">
        <f t="shared" si="92"/>
        <v>3.3019283836726444E-5</v>
      </c>
    </row>
    <row r="1941" spans="1:8" x14ac:dyDescent="0.25">
      <c r="A1941" s="12">
        <f>Riesgo!D1945</f>
        <v>0.7927386967046266</v>
      </c>
      <c r="F1941" s="75">
        <f t="shared" si="90"/>
        <v>3.4468161888302484E-3</v>
      </c>
      <c r="G1941" s="26">
        <f t="shared" si="91"/>
        <v>4.09500439447473E-8</v>
      </c>
      <c r="H1941" s="26">
        <f t="shared" si="92"/>
        <v>1.4114727440206508E-10</v>
      </c>
    </row>
    <row r="1942" spans="1:8" x14ac:dyDescent="0.25">
      <c r="A1942" s="12">
        <f>Riesgo!D1946</f>
        <v>0.62460485713808378</v>
      </c>
      <c r="F1942" s="75">
        <f t="shared" si="90"/>
        <v>-0.16468702337771257</v>
      </c>
      <c r="G1942" s="26">
        <f t="shared" si="91"/>
        <v>-4.4666110911284664E-3</v>
      </c>
      <c r="H1942" s="26">
        <f t="shared" si="92"/>
        <v>7.35592885183824E-4</v>
      </c>
    </row>
    <row r="1943" spans="1:8" x14ac:dyDescent="0.25">
      <c r="A1943" s="12">
        <f>Riesgo!D1947</f>
        <v>0.79616732329739359</v>
      </c>
      <c r="F1943" s="75">
        <f t="shared" si="90"/>
        <v>6.8754427815972408E-3</v>
      </c>
      <c r="G1943" s="26">
        <f t="shared" si="91"/>
        <v>3.2501396096552861E-7</v>
      </c>
      <c r="H1943" s="26">
        <f t="shared" si="92"/>
        <v>2.2346148918387713E-9</v>
      </c>
    </row>
    <row r="1944" spans="1:8" x14ac:dyDescent="0.25">
      <c r="A1944" s="12">
        <f>Riesgo!D1948</f>
        <v>0.89496210944694898</v>
      </c>
      <c r="F1944" s="75">
        <f t="shared" si="90"/>
        <v>0.10567022893115263</v>
      </c>
      <c r="G1944" s="26">
        <f t="shared" si="91"/>
        <v>1.1799346231176288E-3</v>
      </c>
      <c r="H1944" s="26">
        <f t="shared" si="92"/>
        <v>1.2468396174863315E-4</v>
      </c>
    </row>
    <row r="1945" spans="1:8" x14ac:dyDescent="0.25">
      <c r="A1945" s="12">
        <f>Riesgo!D1949</f>
        <v>0.6525288596339659</v>
      </c>
      <c r="F1945" s="75">
        <f t="shared" si="90"/>
        <v>-0.13676302088183045</v>
      </c>
      <c r="G1945" s="26">
        <f t="shared" si="91"/>
        <v>-2.5580324848757992E-3</v>
      </c>
      <c r="H1945" s="26">
        <f t="shared" si="92"/>
        <v>3.4984425014546958E-4</v>
      </c>
    </row>
    <row r="1946" spans="1:8" x14ac:dyDescent="0.25">
      <c r="A1946" s="12">
        <f>Riesgo!D1950</f>
        <v>0.58116865676511975</v>
      </c>
      <c r="F1946" s="75">
        <f t="shared" si="90"/>
        <v>-0.2081232237506766</v>
      </c>
      <c r="G1946" s="26">
        <f t="shared" si="91"/>
        <v>-9.0149149337927226E-3</v>
      </c>
      <c r="H1946" s="26">
        <f t="shared" si="92"/>
        <v>1.8762131578590586E-3</v>
      </c>
    </row>
    <row r="1947" spans="1:8" x14ac:dyDescent="0.25">
      <c r="A1947" s="12">
        <f>Riesgo!D1951</f>
        <v>0.72537284527039347</v>
      </c>
      <c r="F1947" s="75">
        <f t="shared" si="90"/>
        <v>-6.3919035245402878E-2</v>
      </c>
      <c r="G1947" s="26">
        <f t="shared" si="91"/>
        <v>-2.6115036318072847E-4</v>
      </c>
      <c r="H1947" s="26">
        <f t="shared" si="92"/>
        <v>1.6692479268498747E-5</v>
      </c>
    </row>
    <row r="1948" spans="1:8" x14ac:dyDescent="0.25">
      <c r="A1948" s="12">
        <f>Riesgo!D1952</f>
        <v>0.75973487256721939</v>
      </c>
      <c r="F1948" s="75">
        <f t="shared" si="90"/>
        <v>-2.9557007948576963E-2</v>
      </c>
      <c r="G1948" s="26">
        <f t="shared" si="91"/>
        <v>-2.5821496303716578E-5</v>
      </c>
      <c r="H1948" s="26">
        <f t="shared" si="92"/>
        <v>7.632061714931016E-7</v>
      </c>
    </row>
    <row r="1949" spans="1:8" x14ac:dyDescent="0.25">
      <c r="A1949" s="12">
        <f>Riesgo!D1953</f>
        <v>0.84036767790765798</v>
      </c>
      <c r="F1949" s="75">
        <f t="shared" si="90"/>
        <v>5.1075797391861633E-2</v>
      </c>
      <c r="G1949" s="26">
        <f t="shared" si="91"/>
        <v>1.3324332650659667E-4</v>
      </c>
      <c r="H1949" s="26">
        <f t="shared" si="92"/>
        <v>6.8055091484685973E-6</v>
      </c>
    </row>
    <row r="1950" spans="1:8" x14ac:dyDescent="0.25">
      <c r="A1950" s="12">
        <f>Riesgo!D1954</f>
        <v>0.8831136383218906</v>
      </c>
      <c r="F1950" s="75">
        <f t="shared" si="90"/>
        <v>9.3821757806094253E-2</v>
      </c>
      <c r="G1950" s="26">
        <f t="shared" si="91"/>
        <v>8.2586810948001414E-4</v>
      </c>
      <c r="H1950" s="26">
        <f t="shared" si="92"/>
        <v>7.7484397747410819E-5</v>
      </c>
    </row>
    <row r="1951" spans="1:8" x14ac:dyDescent="0.25">
      <c r="A1951" s="12">
        <f>Riesgo!D1955</f>
        <v>0.79934299743536152</v>
      </c>
      <c r="F1951" s="75">
        <f t="shared" si="90"/>
        <v>1.0051116919565173E-2</v>
      </c>
      <c r="G1951" s="26">
        <f t="shared" si="91"/>
        <v>1.0154135976189434E-6</v>
      </c>
      <c r="H1951" s="26">
        <f t="shared" si="92"/>
        <v>1.0206040791384304E-8</v>
      </c>
    </row>
    <row r="1952" spans="1:8" x14ac:dyDescent="0.25">
      <c r="A1952" s="12">
        <f>Riesgo!D1956</f>
        <v>0.66318713544035879</v>
      </c>
      <c r="F1952" s="75">
        <f t="shared" si="90"/>
        <v>-0.12610474507543756</v>
      </c>
      <c r="G1952" s="26">
        <f t="shared" si="91"/>
        <v>-2.0053689468408071E-3</v>
      </c>
      <c r="H1952" s="26">
        <f t="shared" si="92"/>
        <v>2.528865398235587E-4</v>
      </c>
    </row>
    <row r="1953" spans="1:8" x14ac:dyDescent="0.25">
      <c r="A1953" s="12">
        <f>Riesgo!D1957</f>
        <v>0.55259462120822767</v>
      </c>
      <c r="F1953" s="75">
        <f t="shared" si="90"/>
        <v>-0.23669725930756869</v>
      </c>
      <c r="G1953" s="26">
        <f t="shared" si="91"/>
        <v>-1.3261104210913701E-2</v>
      </c>
      <c r="H1953" s="26">
        <f t="shared" si="92"/>
        <v>3.1388670221153313E-3</v>
      </c>
    </row>
    <row r="1954" spans="1:8" x14ac:dyDescent="0.25">
      <c r="A1954" s="12">
        <f>Riesgo!D1958</f>
        <v>0.80383833855685971</v>
      </c>
      <c r="F1954" s="75">
        <f t="shared" si="90"/>
        <v>1.4546458041063359E-2</v>
      </c>
      <c r="G1954" s="26">
        <f t="shared" si="91"/>
        <v>3.0780223978801132E-6</v>
      </c>
      <c r="H1954" s="26">
        <f t="shared" si="92"/>
        <v>4.4774323660216292E-8</v>
      </c>
    </row>
    <row r="1955" spans="1:8" x14ac:dyDescent="0.25">
      <c r="A1955" s="12">
        <f>Riesgo!D1959</f>
        <v>1</v>
      </c>
      <c r="F1955" s="75">
        <f t="shared" si="90"/>
        <v>0.21070811948420365</v>
      </c>
      <c r="G1955" s="26">
        <f t="shared" si="91"/>
        <v>9.3550004657532264E-3</v>
      </c>
      <c r="H1955" s="26">
        <f t="shared" si="92"/>
        <v>1.9711745559127117E-3</v>
      </c>
    </row>
    <row r="1956" spans="1:8" x14ac:dyDescent="0.25">
      <c r="A1956" s="12">
        <f>Riesgo!D1960</f>
        <v>0.83570552850058399</v>
      </c>
      <c r="F1956" s="75">
        <f t="shared" si="90"/>
        <v>4.6413647984787643E-2</v>
      </c>
      <c r="G1956" s="26">
        <f t="shared" si="91"/>
        <v>9.9985520626961829E-5</v>
      </c>
      <c r="H1956" s="26">
        <f t="shared" si="92"/>
        <v>4.6406927579555304E-6</v>
      </c>
    </row>
    <row r="1957" spans="1:8" x14ac:dyDescent="0.25">
      <c r="A1957" s="12">
        <f>Riesgo!D1961</f>
        <v>0.83744112235882273</v>
      </c>
      <c r="F1957" s="75">
        <f t="shared" si="90"/>
        <v>4.814924184302638E-2</v>
      </c>
      <c r="G1957" s="26">
        <f t="shared" si="91"/>
        <v>1.1162677027347121E-4</v>
      </c>
      <c r="H1957" s="26">
        <f t="shared" si="92"/>
        <v>5.3747443580533137E-6</v>
      </c>
    </row>
    <row r="1958" spans="1:8" x14ac:dyDescent="0.25">
      <c r="A1958" s="12">
        <f>Riesgo!D1962</f>
        <v>0.76414095145938854</v>
      </c>
      <c r="F1958" s="75">
        <f t="shared" si="90"/>
        <v>-2.5150929056407811E-2</v>
      </c>
      <c r="G1958" s="26">
        <f t="shared" si="91"/>
        <v>-1.5909703887370282E-5</v>
      </c>
      <c r="H1958" s="26">
        <f t="shared" si="92"/>
        <v>4.0014383377970554E-7</v>
      </c>
    </row>
    <row r="1959" spans="1:8" x14ac:dyDescent="0.25">
      <c r="A1959" s="12">
        <f>Riesgo!D1963</f>
        <v>0.86510682349248347</v>
      </c>
      <c r="F1959" s="75">
        <f t="shared" si="90"/>
        <v>7.5814942976687116E-2</v>
      </c>
      <c r="G1959" s="26">
        <f t="shared" si="91"/>
        <v>4.3577713367378074E-4</v>
      </c>
      <c r="H1959" s="26">
        <f t="shared" si="92"/>
        <v>3.3038418540021852E-5</v>
      </c>
    </row>
    <row r="1960" spans="1:8" x14ac:dyDescent="0.25">
      <c r="A1960" s="12">
        <f>Riesgo!D1964</f>
        <v>0.86281364009929307</v>
      </c>
      <c r="F1960" s="75">
        <f t="shared" si="90"/>
        <v>7.3521759583496715E-2</v>
      </c>
      <c r="G1960" s="26">
        <f t="shared" si="91"/>
        <v>3.9741813154236209E-4</v>
      </c>
      <c r="H1960" s="26">
        <f t="shared" si="92"/>
        <v>2.9218880321380015E-5</v>
      </c>
    </row>
    <row r="1961" spans="1:8" x14ac:dyDescent="0.25">
      <c r="A1961" s="12">
        <f>Riesgo!D1965</f>
        <v>0.69626238489155146</v>
      </c>
      <c r="F1961" s="75">
        <f t="shared" si="90"/>
        <v>-9.3029495624244896E-2</v>
      </c>
      <c r="G1961" s="26">
        <f t="shared" si="91"/>
        <v>-8.0512256571566932E-4</v>
      </c>
      <c r="H1961" s="26">
        <f t="shared" si="92"/>
        <v>7.4900146204226681E-5</v>
      </c>
    </row>
    <row r="1962" spans="1:8" x14ac:dyDescent="0.25">
      <c r="A1962" s="12">
        <f>Riesgo!D1966</f>
        <v>0.87303193220788966</v>
      </c>
      <c r="F1962" s="75">
        <f t="shared" si="90"/>
        <v>8.3740051692093309E-2</v>
      </c>
      <c r="G1962" s="26">
        <f t="shared" si="91"/>
        <v>5.8721842507965369E-4</v>
      </c>
      <c r="H1962" s="26">
        <f t="shared" si="92"/>
        <v>4.9173701270719823E-5</v>
      </c>
    </row>
    <row r="1963" spans="1:8" x14ac:dyDescent="0.25">
      <c r="A1963" s="12">
        <f>Riesgo!D1967</f>
        <v>0.87726806430365378</v>
      </c>
      <c r="F1963" s="75">
        <f t="shared" si="90"/>
        <v>8.7976183787857432E-2</v>
      </c>
      <c r="G1963" s="26">
        <f t="shared" si="91"/>
        <v>6.8091885148995263E-4</v>
      </c>
      <c r="H1963" s="26">
        <f t="shared" si="92"/>
        <v>5.9904642023296879E-5</v>
      </c>
    </row>
    <row r="1964" spans="1:8" x14ac:dyDescent="0.25">
      <c r="A1964" s="12">
        <f>Riesgo!D1968</f>
        <v>1</v>
      </c>
      <c r="F1964" s="75">
        <f t="shared" si="90"/>
        <v>0.21070811948420365</v>
      </c>
      <c r="G1964" s="26">
        <f t="shared" si="91"/>
        <v>9.3550004657532264E-3</v>
      </c>
      <c r="H1964" s="26">
        <f t="shared" si="92"/>
        <v>1.9711745559127117E-3</v>
      </c>
    </row>
    <row r="1965" spans="1:8" x14ac:dyDescent="0.25">
      <c r="A1965" s="12">
        <f>Riesgo!D1969</f>
        <v>0.88663043606576231</v>
      </c>
      <c r="F1965" s="75">
        <f t="shared" si="90"/>
        <v>9.7338555549965955E-2</v>
      </c>
      <c r="G1965" s="26">
        <f t="shared" si="91"/>
        <v>9.222628006934591E-4</v>
      </c>
      <c r="H1965" s="26">
        <f t="shared" si="92"/>
        <v>8.9771728856967447E-5</v>
      </c>
    </row>
    <row r="1966" spans="1:8" x14ac:dyDescent="0.25">
      <c r="A1966" s="12">
        <f>Riesgo!D1970</f>
        <v>0.71392660277125375</v>
      </c>
      <c r="F1966" s="75">
        <f t="shared" si="90"/>
        <v>-7.5365277744542603E-2</v>
      </c>
      <c r="G1966" s="26">
        <f t="shared" si="91"/>
        <v>-4.2806913193927152E-4</v>
      </c>
      <c r="H1966" s="26">
        <f t="shared" si="92"/>
        <v>3.2261549022468454E-5</v>
      </c>
    </row>
    <row r="1967" spans="1:8" x14ac:dyDescent="0.25">
      <c r="A1967" s="12">
        <f>Riesgo!D1971</f>
        <v>0.65468088427753102</v>
      </c>
      <c r="F1967" s="75">
        <f t="shared" si="90"/>
        <v>-0.13461099623826533</v>
      </c>
      <c r="G1967" s="26">
        <f t="shared" si="91"/>
        <v>-2.4391674466518712E-3</v>
      </c>
      <c r="H1967" s="26">
        <f t="shared" si="92"/>
        <v>3.2833875998575425E-4</v>
      </c>
    </row>
    <row r="1968" spans="1:8" x14ac:dyDescent="0.25">
      <c r="A1968" s="12">
        <f>Riesgo!D1972</f>
        <v>0.67343342646243598</v>
      </c>
      <c r="F1968" s="75">
        <f t="shared" si="90"/>
        <v>-0.11585845405336037</v>
      </c>
      <c r="G1968" s="26">
        <f t="shared" si="91"/>
        <v>-1.555189042658886E-3</v>
      </c>
      <c r="H1968" s="26">
        <f t="shared" si="92"/>
        <v>1.8018179824318402E-4</v>
      </c>
    </row>
    <row r="1969" spans="1:8" x14ac:dyDescent="0.25">
      <c r="A1969" s="12">
        <f>Riesgo!D1973</f>
        <v>0.86002774709043861</v>
      </c>
      <c r="F1969" s="75">
        <f t="shared" si="90"/>
        <v>7.0735866574642259E-2</v>
      </c>
      <c r="G1969" s="26">
        <f t="shared" si="91"/>
        <v>3.5393135203800051E-4</v>
      </c>
      <c r="H1969" s="26">
        <f t="shared" si="92"/>
        <v>2.5035640894342743E-5</v>
      </c>
    </row>
    <row r="1970" spans="1:8" x14ac:dyDescent="0.25">
      <c r="A1970" s="12">
        <f>Riesgo!D1974</f>
        <v>0.72344400258924202</v>
      </c>
      <c r="F1970" s="75">
        <f t="shared" si="90"/>
        <v>-6.5847877926554332E-2</v>
      </c>
      <c r="G1970" s="26">
        <f t="shared" si="91"/>
        <v>-2.8551264716673147E-4</v>
      </c>
      <c r="H1970" s="26">
        <f t="shared" si="92"/>
        <v>1.8800401937122311E-5</v>
      </c>
    </row>
    <row r="1971" spans="1:8" x14ac:dyDescent="0.25">
      <c r="A1971" s="12">
        <f>Riesgo!D1975</f>
        <v>0.8658392639161121</v>
      </c>
      <c r="F1971" s="75">
        <f t="shared" si="90"/>
        <v>7.6547383400315749E-2</v>
      </c>
      <c r="G1971" s="26">
        <f t="shared" si="91"/>
        <v>4.4852953889020864E-4</v>
      </c>
      <c r="H1971" s="26">
        <f t="shared" si="92"/>
        <v>3.4333762579795634E-5</v>
      </c>
    </row>
    <row r="1972" spans="1:8" x14ac:dyDescent="0.25">
      <c r="A1972" s="12">
        <f>Riesgo!D1976</f>
        <v>0.80107714167472344</v>
      </c>
      <c r="F1972" s="75">
        <f t="shared" si="90"/>
        <v>1.1785261158927085E-2</v>
      </c>
      <c r="G1972" s="26">
        <f t="shared" si="91"/>
        <v>1.6368829781688933E-6</v>
      </c>
      <c r="H1972" s="26">
        <f t="shared" si="92"/>
        <v>1.9291093384322751E-8</v>
      </c>
    </row>
    <row r="1973" spans="1:8" x14ac:dyDescent="0.25">
      <c r="A1973" s="12">
        <f>Riesgo!D1977</f>
        <v>0.93236980098487066</v>
      </c>
      <c r="F1973" s="75">
        <f t="shared" si="90"/>
        <v>0.1430779204690743</v>
      </c>
      <c r="G1973" s="26">
        <f t="shared" si="91"/>
        <v>2.9289897922055892E-3</v>
      </c>
      <c r="H1973" s="26">
        <f t="shared" si="92"/>
        <v>4.1907376854392176E-4</v>
      </c>
    </row>
    <row r="1974" spans="1:8" x14ac:dyDescent="0.25">
      <c r="A1974" s="12">
        <f>Riesgo!D1978</f>
        <v>0.92244096253398555</v>
      </c>
      <c r="F1974" s="75">
        <f t="shared" si="90"/>
        <v>0.1331490820181892</v>
      </c>
      <c r="G1974" s="26">
        <f t="shared" si="91"/>
        <v>2.3605572067264716E-3</v>
      </c>
      <c r="H1974" s="26">
        <f t="shared" si="92"/>
        <v>3.1430602512705054E-4</v>
      </c>
    </row>
    <row r="1975" spans="1:8" x14ac:dyDescent="0.25">
      <c r="A1975" s="12">
        <f>Riesgo!D1979</f>
        <v>0.68659828012130997</v>
      </c>
      <c r="F1975" s="75">
        <f t="shared" si="90"/>
        <v>-0.10269360039448638</v>
      </c>
      <c r="G1975" s="26">
        <f t="shared" si="91"/>
        <v>-1.0830042001322452E-3</v>
      </c>
      <c r="H1975" s="26">
        <f t="shared" si="92"/>
        <v>1.1121760055393115E-4</v>
      </c>
    </row>
    <row r="1976" spans="1:8" x14ac:dyDescent="0.25">
      <c r="A1976" s="12">
        <f>Riesgo!D1980</f>
        <v>0.75215543762396797</v>
      </c>
      <c r="F1976" s="75">
        <f t="shared" si="90"/>
        <v>-3.7136442891828381E-2</v>
      </c>
      <c r="G1976" s="26">
        <f t="shared" si="91"/>
        <v>-5.1215439946413545E-5</v>
      </c>
      <c r="H1976" s="26">
        <f t="shared" si="92"/>
        <v>1.9019592607498524E-6</v>
      </c>
    </row>
    <row r="1977" spans="1:8" x14ac:dyDescent="0.25">
      <c r="A1977" s="12">
        <f>Riesgo!D1981</f>
        <v>0.79277909756275311</v>
      </c>
      <c r="F1977" s="75">
        <f t="shared" si="90"/>
        <v>3.4872170469567587E-3</v>
      </c>
      <c r="G1977" s="26">
        <f t="shared" si="91"/>
        <v>4.2406940127705958E-8</v>
      </c>
      <c r="H1977" s="26">
        <f t="shared" si="92"/>
        <v>1.4788220452261087E-10</v>
      </c>
    </row>
    <row r="1978" spans="1:8" x14ac:dyDescent="0.25">
      <c r="A1978" s="12">
        <f>Riesgo!D1982</f>
        <v>0.88213027639548558</v>
      </c>
      <c r="F1978" s="75">
        <f t="shared" si="90"/>
        <v>9.2838395879689228E-2</v>
      </c>
      <c r="G1978" s="26">
        <f t="shared" si="91"/>
        <v>8.0017114000364531E-4</v>
      </c>
      <c r="H1978" s="26">
        <f t="shared" si="92"/>
        <v>7.4286605067160654E-5</v>
      </c>
    </row>
    <row r="1979" spans="1:8" x14ac:dyDescent="0.25">
      <c r="A1979" s="12">
        <f>Riesgo!D1983</f>
        <v>0.94132576059976236</v>
      </c>
      <c r="F1979" s="75">
        <f t="shared" si="90"/>
        <v>0.15203388008396601</v>
      </c>
      <c r="G1979" s="26">
        <f t="shared" si="91"/>
        <v>3.5141568198429423E-3</v>
      </c>
      <c r="H1979" s="26">
        <f t="shared" si="92"/>
        <v>5.3427089654425322E-4</v>
      </c>
    </row>
    <row r="1980" spans="1:8" x14ac:dyDescent="0.25">
      <c r="A1980" s="12">
        <f>Riesgo!D1984</f>
        <v>0.7206672547613342</v>
      </c>
      <c r="F1980" s="75">
        <f t="shared" si="90"/>
        <v>-6.8624625754462154E-2</v>
      </c>
      <c r="G1980" s="26">
        <f t="shared" si="91"/>
        <v>-3.2317664426417759E-4</v>
      </c>
      <c r="H1980" s="26">
        <f t="shared" si="92"/>
        <v>2.2177876265212136E-5</v>
      </c>
    </row>
    <row r="1981" spans="1:8" x14ac:dyDescent="0.25">
      <c r="A1981" s="12">
        <f>Riesgo!D1985</f>
        <v>0.522307811671057</v>
      </c>
      <c r="F1981" s="75">
        <f t="shared" si="90"/>
        <v>-0.26698406884473935</v>
      </c>
      <c r="G1981" s="26">
        <f t="shared" si="91"/>
        <v>-1.9030756054908993E-2</v>
      </c>
      <c r="H1981" s="26">
        <f t="shared" si="92"/>
        <v>5.0809086847312624E-3</v>
      </c>
    </row>
    <row r="1982" spans="1:8" x14ac:dyDescent="0.25">
      <c r="A1982" s="12">
        <f>Riesgo!D1986</f>
        <v>0.92296630707208616</v>
      </c>
      <c r="F1982" s="75">
        <f t="shared" si="90"/>
        <v>0.1336744265562898</v>
      </c>
      <c r="G1982" s="26">
        <f t="shared" si="91"/>
        <v>2.3886085864470979E-3</v>
      </c>
      <c r="H1982" s="26">
        <f t="shared" si="92"/>
        <v>3.1929588306074582E-4</v>
      </c>
    </row>
    <row r="1983" spans="1:8" x14ac:dyDescent="0.25">
      <c r="A1983" s="12">
        <f>Riesgo!D1987</f>
        <v>0.62399267474508746</v>
      </c>
      <c r="F1983" s="75">
        <f t="shared" si="90"/>
        <v>-0.16529920577070889</v>
      </c>
      <c r="G1983" s="26">
        <f t="shared" si="91"/>
        <v>-4.5166069725349209E-3</v>
      </c>
      <c r="H1983" s="26">
        <f t="shared" si="92"/>
        <v>7.465915453384684E-4</v>
      </c>
    </row>
    <row r="1984" spans="1:8" x14ac:dyDescent="0.25">
      <c r="A1984" s="12">
        <f>Riesgo!D1988</f>
        <v>0.73121294644103096</v>
      </c>
      <c r="F1984" s="75">
        <f t="shared" si="90"/>
        <v>-5.8078934074765387E-2</v>
      </c>
      <c r="G1984" s="26">
        <f t="shared" si="91"/>
        <v>-1.9590968729667768E-4</v>
      </c>
      <c r="H1984" s="26">
        <f t="shared" si="92"/>
        <v>1.1378225813111647E-5</v>
      </c>
    </row>
    <row r="1985" spans="1:8" x14ac:dyDescent="0.25">
      <c r="A1985" s="12">
        <f>Riesgo!D1989</f>
        <v>0.92671498599970925</v>
      </c>
      <c r="F1985" s="75">
        <f t="shared" si="90"/>
        <v>0.1374231054839129</v>
      </c>
      <c r="G1985" s="26">
        <f t="shared" si="91"/>
        <v>2.5952504527272497E-3</v>
      </c>
      <c r="H1985" s="26">
        <f t="shared" si="92"/>
        <v>3.5664737672230957E-4</v>
      </c>
    </row>
    <row r="1986" spans="1:8" x14ac:dyDescent="0.25">
      <c r="A1986" s="12">
        <f>Riesgo!D1990</f>
        <v>0.53455551915446442</v>
      </c>
      <c r="F1986" s="75">
        <f t="shared" si="90"/>
        <v>-0.25473636136133193</v>
      </c>
      <c r="G1986" s="26">
        <f t="shared" si="91"/>
        <v>-1.6529998845816362E-2</v>
      </c>
      <c r="H1986" s="26">
        <f t="shared" si="92"/>
        <v>4.2107917592902767E-3</v>
      </c>
    </row>
    <row r="1987" spans="1:8" x14ac:dyDescent="0.25">
      <c r="A1987" s="12">
        <f>Riesgo!D1991</f>
        <v>0.95601844764208943</v>
      </c>
      <c r="F1987" s="75">
        <f t="shared" ref="F1987:F2050" si="93">A1987-$D$4</f>
        <v>0.16672656712629308</v>
      </c>
      <c r="G1987" s="26">
        <f t="shared" ref="G1987:G2050" si="94">IF(A1987=0,0,(A1987-D$4)^3)</f>
        <v>4.6346231288459556E-3</v>
      </c>
      <c r="H1987" s="26">
        <f t="shared" ref="H1987:H2050" si="95">IF(A1987=0,0,(A1987-D$4)^4)</f>
        <v>7.7271480419660577E-4</v>
      </c>
    </row>
    <row r="1988" spans="1:8" x14ac:dyDescent="0.25">
      <c r="A1988" s="12">
        <f>Riesgo!D1992</f>
        <v>0.80171506824346628</v>
      </c>
      <c r="F1988" s="75">
        <f t="shared" si="93"/>
        <v>1.2423187727669927E-2</v>
      </c>
      <c r="G1988" s="26">
        <f t="shared" si="94"/>
        <v>1.9173400488375248E-6</v>
      </c>
      <c r="H1988" s="26">
        <f t="shared" si="95"/>
        <v>2.3819475364488398E-8</v>
      </c>
    </row>
    <row r="1989" spans="1:8" x14ac:dyDescent="0.25">
      <c r="A1989" s="12">
        <f>Riesgo!D1993</f>
        <v>0.49324539827441233</v>
      </c>
      <c r="F1989" s="75">
        <f t="shared" si="93"/>
        <v>-0.29604648224138402</v>
      </c>
      <c r="G1989" s="26">
        <f t="shared" si="94"/>
        <v>-2.5946555682895438E-2</v>
      </c>
      <c r="H1989" s="26">
        <f t="shared" si="95"/>
        <v>7.6813865362013855E-3</v>
      </c>
    </row>
    <row r="1990" spans="1:8" x14ac:dyDescent="0.25">
      <c r="A1990" s="12">
        <f>Riesgo!D1994</f>
        <v>0.70206255711836751</v>
      </c>
      <c r="F1990" s="75">
        <f t="shared" si="93"/>
        <v>-8.7229323397428837E-2</v>
      </c>
      <c r="G1990" s="26">
        <f t="shared" si="94"/>
        <v>-6.6372398423193409E-4</v>
      </c>
      <c r="H1990" s="26">
        <f t="shared" si="95"/>
        <v>5.789619406719734E-5</v>
      </c>
    </row>
    <row r="1991" spans="1:8" x14ac:dyDescent="0.25">
      <c r="A1991" s="12">
        <f>Riesgo!D1995</f>
        <v>0.58721444744043438</v>
      </c>
      <c r="F1991" s="75">
        <f t="shared" si="93"/>
        <v>-0.20207743307536197</v>
      </c>
      <c r="G1991" s="26">
        <f t="shared" si="94"/>
        <v>-8.2518903715894723E-3</v>
      </c>
      <c r="H1991" s="26">
        <f t="shared" si="95"/>
        <v>1.6675208243100953E-3</v>
      </c>
    </row>
    <row r="1992" spans="1:8" x14ac:dyDescent="0.25">
      <c r="A1992" s="12">
        <f>Riesgo!D1996</f>
        <v>0.80882859504510562</v>
      </c>
      <c r="F1992" s="75">
        <f t="shared" si="93"/>
        <v>1.9536714529309274E-2</v>
      </c>
      <c r="G1992" s="26">
        <f t="shared" si="94"/>
        <v>7.4568360042638991E-6</v>
      </c>
      <c r="H1992" s="26">
        <f t="shared" si="95"/>
        <v>1.4568207630717902E-7</v>
      </c>
    </row>
    <row r="1993" spans="1:8" x14ac:dyDescent="0.25">
      <c r="A1993" s="12">
        <f>Riesgo!D1997</f>
        <v>0.93823337079528546</v>
      </c>
      <c r="F1993" s="75">
        <f t="shared" si="93"/>
        <v>0.14894149027948911</v>
      </c>
      <c r="G1993" s="26">
        <f t="shared" si="94"/>
        <v>3.3040536071386769E-3</v>
      </c>
      <c r="H1993" s="26">
        <f t="shared" si="95"/>
        <v>4.9211066821055614E-4</v>
      </c>
    </row>
    <row r="1994" spans="1:8" x14ac:dyDescent="0.25">
      <c r="A1994" s="12">
        <f>Riesgo!D1998</f>
        <v>0.74073070670639118</v>
      </c>
      <c r="F1994" s="75">
        <f t="shared" si="93"/>
        <v>-4.8561173809405167E-2</v>
      </c>
      <c r="G1994" s="26">
        <f t="shared" si="94"/>
        <v>-1.1451635800363294E-4</v>
      </c>
      <c r="H1994" s="26">
        <f t="shared" si="95"/>
        <v>5.5610487650344856E-6</v>
      </c>
    </row>
    <row r="1995" spans="1:8" x14ac:dyDescent="0.25">
      <c r="A1995" s="12">
        <f>Riesgo!D1999</f>
        <v>0.80647669695417412</v>
      </c>
      <c r="F1995" s="75">
        <f t="shared" si="93"/>
        <v>1.718481643837777E-2</v>
      </c>
      <c r="G1995" s="26">
        <f t="shared" si="94"/>
        <v>5.0749841777806588E-6</v>
      </c>
      <c r="H1995" s="26">
        <f t="shared" si="95"/>
        <v>8.7212671522832145E-8</v>
      </c>
    </row>
    <row r="1996" spans="1:8" x14ac:dyDescent="0.25">
      <c r="A1996" s="12">
        <f>Riesgo!D2000</f>
        <v>1</v>
      </c>
      <c r="F1996" s="75">
        <f t="shared" si="93"/>
        <v>0.21070811948420365</v>
      </c>
      <c r="G1996" s="26">
        <f t="shared" si="94"/>
        <v>9.3550004657532264E-3</v>
      </c>
      <c r="H1996" s="26">
        <f t="shared" si="95"/>
        <v>1.9711745559127117E-3</v>
      </c>
    </row>
    <row r="1997" spans="1:8" x14ac:dyDescent="0.25">
      <c r="A1997" s="12">
        <f>Riesgo!D2001</f>
        <v>0.74167801541571698</v>
      </c>
      <c r="F1997" s="75">
        <f t="shared" si="93"/>
        <v>-4.7613865100079367E-2</v>
      </c>
      <c r="G1997" s="26">
        <f t="shared" si="94"/>
        <v>-1.0794444842214774E-4</v>
      </c>
      <c r="H1997" s="26">
        <f t="shared" si="95"/>
        <v>5.1396524054746181E-6</v>
      </c>
    </row>
    <row r="1998" spans="1:8" x14ac:dyDescent="0.25">
      <c r="A1998" s="12">
        <f>Riesgo!D2002</f>
        <v>0.63820733288811338</v>
      </c>
      <c r="F1998" s="75">
        <f t="shared" si="93"/>
        <v>-0.15108454762768297</v>
      </c>
      <c r="G1998" s="26">
        <f t="shared" si="94"/>
        <v>-3.4487375501612806E-3</v>
      </c>
      <c r="H1998" s="26">
        <f t="shared" si="95"/>
        <v>5.2105095265272071E-4</v>
      </c>
    </row>
    <row r="1999" spans="1:8" x14ac:dyDescent="0.25">
      <c r="A1999" s="12">
        <f>Riesgo!D2003</f>
        <v>0.62279188387601858</v>
      </c>
      <c r="F1999" s="75">
        <f t="shared" si="93"/>
        <v>-0.16649999663977777</v>
      </c>
      <c r="G1999" s="26">
        <f t="shared" si="94"/>
        <v>-4.6157543455412437E-3</v>
      </c>
      <c r="H1999" s="26">
        <f t="shared" si="95"/>
        <v>7.6852308302265669E-4</v>
      </c>
    </row>
    <row r="2000" spans="1:8" x14ac:dyDescent="0.25">
      <c r="A2000" s="12">
        <f>Riesgo!D2004</f>
        <v>0.78347478699206596</v>
      </c>
      <c r="F2000" s="75">
        <f t="shared" si="93"/>
        <v>-5.8170935237303878E-3</v>
      </c>
      <c r="G2000" s="26">
        <f t="shared" si="94"/>
        <v>-1.9684216749023398E-7</v>
      </c>
      <c r="H2000" s="26">
        <f t="shared" si="95"/>
        <v>1.1450492977044924E-9</v>
      </c>
    </row>
    <row r="2001" spans="1:8" x14ac:dyDescent="0.25">
      <c r="A2001" s="12">
        <f>Riesgo!D2005</f>
        <v>0.74112569421172148</v>
      </c>
      <c r="F2001" s="75">
        <f t="shared" si="93"/>
        <v>-4.8166186304074876E-2</v>
      </c>
      <c r="G2001" s="26">
        <f t="shared" si="94"/>
        <v>-1.1174466129930357E-4</v>
      </c>
      <c r="H2001" s="26">
        <f t="shared" si="95"/>
        <v>5.3823141746280013E-6</v>
      </c>
    </row>
    <row r="2002" spans="1:8" x14ac:dyDescent="0.25">
      <c r="A2002" s="12">
        <f>Riesgo!D2006</f>
        <v>0.59274654817330485</v>
      </c>
      <c r="F2002" s="75">
        <f t="shared" si="93"/>
        <v>-0.1965453323424915</v>
      </c>
      <c r="G2002" s="26">
        <f t="shared" si="94"/>
        <v>-7.5925594877523025E-3</v>
      </c>
      <c r="H2002" s="26">
        <f t="shared" si="95"/>
        <v>1.4922821278504131E-3</v>
      </c>
    </row>
    <row r="2003" spans="1:8" x14ac:dyDescent="0.25">
      <c r="A2003" s="12">
        <f>Riesgo!D2007</f>
        <v>0.87032901804225615</v>
      </c>
      <c r="F2003" s="75">
        <f t="shared" si="93"/>
        <v>8.1037137526459802E-2</v>
      </c>
      <c r="G2003" s="26">
        <f t="shared" si="94"/>
        <v>5.3217231312912498E-4</v>
      </c>
      <c r="H2003" s="26">
        <f t="shared" si="95"/>
        <v>4.3125720926819128E-5</v>
      </c>
    </row>
    <row r="2004" spans="1:8" x14ac:dyDescent="0.25">
      <c r="A2004" s="12">
        <f>Riesgo!D2008</f>
        <v>0.78885881255186652</v>
      </c>
      <c r="F2004" s="75">
        <f t="shared" si="93"/>
        <v>-4.3306796392983404E-4</v>
      </c>
      <c r="G2004" s="26">
        <f t="shared" si="94"/>
        <v>-8.1220970468241285E-11</v>
      </c>
      <c r="H2004" s="26">
        <f t="shared" si="95"/>
        <v>3.5174200309086435E-14</v>
      </c>
    </row>
    <row r="2005" spans="1:8" x14ac:dyDescent="0.25">
      <c r="A2005" s="12">
        <f>Riesgo!D2009</f>
        <v>0.71267977786620784</v>
      </c>
      <c r="F2005" s="75">
        <f t="shared" si="93"/>
        <v>-7.6612102649588509E-2</v>
      </c>
      <c r="G2005" s="26">
        <f t="shared" si="94"/>
        <v>-4.4966816872938579E-4</v>
      </c>
      <c r="H2005" s="26">
        <f t="shared" si="95"/>
        <v>3.4450023900948194E-5</v>
      </c>
    </row>
    <row r="2006" spans="1:8" x14ac:dyDescent="0.25">
      <c r="A2006" s="12">
        <f>Riesgo!D2010</f>
        <v>0.50185800716643736</v>
      </c>
      <c r="F2006" s="75">
        <f t="shared" si="93"/>
        <v>-0.28743387334935899</v>
      </c>
      <c r="G2006" s="26">
        <f t="shared" si="94"/>
        <v>-2.3747278303292721E-2</v>
      </c>
      <c r="H2006" s="26">
        <f t="shared" si="95"/>
        <v>6.8257721842206204E-3</v>
      </c>
    </row>
    <row r="2007" spans="1:8" x14ac:dyDescent="0.25">
      <c r="A2007" s="12">
        <f>Riesgo!D2011</f>
        <v>0.83826848789168462</v>
      </c>
      <c r="F2007" s="75">
        <f t="shared" si="93"/>
        <v>4.897660737588827E-2</v>
      </c>
      <c r="G2007" s="26">
        <f t="shared" si="94"/>
        <v>1.1748058335630725E-4</v>
      </c>
      <c r="H2007" s="26">
        <f t="shared" si="95"/>
        <v>5.7538004053321745E-6</v>
      </c>
    </row>
    <row r="2008" spans="1:8" x14ac:dyDescent="0.25">
      <c r="A2008" s="12">
        <f>Riesgo!D2012</f>
        <v>0.77368797503630249</v>
      </c>
      <c r="F2008" s="75">
        <f t="shared" si="93"/>
        <v>-1.5603905479493863E-2</v>
      </c>
      <c r="G2008" s="26">
        <f t="shared" si="94"/>
        <v>-3.7992680263580879E-6</v>
      </c>
      <c r="H2008" s="26">
        <f t="shared" si="95"/>
        <v>5.9283419174554796E-8</v>
      </c>
    </row>
    <row r="2009" spans="1:8" x14ac:dyDescent="0.25">
      <c r="A2009" s="12">
        <f>Riesgo!D2013</f>
        <v>0.96680161818640298</v>
      </c>
      <c r="F2009" s="75">
        <f t="shared" si="93"/>
        <v>0.17750973767060663</v>
      </c>
      <c r="G2009" s="26">
        <f t="shared" si="94"/>
        <v>5.5932798179474099E-3</v>
      </c>
      <c r="H2009" s="26">
        <f t="shared" si="95"/>
        <v>9.9286163320214311E-4</v>
      </c>
    </row>
    <row r="2010" spans="1:8" x14ac:dyDescent="0.25">
      <c r="A2010" s="12">
        <f>Riesgo!D2014</f>
        <v>0.68454614740898845</v>
      </c>
      <c r="F2010" s="75">
        <f t="shared" si="93"/>
        <v>-0.1047457331068079</v>
      </c>
      <c r="G2010" s="26">
        <f t="shared" si="94"/>
        <v>-1.1492354713395832E-3</v>
      </c>
      <c r="H2010" s="26">
        <f t="shared" si="95"/>
        <v>1.2037751195781256E-4</v>
      </c>
    </row>
    <row r="2011" spans="1:8" x14ac:dyDescent="0.25">
      <c r="A2011" s="12">
        <f>Riesgo!D2015</f>
        <v>0.95919975409087288</v>
      </c>
      <c r="F2011" s="75">
        <f t="shared" si="93"/>
        <v>0.16990787357507653</v>
      </c>
      <c r="G2011" s="26">
        <f t="shared" si="94"/>
        <v>4.9050169666890985E-3</v>
      </c>
      <c r="H2011" s="26">
        <f t="shared" si="95"/>
        <v>8.334010026598167E-4</v>
      </c>
    </row>
    <row r="2012" spans="1:8" x14ac:dyDescent="0.25">
      <c r="A2012" s="12">
        <f>Riesgo!D2016</f>
        <v>0.55819648261298027</v>
      </c>
      <c r="F2012" s="75">
        <f t="shared" si="93"/>
        <v>-0.23109539790281608</v>
      </c>
      <c r="G2012" s="26">
        <f t="shared" si="94"/>
        <v>-1.2341668890171284E-2</v>
      </c>
      <c r="H2012" s="26">
        <f t="shared" si="95"/>
        <v>2.8521028829589399E-3</v>
      </c>
    </row>
    <row r="2013" spans="1:8" x14ac:dyDescent="0.25">
      <c r="A2013" s="12">
        <f>Riesgo!D2017</f>
        <v>0.83948463516729277</v>
      </c>
      <c r="F2013" s="75">
        <f t="shared" si="93"/>
        <v>5.0192754651496418E-2</v>
      </c>
      <c r="G2013" s="26">
        <f t="shared" si="94"/>
        <v>1.2645124020124903E-4</v>
      </c>
      <c r="H2013" s="26">
        <f t="shared" si="95"/>
        <v>6.346936074798733E-6</v>
      </c>
    </row>
    <row r="2014" spans="1:8" x14ac:dyDescent="0.25">
      <c r="A2014" s="12">
        <f>Riesgo!D2018</f>
        <v>0.69805806067364362</v>
      </c>
      <c r="F2014" s="75">
        <f t="shared" si="93"/>
        <v>-9.123381984215273E-2</v>
      </c>
      <c r="G2014" s="26">
        <f t="shared" si="94"/>
        <v>-7.5939472450110639E-4</v>
      </c>
      <c r="H2014" s="26">
        <f t="shared" si="95"/>
        <v>6.9282481484215147E-5</v>
      </c>
    </row>
    <row r="2015" spans="1:8" x14ac:dyDescent="0.25">
      <c r="A2015" s="12">
        <f>Riesgo!D2019</f>
        <v>0.77599438056772363</v>
      </c>
      <c r="F2015" s="75">
        <f t="shared" si="93"/>
        <v>-1.3297499948072722E-2</v>
      </c>
      <c r="G2015" s="26">
        <f t="shared" si="94"/>
        <v>-2.3513105468134851E-6</v>
      </c>
      <c r="H2015" s="26">
        <f t="shared" si="95"/>
        <v>3.1266551874155164E-8</v>
      </c>
    </row>
    <row r="2016" spans="1:8" x14ac:dyDescent="0.25">
      <c r="A2016" s="12">
        <f>Riesgo!D2020</f>
        <v>0.70347616359717469</v>
      </c>
      <c r="F2016" s="75">
        <f t="shared" si="93"/>
        <v>-8.5815716918621665E-2</v>
      </c>
      <c r="G2016" s="26">
        <f t="shared" si="94"/>
        <v>-6.3197588247763047E-4</v>
      </c>
      <c r="H2016" s="26">
        <f t="shared" si="95"/>
        <v>5.4233463430096456E-5</v>
      </c>
    </row>
    <row r="2017" spans="1:8" x14ac:dyDescent="0.25">
      <c r="A2017" s="12">
        <f>Riesgo!D2021</f>
        <v>1</v>
      </c>
      <c r="F2017" s="75">
        <f t="shared" si="93"/>
        <v>0.21070811948420365</v>
      </c>
      <c r="G2017" s="26">
        <f t="shared" si="94"/>
        <v>9.3550004657532264E-3</v>
      </c>
      <c r="H2017" s="26">
        <f t="shared" si="95"/>
        <v>1.9711745559127117E-3</v>
      </c>
    </row>
    <row r="2018" spans="1:8" x14ac:dyDescent="0.25">
      <c r="A2018" s="12">
        <f>Riesgo!D2022</f>
        <v>0.64050137608282964</v>
      </c>
      <c r="F2018" s="75">
        <f t="shared" si="93"/>
        <v>-0.14879050443296671</v>
      </c>
      <c r="G2018" s="26">
        <f t="shared" si="94"/>
        <v>-3.2940155756659532E-3</v>
      </c>
      <c r="H2018" s="26">
        <f t="shared" si="95"/>
        <v>4.9011823911338643E-4</v>
      </c>
    </row>
    <row r="2019" spans="1:8" x14ac:dyDescent="0.25">
      <c r="A2019" s="12">
        <f>Riesgo!D2023</f>
        <v>0.84634722829351838</v>
      </c>
      <c r="F2019" s="75">
        <f t="shared" si="93"/>
        <v>5.7055347777722032E-2</v>
      </c>
      <c r="G2019" s="26">
        <f t="shared" si="94"/>
        <v>1.8573299879638902E-4</v>
      </c>
      <c r="H2019" s="26">
        <f t="shared" si="95"/>
        <v>1.0597060840127202E-5</v>
      </c>
    </row>
    <row r="2020" spans="1:8" x14ac:dyDescent="0.25">
      <c r="A2020" s="12">
        <f>Riesgo!D2024</f>
        <v>0.8255193980794826</v>
      </c>
      <c r="F2020" s="75">
        <f t="shared" si="93"/>
        <v>3.6227517563686251E-2</v>
      </c>
      <c r="G2020" s="26">
        <f t="shared" si="94"/>
        <v>4.7546190602999179E-5</v>
      </c>
      <c r="H2020" s="26">
        <f t="shared" si="95"/>
        <v>1.722480455156527E-6</v>
      </c>
    </row>
    <row r="2021" spans="1:8" x14ac:dyDescent="0.25">
      <c r="A2021" s="12">
        <f>Riesgo!D2025</f>
        <v>0.93515445875824821</v>
      </c>
      <c r="F2021" s="75">
        <f t="shared" si="93"/>
        <v>0.14586257824245186</v>
      </c>
      <c r="G2021" s="26">
        <f t="shared" si="94"/>
        <v>3.1033564223690155E-3</v>
      </c>
      <c r="H2021" s="26">
        <f t="shared" si="95"/>
        <v>4.5266356897201594E-4</v>
      </c>
    </row>
    <row r="2022" spans="1:8" x14ac:dyDescent="0.25">
      <c r="A2022" s="12">
        <f>Riesgo!D2026</f>
        <v>0.5825502264427822</v>
      </c>
      <c r="F2022" s="75">
        <f t="shared" si="93"/>
        <v>-0.20674165407301415</v>
      </c>
      <c r="G2022" s="26">
        <f t="shared" si="94"/>
        <v>-8.8365748360468375E-3</v>
      </c>
      <c r="H2022" s="26">
        <f t="shared" si="95"/>
        <v>1.8268880979442972E-3</v>
      </c>
    </row>
    <row r="2023" spans="1:8" x14ac:dyDescent="0.25">
      <c r="A2023" s="12">
        <f>Riesgo!D2027</f>
        <v>0.83830965642051047</v>
      </c>
      <c r="F2023" s="75">
        <f t="shared" si="93"/>
        <v>4.9017775904714123E-2</v>
      </c>
      <c r="G2023" s="26">
        <f t="shared" si="94"/>
        <v>1.1777708629674261E-4</v>
      </c>
      <c r="H2023" s="26">
        <f t="shared" si="95"/>
        <v>5.7731708228039057E-6</v>
      </c>
    </row>
    <row r="2024" spans="1:8" x14ac:dyDescent="0.25">
      <c r="A2024" s="12">
        <f>Riesgo!D2028</f>
        <v>0.82044696235787662</v>
      </c>
      <c r="F2024" s="75">
        <f t="shared" si="93"/>
        <v>3.1155081842080268E-2</v>
      </c>
      <c r="G2024" s="26">
        <f t="shared" si="94"/>
        <v>3.0240341365624395E-5</v>
      </c>
      <c r="H2024" s="26">
        <f t="shared" si="95"/>
        <v>9.421403101784735E-7</v>
      </c>
    </row>
    <row r="2025" spans="1:8" x14ac:dyDescent="0.25">
      <c r="A2025" s="12">
        <f>Riesgo!D2029</f>
        <v>0.87425584245149413</v>
      </c>
      <c r="F2025" s="75">
        <f t="shared" si="93"/>
        <v>8.4963961935697774E-2</v>
      </c>
      <c r="G2025" s="26">
        <f t="shared" si="94"/>
        <v>6.1334420608867514E-4</v>
      </c>
      <c r="H2025" s="26">
        <f t="shared" si="95"/>
        <v>5.2112153779598971E-5</v>
      </c>
    </row>
    <row r="2026" spans="1:8" x14ac:dyDescent="0.25">
      <c r="A2026" s="12">
        <f>Riesgo!D2030</f>
        <v>0.80180216041277563</v>
      </c>
      <c r="F2026" s="75">
        <f t="shared" si="93"/>
        <v>1.2510279896979282E-2</v>
      </c>
      <c r="G2026" s="26">
        <f t="shared" si="94"/>
        <v>1.9579476656559507E-6</v>
      </c>
      <c r="H2026" s="26">
        <f t="shared" si="95"/>
        <v>2.4494473320993154E-8</v>
      </c>
    </row>
    <row r="2027" spans="1:8" x14ac:dyDescent="0.25">
      <c r="A2027" s="12">
        <f>Riesgo!D2031</f>
        <v>0.89357763719184835</v>
      </c>
      <c r="F2027" s="75">
        <f t="shared" si="93"/>
        <v>0.104285756676052</v>
      </c>
      <c r="G2027" s="26">
        <f t="shared" si="94"/>
        <v>1.1341617329044408E-3</v>
      </c>
      <c r="H2027" s="26">
        <f t="shared" si="95"/>
        <v>1.1827691450896198E-4</v>
      </c>
    </row>
    <row r="2028" spans="1:8" x14ac:dyDescent="0.25">
      <c r="A2028" s="12">
        <f>Riesgo!D2032</f>
        <v>0.68203974271102252</v>
      </c>
      <c r="F2028" s="75">
        <f t="shared" si="93"/>
        <v>-0.10725213780477383</v>
      </c>
      <c r="G2028" s="26">
        <f t="shared" si="94"/>
        <v>-1.233723600294546E-3</v>
      </c>
      <c r="H2028" s="26">
        <f t="shared" si="95"/>
        <v>1.3231949359179235E-4</v>
      </c>
    </row>
    <row r="2029" spans="1:8" x14ac:dyDescent="0.25">
      <c r="A2029" s="12">
        <f>Riesgo!D2033</f>
        <v>0.79761963326618324</v>
      </c>
      <c r="F2029" s="75">
        <f t="shared" si="93"/>
        <v>8.3277527503868853E-3</v>
      </c>
      <c r="G2029" s="26">
        <f t="shared" si="94"/>
        <v>5.7754186065538199E-7</v>
      </c>
      <c r="H2029" s="26">
        <f t="shared" si="95"/>
        <v>4.8096258185364173E-9</v>
      </c>
    </row>
    <row r="2030" spans="1:8" x14ac:dyDescent="0.25">
      <c r="A2030" s="12">
        <f>Riesgo!D2034</f>
        <v>0.66787852091465161</v>
      </c>
      <c r="F2030" s="75">
        <f t="shared" si="93"/>
        <v>-0.12141335960114474</v>
      </c>
      <c r="G2030" s="26">
        <f t="shared" si="94"/>
        <v>-1.7897790888062768E-3</v>
      </c>
      <c r="H2030" s="26">
        <f t="shared" si="95"/>
        <v>2.1730309211584568E-4</v>
      </c>
    </row>
    <row r="2031" spans="1:8" x14ac:dyDescent="0.25">
      <c r="A2031" s="12">
        <f>Riesgo!D2035</f>
        <v>0.99474192885386958</v>
      </c>
      <c r="F2031" s="75">
        <f t="shared" si="93"/>
        <v>0.20545004833807323</v>
      </c>
      <c r="G2031" s="26">
        <f t="shared" si="94"/>
        <v>8.6719894996335114E-3</v>
      </c>
      <c r="H2031" s="26">
        <f t="shared" si="95"/>
        <v>1.7816606618869684E-3</v>
      </c>
    </row>
    <row r="2032" spans="1:8" x14ac:dyDescent="0.25">
      <c r="A2032" s="12">
        <f>Riesgo!D2036</f>
        <v>0.75639862518281953</v>
      </c>
      <c r="F2032" s="75">
        <f t="shared" si="93"/>
        <v>-3.2893255332976823E-2</v>
      </c>
      <c r="G2032" s="26">
        <f t="shared" si="94"/>
        <v>-3.5589392004511148E-5</v>
      </c>
      <c r="H2032" s="26">
        <f t="shared" si="95"/>
        <v>1.1706509583497891E-6</v>
      </c>
    </row>
    <row r="2033" spans="1:8" x14ac:dyDescent="0.25">
      <c r="A2033" s="12">
        <f>Riesgo!D2037</f>
        <v>0.78884335670449568</v>
      </c>
      <c r="F2033" s="75">
        <f t="shared" si="93"/>
        <v>-4.4852381130067176E-4</v>
      </c>
      <c r="G2033" s="26">
        <f t="shared" si="94"/>
        <v>-9.0231153977999104E-11</v>
      </c>
      <c r="H2033" s="26">
        <f t="shared" si="95"/>
        <v>4.047082108026993E-14</v>
      </c>
    </row>
    <row r="2034" spans="1:8" x14ac:dyDescent="0.25">
      <c r="A2034" s="12">
        <f>Riesgo!D2038</f>
        <v>0.56244271158771786</v>
      </c>
      <c r="F2034" s="75">
        <f t="shared" si="93"/>
        <v>-0.22684916892807849</v>
      </c>
      <c r="G2034" s="26">
        <f t="shared" si="94"/>
        <v>-1.1673781966411809E-2</v>
      </c>
      <c r="H2034" s="26">
        <f t="shared" si="95"/>
        <v>2.6481877373281089E-3</v>
      </c>
    </row>
    <row r="2035" spans="1:8" x14ac:dyDescent="0.25">
      <c r="A2035" s="12">
        <f>Riesgo!D2039</f>
        <v>0.57381993146860022</v>
      </c>
      <c r="F2035" s="75">
        <f t="shared" si="93"/>
        <v>-0.21547194904719613</v>
      </c>
      <c r="G2035" s="26">
        <f t="shared" si="94"/>
        <v>-1.0003966303897452E-2</v>
      </c>
      <c r="H2035" s="26">
        <f t="shared" si="95"/>
        <v>2.155574117703259E-3</v>
      </c>
    </row>
    <row r="2036" spans="1:8" x14ac:dyDescent="0.25">
      <c r="A2036" s="12">
        <f>Riesgo!D2040</f>
        <v>0.86102698603407746</v>
      </c>
      <c r="F2036" s="75">
        <f t="shared" si="93"/>
        <v>7.1735105518281106E-2</v>
      </c>
      <c r="G2036" s="26">
        <f t="shared" si="94"/>
        <v>3.6914349895557613E-4</v>
      </c>
      <c r="H2036" s="26">
        <f t="shared" si="95"/>
        <v>2.6480547848965748E-5</v>
      </c>
    </row>
    <row r="2037" spans="1:8" x14ac:dyDescent="0.25">
      <c r="A2037" s="12">
        <f>Riesgo!D2041</f>
        <v>0.62171365894835318</v>
      </c>
      <c r="F2037" s="75">
        <f t="shared" si="93"/>
        <v>-0.16757822156744318</v>
      </c>
      <c r="G2037" s="26">
        <f t="shared" si="94"/>
        <v>-4.706008761636681E-3</v>
      </c>
      <c r="H2037" s="26">
        <f t="shared" si="95"/>
        <v>7.8862457895588055E-4</v>
      </c>
    </row>
    <row r="2038" spans="1:8" x14ac:dyDescent="0.25">
      <c r="A2038" s="12">
        <f>Riesgo!D2042</f>
        <v>0.62079553291632572</v>
      </c>
      <c r="F2038" s="75">
        <f t="shared" si="93"/>
        <v>-0.16849634759947063</v>
      </c>
      <c r="G2038" s="26">
        <f t="shared" si="94"/>
        <v>-4.7837830321365458E-3</v>
      </c>
      <c r="H2038" s="26">
        <f t="shared" si="95"/>
        <v>8.0604996862332899E-4</v>
      </c>
    </row>
    <row r="2039" spans="1:8" x14ac:dyDescent="0.25">
      <c r="A2039" s="12">
        <f>Riesgo!D2043</f>
        <v>0.80648116801643333</v>
      </c>
      <c r="F2039" s="75">
        <f t="shared" si="93"/>
        <v>1.7189287500636974E-2</v>
      </c>
      <c r="G2039" s="26">
        <f t="shared" si="94"/>
        <v>5.0789463628303439E-6</v>
      </c>
      <c r="H2039" s="26">
        <f t="shared" si="95"/>
        <v>8.7303469231005265E-8</v>
      </c>
    </row>
    <row r="2040" spans="1:8" x14ac:dyDescent="0.25">
      <c r="A2040" s="12">
        <f>Riesgo!D2044</f>
        <v>0.91277220231087797</v>
      </c>
      <c r="F2040" s="75">
        <f t="shared" si="93"/>
        <v>0.12348032179508162</v>
      </c>
      <c r="G2040" s="26">
        <f t="shared" si="94"/>
        <v>1.8827526077588438E-3</v>
      </c>
      <c r="H2040" s="26">
        <f t="shared" si="95"/>
        <v>2.3248289786659111E-4</v>
      </c>
    </row>
    <row r="2041" spans="1:8" x14ac:dyDescent="0.25">
      <c r="A2041" s="12">
        <f>Riesgo!D2045</f>
        <v>1</v>
      </c>
      <c r="F2041" s="75">
        <f t="shared" si="93"/>
        <v>0.21070811948420365</v>
      </c>
      <c r="G2041" s="26">
        <f t="shared" si="94"/>
        <v>9.3550004657532264E-3</v>
      </c>
      <c r="H2041" s="26">
        <f t="shared" si="95"/>
        <v>1.9711745559127117E-3</v>
      </c>
    </row>
    <row r="2042" spans="1:8" x14ac:dyDescent="0.25">
      <c r="A2042" s="12">
        <f>Riesgo!D2046</f>
        <v>0.60867721340924019</v>
      </c>
      <c r="F2042" s="75">
        <f t="shared" si="93"/>
        <v>-0.18061466710655616</v>
      </c>
      <c r="G2042" s="26">
        <f t="shared" si="94"/>
        <v>-5.8919498954401288E-3</v>
      </c>
      <c r="H2042" s="26">
        <f t="shared" si="95"/>
        <v>1.0641725689734271E-3</v>
      </c>
    </row>
    <row r="2043" spans="1:8" x14ac:dyDescent="0.25">
      <c r="A2043" s="12">
        <f>Riesgo!D2047</f>
        <v>0.9354968933306661</v>
      </c>
      <c r="F2043" s="75">
        <f t="shared" si="93"/>
        <v>0.14620501281486975</v>
      </c>
      <c r="G2043" s="26">
        <f t="shared" si="94"/>
        <v>3.1252645773533977E-3</v>
      </c>
      <c r="H2043" s="26">
        <f t="shared" si="95"/>
        <v>4.5692934758181198E-4</v>
      </c>
    </row>
    <row r="2044" spans="1:8" x14ac:dyDescent="0.25">
      <c r="A2044" s="12">
        <f>Riesgo!D2048</f>
        <v>0.71007318710200629</v>
      </c>
      <c r="F2044" s="75">
        <f t="shared" si="93"/>
        <v>-7.9218693413790064E-2</v>
      </c>
      <c r="G2044" s="26">
        <f t="shared" si="94"/>
        <v>-4.9714494219958835E-4</v>
      </c>
      <c r="H2044" s="26">
        <f t="shared" si="95"/>
        <v>3.9383172758325568E-5</v>
      </c>
    </row>
    <row r="2045" spans="1:8" x14ac:dyDescent="0.25">
      <c r="A2045" s="12">
        <f>Riesgo!D2049</f>
        <v>0.54900536360739405</v>
      </c>
      <c r="F2045" s="75">
        <f t="shared" si="93"/>
        <v>-0.2402865169084023</v>
      </c>
      <c r="G2045" s="26">
        <f t="shared" si="94"/>
        <v>-1.3873569251488582E-2</v>
      </c>
      <c r="H2045" s="26">
        <f t="shared" si="95"/>
        <v>3.3336316325277018E-3</v>
      </c>
    </row>
    <row r="2046" spans="1:8" x14ac:dyDescent="0.25">
      <c r="A2046" s="12">
        <f>Riesgo!D2050</f>
        <v>0.70995378663644992</v>
      </c>
      <c r="F2046" s="75">
        <f t="shared" si="93"/>
        <v>-7.9338093879346427E-2</v>
      </c>
      <c r="G2046" s="26">
        <f t="shared" si="94"/>
        <v>-4.9939626122034618E-4</v>
      </c>
      <c r="H2046" s="26">
        <f t="shared" si="95"/>
        <v>3.9621147455694436E-5</v>
      </c>
    </row>
    <row r="2047" spans="1:8" x14ac:dyDescent="0.25">
      <c r="A2047" s="12">
        <f>Riesgo!D2051</f>
        <v>0.77885969740799899</v>
      </c>
      <c r="F2047" s="75">
        <f t="shared" si="93"/>
        <v>-1.0432183107797366E-2</v>
      </c>
      <c r="G2047" s="26">
        <f t="shared" si="94"/>
        <v>-1.1353391236275592E-6</v>
      </c>
      <c r="H2047" s="26">
        <f t="shared" si="95"/>
        <v>1.1844065627128886E-8</v>
      </c>
    </row>
    <row r="2048" spans="1:8" x14ac:dyDescent="0.25">
      <c r="A2048" s="12">
        <f>Riesgo!D2052</f>
        <v>0.72346860014371839</v>
      </c>
      <c r="F2048" s="75">
        <f t="shared" si="93"/>
        <v>-6.5823280372077964E-2</v>
      </c>
      <c r="G2048" s="26">
        <f t="shared" si="94"/>
        <v>-2.8519280588911627E-4</v>
      </c>
      <c r="H2048" s="26">
        <f t="shared" si="95"/>
        <v>1.8772326022138908E-5</v>
      </c>
    </row>
    <row r="2049" spans="1:8" x14ac:dyDescent="0.25">
      <c r="A2049" s="12">
        <f>Riesgo!D2053</f>
        <v>0.64761665415661473</v>
      </c>
      <c r="F2049" s="75">
        <f t="shared" si="93"/>
        <v>-0.14167522635918162</v>
      </c>
      <c r="G2049" s="26">
        <f t="shared" si="94"/>
        <v>-2.8436866922561372E-3</v>
      </c>
      <c r="H2049" s="26">
        <f t="shared" si="95"/>
        <v>4.0287995581998065E-4</v>
      </c>
    </row>
    <row r="2050" spans="1:8" x14ac:dyDescent="0.25">
      <c r="A2050" s="12">
        <f>Riesgo!D2054</f>
        <v>0.81870871804270273</v>
      </c>
      <c r="F2050" s="75">
        <f t="shared" si="93"/>
        <v>2.9416837526906381E-2</v>
      </c>
      <c r="G2050" s="26">
        <f t="shared" si="94"/>
        <v>2.5455870063947822E-5</v>
      </c>
      <c r="H2050" s="26">
        <f t="shared" si="95"/>
        <v>7.4883119377719297E-7</v>
      </c>
    </row>
    <row r="2051" spans="1:8" x14ac:dyDescent="0.25">
      <c r="A2051" s="12">
        <f>Riesgo!D2055</f>
        <v>0.81280354758001361</v>
      </c>
      <c r="F2051" s="75">
        <f t="shared" ref="F2051:F2114" si="96">A2051-$D$4</f>
        <v>2.3511667064217256E-2</v>
      </c>
      <c r="G2051" s="26">
        <f t="shared" ref="G2051:G2114" si="97">IF(A2051=0,0,(A2051-D$4)^3)</f>
        <v>1.2997214006717381E-5</v>
      </c>
      <c r="H2051" s="26">
        <f t="shared" ref="H2051:H2114" si="98">IF(A2051=0,0,(A2051-D$4)^4)</f>
        <v>3.0558616848832026E-7</v>
      </c>
    </row>
    <row r="2052" spans="1:8" x14ac:dyDescent="0.25">
      <c r="A2052" s="12">
        <f>Riesgo!D2056</f>
        <v>0.68196420767647536</v>
      </c>
      <c r="F2052" s="75">
        <f t="shared" si="96"/>
        <v>-0.10732767283932099</v>
      </c>
      <c r="G2052" s="26">
        <f t="shared" si="97"/>
        <v>-1.2363320798003941E-3</v>
      </c>
      <c r="H2052" s="26">
        <f t="shared" si="98"/>
        <v>1.3269264498157399E-4</v>
      </c>
    </row>
    <row r="2053" spans="1:8" x14ac:dyDescent="0.25">
      <c r="A2053" s="12">
        <f>Riesgo!D2057</f>
        <v>0.73166290126116595</v>
      </c>
      <c r="F2053" s="75">
        <f t="shared" si="96"/>
        <v>-5.7628979254630397E-2</v>
      </c>
      <c r="G2053" s="26">
        <f t="shared" si="97"/>
        <v>-1.9139155977682031E-4</v>
      </c>
      <c r="H2053" s="26">
        <f t="shared" si="98"/>
        <v>1.1029700227889731E-5</v>
      </c>
    </row>
    <row r="2054" spans="1:8" x14ac:dyDescent="0.25">
      <c r="A2054" s="12">
        <f>Riesgo!D2058</f>
        <v>0.87488440670294698</v>
      </c>
      <c r="F2054" s="75">
        <f t="shared" si="96"/>
        <v>8.559252618715063E-2</v>
      </c>
      <c r="G2054" s="26">
        <f t="shared" si="97"/>
        <v>6.2705774039192581E-4</v>
      </c>
      <c r="H2054" s="26">
        <f t="shared" si="98"/>
        <v>5.3671456065351413E-5</v>
      </c>
    </row>
    <row r="2055" spans="1:8" x14ac:dyDescent="0.25">
      <c r="A2055" s="12">
        <f>Riesgo!D2059</f>
        <v>0.50025622854220575</v>
      </c>
      <c r="F2055" s="75">
        <f t="shared" si="96"/>
        <v>-0.2890356519735906</v>
      </c>
      <c r="G2055" s="26">
        <f t="shared" si="97"/>
        <v>-2.4146503167515911E-2</v>
      </c>
      <c r="H2055" s="26">
        <f t="shared" si="98"/>
        <v>6.9792002859053312E-3</v>
      </c>
    </row>
    <row r="2056" spans="1:8" x14ac:dyDescent="0.25">
      <c r="A2056" s="12">
        <f>Riesgo!D2060</f>
        <v>0.77719545878867824</v>
      </c>
      <c r="F2056" s="75">
        <f t="shared" si="96"/>
        <v>-1.2096421727118112E-2</v>
      </c>
      <c r="G2056" s="26">
        <f t="shared" si="97"/>
        <v>-1.7699897799428083E-6</v>
      </c>
      <c r="H2056" s="26">
        <f t="shared" si="98"/>
        <v>2.1410542830877192E-8</v>
      </c>
    </row>
    <row r="2057" spans="1:8" x14ac:dyDescent="0.25">
      <c r="A2057" s="12">
        <f>Riesgo!D2061</f>
        <v>0.90315433367622344</v>
      </c>
      <c r="F2057" s="75">
        <f t="shared" si="96"/>
        <v>0.11386245316042709</v>
      </c>
      <c r="G2057" s="26">
        <f t="shared" si="97"/>
        <v>1.4761877915599765E-3</v>
      </c>
      <c r="H2057" s="26">
        <f t="shared" si="98"/>
        <v>1.6808236327249215E-4</v>
      </c>
    </row>
    <row r="2058" spans="1:8" x14ac:dyDescent="0.25">
      <c r="A2058" s="12">
        <f>Riesgo!D2062</f>
        <v>0.63862846800140483</v>
      </c>
      <c r="F2058" s="75">
        <f t="shared" si="96"/>
        <v>-0.15066341251439153</v>
      </c>
      <c r="G2058" s="26">
        <f t="shared" si="97"/>
        <v>-3.4199786889739124E-3</v>
      </c>
      <c r="H2058" s="26">
        <f t="shared" si="98"/>
        <v>5.1526566000730455E-4</v>
      </c>
    </row>
    <row r="2059" spans="1:8" x14ac:dyDescent="0.25">
      <c r="A2059" s="12">
        <f>Riesgo!D2063</f>
        <v>0.79913743577821006</v>
      </c>
      <c r="F2059" s="75">
        <f t="shared" si="96"/>
        <v>9.8455552624137077E-3</v>
      </c>
      <c r="G2059" s="26">
        <f t="shared" si="97"/>
        <v>9.5437849003549791E-7</v>
      </c>
      <c r="H2059" s="26">
        <f t="shared" si="98"/>
        <v>9.3963861649034439E-9</v>
      </c>
    </row>
    <row r="2060" spans="1:8" x14ac:dyDescent="0.25">
      <c r="A2060" s="12">
        <f>Riesgo!D2064</f>
        <v>0.95191718980989715</v>
      </c>
      <c r="F2060" s="75">
        <f t="shared" si="96"/>
        <v>0.16262530929410079</v>
      </c>
      <c r="G2060" s="26">
        <f t="shared" si="97"/>
        <v>4.3009501275390605E-3</v>
      </c>
      <c r="H2060" s="26">
        <f t="shared" si="98"/>
        <v>6.9944334474954196E-4</v>
      </c>
    </row>
    <row r="2061" spans="1:8" x14ac:dyDescent="0.25">
      <c r="A2061" s="12">
        <f>Riesgo!D2065</f>
        <v>0.89415629269831898</v>
      </c>
      <c r="F2061" s="75">
        <f t="shared" si="96"/>
        <v>0.10486441218252263</v>
      </c>
      <c r="G2061" s="26">
        <f t="shared" si="97"/>
        <v>1.153146221422E-3</v>
      </c>
      <c r="H2061" s="26">
        <f t="shared" si="98"/>
        <v>1.209240006699151E-4</v>
      </c>
    </row>
    <row r="2062" spans="1:8" x14ac:dyDescent="0.25">
      <c r="A2062" s="12">
        <f>Riesgo!D2066</f>
        <v>0.6149940889879697</v>
      </c>
      <c r="F2062" s="75">
        <f t="shared" si="96"/>
        <v>-0.17429779152782665</v>
      </c>
      <c r="G2062" s="26">
        <f t="shared" si="97"/>
        <v>-5.2951181261500224E-3</v>
      </c>
      <c r="H2062" s="26">
        <f t="shared" si="98"/>
        <v>9.2292739526691266E-4</v>
      </c>
    </row>
    <row r="2063" spans="1:8" x14ac:dyDescent="0.25">
      <c r="A2063" s="12">
        <f>Riesgo!D2067</f>
        <v>0.67233501763957348</v>
      </c>
      <c r="F2063" s="75">
        <f t="shared" si="96"/>
        <v>-0.11695686287622287</v>
      </c>
      <c r="G2063" s="26">
        <f t="shared" si="97"/>
        <v>-1.5998421408023927E-3</v>
      </c>
      <c r="H2063" s="26">
        <f t="shared" si="98"/>
        <v>1.871125178854283E-4</v>
      </c>
    </row>
    <row r="2064" spans="1:8" x14ac:dyDescent="0.25">
      <c r="A2064" s="12">
        <f>Riesgo!D2068</f>
        <v>0.62018405359094064</v>
      </c>
      <c r="F2064" s="75">
        <f t="shared" si="96"/>
        <v>-0.16910782692485571</v>
      </c>
      <c r="G2064" s="26">
        <f t="shared" si="97"/>
        <v>-4.8360538303654586E-3</v>
      </c>
      <c r="H2064" s="26">
        <f t="shared" si="98"/>
        <v>8.1781455414472754E-4</v>
      </c>
    </row>
    <row r="2065" spans="1:8" x14ac:dyDescent="0.25">
      <c r="A2065" s="12">
        <f>Riesgo!D2069</f>
        <v>0.63214716780888891</v>
      </c>
      <c r="F2065" s="75">
        <f t="shared" si="96"/>
        <v>-0.15714471270690744</v>
      </c>
      <c r="G2065" s="26">
        <f t="shared" si="97"/>
        <v>-3.8806039371407364E-3</v>
      </c>
      <c r="H2065" s="26">
        <f t="shared" si="98"/>
        <v>6.098163908312749E-4</v>
      </c>
    </row>
    <row r="2066" spans="1:8" x14ac:dyDescent="0.25">
      <c r="A2066" s="12">
        <f>Riesgo!D2070</f>
        <v>0.77716754523587528</v>
      </c>
      <c r="F2066" s="75">
        <f t="shared" si="96"/>
        <v>-1.2124335279921072E-2</v>
      </c>
      <c r="G2066" s="26">
        <f t="shared" si="97"/>
        <v>-1.7822712964835403E-6</v>
      </c>
      <c r="H2066" s="26">
        <f t="shared" si="98"/>
        <v>2.1608854758346058E-8</v>
      </c>
    </row>
    <row r="2067" spans="1:8" x14ac:dyDescent="0.25">
      <c r="A2067" s="12">
        <f>Riesgo!D2071</f>
        <v>0.60465685536601332</v>
      </c>
      <c r="F2067" s="75">
        <f t="shared" si="96"/>
        <v>-0.18463502514978303</v>
      </c>
      <c r="G2067" s="26">
        <f t="shared" si="97"/>
        <v>-6.2942250883228157E-3</v>
      </c>
      <c r="H2067" s="26">
        <f t="shared" si="98"/>
        <v>1.1621344074808785E-3</v>
      </c>
    </row>
    <row r="2068" spans="1:8" x14ac:dyDescent="0.25">
      <c r="A2068" s="12">
        <f>Riesgo!D2072</f>
        <v>0.58080654815068611</v>
      </c>
      <c r="F2068" s="75">
        <f t="shared" si="96"/>
        <v>-0.20848533236511024</v>
      </c>
      <c r="G2068" s="26">
        <f t="shared" si="97"/>
        <v>-9.0620513542941025E-3</v>
      </c>
      <c r="H2068" s="26">
        <f t="shared" si="98"/>
        <v>1.8893047885097033E-3</v>
      </c>
    </row>
    <row r="2069" spans="1:8" x14ac:dyDescent="0.25">
      <c r="A2069" s="12">
        <f>Riesgo!D2073</f>
        <v>0.78194216030764663</v>
      </c>
      <c r="F2069" s="75">
        <f t="shared" si="96"/>
        <v>-7.3497202081497237E-3</v>
      </c>
      <c r="G2069" s="26">
        <f t="shared" si="97"/>
        <v>-3.9702003156043416E-7</v>
      </c>
      <c r="H2069" s="26">
        <f t="shared" si="98"/>
        <v>2.9179861489999641E-9</v>
      </c>
    </row>
    <row r="2070" spans="1:8" x14ac:dyDescent="0.25">
      <c r="A2070" s="12">
        <f>Riesgo!D2074</f>
        <v>0.82039133131225783</v>
      </c>
      <c r="F2070" s="75">
        <f t="shared" si="96"/>
        <v>3.1099450796461481E-2</v>
      </c>
      <c r="G2070" s="26">
        <f t="shared" si="97"/>
        <v>3.0078637442677929E-5</v>
      </c>
      <c r="H2070" s="26">
        <f t="shared" si="98"/>
        <v>9.3542910517316613E-7</v>
      </c>
    </row>
    <row r="2071" spans="1:8" x14ac:dyDescent="0.25">
      <c r="A2071" s="12">
        <f>Riesgo!D2075</f>
        <v>0.75405732486000343</v>
      </c>
      <c r="F2071" s="75">
        <f t="shared" si="96"/>
        <v>-3.5234555655792921E-2</v>
      </c>
      <c r="G2071" s="26">
        <f t="shared" si="97"/>
        <v>-4.3742781656781133E-5</v>
      </c>
      <c r="H2071" s="26">
        <f t="shared" si="98"/>
        <v>1.5412574748250523E-6</v>
      </c>
    </row>
    <row r="2072" spans="1:8" x14ac:dyDescent="0.25">
      <c r="A2072" s="12">
        <f>Riesgo!D2076</f>
        <v>0.70696363330247403</v>
      </c>
      <c r="F2072" s="75">
        <f t="shared" si="96"/>
        <v>-8.2328247213322325E-2</v>
      </c>
      <c r="G2072" s="26">
        <f t="shared" si="97"/>
        <v>-5.5801594372786997E-4</v>
      </c>
      <c r="H2072" s="26">
        <f t="shared" si="98"/>
        <v>4.5940474564203429E-5</v>
      </c>
    </row>
    <row r="2073" spans="1:8" x14ac:dyDescent="0.25">
      <c r="A2073" s="12">
        <f>Riesgo!D2077</f>
        <v>0.87418385038512347</v>
      </c>
      <c r="F2073" s="75">
        <f t="shared" si="96"/>
        <v>8.4891969869327122E-2</v>
      </c>
      <c r="G2073" s="26">
        <f t="shared" si="97"/>
        <v>6.1178642163672772E-4</v>
      </c>
      <c r="H2073" s="26">
        <f t="shared" si="98"/>
        <v>5.193575447204854E-5</v>
      </c>
    </row>
    <row r="2074" spans="1:8" x14ac:dyDescent="0.25">
      <c r="A2074" s="12">
        <f>Riesgo!D2078</f>
        <v>0.71067788362371886</v>
      </c>
      <c r="F2074" s="75">
        <f t="shared" si="96"/>
        <v>-7.8613996892077487E-2</v>
      </c>
      <c r="G2074" s="26">
        <f t="shared" si="97"/>
        <v>-4.8584711891716179E-4</v>
      </c>
      <c r="H2074" s="26">
        <f t="shared" si="98"/>
        <v>3.8194383896578562E-5</v>
      </c>
    </row>
    <row r="2075" spans="1:8" x14ac:dyDescent="0.25">
      <c r="A2075" s="12">
        <f>Riesgo!D2079</f>
        <v>0.7599847289408862</v>
      </c>
      <c r="F2075" s="75">
        <f t="shared" si="96"/>
        <v>-2.9307151574910151E-2</v>
      </c>
      <c r="G2075" s="26">
        <f t="shared" si="97"/>
        <v>-2.5172180162647197E-5</v>
      </c>
      <c r="H2075" s="26">
        <f t="shared" si="98"/>
        <v>7.3772489949764779E-7</v>
      </c>
    </row>
    <row r="2076" spans="1:8" x14ac:dyDescent="0.25">
      <c r="A2076" s="12">
        <f>Riesgo!D2080</f>
        <v>0.79492221048924261</v>
      </c>
      <c r="F2076" s="75">
        <f t="shared" si="96"/>
        <v>5.6303299734462575E-3</v>
      </c>
      <c r="G2076" s="26">
        <f t="shared" si="97"/>
        <v>1.78484926245047E-7</v>
      </c>
      <c r="H2076" s="26">
        <f t="shared" si="98"/>
        <v>1.0049290300458328E-9</v>
      </c>
    </row>
    <row r="2077" spans="1:8" x14ac:dyDescent="0.25">
      <c r="A2077" s="12">
        <f>Riesgo!D2081</f>
        <v>0.53688180966044408</v>
      </c>
      <c r="F2077" s="75">
        <f t="shared" si="96"/>
        <v>-0.25241007085535228</v>
      </c>
      <c r="G2077" s="26">
        <f t="shared" si="97"/>
        <v>-1.6081258615280057E-2</v>
      </c>
      <c r="H2077" s="26">
        <f t="shared" si="98"/>
        <v>4.0590716265260837E-3</v>
      </c>
    </row>
    <row r="2078" spans="1:8" x14ac:dyDescent="0.25">
      <c r="A2078" s="12">
        <f>Riesgo!D2082</f>
        <v>0.84357788808530587</v>
      </c>
      <c r="F2078" s="75">
        <f t="shared" si="96"/>
        <v>5.428600756950952E-2</v>
      </c>
      <c r="G2078" s="26">
        <f t="shared" si="97"/>
        <v>1.599792692670131E-4</v>
      </c>
      <c r="H2078" s="26">
        <f t="shared" si="98"/>
        <v>8.6846358223936742E-6</v>
      </c>
    </row>
    <row r="2079" spans="1:8" x14ac:dyDescent="0.25">
      <c r="A2079" s="12">
        <f>Riesgo!D2083</f>
        <v>0.81105127033120905</v>
      </c>
      <c r="F2079" s="75">
        <f t="shared" si="96"/>
        <v>2.17593898154127E-2</v>
      </c>
      <c r="G2079" s="26">
        <f t="shared" si="97"/>
        <v>1.0302441037492233E-5</v>
      </c>
      <c r="H2079" s="26">
        <f t="shared" si="98"/>
        <v>2.2417483058509836E-7</v>
      </c>
    </row>
    <row r="2080" spans="1:8" x14ac:dyDescent="0.25">
      <c r="A2080" s="12">
        <f>Riesgo!D2084</f>
        <v>0.93007630419503573</v>
      </c>
      <c r="F2080" s="75">
        <f t="shared" si="96"/>
        <v>0.14078442367923938</v>
      </c>
      <c r="G2080" s="26">
        <f t="shared" si="97"/>
        <v>2.7903830296248443E-3</v>
      </c>
      <c r="H2080" s="26">
        <f t="shared" si="98"/>
        <v>3.9284246667006367E-4</v>
      </c>
    </row>
    <row r="2081" spans="1:8" x14ac:dyDescent="0.25">
      <c r="A2081" s="12">
        <f>Riesgo!D2085</f>
        <v>0.7837904530606864</v>
      </c>
      <c r="F2081" s="75">
        <f t="shared" si="96"/>
        <v>-5.5014274551099529E-3</v>
      </c>
      <c r="G2081" s="26">
        <f t="shared" si="97"/>
        <v>-1.6650457517500033E-7</v>
      </c>
      <c r="H2081" s="26">
        <f t="shared" si="98"/>
        <v>9.1601284126916592E-10</v>
      </c>
    </row>
    <row r="2082" spans="1:8" x14ac:dyDescent="0.25">
      <c r="A2082" s="12">
        <f>Riesgo!D2086</f>
        <v>0.71946965368067506</v>
      </c>
      <c r="F2082" s="75">
        <f t="shared" si="96"/>
        <v>-6.9822226835121293E-2</v>
      </c>
      <c r="G2082" s="26">
        <f t="shared" si="97"/>
        <v>-3.403933655506764E-4</v>
      </c>
      <c r="H2082" s="26">
        <f t="shared" si="98"/>
        <v>2.376702278264969E-5</v>
      </c>
    </row>
    <row r="2083" spans="1:8" x14ac:dyDescent="0.25">
      <c r="A2083" s="12">
        <f>Riesgo!D2087</f>
        <v>0.81347387125691695</v>
      </c>
      <c r="F2083" s="75">
        <f t="shared" si="96"/>
        <v>2.4181990741120596E-2</v>
      </c>
      <c r="G2083" s="26">
        <f t="shared" si="97"/>
        <v>1.4140870713653823E-5</v>
      </c>
      <c r="H2083" s="26">
        <f t="shared" si="98"/>
        <v>3.419544046689601E-7</v>
      </c>
    </row>
    <row r="2084" spans="1:8" x14ac:dyDescent="0.25">
      <c r="A2084" s="12">
        <f>Riesgo!D2088</f>
        <v>0.85966872494619528</v>
      </c>
      <c r="F2084" s="75">
        <f t="shared" si="96"/>
        <v>7.0376844430398933E-2</v>
      </c>
      <c r="G2084" s="26">
        <f t="shared" si="97"/>
        <v>3.485694891053836E-4</v>
      </c>
      <c r="H2084" s="26">
        <f t="shared" si="98"/>
        <v>2.4531220707953218E-5</v>
      </c>
    </row>
    <row r="2085" spans="1:8" x14ac:dyDescent="0.25">
      <c r="A2085" s="12">
        <f>Riesgo!D2089</f>
        <v>0.77024982540618248</v>
      </c>
      <c r="F2085" s="75">
        <f t="shared" si="96"/>
        <v>-1.9042055109613876E-2</v>
      </c>
      <c r="G2085" s="26">
        <f t="shared" si="97"/>
        <v>-6.9046465701297943E-6</v>
      </c>
      <c r="H2085" s="26">
        <f t="shared" si="98"/>
        <v>1.3147866050081796E-7</v>
      </c>
    </row>
    <row r="2086" spans="1:8" x14ac:dyDescent="0.25">
      <c r="A2086" s="12">
        <f>Riesgo!D2090</f>
        <v>0.88796640678332028</v>
      </c>
      <c r="F2086" s="75">
        <f t="shared" si="96"/>
        <v>9.8674526267523932E-2</v>
      </c>
      <c r="G2086" s="26">
        <f t="shared" si="97"/>
        <v>9.6076052351125622E-4</v>
      </c>
      <c r="H2086" s="26">
        <f t="shared" si="98"/>
        <v>9.4802589514011504E-5</v>
      </c>
    </row>
    <row r="2087" spans="1:8" x14ac:dyDescent="0.25">
      <c r="A2087" s="12">
        <f>Riesgo!D2091</f>
        <v>1</v>
      </c>
      <c r="F2087" s="75">
        <f t="shared" si="96"/>
        <v>0.21070811948420365</v>
      </c>
      <c r="G2087" s="26">
        <f t="shared" si="97"/>
        <v>9.3550004657532264E-3</v>
      </c>
      <c r="H2087" s="26">
        <f t="shared" si="98"/>
        <v>1.9711745559127117E-3</v>
      </c>
    </row>
    <row r="2088" spans="1:8" x14ac:dyDescent="0.25">
      <c r="A2088" s="12">
        <f>Riesgo!D2092</f>
        <v>0.96202270318787908</v>
      </c>
      <c r="F2088" s="75">
        <f t="shared" si="96"/>
        <v>0.17273082267208273</v>
      </c>
      <c r="G2088" s="26">
        <f t="shared" si="97"/>
        <v>5.1535859606438384E-3</v>
      </c>
      <c r="H2088" s="26">
        <f t="shared" si="98"/>
        <v>8.9018314269330597E-4</v>
      </c>
    </row>
    <row r="2089" spans="1:8" x14ac:dyDescent="0.25">
      <c r="A2089" s="12">
        <f>Riesgo!D2093</f>
        <v>0.63482627365827859</v>
      </c>
      <c r="F2089" s="75">
        <f t="shared" si="96"/>
        <v>-0.15446560685751776</v>
      </c>
      <c r="G2089" s="26">
        <f t="shared" si="97"/>
        <v>-3.68549125450001E-3</v>
      </c>
      <c r="H2089" s="26">
        <f t="shared" si="98"/>
        <v>5.6928164319441845E-4</v>
      </c>
    </row>
    <row r="2090" spans="1:8" x14ac:dyDescent="0.25">
      <c r="A2090" s="12">
        <f>Riesgo!D2094</f>
        <v>0.67959548891382449</v>
      </c>
      <c r="F2090" s="75">
        <f t="shared" si="96"/>
        <v>-0.10969639160197187</v>
      </c>
      <c r="G2090" s="26">
        <f t="shared" si="97"/>
        <v>-1.3200094059251323E-3</v>
      </c>
      <c r="H2090" s="26">
        <f t="shared" si="98"/>
        <v>1.4480026871064957E-4</v>
      </c>
    </row>
    <row r="2091" spans="1:8" x14ac:dyDescent="0.25">
      <c r="A2091" s="12">
        <f>Riesgo!D2095</f>
        <v>1</v>
      </c>
      <c r="F2091" s="75">
        <f t="shared" si="96"/>
        <v>0.21070811948420365</v>
      </c>
      <c r="G2091" s="26">
        <f t="shared" si="97"/>
        <v>9.3550004657532264E-3</v>
      </c>
      <c r="H2091" s="26">
        <f t="shared" si="98"/>
        <v>1.9711745559127117E-3</v>
      </c>
    </row>
    <row r="2092" spans="1:8" x14ac:dyDescent="0.25">
      <c r="A2092" s="12">
        <f>Riesgo!D2096</f>
        <v>0.6376292378947056</v>
      </c>
      <c r="F2092" s="75">
        <f t="shared" si="96"/>
        <v>-0.15166264262109075</v>
      </c>
      <c r="G2092" s="26">
        <f t="shared" si="97"/>
        <v>-3.4884769443189016E-3</v>
      </c>
      <c r="H2092" s="26">
        <f t="shared" si="98"/>
        <v>5.2907163209815224E-4</v>
      </c>
    </row>
    <row r="2093" spans="1:8" x14ac:dyDescent="0.25">
      <c r="A2093" s="12">
        <f>Riesgo!D2097</f>
        <v>0.72455938643824125</v>
      </c>
      <c r="F2093" s="75">
        <f t="shared" si="96"/>
        <v>-6.4732494077555103E-2</v>
      </c>
      <c r="G2093" s="26">
        <f t="shared" si="97"/>
        <v>-2.7124829737705855E-4</v>
      </c>
      <c r="H2093" s="26">
        <f t="shared" si="98"/>
        <v>1.7558578803507348E-5</v>
      </c>
    </row>
    <row r="2094" spans="1:8" x14ac:dyDescent="0.25">
      <c r="A2094" s="12">
        <f>Riesgo!D2098</f>
        <v>0.78101302054443567</v>
      </c>
      <c r="F2094" s="75">
        <f t="shared" si="96"/>
        <v>-8.2788599713606859E-3</v>
      </c>
      <c r="G2094" s="26">
        <f t="shared" si="97"/>
        <v>-5.6742910866380774E-7</v>
      </c>
      <c r="H2094" s="26">
        <f t="shared" si="98"/>
        <v>4.6976661343016708E-9</v>
      </c>
    </row>
    <row r="2095" spans="1:8" x14ac:dyDescent="0.25">
      <c r="A2095" s="12">
        <f>Riesgo!D2099</f>
        <v>0.69775416071130814</v>
      </c>
      <c r="F2095" s="75">
        <f t="shared" si="96"/>
        <v>-9.1537719804488216E-2</v>
      </c>
      <c r="G2095" s="26">
        <f t="shared" si="97"/>
        <v>-7.6700866450715862E-4</v>
      </c>
      <c r="H2095" s="26">
        <f t="shared" si="98"/>
        <v>7.0210224219271005E-5</v>
      </c>
    </row>
    <row r="2096" spans="1:8" x14ac:dyDescent="0.25">
      <c r="A2096" s="12">
        <f>Riesgo!D2100</f>
        <v>0.6695381087205956</v>
      </c>
      <c r="F2096" s="75">
        <f t="shared" si="96"/>
        <v>-0.11975377179520075</v>
      </c>
      <c r="G2096" s="26">
        <f t="shared" si="97"/>
        <v>-1.7173847528226497E-3</v>
      </c>
      <c r="H2096" s="26">
        <f t="shared" si="98"/>
        <v>2.0566330177408085E-4</v>
      </c>
    </row>
    <row r="2097" spans="1:8" x14ac:dyDescent="0.25">
      <c r="A2097" s="12">
        <f>Riesgo!D2101</f>
        <v>0.79960222652754886</v>
      </c>
      <c r="F2097" s="75">
        <f t="shared" si="96"/>
        <v>1.0310346011752514E-2</v>
      </c>
      <c r="G2097" s="26">
        <f t="shared" si="97"/>
        <v>1.0960231338026479E-6</v>
      </c>
      <c r="H2097" s="26">
        <f t="shared" si="98"/>
        <v>1.1300377746390621E-8</v>
      </c>
    </row>
    <row r="2098" spans="1:8" x14ac:dyDescent="0.25">
      <c r="A2098" s="12">
        <f>Riesgo!D2102</f>
        <v>0.60233208927120985</v>
      </c>
      <c r="F2098" s="75">
        <f t="shared" si="96"/>
        <v>-0.1869597912445865</v>
      </c>
      <c r="G2098" s="26">
        <f t="shared" si="97"/>
        <v>-6.5349857270242196E-3</v>
      </c>
      <c r="H2098" s="26">
        <f t="shared" si="98"/>
        <v>1.2217795673108004E-3</v>
      </c>
    </row>
    <row r="2099" spans="1:8" x14ac:dyDescent="0.25">
      <c r="A2099" s="12">
        <f>Riesgo!D2103</f>
        <v>0.69145181810183132</v>
      </c>
      <c r="F2099" s="75">
        <f t="shared" si="96"/>
        <v>-9.7840062413965034E-2</v>
      </c>
      <c r="G2099" s="26">
        <f t="shared" si="97"/>
        <v>-9.3659139470919162E-4</v>
      </c>
      <c r="H2099" s="26">
        <f t="shared" si="98"/>
        <v>9.1636160514729873E-5</v>
      </c>
    </row>
    <row r="2100" spans="1:8" x14ac:dyDescent="0.25">
      <c r="A2100" s="12">
        <f>Riesgo!D2104</f>
        <v>0.99170713465846594</v>
      </c>
      <c r="F2100" s="75">
        <f t="shared" si="96"/>
        <v>0.20241525414266959</v>
      </c>
      <c r="G2100" s="26">
        <f t="shared" si="97"/>
        <v>8.2933446579350548E-3</v>
      </c>
      <c r="H2100" s="26">
        <f t="shared" si="98"/>
        <v>1.6786994666286754E-3</v>
      </c>
    </row>
    <row r="2101" spans="1:8" x14ac:dyDescent="0.25">
      <c r="A2101" s="12">
        <f>Riesgo!D2105</f>
        <v>0.93394954809861186</v>
      </c>
      <c r="F2101" s="75">
        <f t="shared" si="96"/>
        <v>0.14465766758281551</v>
      </c>
      <c r="G2101" s="26">
        <f t="shared" si="97"/>
        <v>3.0270833209631214E-3</v>
      </c>
      <c r="H2101" s="26">
        <f t="shared" si="98"/>
        <v>4.3789081278936849E-4</v>
      </c>
    </row>
    <row r="2102" spans="1:8" x14ac:dyDescent="0.25">
      <c r="A2102" s="12">
        <f>Riesgo!D2106</f>
        <v>0.51495244186622735</v>
      </c>
      <c r="F2102" s="75">
        <f t="shared" si="96"/>
        <v>-0.274339438649569</v>
      </c>
      <c r="G2102" s="26">
        <f t="shared" si="97"/>
        <v>-2.0647369836961357E-2</v>
      </c>
      <c r="H2102" s="26">
        <f t="shared" si="98"/>
        <v>5.6643878506620216E-3</v>
      </c>
    </row>
    <row r="2103" spans="1:8" x14ac:dyDescent="0.25">
      <c r="A2103" s="12">
        <f>Riesgo!D2107</f>
        <v>0.64325343500743049</v>
      </c>
      <c r="F2103" s="75">
        <f t="shared" si="96"/>
        <v>-0.14603844550836587</v>
      </c>
      <c r="G2103" s="26">
        <f t="shared" si="97"/>
        <v>-3.1145951608148206E-3</v>
      </c>
      <c r="H2103" s="26">
        <f t="shared" si="98"/>
        <v>4.5485063567327516E-4</v>
      </c>
    </row>
    <row r="2104" spans="1:8" x14ac:dyDescent="0.25">
      <c r="A2104" s="12">
        <f>Riesgo!D2108</f>
        <v>0.68125661965515405</v>
      </c>
      <c r="F2104" s="75">
        <f t="shared" si="96"/>
        <v>-0.1080352608606423</v>
      </c>
      <c r="G2104" s="26">
        <f t="shared" si="97"/>
        <v>-1.2609462509178032E-3</v>
      </c>
      <c r="H2104" s="26">
        <f t="shared" si="98"/>
        <v>1.3622665714915381E-4</v>
      </c>
    </row>
    <row r="2105" spans="1:8" x14ac:dyDescent="0.25">
      <c r="A2105" s="12">
        <f>Riesgo!D2109</f>
        <v>0.77903150916759367</v>
      </c>
      <c r="F2105" s="75">
        <f t="shared" si="96"/>
        <v>-1.0260371348202679E-2</v>
      </c>
      <c r="G2105" s="26">
        <f t="shared" si="97"/>
        <v>-1.0801628530467785E-6</v>
      </c>
      <c r="H2105" s="26">
        <f t="shared" si="98"/>
        <v>1.1082871988794028E-8</v>
      </c>
    </row>
    <row r="2106" spans="1:8" x14ac:dyDescent="0.25">
      <c r="A2106" s="12">
        <f>Riesgo!D2110</f>
        <v>0.90375448657111634</v>
      </c>
      <c r="F2106" s="75">
        <f t="shared" si="96"/>
        <v>0.11446260605531999</v>
      </c>
      <c r="G2106" s="26">
        <f t="shared" si="97"/>
        <v>1.499653373376477E-3</v>
      </c>
      <c r="H2106" s="26">
        <f t="shared" si="98"/>
        <v>1.716542332963234E-4</v>
      </c>
    </row>
    <row r="2107" spans="1:8" x14ac:dyDescent="0.25">
      <c r="A2107" s="12">
        <f>Riesgo!D2111</f>
        <v>0.69130119362513909</v>
      </c>
      <c r="F2107" s="75">
        <f t="shared" si="96"/>
        <v>-9.7990686890657264E-2</v>
      </c>
      <c r="G2107" s="26">
        <f t="shared" si="97"/>
        <v>-9.4092369619260701E-4</v>
      </c>
      <c r="H2107" s="26">
        <f t="shared" si="98"/>
        <v>9.2201759301609672E-5</v>
      </c>
    </row>
    <row r="2108" spans="1:8" x14ac:dyDescent="0.25">
      <c r="A2108" s="12">
        <f>Riesgo!D2112</f>
        <v>0.59106056923852046</v>
      </c>
      <c r="F2108" s="75">
        <f t="shared" si="96"/>
        <v>-0.19823131127727589</v>
      </c>
      <c r="G2108" s="26">
        <f t="shared" si="97"/>
        <v>-7.7896287762340153E-3</v>
      </c>
      <c r="H2108" s="26">
        <f t="shared" si="98"/>
        <v>1.5441483266760707E-3</v>
      </c>
    </row>
    <row r="2109" spans="1:8" x14ac:dyDescent="0.25">
      <c r="A2109" s="12">
        <f>Riesgo!D2113</f>
        <v>0.88594300292999628</v>
      </c>
      <c r="F2109" s="75">
        <f t="shared" si="96"/>
        <v>9.665112241419993E-2</v>
      </c>
      <c r="G2109" s="26">
        <f t="shared" si="97"/>
        <v>9.0286060915262061E-4</v>
      </c>
      <c r="H2109" s="26">
        <f t="shared" si="98"/>
        <v>8.7262491258169051E-5</v>
      </c>
    </row>
    <row r="2110" spans="1:8" x14ac:dyDescent="0.25">
      <c r="A2110" s="12">
        <f>Riesgo!D2114</f>
        <v>1</v>
      </c>
      <c r="F2110" s="75">
        <f t="shared" si="96"/>
        <v>0.21070811948420365</v>
      </c>
      <c r="G2110" s="26">
        <f t="shared" si="97"/>
        <v>9.3550004657532264E-3</v>
      </c>
      <c r="H2110" s="26">
        <f t="shared" si="98"/>
        <v>1.9711745559127117E-3</v>
      </c>
    </row>
    <row r="2111" spans="1:8" x14ac:dyDescent="0.25">
      <c r="A2111" s="12">
        <f>Riesgo!D2115</f>
        <v>0.91466624430274712</v>
      </c>
      <c r="F2111" s="75">
        <f t="shared" si="96"/>
        <v>0.12537436378695077</v>
      </c>
      <c r="G2111" s="26">
        <f t="shared" si="97"/>
        <v>1.9707259105716129E-3</v>
      </c>
      <c r="H2111" s="26">
        <f t="shared" si="98"/>
        <v>2.4707850723637521E-4</v>
      </c>
    </row>
    <row r="2112" spans="1:8" x14ac:dyDescent="0.25">
      <c r="A2112" s="12">
        <f>Riesgo!D2116</f>
        <v>0.83083084589745515</v>
      </c>
      <c r="F2112" s="75">
        <f t="shared" si="96"/>
        <v>4.1538965381658799E-2</v>
      </c>
      <c r="G2112" s="26">
        <f t="shared" si="97"/>
        <v>7.1674888473317262E-5</v>
      </c>
      <c r="H2112" s="26">
        <f t="shared" si="98"/>
        <v>2.9773007110273812E-6</v>
      </c>
    </row>
    <row r="2113" spans="1:8" x14ac:dyDescent="0.25">
      <c r="A2113" s="12">
        <f>Riesgo!D2117</f>
        <v>0.88445938609409691</v>
      </c>
      <c r="F2113" s="75">
        <f t="shared" si="96"/>
        <v>9.516750557830056E-2</v>
      </c>
      <c r="G2113" s="26">
        <f t="shared" si="97"/>
        <v>8.619182147962262E-4</v>
      </c>
      <c r="H2113" s="26">
        <f t="shared" si="98"/>
        <v>8.2026606514658704E-5</v>
      </c>
    </row>
    <row r="2114" spans="1:8" x14ac:dyDescent="0.25">
      <c r="A2114" s="12">
        <f>Riesgo!D2118</f>
        <v>0.78572127172398087</v>
      </c>
      <c r="F2114" s="75">
        <f t="shared" si="96"/>
        <v>-3.5706087918154772E-3</v>
      </c>
      <c r="G2114" s="26">
        <f t="shared" si="97"/>
        <v>-4.5522573942073111E-8</v>
      </c>
      <c r="H2114" s="26">
        <f t="shared" si="98"/>
        <v>1.625433027436364E-10</v>
      </c>
    </row>
    <row r="2115" spans="1:8" x14ac:dyDescent="0.25">
      <c r="A2115" s="12">
        <f>Riesgo!D2119</f>
        <v>0.6536396074573444</v>
      </c>
      <c r="F2115" s="75">
        <f t="shared" ref="F2115:F2178" si="99">A2115-$D$4</f>
        <v>-0.13565227305845196</v>
      </c>
      <c r="G2115" s="26">
        <f t="shared" ref="G2115:G2178" si="100">IF(A2115=0,0,(A2115-D$4)^3)</f>
        <v>-2.4962106183448762E-3</v>
      </c>
      <c r="H2115" s="26">
        <f t="shared" ref="H2115:H2178" si="101">IF(A2115=0,0,(A2115-D$4)^4)</f>
        <v>3.3861664441112637E-4</v>
      </c>
    </row>
    <row r="2116" spans="1:8" x14ac:dyDescent="0.25">
      <c r="A2116" s="12">
        <f>Riesgo!D2120</f>
        <v>0.89025604309759754</v>
      </c>
      <c r="F2116" s="75">
        <f t="shared" si="99"/>
        <v>0.10096416258180119</v>
      </c>
      <c r="G2116" s="26">
        <f t="shared" si="100"/>
        <v>1.0292046565939595E-3</v>
      </c>
      <c r="H2116" s="26">
        <f t="shared" si="101"/>
        <v>1.0391278627829938E-4</v>
      </c>
    </row>
    <row r="2117" spans="1:8" x14ac:dyDescent="0.25">
      <c r="A2117" s="12">
        <f>Riesgo!D2121</f>
        <v>0.89827596541673138</v>
      </c>
      <c r="F2117" s="75">
        <f t="shared" si="99"/>
        <v>0.10898408490093503</v>
      </c>
      <c r="G2117" s="26">
        <f t="shared" si="100"/>
        <v>1.2944618209459499E-3</v>
      </c>
      <c r="H2117" s="26">
        <f t="shared" si="101"/>
        <v>1.4107573699499238E-4</v>
      </c>
    </row>
    <row r="2118" spans="1:8" x14ac:dyDescent="0.25">
      <c r="A2118" s="12">
        <f>Riesgo!D2122</f>
        <v>0.65254763443200781</v>
      </c>
      <c r="F2118" s="75">
        <f t="shared" si="99"/>
        <v>-0.13674424608378855</v>
      </c>
      <c r="G2118" s="26">
        <f t="shared" si="100"/>
        <v>-2.5569791310479863E-3</v>
      </c>
      <c r="H2118" s="26">
        <f t="shared" si="101"/>
        <v>3.496521835271376E-4</v>
      </c>
    </row>
    <row r="2119" spans="1:8" x14ac:dyDescent="0.25">
      <c r="A2119" s="12">
        <f>Riesgo!D2123</f>
        <v>0.63075515520896475</v>
      </c>
      <c r="F2119" s="75">
        <f t="shared" si="99"/>
        <v>-0.15853672530683161</v>
      </c>
      <c r="G2119" s="26">
        <f t="shared" si="100"/>
        <v>-3.9846451333979353E-3</v>
      </c>
      <c r="H2119" s="26">
        <f t="shared" si="101"/>
        <v>6.3171259095871186E-4</v>
      </c>
    </row>
    <row r="2120" spans="1:8" x14ac:dyDescent="0.25">
      <c r="A2120" s="12">
        <f>Riesgo!D2124</f>
        <v>0.59508649759731747</v>
      </c>
      <c r="F2120" s="75">
        <f t="shared" si="99"/>
        <v>-0.19420538291847889</v>
      </c>
      <c r="G2120" s="26">
        <f t="shared" si="100"/>
        <v>-7.3245979332304499E-3</v>
      </c>
      <c r="H2120" s="26">
        <f t="shared" si="101"/>
        <v>1.4224763463469186E-3</v>
      </c>
    </row>
    <row r="2121" spans="1:8" x14ac:dyDescent="0.25">
      <c r="A2121" s="12">
        <f>Riesgo!D2125</f>
        <v>1</v>
      </c>
      <c r="F2121" s="75">
        <f t="shared" si="99"/>
        <v>0.21070811948420365</v>
      </c>
      <c r="G2121" s="26">
        <f t="shared" si="100"/>
        <v>9.3550004657532264E-3</v>
      </c>
      <c r="H2121" s="26">
        <f t="shared" si="101"/>
        <v>1.9711745559127117E-3</v>
      </c>
    </row>
    <row r="2122" spans="1:8" x14ac:dyDescent="0.25">
      <c r="A2122" s="12">
        <f>Riesgo!D2126</f>
        <v>0.71891333990427742</v>
      </c>
      <c r="F2122" s="75">
        <f t="shared" si="99"/>
        <v>-7.0378540611518936E-2</v>
      </c>
      <c r="G2122" s="26">
        <f t="shared" si="100"/>
        <v>-3.4859469276040571E-4</v>
      </c>
      <c r="H2122" s="26">
        <f t="shared" si="101"/>
        <v>2.4533585741398182E-5</v>
      </c>
    </row>
    <row r="2123" spans="1:8" x14ac:dyDescent="0.25">
      <c r="A2123" s="12">
        <f>Riesgo!D2127</f>
        <v>0.62668243356877129</v>
      </c>
      <c r="F2123" s="75">
        <f t="shared" si="99"/>
        <v>-0.16260944694702506</v>
      </c>
      <c r="G2123" s="26">
        <f t="shared" si="100"/>
        <v>-4.299691716229845E-3</v>
      </c>
      <c r="H2123" s="26">
        <f t="shared" si="101"/>
        <v>6.991704920188401E-4</v>
      </c>
    </row>
    <row r="2124" spans="1:8" x14ac:dyDescent="0.25">
      <c r="A2124" s="12">
        <f>Riesgo!D2128</f>
        <v>0.56537420000571581</v>
      </c>
      <c r="F2124" s="75">
        <f t="shared" si="99"/>
        <v>-0.22391768051008054</v>
      </c>
      <c r="G2124" s="26">
        <f t="shared" si="100"/>
        <v>-1.1227037165070505E-2</v>
      </c>
      <c r="H2124" s="26">
        <f t="shared" si="101"/>
        <v>2.5139321210030578E-3</v>
      </c>
    </row>
    <row r="2125" spans="1:8" x14ac:dyDescent="0.25">
      <c r="A2125" s="12">
        <f>Riesgo!D2129</f>
        <v>0.96798691071361809</v>
      </c>
      <c r="F2125" s="75">
        <f t="shared" si="99"/>
        <v>0.17869503019782174</v>
      </c>
      <c r="G2125" s="26">
        <f t="shared" si="100"/>
        <v>5.7060743038746097E-3</v>
      </c>
      <c r="H2125" s="26">
        <f t="shared" si="101"/>
        <v>1.0196471200418881E-3</v>
      </c>
    </row>
    <row r="2126" spans="1:8" x14ac:dyDescent="0.25">
      <c r="A2126" s="12">
        <f>Riesgo!D2130</f>
        <v>0.89930153755111897</v>
      </c>
      <c r="F2126" s="75">
        <f t="shared" si="99"/>
        <v>0.11000965703532262</v>
      </c>
      <c r="G2126" s="26">
        <f t="shared" si="100"/>
        <v>1.3313505811583608E-3</v>
      </c>
      <c r="H2126" s="26">
        <f t="shared" si="101"/>
        <v>1.4646142082700873E-4</v>
      </c>
    </row>
    <row r="2127" spans="1:8" x14ac:dyDescent="0.25">
      <c r="A2127" s="12">
        <f>Riesgo!D2131</f>
        <v>0.77410037934774933</v>
      </c>
      <c r="F2127" s="75">
        <f t="shared" si="99"/>
        <v>-1.5191501168047017E-2</v>
      </c>
      <c r="G2127" s="26">
        <f t="shared" si="100"/>
        <v>-3.5059205826774689E-6</v>
      </c>
      <c r="H2127" s="26">
        <f t="shared" si="101"/>
        <v>5.3260196626824847E-8</v>
      </c>
    </row>
    <row r="2128" spans="1:8" x14ac:dyDescent="0.25">
      <c r="A2128" s="12">
        <f>Riesgo!D2132</f>
        <v>0.61617224163165285</v>
      </c>
      <c r="F2128" s="75">
        <f t="shared" si="99"/>
        <v>-0.1731196388841435</v>
      </c>
      <c r="G2128" s="26">
        <f t="shared" si="100"/>
        <v>-5.1884664468901283E-3</v>
      </c>
      <c r="H2128" s="26">
        <f t="shared" si="101"/>
        <v>8.9822543764811415E-4</v>
      </c>
    </row>
    <row r="2129" spans="1:8" x14ac:dyDescent="0.25">
      <c r="A2129" s="12">
        <f>Riesgo!D2133</f>
        <v>0.71741048062474577</v>
      </c>
      <c r="F2129" s="75">
        <f t="shared" si="99"/>
        <v>-7.1881399891050579E-2</v>
      </c>
      <c r="G2129" s="26">
        <f t="shared" si="100"/>
        <v>-3.7140656769033318E-4</v>
      </c>
      <c r="H2129" s="26">
        <f t="shared" si="101"/>
        <v>2.6697224014311385E-5</v>
      </c>
    </row>
    <row r="2130" spans="1:8" x14ac:dyDescent="0.25">
      <c r="A2130" s="12">
        <f>Riesgo!D2134</f>
        <v>0.61392932682898538</v>
      </c>
      <c r="F2130" s="75">
        <f t="shared" si="99"/>
        <v>-0.17536255368681097</v>
      </c>
      <c r="G2130" s="26">
        <f t="shared" si="100"/>
        <v>-5.3927536763489969E-3</v>
      </c>
      <c r="H2130" s="26">
        <f t="shared" si="101"/>
        <v>9.4568705608849817E-4</v>
      </c>
    </row>
    <row r="2131" spans="1:8" x14ac:dyDescent="0.25">
      <c r="A2131" s="12">
        <f>Riesgo!D2135</f>
        <v>0.56566322237200961</v>
      </c>
      <c r="F2131" s="75">
        <f t="shared" si="99"/>
        <v>-0.22362865814378674</v>
      </c>
      <c r="G2131" s="26">
        <f t="shared" si="100"/>
        <v>-1.1183619267150075E-2</v>
      </c>
      <c r="H2131" s="26">
        <f t="shared" si="101"/>
        <v>2.5009777699037707E-3</v>
      </c>
    </row>
    <row r="2132" spans="1:8" x14ac:dyDescent="0.25">
      <c r="A2132" s="12">
        <f>Riesgo!D2136</f>
        <v>0.85711332707845667</v>
      </c>
      <c r="F2132" s="75">
        <f t="shared" si="99"/>
        <v>6.7821446562660315E-2</v>
      </c>
      <c r="G2132" s="26">
        <f t="shared" si="100"/>
        <v>3.1196160481601994E-4</v>
      </c>
      <c r="H2132" s="26">
        <f t="shared" si="101"/>
        <v>2.1157687310631451E-5</v>
      </c>
    </row>
    <row r="2133" spans="1:8" x14ac:dyDescent="0.25">
      <c r="A2133" s="12">
        <f>Riesgo!D2137</f>
        <v>0.80509190215918147</v>
      </c>
      <c r="F2133" s="75">
        <f t="shared" si="99"/>
        <v>1.580002164338512E-2</v>
      </c>
      <c r="G2133" s="26">
        <f t="shared" si="100"/>
        <v>3.9443282091861887E-6</v>
      </c>
      <c r="H2133" s="26">
        <f t="shared" si="101"/>
        <v>6.232047107375626E-8</v>
      </c>
    </row>
    <row r="2134" spans="1:8" x14ac:dyDescent="0.25">
      <c r="A2134" s="12">
        <f>Riesgo!D2138</f>
        <v>0.84825254231864788</v>
      </c>
      <c r="F2134" s="75">
        <f t="shared" si="99"/>
        <v>5.8960661802851533E-2</v>
      </c>
      <c r="G2134" s="26">
        <f t="shared" si="100"/>
        <v>2.0496846505269756E-4</v>
      </c>
      <c r="H2134" s="26">
        <f t="shared" si="101"/>
        <v>1.2085076348221694E-5</v>
      </c>
    </row>
    <row r="2135" spans="1:8" x14ac:dyDescent="0.25">
      <c r="A2135" s="12">
        <f>Riesgo!D2139</f>
        <v>0.79825546823672022</v>
      </c>
      <c r="F2135" s="75">
        <f t="shared" si="99"/>
        <v>8.9635877209238712E-3</v>
      </c>
      <c r="G2135" s="26">
        <f t="shared" si="100"/>
        <v>7.2018756596695534E-7</v>
      </c>
      <c r="H2135" s="26">
        <f t="shared" si="101"/>
        <v>6.455464423063452E-9</v>
      </c>
    </row>
    <row r="2136" spans="1:8" x14ac:dyDescent="0.25">
      <c r="A2136" s="12">
        <f>Riesgo!D2140</f>
        <v>0.80188683516679615</v>
      </c>
      <c r="F2136" s="75">
        <f t="shared" si="99"/>
        <v>1.2594954650999801E-2</v>
      </c>
      <c r="G2136" s="26">
        <f t="shared" si="100"/>
        <v>1.9979739632694122E-6</v>
      </c>
      <c r="H2136" s="26">
        <f t="shared" si="101"/>
        <v>2.5164391461256591E-8</v>
      </c>
    </row>
    <row r="2137" spans="1:8" x14ac:dyDescent="0.25">
      <c r="A2137" s="12">
        <f>Riesgo!D2141</f>
        <v>0.91995614802860337</v>
      </c>
      <c r="F2137" s="75">
        <f t="shared" si="99"/>
        <v>0.13066426751280702</v>
      </c>
      <c r="G2137" s="26">
        <f t="shared" si="100"/>
        <v>2.2308507440263808E-3</v>
      </c>
      <c r="H2137" s="26">
        <f t="shared" si="101"/>
        <v>2.9149247839860759E-4</v>
      </c>
    </row>
    <row r="2138" spans="1:8" x14ac:dyDescent="0.25">
      <c r="A2138" s="12">
        <f>Riesgo!D2142</f>
        <v>0.60682795776501985</v>
      </c>
      <c r="F2138" s="75">
        <f t="shared" si="99"/>
        <v>-0.1824639227507765</v>
      </c>
      <c r="G2138" s="26">
        <f t="shared" si="100"/>
        <v>-6.0747865439156239E-3</v>
      </c>
      <c r="H2138" s="26">
        <f t="shared" si="101"/>
        <v>1.1084293826764771E-3</v>
      </c>
    </row>
    <row r="2139" spans="1:8" x14ac:dyDescent="0.25">
      <c r="A2139" s="12">
        <f>Riesgo!D2143</f>
        <v>0.4600885748621818</v>
      </c>
      <c r="F2139" s="75">
        <f t="shared" si="99"/>
        <v>-0.32920330565361455</v>
      </c>
      <c r="G2139" s="26">
        <f t="shared" si="100"/>
        <v>-3.5677347826019286E-2</v>
      </c>
      <c r="H2139" s="26">
        <f t="shared" si="101"/>
        <v>1.174510084127935E-2</v>
      </c>
    </row>
    <row r="2140" spans="1:8" x14ac:dyDescent="0.25">
      <c r="A2140" s="12">
        <f>Riesgo!D2144</f>
        <v>0.82298950629216328</v>
      </c>
      <c r="F2140" s="75">
        <f t="shared" si="99"/>
        <v>3.3697625776366924E-2</v>
      </c>
      <c r="G2140" s="26">
        <f t="shared" si="100"/>
        <v>3.8264664423767488E-5</v>
      </c>
      <c r="H2140" s="26">
        <f t="shared" si="101"/>
        <v>1.2894283422103778E-6</v>
      </c>
    </row>
    <row r="2141" spans="1:8" x14ac:dyDescent="0.25">
      <c r="A2141" s="12">
        <f>Riesgo!D2145</f>
        <v>0.72657440949378105</v>
      </c>
      <c r="F2141" s="75">
        <f t="shared" si="99"/>
        <v>-6.2717471022015303E-2</v>
      </c>
      <c r="G2141" s="26">
        <f t="shared" si="100"/>
        <v>-2.4669799138275479E-4</v>
      </c>
      <c r="H2141" s="26">
        <f t="shared" si="101"/>
        <v>1.5472274125737308E-5</v>
      </c>
    </row>
    <row r="2142" spans="1:8" x14ac:dyDescent="0.25">
      <c r="A2142" s="12">
        <f>Riesgo!D2146</f>
        <v>0.6573082039033642</v>
      </c>
      <c r="F2142" s="75">
        <f t="shared" si="99"/>
        <v>-0.13198367661243215</v>
      </c>
      <c r="G2142" s="26">
        <f t="shared" si="100"/>
        <v>-2.2991148493960853E-3</v>
      </c>
      <c r="H2142" s="26">
        <f t="shared" si="101"/>
        <v>3.0344563077753356E-4</v>
      </c>
    </row>
    <row r="2143" spans="1:8" x14ac:dyDescent="0.25">
      <c r="A2143" s="12">
        <f>Riesgo!D2147</f>
        <v>0.71683489546845169</v>
      </c>
      <c r="F2143" s="75">
        <f t="shared" si="99"/>
        <v>-7.2456985047344658E-2</v>
      </c>
      <c r="G2143" s="26">
        <f t="shared" si="100"/>
        <v>-3.8040023532296411E-4</v>
      </c>
      <c r="H2143" s="26">
        <f t="shared" si="101"/>
        <v>2.7562654162802399E-5</v>
      </c>
    </row>
    <row r="2144" spans="1:8" x14ac:dyDescent="0.25">
      <c r="A2144" s="12">
        <f>Riesgo!D2148</f>
        <v>0.81161636966635464</v>
      </c>
      <c r="F2144" s="75">
        <f t="shared" si="99"/>
        <v>2.2324489150558291E-2</v>
      </c>
      <c r="G2144" s="26">
        <f t="shared" si="100"/>
        <v>1.1126141764897315E-5</v>
      </c>
      <c r="H2144" s="26">
        <f t="shared" si="101"/>
        <v>2.4838543111802362E-7</v>
      </c>
    </row>
    <row r="2145" spans="1:8" x14ac:dyDescent="0.25">
      <c r="A2145" s="12">
        <f>Riesgo!D2149</f>
        <v>0.69507694123404529</v>
      </c>
      <c r="F2145" s="75">
        <f t="shared" si="99"/>
        <v>-9.4214939281751064E-2</v>
      </c>
      <c r="G2145" s="26">
        <f t="shared" si="100"/>
        <v>-8.362946484989593E-4</v>
      </c>
      <c r="H2145" s="26">
        <f t="shared" si="101"/>
        <v>7.8791449529982803E-5</v>
      </c>
    </row>
    <row r="2146" spans="1:8" x14ac:dyDescent="0.25">
      <c r="A2146" s="12">
        <f>Riesgo!D2150</f>
        <v>0.77162633639385958</v>
      </c>
      <c r="F2146" s="75">
        <f t="shared" si="99"/>
        <v>-1.7665544121936771E-2</v>
      </c>
      <c r="G2146" s="26">
        <f t="shared" si="100"/>
        <v>-5.5129119536984437E-6</v>
      </c>
      <c r="H2146" s="26">
        <f t="shared" si="101"/>
        <v>9.7388589358412506E-8</v>
      </c>
    </row>
    <row r="2147" spans="1:8" x14ac:dyDescent="0.25">
      <c r="A2147" s="12">
        <f>Riesgo!D2151</f>
        <v>0.77407917403681792</v>
      </c>
      <c r="F2147" s="75">
        <f t="shared" si="99"/>
        <v>-1.5212706478978433E-2</v>
      </c>
      <c r="G2147" s="26">
        <f t="shared" si="100"/>
        <v>-3.5206224790911769E-6</v>
      </c>
      <c r="H2147" s="26">
        <f t="shared" si="101"/>
        <v>5.3558196397707464E-8</v>
      </c>
    </row>
    <row r="2148" spans="1:8" x14ac:dyDescent="0.25">
      <c r="A2148" s="12">
        <f>Riesgo!D2152</f>
        <v>0.88628278356976409</v>
      </c>
      <c r="F2148" s="75">
        <f t="shared" si="99"/>
        <v>9.6990903053967736E-2</v>
      </c>
      <c r="G2148" s="26">
        <f t="shared" si="100"/>
        <v>9.1241624458513273E-4</v>
      </c>
      <c r="H2148" s="26">
        <f t="shared" si="101"/>
        <v>8.8496075523421922E-5</v>
      </c>
    </row>
    <row r="2149" spans="1:8" x14ac:dyDescent="0.25">
      <c r="A2149" s="12">
        <f>Riesgo!D2153</f>
        <v>0.85126069745039712</v>
      </c>
      <c r="F2149" s="75">
        <f t="shared" si="99"/>
        <v>6.1968816934600768E-2</v>
      </c>
      <c r="G2149" s="26">
        <f t="shared" si="100"/>
        <v>2.3796857772283775E-4</v>
      </c>
      <c r="H2149" s="26">
        <f t="shared" si="101"/>
        <v>1.4746631229093847E-5</v>
      </c>
    </row>
    <row r="2150" spans="1:8" x14ac:dyDescent="0.25">
      <c r="A2150" s="12">
        <f>Riesgo!D2154</f>
        <v>0.738884462509384</v>
      </c>
      <c r="F2150" s="75">
        <f t="shared" si="99"/>
        <v>-5.0407418006412352E-2</v>
      </c>
      <c r="G2150" s="26">
        <f t="shared" si="100"/>
        <v>-1.2808060108996844E-4</v>
      </c>
      <c r="H2150" s="26">
        <f t="shared" si="101"/>
        <v>6.4562123976545931E-6</v>
      </c>
    </row>
    <row r="2151" spans="1:8" x14ac:dyDescent="0.25">
      <c r="A2151" s="12">
        <f>Riesgo!D2155</f>
        <v>0.52509716857714683</v>
      </c>
      <c r="F2151" s="75">
        <f t="shared" si="99"/>
        <v>-0.26419471193864952</v>
      </c>
      <c r="G2151" s="26">
        <f t="shared" si="100"/>
        <v>-1.8440485964099744E-2</v>
      </c>
      <c r="H2151" s="26">
        <f t="shared" si="101"/>
        <v>4.8718788772940417E-3</v>
      </c>
    </row>
    <row r="2152" spans="1:8" x14ac:dyDescent="0.25">
      <c r="A2152" s="12">
        <f>Riesgo!D2156</f>
        <v>0.94699947710622623</v>
      </c>
      <c r="F2152" s="75">
        <f t="shared" si="99"/>
        <v>0.15770759659042988</v>
      </c>
      <c r="G2152" s="26">
        <f t="shared" si="100"/>
        <v>3.9224538257334168E-3</v>
      </c>
      <c r="H2152" s="26">
        <f t="shared" si="101"/>
        <v>6.1860076559335409E-4</v>
      </c>
    </row>
    <row r="2153" spans="1:8" x14ac:dyDescent="0.25">
      <c r="A2153" s="12">
        <f>Riesgo!D2157</f>
        <v>0.65819954341556552</v>
      </c>
      <c r="F2153" s="75">
        <f t="shared" si="99"/>
        <v>-0.13109233710023083</v>
      </c>
      <c r="G2153" s="26">
        <f t="shared" si="100"/>
        <v>-2.2528481424915138E-3</v>
      </c>
      <c r="H2153" s="26">
        <f t="shared" si="101"/>
        <v>2.9533112813112634E-4</v>
      </c>
    </row>
    <row r="2154" spans="1:8" x14ac:dyDescent="0.25">
      <c r="A2154" s="12">
        <f>Riesgo!D2158</f>
        <v>0.87743782939677195</v>
      </c>
      <c r="F2154" s="75">
        <f t="shared" si="99"/>
        <v>8.81459488809756E-2</v>
      </c>
      <c r="G2154" s="26">
        <f t="shared" si="100"/>
        <v>6.8486831099571989E-4</v>
      </c>
      <c r="H2154" s="26">
        <f t="shared" si="101"/>
        <v>6.0368367131228822E-5</v>
      </c>
    </row>
    <row r="2155" spans="1:8" x14ac:dyDescent="0.25">
      <c r="A2155" s="12">
        <f>Riesgo!D2159</f>
        <v>0.48173211905268049</v>
      </c>
      <c r="F2155" s="75">
        <f t="shared" si="99"/>
        <v>-0.30755976146311587</v>
      </c>
      <c r="G2155" s="26">
        <f t="shared" si="100"/>
        <v>-2.9093002629400139E-2</v>
      </c>
      <c r="H2155" s="26">
        <f t="shared" si="101"/>
        <v>8.9478369489441097E-3</v>
      </c>
    </row>
    <row r="2156" spans="1:8" x14ac:dyDescent="0.25">
      <c r="A2156" s="12">
        <f>Riesgo!D2160</f>
        <v>0.90602363306606004</v>
      </c>
      <c r="F2156" s="75">
        <f t="shared" si="99"/>
        <v>0.11673175255026369</v>
      </c>
      <c r="G2156" s="26">
        <f t="shared" si="100"/>
        <v>1.5906221194791749E-3</v>
      </c>
      <c r="H2156" s="26">
        <f t="shared" si="101"/>
        <v>1.8567610765201902E-4</v>
      </c>
    </row>
    <row r="2157" spans="1:8" x14ac:dyDescent="0.25">
      <c r="A2157" s="12">
        <f>Riesgo!D2161</f>
        <v>0.75516339602642168</v>
      </c>
      <c r="F2157" s="75">
        <f t="shared" si="99"/>
        <v>-3.4128484489374666E-2</v>
      </c>
      <c r="G2157" s="26">
        <f t="shared" si="100"/>
        <v>-3.9751270173136223E-5</v>
      </c>
      <c r="H2157" s="26">
        <f t="shared" si="101"/>
        <v>1.3566506075368215E-6</v>
      </c>
    </row>
    <row r="2158" spans="1:8" x14ac:dyDescent="0.25">
      <c r="A2158" s="12">
        <f>Riesgo!D2162</f>
        <v>0.8188025743182874</v>
      </c>
      <c r="F2158" s="75">
        <f t="shared" si="99"/>
        <v>2.951069380249105E-2</v>
      </c>
      <c r="G2158" s="26">
        <f t="shared" si="100"/>
        <v>2.5700303966707363E-5</v>
      </c>
      <c r="H2158" s="26">
        <f t="shared" si="101"/>
        <v>7.5843380099244724E-7</v>
      </c>
    </row>
    <row r="2159" spans="1:8" x14ac:dyDescent="0.25">
      <c r="A2159" s="12">
        <f>Riesgo!D2163</f>
        <v>0.71994772297543497</v>
      </c>
      <c r="F2159" s="75">
        <f t="shared" si="99"/>
        <v>-6.9344157540361384E-2</v>
      </c>
      <c r="G2159" s="26">
        <f t="shared" si="100"/>
        <v>-3.3344916090592496E-4</v>
      </c>
      <c r="H2159" s="26">
        <f t="shared" si="101"/>
        <v>2.3122751145561773E-5</v>
      </c>
    </row>
    <row r="2160" spans="1:8" x14ac:dyDescent="0.25">
      <c r="A2160" s="12">
        <f>Riesgo!D2164</f>
        <v>0.88567974716323283</v>
      </c>
      <c r="F2160" s="75">
        <f t="shared" si="99"/>
        <v>9.6387866647436482E-2</v>
      </c>
      <c r="G2160" s="26">
        <f t="shared" si="100"/>
        <v>8.95503122293614E-4</v>
      </c>
      <c r="H2160" s="26">
        <f t="shared" si="101"/>
        <v>8.6315635533999873E-5</v>
      </c>
    </row>
    <row r="2161" spans="1:8" x14ac:dyDescent="0.25">
      <c r="A2161" s="12">
        <f>Riesgo!D2165</f>
        <v>0.59628707525048852</v>
      </c>
      <c r="F2161" s="75">
        <f t="shared" si="99"/>
        <v>-0.19300480526530783</v>
      </c>
      <c r="G2161" s="26">
        <f t="shared" si="100"/>
        <v>-7.1895939873519088E-3</v>
      </c>
      <c r="H2161" s="26">
        <f t="shared" si="101"/>
        <v>1.3876261874654833E-3</v>
      </c>
    </row>
    <row r="2162" spans="1:8" x14ac:dyDescent="0.25">
      <c r="A2162" s="12">
        <f>Riesgo!D2166</f>
        <v>0.84786929608640027</v>
      </c>
      <c r="F2162" s="75">
        <f t="shared" si="99"/>
        <v>5.8577415570603919E-2</v>
      </c>
      <c r="G2162" s="26">
        <f t="shared" si="100"/>
        <v>2.0099748357489788E-4</v>
      </c>
      <c r="H2162" s="26">
        <f t="shared" si="101"/>
        <v>1.177391312401243E-5</v>
      </c>
    </row>
    <row r="2163" spans="1:8" x14ac:dyDescent="0.25">
      <c r="A2163" s="12">
        <f>Riesgo!D2167</f>
        <v>0.85196174340119679</v>
      </c>
      <c r="F2163" s="75">
        <f t="shared" si="99"/>
        <v>6.266986288540044E-2</v>
      </c>
      <c r="G2163" s="26">
        <f t="shared" si="100"/>
        <v>2.4613662060187755E-4</v>
      </c>
      <c r="H2163" s="26">
        <f t="shared" si="101"/>
        <v>1.5425348264195496E-5</v>
      </c>
    </row>
    <row r="2164" spans="1:8" x14ac:dyDescent="0.25">
      <c r="A2164" s="12">
        <f>Riesgo!D2168</f>
        <v>1</v>
      </c>
      <c r="F2164" s="75">
        <f t="shared" si="99"/>
        <v>0.21070811948420365</v>
      </c>
      <c r="G2164" s="26">
        <f t="shared" si="100"/>
        <v>9.3550004657532264E-3</v>
      </c>
      <c r="H2164" s="26">
        <f t="shared" si="101"/>
        <v>1.9711745559127117E-3</v>
      </c>
    </row>
    <row r="2165" spans="1:8" x14ac:dyDescent="0.25">
      <c r="A2165" s="12">
        <f>Riesgo!D2169</f>
        <v>0.71813593806379172</v>
      </c>
      <c r="F2165" s="75">
        <f t="shared" si="99"/>
        <v>-7.1155942452004628E-2</v>
      </c>
      <c r="G2165" s="26">
        <f t="shared" si="100"/>
        <v>-3.6027450123817792E-4</v>
      </c>
      <c r="H2165" s="26">
        <f t="shared" si="101"/>
        <v>2.5635671677028457E-5</v>
      </c>
    </row>
    <row r="2166" spans="1:8" x14ac:dyDescent="0.25">
      <c r="A2166" s="12">
        <f>Riesgo!D2170</f>
        <v>0.96422046331109879</v>
      </c>
      <c r="F2166" s="75">
        <f t="shared" si="99"/>
        <v>0.17492858279530243</v>
      </c>
      <c r="G2166" s="26">
        <f t="shared" si="100"/>
        <v>5.3528162216731449E-3</v>
      </c>
      <c r="H2166" s="26">
        <f t="shared" si="101"/>
        <v>9.3636055562098868E-4</v>
      </c>
    </row>
    <row r="2167" spans="1:8" x14ac:dyDescent="0.25">
      <c r="A2167" s="12">
        <f>Riesgo!D2171</f>
        <v>0.84801613425818823</v>
      </c>
      <c r="F2167" s="75">
        <f t="shared" si="99"/>
        <v>5.8724253742391874E-2</v>
      </c>
      <c r="G2167" s="26">
        <f t="shared" si="100"/>
        <v>2.0251281923690581E-4</v>
      </c>
      <c r="H2167" s="26">
        <f t="shared" si="101"/>
        <v>1.1892414182955195E-5</v>
      </c>
    </row>
    <row r="2168" spans="1:8" x14ac:dyDescent="0.25">
      <c r="A2168" s="12">
        <f>Riesgo!D2172</f>
        <v>0.83045651841556256</v>
      </c>
      <c r="F2168" s="75">
        <f t="shared" si="99"/>
        <v>4.116463789976621E-2</v>
      </c>
      <c r="G2168" s="26">
        <f t="shared" si="100"/>
        <v>6.9754607384615175E-5</v>
      </c>
      <c r="H2168" s="26">
        <f t="shared" si="101"/>
        <v>2.8714231548280417E-6</v>
      </c>
    </row>
    <row r="2169" spans="1:8" x14ac:dyDescent="0.25">
      <c r="A2169" s="12">
        <f>Riesgo!D2173</f>
        <v>0.86648707876991793</v>
      </c>
      <c r="F2169" s="75">
        <f t="shared" si="99"/>
        <v>7.7195198254121578E-2</v>
      </c>
      <c r="G2169" s="26">
        <f t="shared" si="100"/>
        <v>4.6001380042836752E-4</v>
      </c>
      <c r="H2169" s="26">
        <f t="shared" si="101"/>
        <v>3.5510856523699748E-5</v>
      </c>
    </row>
    <row r="2170" spans="1:8" x14ac:dyDescent="0.25">
      <c r="A2170" s="12">
        <f>Riesgo!D2174</f>
        <v>0.78852299581788565</v>
      </c>
      <c r="F2170" s="75">
        <f t="shared" si="99"/>
        <v>-7.6888469791069891E-4</v>
      </c>
      <c r="G2170" s="26">
        <f t="shared" si="100"/>
        <v>-4.5455208419255067E-10</v>
      </c>
      <c r="H2170" s="26">
        <f t="shared" si="101"/>
        <v>3.494981419390679E-13</v>
      </c>
    </row>
    <row r="2171" spans="1:8" x14ac:dyDescent="0.25">
      <c r="A2171" s="12">
        <f>Riesgo!D2175</f>
        <v>0.94538955593671836</v>
      </c>
      <c r="F2171" s="75">
        <f t="shared" si="99"/>
        <v>0.15609767542092201</v>
      </c>
      <c r="G2171" s="26">
        <f t="shared" si="100"/>
        <v>3.8035515530108603E-3</v>
      </c>
      <c r="H2171" s="26">
        <f t="shared" si="101"/>
        <v>5.9372555576863307E-4</v>
      </c>
    </row>
    <row r="2172" spans="1:8" x14ac:dyDescent="0.25">
      <c r="A2172" s="12">
        <f>Riesgo!D2176</f>
        <v>0.68532629195580419</v>
      </c>
      <c r="F2172" s="75">
        <f t="shared" si="99"/>
        <v>-0.10396558855999216</v>
      </c>
      <c r="G2172" s="26">
        <f t="shared" si="100"/>
        <v>-1.1237477870078051E-3</v>
      </c>
      <c r="H2172" s="26">
        <f t="shared" si="101"/>
        <v>1.1683110006925516E-4</v>
      </c>
    </row>
    <row r="2173" spans="1:8" x14ac:dyDescent="0.25">
      <c r="A2173" s="12">
        <f>Riesgo!D2177</f>
        <v>0.86558959462792751</v>
      </c>
      <c r="F2173" s="75">
        <f t="shared" si="99"/>
        <v>7.6297714112131154E-2</v>
      </c>
      <c r="G2173" s="26">
        <f t="shared" si="100"/>
        <v>4.4415502500441391E-4</v>
      </c>
      <c r="H2173" s="26">
        <f t="shared" si="101"/>
        <v>3.3888013119253234E-5</v>
      </c>
    </row>
    <row r="2174" spans="1:8" x14ac:dyDescent="0.25">
      <c r="A2174" s="12">
        <f>Riesgo!D2178</f>
        <v>0.58266444994485145</v>
      </c>
      <c r="F2174" s="75">
        <f t="shared" si="99"/>
        <v>-0.2066274305709449</v>
      </c>
      <c r="G2174" s="26">
        <f t="shared" si="100"/>
        <v>-8.821936465642893E-3</v>
      </c>
      <c r="H2174" s="26">
        <f t="shared" si="101"/>
        <v>1.8228540645559138E-3</v>
      </c>
    </row>
    <row r="2175" spans="1:8" x14ac:dyDescent="0.25">
      <c r="A2175" s="12">
        <f>Riesgo!D2179</f>
        <v>0.70524952229810478</v>
      </c>
      <c r="F2175" s="75">
        <f t="shared" si="99"/>
        <v>-8.4042358217691571E-2</v>
      </c>
      <c r="G2175" s="26">
        <f t="shared" si="100"/>
        <v>-5.9360109097118374E-4</v>
      </c>
      <c r="H2175" s="26">
        <f t="shared" si="101"/>
        <v>4.9887635525812747E-5</v>
      </c>
    </row>
    <row r="2176" spans="1:8" x14ac:dyDescent="0.25">
      <c r="A2176" s="12">
        <f>Riesgo!D2180</f>
        <v>0.84650096234381889</v>
      </c>
      <c r="F2176" s="75">
        <f t="shared" si="99"/>
        <v>5.7209081828022534E-2</v>
      </c>
      <c r="G2176" s="26">
        <f t="shared" si="100"/>
        <v>1.8723840501884021E-4</v>
      </c>
      <c r="H2176" s="26">
        <f t="shared" si="101"/>
        <v>1.0711737234071255E-5</v>
      </c>
    </row>
    <row r="2177" spans="1:8" x14ac:dyDescent="0.25">
      <c r="A2177" s="12">
        <f>Riesgo!D2181</f>
        <v>0.71947754556147703</v>
      </c>
      <c r="F2177" s="75">
        <f t="shared" si="99"/>
        <v>-6.9814334954319324E-2</v>
      </c>
      <c r="G2177" s="26">
        <f t="shared" si="100"/>
        <v>-3.4027795644526912E-4</v>
      </c>
      <c r="H2177" s="26">
        <f t="shared" si="101"/>
        <v>2.3756279228841303E-5</v>
      </c>
    </row>
    <row r="2178" spans="1:8" x14ac:dyDescent="0.25">
      <c r="A2178" s="12">
        <f>Riesgo!D2182</f>
        <v>0.91129516038295333</v>
      </c>
      <c r="F2178" s="75">
        <f t="shared" si="99"/>
        <v>0.12200327986715698</v>
      </c>
      <c r="G2178" s="26">
        <f t="shared" si="100"/>
        <v>1.815994456565584E-3</v>
      </c>
      <c r="H2178" s="26">
        <f t="shared" si="101"/>
        <v>2.2155727992157658E-4</v>
      </c>
    </row>
    <row r="2179" spans="1:8" x14ac:dyDescent="0.25">
      <c r="A2179" s="12">
        <f>Riesgo!D2183</f>
        <v>0.81171824657940306</v>
      </c>
      <c r="F2179" s="75">
        <f t="shared" ref="F2179:F2242" si="102">A2179-$D$4</f>
        <v>2.2426366063606706E-2</v>
      </c>
      <c r="G2179" s="26">
        <f t="shared" ref="G2179:G2242" si="103">IF(A2179=0,0,(A2179-D$4)^3)</f>
        <v>1.127915904193242E-5</v>
      </c>
      <c r="H2179" s="26">
        <f t="shared" ref="H2179:H2242" si="104">IF(A2179=0,0,(A2179-D$4)^4)</f>
        <v>2.5295054956401598E-7</v>
      </c>
    </row>
    <row r="2180" spans="1:8" x14ac:dyDescent="0.25">
      <c r="A2180" s="12">
        <f>Riesgo!D2184</f>
        <v>0.55380869896090523</v>
      </c>
      <c r="F2180" s="75">
        <f t="shared" si="102"/>
        <v>-0.23548318155489112</v>
      </c>
      <c r="G2180" s="26">
        <f t="shared" si="103"/>
        <v>-1.3058090809324852E-2</v>
      </c>
      <c r="H2180" s="26">
        <f t="shared" si="104"/>
        <v>3.0749607688124992E-3</v>
      </c>
    </row>
    <row r="2181" spans="1:8" x14ac:dyDescent="0.25">
      <c r="A2181" s="12">
        <f>Riesgo!D2185</f>
        <v>0.78577201752500825</v>
      </c>
      <c r="F2181" s="75">
        <f t="shared" si="102"/>
        <v>-3.5198629907881029E-3</v>
      </c>
      <c r="G2181" s="26">
        <f t="shared" si="103"/>
        <v>-4.3609115401407455E-8</v>
      </c>
      <c r="H2181" s="26">
        <f t="shared" si="104"/>
        <v>1.5349811136242155E-10</v>
      </c>
    </row>
    <row r="2182" spans="1:8" x14ac:dyDescent="0.25">
      <c r="A2182" s="12">
        <f>Riesgo!D2186</f>
        <v>0.73073190062060434</v>
      </c>
      <c r="F2182" s="75">
        <f t="shared" si="102"/>
        <v>-5.8559979895192016E-2</v>
      </c>
      <c r="G2182" s="26">
        <f t="shared" si="103"/>
        <v>-2.0081805518140926E-4</v>
      </c>
      <c r="H2182" s="26">
        <f t="shared" si="104"/>
        <v>1.1759901274014887E-5</v>
      </c>
    </row>
    <row r="2183" spans="1:8" x14ac:dyDescent="0.25">
      <c r="A2183" s="12">
        <f>Riesgo!D2187</f>
        <v>0.93385125688551873</v>
      </c>
      <c r="F2183" s="75">
        <f t="shared" si="102"/>
        <v>0.14455937636972238</v>
      </c>
      <c r="G2183" s="26">
        <f t="shared" si="103"/>
        <v>3.0209170338683692E-3</v>
      </c>
      <c r="H2183" s="26">
        <f t="shared" si="104"/>
        <v>4.3670188248068288E-4</v>
      </c>
    </row>
    <row r="2184" spans="1:8" x14ac:dyDescent="0.25">
      <c r="A2184" s="12">
        <f>Riesgo!D2188</f>
        <v>0.76247296218657845</v>
      </c>
      <c r="F2184" s="75">
        <f t="shared" si="102"/>
        <v>-2.68189183292179E-2</v>
      </c>
      <c r="G2184" s="26">
        <f t="shared" si="103"/>
        <v>-1.9289624484519026E-5</v>
      </c>
      <c r="H2184" s="26">
        <f t="shared" si="104"/>
        <v>5.1732686365159771E-7</v>
      </c>
    </row>
    <row r="2185" spans="1:8" x14ac:dyDescent="0.25">
      <c r="A2185" s="12">
        <f>Riesgo!D2189</f>
        <v>0.69118972909848098</v>
      </c>
      <c r="F2185" s="75">
        <f t="shared" si="102"/>
        <v>-9.8102151417315375E-2</v>
      </c>
      <c r="G2185" s="26">
        <f t="shared" si="103"/>
        <v>-9.4413825556577716E-4</v>
      </c>
      <c r="H2185" s="26">
        <f t="shared" si="104"/>
        <v>9.2621994106393876E-5</v>
      </c>
    </row>
    <row r="2186" spans="1:8" x14ac:dyDescent="0.25">
      <c r="A2186" s="12">
        <f>Riesgo!D2190</f>
        <v>0.82356580693287895</v>
      </c>
      <c r="F2186" s="75">
        <f t="shared" si="102"/>
        <v>3.4273926417082601E-2</v>
      </c>
      <c r="G2186" s="26">
        <f t="shared" si="103"/>
        <v>4.02616510082595E-5</v>
      </c>
      <c r="H2186" s="26">
        <f t="shared" si="104"/>
        <v>1.3799248640873455E-6</v>
      </c>
    </row>
    <row r="2187" spans="1:8" x14ac:dyDescent="0.25">
      <c r="A2187" s="12">
        <f>Riesgo!D2191</f>
        <v>0.58497968346509632</v>
      </c>
      <c r="F2187" s="75">
        <f t="shared" si="102"/>
        <v>-0.20431219705070003</v>
      </c>
      <c r="G2187" s="26">
        <f t="shared" si="103"/>
        <v>-8.5287008576177686E-3</v>
      </c>
      <c r="H2187" s="26">
        <f t="shared" si="104"/>
        <v>1.7425176102080758E-3</v>
      </c>
    </row>
    <row r="2188" spans="1:8" x14ac:dyDescent="0.25">
      <c r="A2188" s="12">
        <f>Riesgo!D2192</f>
        <v>0.95434006999505128</v>
      </c>
      <c r="F2188" s="75">
        <f t="shared" si="102"/>
        <v>0.16504818947925493</v>
      </c>
      <c r="G2188" s="26">
        <f t="shared" si="103"/>
        <v>4.4960620253318793E-3</v>
      </c>
      <c r="H2188" s="26">
        <f t="shared" si="104"/>
        <v>7.4206689706745861E-4</v>
      </c>
    </row>
    <row r="2189" spans="1:8" x14ac:dyDescent="0.25">
      <c r="A2189" s="12">
        <f>Riesgo!D2193</f>
        <v>0.90556307956652093</v>
      </c>
      <c r="F2189" s="75">
        <f t="shared" si="102"/>
        <v>0.11627119905072458</v>
      </c>
      <c r="G2189" s="26">
        <f t="shared" si="103"/>
        <v>1.5718693782519884E-3</v>
      </c>
      <c r="H2189" s="26">
        <f t="shared" si="104"/>
        <v>1.8276313736047565E-4</v>
      </c>
    </row>
    <row r="2190" spans="1:8" x14ac:dyDescent="0.25">
      <c r="A2190" s="12">
        <f>Riesgo!D2194</f>
        <v>1</v>
      </c>
      <c r="F2190" s="75">
        <f t="shared" si="102"/>
        <v>0.21070811948420365</v>
      </c>
      <c r="G2190" s="26">
        <f t="shared" si="103"/>
        <v>9.3550004657532264E-3</v>
      </c>
      <c r="H2190" s="26">
        <f t="shared" si="104"/>
        <v>1.9711745559127117E-3</v>
      </c>
    </row>
    <row r="2191" spans="1:8" x14ac:dyDescent="0.25">
      <c r="A2191" s="12">
        <f>Riesgo!D2195</f>
        <v>0.88853770538429766</v>
      </c>
      <c r="F2191" s="75">
        <f t="shared" si="102"/>
        <v>9.9245824868501309E-2</v>
      </c>
      <c r="G2191" s="26">
        <f t="shared" si="103"/>
        <v>9.77544951133902E-4</v>
      </c>
      <c r="H2191" s="26">
        <f t="shared" si="104"/>
        <v>9.7017255021322917E-5</v>
      </c>
    </row>
    <row r="2192" spans="1:8" x14ac:dyDescent="0.25">
      <c r="A2192" s="12">
        <f>Riesgo!D2196</f>
        <v>0.69323150291897384</v>
      </c>
      <c r="F2192" s="75">
        <f t="shared" si="102"/>
        <v>-9.606037759682251E-2</v>
      </c>
      <c r="G2192" s="26">
        <f t="shared" si="103"/>
        <v>-8.8640636990786157E-4</v>
      </c>
      <c r="H2192" s="26">
        <f t="shared" si="104"/>
        <v>8.5148530597577911E-5</v>
      </c>
    </row>
    <row r="2193" spans="1:8" x14ac:dyDescent="0.25">
      <c r="A2193" s="12">
        <f>Riesgo!D2197</f>
        <v>0.89530039072712109</v>
      </c>
      <c r="F2193" s="75">
        <f t="shared" si="102"/>
        <v>0.10600851021132474</v>
      </c>
      <c r="G2193" s="26">
        <f t="shared" si="103"/>
        <v>1.1913028852346861E-3</v>
      </c>
      <c r="H2193" s="26">
        <f t="shared" si="104"/>
        <v>1.2628824407418185E-4</v>
      </c>
    </row>
    <row r="2194" spans="1:8" x14ac:dyDescent="0.25">
      <c r="A2194" s="12">
        <f>Riesgo!D2198</f>
        <v>0.96018142803671391</v>
      </c>
      <c r="F2194" s="75">
        <f t="shared" si="102"/>
        <v>0.17088954752091756</v>
      </c>
      <c r="G2194" s="26">
        <f t="shared" si="103"/>
        <v>4.9905280343017777E-3</v>
      </c>
      <c r="H2194" s="26">
        <f t="shared" si="104"/>
        <v>8.5282907767228499E-4</v>
      </c>
    </row>
    <row r="2195" spans="1:8" x14ac:dyDescent="0.25">
      <c r="A2195" s="12">
        <f>Riesgo!D2199</f>
        <v>0.90268952124684332</v>
      </c>
      <c r="F2195" s="75">
        <f t="shared" si="102"/>
        <v>0.11339764073104697</v>
      </c>
      <c r="G2195" s="26">
        <f t="shared" si="103"/>
        <v>1.4581830884116179E-3</v>
      </c>
      <c r="H2195" s="26">
        <f t="shared" si="104"/>
        <v>1.6535452197978913E-4</v>
      </c>
    </row>
    <row r="2196" spans="1:8" x14ac:dyDescent="0.25">
      <c r="A2196" s="12">
        <f>Riesgo!D2200</f>
        <v>0.62326988593861776</v>
      </c>
      <c r="F2196" s="75">
        <f t="shared" si="102"/>
        <v>-0.16602199457717859</v>
      </c>
      <c r="G2196" s="26">
        <f t="shared" si="103"/>
        <v>-4.5761144886300297E-3</v>
      </c>
      <c r="H2196" s="26">
        <f t="shared" si="104"/>
        <v>7.5973565481588325E-4</v>
      </c>
    </row>
    <row r="2197" spans="1:8" x14ac:dyDescent="0.25">
      <c r="A2197" s="12">
        <f>Riesgo!D2201</f>
        <v>0.69831414766799438</v>
      </c>
      <c r="F2197" s="75">
        <f t="shared" si="102"/>
        <v>-9.0977732847801973E-2</v>
      </c>
      <c r="G2197" s="26">
        <f t="shared" si="103"/>
        <v>-7.5301795248742013E-4</v>
      </c>
      <c r="H2197" s="26">
        <f t="shared" si="104"/>
        <v>6.8507866110999353E-5</v>
      </c>
    </row>
    <row r="2198" spans="1:8" x14ac:dyDescent="0.25">
      <c r="A2198" s="12">
        <f>Riesgo!D2202</f>
        <v>0.91843106929499463</v>
      </c>
      <c r="F2198" s="75">
        <f t="shared" si="102"/>
        <v>0.12913918877919828</v>
      </c>
      <c r="G2198" s="26">
        <f t="shared" si="103"/>
        <v>2.1536452216712821E-3</v>
      </c>
      <c r="H2198" s="26">
        <f t="shared" si="104"/>
        <v>2.7811999684482604E-4</v>
      </c>
    </row>
    <row r="2199" spans="1:8" x14ac:dyDescent="0.25">
      <c r="A2199" s="12">
        <f>Riesgo!D2203</f>
        <v>0.71255174457531723</v>
      </c>
      <c r="F2199" s="75">
        <f t="shared" si="102"/>
        <v>-7.6740135940479126E-2</v>
      </c>
      <c r="G2199" s="26">
        <f t="shared" si="103"/>
        <v>-4.5192637969995497E-4</v>
      </c>
      <c r="H2199" s="26">
        <f t="shared" si="104"/>
        <v>3.468089181326313E-5</v>
      </c>
    </row>
    <row r="2200" spans="1:8" x14ac:dyDescent="0.25">
      <c r="A2200" s="12">
        <f>Riesgo!D2204</f>
        <v>0.84725866054726151</v>
      </c>
      <c r="F2200" s="75">
        <f t="shared" si="102"/>
        <v>5.7966780031465159E-2</v>
      </c>
      <c r="G2200" s="26">
        <f t="shared" si="103"/>
        <v>1.9477693606142379E-4</v>
      </c>
      <c r="H2200" s="26">
        <f t="shared" si="104"/>
        <v>1.1290591807875306E-5</v>
      </c>
    </row>
    <row r="2201" spans="1:8" x14ac:dyDescent="0.25">
      <c r="A2201" s="12">
        <f>Riesgo!D2205</f>
        <v>1</v>
      </c>
      <c r="F2201" s="75">
        <f t="shared" si="102"/>
        <v>0.21070811948420365</v>
      </c>
      <c r="G2201" s="26">
        <f t="shared" si="103"/>
        <v>9.3550004657532264E-3</v>
      </c>
      <c r="H2201" s="26">
        <f t="shared" si="104"/>
        <v>1.9711745559127117E-3</v>
      </c>
    </row>
    <row r="2202" spans="1:8" x14ac:dyDescent="0.25">
      <c r="A2202" s="12">
        <f>Riesgo!D2206</f>
        <v>0.79319934030220929</v>
      </c>
      <c r="F2202" s="75">
        <f t="shared" si="102"/>
        <v>3.9074597864129368E-3</v>
      </c>
      <c r="G2202" s="26">
        <f t="shared" si="103"/>
        <v>5.9660041555583504E-8</v>
      </c>
      <c r="H2202" s="26">
        <f t="shared" si="104"/>
        <v>2.3311921323416723E-10</v>
      </c>
    </row>
    <row r="2203" spans="1:8" x14ac:dyDescent="0.25">
      <c r="A2203" s="12">
        <f>Riesgo!D2207</f>
        <v>0.77389044553260333</v>
      </c>
      <c r="F2203" s="75">
        <f t="shared" si="102"/>
        <v>-1.5401434983193019E-2</v>
      </c>
      <c r="G2203" s="26">
        <f t="shared" si="103"/>
        <v>-3.6532850569790903E-6</v>
      </c>
      <c r="H2203" s="26">
        <f t="shared" si="104"/>
        <v>5.626583228013406E-8</v>
      </c>
    </row>
    <row r="2204" spans="1:8" x14ac:dyDescent="0.25">
      <c r="A2204" s="12">
        <f>Riesgo!D2208</f>
        <v>0.63645519142783458</v>
      </c>
      <c r="F2204" s="75">
        <f t="shared" si="102"/>
        <v>-0.15283668908796177</v>
      </c>
      <c r="G2204" s="26">
        <f t="shared" si="103"/>
        <v>-3.5701204019630969E-3</v>
      </c>
      <c r="H2204" s="26">
        <f t="shared" si="104"/>
        <v>5.4564538188142295E-4</v>
      </c>
    </row>
    <row r="2205" spans="1:8" x14ac:dyDescent="0.25">
      <c r="A2205" s="12">
        <f>Riesgo!D2209</f>
        <v>0.92700436345203097</v>
      </c>
      <c r="F2205" s="75">
        <f t="shared" si="102"/>
        <v>0.13771248293623461</v>
      </c>
      <c r="G2205" s="26">
        <f t="shared" si="103"/>
        <v>2.6116797750947024E-3</v>
      </c>
      <c r="H2205" s="26">
        <f t="shared" si="104"/>
        <v>3.5966090646263822E-4</v>
      </c>
    </row>
    <row r="2206" spans="1:8" x14ac:dyDescent="0.25">
      <c r="A2206" s="12">
        <f>Riesgo!D2210</f>
        <v>0.85831866725820372</v>
      </c>
      <c r="F2206" s="75">
        <f t="shared" si="102"/>
        <v>6.9026786742407364E-2</v>
      </c>
      <c r="G2206" s="26">
        <f t="shared" si="103"/>
        <v>3.2889174358964542E-4</v>
      </c>
      <c r="H2206" s="26">
        <f t="shared" si="104"/>
        <v>2.2702340246100978E-5</v>
      </c>
    </row>
    <row r="2207" spans="1:8" x14ac:dyDescent="0.25">
      <c r="A2207" s="12">
        <f>Riesgo!D2211</f>
        <v>0.64616724591818242</v>
      </c>
      <c r="F2207" s="75">
        <f t="shared" si="102"/>
        <v>-0.14312463459761393</v>
      </c>
      <c r="G2207" s="26">
        <f t="shared" si="103"/>
        <v>-2.931859624588742E-3</v>
      </c>
      <c r="H2207" s="26">
        <f t="shared" si="104"/>
        <v>4.1962133746076123E-4</v>
      </c>
    </row>
    <row r="2208" spans="1:8" x14ac:dyDescent="0.25">
      <c r="A2208" s="12">
        <f>Riesgo!D2212</f>
        <v>0.7376943122376074</v>
      </c>
      <c r="F2208" s="75">
        <f t="shared" si="102"/>
        <v>-5.1597568278188954E-2</v>
      </c>
      <c r="G2208" s="26">
        <f t="shared" si="103"/>
        <v>-1.3736867309968432E-4</v>
      </c>
      <c r="H2208" s="26">
        <f t="shared" si="104"/>
        <v>7.0878894895451807E-6</v>
      </c>
    </row>
    <row r="2209" spans="1:8" x14ac:dyDescent="0.25">
      <c r="A2209" s="12">
        <f>Riesgo!D2213</f>
        <v>0.85544173323119954</v>
      </c>
      <c r="F2209" s="75">
        <f t="shared" si="102"/>
        <v>6.614985271540319E-2</v>
      </c>
      <c r="G2209" s="26">
        <f t="shared" si="103"/>
        <v>2.8945872490554703E-4</v>
      </c>
      <c r="H2209" s="26">
        <f t="shared" si="104"/>
        <v>1.9147652019690343E-5</v>
      </c>
    </row>
    <row r="2210" spans="1:8" x14ac:dyDescent="0.25">
      <c r="A2210" s="12">
        <f>Riesgo!D2214</f>
        <v>0.790146062155621</v>
      </c>
      <c r="F2210" s="75">
        <f t="shared" si="102"/>
        <v>8.5418163982464712E-4</v>
      </c>
      <c r="G2210" s="26">
        <f t="shared" si="103"/>
        <v>6.2323336702518218E-10</v>
      </c>
      <c r="H2210" s="26">
        <f t="shared" si="104"/>
        <v>5.3235449943900627E-13</v>
      </c>
    </row>
    <row r="2211" spans="1:8" x14ac:dyDescent="0.25">
      <c r="A2211" s="12">
        <f>Riesgo!D2215</f>
        <v>0.85833150677676773</v>
      </c>
      <c r="F2211" s="75">
        <f t="shared" si="102"/>
        <v>6.9039626260971376E-2</v>
      </c>
      <c r="G2211" s="26">
        <f t="shared" si="103"/>
        <v>3.2907530698747251E-4</v>
      </c>
      <c r="H2211" s="26">
        <f t="shared" si="104"/>
        <v>2.2719236206129523E-5</v>
      </c>
    </row>
    <row r="2212" spans="1:8" x14ac:dyDescent="0.25">
      <c r="A2212" s="12">
        <f>Riesgo!D2216</f>
        <v>0.74892382253270773</v>
      </c>
      <c r="F2212" s="75">
        <f t="shared" si="102"/>
        <v>-4.0368057983088623E-2</v>
      </c>
      <c r="G2212" s="26">
        <f t="shared" si="103"/>
        <v>-6.5782984179887843E-5</v>
      </c>
      <c r="H2212" s="26">
        <f t="shared" si="104"/>
        <v>2.6555313196743141E-6</v>
      </c>
    </row>
    <row r="2213" spans="1:8" x14ac:dyDescent="0.25">
      <c r="A2213" s="12">
        <f>Riesgo!D2217</f>
        <v>0.53050645780323025</v>
      </c>
      <c r="F2213" s="75">
        <f t="shared" si="102"/>
        <v>-0.2587854227125661</v>
      </c>
      <c r="G2213" s="26">
        <f t="shared" si="103"/>
        <v>-1.7330832588796412E-2</v>
      </c>
      <c r="H2213" s="26">
        <f t="shared" si="104"/>
        <v>4.4849668374523956E-3</v>
      </c>
    </row>
    <row r="2214" spans="1:8" x14ac:dyDescent="0.25">
      <c r="A2214" s="12">
        <f>Riesgo!D2218</f>
        <v>0.59540142545461405</v>
      </c>
      <c r="F2214" s="75">
        <f t="shared" si="102"/>
        <v>-0.1938904550611823</v>
      </c>
      <c r="G2214" s="26">
        <f t="shared" si="103"/>
        <v>-7.2890224827879086E-3</v>
      </c>
      <c r="H2214" s="26">
        <f t="shared" si="104"/>
        <v>1.4132718861389365E-3</v>
      </c>
    </row>
    <row r="2215" spans="1:8" x14ac:dyDescent="0.25">
      <c r="A2215" s="12">
        <f>Riesgo!D2219</f>
        <v>0.74444554443070454</v>
      </c>
      <c r="F2215" s="75">
        <f t="shared" si="102"/>
        <v>-4.4846336085091809E-2</v>
      </c>
      <c r="G2215" s="26">
        <f t="shared" si="103"/>
        <v>-9.0194675789358932E-5</v>
      </c>
      <c r="H2215" s="26">
        <f t="shared" si="104"/>
        <v>4.0449007435354839E-6</v>
      </c>
    </row>
    <row r="2216" spans="1:8" x14ac:dyDescent="0.25">
      <c r="A2216" s="12">
        <f>Riesgo!D2220</f>
        <v>0.65124607816334956</v>
      </c>
      <c r="F2216" s="75">
        <f t="shared" si="102"/>
        <v>-0.13804580235244679</v>
      </c>
      <c r="G2216" s="26">
        <f t="shared" si="103"/>
        <v>-2.6306896486082494E-3</v>
      </c>
      <c r="H2216" s="26">
        <f t="shared" si="104"/>
        <v>3.6315566328240214E-4</v>
      </c>
    </row>
    <row r="2217" spans="1:8" x14ac:dyDescent="0.25">
      <c r="A2217" s="12">
        <f>Riesgo!D2221</f>
        <v>0.83522573457125815</v>
      </c>
      <c r="F2217" s="75">
        <f t="shared" si="102"/>
        <v>4.5933854055461798E-2</v>
      </c>
      <c r="G2217" s="26">
        <f t="shared" si="103"/>
        <v>9.6916709044129147E-5</v>
      </c>
      <c r="H2217" s="26">
        <f t="shared" si="104"/>
        <v>4.4517579687686827E-6</v>
      </c>
    </row>
    <row r="2218" spans="1:8" x14ac:dyDescent="0.25">
      <c r="A2218" s="12">
        <f>Riesgo!D2222</f>
        <v>0.86604346422586598</v>
      </c>
      <c r="F2218" s="75">
        <f t="shared" si="102"/>
        <v>7.6751583710069626E-2</v>
      </c>
      <c r="G2218" s="26">
        <f t="shared" si="103"/>
        <v>4.521286592819437E-4</v>
      </c>
      <c r="H2218" s="26">
        <f t="shared" si="104"/>
        <v>3.4701590640599647E-5</v>
      </c>
    </row>
    <row r="2219" spans="1:8" x14ac:dyDescent="0.25">
      <c r="A2219" s="12">
        <f>Riesgo!D2223</f>
        <v>0.77383308487301228</v>
      </c>
      <c r="F2219" s="75">
        <f t="shared" si="102"/>
        <v>-1.5458795642784073E-2</v>
      </c>
      <c r="G2219" s="26">
        <f t="shared" si="103"/>
        <v>-3.6942558372358933E-6</v>
      </c>
      <c r="H2219" s="26">
        <f t="shared" si="104"/>
        <v>5.7108746039991857E-8</v>
      </c>
    </row>
    <row r="2220" spans="1:8" x14ac:dyDescent="0.25">
      <c r="A2220" s="12">
        <f>Riesgo!D2224</f>
        <v>0.79670686762317877</v>
      </c>
      <c r="F2220" s="75">
        <f t="shared" si="102"/>
        <v>7.4149871073824203E-3</v>
      </c>
      <c r="G2220" s="26">
        <f t="shared" si="103"/>
        <v>4.0769107178429575E-7</v>
      </c>
      <c r="H2220" s="26">
        <f t="shared" si="104"/>
        <v>3.0230240410754737E-9</v>
      </c>
    </row>
    <row r="2221" spans="1:8" x14ac:dyDescent="0.25">
      <c r="A2221" s="12">
        <f>Riesgo!D2225</f>
        <v>0.62837395592481426</v>
      </c>
      <c r="F2221" s="75">
        <f t="shared" si="102"/>
        <v>-0.16091792459098209</v>
      </c>
      <c r="G2221" s="26">
        <f t="shared" si="103"/>
        <v>-4.1669018230836956E-3</v>
      </c>
      <c r="H2221" s="26">
        <f t="shared" si="104"/>
        <v>6.7052919334500787E-4</v>
      </c>
    </row>
    <row r="2222" spans="1:8" x14ac:dyDescent="0.25">
      <c r="A2222" s="12">
        <f>Riesgo!D2226</f>
        <v>0.86474238958561389</v>
      </c>
      <c r="F2222" s="75">
        <f t="shared" si="102"/>
        <v>7.545050906981754E-2</v>
      </c>
      <c r="G2222" s="26">
        <f t="shared" si="103"/>
        <v>4.2952309763272814E-4</v>
      </c>
      <c r="H2222" s="26">
        <f t="shared" si="104"/>
        <v>3.2407736373634273E-5</v>
      </c>
    </row>
    <row r="2223" spans="1:8" x14ac:dyDescent="0.25">
      <c r="A2223" s="12">
        <f>Riesgo!D2227</f>
        <v>0.74523193069990035</v>
      </c>
      <c r="F2223" s="75">
        <f t="shared" si="102"/>
        <v>-4.4059949815896005E-2</v>
      </c>
      <c r="G2223" s="26">
        <f t="shared" si="103"/>
        <v>-8.5532663151598691E-5</v>
      </c>
      <c r="H2223" s="26">
        <f t="shared" si="104"/>
        <v>3.7685648460793754E-6</v>
      </c>
    </row>
    <row r="2224" spans="1:8" x14ac:dyDescent="0.25">
      <c r="A2224" s="12">
        <f>Riesgo!D2228</f>
        <v>0.4411152309702816</v>
      </c>
      <c r="F2224" s="75">
        <f t="shared" si="102"/>
        <v>-0.34817664954551475</v>
      </c>
      <c r="G2224" s="26">
        <f t="shared" si="103"/>
        <v>-4.220840348327707E-2</v>
      </c>
      <c r="H2224" s="26">
        <f t="shared" si="104"/>
        <v>1.4695980507472645E-2</v>
      </c>
    </row>
    <row r="2225" spans="1:8" x14ac:dyDescent="0.25">
      <c r="A2225" s="12">
        <f>Riesgo!D2229</f>
        <v>0.82666701653315244</v>
      </c>
      <c r="F2225" s="75">
        <f t="shared" si="102"/>
        <v>3.7375136017356092E-2</v>
      </c>
      <c r="G2225" s="26">
        <f t="shared" si="103"/>
        <v>5.2209357115558087E-5</v>
      </c>
      <c r="H2225" s="26">
        <f t="shared" si="104"/>
        <v>1.9513318235727016E-6</v>
      </c>
    </row>
    <row r="2226" spans="1:8" x14ac:dyDescent="0.25">
      <c r="A2226" s="12">
        <f>Riesgo!D2230</f>
        <v>0.91627298017970948</v>
      </c>
      <c r="F2226" s="75">
        <f t="shared" si="102"/>
        <v>0.12698109966391313</v>
      </c>
      <c r="G2226" s="26">
        <f t="shared" si="103"/>
        <v>2.0474686055328632E-3</v>
      </c>
      <c r="H2226" s="26">
        <f t="shared" si="104"/>
        <v>2.5998981505790173E-4</v>
      </c>
    </row>
    <row r="2227" spans="1:8" x14ac:dyDescent="0.25">
      <c r="A2227" s="12">
        <f>Riesgo!D2231</f>
        <v>0.82122993237924624</v>
      </c>
      <c r="F2227" s="75">
        <f t="shared" si="102"/>
        <v>3.193805186344989E-2</v>
      </c>
      <c r="G2227" s="26">
        <f t="shared" si="103"/>
        <v>3.2578063493663369E-5</v>
      </c>
      <c r="H2227" s="26">
        <f t="shared" si="104"/>
        <v>1.0404798814713842E-6</v>
      </c>
    </row>
    <row r="2228" spans="1:8" x14ac:dyDescent="0.25">
      <c r="A2228" s="12">
        <f>Riesgo!D2232</f>
        <v>0.85728388822881496</v>
      </c>
      <c r="F2228" s="75">
        <f t="shared" si="102"/>
        <v>6.799200771301861E-2</v>
      </c>
      <c r="G2228" s="26">
        <f t="shared" si="103"/>
        <v>3.1432114402532048E-4</v>
      </c>
      <c r="H2228" s="26">
        <f t="shared" si="104"/>
        <v>2.1371325648934426E-5</v>
      </c>
    </row>
    <row r="2229" spans="1:8" x14ac:dyDescent="0.25">
      <c r="A2229" s="12">
        <f>Riesgo!D2233</f>
        <v>0.85569671419064819</v>
      </c>
      <c r="F2229" s="75">
        <f t="shared" si="102"/>
        <v>6.6404833674851838E-2</v>
      </c>
      <c r="G2229" s="26">
        <f t="shared" si="103"/>
        <v>2.9281888309152821E-4</v>
      </c>
      <c r="H2229" s="26">
        <f t="shared" si="104"/>
        <v>1.9444589228548815E-5</v>
      </c>
    </row>
    <row r="2230" spans="1:8" x14ac:dyDescent="0.25">
      <c r="A2230" s="12">
        <f>Riesgo!D2234</f>
        <v>1</v>
      </c>
      <c r="F2230" s="75">
        <f t="shared" si="102"/>
        <v>0.21070811948420365</v>
      </c>
      <c r="G2230" s="26">
        <f t="shared" si="103"/>
        <v>9.3550004657532264E-3</v>
      </c>
      <c r="H2230" s="26">
        <f t="shared" si="104"/>
        <v>1.9711745559127117E-3</v>
      </c>
    </row>
    <row r="2231" spans="1:8" x14ac:dyDescent="0.25">
      <c r="A2231" s="12">
        <f>Riesgo!D2235</f>
        <v>0.80331770410380099</v>
      </c>
      <c r="F2231" s="75">
        <f t="shared" si="102"/>
        <v>1.4025823588004638E-2</v>
      </c>
      <c r="G2231" s="26">
        <f t="shared" si="103"/>
        <v>2.7592122949906776E-6</v>
      </c>
      <c r="H2231" s="26">
        <f t="shared" si="104"/>
        <v>3.8700224891392659E-8</v>
      </c>
    </row>
    <row r="2232" spans="1:8" x14ac:dyDescent="0.25">
      <c r="A2232" s="12">
        <f>Riesgo!D2236</f>
        <v>0.95951584362756215</v>
      </c>
      <c r="F2232" s="75">
        <f t="shared" si="102"/>
        <v>0.1702239631117658</v>
      </c>
      <c r="G2232" s="26">
        <f t="shared" si="103"/>
        <v>4.9324431943564371E-3</v>
      </c>
      <c r="H2232" s="26">
        <f t="shared" si="104"/>
        <v>8.3962002836701036E-4</v>
      </c>
    </row>
    <row r="2233" spans="1:8" x14ac:dyDescent="0.25">
      <c r="A2233" s="12">
        <f>Riesgo!D2237</f>
        <v>0.81323632062325091</v>
      </c>
      <c r="F2233" s="75">
        <f t="shared" si="102"/>
        <v>2.3944440107454557E-2</v>
      </c>
      <c r="G2233" s="26">
        <f t="shared" si="103"/>
        <v>1.3728214591093045E-5</v>
      </c>
      <c r="H2233" s="26">
        <f t="shared" si="104"/>
        <v>3.2871441205871119E-7</v>
      </c>
    </row>
    <row r="2234" spans="1:8" x14ac:dyDescent="0.25">
      <c r="A2234" s="12">
        <f>Riesgo!D2238</f>
        <v>0.82613336453108632</v>
      </c>
      <c r="F2234" s="75">
        <f t="shared" si="102"/>
        <v>3.6841484015289971E-2</v>
      </c>
      <c r="G2234" s="26">
        <f t="shared" si="103"/>
        <v>5.000475999994681E-5</v>
      </c>
      <c r="H2234" s="26">
        <f t="shared" si="104"/>
        <v>1.8422495662264516E-6</v>
      </c>
    </row>
    <row r="2235" spans="1:8" x14ac:dyDescent="0.25">
      <c r="A2235" s="12">
        <f>Riesgo!D2239</f>
        <v>0.81482702108661798</v>
      </c>
      <c r="F2235" s="75">
        <f t="shared" si="102"/>
        <v>2.5535140570821624E-2</v>
      </c>
      <c r="G2235" s="26">
        <f t="shared" si="103"/>
        <v>1.6650019978692361E-5</v>
      </c>
      <c r="H2235" s="26">
        <f t="shared" si="104"/>
        <v>4.2516060066289792E-7</v>
      </c>
    </row>
    <row r="2236" spans="1:8" x14ac:dyDescent="0.25">
      <c r="A2236" s="12">
        <f>Riesgo!D2240</f>
        <v>0.77380741154107235</v>
      </c>
      <c r="F2236" s="75">
        <f t="shared" si="102"/>
        <v>-1.5484468974723997E-2</v>
      </c>
      <c r="G2236" s="26">
        <f t="shared" si="103"/>
        <v>-3.7126922261787345E-6</v>
      </c>
      <c r="H2236" s="26">
        <f t="shared" si="104"/>
        <v>5.7489067588963585E-8</v>
      </c>
    </row>
    <row r="2237" spans="1:8" x14ac:dyDescent="0.25">
      <c r="A2237" s="12">
        <f>Riesgo!D2241</f>
        <v>0.86911725103986703</v>
      </c>
      <c r="F2237" s="75">
        <f t="shared" si="102"/>
        <v>7.9825370524070682E-2</v>
      </c>
      <c r="G2237" s="26">
        <f t="shared" si="103"/>
        <v>5.0865442764567916E-4</v>
      </c>
      <c r="H2237" s="26">
        <f t="shared" si="104"/>
        <v>4.0603528155525442E-5</v>
      </c>
    </row>
    <row r="2238" spans="1:8" x14ac:dyDescent="0.25">
      <c r="A2238" s="12">
        <f>Riesgo!D2242</f>
        <v>0.75573020804755564</v>
      </c>
      <c r="F2238" s="75">
        <f t="shared" si="102"/>
        <v>-3.3561672468240711E-2</v>
      </c>
      <c r="G2238" s="26">
        <f t="shared" si="103"/>
        <v>-3.7803393268100794E-5</v>
      </c>
      <c r="H2238" s="26">
        <f t="shared" si="104"/>
        <v>1.2687451030520947E-6</v>
      </c>
    </row>
    <row r="2239" spans="1:8" x14ac:dyDescent="0.25">
      <c r="A2239" s="12">
        <f>Riesgo!D2243</f>
        <v>1</v>
      </c>
      <c r="F2239" s="75">
        <f t="shared" si="102"/>
        <v>0.21070811948420365</v>
      </c>
      <c r="G2239" s="26">
        <f t="shared" si="103"/>
        <v>9.3550004657532264E-3</v>
      </c>
      <c r="H2239" s="26">
        <f t="shared" si="104"/>
        <v>1.9711745559127117E-3</v>
      </c>
    </row>
    <row r="2240" spans="1:8" x14ac:dyDescent="0.25">
      <c r="A2240" s="12">
        <f>Riesgo!D2244</f>
        <v>0.79217964129614937</v>
      </c>
      <c r="F2240" s="75">
        <f t="shared" si="102"/>
        <v>2.8877607803530214E-3</v>
      </c>
      <c r="G2240" s="26">
        <f t="shared" si="103"/>
        <v>2.4081505901818848E-8</v>
      </c>
      <c r="H2240" s="26">
        <f t="shared" si="104"/>
        <v>6.954162827511228E-11</v>
      </c>
    </row>
    <row r="2241" spans="1:8" x14ac:dyDescent="0.25">
      <c r="A2241" s="12">
        <f>Riesgo!D2245</f>
        <v>0.88539482935434222</v>
      </c>
      <c r="F2241" s="75">
        <f t="shared" si="102"/>
        <v>9.6102948838545865E-2</v>
      </c>
      <c r="G2241" s="26">
        <f t="shared" si="103"/>
        <v>8.8758538293666272E-4</v>
      </c>
      <c r="H2241" s="26">
        <f t="shared" si="104"/>
        <v>8.529957264620324E-5</v>
      </c>
    </row>
    <row r="2242" spans="1:8" x14ac:dyDescent="0.25">
      <c r="A2242" s="12">
        <f>Riesgo!D2246</f>
        <v>0.74136561223310549</v>
      </c>
      <c r="F2242" s="75">
        <f t="shared" si="102"/>
        <v>-4.7926268282690865E-2</v>
      </c>
      <c r="G2242" s="26">
        <f t="shared" si="103"/>
        <v>-1.1008314880585044E-4</v>
      </c>
      <c r="H2242" s="26">
        <f t="shared" si="104"/>
        <v>5.2758745230725685E-6</v>
      </c>
    </row>
    <row r="2243" spans="1:8" x14ac:dyDescent="0.25">
      <c r="A2243" s="12">
        <f>Riesgo!D2247</f>
        <v>0.90743381688010494</v>
      </c>
      <c r="F2243" s="75">
        <f t="shared" ref="F2243:F2306" si="105">A2243-$D$4</f>
        <v>0.11814193636430859</v>
      </c>
      <c r="G2243" s="26">
        <f t="shared" ref="G2243:G2306" si="106">IF(A2243=0,0,(A2243-D$4)^3)</f>
        <v>1.6489681003290942E-3</v>
      </c>
      <c r="H2243" s="26">
        <f t="shared" ref="H2243:H2306" si="107">IF(A2243=0,0,(A2243-D$4)^4)</f>
        <v>1.9481228437585467E-4</v>
      </c>
    </row>
    <row r="2244" spans="1:8" x14ac:dyDescent="0.25">
      <c r="A2244" s="12">
        <f>Riesgo!D2248</f>
        <v>0.79517657235878747</v>
      </c>
      <c r="F2244" s="75">
        <f t="shared" si="105"/>
        <v>5.8846918429911188E-3</v>
      </c>
      <c r="G2244" s="26">
        <f t="shared" si="106"/>
        <v>2.0378451338843094E-7</v>
      </c>
      <c r="H2244" s="26">
        <f t="shared" si="107"/>
        <v>1.199209063664814E-9</v>
      </c>
    </row>
    <row r="2245" spans="1:8" x14ac:dyDescent="0.25">
      <c r="A2245" s="12">
        <f>Riesgo!D2249</f>
        <v>0.73824668972177288</v>
      </c>
      <c r="F2245" s="75">
        <f t="shared" si="105"/>
        <v>-5.1045190794023476E-2</v>
      </c>
      <c r="G2245" s="26">
        <f t="shared" si="106"/>
        <v>-1.3300393631585745E-4</v>
      </c>
      <c r="H2245" s="26">
        <f t="shared" si="107"/>
        <v>6.7892113055990903E-6</v>
      </c>
    </row>
    <row r="2246" spans="1:8" x14ac:dyDescent="0.25">
      <c r="A2246" s="12">
        <f>Riesgo!D2250</f>
        <v>1</v>
      </c>
      <c r="F2246" s="75">
        <f t="shared" si="105"/>
        <v>0.21070811948420365</v>
      </c>
      <c r="G2246" s="26">
        <f t="shared" si="106"/>
        <v>9.3550004657532264E-3</v>
      </c>
      <c r="H2246" s="26">
        <f t="shared" si="107"/>
        <v>1.9711745559127117E-3</v>
      </c>
    </row>
    <row r="2247" spans="1:8" x14ac:dyDescent="0.25">
      <c r="A2247" s="12">
        <f>Riesgo!D2251</f>
        <v>0.77932495745955421</v>
      </c>
      <c r="F2247" s="75">
        <f t="shared" si="105"/>
        <v>-9.9669230562421385E-3</v>
      </c>
      <c r="G2247" s="26">
        <f t="shared" si="106"/>
        <v>-9.9010970320993055E-7</v>
      </c>
      <c r="H2247" s="26">
        <f t="shared" si="107"/>
        <v>9.8683472291321176E-9</v>
      </c>
    </row>
    <row r="2248" spans="1:8" x14ac:dyDescent="0.25">
      <c r="A2248" s="12">
        <f>Riesgo!D2252</f>
        <v>0.52235778429344526</v>
      </c>
      <c r="F2248" s="75">
        <f t="shared" si="105"/>
        <v>-0.26693409622235109</v>
      </c>
      <c r="G2248" s="26">
        <f t="shared" si="106"/>
        <v>-1.9020071835488955E-2</v>
      </c>
      <c r="H2248" s="26">
        <f t="shared" si="107"/>
        <v>5.0771056854904389E-3</v>
      </c>
    </row>
    <row r="2249" spans="1:8" x14ac:dyDescent="0.25">
      <c r="A2249" s="12">
        <f>Riesgo!D2253</f>
        <v>0.92378483413384149</v>
      </c>
      <c r="F2249" s="75">
        <f t="shared" si="105"/>
        <v>0.13449295361804514</v>
      </c>
      <c r="G2249" s="26">
        <f t="shared" si="106"/>
        <v>2.4327562326005529E-3</v>
      </c>
      <c r="H2249" s="26">
        <f t="shared" si="107"/>
        <v>3.2718857115515639E-4</v>
      </c>
    </row>
    <row r="2250" spans="1:8" x14ac:dyDescent="0.25">
      <c r="A2250" s="12">
        <f>Riesgo!D2254</f>
        <v>0.84498520258599608</v>
      </c>
      <c r="F2250" s="75">
        <f t="shared" si="105"/>
        <v>5.5693322070199724E-2</v>
      </c>
      <c r="G2250" s="26">
        <f t="shared" si="106"/>
        <v>1.7274654582020616E-4</v>
      </c>
      <c r="H2250" s="26">
        <f t="shared" si="107"/>
        <v>9.620829012879255E-6</v>
      </c>
    </row>
    <row r="2251" spans="1:8" x14ac:dyDescent="0.25">
      <c r="A2251" s="12">
        <f>Riesgo!D2255</f>
        <v>0.85870832736822789</v>
      </c>
      <c r="F2251" s="75">
        <f t="shared" si="105"/>
        <v>6.9416446852431535E-2</v>
      </c>
      <c r="G2251" s="26">
        <f t="shared" si="106"/>
        <v>3.3449308220886276E-4</v>
      </c>
      <c r="H2251" s="26">
        <f t="shared" si="107"/>
        <v>2.3219321263657535E-5</v>
      </c>
    </row>
    <row r="2252" spans="1:8" x14ac:dyDescent="0.25">
      <c r="A2252" s="12">
        <f>Riesgo!D2256</f>
        <v>0.68953428643501258</v>
      </c>
      <c r="F2252" s="75">
        <f t="shared" si="105"/>
        <v>-9.9757594080783774E-2</v>
      </c>
      <c r="G2252" s="26">
        <f t="shared" si="106"/>
        <v>-9.9274543636849013E-4</v>
      </c>
      <c r="H2252" s="26">
        <f t="shared" si="107"/>
        <v>9.903389626679838E-5</v>
      </c>
    </row>
    <row r="2253" spans="1:8" x14ac:dyDescent="0.25">
      <c r="A2253" s="12">
        <f>Riesgo!D2257</f>
        <v>0.83206938637979888</v>
      </c>
      <c r="F2253" s="75">
        <f t="shared" si="105"/>
        <v>4.277750586400253E-2</v>
      </c>
      <c r="G2253" s="26">
        <f t="shared" si="106"/>
        <v>7.8279199982983665E-5</v>
      </c>
      <c r="H2253" s="26">
        <f t="shared" si="107"/>
        <v>3.3485889363015108E-6</v>
      </c>
    </row>
    <row r="2254" spans="1:8" x14ac:dyDescent="0.25">
      <c r="A2254" s="12">
        <f>Riesgo!D2258</f>
        <v>0.83818451645168113</v>
      </c>
      <c r="F2254" s="75">
        <f t="shared" si="105"/>
        <v>4.8892635935884776E-2</v>
      </c>
      <c r="G2254" s="26">
        <f t="shared" si="106"/>
        <v>1.1687734988380066E-4</v>
      </c>
      <c r="H2254" s="26">
        <f t="shared" si="107"/>
        <v>5.7144417170196904E-6</v>
      </c>
    </row>
    <row r="2255" spans="1:8" x14ac:dyDescent="0.25">
      <c r="A2255" s="12">
        <f>Riesgo!D2259</f>
        <v>0.77580202328055548</v>
      </c>
      <c r="F2255" s="75">
        <f t="shared" si="105"/>
        <v>-1.3489857235240876E-2</v>
      </c>
      <c r="G2255" s="26">
        <f t="shared" si="106"/>
        <v>-2.4548336087894221E-6</v>
      </c>
      <c r="H2255" s="26">
        <f t="shared" si="107"/>
        <v>3.3115354918840459E-8</v>
      </c>
    </row>
    <row r="2256" spans="1:8" x14ac:dyDescent="0.25">
      <c r="A2256" s="12">
        <f>Riesgo!D2260</f>
        <v>1</v>
      </c>
      <c r="F2256" s="75">
        <f t="shared" si="105"/>
        <v>0.21070811948420365</v>
      </c>
      <c r="G2256" s="26">
        <f t="shared" si="106"/>
        <v>9.3550004657532264E-3</v>
      </c>
      <c r="H2256" s="26">
        <f t="shared" si="107"/>
        <v>1.9711745559127117E-3</v>
      </c>
    </row>
    <row r="2257" spans="1:8" x14ac:dyDescent="0.25">
      <c r="A2257" s="12">
        <f>Riesgo!D2261</f>
        <v>0.89667948623050697</v>
      </c>
      <c r="F2257" s="75">
        <f t="shared" si="105"/>
        <v>0.10738760571471062</v>
      </c>
      <c r="G2257" s="26">
        <f t="shared" si="106"/>
        <v>1.2384043781753611E-3</v>
      </c>
      <c r="H2257" s="26">
        <f t="shared" si="107"/>
        <v>1.3298928107886705E-4</v>
      </c>
    </row>
    <row r="2258" spans="1:8" x14ac:dyDescent="0.25">
      <c r="A2258" s="12">
        <f>Riesgo!D2262</f>
        <v>0.92314969485618448</v>
      </c>
      <c r="F2258" s="75">
        <f t="shared" si="105"/>
        <v>0.13385781434038813</v>
      </c>
      <c r="G2258" s="26">
        <f t="shared" si="106"/>
        <v>2.3984528671517373E-3</v>
      </c>
      <c r="H2258" s="26">
        <f t="shared" si="107"/>
        <v>3.2105165859536882E-4</v>
      </c>
    </row>
    <row r="2259" spans="1:8" x14ac:dyDescent="0.25">
      <c r="A2259" s="12">
        <f>Riesgo!D2263</f>
        <v>0.87271243025343836</v>
      </c>
      <c r="F2259" s="75">
        <f t="shared" si="105"/>
        <v>8.3420549737642014E-2</v>
      </c>
      <c r="G2259" s="26">
        <f t="shared" si="106"/>
        <v>5.8052261446552554E-4</v>
      </c>
      <c r="H2259" s="26">
        <f t="shared" si="107"/>
        <v>4.8427515633847349E-5</v>
      </c>
    </row>
    <row r="2260" spans="1:8" x14ac:dyDescent="0.25">
      <c r="A2260" s="12">
        <f>Riesgo!D2264</f>
        <v>0.68146746389797896</v>
      </c>
      <c r="F2260" s="75">
        <f t="shared" si="105"/>
        <v>-0.10782441661781739</v>
      </c>
      <c r="G2260" s="26">
        <f t="shared" si="106"/>
        <v>-1.2535779696433219E-3</v>
      </c>
      <c r="H2260" s="26">
        <f t="shared" si="107"/>
        <v>1.3516631326173915E-4</v>
      </c>
    </row>
    <row r="2261" spans="1:8" x14ac:dyDescent="0.25">
      <c r="A2261" s="12">
        <f>Riesgo!D2265</f>
        <v>0.63770394126218044</v>
      </c>
      <c r="F2261" s="75">
        <f t="shared" si="105"/>
        <v>-0.15158793925361591</v>
      </c>
      <c r="G2261" s="26">
        <f t="shared" si="106"/>
        <v>-3.4833246016719318E-3</v>
      </c>
      <c r="H2261" s="26">
        <f t="shared" si="107"/>
        <v>5.280299981188706E-4</v>
      </c>
    </row>
    <row r="2262" spans="1:8" x14ac:dyDescent="0.25">
      <c r="A2262" s="12">
        <f>Riesgo!D2266</f>
        <v>1</v>
      </c>
      <c r="F2262" s="75">
        <f t="shared" si="105"/>
        <v>0.21070811948420365</v>
      </c>
      <c r="G2262" s="26">
        <f t="shared" si="106"/>
        <v>9.3550004657532264E-3</v>
      </c>
      <c r="H2262" s="26">
        <f t="shared" si="107"/>
        <v>1.9711745559127117E-3</v>
      </c>
    </row>
    <row r="2263" spans="1:8" x14ac:dyDescent="0.25">
      <c r="A2263" s="12">
        <f>Riesgo!D2267</f>
        <v>0.86952316743917346</v>
      </c>
      <c r="F2263" s="75">
        <f t="shared" si="105"/>
        <v>8.023128692337711E-2</v>
      </c>
      <c r="G2263" s="26">
        <f t="shared" si="106"/>
        <v>5.1645355977504223E-4</v>
      </c>
      <c r="H2263" s="26">
        <f t="shared" si="107"/>
        <v>4.1435733736910896E-5</v>
      </c>
    </row>
    <row r="2264" spans="1:8" x14ac:dyDescent="0.25">
      <c r="A2264" s="12">
        <f>Riesgo!D2268</f>
        <v>0.69231232247598018</v>
      </c>
      <c r="F2264" s="75">
        <f t="shared" si="105"/>
        <v>-9.6979558039816172E-2</v>
      </c>
      <c r="G2264" s="26">
        <f t="shared" si="106"/>
        <v>-9.1209610638260611E-4</v>
      </c>
      <c r="H2264" s="26">
        <f t="shared" si="107"/>
        <v>8.8454677286822279E-5</v>
      </c>
    </row>
    <row r="2265" spans="1:8" x14ac:dyDescent="0.25">
      <c r="A2265" s="12">
        <f>Riesgo!D2269</f>
        <v>0.81681669781832522</v>
      </c>
      <c r="F2265" s="75">
        <f t="shared" si="105"/>
        <v>2.752481730252887E-2</v>
      </c>
      <c r="G2265" s="26">
        <f t="shared" si="106"/>
        <v>2.0853230082023961E-5</v>
      </c>
      <c r="H2265" s="26">
        <f t="shared" si="107"/>
        <v>5.7398134817530864E-7</v>
      </c>
    </row>
    <row r="2266" spans="1:8" x14ac:dyDescent="0.25">
      <c r="A2266" s="12">
        <f>Riesgo!D2270</f>
        <v>0.80093092141301792</v>
      </c>
      <c r="F2266" s="75">
        <f t="shared" si="105"/>
        <v>1.1639040897221564E-2</v>
      </c>
      <c r="G2266" s="26">
        <f t="shared" si="106"/>
        <v>1.5767091307658348E-6</v>
      </c>
      <c r="H2266" s="26">
        <f t="shared" si="107"/>
        <v>1.8351382056006215E-8</v>
      </c>
    </row>
    <row r="2267" spans="1:8" x14ac:dyDescent="0.25">
      <c r="A2267" s="12">
        <f>Riesgo!D2271</f>
        <v>0.65411666965096937</v>
      </c>
      <c r="F2267" s="75">
        <f t="shared" si="105"/>
        <v>-0.13517521086482698</v>
      </c>
      <c r="G2267" s="26">
        <f t="shared" si="106"/>
        <v>-2.4699670924462841E-3</v>
      </c>
      <c r="H2267" s="26">
        <f t="shared" si="107"/>
        <v>3.3387832255061005E-4</v>
      </c>
    </row>
    <row r="2268" spans="1:8" x14ac:dyDescent="0.25">
      <c r="A2268" s="12">
        <f>Riesgo!D2272</f>
        <v>0.76904167599678241</v>
      </c>
      <c r="F2268" s="75">
        <f t="shared" si="105"/>
        <v>-2.0250204519013937E-2</v>
      </c>
      <c r="G2268" s="26">
        <f t="shared" si="106"/>
        <v>-8.3040172242755189E-6</v>
      </c>
      <c r="H2268" s="26">
        <f t="shared" si="107"/>
        <v>1.6815804712099368E-7</v>
      </c>
    </row>
    <row r="2269" spans="1:8" x14ac:dyDescent="0.25">
      <c r="A2269" s="12">
        <f>Riesgo!D2273</f>
        <v>0.60644083552461991</v>
      </c>
      <c r="F2269" s="75">
        <f t="shared" si="105"/>
        <v>-0.18285104499117644</v>
      </c>
      <c r="G2269" s="26">
        <f t="shared" si="106"/>
        <v>-6.1135341148130353E-3</v>
      </c>
      <c r="H2269" s="26">
        <f t="shared" si="107"/>
        <v>1.1178661014827704E-3</v>
      </c>
    </row>
    <row r="2270" spans="1:8" x14ac:dyDescent="0.25">
      <c r="A2270" s="12">
        <f>Riesgo!D2274</f>
        <v>0.5637137596281756</v>
      </c>
      <c r="F2270" s="75">
        <f t="shared" si="105"/>
        <v>-0.22557812088762075</v>
      </c>
      <c r="G2270" s="26">
        <f t="shared" si="106"/>
        <v>-1.1478652904067613E-2</v>
      </c>
      <c r="H2270" s="26">
        <f t="shared" si="107"/>
        <v>2.589332952420803E-3</v>
      </c>
    </row>
    <row r="2271" spans="1:8" x14ac:dyDescent="0.25">
      <c r="A2271" s="12">
        <f>Riesgo!D2275</f>
        <v>0.95346852340093613</v>
      </c>
      <c r="F2271" s="75">
        <f t="shared" si="105"/>
        <v>0.16417664288513978</v>
      </c>
      <c r="G2271" s="26">
        <f t="shared" si="106"/>
        <v>4.4252123183606586E-3</v>
      </c>
      <c r="H2271" s="26">
        <f t="shared" si="107"/>
        <v>7.2651650248241936E-4</v>
      </c>
    </row>
    <row r="2272" spans="1:8" x14ac:dyDescent="0.25">
      <c r="A2272" s="12">
        <f>Riesgo!D2276</f>
        <v>0.73331089966586782</v>
      </c>
      <c r="F2272" s="75">
        <f t="shared" si="105"/>
        <v>-5.598098084992853E-2</v>
      </c>
      <c r="G2272" s="26">
        <f t="shared" si="106"/>
        <v>-1.7543712859956353E-4</v>
      </c>
      <c r="H2272" s="26">
        <f t="shared" si="107"/>
        <v>9.8211425364986136E-6</v>
      </c>
    </row>
    <row r="2273" spans="1:8" x14ac:dyDescent="0.25">
      <c r="A2273" s="12">
        <f>Riesgo!D2277</f>
        <v>0.50012748374104143</v>
      </c>
      <c r="F2273" s="75">
        <f t="shared" si="105"/>
        <v>-0.28916439677475492</v>
      </c>
      <c r="G2273" s="26">
        <f t="shared" si="106"/>
        <v>-2.4178784185317666E-2</v>
      </c>
      <c r="H2273" s="26">
        <f t="shared" si="107"/>
        <v>6.9916435436943669E-3</v>
      </c>
    </row>
    <row r="2274" spans="1:8" x14ac:dyDescent="0.25">
      <c r="A2274" s="12">
        <f>Riesgo!D2278</f>
        <v>0.99752460627123707</v>
      </c>
      <c r="F2274" s="75">
        <f t="shared" si="105"/>
        <v>0.20823272575544072</v>
      </c>
      <c r="G2274" s="26">
        <f t="shared" si="106"/>
        <v>9.0291517504918865E-3</v>
      </c>
      <c r="H2274" s="26">
        <f t="shared" si="107"/>
        <v>1.8801648802644346E-3</v>
      </c>
    </row>
    <row r="2275" spans="1:8" x14ac:dyDescent="0.25">
      <c r="A2275" s="12">
        <f>Riesgo!D2279</f>
        <v>0.74348396948408746</v>
      </c>
      <c r="F2275" s="75">
        <f t="shared" si="105"/>
        <v>-4.5807911031708892E-2</v>
      </c>
      <c r="G2275" s="26">
        <f t="shared" si="106"/>
        <v>-9.6121704089256309E-5</v>
      </c>
      <c r="H2275" s="26">
        <f t="shared" si="107"/>
        <v>4.4031344691369024E-6</v>
      </c>
    </row>
    <row r="2276" spans="1:8" x14ac:dyDescent="0.25">
      <c r="A2276" s="12">
        <f>Riesgo!D2280</f>
        <v>0.68015216566859071</v>
      </c>
      <c r="F2276" s="75">
        <f t="shared" si="105"/>
        <v>-0.10913971484720564</v>
      </c>
      <c r="G2276" s="26">
        <f t="shared" si="106"/>
        <v>-1.3000152421442171E-3</v>
      </c>
      <c r="H2276" s="26">
        <f t="shared" si="107"/>
        <v>1.4188329282464085E-4</v>
      </c>
    </row>
    <row r="2277" spans="1:8" x14ac:dyDescent="0.25">
      <c r="A2277" s="12">
        <f>Riesgo!D2281</f>
        <v>0.69868521133668193</v>
      </c>
      <c r="F2277" s="75">
        <f t="shared" si="105"/>
        <v>-9.0606669179114419E-2</v>
      </c>
      <c r="G2277" s="26">
        <f t="shared" si="106"/>
        <v>-7.4384165715863032E-4</v>
      </c>
      <c r="H2277" s="26">
        <f t="shared" si="107"/>
        <v>6.7397014951816266E-5</v>
      </c>
    </row>
    <row r="2278" spans="1:8" x14ac:dyDescent="0.25">
      <c r="A2278" s="12">
        <f>Riesgo!D2282</f>
        <v>0.73419644345438873</v>
      </c>
      <c r="F2278" s="75">
        <f t="shared" si="105"/>
        <v>-5.5095437061407626E-2</v>
      </c>
      <c r="G2278" s="26">
        <f t="shared" si="106"/>
        <v>-1.6724259505993103E-4</v>
      </c>
      <c r="H2278" s="26">
        <f t="shared" si="107"/>
        <v>9.2143038701109129E-6</v>
      </c>
    </row>
    <row r="2279" spans="1:8" x14ac:dyDescent="0.25">
      <c r="A2279" s="12">
        <f>Riesgo!D2283</f>
        <v>0.75791967479049227</v>
      </c>
      <c r="F2279" s="75">
        <f t="shared" si="105"/>
        <v>-3.1372205725304081E-2</v>
      </c>
      <c r="G2279" s="26">
        <f t="shared" si="106"/>
        <v>-3.0877004620835448E-5</v>
      </c>
      <c r="H2279" s="26">
        <f t="shared" si="107"/>
        <v>9.6867974114601432E-7</v>
      </c>
    </row>
    <row r="2280" spans="1:8" x14ac:dyDescent="0.25">
      <c r="A2280" s="12">
        <f>Riesgo!D2284</f>
        <v>0.68192636168951393</v>
      </c>
      <c r="F2280" s="75">
        <f t="shared" si="105"/>
        <v>-0.10736551882628242</v>
      </c>
      <c r="G2280" s="26">
        <f t="shared" si="106"/>
        <v>-1.2376404108490741E-3</v>
      </c>
      <c r="H2280" s="26">
        <f t="shared" si="107"/>
        <v>1.3287990483118415E-4</v>
      </c>
    </row>
    <row r="2281" spans="1:8" x14ac:dyDescent="0.25">
      <c r="A2281" s="12">
        <f>Riesgo!D2285</f>
        <v>0.73674749361043346</v>
      </c>
      <c r="F2281" s="75">
        <f t="shared" si="105"/>
        <v>-5.2544386905362894E-2</v>
      </c>
      <c r="G2281" s="26">
        <f t="shared" si="106"/>
        <v>-1.4507045961725581E-4</v>
      </c>
      <c r="H2281" s="26">
        <f t="shared" si="107"/>
        <v>7.6226383586679118E-6</v>
      </c>
    </row>
    <row r="2282" spans="1:8" x14ac:dyDescent="0.25">
      <c r="A2282" s="12">
        <f>Riesgo!D2286</f>
        <v>0.70290857904944692</v>
      </c>
      <c r="F2282" s="75">
        <f t="shared" si="105"/>
        <v>-8.6383301466349427E-2</v>
      </c>
      <c r="G2282" s="26">
        <f t="shared" si="106"/>
        <v>-6.4459865461365725E-4</v>
      </c>
      <c r="H2282" s="26">
        <f t="shared" si="107"/>
        <v>5.5682559906294803E-5</v>
      </c>
    </row>
    <row r="2283" spans="1:8" x14ac:dyDescent="0.25">
      <c r="A2283" s="12">
        <f>Riesgo!D2287</f>
        <v>0.7316914612467621</v>
      </c>
      <c r="F2283" s="75">
        <f t="shared" si="105"/>
        <v>-5.7600419269034253E-2</v>
      </c>
      <c r="G2283" s="26">
        <f t="shared" si="106"/>
        <v>-1.9110714913246924E-4</v>
      </c>
      <c r="H2283" s="26">
        <f t="shared" si="107"/>
        <v>1.1007851915340084E-5</v>
      </c>
    </row>
    <row r="2284" spans="1:8" x14ac:dyDescent="0.25">
      <c r="A2284" s="12">
        <f>Riesgo!D2288</f>
        <v>0.87439041984357635</v>
      </c>
      <c r="F2284" s="75">
        <f t="shared" si="105"/>
        <v>8.5098539327779998E-2</v>
      </c>
      <c r="G2284" s="26">
        <f t="shared" si="106"/>
        <v>6.1626331693622372E-4</v>
      </c>
      <c r="H2284" s="26">
        <f t="shared" si="107"/>
        <v>5.2443108112565388E-5</v>
      </c>
    </row>
    <row r="2285" spans="1:8" x14ac:dyDescent="0.25">
      <c r="A2285" s="12">
        <f>Riesgo!D2289</f>
        <v>0.75284563512306135</v>
      </c>
      <c r="F2285" s="75">
        <f t="shared" si="105"/>
        <v>-3.6446245392734999E-2</v>
      </c>
      <c r="G2285" s="26">
        <f t="shared" si="106"/>
        <v>-4.8412597524665905E-5</v>
      </c>
      <c r="H2285" s="26">
        <f t="shared" si="107"/>
        <v>1.7644574094836886E-6</v>
      </c>
    </row>
    <row r="2286" spans="1:8" x14ac:dyDescent="0.25">
      <c r="A2286" s="12">
        <f>Riesgo!D2290</f>
        <v>0.65954593697892527</v>
      </c>
      <c r="F2286" s="75">
        <f t="shared" si="105"/>
        <v>-0.12974594353687108</v>
      </c>
      <c r="G2286" s="26">
        <f t="shared" si="106"/>
        <v>-2.1841444933490876E-3</v>
      </c>
      <c r="H2286" s="26">
        <f t="shared" si="107"/>
        <v>2.833838881104386E-4</v>
      </c>
    </row>
    <row r="2287" spans="1:8" x14ac:dyDescent="0.25">
      <c r="A2287" s="12">
        <f>Riesgo!D2291</f>
        <v>0.93097436143801393</v>
      </c>
      <c r="F2287" s="75">
        <f t="shared" si="105"/>
        <v>0.14168248092221758</v>
      </c>
      <c r="G2287" s="26">
        <f t="shared" si="106"/>
        <v>2.8441235525584175E-3</v>
      </c>
      <c r="H2287" s="26">
        <f t="shared" si="107"/>
        <v>4.0296248097578772E-4</v>
      </c>
    </row>
    <row r="2288" spans="1:8" x14ac:dyDescent="0.25">
      <c r="A2288" s="12">
        <f>Riesgo!D2292</f>
        <v>0.80283190532320747</v>
      </c>
      <c r="F2288" s="75">
        <f t="shared" si="105"/>
        <v>1.3540024807411122E-2</v>
      </c>
      <c r="G2288" s="26">
        <f t="shared" si="106"/>
        <v>2.4823235079721162E-6</v>
      </c>
      <c r="H2288" s="26">
        <f t="shared" si="107"/>
        <v>3.3610721877962252E-8</v>
      </c>
    </row>
    <row r="2289" spans="1:8" x14ac:dyDescent="0.25">
      <c r="A2289" s="12">
        <f>Riesgo!D2293</f>
        <v>0.6765260494919334</v>
      </c>
      <c r="F2289" s="75">
        <f t="shared" si="105"/>
        <v>-0.11276583102386295</v>
      </c>
      <c r="G2289" s="26">
        <f t="shared" si="106"/>
        <v>-1.4339452652925183E-3</v>
      </c>
      <c r="H2289" s="26">
        <f t="shared" si="107"/>
        <v>1.6170002948344444E-4</v>
      </c>
    </row>
    <row r="2290" spans="1:8" x14ac:dyDescent="0.25">
      <c r="A2290" s="12">
        <f>Riesgo!D2294</f>
        <v>0.89622318688004632</v>
      </c>
      <c r="F2290" s="75">
        <f t="shared" si="105"/>
        <v>0.10693130636424997</v>
      </c>
      <c r="G2290" s="26">
        <f t="shared" si="106"/>
        <v>1.2226850941085463E-3</v>
      </c>
      <c r="H2290" s="26">
        <f t="shared" si="107"/>
        <v>1.3074331438512276E-4</v>
      </c>
    </row>
    <row r="2291" spans="1:8" x14ac:dyDescent="0.25">
      <c r="A2291" s="12">
        <f>Riesgo!D2295</f>
        <v>0.74874556711404461</v>
      </c>
      <c r="F2291" s="75">
        <f t="shared" si="105"/>
        <v>-4.0546313401751743E-2</v>
      </c>
      <c r="G2291" s="26">
        <f t="shared" si="106"/>
        <v>-6.6658282380147542E-5</v>
      </c>
      <c r="H2291" s="26">
        <f t="shared" si="107"/>
        <v>2.7027476082079283E-6</v>
      </c>
    </row>
    <row r="2292" spans="1:8" x14ac:dyDescent="0.25">
      <c r="A2292" s="12">
        <f>Riesgo!D2296</f>
        <v>0.73479924326059276</v>
      </c>
      <c r="F2292" s="75">
        <f t="shared" si="105"/>
        <v>-5.4492637255203591E-2</v>
      </c>
      <c r="G2292" s="26">
        <f t="shared" si="106"/>
        <v>-1.6181302628474306E-4</v>
      </c>
      <c r="H2292" s="26">
        <f t="shared" si="107"/>
        <v>8.8176185445012279E-6</v>
      </c>
    </row>
    <row r="2293" spans="1:8" x14ac:dyDescent="0.25">
      <c r="A2293" s="12">
        <f>Riesgo!D2297</f>
        <v>0.65955870167036501</v>
      </c>
      <c r="F2293" s="75">
        <f t="shared" si="105"/>
        <v>-0.12973317884543134</v>
      </c>
      <c r="G2293" s="26">
        <f t="shared" si="106"/>
        <v>-2.1834999139435547E-3</v>
      </c>
      <c r="H2293" s="26">
        <f t="shared" si="107"/>
        <v>2.8327238484462312E-4</v>
      </c>
    </row>
    <row r="2294" spans="1:8" x14ac:dyDescent="0.25">
      <c r="A2294" s="12">
        <f>Riesgo!D2298</f>
        <v>0.87500515253365208</v>
      </c>
      <c r="F2294" s="75">
        <f t="shared" si="105"/>
        <v>8.5713272017855724E-2</v>
      </c>
      <c r="G2294" s="26">
        <f t="shared" si="106"/>
        <v>6.2971526689685573E-4</v>
      </c>
      <c r="H2294" s="26">
        <f t="shared" si="107"/>
        <v>5.3974955965326812E-5</v>
      </c>
    </row>
    <row r="2295" spans="1:8" x14ac:dyDescent="0.25">
      <c r="A2295" s="12">
        <f>Riesgo!D2299</f>
        <v>0.87691885590942398</v>
      </c>
      <c r="F2295" s="75">
        <f t="shared" si="105"/>
        <v>8.7626975393627626E-2</v>
      </c>
      <c r="G2295" s="26">
        <f t="shared" si="106"/>
        <v>6.7284257534160616E-4</v>
      </c>
      <c r="H2295" s="26">
        <f t="shared" si="107"/>
        <v>5.8959159793243974E-5</v>
      </c>
    </row>
    <row r="2296" spans="1:8" x14ac:dyDescent="0.25">
      <c r="A2296" s="12">
        <f>Riesgo!D2300</f>
        <v>1</v>
      </c>
      <c r="F2296" s="75">
        <f t="shared" si="105"/>
        <v>0.21070811948420365</v>
      </c>
      <c r="G2296" s="26">
        <f t="shared" si="106"/>
        <v>9.3550004657532264E-3</v>
      </c>
      <c r="H2296" s="26">
        <f t="shared" si="107"/>
        <v>1.9711745559127117E-3</v>
      </c>
    </row>
    <row r="2297" spans="1:8" x14ac:dyDescent="0.25">
      <c r="A2297" s="12">
        <f>Riesgo!D2301</f>
        <v>0.79552772866397747</v>
      </c>
      <c r="F2297" s="75">
        <f t="shared" si="105"/>
        <v>6.2358481481811223E-3</v>
      </c>
      <c r="G2297" s="26">
        <f t="shared" si="106"/>
        <v>2.4248595718527511E-7</v>
      </c>
      <c r="H2297" s="26">
        <f t="shared" si="107"/>
        <v>1.5121056070737247E-9</v>
      </c>
    </row>
    <row r="2298" spans="1:8" x14ac:dyDescent="0.25">
      <c r="A2298" s="12">
        <f>Riesgo!D2302</f>
        <v>1</v>
      </c>
      <c r="F2298" s="75">
        <f t="shared" si="105"/>
        <v>0.21070811948420365</v>
      </c>
      <c r="G2298" s="26">
        <f t="shared" si="106"/>
        <v>9.3550004657532264E-3</v>
      </c>
      <c r="H2298" s="26">
        <f t="shared" si="107"/>
        <v>1.9711745559127117E-3</v>
      </c>
    </row>
    <row r="2299" spans="1:8" x14ac:dyDescent="0.25">
      <c r="A2299" s="12">
        <f>Riesgo!D2303</f>
        <v>0.92493602172726741</v>
      </c>
      <c r="F2299" s="75">
        <f t="shared" si="105"/>
        <v>0.13564414121147106</v>
      </c>
      <c r="G2299" s="26">
        <f t="shared" si="106"/>
        <v>2.4957617297525271E-3</v>
      </c>
      <c r="H2299" s="26">
        <f t="shared" si="107"/>
        <v>3.3853545650073706E-4</v>
      </c>
    </row>
    <row r="2300" spans="1:8" x14ac:dyDescent="0.25">
      <c r="A2300" s="12">
        <f>Riesgo!D2304</f>
        <v>0.50164681608706541</v>
      </c>
      <c r="F2300" s="75">
        <f t="shared" si="105"/>
        <v>-0.28764506442873095</v>
      </c>
      <c r="G2300" s="26">
        <f t="shared" si="106"/>
        <v>-2.3799661473295885E-2</v>
      </c>
      <c r="H2300" s="26">
        <f t="shared" si="107"/>
        <v>6.8458551578681808E-3</v>
      </c>
    </row>
    <row r="2301" spans="1:8" x14ac:dyDescent="0.25">
      <c r="A2301" s="12">
        <f>Riesgo!D2305</f>
        <v>0.66676905827904964</v>
      </c>
      <c r="F2301" s="75">
        <f t="shared" si="105"/>
        <v>-0.12252282223674671</v>
      </c>
      <c r="G2301" s="26">
        <f t="shared" si="106"/>
        <v>-1.8392932449964531E-3</v>
      </c>
      <c r="H2301" s="26">
        <f t="shared" si="107"/>
        <v>2.2535539929794941E-4</v>
      </c>
    </row>
    <row r="2302" spans="1:8" x14ac:dyDescent="0.25">
      <c r="A2302" s="12">
        <f>Riesgo!D2306</f>
        <v>0.91828415205972092</v>
      </c>
      <c r="F2302" s="75">
        <f t="shared" si="105"/>
        <v>0.12899227154392456</v>
      </c>
      <c r="G2302" s="26">
        <f t="shared" si="106"/>
        <v>2.1463031954020205E-3</v>
      </c>
      <c r="H2302" s="26">
        <f t="shared" si="107"/>
        <v>2.7685652459689042E-4</v>
      </c>
    </row>
    <row r="2303" spans="1:8" x14ac:dyDescent="0.25">
      <c r="A2303" s="12">
        <f>Riesgo!D2307</f>
        <v>0.86754434849384754</v>
      </c>
      <c r="F2303" s="75">
        <f t="shared" si="105"/>
        <v>7.8252467978051188E-2</v>
      </c>
      <c r="G2303" s="26">
        <f t="shared" si="106"/>
        <v>4.7917497680642564E-4</v>
      </c>
      <c r="H2303" s="26">
        <f t="shared" si="107"/>
        <v>3.7496624528428242E-5</v>
      </c>
    </row>
    <row r="2304" spans="1:8" x14ac:dyDescent="0.25">
      <c r="A2304" s="12">
        <f>Riesgo!D2308</f>
        <v>0.76171850982899159</v>
      </c>
      <c r="F2304" s="75">
        <f t="shared" si="105"/>
        <v>-2.7573370686804766E-2</v>
      </c>
      <c r="G2304" s="26">
        <f t="shared" si="106"/>
        <v>-2.0963779259420408E-5</v>
      </c>
      <c r="H2304" s="26">
        <f t="shared" si="107"/>
        <v>5.7804205651634832E-7</v>
      </c>
    </row>
    <row r="2305" spans="1:8" x14ac:dyDescent="0.25">
      <c r="A2305" s="12">
        <f>Riesgo!D2309</f>
        <v>0.92047305600189411</v>
      </c>
      <c r="F2305" s="75">
        <f t="shared" si="105"/>
        <v>0.13118117548609776</v>
      </c>
      <c r="G2305" s="26">
        <f t="shared" si="106"/>
        <v>2.2574313635485834E-3</v>
      </c>
      <c r="H2305" s="26">
        <f t="shared" si="107"/>
        <v>2.9613249984948765E-4</v>
      </c>
    </row>
    <row r="2306" spans="1:8" x14ac:dyDescent="0.25">
      <c r="A2306" s="12">
        <f>Riesgo!D2310</f>
        <v>0.97032427025110901</v>
      </c>
      <c r="F2306" s="75">
        <f t="shared" si="105"/>
        <v>0.18103238973531266</v>
      </c>
      <c r="G2306" s="26">
        <f t="shared" si="106"/>
        <v>5.9329249300482736E-3</v>
      </c>
      <c r="H2306" s="26">
        <f t="shared" si="107"/>
        <v>1.0740515782068515E-3</v>
      </c>
    </row>
    <row r="2307" spans="1:8" x14ac:dyDescent="0.25">
      <c r="A2307" s="12">
        <f>Riesgo!D2311</f>
        <v>0.98282784236697096</v>
      </c>
      <c r="F2307" s="75">
        <f t="shared" ref="F2307:F2370" si="108">A2307-$D$4</f>
        <v>0.19353596185117461</v>
      </c>
      <c r="G2307" s="26">
        <f t="shared" ref="G2307:G2370" si="109">IF(A2307=0,0,(A2307-D$4)^3)</f>
        <v>7.2491156036473122E-3</v>
      </c>
      <c r="H2307" s="26">
        <f t="shared" ref="H2307:H2370" si="110">IF(A2307=0,0,(A2307-D$4)^4)</f>
        <v>1.4029645609222408E-3</v>
      </c>
    </row>
    <row r="2308" spans="1:8" x14ac:dyDescent="0.25">
      <c r="A2308" s="12">
        <f>Riesgo!D2312</f>
        <v>0.66088688713936961</v>
      </c>
      <c r="F2308" s="75">
        <f t="shared" si="108"/>
        <v>-0.12840499337642675</v>
      </c>
      <c r="G2308" s="26">
        <f t="shared" si="109"/>
        <v>-2.117121284404814E-3</v>
      </c>
      <c r="H2308" s="26">
        <f t="shared" si="110"/>
        <v>2.7184894450109224E-4</v>
      </c>
    </row>
    <row r="2309" spans="1:8" x14ac:dyDescent="0.25">
      <c r="A2309" s="12">
        <f>Riesgo!D2313</f>
        <v>0.99915872349284995</v>
      </c>
      <c r="F2309" s="75">
        <f t="shared" si="108"/>
        <v>0.2098668429770536</v>
      </c>
      <c r="G2309" s="26">
        <f t="shared" si="109"/>
        <v>9.2433944939026499E-3</v>
      </c>
      <c r="H2309" s="26">
        <f t="shared" si="110"/>
        <v>1.9398820208268294E-3</v>
      </c>
    </row>
    <row r="2310" spans="1:8" x14ac:dyDescent="0.25">
      <c r="A2310" s="12">
        <f>Riesgo!D2314</f>
        <v>0.78285684422288837</v>
      </c>
      <c r="F2310" s="75">
        <f t="shared" si="108"/>
        <v>-6.4350362929079807E-3</v>
      </c>
      <c r="G2310" s="26">
        <f t="shared" si="109"/>
        <v>-2.6647287148400555E-7</v>
      </c>
      <c r="H2310" s="26">
        <f t="shared" si="110"/>
        <v>1.7147625990749796E-9</v>
      </c>
    </row>
    <row r="2311" spans="1:8" x14ac:dyDescent="0.25">
      <c r="A2311" s="12">
        <f>Riesgo!D2315</f>
        <v>0.88916618537731085</v>
      </c>
      <c r="F2311" s="75">
        <f t="shared" si="108"/>
        <v>9.9874304861514496E-2</v>
      </c>
      <c r="G2311" s="26">
        <f t="shared" si="109"/>
        <v>9.9623388363989543E-4</v>
      </c>
      <c r="H2311" s="26">
        <f t="shared" si="110"/>
        <v>9.9498166608021475E-5</v>
      </c>
    </row>
    <row r="2312" spans="1:8" x14ac:dyDescent="0.25">
      <c r="A2312" s="12">
        <f>Riesgo!D2316</f>
        <v>0.80057472441092692</v>
      </c>
      <c r="F2312" s="75">
        <f t="shared" si="108"/>
        <v>1.1282843895130568E-2</v>
      </c>
      <c r="G2312" s="26">
        <f t="shared" si="109"/>
        <v>1.4363349837106493E-6</v>
      </c>
      <c r="H2312" s="26">
        <f t="shared" si="110"/>
        <v>1.6205943402322162E-8</v>
      </c>
    </row>
    <row r="2313" spans="1:8" x14ac:dyDescent="0.25">
      <c r="A2313" s="12">
        <f>Riesgo!D2317</f>
        <v>0.97149142382653708</v>
      </c>
      <c r="F2313" s="75">
        <f t="shared" si="108"/>
        <v>0.18219954331074073</v>
      </c>
      <c r="G2313" s="26">
        <f t="shared" si="109"/>
        <v>6.0484187661931921E-3</v>
      </c>
      <c r="H2313" s="26">
        <f t="shared" si="110"/>
        <v>1.1020191369525134E-3</v>
      </c>
    </row>
    <row r="2314" spans="1:8" x14ac:dyDescent="0.25">
      <c r="A2314" s="12">
        <f>Riesgo!D2318</f>
        <v>0.65634562671892205</v>
      </c>
      <c r="F2314" s="75">
        <f t="shared" si="108"/>
        <v>-0.1329462537968743</v>
      </c>
      <c r="G2314" s="26">
        <f t="shared" si="109"/>
        <v>-2.3497860026565603E-3</v>
      </c>
      <c r="H2314" s="26">
        <f t="shared" si="110"/>
        <v>3.1239524627752179E-4</v>
      </c>
    </row>
    <row r="2315" spans="1:8" x14ac:dyDescent="0.25">
      <c r="A2315" s="12">
        <f>Riesgo!D2319</f>
        <v>0.88570788654483601</v>
      </c>
      <c r="F2315" s="75">
        <f t="shared" si="108"/>
        <v>9.6416006029039658E-2</v>
      </c>
      <c r="G2315" s="26">
        <f t="shared" si="109"/>
        <v>8.9628764825797947E-4</v>
      </c>
      <c r="H2315" s="26">
        <f t="shared" si="110"/>
        <v>8.6416475298195123E-5</v>
      </c>
    </row>
    <row r="2316" spans="1:8" x14ac:dyDescent="0.25">
      <c r="A2316" s="12">
        <f>Riesgo!D2320</f>
        <v>0.42340404355993388</v>
      </c>
      <c r="F2316" s="75">
        <f t="shared" si="108"/>
        <v>-0.36588783695586247</v>
      </c>
      <c r="G2316" s="26">
        <f t="shared" si="109"/>
        <v>-4.8982835073809683E-2</v>
      </c>
      <c r="H2316" s="26">
        <f t="shared" si="110"/>
        <v>1.7922223573121981E-2</v>
      </c>
    </row>
    <row r="2317" spans="1:8" x14ac:dyDescent="0.25">
      <c r="A2317" s="12">
        <f>Riesgo!D2321</f>
        <v>1</v>
      </c>
      <c r="F2317" s="75">
        <f t="shared" si="108"/>
        <v>0.21070811948420365</v>
      </c>
      <c r="G2317" s="26">
        <f t="shared" si="109"/>
        <v>9.3550004657532264E-3</v>
      </c>
      <c r="H2317" s="26">
        <f t="shared" si="110"/>
        <v>1.9711745559127117E-3</v>
      </c>
    </row>
    <row r="2318" spans="1:8" x14ac:dyDescent="0.25">
      <c r="A2318" s="12">
        <f>Riesgo!D2322</f>
        <v>0.7755354870205039</v>
      </c>
      <c r="F2318" s="75">
        <f t="shared" si="108"/>
        <v>-1.3756393495292452E-2</v>
      </c>
      <c r="G2318" s="26">
        <f t="shared" si="109"/>
        <v>-2.6032373720397927E-6</v>
      </c>
      <c r="H2318" s="26">
        <f t="shared" si="110"/>
        <v>3.5811157651430417E-8</v>
      </c>
    </row>
    <row r="2319" spans="1:8" x14ac:dyDescent="0.25">
      <c r="A2319" s="12">
        <f>Riesgo!D2323</f>
        <v>0.79245060968034575</v>
      </c>
      <c r="F2319" s="75">
        <f t="shared" si="108"/>
        <v>3.1587291645494009E-3</v>
      </c>
      <c r="G2319" s="26">
        <f t="shared" si="109"/>
        <v>3.1516441144936662E-8</v>
      </c>
      <c r="H2319" s="26">
        <f t="shared" si="110"/>
        <v>9.9551901807316155E-11</v>
      </c>
    </row>
    <row r="2320" spans="1:8" x14ac:dyDescent="0.25">
      <c r="A2320" s="12">
        <f>Riesgo!D2324</f>
        <v>0.62180003741481393</v>
      </c>
      <c r="F2320" s="75">
        <f t="shared" si="108"/>
        <v>-0.16749184310098242</v>
      </c>
      <c r="G2320" s="26">
        <f t="shared" si="109"/>
        <v>-4.6987353524391099E-3</v>
      </c>
      <c r="H2320" s="26">
        <f t="shared" si="110"/>
        <v>7.8699984442377063E-4</v>
      </c>
    </row>
    <row r="2321" spans="1:8" x14ac:dyDescent="0.25">
      <c r="A2321" s="12">
        <f>Riesgo!D2325</f>
        <v>0.82729555404306887</v>
      </c>
      <c r="F2321" s="75">
        <f t="shared" si="108"/>
        <v>3.8003673527272519E-2</v>
      </c>
      <c r="G2321" s="26">
        <f t="shared" si="109"/>
        <v>5.4887915258601627E-5</v>
      </c>
      <c r="H2321" s="26">
        <f t="shared" si="110"/>
        <v>2.085942412080496E-6</v>
      </c>
    </row>
    <row r="2322" spans="1:8" x14ac:dyDescent="0.25">
      <c r="A2322" s="12">
        <f>Riesgo!D2326</f>
        <v>0.7115455378719473</v>
      </c>
      <c r="F2322" s="75">
        <f t="shared" si="108"/>
        <v>-7.7746342643849053E-2</v>
      </c>
      <c r="G2322" s="26">
        <f t="shared" si="109"/>
        <v>-4.6993728565541065E-4</v>
      </c>
      <c r="H2322" s="26">
        <f t="shared" si="110"/>
        <v>3.6535905231685931E-5</v>
      </c>
    </row>
    <row r="2323" spans="1:8" x14ac:dyDescent="0.25">
      <c r="A2323" s="12">
        <f>Riesgo!D2327</f>
        <v>1</v>
      </c>
      <c r="F2323" s="75">
        <f t="shared" si="108"/>
        <v>0.21070811948420365</v>
      </c>
      <c r="G2323" s="26">
        <f t="shared" si="109"/>
        <v>9.3550004657532264E-3</v>
      </c>
      <c r="H2323" s="26">
        <f t="shared" si="110"/>
        <v>1.9711745559127117E-3</v>
      </c>
    </row>
    <row r="2324" spans="1:8" x14ac:dyDescent="0.25">
      <c r="A2324" s="12">
        <f>Riesgo!D2328</f>
        <v>0.65400556337970628</v>
      </c>
      <c r="F2324" s="75">
        <f t="shared" si="108"/>
        <v>-0.13528631713609007</v>
      </c>
      <c r="G2324" s="26">
        <f t="shared" si="109"/>
        <v>-2.4760626137757683E-3</v>
      </c>
      <c r="H2324" s="26">
        <f t="shared" si="110"/>
        <v>3.3497739201608472E-4</v>
      </c>
    </row>
    <row r="2325" spans="1:8" x14ac:dyDescent="0.25">
      <c r="A2325" s="12">
        <f>Riesgo!D2329</f>
        <v>0.87020501547350715</v>
      </c>
      <c r="F2325" s="75">
        <f t="shared" si="108"/>
        <v>8.0913134957710797E-2</v>
      </c>
      <c r="G2325" s="26">
        <f t="shared" si="109"/>
        <v>5.2973306828232229E-4</v>
      </c>
      <c r="H2325" s="26">
        <f t="shared" si="110"/>
        <v>4.2862363245489776E-5</v>
      </c>
    </row>
    <row r="2326" spans="1:8" x14ac:dyDescent="0.25">
      <c r="A2326" s="12">
        <f>Riesgo!D2330</f>
        <v>0.74920339104601852</v>
      </c>
      <c r="F2326" s="75">
        <f t="shared" si="108"/>
        <v>-4.0088489469777833E-2</v>
      </c>
      <c r="G2326" s="26">
        <f t="shared" si="109"/>
        <v>-6.4425689794191717E-5</v>
      </c>
      <c r="H2326" s="26">
        <f t="shared" si="110"/>
        <v>2.5827285868976279E-6</v>
      </c>
    </row>
    <row r="2327" spans="1:8" x14ac:dyDescent="0.25">
      <c r="A2327" s="12">
        <f>Riesgo!D2331</f>
        <v>0.98972832103031017</v>
      </c>
      <c r="F2327" s="75">
        <f t="shared" si="108"/>
        <v>0.20043644051451381</v>
      </c>
      <c r="G2327" s="26">
        <f t="shared" si="109"/>
        <v>8.0524872330686118E-3</v>
      </c>
      <c r="H2327" s="26">
        <f t="shared" si="110"/>
        <v>1.6140118782848388E-3</v>
      </c>
    </row>
    <row r="2328" spans="1:8" x14ac:dyDescent="0.25">
      <c r="A2328" s="12">
        <f>Riesgo!D2332</f>
        <v>0.77869529230251022</v>
      </c>
      <c r="F2328" s="75">
        <f t="shared" si="108"/>
        <v>-1.0596588213286129E-2</v>
      </c>
      <c r="G2328" s="26">
        <f t="shared" si="109"/>
        <v>-1.1898663250559509E-6</v>
      </c>
      <c r="H2328" s="26">
        <f t="shared" si="110"/>
        <v>1.2608523475473972E-8</v>
      </c>
    </row>
    <row r="2329" spans="1:8" x14ac:dyDescent="0.25">
      <c r="A2329" s="12">
        <f>Riesgo!D2333</f>
        <v>0.95071542360861738</v>
      </c>
      <c r="F2329" s="75">
        <f t="shared" si="108"/>
        <v>0.16142354309282103</v>
      </c>
      <c r="G2329" s="26">
        <f t="shared" si="109"/>
        <v>4.2063037022728716E-3</v>
      </c>
      <c r="H2329" s="26">
        <f t="shared" si="110"/>
        <v>6.7899644694533758E-4</v>
      </c>
    </row>
    <row r="2330" spans="1:8" x14ac:dyDescent="0.25">
      <c r="A2330" s="12">
        <f>Riesgo!D2334</f>
        <v>0.79495078212115511</v>
      </c>
      <c r="F2330" s="75">
        <f t="shared" si="108"/>
        <v>5.6589016053587571E-3</v>
      </c>
      <c r="G2330" s="26">
        <f t="shared" si="109"/>
        <v>1.8121595329044179E-7</v>
      </c>
      <c r="H2330" s="26">
        <f t="shared" si="110"/>
        <v>1.0254832489918987E-9</v>
      </c>
    </row>
    <row r="2331" spans="1:8" x14ac:dyDescent="0.25">
      <c r="A2331" s="12">
        <f>Riesgo!D2335</f>
        <v>0.93129992650876425</v>
      </c>
      <c r="F2331" s="75">
        <f t="shared" si="108"/>
        <v>0.1420080459929679</v>
      </c>
      <c r="G2331" s="26">
        <f t="shared" si="109"/>
        <v>2.8637747457855244E-3</v>
      </c>
      <c r="H2331" s="26">
        <f t="shared" si="110"/>
        <v>4.0667905581301075E-4</v>
      </c>
    </row>
    <row r="2332" spans="1:8" x14ac:dyDescent="0.25">
      <c r="A2332" s="12">
        <f>Riesgo!D2336</f>
        <v>1</v>
      </c>
      <c r="F2332" s="75">
        <f t="shared" si="108"/>
        <v>0.21070811948420365</v>
      </c>
      <c r="G2332" s="26">
        <f t="shared" si="109"/>
        <v>9.3550004657532264E-3</v>
      </c>
      <c r="H2332" s="26">
        <f t="shared" si="110"/>
        <v>1.9711745559127117E-3</v>
      </c>
    </row>
    <row r="2333" spans="1:8" x14ac:dyDescent="0.25">
      <c r="A2333" s="12">
        <f>Riesgo!D2337</f>
        <v>0.92995496199429206</v>
      </c>
      <c r="F2333" s="75">
        <f t="shared" si="108"/>
        <v>0.14066308147849571</v>
      </c>
      <c r="G2333" s="26">
        <f t="shared" si="109"/>
        <v>2.7831741468370467E-3</v>
      </c>
      <c r="H2333" s="26">
        <f t="shared" si="110"/>
        <v>3.9148985178538232E-4</v>
      </c>
    </row>
    <row r="2334" spans="1:8" x14ac:dyDescent="0.25">
      <c r="A2334" s="12">
        <f>Riesgo!D2338</f>
        <v>0.90417284574895884</v>
      </c>
      <c r="F2334" s="75">
        <f t="shared" si="108"/>
        <v>0.11488096523316249</v>
      </c>
      <c r="G2334" s="26">
        <f t="shared" si="109"/>
        <v>1.5161571823392073E-3</v>
      </c>
      <c r="H2334" s="26">
        <f t="shared" si="110"/>
        <v>1.7417760055232008E-4</v>
      </c>
    </row>
    <row r="2335" spans="1:8" x14ac:dyDescent="0.25">
      <c r="A2335" s="12">
        <f>Riesgo!D2339</f>
        <v>0.64990635217685322</v>
      </c>
      <c r="F2335" s="75">
        <f t="shared" si="108"/>
        <v>-0.13938552833894313</v>
      </c>
      <c r="G2335" s="26">
        <f t="shared" si="109"/>
        <v>-2.7080274159978009E-3</v>
      </c>
      <c r="H2335" s="26">
        <f t="shared" si="110"/>
        <v>3.7745983213519643E-4</v>
      </c>
    </row>
    <row r="2336" spans="1:8" x14ac:dyDescent="0.25">
      <c r="A2336" s="12">
        <f>Riesgo!D2340</f>
        <v>0.70240731554154512</v>
      </c>
      <c r="F2336" s="75">
        <f t="shared" si="108"/>
        <v>-8.6884564974251233E-2</v>
      </c>
      <c r="G2336" s="26">
        <f t="shared" si="109"/>
        <v>-6.5588529322111204E-4</v>
      </c>
      <c r="H2336" s="26">
        <f t="shared" si="110"/>
        <v>5.6986308374525527E-5</v>
      </c>
    </row>
    <row r="2337" spans="1:8" x14ac:dyDescent="0.25">
      <c r="A2337" s="12">
        <f>Riesgo!D2341</f>
        <v>0.82960517424450186</v>
      </c>
      <c r="F2337" s="75">
        <f t="shared" si="108"/>
        <v>4.0313293728705513E-2</v>
      </c>
      <c r="G2337" s="26">
        <f t="shared" si="109"/>
        <v>6.5515619003746967E-5</v>
      </c>
      <c r="H2337" s="26">
        <f t="shared" si="110"/>
        <v>2.641150392716012E-6</v>
      </c>
    </row>
    <row r="2338" spans="1:8" x14ac:dyDescent="0.25">
      <c r="A2338" s="12">
        <f>Riesgo!D2342</f>
        <v>0.67125561370708486</v>
      </c>
      <c r="F2338" s="75">
        <f t="shared" si="108"/>
        <v>-0.11803626680871149</v>
      </c>
      <c r="G2338" s="26">
        <f t="shared" si="109"/>
        <v>-1.644547402790818E-3</v>
      </c>
      <c r="H2338" s="26">
        <f t="shared" si="110"/>
        <v>1.9411623601539051E-4</v>
      </c>
    </row>
    <row r="2339" spans="1:8" x14ac:dyDescent="0.25">
      <c r="A2339" s="12">
        <f>Riesgo!D2343</f>
        <v>0.84087625433601543</v>
      </c>
      <c r="F2339" s="75">
        <f t="shared" si="108"/>
        <v>5.1584373820219076E-2</v>
      </c>
      <c r="G2339" s="26">
        <f t="shared" si="109"/>
        <v>1.372633168711481E-4</v>
      </c>
      <c r="H2339" s="26">
        <f t="shared" si="110"/>
        <v>7.0806422492844869E-6</v>
      </c>
    </row>
    <row r="2340" spans="1:8" x14ac:dyDescent="0.25">
      <c r="A2340" s="12">
        <f>Riesgo!D2344</f>
        <v>0.65183033581204353</v>
      </c>
      <c r="F2340" s="75">
        <f t="shared" si="108"/>
        <v>-0.13746154470375282</v>
      </c>
      <c r="G2340" s="26">
        <f t="shared" si="109"/>
        <v>-2.597428848618159E-3</v>
      </c>
      <c r="H2340" s="26">
        <f t="shared" si="110"/>
        <v>3.5704658178914228E-4</v>
      </c>
    </row>
    <row r="2341" spans="1:8" x14ac:dyDescent="0.25">
      <c r="A2341" s="12">
        <f>Riesgo!D2345</f>
        <v>0.97800595043476257</v>
      </c>
      <c r="F2341" s="75">
        <f t="shared" si="108"/>
        <v>0.18871406991896622</v>
      </c>
      <c r="G2341" s="26">
        <f t="shared" si="109"/>
        <v>6.7206742070080481E-3</v>
      </c>
      <c r="H2341" s="26">
        <f t="shared" si="110"/>
        <v>1.2682857822039096E-3</v>
      </c>
    </row>
    <row r="2342" spans="1:8" x14ac:dyDescent="0.25">
      <c r="A2342" s="12">
        <f>Riesgo!D2346</f>
        <v>0.95128713572558898</v>
      </c>
      <c r="F2342" s="75">
        <f t="shared" si="108"/>
        <v>0.16199525520979263</v>
      </c>
      <c r="G2342" s="26">
        <f t="shared" si="109"/>
        <v>4.2511544441186213E-3</v>
      </c>
      <c r="H2342" s="26">
        <f t="shared" si="110"/>
        <v>6.886668491112403E-4</v>
      </c>
    </row>
    <row r="2343" spans="1:8" x14ac:dyDescent="0.25">
      <c r="A2343" s="12">
        <f>Riesgo!D2347</f>
        <v>0.90620519849220582</v>
      </c>
      <c r="F2343" s="75">
        <f t="shared" si="108"/>
        <v>0.11691331797640947</v>
      </c>
      <c r="G2343" s="26">
        <f t="shared" si="109"/>
        <v>1.5980558660202966E-3</v>
      </c>
      <c r="H2343" s="26">
        <f t="shared" si="110"/>
        <v>1.8683401360809732E-4</v>
      </c>
    </row>
    <row r="2344" spans="1:8" x14ac:dyDescent="0.25">
      <c r="A2344" s="12">
        <f>Riesgo!D2348</f>
        <v>1</v>
      </c>
      <c r="F2344" s="75">
        <f t="shared" si="108"/>
        <v>0.21070811948420365</v>
      </c>
      <c r="G2344" s="26">
        <f t="shared" si="109"/>
        <v>9.3550004657532264E-3</v>
      </c>
      <c r="H2344" s="26">
        <f t="shared" si="110"/>
        <v>1.9711745559127117E-3</v>
      </c>
    </row>
    <row r="2345" spans="1:8" x14ac:dyDescent="0.25">
      <c r="A2345" s="12">
        <f>Riesgo!D2349</f>
        <v>0.93988136207680484</v>
      </c>
      <c r="F2345" s="75">
        <f t="shared" si="108"/>
        <v>0.15058948156100849</v>
      </c>
      <c r="G2345" s="26">
        <f t="shared" si="109"/>
        <v>3.4149465800359887E-3</v>
      </c>
      <c r="H2345" s="26">
        <f t="shared" si="110"/>
        <v>5.142550350461585E-4</v>
      </c>
    </row>
    <row r="2346" spans="1:8" x14ac:dyDescent="0.25">
      <c r="A2346" s="12">
        <f>Riesgo!D2350</f>
        <v>0.72366678257535011</v>
      </c>
      <c r="F2346" s="75">
        <f t="shared" si="108"/>
        <v>-6.5625097940446242E-2</v>
      </c>
      <c r="G2346" s="26">
        <f t="shared" si="109"/>
        <v>-2.8262455640042734E-4</v>
      </c>
      <c r="H2346" s="26">
        <f t="shared" si="110"/>
        <v>1.8547264194153219E-5</v>
      </c>
    </row>
    <row r="2347" spans="1:8" x14ac:dyDescent="0.25">
      <c r="A2347" s="12">
        <f>Riesgo!D2351</f>
        <v>0.84864027111435048</v>
      </c>
      <c r="F2347" s="75">
        <f t="shared" si="108"/>
        <v>5.9348390598554124E-2</v>
      </c>
      <c r="G2347" s="26">
        <f t="shared" si="109"/>
        <v>2.0903876886058266E-4</v>
      </c>
      <c r="H2347" s="26">
        <f t="shared" si="110"/>
        <v>1.2406114504578733E-5</v>
      </c>
    </row>
    <row r="2348" spans="1:8" x14ac:dyDescent="0.25">
      <c r="A2348" s="12">
        <f>Riesgo!D2352</f>
        <v>0.84128418063132127</v>
      </c>
      <c r="F2348" s="75">
        <f t="shared" si="108"/>
        <v>5.1992300115524914E-2</v>
      </c>
      <c r="G2348" s="26">
        <f t="shared" si="109"/>
        <v>1.4054554778564405E-4</v>
      </c>
      <c r="H2348" s="26">
        <f t="shared" si="110"/>
        <v>7.3072863003720543E-6</v>
      </c>
    </row>
    <row r="2349" spans="1:8" x14ac:dyDescent="0.25">
      <c r="A2349" s="12">
        <f>Riesgo!D2353</f>
        <v>0.72346056433406913</v>
      </c>
      <c r="F2349" s="75">
        <f t="shared" si="108"/>
        <v>-6.5831316181727217E-2</v>
      </c>
      <c r="G2349" s="26">
        <f t="shared" si="109"/>
        <v>-2.852972690006913E-4</v>
      </c>
      <c r="H2349" s="26">
        <f t="shared" si="110"/>
        <v>1.8781494721367793E-5</v>
      </c>
    </row>
    <row r="2350" spans="1:8" x14ac:dyDescent="0.25">
      <c r="A2350" s="12">
        <f>Riesgo!D2354</f>
        <v>0.89529907243599005</v>
      </c>
      <c r="F2350" s="75">
        <f t="shared" si="108"/>
        <v>0.1060071919201937</v>
      </c>
      <c r="G2350" s="26">
        <f t="shared" si="109"/>
        <v>1.1912584416944028E-3</v>
      </c>
      <c r="H2350" s="26">
        <f t="shared" si="110"/>
        <v>1.2628196225524945E-4</v>
      </c>
    </row>
    <row r="2351" spans="1:8" x14ac:dyDescent="0.25">
      <c r="A2351" s="12">
        <f>Riesgo!D2355</f>
        <v>0.96549557090156046</v>
      </c>
      <c r="F2351" s="75">
        <f t="shared" si="108"/>
        <v>0.17620369038576411</v>
      </c>
      <c r="G2351" s="26">
        <f t="shared" si="109"/>
        <v>5.4707264552196332E-3</v>
      </c>
      <c r="H2351" s="26">
        <f t="shared" si="110"/>
        <v>9.6396219050072908E-4</v>
      </c>
    </row>
    <row r="2352" spans="1:8" x14ac:dyDescent="0.25">
      <c r="A2352" s="12">
        <f>Riesgo!D2356</f>
        <v>0.96185747252443121</v>
      </c>
      <c r="F2352" s="75">
        <f t="shared" si="108"/>
        <v>0.17256559200863486</v>
      </c>
      <c r="G2352" s="26">
        <f t="shared" si="109"/>
        <v>5.1388106683492715E-3</v>
      </c>
      <c r="H2352" s="26">
        <f t="shared" si="110"/>
        <v>8.8678190520398068E-4</v>
      </c>
    </row>
    <row r="2353" spans="1:8" x14ac:dyDescent="0.25">
      <c r="A2353" s="12">
        <f>Riesgo!D2357</f>
        <v>0.66845984570147809</v>
      </c>
      <c r="F2353" s="75">
        <f t="shared" si="108"/>
        <v>-0.12083203481431826</v>
      </c>
      <c r="G2353" s="26">
        <f t="shared" si="109"/>
        <v>-1.7641937014768231E-3</v>
      </c>
      <c r="H2353" s="26">
        <f t="shared" si="110"/>
        <v>2.1317111475604848E-4</v>
      </c>
    </row>
    <row r="2354" spans="1:8" x14ac:dyDescent="0.25">
      <c r="A2354" s="12">
        <f>Riesgo!D2358</f>
        <v>0.88961021364317672</v>
      </c>
      <c r="F2354" s="75">
        <f t="shared" si="108"/>
        <v>0.10031833312738037</v>
      </c>
      <c r="G2354" s="26">
        <f t="shared" si="109"/>
        <v>1.0095804268740066E-3</v>
      </c>
      <c r="H2354" s="26">
        <f t="shared" si="110"/>
        <v>1.0127942558202946E-4</v>
      </c>
    </row>
    <row r="2355" spans="1:8" x14ac:dyDescent="0.25">
      <c r="A2355" s="12">
        <f>Riesgo!D2359</f>
        <v>0.66343286289699532</v>
      </c>
      <c r="F2355" s="75">
        <f t="shared" si="108"/>
        <v>-0.12585901761880103</v>
      </c>
      <c r="G2355" s="26">
        <f t="shared" si="109"/>
        <v>-1.9936688014861089E-3</v>
      </c>
      <c r="H2355" s="26">
        <f t="shared" si="110"/>
        <v>2.5092119681229409E-4</v>
      </c>
    </row>
    <row r="2356" spans="1:8" x14ac:dyDescent="0.25">
      <c r="A2356" s="12">
        <f>Riesgo!D2360</f>
        <v>0.89504740033276808</v>
      </c>
      <c r="F2356" s="75">
        <f t="shared" si="108"/>
        <v>0.10575551981697173</v>
      </c>
      <c r="G2356" s="26">
        <f t="shared" si="109"/>
        <v>1.1827940544158117E-3</v>
      </c>
      <c r="H2356" s="26">
        <f t="shared" si="110"/>
        <v>1.2508700006116772E-4</v>
      </c>
    </row>
    <row r="2357" spans="1:8" x14ac:dyDescent="0.25">
      <c r="A2357" s="12">
        <f>Riesgo!D2361</f>
        <v>0.53378610495499446</v>
      </c>
      <c r="F2357" s="75">
        <f t="shared" si="108"/>
        <v>-0.2555057755608019</v>
      </c>
      <c r="G2357" s="26">
        <f t="shared" si="109"/>
        <v>-1.6680234990727526E-2</v>
      </c>
      <c r="H2357" s="26">
        <f t="shared" si="110"/>
        <v>4.2618963778422621E-3</v>
      </c>
    </row>
    <row r="2358" spans="1:8" x14ac:dyDescent="0.25">
      <c r="A2358" s="12">
        <f>Riesgo!D2362</f>
        <v>0.8100987421331548</v>
      </c>
      <c r="F2358" s="75">
        <f t="shared" si="108"/>
        <v>2.0806861617358452E-2</v>
      </c>
      <c r="G2358" s="26">
        <f t="shared" si="109"/>
        <v>9.007820768628808E-6</v>
      </c>
      <c r="H2358" s="26">
        <f t="shared" si="110"/>
        <v>1.8742448020682707E-7</v>
      </c>
    </row>
    <row r="2359" spans="1:8" x14ac:dyDescent="0.25">
      <c r="A2359" s="12">
        <f>Riesgo!D2363</f>
        <v>0.5594272187923931</v>
      </c>
      <c r="F2359" s="75">
        <f t="shared" si="108"/>
        <v>-0.22986466172340325</v>
      </c>
      <c r="G2359" s="26">
        <f t="shared" si="109"/>
        <v>-1.2145534451375067E-2</v>
      </c>
      <c r="H2359" s="26">
        <f t="shared" si="110"/>
        <v>2.7918291681152695E-3</v>
      </c>
    </row>
    <row r="2360" spans="1:8" x14ac:dyDescent="0.25">
      <c r="A2360" s="12">
        <f>Riesgo!D2364</f>
        <v>0.83753411626506657</v>
      </c>
      <c r="F2360" s="75">
        <f t="shared" si="108"/>
        <v>4.8242235749270224E-2</v>
      </c>
      <c r="G2360" s="26">
        <f t="shared" si="109"/>
        <v>1.1227479736768772E-4</v>
      </c>
      <c r="H2360" s="26">
        <f t="shared" si="110"/>
        <v>5.4163872433135351E-6</v>
      </c>
    </row>
    <row r="2361" spans="1:8" x14ac:dyDescent="0.25">
      <c r="A2361" s="12">
        <f>Riesgo!D2365</f>
        <v>0.91841344449695839</v>
      </c>
      <c r="F2361" s="75">
        <f t="shared" si="108"/>
        <v>0.12912156398116204</v>
      </c>
      <c r="G2361" s="26">
        <f t="shared" si="109"/>
        <v>2.1527635594371874E-3</v>
      </c>
      <c r="H2361" s="26">
        <f t="shared" si="110"/>
        <v>2.7796819767618295E-4</v>
      </c>
    </row>
    <row r="2362" spans="1:8" x14ac:dyDescent="0.25">
      <c r="A2362" s="12">
        <f>Riesgo!D2366</f>
        <v>0.80796616183125813</v>
      </c>
      <c r="F2362" s="75">
        <f t="shared" si="108"/>
        <v>1.8674281315461783E-2</v>
      </c>
      <c r="G2362" s="26">
        <f t="shared" si="109"/>
        <v>6.5122593899860483E-6</v>
      </c>
      <c r="H2362" s="26">
        <f t="shared" si="110"/>
        <v>1.2161176384785701E-7</v>
      </c>
    </row>
    <row r="2363" spans="1:8" x14ac:dyDescent="0.25">
      <c r="A2363" s="12">
        <f>Riesgo!D2367</f>
        <v>0.87806373196805521</v>
      </c>
      <c r="F2363" s="75">
        <f t="shared" si="108"/>
        <v>8.8771851452258854E-2</v>
      </c>
      <c r="G2363" s="26">
        <f t="shared" si="109"/>
        <v>6.9956139200437006E-4</v>
      </c>
      <c r="H2363" s="26">
        <f t="shared" si="110"/>
        <v>6.2101359972747364E-5</v>
      </c>
    </row>
    <row r="2364" spans="1:8" x14ac:dyDescent="0.25">
      <c r="A2364" s="12">
        <f>Riesgo!D2368</f>
        <v>0.99645625856608933</v>
      </c>
      <c r="F2364" s="75">
        <f t="shared" si="108"/>
        <v>0.20716437805029297</v>
      </c>
      <c r="G2364" s="26">
        <f t="shared" si="109"/>
        <v>8.8908900891815929E-3</v>
      </c>
      <c r="H2364" s="26">
        <f t="shared" si="110"/>
        <v>1.8418757156388186E-3</v>
      </c>
    </row>
    <row r="2365" spans="1:8" x14ac:dyDescent="0.25">
      <c r="A2365" s="12">
        <f>Riesgo!D2369</f>
        <v>0.7847560632160796</v>
      </c>
      <c r="F2365" s="75">
        <f t="shared" si="108"/>
        <v>-4.535817299716749E-3</v>
      </c>
      <c r="G2365" s="26">
        <f t="shared" si="109"/>
        <v>-9.3318265772999155E-8</v>
      </c>
      <c r="H2365" s="26">
        <f t="shared" si="110"/>
        <v>4.2327460427273491E-10</v>
      </c>
    </row>
    <row r="2366" spans="1:8" x14ac:dyDescent="0.25">
      <c r="A2366" s="12">
        <f>Riesgo!D2370</f>
        <v>0.75456748693168385</v>
      </c>
      <c r="F2366" s="75">
        <f t="shared" si="108"/>
        <v>-3.4724393584112501E-2</v>
      </c>
      <c r="G2366" s="26">
        <f t="shared" si="109"/>
        <v>-4.1870101170984456E-5</v>
      </c>
      <c r="H2366" s="26">
        <f t="shared" si="110"/>
        <v>1.4539138724678738E-6</v>
      </c>
    </row>
    <row r="2367" spans="1:8" x14ac:dyDescent="0.25">
      <c r="A2367" s="12">
        <f>Riesgo!D2371</f>
        <v>0.93326675103674728</v>
      </c>
      <c r="F2367" s="75">
        <f t="shared" si="108"/>
        <v>0.14397487052095093</v>
      </c>
      <c r="G2367" s="26">
        <f t="shared" si="109"/>
        <v>2.984421018155436E-3</v>
      </c>
      <c r="H2367" s="26">
        <f t="shared" si="110"/>
        <v>4.2968162966893343E-4</v>
      </c>
    </row>
    <row r="2368" spans="1:8" x14ac:dyDescent="0.25">
      <c r="A2368" s="12">
        <f>Riesgo!D2372</f>
        <v>0.96229914173448761</v>
      </c>
      <c r="F2368" s="75">
        <f t="shared" si="108"/>
        <v>0.17300726121869126</v>
      </c>
      <c r="G2368" s="26">
        <f t="shared" si="109"/>
        <v>5.1783689904074436E-3</v>
      </c>
      <c r="H2368" s="26">
        <f t="shared" si="110"/>
        <v>8.958954366101911E-4</v>
      </c>
    </row>
    <row r="2369" spans="1:8" x14ac:dyDescent="0.25">
      <c r="A2369" s="12">
        <f>Riesgo!D2373</f>
        <v>0.79167397739702583</v>
      </c>
      <c r="F2369" s="75">
        <f t="shared" si="108"/>
        <v>2.3820968812294785E-3</v>
      </c>
      <c r="G2369" s="26">
        <f t="shared" si="109"/>
        <v>1.3516936125272332E-8</v>
      </c>
      <c r="H2369" s="26">
        <f t="shared" si="110"/>
        <v>3.2198651387789295E-11</v>
      </c>
    </row>
    <row r="2370" spans="1:8" x14ac:dyDescent="0.25">
      <c r="A2370" s="12">
        <f>Riesgo!D2374</f>
        <v>0.94166432795071364</v>
      </c>
      <c r="F2370" s="75">
        <f t="shared" si="108"/>
        <v>0.15237244743491729</v>
      </c>
      <c r="G2370" s="26">
        <f t="shared" si="109"/>
        <v>3.5376863832676624E-3</v>
      </c>
      <c r="H2370" s="26">
        <f t="shared" si="110"/>
        <v>5.3904593247567462E-4</v>
      </c>
    </row>
    <row r="2371" spans="1:8" x14ac:dyDescent="0.25">
      <c r="A2371" s="12">
        <f>Riesgo!D2375</f>
        <v>0.69593148605528443</v>
      </c>
      <c r="F2371" s="75">
        <f t="shared" ref="F2371:F2434" si="111">A2371-$D$4</f>
        <v>-9.336039446051192E-2</v>
      </c>
      <c r="G2371" s="26">
        <f t="shared" ref="G2371:G2434" si="112">IF(A2371=0,0,(A2371-D$4)^3)</f>
        <v>-8.1374443955907689E-4</v>
      </c>
      <c r="H2371" s="26">
        <f t="shared" ref="H2371:H2434" si="113">IF(A2371=0,0,(A2371-D$4)^4)</f>
        <v>7.5971501867283606E-5</v>
      </c>
    </row>
    <row r="2372" spans="1:8" x14ac:dyDescent="0.25">
      <c r="A2372" s="12">
        <f>Riesgo!D2376</f>
        <v>0.80330409289049443</v>
      </c>
      <c r="F2372" s="75">
        <f t="shared" si="111"/>
        <v>1.4012212374698074E-2</v>
      </c>
      <c r="G2372" s="26">
        <f t="shared" si="112"/>
        <v>2.7511871421118687E-6</v>
      </c>
      <c r="H2372" s="26">
        <f t="shared" si="113"/>
        <v>3.8550218517810154E-8</v>
      </c>
    </row>
    <row r="2373" spans="1:8" x14ac:dyDescent="0.25">
      <c r="A2373" s="12">
        <f>Riesgo!D2377</f>
        <v>0.95071048151758697</v>
      </c>
      <c r="F2373" s="75">
        <f t="shared" si="111"/>
        <v>0.16141860100179062</v>
      </c>
      <c r="G2373" s="26">
        <f t="shared" si="112"/>
        <v>4.2059173775961297E-3</v>
      </c>
      <c r="H2373" s="26">
        <f t="shared" si="113"/>
        <v>6.7891329902068707E-4</v>
      </c>
    </row>
    <row r="2374" spans="1:8" x14ac:dyDescent="0.25">
      <c r="A2374" s="12">
        <f>Riesgo!D2378</f>
        <v>0.84833062870638476</v>
      </c>
      <c r="F2374" s="75">
        <f t="shared" si="111"/>
        <v>5.9038748190588408E-2</v>
      </c>
      <c r="G2374" s="26">
        <f t="shared" si="112"/>
        <v>2.0578391316423462E-4</v>
      </c>
      <c r="H2374" s="26">
        <f t="shared" si="113"/>
        <v>1.2149224630977158E-5</v>
      </c>
    </row>
    <row r="2375" spans="1:8" x14ac:dyDescent="0.25">
      <c r="A2375" s="12">
        <f>Riesgo!D2379</f>
        <v>0.75432775600772262</v>
      </c>
      <c r="F2375" s="75">
        <f t="shared" si="111"/>
        <v>-3.4964124508073735E-2</v>
      </c>
      <c r="G2375" s="26">
        <f t="shared" si="112"/>
        <v>-4.2743292661344093E-5</v>
      </c>
      <c r="H2375" s="26">
        <f t="shared" si="113"/>
        <v>1.4944818064962691E-6</v>
      </c>
    </row>
    <row r="2376" spans="1:8" x14ac:dyDescent="0.25">
      <c r="A2376" s="12">
        <f>Riesgo!D2380</f>
        <v>0.96014255671157922</v>
      </c>
      <c r="F2376" s="75">
        <f t="shared" si="111"/>
        <v>0.17085067619578287</v>
      </c>
      <c r="G2376" s="26">
        <f t="shared" si="112"/>
        <v>4.9871233032611319E-3</v>
      </c>
      <c r="H2376" s="26">
        <f t="shared" si="113"/>
        <v>8.5205338863391072E-4</v>
      </c>
    </row>
    <row r="2377" spans="1:8" x14ac:dyDescent="0.25">
      <c r="A2377" s="12">
        <f>Riesgo!D2381</f>
        <v>0.72698269946166161</v>
      </c>
      <c r="F2377" s="75">
        <f t="shared" si="111"/>
        <v>-6.2309181054134744E-2</v>
      </c>
      <c r="G2377" s="26">
        <f t="shared" si="112"/>
        <v>-2.4191128575571082E-4</v>
      </c>
      <c r="H2377" s="26">
        <f t="shared" si="113"/>
        <v>1.5073294103191112E-5</v>
      </c>
    </row>
    <row r="2378" spans="1:8" x14ac:dyDescent="0.25">
      <c r="A2378" s="12">
        <f>Riesgo!D2382</f>
        <v>0.67158610804149188</v>
      </c>
      <c r="F2378" s="75">
        <f t="shared" si="111"/>
        <v>-0.11770577247430447</v>
      </c>
      <c r="G2378" s="26">
        <f t="shared" si="112"/>
        <v>-1.6307721480476719E-3</v>
      </c>
      <c r="H2378" s="26">
        <f t="shared" si="113"/>
        <v>1.9195129541553204E-4</v>
      </c>
    </row>
    <row r="2379" spans="1:8" x14ac:dyDescent="0.25">
      <c r="A2379" s="12">
        <f>Riesgo!D2383</f>
        <v>0.58376927353088481</v>
      </c>
      <c r="F2379" s="75">
        <f t="shared" si="111"/>
        <v>-0.20552260698491154</v>
      </c>
      <c r="G2379" s="26">
        <f t="shared" si="112"/>
        <v>-8.6811807859634455E-3</v>
      </c>
      <c r="H2379" s="26">
        <f t="shared" si="113"/>
        <v>1.7841789068385305E-3</v>
      </c>
    </row>
    <row r="2380" spans="1:8" x14ac:dyDescent="0.25">
      <c r="A2380" s="12">
        <f>Riesgo!D2384</f>
        <v>0.58627790484464992</v>
      </c>
      <c r="F2380" s="75">
        <f t="shared" si="111"/>
        <v>-0.20301397567114643</v>
      </c>
      <c r="G2380" s="26">
        <f t="shared" si="112"/>
        <v>-8.3671548892490545E-3</v>
      </c>
      <c r="H2380" s="26">
        <f t="shared" si="113"/>
        <v>1.6986493791227217E-3</v>
      </c>
    </row>
    <row r="2381" spans="1:8" x14ac:dyDescent="0.25">
      <c r="A2381" s="12">
        <f>Riesgo!D2385</f>
        <v>0.74285521646556907</v>
      </c>
      <c r="F2381" s="75">
        <f t="shared" si="111"/>
        <v>-4.6436664050227283E-2</v>
      </c>
      <c r="G2381" s="26">
        <f t="shared" si="112"/>
        <v>-1.0013433986997674E-4</v>
      </c>
      <c r="H2381" s="26">
        <f t="shared" si="113"/>
        <v>4.6499047004333893E-6</v>
      </c>
    </row>
    <row r="2382" spans="1:8" x14ac:dyDescent="0.25">
      <c r="A2382" s="12">
        <f>Riesgo!D2386</f>
        <v>0.97123167224073692</v>
      </c>
      <c r="F2382" s="75">
        <f t="shared" si="111"/>
        <v>0.18193979172494057</v>
      </c>
      <c r="G2382" s="26">
        <f t="shared" si="112"/>
        <v>6.0225869623424036E-3</v>
      </c>
      <c r="H2382" s="26">
        <f t="shared" si="113"/>
        <v>1.0957482175739193E-3</v>
      </c>
    </row>
    <row r="2383" spans="1:8" x14ac:dyDescent="0.25">
      <c r="A2383" s="12">
        <f>Riesgo!D2387</f>
        <v>0.94141985952984919</v>
      </c>
      <c r="F2383" s="75">
        <f t="shared" si="111"/>
        <v>0.15212797901405284</v>
      </c>
      <c r="G2383" s="26">
        <f t="shared" si="112"/>
        <v>3.5206859521725365E-3</v>
      </c>
      <c r="H2383" s="26">
        <f t="shared" si="113"/>
        <v>5.355948386471743E-4</v>
      </c>
    </row>
    <row r="2384" spans="1:8" x14ac:dyDescent="0.25">
      <c r="A2384" s="12">
        <f>Riesgo!D2388</f>
        <v>0.8097272619145981</v>
      </c>
      <c r="F2384" s="75">
        <f t="shared" si="111"/>
        <v>2.0435381398801744E-2</v>
      </c>
      <c r="G2384" s="26">
        <f t="shared" si="112"/>
        <v>8.5339136258828992E-6</v>
      </c>
      <c r="H2384" s="26">
        <f t="shared" si="113"/>
        <v>1.7439377976934813E-7</v>
      </c>
    </row>
    <row r="2385" spans="1:8" x14ac:dyDescent="0.25">
      <c r="A2385" s="12">
        <f>Riesgo!D2389</f>
        <v>0.53189355098845337</v>
      </c>
      <c r="F2385" s="75">
        <f t="shared" si="111"/>
        <v>-0.25739832952734298</v>
      </c>
      <c r="G2385" s="26">
        <f t="shared" si="112"/>
        <v>-1.7053643195859874E-2</v>
      </c>
      <c r="H2385" s="26">
        <f t="shared" si="113"/>
        <v>4.3895792709696705E-3</v>
      </c>
    </row>
    <row r="2386" spans="1:8" x14ac:dyDescent="0.25">
      <c r="A2386" s="12">
        <f>Riesgo!D2390</f>
        <v>0.98100354275339252</v>
      </c>
      <c r="F2386" s="75">
        <f t="shared" si="111"/>
        <v>0.19171166223759617</v>
      </c>
      <c r="G2386" s="26">
        <f t="shared" si="112"/>
        <v>7.0460480140793905E-3</v>
      </c>
      <c r="H2386" s="26">
        <f t="shared" si="113"/>
        <v>1.3508095769850733E-3</v>
      </c>
    </row>
    <row r="2387" spans="1:8" x14ac:dyDescent="0.25">
      <c r="A2387" s="12">
        <f>Riesgo!D2391</f>
        <v>0.73932023409886405</v>
      </c>
      <c r="F2387" s="75">
        <f t="shared" si="111"/>
        <v>-4.9971646416932303E-2</v>
      </c>
      <c r="G2387" s="26">
        <f t="shared" si="112"/>
        <v>-1.2478746869304901E-4</v>
      </c>
      <c r="H2387" s="26">
        <f t="shared" si="113"/>
        <v>6.235835262793054E-6</v>
      </c>
    </row>
    <row r="2388" spans="1:8" x14ac:dyDescent="0.25">
      <c r="A2388" s="12">
        <f>Riesgo!D2392</f>
        <v>0.97151785034952254</v>
      </c>
      <c r="F2388" s="75">
        <f t="shared" si="111"/>
        <v>0.18222596983372619</v>
      </c>
      <c r="G2388" s="26">
        <f t="shared" si="112"/>
        <v>6.0510509659072948E-3</v>
      </c>
      <c r="H2388" s="26">
        <f t="shared" si="113"/>
        <v>1.1026586307757624E-3</v>
      </c>
    </row>
    <row r="2389" spans="1:8" x14ac:dyDescent="0.25">
      <c r="A2389" s="12">
        <f>Riesgo!D2393</f>
        <v>0.72021203905460429</v>
      </c>
      <c r="F2389" s="75">
        <f t="shared" si="111"/>
        <v>-6.907984146119206E-2</v>
      </c>
      <c r="G2389" s="26">
        <f t="shared" si="112"/>
        <v>-3.296506956535658E-4</v>
      </c>
      <c r="H2389" s="26">
        <f t="shared" si="113"/>
        <v>2.2772217793320001E-5</v>
      </c>
    </row>
    <row r="2390" spans="1:8" x14ac:dyDescent="0.25">
      <c r="A2390" s="12">
        <f>Riesgo!D2394</f>
        <v>0.6162338538596499</v>
      </c>
      <c r="F2390" s="75">
        <f t="shared" si="111"/>
        <v>-0.17305802665614645</v>
      </c>
      <c r="G2390" s="26">
        <f t="shared" si="112"/>
        <v>-5.1829287870919774E-3</v>
      </c>
      <c r="H2390" s="26">
        <f t="shared" si="113"/>
        <v>8.9694742819347226E-4</v>
      </c>
    </row>
    <row r="2391" spans="1:8" x14ac:dyDescent="0.25">
      <c r="A2391" s="12">
        <f>Riesgo!D2395</f>
        <v>0.77644173442583442</v>
      </c>
      <c r="F2391" s="75">
        <f t="shared" si="111"/>
        <v>-1.2850146089961934E-2</v>
      </c>
      <c r="G2391" s="26">
        <f t="shared" si="112"/>
        <v>-2.121896494041966E-6</v>
      </c>
      <c r="H2391" s="26">
        <f t="shared" si="113"/>
        <v>2.726667993621731E-8</v>
      </c>
    </row>
    <row r="2392" spans="1:8" x14ac:dyDescent="0.25">
      <c r="A2392" s="12">
        <f>Riesgo!D2396</f>
        <v>0.74752119110705018</v>
      </c>
      <c r="F2392" s="75">
        <f t="shared" si="111"/>
        <v>-4.1770689408746176E-2</v>
      </c>
      <c r="G2392" s="26">
        <f t="shared" si="112"/>
        <v>-7.2881101794921216E-5</v>
      </c>
      <c r="H2392" s="26">
        <f t="shared" si="113"/>
        <v>3.0442938668428675E-6</v>
      </c>
    </row>
    <row r="2393" spans="1:8" x14ac:dyDescent="0.25">
      <c r="A2393" s="12">
        <f>Riesgo!D2397</f>
        <v>0.66103382224800333</v>
      </c>
      <c r="F2393" s="75">
        <f t="shared" si="111"/>
        <v>-0.12825805826779302</v>
      </c>
      <c r="G2393" s="26">
        <f t="shared" si="112"/>
        <v>-2.1098616692864299E-3</v>
      </c>
      <c r="H2393" s="26">
        <f t="shared" si="113"/>
        <v>2.7060676091632198E-4</v>
      </c>
    </row>
    <row r="2394" spans="1:8" x14ac:dyDescent="0.25">
      <c r="A2394" s="12">
        <f>Riesgo!D2398</f>
        <v>1</v>
      </c>
      <c r="F2394" s="75">
        <f t="shared" si="111"/>
        <v>0.21070811948420365</v>
      </c>
      <c r="G2394" s="26">
        <f t="shared" si="112"/>
        <v>9.3550004657532264E-3</v>
      </c>
      <c r="H2394" s="26">
        <f t="shared" si="113"/>
        <v>1.9711745559127117E-3</v>
      </c>
    </row>
    <row r="2395" spans="1:8" x14ac:dyDescent="0.25">
      <c r="A2395" s="12">
        <f>Riesgo!D2399</f>
        <v>0.83980210292031865</v>
      </c>
      <c r="F2395" s="75">
        <f t="shared" si="111"/>
        <v>5.0510222404522298E-2</v>
      </c>
      <c r="G2395" s="26">
        <f t="shared" si="112"/>
        <v>1.2886584989384666E-4</v>
      </c>
      <c r="H2395" s="26">
        <f t="shared" si="113"/>
        <v>6.5090427384859814E-6</v>
      </c>
    </row>
    <row r="2396" spans="1:8" x14ac:dyDescent="0.25">
      <c r="A2396" s="12">
        <f>Riesgo!D2400</f>
        <v>0.86106257061079328</v>
      </c>
      <c r="F2396" s="75">
        <f t="shared" si="111"/>
        <v>7.1770690094996925E-2</v>
      </c>
      <c r="G2396" s="26">
        <f t="shared" si="112"/>
        <v>3.6969311823460905E-4</v>
      </c>
      <c r="H2396" s="26">
        <f t="shared" si="113"/>
        <v>2.6533130219069185E-5</v>
      </c>
    </row>
    <row r="2397" spans="1:8" x14ac:dyDescent="0.25">
      <c r="A2397" s="12">
        <f>Riesgo!D2401</f>
        <v>0.95060425325891251</v>
      </c>
      <c r="F2397" s="75">
        <f t="shared" si="111"/>
        <v>0.16131237274311616</v>
      </c>
      <c r="G2397" s="26">
        <f t="shared" si="112"/>
        <v>4.1976192016641529E-3</v>
      </c>
      <c r="H2397" s="26">
        <f t="shared" si="113"/>
        <v>6.7712791329250957E-4</v>
      </c>
    </row>
    <row r="2398" spans="1:8" x14ac:dyDescent="0.25">
      <c r="A2398" s="12">
        <f>Riesgo!D2402</f>
        <v>0.76305951040628051</v>
      </c>
      <c r="F2398" s="75">
        <f t="shared" si="111"/>
        <v>-2.6232370109515846E-2</v>
      </c>
      <c r="G2398" s="26">
        <f t="shared" si="112"/>
        <v>-1.805147080681197E-5</v>
      </c>
      <c r="H2398" s="26">
        <f t="shared" si="113"/>
        <v>4.7353286322541218E-7</v>
      </c>
    </row>
    <row r="2399" spans="1:8" x14ac:dyDescent="0.25">
      <c r="A2399" s="12">
        <f>Riesgo!D2403</f>
        <v>0.89433160264745482</v>
      </c>
      <c r="F2399" s="75">
        <f t="shared" si="111"/>
        <v>0.10503972213165846</v>
      </c>
      <c r="G2399" s="26">
        <f t="shared" si="112"/>
        <v>1.1589393065893183E-3</v>
      </c>
      <c r="H2399" s="26">
        <f t="shared" si="113"/>
        <v>1.2173466273159893E-4</v>
      </c>
    </row>
    <row r="2400" spans="1:8" x14ac:dyDescent="0.25">
      <c r="A2400" s="12">
        <f>Riesgo!D2404</f>
        <v>0.92214206458045067</v>
      </c>
      <c r="F2400" s="75">
        <f t="shared" si="111"/>
        <v>0.13285018406465432</v>
      </c>
      <c r="G2400" s="26">
        <f t="shared" si="112"/>
        <v>2.3446956698773987E-3</v>
      </c>
      <c r="H2400" s="26">
        <f t="shared" si="113"/>
        <v>3.1149325131881036E-4</v>
      </c>
    </row>
    <row r="2401" spans="1:8" x14ac:dyDescent="0.25">
      <c r="A2401" s="12">
        <f>Riesgo!D2405</f>
        <v>0.66076754484850309</v>
      </c>
      <c r="F2401" s="75">
        <f t="shared" si="111"/>
        <v>-0.12852433566729327</v>
      </c>
      <c r="G2401" s="26">
        <f t="shared" si="112"/>
        <v>-2.1230298631838246E-3</v>
      </c>
      <c r="H2401" s="26">
        <f t="shared" si="113"/>
        <v>2.7286100276752558E-4</v>
      </c>
    </row>
    <row r="2402" spans="1:8" x14ac:dyDescent="0.25">
      <c r="A2402" s="12">
        <f>Riesgo!D2406</f>
        <v>0.93164826230959707</v>
      </c>
      <c r="F2402" s="75">
        <f t="shared" si="111"/>
        <v>0.14235638179380072</v>
      </c>
      <c r="G2402" s="26">
        <f t="shared" si="112"/>
        <v>2.8849003981346643E-3</v>
      </c>
      <c r="H2402" s="26">
        <f t="shared" si="113"/>
        <v>4.1068398251394597E-4</v>
      </c>
    </row>
    <row r="2403" spans="1:8" x14ac:dyDescent="0.25">
      <c r="A2403" s="12">
        <f>Riesgo!D2407</f>
        <v>0.76069565353863666</v>
      </c>
      <c r="F2403" s="75">
        <f t="shared" si="111"/>
        <v>-2.8596226977159689E-2</v>
      </c>
      <c r="G2403" s="26">
        <f t="shared" si="112"/>
        <v>-2.3384398676082082E-5</v>
      </c>
      <c r="H2403" s="26">
        <f t="shared" si="113"/>
        <v>6.6870557226563571E-7</v>
      </c>
    </row>
    <row r="2404" spans="1:8" x14ac:dyDescent="0.25">
      <c r="A2404" s="12">
        <f>Riesgo!D2408</f>
        <v>0.90455489067712791</v>
      </c>
      <c r="F2404" s="75">
        <f t="shared" si="111"/>
        <v>0.11526301016133156</v>
      </c>
      <c r="G2404" s="26">
        <f t="shared" si="112"/>
        <v>1.5313338114933976E-3</v>
      </c>
      <c r="H2404" s="26">
        <f t="shared" si="113"/>
        <v>1.7650614467455407E-4</v>
      </c>
    </row>
    <row r="2405" spans="1:8" x14ac:dyDescent="0.25">
      <c r="A2405" s="12">
        <f>Riesgo!D2409</f>
        <v>0.80203938696769461</v>
      </c>
      <c r="F2405" s="75">
        <f t="shared" si="111"/>
        <v>1.2747506451898261E-2</v>
      </c>
      <c r="G2405" s="26">
        <f t="shared" si="112"/>
        <v>2.0714560405747955E-6</v>
      </c>
      <c r="H2405" s="26">
        <f t="shared" si="113"/>
        <v>2.6405899242050831E-8</v>
      </c>
    </row>
    <row r="2406" spans="1:8" x14ac:dyDescent="0.25">
      <c r="A2406" s="12">
        <f>Riesgo!D2410</f>
        <v>1</v>
      </c>
      <c r="F2406" s="75">
        <f t="shared" si="111"/>
        <v>0.21070811948420365</v>
      </c>
      <c r="G2406" s="26">
        <f t="shared" si="112"/>
        <v>9.3550004657532264E-3</v>
      </c>
      <c r="H2406" s="26">
        <f t="shared" si="113"/>
        <v>1.9711745559127117E-3</v>
      </c>
    </row>
    <row r="2407" spans="1:8" x14ac:dyDescent="0.25">
      <c r="A2407" s="12">
        <f>Riesgo!D2411</f>
        <v>0.90983663241979773</v>
      </c>
      <c r="F2407" s="75">
        <f t="shared" si="111"/>
        <v>0.12054475190400138</v>
      </c>
      <c r="G2407" s="26">
        <f t="shared" si="112"/>
        <v>1.7516402755798017E-3</v>
      </c>
      <c r="H2407" s="26">
        <f t="shared" si="113"/>
        <v>2.1115104244482378E-4</v>
      </c>
    </row>
    <row r="2408" spans="1:8" x14ac:dyDescent="0.25">
      <c r="A2408" s="12">
        <f>Riesgo!D2412</f>
        <v>0.35586740712327036</v>
      </c>
      <c r="F2408" s="75">
        <f t="shared" si="111"/>
        <v>-0.43342447339252599</v>
      </c>
      <c r="G2408" s="26">
        <f t="shared" si="112"/>
        <v>-8.142172340293613E-2</v>
      </c>
      <c r="H2408" s="26">
        <f t="shared" si="113"/>
        <v>3.5290167588629497E-2</v>
      </c>
    </row>
    <row r="2409" spans="1:8" x14ac:dyDescent="0.25">
      <c r="A2409" s="12">
        <f>Riesgo!D2413</f>
        <v>0.73160618244531195</v>
      </c>
      <c r="F2409" s="75">
        <f t="shared" si="111"/>
        <v>-5.7685698070484404E-2</v>
      </c>
      <c r="G2409" s="26">
        <f t="shared" si="112"/>
        <v>-1.9195722259109568E-4</v>
      </c>
      <c r="H2409" s="26">
        <f t="shared" si="113"/>
        <v>1.1073186384838712E-5</v>
      </c>
    </row>
    <row r="2410" spans="1:8" x14ac:dyDescent="0.25">
      <c r="A2410" s="12">
        <f>Riesgo!D2414</f>
        <v>0.79461451689437612</v>
      </c>
      <c r="F2410" s="75">
        <f t="shared" si="111"/>
        <v>5.3226363785797703E-3</v>
      </c>
      <c r="G2410" s="26">
        <f t="shared" si="112"/>
        <v>1.5079272647152498E-7</v>
      </c>
      <c r="H2410" s="26">
        <f t="shared" si="113"/>
        <v>8.0261485154256764E-10</v>
      </c>
    </row>
    <row r="2411" spans="1:8" x14ac:dyDescent="0.25">
      <c r="A2411" s="12">
        <f>Riesgo!D2415</f>
        <v>0.75098217991992033</v>
      </c>
      <c r="F2411" s="75">
        <f t="shared" si="111"/>
        <v>-3.8309700595876017E-2</v>
      </c>
      <c r="G2411" s="26">
        <f t="shared" si="112"/>
        <v>-5.6224586934435836E-5</v>
      </c>
      <c r="H2411" s="26">
        <f t="shared" si="113"/>
        <v>2.1539470915850394E-6</v>
      </c>
    </row>
    <row r="2412" spans="1:8" x14ac:dyDescent="0.25">
      <c r="A2412" s="12">
        <f>Riesgo!D2416</f>
        <v>0.76148754158519749</v>
      </c>
      <c r="F2412" s="75">
        <f t="shared" si="111"/>
        <v>-2.780433893059886E-2</v>
      </c>
      <c r="G2412" s="26">
        <f t="shared" si="112"/>
        <v>-2.1495013467568738E-5</v>
      </c>
      <c r="H2412" s="26">
        <f t="shared" si="113"/>
        <v>5.9765463977006825E-7</v>
      </c>
    </row>
    <row r="2413" spans="1:8" x14ac:dyDescent="0.25">
      <c r="A2413" s="12">
        <f>Riesgo!D2417</f>
        <v>0.94117798862302249</v>
      </c>
      <c r="F2413" s="75">
        <f t="shared" si="111"/>
        <v>0.15188610810722614</v>
      </c>
      <c r="G2413" s="26">
        <f t="shared" si="112"/>
        <v>3.5039198385923621E-3</v>
      </c>
      <c r="H2413" s="26">
        <f t="shared" si="113"/>
        <v>5.3219674740349388E-4</v>
      </c>
    </row>
    <row r="2414" spans="1:8" x14ac:dyDescent="0.25">
      <c r="A2414" s="12">
        <f>Riesgo!D2418</f>
        <v>0.71739343859628879</v>
      </c>
      <c r="F2414" s="75">
        <f t="shared" si="111"/>
        <v>-7.1898441919507561E-2</v>
      </c>
      <c r="G2414" s="26">
        <f t="shared" si="112"/>
        <v>-3.7167079551814918E-4</v>
      </c>
      <c r="H2414" s="26">
        <f t="shared" si="113"/>
        <v>2.6722551104738819E-5</v>
      </c>
    </row>
    <row r="2415" spans="1:8" x14ac:dyDescent="0.25">
      <c r="A2415" s="12">
        <f>Riesgo!D2419</f>
        <v>0.89206253082066067</v>
      </c>
      <c r="F2415" s="75">
        <f t="shared" si="111"/>
        <v>0.10277065030486432</v>
      </c>
      <c r="G2415" s="26">
        <f t="shared" si="112"/>
        <v>1.0854437289851701E-3</v>
      </c>
      <c r="H2415" s="26">
        <f t="shared" si="113"/>
        <v>1.1155175789714286E-4</v>
      </c>
    </row>
    <row r="2416" spans="1:8" x14ac:dyDescent="0.25">
      <c r="A2416" s="12">
        <f>Riesgo!D2420</f>
        <v>0.74450488020193506</v>
      </c>
      <c r="F2416" s="75">
        <f t="shared" si="111"/>
        <v>-4.4787000313861292E-2</v>
      </c>
      <c r="G2416" s="26">
        <f t="shared" si="112"/>
        <v>-8.9837142040102906E-5</v>
      </c>
      <c r="H2416" s="26">
        <f t="shared" si="113"/>
        <v>4.0235361087464899E-6</v>
      </c>
    </row>
    <row r="2417" spans="1:8" x14ac:dyDescent="0.25">
      <c r="A2417" s="12">
        <f>Riesgo!D2421</f>
        <v>0.9029613476153503</v>
      </c>
      <c r="F2417" s="75">
        <f t="shared" si="111"/>
        <v>0.11366946709955394</v>
      </c>
      <c r="G2417" s="26">
        <f t="shared" si="112"/>
        <v>1.46869451134944E-3</v>
      </c>
      <c r="H2417" s="26">
        <f t="shared" si="113"/>
        <v>1.6694572243713062E-4</v>
      </c>
    </row>
    <row r="2418" spans="1:8" x14ac:dyDescent="0.25">
      <c r="A2418" s="12">
        <f>Riesgo!D2422</f>
        <v>0.52933491967281177</v>
      </c>
      <c r="F2418" s="75">
        <f t="shared" si="111"/>
        <v>-0.25995696084298459</v>
      </c>
      <c r="G2418" s="26">
        <f t="shared" si="112"/>
        <v>-1.7567273103725398E-2</v>
      </c>
      <c r="H2418" s="26">
        <f t="shared" si="113"/>
        <v>4.5667349263431595E-3</v>
      </c>
    </row>
    <row r="2419" spans="1:8" x14ac:dyDescent="0.25">
      <c r="A2419" s="12">
        <f>Riesgo!D2423</f>
        <v>0.80440662486463932</v>
      </c>
      <c r="F2419" s="75">
        <f t="shared" si="111"/>
        <v>1.5114744348842968E-2</v>
      </c>
      <c r="G2419" s="26">
        <f t="shared" si="112"/>
        <v>3.4530464281751881E-6</v>
      </c>
      <c r="H2419" s="26">
        <f t="shared" si="113"/>
        <v>5.219191398655332E-8</v>
      </c>
    </row>
    <row r="2420" spans="1:8" x14ac:dyDescent="0.25">
      <c r="A2420" s="12">
        <f>Riesgo!D2424</f>
        <v>0.79826994039192445</v>
      </c>
      <c r="F2420" s="75">
        <f t="shared" si="111"/>
        <v>8.9780598761280972E-3</v>
      </c>
      <c r="G2420" s="26">
        <f t="shared" si="112"/>
        <v>7.2368153630179021E-7</v>
      </c>
      <c r="H2420" s="26">
        <f t="shared" si="113"/>
        <v>6.4972561641658418E-9</v>
      </c>
    </row>
    <row r="2421" spans="1:8" x14ac:dyDescent="0.25">
      <c r="A2421" s="12">
        <f>Riesgo!D2425</f>
        <v>0.81004246455012852</v>
      </c>
      <c r="F2421" s="75">
        <f t="shared" si="111"/>
        <v>2.0750584034332165E-2</v>
      </c>
      <c r="G2421" s="26">
        <f t="shared" si="112"/>
        <v>8.9349262860798596E-6</v>
      </c>
      <c r="H2421" s="26">
        <f t="shared" si="113"/>
        <v>1.8540493873986353E-7</v>
      </c>
    </row>
    <row r="2422" spans="1:8" x14ac:dyDescent="0.25">
      <c r="A2422" s="12">
        <f>Riesgo!D2426</f>
        <v>0.83211411509239464</v>
      </c>
      <c r="F2422" s="75">
        <f t="shared" si="111"/>
        <v>4.2822234576598284E-2</v>
      </c>
      <c r="G2422" s="26">
        <f t="shared" si="112"/>
        <v>7.852500604930896E-5</v>
      </c>
      <c r="H2422" s="26">
        <f t="shared" si="113"/>
        <v>3.3626162291723078E-6</v>
      </c>
    </row>
    <row r="2423" spans="1:8" x14ac:dyDescent="0.25">
      <c r="A2423" s="12">
        <f>Riesgo!D2427</f>
        <v>0.70811546474319642</v>
      </c>
      <c r="F2423" s="75">
        <f t="shared" si="111"/>
        <v>-8.117641577259993E-2</v>
      </c>
      <c r="G2423" s="26">
        <f t="shared" si="112"/>
        <v>-5.3492095991612048E-4</v>
      </c>
      <c r="H2423" s="26">
        <f t="shared" si="113"/>
        <v>4.342296624762925E-5</v>
      </c>
    </row>
    <row r="2424" spans="1:8" x14ac:dyDescent="0.25">
      <c r="A2424" s="12">
        <f>Riesgo!D2428</f>
        <v>0.72267672104989444</v>
      </c>
      <c r="F2424" s="75">
        <f t="shared" si="111"/>
        <v>-6.6615159465901908E-2</v>
      </c>
      <c r="G2424" s="26">
        <f t="shared" si="112"/>
        <v>-2.9561006408113078E-4</v>
      </c>
      <c r="H2424" s="26">
        <f t="shared" si="113"/>
        <v>1.9692111558490006E-5</v>
      </c>
    </row>
    <row r="2425" spans="1:8" x14ac:dyDescent="0.25">
      <c r="A2425" s="12">
        <f>Riesgo!D2429</f>
        <v>0.97286896407524481</v>
      </c>
      <c r="F2425" s="75">
        <f t="shared" si="111"/>
        <v>0.18357708355944846</v>
      </c>
      <c r="G2425" s="26">
        <f t="shared" si="112"/>
        <v>6.1866478771141998E-3</v>
      </c>
      <c r="H2425" s="26">
        <f t="shared" si="113"/>
        <v>1.135726774289878E-3</v>
      </c>
    </row>
    <row r="2426" spans="1:8" x14ac:dyDescent="0.25">
      <c r="A2426" s="12">
        <f>Riesgo!D2430</f>
        <v>0.8555550151386766</v>
      </c>
      <c r="F2426" s="75">
        <f t="shared" si="111"/>
        <v>6.6263134622880249E-2</v>
      </c>
      <c r="G2426" s="26">
        <f t="shared" si="112"/>
        <v>2.9094837095748773E-4</v>
      </c>
      <c r="H2426" s="26">
        <f t="shared" si="113"/>
        <v>1.9279151073063709E-5</v>
      </c>
    </row>
    <row r="2427" spans="1:8" x14ac:dyDescent="0.25">
      <c r="A2427" s="12">
        <f>Riesgo!D2431</f>
        <v>0.58103370649707409</v>
      </c>
      <c r="F2427" s="75">
        <f t="shared" si="111"/>
        <v>-0.20825817401872226</v>
      </c>
      <c r="G2427" s="26">
        <f t="shared" si="112"/>
        <v>-9.0324625314324274E-3</v>
      </c>
      <c r="H2427" s="26">
        <f t="shared" si="113"/>
        <v>1.8810841536886431E-3</v>
      </c>
    </row>
    <row r="2428" spans="1:8" x14ac:dyDescent="0.25">
      <c r="A2428" s="12">
        <f>Riesgo!D2432</f>
        <v>0.93797455570648169</v>
      </c>
      <c r="F2428" s="75">
        <f t="shared" si="111"/>
        <v>0.14868267519068534</v>
      </c>
      <c r="G2428" s="26">
        <f t="shared" si="112"/>
        <v>3.2868591944526524E-3</v>
      </c>
      <c r="H2428" s="26">
        <f t="shared" si="113"/>
        <v>4.8869901800632147E-4</v>
      </c>
    </row>
    <row r="2429" spans="1:8" x14ac:dyDescent="0.25">
      <c r="A2429" s="12">
        <f>Riesgo!D2433</f>
        <v>0.79404997932319987</v>
      </c>
      <c r="F2429" s="75">
        <f t="shared" si="111"/>
        <v>4.7580988074035213E-3</v>
      </c>
      <c r="G2429" s="26">
        <f t="shared" si="112"/>
        <v>1.0772099822454152E-7</v>
      </c>
      <c r="H2429" s="26">
        <f t="shared" si="113"/>
        <v>5.1254715318450781E-10</v>
      </c>
    </row>
    <row r="2430" spans="1:8" x14ac:dyDescent="0.25">
      <c r="A2430" s="12">
        <f>Riesgo!D2434</f>
        <v>0.75178199146821623</v>
      </c>
      <c r="F2430" s="75">
        <f t="shared" si="111"/>
        <v>-3.7509889047580125E-2</v>
      </c>
      <c r="G2430" s="26">
        <f t="shared" si="112"/>
        <v>-5.2776105422187714E-5</v>
      </c>
      <c r="H2430" s="26">
        <f t="shared" si="113"/>
        <v>1.9796258587496526E-6</v>
      </c>
    </row>
    <row r="2431" spans="1:8" x14ac:dyDescent="0.25">
      <c r="A2431" s="12">
        <f>Riesgo!D2435</f>
        <v>0.94343104665970978</v>
      </c>
      <c r="F2431" s="75">
        <f t="shared" si="111"/>
        <v>0.15413916614391343</v>
      </c>
      <c r="G2431" s="26">
        <f t="shared" si="112"/>
        <v>3.662174343156026E-3</v>
      </c>
      <c r="H2431" s="26">
        <f t="shared" si="113"/>
        <v>5.6448449952770379E-4</v>
      </c>
    </row>
    <row r="2432" spans="1:8" x14ac:dyDescent="0.25">
      <c r="A2432" s="12">
        <f>Riesgo!D2436</f>
        <v>0.9142634006652085</v>
      </c>
      <c r="F2432" s="75">
        <f t="shared" si="111"/>
        <v>0.12497152014941215</v>
      </c>
      <c r="G2432" s="26">
        <f t="shared" si="112"/>
        <v>1.9517903111438031E-3</v>
      </c>
      <c r="H2432" s="26">
        <f t="shared" si="113"/>
        <v>2.4391820219653518E-4</v>
      </c>
    </row>
    <row r="2433" spans="1:8" x14ac:dyDescent="0.25">
      <c r="A2433" s="12">
        <f>Riesgo!D2437</f>
        <v>0.7002049418655264</v>
      </c>
      <c r="F2433" s="75">
        <f t="shared" si="111"/>
        <v>-8.9086938650269953E-2</v>
      </c>
      <c r="G2433" s="26">
        <f t="shared" si="112"/>
        <v>-7.0703694187729499E-4</v>
      </c>
      <c r="H2433" s="26">
        <f t="shared" si="113"/>
        <v>6.2987756664497062E-5</v>
      </c>
    </row>
    <row r="2434" spans="1:8" x14ac:dyDescent="0.25">
      <c r="A2434" s="12">
        <f>Riesgo!D2438</f>
        <v>0.79039960606362547</v>
      </c>
      <c r="F2434" s="75">
        <f t="shared" si="111"/>
        <v>1.1077255478291193E-3</v>
      </c>
      <c r="G2434" s="26">
        <f t="shared" si="112"/>
        <v>1.3592411572065471E-9</v>
      </c>
      <c r="H2434" s="26">
        <f t="shared" si="113"/>
        <v>1.5056661554985086E-12</v>
      </c>
    </row>
    <row r="2435" spans="1:8" x14ac:dyDescent="0.25">
      <c r="A2435" s="12">
        <f>Riesgo!D2439</f>
        <v>0.51833044787665927</v>
      </c>
      <c r="F2435" s="75">
        <f t="shared" ref="F2435:F2498" si="114">A2435-$D$4</f>
        <v>-0.27096143263913708</v>
      </c>
      <c r="G2435" s="26">
        <f t="shared" ref="G2435:G2498" si="115">IF(A2435=0,0,(A2435-D$4)^3)</f>
        <v>-1.9894014932585028E-2</v>
      </c>
      <c r="H2435" s="26">
        <f t="shared" ref="H2435:H2498" si="116">IF(A2435=0,0,(A2435-D$4)^4)</f>
        <v>5.3905107870776256E-3</v>
      </c>
    </row>
    <row r="2436" spans="1:8" x14ac:dyDescent="0.25">
      <c r="A2436" s="12">
        <f>Riesgo!D2440</f>
        <v>0.96208128088689326</v>
      </c>
      <c r="F2436" s="75">
        <f t="shared" si="114"/>
        <v>0.17278940037109691</v>
      </c>
      <c r="G2436" s="26">
        <f t="shared" si="115"/>
        <v>5.1588309005728382E-3</v>
      </c>
      <c r="H2436" s="26">
        <f t="shared" si="116"/>
        <v>8.9139129792586665E-4</v>
      </c>
    </row>
    <row r="2437" spans="1:8" x14ac:dyDescent="0.25">
      <c r="A2437" s="12">
        <f>Riesgo!D2441</f>
        <v>1</v>
      </c>
      <c r="F2437" s="75">
        <f t="shared" si="114"/>
        <v>0.21070811948420365</v>
      </c>
      <c r="G2437" s="26">
        <f t="shared" si="115"/>
        <v>9.3550004657532264E-3</v>
      </c>
      <c r="H2437" s="26">
        <f t="shared" si="116"/>
        <v>1.9711745559127117E-3</v>
      </c>
    </row>
    <row r="2438" spans="1:8" x14ac:dyDescent="0.25">
      <c r="A2438" s="12">
        <f>Riesgo!D2442</f>
        <v>0.76801502618897621</v>
      </c>
      <c r="F2438" s="75">
        <f t="shared" si="114"/>
        <v>-2.1276854326820138E-2</v>
      </c>
      <c r="G2438" s="26">
        <f t="shared" si="115"/>
        <v>-9.6321283388531813E-6</v>
      </c>
      <c r="H2438" s="26">
        <f t="shared" si="116"/>
        <v>2.0494139152301521E-7</v>
      </c>
    </row>
    <row r="2439" spans="1:8" x14ac:dyDescent="0.25">
      <c r="A2439" s="12">
        <f>Riesgo!D2443</f>
        <v>0.71401697524361973</v>
      </c>
      <c r="F2439" s="75">
        <f t="shared" si="114"/>
        <v>-7.5274905272176618E-2</v>
      </c>
      <c r="G2439" s="26">
        <f t="shared" si="115"/>
        <v>-4.2653105114782232E-4</v>
      </c>
      <c r="H2439" s="26">
        <f t="shared" si="116"/>
        <v>3.210708447079424E-5</v>
      </c>
    </row>
    <row r="2440" spans="1:8" x14ac:dyDescent="0.25">
      <c r="A2440" s="12">
        <f>Riesgo!D2444</f>
        <v>0.77833123813759642</v>
      </c>
      <c r="F2440" s="75">
        <f t="shared" si="114"/>
        <v>-1.0960642378199936E-2</v>
      </c>
      <c r="G2440" s="26">
        <f t="shared" si="115"/>
        <v>-1.3167642400597333E-6</v>
      </c>
      <c r="H2440" s="26">
        <f t="shared" si="116"/>
        <v>1.4432581931696947E-8</v>
      </c>
    </row>
    <row r="2441" spans="1:8" x14ac:dyDescent="0.25">
      <c r="A2441" s="12">
        <f>Riesgo!D2445</f>
        <v>0.81144059663899615</v>
      </c>
      <c r="F2441" s="75">
        <f t="shared" si="114"/>
        <v>2.2148716123199796E-2</v>
      </c>
      <c r="G2441" s="26">
        <f t="shared" si="115"/>
        <v>1.086539878799383E-5</v>
      </c>
      <c r="H2441" s="26">
        <f t="shared" si="116"/>
        <v>2.4065463332063442E-7</v>
      </c>
    </row>
    <row r="2442" spans="1:8" x14ac:dyDescent="0.25">
      <c r="A2442" s="12">
        <f>Riesgo!D2446</f>
        <v>0.72309614834937819</v>
      </c>
      <c r="F2442" s="75">
        <f t="shared" si="114"/>
        <v>-6.6195732166418164E-2</v>
      </c>
      <c r="G2442" s="26">
        <f t="shared" si="115"/>
        <v>-2.9006142104349563E-4</v>
      </c>
      <c r="H2442" s="26">
        <f t="shared" si="116"/>
        <v>1.9200828139205885E-5</v>
      </c>
    </row>
    <row r="2443" spans="1:8" x14ac:dyDescent="0.25">
      <c r="A2443" s="12">
        <f>Riesgo!D2447</f>
        <v>0.65341262569930481</v>
      </c>
      <c r="F2443" s="75">
        <f t="shared" si="114"/>
        <v>-0.13587925481649155</v>
      </c>
      <c r="G2443" s="26">
        <f t="shared" si="115"/>
        <v>-2.5087620378920219E-3</v>
      </c>
      <c r="H2443" s="26">
        <f t="shared" si="116"/>
        <v>3.4088871622067063E-4</v>
      </c>
    </row>
    <row r="2444" spans="1:8" x14ac:dyDescent="0.25">
      <c r="A2444" s="12">
        <f>Riesgo!D2448</f>
        <v>0.6811305067750939</v>
      </c>
      <c r="F2444" s="75">
        <f t="shared" si="114"/>
        <v>-0.10816137374070245</v>
      </c>
      <c r="G2444" s="26">
        <f t="shared" si="115"/>
        <v>-1.265367231577949E-3</v>
      </c>
      <c r="H2444" s="26">
        <f t="shared" si="116"/>
        <v>1.3686385805394052E-4</v>
      </c>
    </row>
    <row r="2445" spans="1:8" x14ac:dyDescent="0.25">
      <c r="A2445" s="12">
        <f>Riesgo!D2449</f>
        <v>1</v>
      </c>
      <c r="F2445" s="75">
        <f t="shared" si="114"/>
        <v>0.21070811948420365</v>
      </c>
      <c r="G2445" s="26">
        <f t="shared" si="115"/>
        <v>9.3550004657532264E-3</v>
      </c>
      <c r="H2445" s="26">
        <f t="shared" si="116"/>
        <v>1.9711745559127117E-3</v>
      </c>
    </row>
    <row r="2446" spans="1:8" x14ac:dyDescent="0.25">
      <c r="A2446" s="12">
        <f>Riesgo!D2450</f>
        <v>0.87928450905637379</v>
      </c>
      <c r="F2446" s="75">
        <f t="shared" si="114"/>
        <v>8.9992628540577435E-2</v>
      </c>
      <c r="G2446" s="26">
        <f t="shared" si="115"/>
        <v>7.2882088820700288E-4</v>
      </c>
      <c r="H2446" s="26">
        <f t="shared" si="116"/>
        <v>6.5588507465026526E-5</v>
      </c>
    </row>
    <row r="2447" spans="1:8" x14ac:dyDescent="0.25">
      <c r="A2447" s="12">
        <f>Riesgo!D2451</f>
        <v>0.76935586415106438</v>
      </c>
      <c r="F2447" s="75">
        <f t="shared" si="114"/>
        <v>-1.9936016364731968E-2</v>
      </c>
      <c r="G2447" s="26">
        <f t="shared" si="115"/>
        <v>-7.9234650100703261E-6</v>
      </c>
      <c r="H2447" s="26">
        <f t="shared" si="116"/>
        <v>1.5796232810614317E-7</v>
      </c>
    </row>
    <row r="2448" spans="1:8" x14ac:dyDescent="0.25">
      <c r="A2448" s="12">
        <f>Riesgo!D2452</f>
        <v>0.67768553420006261</v>
      </c>
      <c r="F2448" s="75">
        <f t="shared" si="114"/>
        <v>-0.11160634631573374</v>
      </c>
      <c r="G2448" s="26">
        <f t="shared" si="115"/>
        <v>-1.3901660311948223E-3</v>
      </c>
      <c r="H2448" s="26">
        <f t="shared" si="116"/>
        <v>1.5515135151389844E-4</v>
      </c>
    </row>
    <row r="2449" spans="1:8" x14ac:dyDescent="0.25">
      <c r="A2449" s="12">
        <f>Riesgo!D2453</f>
        <v>0.90684404526001927</v>
      </c>
      <c r="F2449" s="75">
        <f t="shared" si="114"/>
        <v>0.11755216474422292</v>
      </c>
      <c r="G2449" s="26">
        <f t="shared" si="115"/>
        <v>1.624395932850822E-3</v>
      </c>
      <c r="H2449" s="26">
        <f t="shared" si="116"/>
        <v>1.9095125830832552E-4</v>
      </c>
    </row>
    <row r="2450" spans="1:8" x14ac:dyDescent="0.25">
      <c r="A2450" s="12">
        <f>Riesgo!D2454</f>
        <v>0.86583278546983311</v>
      </c>
      <c r="F2450" s="75">
        <f t="shared" si="114"/>
        <v>7.6540904954036759E-2</v>
      </c>
      <c r="G2450" s="26">
        <f t="shared" si="115"/>
        <v>4.4841566712313096E-4</v>
      </c>
      <c r="H2450" s="26">
        <f t="shared" si="116"/>
        <v>3.4322140957172551E-5</v>
      </c>
    </row>
    <row r="2451" spans="1:8" x14ac:dyDescent="0.25">
      <c r="A2451" s="12">
        <f>Riesgo!D2455</f>
        <v>0.78527213287364761</v>
      </c>
      <c r="F2451" s="75">
        <f t="shared" si="114"/>
        <v>-4.019747642148741E-3</v>
      </c>
      <c r="G2451" s="26">
        <f t="shared" si="115"/>
        <v>-6.4952574156560358E-8</v>
      </c>
      <c r="H2451" s="26">
        <f t="shared" si="116"/>
        <v>2.610929568173247E-10</v>
      </c>
    </row>
    <row r="2452" spans="1:8" x14ac:dyDescent="0.25">
      <c r="A2452" s="12">
        <f>Riesgo!D2456</f>
        <v>0.96859329106965519</v>
      </c>
      <c r="F2452" s="75">
        <f t="shared" si="114"/>
        <v>0.17930141055385884</v>
      </c>
      <c r="G2452" s="26">
        <f t="shared" si="115"/>
        <v>5.7643602996001186E-3</v>
      </c>
      <c r="H2452" s="26">
        <f t="shared" si="116"/>
        <v>1.0335579326589657E-3</v>
      </c>
    </row>
    <row r="2453" spans="1:8" x14ac:dyDescent="0.25">
      <c r="A2453" s="12">
        <f>Riesgo!D2457</f>
        <v>0.8861809669410744</v>
      </c>
      <c r="F2453" s="75">
        <f t="shared" si="114"/>
        <v>9.6889086425278048E-2</v>
      </c>
      <c r="G2453" s="26">
        <f t="shared" si="115"/>
        <v>9.0954582099181229E-4</v>
      </c>
      <c r="H2453" s="26">
        <f t="shared" si="116"/>
        <v>8.812506365782619E-5</v>
      </c>
    </row>
    <row r="2454" spans="1:8" x14ac:dyDescent="0.25">
      <c r="A2454" s="12">
        <f>Riesgo!D2458</f>
        <v>0.79440949263760008</v>
      </c>
      <c r="F2454" s="75">
        <f t="shared" si="114"/>
        <v>5.1176121218037274E-3</v>
      </c>
      <c r="G2454" s="26">
        <f t="shared" si="115"/>
        <v>1.3403002518595992E-7</v>
      </c>
      <c r="H2454" s="26">
        <f t="shared" si="116"/>
        <v>6.8591368157732736E-10</v>
      </c>
    </row>
    <row r="2455" spans="1:8" x14ac:dyDescent="0.25">
      <c r="A2455" s="12">
        <f>Riesgo!D2459</f>
        <v>0.8828054826598406</v>
      </c>
      <c r="F2455" s="75">
        <f t="shared" si="114"/>
        <v>9.351360214404425E-2</v>
      </c>
      <c r="G2455" s="26">
        <f t="shared" si="115"/>
        <v>8.1775716693146866E-4</v>
      </c>
      <c r="H2455" s="26">
        <f t="shared" si="116"/>
        <v>7.6471418358870137E-5</v>
      </c>
    </row>
    <row r="2456" spans="1:8" x14ac:dyDescent="0.25">
      <c r="A2456" s="12">
        <f>Riesgo!D2460</f>
        <v>0.55183008551074919</v>
      </c>
      <c r="F2456" s="75">
        <f t="shared" si="114"/>
        <v>-0.23746179500504716</v>
      </c>
      <c r="G2456" s="26">
        <f t="shared" si="115"/>
        <v>-1.3390020413434976E-2</v>
      </c>
      <c r="H2456" s="26">
        <f t="shared" si="116"/>
        <v>3.1796182825284932E-3</v>
      </c>
    </row>
    <row r="2457" spans="1:8" x14ac:dyDescent="0.25">
      <c r="A2457" s="12">
        <f>Riesgo!D2461</f>
        <v>0.58057967056693716</v>
      </c>
      <c r="F2457" s="75">
        <f t="shared" si="114"/>
        <v>-0.2087122099488592</v>
      </c>
      <c r="G2457" s="26">
        <f t="shared" si="115"/>
        <v>-9.0916680345848738E-3</v>
      </c>
      <c r="H2457" s="26">
        <f t="shared" si="116"/>
        <v>1.8975421276196101E-3</v>
      </c>
    </row>
    <row r="2458" spans="1:8" x14ac:dyDescent="0.25">
      <c r="A2458" s="12">
        <f>Riesgo!D2462</f>
        <v>0.78044483352572924</v>
      </c>
      <c r="F2458" s="75">
        <f t="shared" si="114"/>
        <v>-8.8470469900671089E-3</v>
      </c>
      <c r="G2458" s="26">
        <f t="shared" si="115"/>
        <v>-6.9246049513594888E-7</v>
      </c>
      <c r="H2458" s="26">
        <f t="shared" si="116"/>
        <v>6.1262305392328758E-9</v>
      </c>
    </row>
    <row r="2459" spans="1:8" x14ac:dyDescent="0.25">
      <c r="A2459" s="12">
        <f>Riesgo!D2463</f>
        <v>0.78439035288838443</v>
      </c>
      <c r="F2459" s="75">
        <f t="shared" si="114"/>
        <v>-4.9015276274119168E-3</v>
      </c>
      <c r="G2459" s="26">
        <f t="shared" si="115"/>
        <v>-1.1775906931063431E-7</v>
      </c>
      <c r="H2459" s="26">
        <f t="shared" si="116"/>
        <v>5.7719933160438891E-10</v>
      </c>
    </row>
    <row r="2460" spans="1:8" x14ac:dyDescent="0.25">
      <c r="A2460" s="12">
        <f>Riesgo!D2464</f>
        <v>0.94639472292077553</v>
      </c>
      <c r="F2460" s="75">
        <f t="shared" si="114"/>
        <v>0.15710284240497918</v>
      </c>
      <c r="G2460" s="26">
        <f t="shared" si="115"/>
        <v>3.8775028699685977E-3</v>
      </c>
      <c r="H2460" s="26">
        <f t="shared" si="116"/>
        <v>6.091667223055311E-4</v>
      </c>
    </row>
    <row r="2461" spans="1:8" x14ac:dyDescent="0.25">
      <c r="A2461" s="12">
        <f>Riesgo!D2465</f>
        <v>0.91474743549865889</v>
      </c>
      <c r="F2461" s="75">
        <f t="shared" si="114"/>
        <v>0.12545555498286254</v>
      </c>
      <c r="G2461" s="26">
        <f t="shared" si="115"/>
        <v>1.974557058241567E-3</v>
      </c>
      <c r="H2461" s="26">
        <f t="shared" si="116"/>
        <v>2.4771915158702421E-4</v>
      </c>
    </row>
    <row r="2462" spans="1:8" x14ac:dyDescent="0.25">
      <c r="A2462" s="12">
        <f>Riesgo!D2466</f>
        <v>0.79146854187360305</v>
      </c>
      <c r="F2462" s="75">
        <f t="shared" si="114"/>
        <v>2.1766613578066973E-3</v>
      </c>
      <c r="G2462" s="26">
        <f t="shared" si="115"/>
        <v>1.0312705171624647E-8</v>
      </c>
      <c r="H2462" s="26">
        <f t="shared" si="116"/>
        <v>2.2447266841528654E-11</v>
      </c>
    </row>
    <row r="2463" spans="1:8" x14ac:dyDescent="0.25">
      <c r="A2463" s="12">
        <f>Riesgo!D2467</f>
        <v>0.71958275308542685</v>
      </c>
      <c r="F2463" s="75">
        <f t="shared" si="114"/>
        <v>-6.97091274303695E-2</v>
      </c>
      <c r="G2463" s="26">
        <f t="shared" si="115"/>
        <v>-3.3874191605548954E-4</v>
      </c>
      <c r="H2463" s="26">
        <f t="shared" si="116"/>
        <v>2.3613403392319649E-5</v>
      </c>
    </row>
    <row r="2464" spans="1:8" x14ac:dyDescent="0.25">
      <c r="A2464" s="12">
        <f>Riesgo!D2468</f>
        <v>0.74792369009852366</v>
      </c>
      <c r="F2464" s="75">
        <f t="shared" si="114"/>
        <v>-4.1368190417272688E-2</v>
      </c>
      <c r="G2464" s="26">
        <f t="shared" si="115"/>
        <v>-7.079450858229409E-5</v>
      </c>
      <c r="H2464" s="26">
        <f t="shared" si="116"/>
        <v>2.9286407115295872E-6</v>
      </c>
    </row>
    <row r="2465" spans="1:8" x14ac:dyDescent="0.25">
      <c r="A2465" s="12">
        <f>Riesgo!D2469</f>
        <v>0.8407937786397357</v>
      </c>
      <c r="F2465" s="75">
        <f t="shared" si="114"/>
        <v>5.1501898123939349E-2</v>
      </c>
      <c r="G2465" s="26">
        <f t="shared" si="115"/>
        <v>1.3660597845430535E-4</v>
      </c>
      <c r="H2465" s="26">
        <f t="shared" si="116"/>
        <v>7.035467185474688E-6</v>
      </c>
    </row>
    <row r="2466" spans="1:8" x14ac:dyDescent="0.25">
      <c r="A2466" s="12">
        <f>Riesgo!D2470</f>
        <v>1</v>
      </c>
      <c r="F2466" s="75">
        <f t="shared" si="114"/>
        <v>0.21070811948420365</v>
      </c>
      <c r="G2466" s="26">
        <f t="shared" si="115"/>
        <v>9.3550004657532264E-3</v>
      </c>
      <c r="H2466" s="26">
        <f t="shared" si="116"/>
        <v>1.9711745559127117E-3</v>
      </c>
    </row>
    <row r="2467" spans="1:8" x14ac:dyDescent="0.25">
      <c r="A2467" s="12">
        <f>Riesgo!D2471</f>
        <v>0.83431434522078718</v>
      </c>
      <c r="F2467" s="75">
        <f t="shared" si="114"/>
        <v>4.5022464704990828E-2</v>
      </c>
      <c r="G2467" s="26">
        <f t="shared" si="115"/>
        <v>9.1261541223657382E-5</v>
      </c>
      <c r="H2467" s="26">
        <f t="shared" si="116"/>
        <v>4.1088195186651803E-6</v>
      </c>
    </row>
    <row r="2468" spans="1:8" x14ac:dyDescent="0.25">
      <c r="A2468" s="12">
        <f>Riesgo!D2472</f>
        <v>0.85265159038450067</v>
      </c>
      <c r="F2468" s="75">
        <f t="shared" si="114"/>
        <v>6.3359709868704317E-2</v>
      </c>
      <c r="G2468" s="26">
        <f t="shared" si="115"/>
        <v>2.5435456688479273E-4</v>
      </c>
      <c r="H2468" s="26">
        <f t="shared" si="116"/>
        <v>1.6115831561600415E-5</v>
      </c>
    </row>
    <row r="2469" spans="1:8" x14ac:dyDescent="0.25">
      <c r="A2469" s="12">
        <f>Riesgo!D2473</f>
        <v>0.66810171244630501</v>
      </c>
      <c r="F2469" s="75">
        <f t="shared" si="114"/>
        <v>-0.12119016806949134</v>
      </c>
      <c r="G2469" s="26">
        <f t="shared" si="115"/>
        <v>-1.7799268864872458E-3</v>
      </c>
      <c r="H2469" s="26">
        <f t="shared" si="116"/>
        <v>2.1570963852479577E-4</v>
      </c>
    </row>
    <row r="2470" spans="1:8" x14ac:dyDescent="0.25">
      <c r="A2470" s="12">
        <f>Riesgo!D2474</f>
        <v>0.84637906466641033</v>
      </c>
      <c r="F2470" s="75">
        <f t="shared" si="114"/>
        <v>5.7087184150613979E-2</v>
      </c>
      <c r="G2470" s="26">
        <f t="shared" si="115"/>
        <v>1.8604408436274404E-4</v>
      </c>
      <c r="H2470" s="26">
        <f t="shared" si="116"/>
        <v>1.0620732904148332E-5</v>
      </c>
    </row>
    <row r="2471" spans="1:8" x14ac:dyDescent="0.25">
      <c r="A2471" s="12">
        <f>Riesgo!D2475</f>
        <v>0.73121825009791741</v>
      </c>
      <c r="F2471" s="75">
        <f t="shared" si="114"/>
        <v>-5.8073630417878941E-2</v>
      </c>
      <c r="G2471" s="26">
        <f t="shared" si="115"/>
        <v>-1.9585602190670508E-4</v>
      </c>
      <c r="H2471" s="26">
        <f t="shared" si="116"/>
        <v>1.1374070231325992E-5</v>
      </c>
    </row>
    <row r="2472" spans="1:8" x14ac:dyDescent="0.25">
      <c r="A2472" s="12">
        <f>Riesgo!D2476</f>
        <v>0.61570084891196308</v>
      </c>
      <c r="F2472" s="75">
        <f t="shared" si="114"/>
        <v>-0.17359103160383327</v>
      </c>
      <c r="G2472" s="26">
        <f t="shared" si="115"/>
        <v>-5.2309654572987091E-3</v>
      </c>
      <c r="H2472" s="26">
        <f t="shared" si="116"/>
        <v>9.0804869001650027E-4</v>
      </c>
    </row>
    <row r="2473" spans="1:8" x14ac:dyDescent="0.25">
      <c r="A2473" s="12">
        <f>Riesgo!D2477</f>
        <v>0.74163315032087729</v>
      </c>
      <c r="F2473" s="75">
        <f t="shared" si="114"/>
        <v>-4.7658730194919063E-2</v>
      </c>
      <c r="G2473" s="26">
        <f t="shared" si="115"/>
        <v>-1.082498743327653E-4</v>
      </c>
      <c r="H2473" s="26">
        <f t="shared" si="116"/>
        <v>5.1590515544591551E-6</v>
      </c>
    </row>
    <row r="2474" spans="1:8" x14ac:dyDescent="0.25">
      <c r="A2474" s="12">
        <f>Riesgo!D2478</f>
        <v>0.50365113559169439</v>
      </c>
      <c r="F2474" s="75">
        <f t="shared" si="114"/>
        <v>-0.28564074492410196</v>
      </c>
      <c r="G2474" s="26">
        <f t="shared" si="115"/>
        <v>-2.3305609806160362E-2</v>
      </c>
      <c r="H2474" s="26">
        <f t="shared" si="116"/>
        <v>6.6570317459421014E-3</v>
      </c>
    </row>
    <row r="2475" spans="1:8" x14ac:dyDescent="0.25">
      <c r="A2475" s="12">
        <f>Riesgo!D2479</f>
        <v>0.80538578593500643</v>
      </c>
      <c r="F2475" s="75">
        <f t="shared" si="114"/>
        <v>1.6093905419210075E-2</v>
      </c>
      <c r="G2475" s="26">
        <f t="shared" si="115"/>
        <v>4.1685434649650493E-6</v>
      </c>
      <c r="H2475" s="26">
        <f t="shared" si="116"/>
        <v>6.708814426101375E-8</v>
      </c>
    </row>
    <row r="2476" spans="1:8" x14ac:dyDescent="0.25">
      <c r="A2476" s="12">
        <f>Riesgo!D2480</f>
        <v>0.61131412619744807</v>
      </c>
      <c r="F2476" s="75">
        <f t="shared" si="114"/>
        <v>-0.17797775431834828</v>
      </c>
      <c r="G2476" s="26">
        <f t="shared" si="115"/>
        <v>-5.6376377677174001E-3</v>
      </c>
      <c r="H2476" s="26">
        <f t="shared" si="116"/>
        <v>1.0033741095586488E-3</v>
      </c>
    </row>
    <row r="2477" spans="1:8" x14ac:dyDescent="0.25">
      <c r="A2477" s="12">
        <f>Riesgo!D2481</f>
        <v>0.81608831816120075</v>
      </c>
      <c r="F2477" s="75">
        <f t="shared" si="114"/>
        <v>2.6796437645404403E-2</v>
      </c>
      <c r="G2477" s="26">
        <f t="shared" si="115"/>
        <v>1.9241157143566335E-5</v>
      </c>
      <c r="H2477" s="26">
        <f t="shared" si="116"/>
        <v>5.1559446762300282E-7</v>
      </c>
    </row>
    <row r="2478" spans="1:8" x14ac:dyDescent="0.25">
      <c r="A2478" s="12">
        <f>Riesgo!D2482</f>
        <v>0.90219001359077433</v>
      </c>
      <c r="F2478" s="75">
        <f t="shared" si="114"/>
        <v>0.11289813307497798</v>
      </c>
      <c r="G2478" s="26">
        <f t="shared" si="115"/>
        <v>1.4389983004051918E-3</v>
      </c>
      <c r="H2478" s="26">
        <f t="shared" si="116"/>
        <v>1.6246022161381249E-4</v>
      </c>
    </row>
    <row r="2479" spans="1:8" x14ac:dyDescent="0.25">
      <c r="A2479" s="12">
        <f>Riesgo!D2483</f>
        <v>0.80110042172664309</v>
      </c>
      <c r="F2479" s="75">
        <f t="shared" si="114"/>
        <v>1.1808541210846735E-2</v>
      </c>
      <c r="G2479" s="26">
        <f t="shared" si="115"/>
        <v>1.6466024177288073E-6</v>
      </c>
      <c r="H2479" s="26">
        <f t="shared" si="116"/>
        <v>1.9443972507630491E-8</v>
      </c>
    </row>
    <row r="2480" spans="1:8" x14ac:dyDescent="0.25">
      <c r="A2480" s="12">
        <f>Riesgo!D2484</f>
        <v>0.63274241029055656</v>
      </c>
      <c r="F2480" s="75">
        <f t="shared" si="114"/>
        <v>-0.1565494702252398</v>
      </c>
      <c r="G2480" s="26">
        <f t="shared" si="115"/>
        <v>-3.8366731855023024E-3</v>
      </c>
      <c r="H2480" s="26">
        <f t="shared" si="116"/>
        <v>6.0062915461776866E-4</v>
      </c>
    </row>
    <row r="2481" spans="1:8" x14ac:dyDescent="0.25">
      <c r="A2481" s="12">
        <f>Riesgo!D2485</f>
        <v>0.61045291071988117</v>
      </c>
      <c r="F2481" s="75">
        <f t="shared" si="114"/>
        <v>-0.17883896979591518</v>
      </c>
      <c r="G2481" s="26">
        <f t="shared" si="115"/>
        <v>-5.7198742143173232E-3</v>
      </c>
      <c r="H2481" s="26">
        <f t="shared" si="116"/>
        <v>1.0229364118507298E-3</v>
      </c>
    </row>
    <row r="2482" spans="1:8" x14ac:dyDescent="0.25">
      <c r="A2482" s="12">
        <f>Riesgo!D2486</f>
        <v>0.55726555009824641</v>
      </c>
      <c r="F2482" s="75">
        <f t="shared" si="114"/>
        <v>-0.23202633041754994</v>
      </c>
      <c r="G2482" s="26">
        <f t="shared" si="115"/>
        <v>-1.2491420107731337E-2</v>
      </c>
      <c r="H2482" s="26">
        <f t="shared" si="116"/>
        <v>2.8983383693008983E-3</v>
      </c>
    </row>
    <row r="2483" spans="1:8" x14ac:dyDescent="0.25">
      <c r="A2483" s="12">
        <f>Riesgo!D2487</f>
        <v>0.79804196616880718</v>
      </c>
      <c r="F2483" s="75">
        <f t="shared" si="114"/>
        <v>8.7500856530108306E-3</v>
      </c>
      <c r="G2483" s="26">
        <f t="shared" si="115"/>
        <v>6.6994154861850725E-7</v>
      </c>
      <c r="H2483" s="26">
        <f t="shared" si="116"/>
        <v>5.8620459329226581E-9</v>
      </c>
    </row>
    <row r="2484" spans="1:8" x14ac:dyDescent="0.25">
      <c r="A2484" s="12">
        <f>Riesgo!D2488</f>
        <v>0.8794569330831371</v>
      </c>
      <c r="F2484" s="75">
        <f t="shared" si="114"/>
        <v>9.0165052567340753E-2</v>
      </c>
      <c r="G2484" s="26">
        <f t="shared" si="115"/>
        <v>7.3301813731729631E-4</v>
      </c>
      <c r="H2484" s="26">
        <f t="shared" si="116"/>
        <v>6.609261888402823E-5</v>
      </c>
    </row>
    <row r="2485" spans="1:8" x14ac:dyDescent="0.25">
      <c r="A2485" s="12">
        <f>Riesgo!D2489</f>
        <v>0.77294479338637612</v>
      </c>
      <c r="F2485" s="75">
        <f t="shared" si="114"/>
        <v>-1.6347087129420235E-2</v>
      </c>
      <c r="G2485" s="26">
        <f t="shared" si="115"/>
        <v>-4.3683872636187834E-6</v>
      </c>
      <c r="H2485" s="26">
        <f t="shared" si="116"/>
        <v>7.1410407213425895E-8</v>
      </c>
    </row>
    <row r="2486" spans="1:8" x14ac:dyDescent="0.25">
      <c r="A2486" s="12">
        <f>Riesgo!D2490</f>
        <v>0.69576951961917322</v>
      </c>
      <c r="F2486" s="75">
        <f t="shared" si="114"/>
        <v>-9.3522360896623136E-2</v>
      </c>
      <c r="G2486" s="26">
        <f t="shared" si="115"/>
        <v>-8.1798696890941173E-4</v>
      </c>
      <c r="H2486" s="26">
        <f t="shared" si="116"/>
        <v>7.6500072515080857E-5</v>
      </c>
    </row>
    <row r="2487" spans="1:8" x14ac:dyDescent="0.25">
      <c r="A2487" s="12">
        <f>Riesgo!D2491</f>
        <v>0.93069332656061854</v>
      </c>
      <c r="F2487" s="75">
        <f t="shared" si="114"/>
        <v>0.14140144604482219</v>
      </c>
      <c r="G2487" s="26">
        <f t="shared" si="115"/>
        <v>2.8272326813740239E-3</v>
      </c>
      <c r="H2487" s="26">
        <f t="shared" si="116"/>
        <v>3.9977478945146702E-4</v>
      </c>
    </row>
    <row r="2488" spans="1:8" x14ac:dyDescent="0.25">
      <c r="A2488" s="12">
        <f>Riesgo!D2492</f>
        <v>0.83731593126110171</v>
      </c>
      <c r="F2488" s="75">
        <f t="shared" si="114"/>
        <v>4.8024050745305358E-2</v>
      </c>
      <c r="G2488" s="26">
        <f t="shared" si="115"/>
        <v>1.1075832206058488E-4</v>
      </c>
      <c r="H2488" s="26">
        <f t="shared" si="116"/>
        <v>5.319063279102402E-6</v>
      </c>
    </row>
    <row r="2489" spans="1:8" x14ac:dyDescent="0.25">
      <c r="A2489" s="12">
        <f>Riesgo!D2493</f>
        <v>0.81076969463062831</v>
      </c>
      <c r="F2489" s="75">
        <f t="shared" si="114"/>
        <v>2.1477814114831961E-2</v>
      </c>
      <c r="G2489" s="26">
        <f t="shared" si="115"/>
        <v>9.9076404605938256E-6</v>
      </c>
      <c r="H2489" s="26">
        <f t="shared" si="116"/>
        <v>2.1279446012922228E-7</v>
      </c>
    </row>
    <row r="2490" spans="1:8" x14ac:dyDescent="0.25">
      <c r="A2490" s="12">
        <f>Riesgo!D2494</f>
        <v>0.90286749960425672</v>
      </c>
      <c r="F2490" s="75">
        <f t="shared" si="114"/>
        <v>0.11357561908846037</v>
      </c>
      <c r="G2490" s="26">
        <f t="shared" si="115"/>
        <v>1.465059754502311E-3</v>
      </c>
      <c r="H2490" s="26">
        <f t="shared" si="116"/>
        <v>1.6639506861918771E-4</v>
      </c>
    </row>
    <row r="2491" spans="1:8" x14ac:dyDescent="0.25">
      <c r="A2491" s="12">
        <f>Riesgo!D2495</f>
        <v>0.94874282896997919</v>
      </c>
      <c r="F2491" s="75">
        <f t="shared" si="114"/>
        <v>0.15945094845418284</v>
      </c>
      <c r="G2491" s="26">
        <f t="shared" si="115"/>
        <v>4.0539773754134636E-3</v>
      </c>
      <c r="H2491" s="26">
        <f t="shared" si="116"/>
        <v>6.4641053752147561E-4</v>
      </c>
    </row>
    <row r="2492" spans="1:8" x14ac:dyDescent="0.25">
      <c r="A2492" s="12">
        <f>Riesgo!D2496</f>
        <v>0.92350886567864143</v>
      </c>
      <c r="F2492" s="75">
        <f t="shared" si="114"/>
        <v>0.13421698516284508</v>
      </c>
      <c r="G2492" s="26">
        <f t="shared" si="115"/>
        <v>2.4178114941578359E-3</v>
      </c>
      <c r="H2492" s="26">
        <f t="shared" si="116"/>
        <v>3.2451136943793856E-4</v>
      </c>
    </row>
    <row r="2493" spans="1:8" x14ac:dyDescent="0.25">
      <c r="A2493" s="12">
        <f>Riesgo!D2497</f>
        <v>0.81110819704828252</v>
      </c>
      <c r="F2493" s="75">
        <f t="shared" si="114"/>
        <v>2.1816316532486169E-2</v>
      </c>
      <c r="G2493" s="26">
        <f t="shared" si="115"/>
        <v>1.0383512222431915E-5</v>
      </c>
      <c r="H2493" s="26">
        <f t="shared" si="116"/>
        <v>2.2652998936351358E-7</v>
      </c>
    </row>
    <row r="2494" spans="1:8" x14ac:dyDescent="0.25">
      <c r="A2494" s="12">
        <f>Riesgo!D2498</f>
        <v>0.92748152597698508</v>
      </c>
      <c r="F2494" s="75">
        <f t="shared" si="114"/>
        <v>0.13818964546118873</v>
      </c>
      <c r="G2494" s="26">
        <f t="shared" si="115"/>
        <v>2.6389217209853025E-3</v>
      </c>
      <c r="H2494" s="26">
        <f t="shared" si="116"/>
        <v>3.6467165702278899E-4</v>
      </c>
    </row>
    <row r="2495" spans="1:8" x14ac:dyDescent="0.25">
      <c r="A2495" s="12">
        <f>Riesgo!D2499</f>
        <v>0.73999868328051166</v>
      </c>
      <c r="F2495" s="75">
        <f t="shared" si="114"/>
        <v>-4.9293197235284691E-2</v>
      </c>
      <c r="G2495" s="26">
        <f t="shared" si="115"/>
        <v>-1.1977356168930464E-4</v>
      </c>
      <c r="H2495" s="26">
        <f t="shared" si="116"/>
        <v>5.9040217999234316E-6</v>
      </c>
    </row>
    <row r="2496" spans="1:8" x14ac:dyDescent="0.25">
      <c r="A2496" s="12">
        <f>Riesgo!D2500</f>
        <v>0.844576776994724</v>
      </c>
      <c r="F2496" s="75">
        <f t="shared" si="114"/>
        <v>5.5284896478927648E-2</v>
      </c>
      <c r="G2496" s="26">
        <f t="shared" si="115"/>
        <v>1.6897385106078844E-4</v>
      </c>
      <c r="H2496" s="26">
        <f t="shared" si="116"/>
        <v>9.3417018635414264E-6</v>
      </c>
    </row>
    <row r="2497" spans="1:8" x14ac:dyDescent="0.25">
      <c r="A2497" s="12">
        <f>Riesgo!D2501</f>
        <v>0.97072039498143814</v>
      </c>
      <c r="F2497" s="75">
        <f t="shared" si="114"/>
        <v>0.18142851446564179</v>
      </c>
      <c r="G2497" s="26">
        <f t="shared" si="115"/>
        <v>5.971956474095954E-3</v>
      </c>
      <c r="H2497" s="26">
        <f t="shared" si="116"/>
        <v>1.0834831915487008E-3</v>
      </c>
    </row>
    <row r="2498" spans="1:8" x14ac:dyDescent="0.25">
      <c r="A2498" s="12">
        <f>Riesgo!D2502</f>
        <v>0.76548197286772424</v>
      </c>
      <c r="F2498" s="75">
        <f t="shared" si="114"/>
        <v>-2.3809907648072115E-2</v>
      </c>
      <c r="G2498" s="26">
        <f t="shared" si="115"/>
        <v>-1.3498115274224865E-5</v>
      </c>
      <c r="H2498" s="26">
        <f t="shared" si="116"/>
        <v>3.2138887810232566E-7</v>
      </c>
    </row>
    <row r="2499" spans="1:8" x14ac:dyDescent="0.25">
      <c r="A2499" s="12">
        <f>Riesgo!D2503</f>
        <v>0.89503294527743971</v>
      </c>
      <c r="F2499" s="75">
        <f t="shared" ref="F2499:F2562" si="117">A2499-$D$4</f>
        <v>0.10574106476164336</v>
      </c>
      <c r="G2499" s="26">
        <f t="shared" ref="G2499:G2562" si="118">IF(A2499=0,0,(A2499-D$4)^3)</f>
        <v>1.1823091147160616E-3</v>
      </c>
      <c r="H2499" s="26">
        <f t="shared" ref="H2499:H2562" si="119">IF(A2499=0,0,(A2499-D$4)^4)</f>
        <v>1.250186246674723E-4</v>
      </c>
    </row>
    <row r="2500" spans="1:8" x14ac:dyDescent="0.25">
      <c r="A2500" s="12">
        <f>Riesgo!D2504</f>
        <v>0.76750699760659824</v>
      </c>
      <c r="F2500" s="75">
        <f t="shared" si="117"/>
        <v>-2.1784882909198111E-2</v>
      </c>
      <c r="G2500" s="26">
        <f t="shared" si="118"/>
        <v>-1.0338694203476081E-5</v>
      </c>
      <c r="H2500" s="26">
        <f t="shared" si="119"/>
        <v>2.2522724265673163E-7</v>
      </c>
    </row>
    <row r="2501" spans="1:8" x14ac:dyDescent="0.25">
      <c r="A2501" s="12">
        <f>Riesgo!D2505</f>
        <v>0.82015226762175675</v>
      </c>
      <c r="F2501" s="75">
        <f t="shared" si="117"/>
        <v>3.0860387105960396E-2</v>
      </c>
      <c r="G2501" s="26">
        <f t="shared" si="118"/>
        <v>2.9390306038879712E-5</v>
      </c>
      <c r="H2501" s="26">
        <f t="shared" si="119"/>
        <v>9.0699622152247344E-7</v>
      </c>
    </row>
    <row r="2502" spans="1:8" x14ac:dyDescent="0.25">
      <c r="A2502" s="12">
        <f>Riesgo!D2506</f>
        <v>0.84249242065780983</v>
      </c>
      <c r="F2502" s="75">
        <f t="shared" si="117"/>
        <v>5.3200540142013475E-2</v>
      </c>
      <c r="G2502" s="26">
        <f t="shared" si="118"/>
        <v>1.5057335424116067E-4</v>
      </c>
      <c r="H2502" s="26">
        <f t="shared" si="119"/>
        <v>8.0105837766244831E-6</v>
      </c>
    </row>
    <row r="2503" spans="1:8" x14ac:dyDescent="0.25">
      <c r="A2503" s="12">
        <f>Riesgo!D2507</f>
        <v>0.99000997766700882</v>
      </c>
      <c r="F2503" s="75">
        <f t="shared" si="117"/>
        <v>0.20071809715121247</v>
      </c>
      <c r="G2503" s="26">
        <f t="shared" si="118"/>
        <v>8.0864814265531465E-3</v>
      </c>
      <c r="H2503" s="26">
        <f t="shared" si="119"/>
        <v>1.6231031645863698E-3</v>
      </c>
    </row>
    <row r="2504" spans="1:8" x14ac:dyDescent="0.25">
      <c r="A2504" s="12">
        <f>Riesgo!D2508</f>
        <v>0.79832191738096303</v>
      </c>
      <c r="F2504" s="75">
        <f t="shared" si="117"/>
        <v>9.0300368651666796E-3</v>
      </c>
      <c r="G2504" s="26">
        <f t="shared" si="118"/>
        <v>7.3632334509342554E-7</v>
      </c>
      <c r="H2504" s="26">
        <f t="shared" si="119"/>
        <v>6.6490269508764798E-9</v>
      </c>
    </row>
    <row r="2505" spans="1:8" x14ac:dyDescent="0.25">
      <c r="A2505" s="12">
        <f>Riesgo!D2509</f>
        <v>0.82673199374734241</v>
      </c>
      <c r="F2505" s="75">
        <f t="shared" si="117"/>
        <v>3.7440113231546057E-2</v>
      </c>
      <c r="G2505" s="26">
        <f t="shared" si="118"/>
        <v>5.2482130953622061E-5</v>
      </c>
      <c r="H2505" s="26">
        <f t="shared" si="119"/>
        <v>1.9649369255364383E-6</v>
      </c>
    </row>
    <row r="2506" spans="1:8" x14ac:dyDescent="0.25">
      <c r="A2506" s="12">
        <f>Riesgo!D2510</f>
        <v>0.9098461094283864</v>
      </c>
      <c r="F2506" s="75">
        <f t="shared" si="117"/>
        <v>0.12055422891259004</v>
      </c>
      <c r="G2506" s="26">
        <f t="shared" si="118"/>
        <v>1.75205344035373E-3</v>
      </c>
      <c r="H2506" s="26">
        <f t="shared" si="119"/>
        <v>2.1121745151549449E-4</v>
      </c>
    </row>
    <row r="2507" spans="1:8" x14ac:dyDescent="0.25">
      <c r="A2507" s="12">
        <f>Riesgo!D2511</f>
        <v>0.76143270973299548</v>
      </c>
      <c r="F2507" s="75">
        <f t="shared" si="117"/>
        <v>-2.7859170782800868E-2</v>
      </c>
      <c r="G2507" s="26">
        <f t="shared" si="118"/>
        <v>-2.162243284904733E-5</v>
      </c>
      <c r="H2507" s="26">
        <f t="shared" si="119"/>
        <v>6.0238304948125317E-7</v>
      </c>
    </row>
    <row r="2508" spans="1:8" x14ac:dyDescent="0.25">
      <c r="A2508" s="12">
        <f>Riesgo!D2512</f>
        <v>0.63793615289297578</v>
      </c>
      <c r="F2508" s="75">
        <f t="shared" si="117"/>
        <v>-0.15135572762282057</v>
      </c>
      <c r="G2508" s="26">
        <f t="shared" si="118"/>
        <v>-3.4673412051884926E-3</v>
      </c>
      <c r="H2508" s="26">
        <f t="shared" si="119"/>
        <v>5.2480195102789183E-4</v>
      </c>
    </row>
    <row r="2509" spans="1:8" x14ac:dyDescent="0.25">
      <c r="A2509" s="12">
        <f>Riesgo!D2513</f>
        <v>0.89400655930881368</v>
      </c>
      <c r="F2509" s="75">
        <f t="shared" si="117"/>
        <v>0.10471467879301732</v>
      </c>
      <c r="G2509" s="26">
        <f t="shared" si="118"/>
        <v>1.1482136214317781E-3</v>
      </c>
      <c r="H2509" s="26">
        <f t="shared" si="119"/>
        <v>1.2023482055399585E-4</v>
      </c>
    </row>
    <row r="2510" spans="1:8" x14ac:dyDescent="0.25">
      <c r="A2510" s="12">
        <f>Riesgo!D2514</f>
        <v>0.78293741813795847</v>
      </c>
      <c r="F2510" s="75">
        <f t="shared" si="117"/>
        <v>-6.3544623778378773E-3</v>
      </c>
      <c r="G2510" s="26">
        <f t="shared" si="118"/>
        <v>-2.5658805711910611E-7</v>
      </c>
      <c r="H2510" s="26">
        <f t="shared" si="119"/>
        <v>1.6304791555658761E-9</v>
      </c>
    </row>
    <row r="2511" spans="1:8" x14ac:dyDescent="0.25">
      <c r="A2511" s="12">
        <f>Riesgo!D2515</f>
        <v>0.65391205274097286</v>
      </c>
      <c r="F2511" s="75">
        <f t="shared" si="117"/>
        <v>-0.13537982777482349</v>
      </c>
      <c r="G2511" s="26">
        <f t="shared" si="118"/>
        <v>-2.4812005673870039E-3</v>
      </c>
      <c r="H2511" s="26">
        <f t="shared" si="119"/>
        <v>3.359045054876469E-4</v>
      </c>
    </row>
    <row r="2512" spans="1:8" x14ac:dyDescent="0.25">
      <c r="A2512" s="12">
        <f>Riesgo!D2516</f>
        <v>0.62513858917809562</v>
      </c>
      <c r="F2512" s="75">
        <f t="shared" si="117"/>
        <v>-0.16415329133770074</v>
      </c>
      <c r="G2512" s="26">
        <f t="shared" si="118"/>
        <v>-4.4233243361897056E-3</v>
      </c>
      <c r="H2512" s="26">
        <f t="shared" si="119"/>
        <v>7.2610324843969056E-4</v>
      </c>
    </row>
    <row r="2513" spans="1:8" x14ac:dyDescent="0.25">
      <c r="A2513" s="12">
        <f>Riesgo!D2517</f>
        <v>0.84441020231686403</v>
      </c>
      <c r="F2513" s="75">
        <f t="shared" si="117"/>
        <v>5.5118321801067682E-2</v>
      </c>
      <c r="G2513" s="26">
        <f t="shared" si="118"/>
        <v>1.6745108200922048E-4</v>
      </c>
      <c r="H2513" s="26">
        <f t="shared" si="119"/>
        <v>9.2296226241211897E-6</v>
      </c>
    </row>
    <row r="2514" spans="1:8" x14ac:dyDescent="0.25">
      <c r="A2514" s="12">
        <f>Riesgo!D2518</f>
        <v>0.77406491053558579</v>
      </c>
      <c r="F2514" s="75">
        <f t="shared" si="117"/>
        <v>-1.5226969980210558E-2</v>
      </c>
      <c r="G2514" s="26">
        <f t="shared" si="118"/>
        <v>-3.5305346208213269E-6</v>
      </c>
      <c r="H2514" s="26">
        <f t="shared" si="119"/>
        <v>5.3759344685340415E-8</v>
      </c>
    </row>
    <row r="2515" spans="1:8" x14ac:dyDescent="0.25">
      <c r="A2515" s="12">
        <f>Riesgo!D2519</f>
        <v>0.78177807336796334</v>
      </c>
      <c r="F2515" s="75">
        <f t="shared" si="117"/>
        <v>-7.5138071478330071E-3</v>
      </c>
      <c r="G2515" s="26">
        <f t="shared" si="118"/>
        <v>-4.242092481689316E-7</v>
      </c>
      <c r="H2515" s="26">
        <f t="shared" si="119"/>
        <v>3.1874264810685842E-9</v>
      </c>
    </row>
    <row r="2516" spans="1:8" x14ac:dyDescent="0.25">
      <c r="A2516" s="12">
        <f>Riesgo!D2520</f>
        <v>0.72954248860267101</v>
      </c>
      <c r="F2516" s="75">
        <f t="shared" si="117"/>
        <v>-5.9749391913125338E-2</v>
      </c>
      <c r="G2516" s="26">
        <f t="shared" si="118"/>
        <v>-2.1330472171683705E-4</v>
      </c>
      <c r="H2516" s="26">
        <f t="shared" si="119"/>
        <v>1.2744827414779435E-5</v>
      </c>
    </row>
    <row r="2517" spans="1:8" x14ac:dyDescent="0.25">
      <c r="A2517" s="12">
        <f>Riesgo!D2521</f>
        <v>0.77307177475607347</v>
      </c>
      <c r="F2517" s="75">
        <f t="shared" si="117"/>
        <v>-1.622010575972288E-2</v>
      </c>
      <c r="G2517" s="26">
        <f t="shared" si="118"/>
        <v>-4.2673773210131004E-6</v>
      </c>
      <c r="H2517" s="26">
        <f t="shared" si="119"/>
        <v>6.9217311463475379E-8</v>
      </c>
    </row>
    <row r="2518" spans="1:8" x14ac:dyDescent="0.25">
      <c r="A2518" s="12">
        <f>Riesgo!D2522</f>
        <v>0.91593685026441252</v>
      </c>
      <c r="F2518" s="75">
        <f t="shared" si="117"/>
        <v>0.12664496974861617</v>
      </c>
      <c r="G2518" s="26">
        <f t="shared" si="118"/>
        <v>2.0312521301846277E-3</v>
      </c>
      <c r="H2518" s="26">
        <f t="shared" si="119"/>
        <v>2.5724786457904432E-4</v>
      </c>
    </row>
    <row r="2519" spans="1:8" x14ac:dyDescent="0.25">
      <c r="A2519" s="12">
        <f>Riesgo!D2523</f>
        <v>0.88843379306813464</v>
      </c>
      <c r="F2519" s="75">
        <f t="shared" si="117"/>
        <v>9.9141912552338285E-2</v>
      </c>
      <c r="G2519" s="26">
        <f t="shared" si="118"/>
        <v>9.7447763896863979E-4</v>
      </c>
      <c r="H2519" s="26">
        <f t="shared" si="119"/>
        <v>9.6611576866837963E-5</v>
      </c>
    </row>
    <row r="2520" spans="1:8" x14ac:dyDescent="0.25">
      <c r="A2520" s="12">
        <f>Riesgo!D2524</f>
        <v>0.87618163104104485</v>
      </c>
      <c r="F2520" s="75">
        <f t="shared" si="117"/>
        <v>8.6889750525248499E-2</v>
      </c>
      <c r="G2520" s="26">
        <f t="shared" si="118"/>
        <v>6.5600273627782542E-4</v>
      </c>
      <c r="H2520" s="26">
        <f t="shared" si="119"/>
        <v>5.699991409906064E-5</v>
      </c>
    </row>
    <row r="2521" spans="1:8" x14ac:dyDescent="0.25">
      <c r="A2521" s="12">
        <f>Riesgo!D2525</f>
        <v>0.79870279634134977</v>
      </c>
      <c r="F2521" s="75">
        <f t="shared" si="117"/>
        <v>9.4109158255534231E-3</v>
      </c>
      <c r="G2521" s="26">
        <f t="shared" si="118"/>
        <v>8.3348092851635912E-7</v>
      </c>
      <c r="H2521" s="26">
        <f t="shared" si="119"/>
        <v>7.8438188604715655E-9</v>
      </c>
    </row>
    <row r="2522" spans="1:8" x14ac:dyDescent="0.25">
      <c r="A2522" s="12">
        <f>Riesgo!D2526</f>
        <v>0.95453067129676805</v>
      </c>
      <c r="F2522" s="75">
        <f t="shared" si="117"/>
        <v>0.1652387907809717</v>
      </c>
      <c r="G2522" s="26">
        <f t="shared" si="118"/>
        <v>4.5116564760653149E-3</v>
      </c>
      <c r="H2522" s="26">
        <f t="shared" si="119"/>
        <v>7.4550066052417264E-4</v>
      </c>
    </row>
    <row r="2523" spans="1:8" x14ac:dyDescent="0.25">
      <c r="A2523" s="12">
        <f>Riesgo!D2527</f>
        <v>0.69936567472875255</v>
      </c>
      <c r="F2523" s="75">
        <f t="shared" si="117"/>
        <v>-8.99262057870438E-2</v>
      </c>
      <c r="G2523" s="26">
        <f t="shared" si="118"/>
        <v>-7.2720827053149545E-4</v>
      </c>
      <c r="H2523" s="26">
        <f t="shared" si="119"/>
        <v>6.5395080585855487E-5</v>
      </c>
    </row>
    <row r="2524" spans="1:8" x14ac:dyDescent="0.25">
      <c r="A2524" s="12">
        <f>Riesgo!D2528</f>
        <v>0.63941340215820319</v>
      </c>
      <c r="F2524" s="75">
        <f t="shared" si="117"/>
        <v>-0.14987847835759316</v>
      </c>
      <c r="G2524" s="26">
        <f t="shared" si="118"/>
        <v>-3.3668039327222742E-3</v>
      </c>
      <c r="H2524" s="26">
        <f t="shared" si="119"/>
        <v>5.0461145036477485E-4</v>
      </c>
    </row>
    <row r="2525" spans="1:8" x14ac:dyDescent="0.25">
      <c r="A2525" s="12">
        <f>Riesgo!D2529</f>
        <v>1</v>
      </c>
      <c r="F2525" s="75">
        <f t="shared" si="117"/>
        <v>0.21070811948420365</v>
      </c>
      <c r="G2525" s="26">
        <f t="shared" si="118"/>
        <v>9.3550004657532264E-3</v>
      </c>
      <c r="H2525" s="26">
        <f t="shared" si="119"/>
        <v>1.9711745559127117E-3</v>
      </c>
    </row>
    <row r="2526" spans="1:8" x14ac:dyDescent="0.25">
      <c r="A2526" s="12">
        <f>Riesgo!D2530</f>
        <v>0.79015483710524537</v>
      </c>
      <c r="F2526" s="75">
        <f t="shared" si="117"/>
        <v>8.6295658944901543E-4</v>
      </c>
      <c r="G2526" s="26">
        <f t="shared" si="118"/>
        <v>6.4263865938088777E-10</v>
      </c>
      <c r="H2526" s="26">
        <f t="shared" si="119"/>
        <v>5.545692657474184E-13</v>
      </c>
    </row>
    <row r="2527" spans="1:8" x14ac:dyDescent="0.25">
      <c r="A2527" s="12">
        <f>Riesgo!D2531</f>
        <v>0.9716540111298394</v>
      </c>
      <c r="F2527" s="75">
        <f t="shared" si="117"/>
        <v>0.18236213061404305</v>
      </c>
      <c r="G2527" s="26">
        <f t="shared" si="118"/>
        <v>6.06462529253355E-3</v>
      </c>
      <c r="H2527" s="26">
        <f t="shared" si="119"/>
        <v>1.1059579897222324E-3</v>
      </c>
    </row>
    <row r="2528" spans="1:8" x14ac:dyDescent="0.25">
      <c r="A2528" s="12">
        <f>Riesgo!D2532</f>
        <v>0.8587950588116855</v>
      </c>
      <c r="F2528" s="75">
        <f t="shared" si="117"/>
        <v>6.9503178295889145E-2</v>
      </c>
      <c r="G2528" s="26">
        <f t="shared" si="118"/>
        <v>3.3574843299736401E-4</v>
      </c>
      <c r="H2528" s="26">
        <f t="shared" si="119"/>
        <v>2.3335583201181178E-5</v>
      </c>
    </row>
    <row r="2529" spans="1:8" x14ac:dyDescent="0.25">
      <c r="A2529" s="12">
        <f>Riesgo!D2533</f>
        <v>0.56166105503627028</v>
      </c>
      <c r="F2529" s="75">
        <f t="shared" si="117"/>
        <v>-0.22763082547952607</v>
      </c>
      <c r="G2529" s="26">
        <f t="shared" si="118"/>
        <v>-1.1794871667109689E-2</v>
      </c>
      <c r="H2529" s="26">
        <f t="shared" si="119"/>
        <v>2.6848763740092525E-3</v>
      </c>
    </row>
    <row r="2530" spans="1:8" x14ac:dyDescent="0.25">
      <c r="A2530" s="12">
        <f>Riesgo!D2534</f>
        <v>0.77806280046876453</v>
      </c>
      <c r="F2530" s="75">
        <f t="shared" si="117"/>
        <v>-1.1229080047031825E-2</v>
      </c>
      <c r="G2530" s="26">
        <f t="shared" si="118"/>
        <v>-1.4158998417014818E-6</v>
      </c>
      <c r="H2530" s="26">
        <f t="shared" si="119"/>
        <v>1.5899252661045628E-8</v>
      </c>
    </row>
    <row r="2531" spans="1:8" x14ac:dyDescent="0.25">
      <c r="A2531" s="12">
        <f>Riesgo!D2535</f>
        <v>0.74959060815324419</v>
      </c>
      <c r="F2531" s="75">
        <f t="shared" si="117"/>
        <v>-3.9701272362552165E-2</v>
      </c>
      <c r="G2531" s="26">
        <f t="shared" si="118"/>
        <v>-6.2576789266498341E-5</v>
      </c>
      <c r="H2531" s="26">
        <f t="shared" si="119"/>
        <v>2.4843781542432819E-6</v>
      </c>
    </row>
    <row r="2532" spans="1:8" x14ac:dyDescent="0.25">
      <c r="A2532" s="12">
        <f>Riesgo!D2536</f>
        <v>0.85837488729811329</v>
      </c>
      <c r="F2532" s="75">
        <f t="shared" si="117"/>
        <v>6.9083006782316936E-2</v>
      </c>
      <c r="G2532" s="26">
        <f t="shared" si="118"/>
        <v>3.2969601269982343E-4</v>
      </c>
      <c r="H2532" s="26">
        <f t="shared" si="119"/>
        <v>2.2776391881444751E-5</v>
      </c>
    </row>
    <row r="2533" spans="1:8" x14ac:dyDescent="0.25">
      <c r="A2533" s="12">
        <f>Riesgo!D2537</f>
        <v>1</v>
      </c>
      <c r="F2533" s="75">
        <f t="shared" si="117"/>
        <v>0.21070811948420365</v>
      </c>
      <c r="G2533" s="26">
        <f t="shared" si="118"/>
        <v>9.3550004657532264E-3</v>
      </c>
      <c r="H2533" s="26">
        <f t="shared" si="119"/>
        <v>1.9711745559127117E-3</v>
      </c>
    </row>
    <row r="2534" spans="1:8" x14ac:dyDescent="0.25">
      <c r="A2534" s="12">
        <f>Riesgo!D2538</f>
        <v>0.74283013867478653</v>
      </c>
      <c r="F2534" s="75">
        <f t="shared" si="117"/>
        <v>-4.6461741841009818E-2</v>
      </c>
      <c r="G2534" s="26">
        <f t="shared" si="118"/>
        <v>-1.0029665801547122E-4</v>
      </c>
      <c r="H2534" s="26">
        <f t="shared" si="119"/>
        <v>4.6599574322308724E-6</v>
      </c>
    </row>
    <row r="2535" spans="1:8" x14ac:dyDescent="0.25">
      <c r="A2535" s="12">
        <f>Riesgo!D2539</f>
        <v>0.68523681122962743</v>
      </c>
      <c r="F2535" s="75">
        <f t="shared" si="117"/>
        <v>-0.10405506928616892</v>
      </c>
      <c r="G2535" s="26">
        <f t="shared" si="118"/>
        <v>-1.1266518345440129E-3</v>
      </c>
      <c r="H2535" s="26">
        <f t="shared" si="119"/>
        <v>1.1723383470486659E-4</v>
      </c>
    </row>
    <row r="2536" spans="1:8" x14ac:dyDescent="0.25">
      <c r="A2536" s="12">
        <f>Riesgo!D2540</f>
        <v>0.72979547380992416</v>
      </c>
      <c r="F2536" s="75">
        <f t="shared" si="117"/>
        <v>-5.9496406705872196E-2</v>
      </c>
      <c r="G2536" s="26">
        <f t="shared" si="118"/>
        <v>-2.1060671382609538E-4</v>
      </c>
      <c r="H2536" s="26">
        <f t="shared" si="119"/>
        <v>1.2530342700784607E-5</v>
      </c>
    </row>
    <row r="2537" spans="1:8" x14ac:dyDescent="0.25">
      <c r="A2537" s="12">
        <f>Riesgo!D2541</f>
        <v>1</v>
      </c>
      <c r="F2537" s="75">
        <f t="shared" si="117"/>
        <v>0.21070811948420365</v>
      </c>
      <c r="G2537" s="26">
        <f t="shared" si="118"/>
        <v>9.3550004657532264E-3</v>
      </c>
      <c r="H2537" s="26">
        <f t="shared" si="119"/>
        <v>1.9711745559127117E-3</v>
      </c>
    </row>
    <row r="2538" spans="1:8" x14ac:dyDescent="0.25">
      <c r="A2538" s="12">
        <f>Riesgo!D2542</f>
        <v>0.80832597652975668</v>
      </c>
      <c r="F2538" s="75">
        <f t="shared" si="117"/>
        <v>1.9034096013960333E-2</v>
      </c>
      <c r="G2538" s="26">
        <f t="shared" si="118"/>
        <v>6.8959922874325333E-6</v>
      </c>
      <c r="H2538" s="26">
        <f t="shared" si="119"/>
        <v>1.312589793105208E-7</v>
      </c>
    </row>
    <row r="2539" spans="1:8" x14ac:dyDescent="0.25">
      <c r="A2539" s="12">
        <f>Riesgo!D2543</f>
        <v>0.87024957079778043</v>
      </c>
      <c r="F2539" s="75">
        <f t="shared" si="117"/>
        <v>8.0957690281984074E-2</v>
      </c>
      <c r="G2539" s="26">
        <f t="shared" si="118"/>
        <v>5.306086527418274E-4</v>
      </c>
      <c r="H2539" s="26">
        <f t="shared" si="119"/>
        <v>4.2956850969613704E-5</v>
      </c>
    </row>
    <row r="2540" spans="1:8" x14ac:dyDescent="0.25">
      <c r="A2540" s="12">
        <f>Riesgo!D2544</f>
        <v>0.87926644848002611</v>
      </c>
      <c r="F2540" s="75">
        <f t="shared" si="117"/>
        <v>8.9974567964229757E-2</v>
      </c>
      <c r="G2540" s="26">
        <f t="shared" si="118"/>
        <v>7.2838217614721364E-4</v>
      </c>
      <c r="H2540" s="26">
        <f t="shared" si="119"/>
        <v>6.5535871611691041E-5</v>
      </c>
    </row>
    <row r="2541" spans="1:8" x14ac:dyDescent="0.25">
      <c r="A2541" s="12">
        <f>Riesgo!D2545</f>
        <v>0.74205333117624084</v>
      </c>
      <c r="F2541" s="75">
        <f t="shared" si="117"/>
        <v>-4.7238549339555513E-2</v>
      </c>
      <c r="G2541" s="26">
        <f t="shared" si="118"/>
        <v>-1.0541190376409612E-4</v>
      </c>
      <c r="H2541" s="26">
        <f t="shared" si="119"/>
        <v>4.9795054169367317E-6</v>
      </c>
    </row>
    <row r="2542" spans="1:8" x14ac:dyDescent="0.25">
      <c r="A2542" s="12">
        <f>Riesgo!D2546</f>
        <v>0.85436723162601491</v>
      </c>
      <c r="F2542" s="75">
        <f t="shared" si="117"/>
        <v>6.507535111021856E-2</v>
      </c>
      <c r="G2542" s="26">
        <f t="shared" si="118"/>
        <v>2.7558118291886121E-4</v>
      </c>
      <c r="H2542" s="26">
        <f t="shared" si="119"/>
        <v>1.793354223781426E-5</v>
      </c>
    </row>
    <row r="2543" spans="1:8" x14ac:dyDescent="0.25">
      <c r="A2543" s="12">
        <f>Riesgo!D2547</f>
        <v>0.83931169533695027</v>
      </c>
      <c r="F2543" s="75">
        <f t="shared" si="117"/>
        <v>5.0019814821153918E-2</v>
      </c>
      <c r="G2543" s="26">
        <f t="shared" si="118"/>
        <v>1.2514867006050483E-4</v>
      </c>
      <c r="H2543" s="26">
        <f t="shared" si="119"/>
        <v>6.2599133015401409E-6</v>
      </c>
    </row>
    <row r="2544" spans="1:8" x14ac:dyDescent="0.25">
      <c r="A2544" s="12">
        <f>Riesgo!D2548</f>
        <v>0.90510915748245557</v>
      </c>
      <c r="F2544" s="75">
        <f t="shared" si="117"/>
        <v>0.11581727696665922</v>
      </c>
      <c r="G2544" s="26">
        <f t="shared" si="118"/>
        <v>1.5535314494114021E-3</v>
      </c>
      <c r="H2544" s="26">
        <f t="shared" si="119"/>
        <v>1.7992578215289589E-4</v>
      </c>
    </row>
    <row r="2545" spans="1:8" x14ac:dyDescent="0.25">
      <c r="A2545" s="12">
        <f>Riesgo!D2549</f>
        <v>0.87693225519673035</v>
      </c>
      <c r="F2545" s="75">
        <f t="shared" si="117"/>
        <v>8.7640374680933997E-2</v>
      </c>
      <c r="G2545" s="26">
        <f t="shared" si="118"/>
        <v>6.7315128129469292E-4</v>
      </c>
      <c r="H2545" s="26">
        <f t="shared" si="119"/>
        <v>5.8995230509617687E-5</v>
      </c>
    </row>
    <row r="2546" spans="1:8" x14ac:dyDescent="0.25">
      <c r="A2546" s="12">
        <f>Riesgo!D2550</f>
        <v>0.73806595561024413</v>
      </c>
      <c r="F2546" s="75">
        <f t="shared" si="117"/>
        <v>-5.1225924905552223E-2</v>
      </c>
      <c r="G2546" s="26">
        <f t="shared" si="118"/>
        <v>-1.3442171300532841E-4</v>
      </c>
      <c r="H2546" s="26">
        <f t="shared" si="119"/>
        <v>6.8858765760866465E-6</v>
      </c>
    </row>
    <row r="2547" spans="1:8" x14ac:dyDescent="0.25">
      <c r="A2547" s="12">
        <f>Riesgo!D2551</f>
        <v>0.82653420506388486</v>
      </c>
      <c r="F2547" s="75">
        <f t="shared" si="117"/>
        <v>3.7242324548088512E-2</v>
      </c>
      <c r="G2547" s="26">
        <f t="shared" si="118"/>
        <v>5.1654759200297827E-5</v>
      </c>
      <c r="H2547" s="26">
        <f t="shared" si="119"/>
        <v>1.923743306590853E-6</v>
      </c>
    </row>
    <row r="2548" spans="1:8" x14ac:dyDescent="0.25">
      <c r="A2548" s="12">
        <f>Riesgo!D2552</f>
        <v>0.84225571894221252</v>
      </c>
      <c r="F2548" s="75">
        <f t="shared" si="117"/>
        <v>5.2963838426416165E-2</v>
      </c>
      <c r="G2548" s="26">
        <f t="shared" si="118"/>
        <v>1.4857247428996725E-4</v>
      </c>
      <c r="H2548" s="26">
        <f t="shared" si="119"/>
        <v>7.8689685229066957E-6</v>
      </c>
    </row>
    <row r="2549" spans="1:8" x14ac:dyDescent="0.25">
      <c r="A2549" s="12">
        <f>Riesgo!D2553</f>
        <v>0.96189894957006639</v>
      </c>
      <c r="F2549" s="75">
        <f t="shared" si="117"/>
        <v>0.17260706905427003</v>
      </c>
      <c r="G2549" s="26">
        <f t="shared" si="118"/>
        <v>5.1425169793731674E-3</v>
      </c>
      <c r="H2549" s="26">
        <f t="shared" si="119"/>
        <v>8.8763478337142057E-4</v>
      </c>
    </row>
    <row r="2550" spans="1:8" x14ac:dyDescent="0.25">
      <c r="A2550" s="12">
        <f>Riesgo!D2554</f>
        <v>0.98630072581191064</v>
      </c>
      <c r="F2550" s="75">
        <f t="shared" si="117"/>
        <v>0.19700884529611429</v>
      </c>
      <c r="G2550" s="26">
        <f t="shared" si="118"/>
        <v>7.6464028775307946E-3</v>
      </c>
      <c r="H2550" s="26">
        <f t="shared" si="119"/>
        <v>1.5064090015712275E-3</v>
      </c>
    </row>
    <row r="2551" spans="1:8" x14ac:dyDescent="0.25">
      <c r="A2551" s="12">
        <f>Riesgo!D2555</f>
        <v>0.90224081381223697</v>
      </c>
      <c r="F2551" s="75">
        <f t="shared" si="117"/>
        <v>0.11294893329644062</v>
      </c>
      <c r="G2551" s="26">
        <f t="shared" si="118"/>
        <v>1.4409416717005628E-3</v>
      </c>
      <c r="H2551" s="26">
        <f t="shared" si="119"/>
        <v>1.6275282476096851E-4</v>
      </c>
    </row>
    <row r="2552" spans="1:8" x14ac:dyDescent="0.25">
      <c r="A2552" s="12">
        <f>Riesgo!D2556</f>
        <v>0.72892355771971729</v>
      </c>
      <c r="F2552" s="75">
        <f t="shared" si="117"/>
        <v>-6.0368322796079066E-2</v>
      </c>
      <c r="G2552" s="26">
        <f t="shared" si="118"/>
        <v>-2.2000235526772405E-4</v>
      </c>
      <c r="H2552" s="26">
        <f t="shared" si="119"/>
        <v>1.3281173198699632E-5</v>
      </c>
    </row>
    <row r="2553" spans="1:8" x14ac:dyDescent="0.25">
      <c r="A2553" s="12">
        <f>Riesgo!D2557</f>
        <v>0.83275799826006824</v>
      </c>
      <c r="F2553" s="75">
        <f t="shared" si="117"/>
        <v>4.3466117744271893E-2</v>
      </c>
      <c r="G2553" s="26">
        <f t="shared" si="118"/>
        <v>8.2120683680844935E-5</v>
      </c>
      <c r="H2553" s="26">
        <f t="shared" si="119"/>
        <v>3.5694673061117131E-6</v>
      </c>
    </row>
    <row r="2554" spans="1:8" x14ac:dyDescent="0.25">
      <c r="A2554" s="12">
        <f>Riesgo!D2558</f>
        <v>0.7386670643779687</v>
      </c>
      <c r="F2554" s="75">
        <f t="shared" si="117"/>
        <v>-5.0624816137827655E-2</v>
      </c>
      <c r="G2554" s="26">
        <f t="shared" si="118"/>
        <v>-1.2974492423984579E-4</v>
      </c>
      <c r="H2554" s="26">
        <f t="shared" si="119"/>
        <v>6.5683129344585726E-6</v>
      </c>
    </row>
    <row r="2555" spans="1:8" x14ac:dyDescent="0.25">
      <c r="A2555" s="12">
        <f>Riesgo!D2559</f>
        <v>0.81179437758833606</v>
      </c>
      <c r="F2555" s="75">
        <f t="shared" si="117"/>
        <v>2.2502497072539707E-2</v>
      </c>
      <c r="G2555" s="26">
        <f t="shared" si="118"/>
        <v>1.139441784982281E-5</v>
      </c>
      <c r="H2555" s="26">
        <f t="shared" si="119"/>
        <v>2.5640285430893194E-7</v>
      </c>
    </row>
    <row r="2556" spans="1:8" x14ac:dyDescent="0.25">
      <c r="A2556" s="12">
        <f>Riesgo!D2560</f>
        <v>0.8283642406376639</v>
      </c>
      <c r="F2556" s="75">
        <f t="shared" si="117"/>
        <v>3.9072360121867544E-2</v>
      </c>
      <c r="G2556" s="26">
        <f t="shared" si="118"/>
        <v>5.9649792225464969E-5</v>
      </c>
      <c r="H2556" s="26">
        <f t="shared" si="119"/>
        <v>2.3306581630279423E-6</v>
      </c>
    </row>
    <row r="2557" spans="1:8" x14ac:dyDescent="0.25">
      <c r="A2557" s="12">
        <f>Riesgo!D2561</f>
        <v>0.90628124443722058</v>
      </c>
      <c r="F2557" s="75">
        <f t="shared" si="117"/>
        <v>0.11698936392142423</v>
      </c>
      <c r="G2557" s="26">
        <f t="shared" si="118"/>
        <v>1.6011762478672102E-3</v>
      </c>
      <c r="H2557" s="26">
        <f t="shared" si="119"/>
        <v>1.8732059076407762E-4</v>
      </c>
    </row>
    <row r="2558" spans="1:8" x14ac:dyDescent="0.25">
      <c r="A2558" s="12">
        <f>Riesgo!D2562</f>
        <v>0.9942391682629097</v>
      </c>
      <c r="F2558" s="75">
        <f t="shared" si="117"/>
        <v>0.20494728774711335</v>
      </c>
      <c r="G2558" s="26">
        <f t="shared" si="118"/>
        <v>8.6084810113985361E-3</v>
      </c>
      <c r="H2558" s="26">
        <f t="shared" si="119"/>
        <v>1.7642848349086573E-3</v>
      </c>
    </row>
    <row r="2559" spans="1:8" x14ac:dyDescent="0.25">
      <c r="A2559" s="12">
        <f>Riesgo!D2563</f>
        <v>0.69679660330845872</v>
      </c>
      <c r="F2559" s="75">
        <f t="shared" si="117"/>
        <v>-9.2495277207337634E-2</v>
      </c>
      <c r="G2559" s="26">
        <f t="shared" si="118"/>
        <v>-7.913319030053164E-4</v>
      </c>
      <c r="H2559" s="26">
        <f t="shared" si="119"/>
        <v>7.3194463731486768E-5</v>
      </c>
    </row>
    <row r="2560" spans="1:8" x14ac:dyDescent="0.25">
      <c r="A2560" s="12">
        <f>Riesgo!D2564</f>
        <v>0.80923744476813353</v>
      </c>
      <c r="F2560" s="75">
        <f t="shared" si="117"/>
        <v>1.9945564252337178E-2</v>
      </c>
      <c r="G2560" s="26">
        <f t="shared" si="118"/>
        <v>7.9348547365352665E-6</v>
      </c>
      <c r="H2560" s="26">
        <f t="shared" si="119"/>
        <v>1.5826515498052616E-7</v>
      </c>
    </row>
    <row r="2561" spans="1:8" x14ac:dyDescent="0.25">
      <c r="A2561" s="12">
        <f>Riesgo!D2565</f>
        <v>0.86869821591344221</v>
      </c>
      <c r="F2561" s="75">
        <f t="shared" si="117"/>
        <v>7.9406335397645855E-2</v>
      </c>
      <c r="G2561" s="26">
        <f t="shared" si="118"/>
        <v>5.0068601544345822E-4</v>
      </c>
      <c r="H2561" s="26">
        <f t="shared" si="119"/>
        <v>3.9757641671214141E-5</v>
      </c>
    </row>
    <row r="2562" spans="1:8" x14ac:dyDescent="0.25">
      <c r="A2562" s="12">
        <f>Riesgo!D2566</f>
        <v>0.88663794435859711</v>
      </c>
      <c r="F2562" s="75">
        <f t="shared" si="117"/>
        <v>9.7346063842800756E-2</v>
      </c>
      <c r="G2562" s="26">
        <f t="shared" si="118"/>
        <v>9.2247623574874473E-4</v>
      </c>
      <c r="H2562" s="26">
        <f t="shared" si="119"/>
        <v>8.9799430538663828E-5</v>
      </c>
    </row>
    <row r="2563" spans="1:8" x14ac:dyDescent="0.25">
      <c r="A2563" s="12">
        <f>Riesgo!D2567</f>
        <v>0.94949769024306208</v>
      </c>
      <c r="F2563" s="75">
        <f t="shared" ref="F2563:F2626" si="120">A2563-$D$4</f>
        <v>0.16020580972726572</v>
      </c>
      <c r="G2563" s="26">
        <f t="shared" ref="G2563:G2626" si="121">IF(A2563=0,0,(A2563-D$4)^3)</f>
        <v>4.1118265274406648E-3</v>
      </c>
      <c r="H2563" s="26">
        <f t="shared" ref="H2563:H2626" si="122">IF(A2563=0,0,(A2563-D$4)^4)</f>
        <v>6.5873849828668293E-4</v>
      </c>
    </row>
    <row r="2564" spans="1:8" x14ac:dyDescent="0.25">
      <c r="A2564" s="12">
        <f>Riesgo!D2568</f>
        <v>0.63265237172791244</v>
      </c>
      <c r="F2564" s="75">
        <f t="shared" si="120"/>
        <v>-0.15663950878788391</v>
      </c>
      <c r="G2564" s="26">
        <f t="shared" si="121"/>
        <v>-3.8432969177839074E-3</v>
      </c>
      <c r="H2564" s="26">
        <f t="shared" si="122"/>
        <v>6.020121413276595E-4</v>
      </c>
    </row>
    <row r="2565" spans="1:8" x14ac:dyDescent="0.25">
      <c r="A2565" s="12">
        <f>Riesgo!D2569</f>
        <v>0.8966553946157434</v>
      </c>
      <c r="F2565" s="75">
        <f t="shared" si="120"/>
        <v>0.10736351409994704</v>
      </c>
      <c r="G2565" s="26">
        <f t="shared" si="121"/>
        <v>1.2375710845693195E-3</v>
      </c>
      <c r="H2565" s="26">
        <f t="shared" si="122"/>
        <v>1.328699805878449E-4</v>
      </c>
    </row>
    <row r="2566" spans="1:8" x14ac:dyDescent="0.25">
      <c r="A2566" s="12">
        <f>Riesgo!D2570</f>
        <v>0.83265542470132825</v>
      </c>
      <c r="F2566" s="75">
        <f t="shared" si="120"/>
        <v>4.3363544185531899E-2</v>
      </c>
      <c r="G2566" s="26">
        <f t="shared" si="121"/>
        <v>8.1540676849089046E-5</v>
      </c>
      <c r="H2566" s="26">
        <f t="shared" si="122"/>
        <v>3.5358927434636505E-6</v>
      </c>
    </row>
    <row r="2567" spans="1:8" x14ac:dyDescent="0.25">
      <c r="A2567" s="12">
        <f>Riesgo!D2571</f>
        <v>1</v>
      </c>
      <c r="F2567" s="75">
        <f t="shared" si="120"/>
        <v>0.21070811948420365</v>
      </c>
      <c r="G2567" s="26">
        <f t="shared" si="121"/>
        <v>9.3550004657532264E-3</v>
      </c>
      <c r="H2567" s="26">
        <f t="shared" si="122"/>
        <v>1.9711745559127117E-3</v>
      </c>
    </row>
    <row r="2568" spans="1:8" x14ac:dyDescent="0.25">
      <c r="A2568" s="12">
        <f>Riesgo!D2572</f>
        <v>0.58499431820880954</v>
      </c>
      <c r="F2568" s="75">
        <f t="shared" si="120"/>
        <v>-0.20429756230698681</v>
      </c>
      <c r="G2568" s="26">
        <f t="shared" si="121"/>
        <v>-8.5268682737656889E-3</v>
      </c>
      <c r="H2568" s="26">
        <f t="shared" si="122"/>
        <v>1.742018402443115E-3</v>
      </c>
    </row>
    <row r="2569" spans="1:8" x14ac:dyDescent="0.25">
      <c r="A2569" s="12">
        <f>Riesgo!D2573</f>
        <v>0.44184548892910042</v>
      </c>
      <c r="F2569" s="75">
        <f t="shared" si="120"/>
        <v>-0.34744639158669594</v>
      </c>
      <c r="G2569" s="26">
        <f t="shared" si="121"/>
        <v>-4.1943379217969902E-2</v>
      </c>
      <c r="H2569" s="26">
        <f t="shared" si="122"/>
        <v>1.4573075760236054E-2</v>
      </c>
    </row>
    <row r="2570" spans="1:8" x14ac:dyDescent="0.25">
      <c r="A2570" s="12">
        <f>Riesgo!D2574</f>
        <v>0.7938281673000932</v>
      </c>
      <c r="F2570" s="75">
        <f t="shared" si="120"/>
        <v>4.5362867842968502E-3</v>
      </c>
      <c r="G2570" s="26">
        <f t="shared" si="121"/>
        <v>9.3347245790604245E-8</v>
      </c>
      <c r="H2570" s="26">
        <f t="shared" si="122"/>
        <v>4.234498774304278E-10</v>
      </c>
    </row>
    <row r="2571" spans="1:8" x14ac:dyDescent="0.25">
      <c r="A2571" s="12">
        <f>Riesgo!D2575</f>
        <v>0.75400275037775844</v>
      </c>
      <c r="F2571" s="75">
        <f t="shared" si="120"/>
        <v>-3.5289130138037916E-2</v>
      </c>
      <c r="G2571" s="26">
        <f t="shared" si="121"/>
        <v>-4.3946355032336594E-5</v>
      </c>
      <c r="H2571" s="26">
        <f t="shared" si="122"/>
        <v>1.5508286418285436E-6</v>
      </c>
    </row>
    <row r="2572" spans="1:8" x14ac:dyDescent="0.25">
      <c r="A2572" s="12">
        <f>Riesgo!D2576</f>
        <v>0.75163010635438343</v>
      </c>
      <c r="F2572" s="75">
        <f t="shared" si="120"/>
        <v>-3.766177416141292E-2</v>
      </c>
      <c r="G2572" s="26">
        <f t="shared" si="121"/>
        <v>-5.3419808201154152E-5</v>
      </c>
      <c r="H2572" s="26">
        <f t="shared" si="122"/>
        <v>2.0118847522178614E-6</v>
      </c>
    </row>
    <row r="2573" spans="1:8" x14ac:dyDescent="0.25">
      <c r="A2573" s="12">
        <f>Riesgo!D2577</f>
        <v>0.7656266912126839</v>
      </c>
      <c r="F2573" s="75">
        <f t="shared" si="120"/>
        <v>-2.3665189303112455E-2</v>
      </c>
      <c r="G2573" s="26">
        <f t="shared" si="121"/>
        <v>-1.3253480654698965E-5</v>
      </c>
      <c r="H2573" s="26">
        <f t="shared" si="122"/>
        <v>3.1364612861858979E-7</v>
      </c>
    </row>
    <row r="2574" spans="1:8" x14ac:dyDescent="0.25">
      <c r="A2574" s="12">
        <f>Riesgo!D2578</f>
        <v>0.60146721007245796</v>
      </c>
      <c r="F2574" s="75">
        <f t="shared" si="120"/>
        <v>-0.18782467044333839</v>
      </c>
      <c r="G2574" s="26">
        <f t="shared" si="121"/>
        <v>-6.6260987886740856E-3</v>
      </c>
      <c r="H2574" s="26">
        <f t="shared" si="122"/>
        <v>1.2445448213077139E-3</v>
      </c>
    </row>
    <row r="2575" spans="1:8" x14ac:dyDescent="0.25">
      <c r="A2575" s="12">
        <f>Riesgo!D2579</f>
        <v>0.87963368799822483</v>
      </c>
      <c r="F2575" s="75">
        <f t="shared" si="120"/>
        <v>9.0341807482428482E-2</v>
      </c>
      <c r="G2575" s="26">
        <f t="shared" si="121"/>
        <v>7.3733750649304728E-4</v>
      </c>
      <c r="H2575" s="26">
        <f t="shared" si="122"/>
        <v>6.6612403061168743E-5</v>
      </c>
    </row>
    <row r="2576" spans="1:8" x14ac:dyDescent="0.25">
      <c r="A2576" s="12">
        <f>Riesgo!D2580</f>
        <v>0.85795338769355223</v>
      </c>
      <c r="F2576" s="75">
        <f t="shared" si="120"/>
        <v>6.8661507177755876E-2</v>
      </c>
      <c r="G2576" s="26">
        <f t="shared" si="121"/>
        <v>3.2369798575613992E-4</v>
      </c>
      <c r="H2576" s="26">
        <f t="shared" si="122"/>
        <v>2.222559157242032E-5</v>
      </c>
    </row>
    <row r="2577" spans="1:8" x14ac:dyDescent="0.25">
      <c r="A2577" s="12">
        <f>Riesgo!D2581</f>
        <v>0.71938884121984603</v>
      </c>
      <c r="F2577" s="75">
        <f t="shared" si="120"/>
        <v>-6.990303929595032E-2</v>
      </c>
      <c r="G2577" s="26">
        <f t="shared" si="121"/>
        <v>-3.415766510283127E-4</v>
      </c>
      <c r="H2577" s="26">
        <f t="shared" si="122"/>
        <v>2.3877246059411248E-5</v>
      </c>
    </row>
    <row r="2578" spans="1:8" x14ac:dyDescent="0.25">
      <c r="A2578" s="12">
        <f>Riesgo!D2582</f>
        <v>0.91118456759888355</v>
      </c>
      <c r="F2578" s="75">
        <f t="shared" si="120"/>
        <v>0.1218926870830872</v>
      </c>
      <c r="G2578" s="26">
        <f t="shared" si="121"/>
        <v>1.8110604772769295E-3</v>
      </c>
      <c r="H2578" s="26">
        <f t="shared" si="122"/>
        <v>2.2075502804526332E-4</v>
      </c>
    </row>
    <row r="2579" spans="1:8" x14ac:dyDescent="0.25">
      <c r="A2579" s="12">
        <f>Riesgo!D2583</f>
        <v>0.83411051132590652</v>
      </c>
      <c r="F2579" s="75">
        <f t="shared" si="120"/>
        <v>4.4818630810110172E-2</v>
      </c>
      <c r="G2579" s="26">
        <f t="shared" si="121"/>
        <v>9.0027617001029719E-5</v>
      </c>
      <c r="H2579" s="26">
        <f t="shared" si="122"/>
        <v>4.0349145290831496E-6</v>
      </c>
    </row>
    <row r="2580" spans="1:8" x14ac:dyDescent="0.25">
      <c r="A2580" s="12">
        <f>Riesgo!D2584</f>
        <v>0.81407353335302579</v>
      </c>
      <c r="F2580" s="75">
        <f t="shared" si="120"/>
        <v>2.478165283722944E-2</v>
      </c>
      <c r="G2580" s="26">
        <f t="shared" si="121"/>
        <v>1.5219164321260391E-5</v>
      </c>
      <c r="H2580" s="26">
        <f t="shared" si="122"/>
        <v>3.771560466822236E-7</v>
      </c>
    </row>
    <row r="2581" spans="1:8" x14ac:dyDescent="0.25">
      <c r="A2581" s="12">
        <f>Riesgo!D2585</f>
        <v>0.96305405662523835</v>
      </c>
      <c r="F2581" s="75">
        <f t="shared" si="120"/>
        <v>0.173762176109442</v>
      </c>
      <c r="G2581" s="26">
        <f t="shared" si="121"/>
        <v>5.2464524426429548E-3</v>
      </c>
      <c r="H2581" s="26">
        <f t="shared" si="122"/>
        <v>9.1163499328833725E-4</v>
      </c>
    </row>
    <row r="2582" spans="1:8" x14ac:dyDescent="0.25">
      <c r="A2582" s="12">
        <f>Riesgo!D2586</f>
        <v>0.71802998640305804</v>
      </c>
      <c r="F2582" s="75">
        <f t="shared" si="120"/>
        <v>-7.1261894112738311E-2</v>
      </c>
      <c r="G2582" s="26">
        <f t="shared" si="121"/>
        <v>-3.6188625198597181E-4</v>
      </c>
      <c r="H2582" s="26">
        <f t="shared" si="122"/>
        <v>2.578869976988006E-5</v>
      </c>
    </row>
    <row r="2583" spans="1:8" x14ac:dyDescent="0.25">
      <c r="A2583" s="12">
        <f>Riesgo!D2587</f>
        <v>0.61941397023265254</v>
      </c>
      <c r="F2583" s="75">
        <f t="shared" si="120"/>
        <v>-0.16987791028314381</v>
      </c>
      <c r="G2583" s="26">
        <f t="shared" si="121"/>
        <v>-4.9024224217371817E-3</v>
      </c>
      <c r="H2583" s="26">
        <f t="shared" si="122"/>
        <v>8.3281327632994163E-4</v>
      </c>
    </row>
    <row r="2584" spans="1:8" x14ac:dyDescent="0.25">
      <c r="A2584" s="12">
        <f>Riesgo!D2588</f>
        <v>0.75470076546342868</v>
      </c>
      <c r="F2584" s="75">
        <f t="shared" si="120"/>
        <v>-3.4591115052367671E-2</v>
      </c>
      <c r="G2584" s="26">
        <f t="shared" si="121"/>
        <v>-4.1389834081786209E-5</v>
      </c>
      <c r="H2584" s="26">
        <f t="shared" si="122"/>
        <v>1.4317205127214754E-6</v>
      </c>
    </row>
    <row r="2585" spans="1:8" x14ac:dyDescent="0.25">
      <c r="A2585" s="12">
        <f>Riesgo!D2589</f>
        <v>0.6878495859732725</v>
      </c>
      <c r="F2585" s="75">
        <f t="shared" si="120"/>
        <v>-0.10144229454252385</v>
      </c>
      <c r="G2585" s="26">
        <f t="shared" si="121"/>
        <v>-1.0438959006205803E-3</v>
      </c>
      <c r="H2585" s="26">
        <f t="shared" si="122"/>
        <v>1.058951954224861E-4</v>
      </c>
    </row>
    <row r="2586" spans="1:8" x14ac:dyDescent="0.25">
      <c r="A2586" s="12">
        <f>Riesgo!D2590</f>
        <v>0.75925454776317491</v>
      </c>
      <c r="F2586" s="75">
        <f t="shared" si="120"/>
        <v>-3.0037332752621437E-2</v>
      </c>
      <c r="G2586" s="26">
        <f t="shared" si="121"/>
        <v>-2.7100923920207469E-5</v>
      </c>
      <c r="H2586" s="26">
        <f t="shared" si="122"/>
        <v>8.1403946969474964E-7</v>
      </c>
    </row>
    <row r="2587" spans="1:8" x14ac:dyDescent="0.25">
      <c r="A2587" s="12">
        <f>Riesgo!D2591</f>
        <v>1</v>
      </c>
      <c r="F2587" s="75">
        <f t="shared" si="120"/>
        <v>0.21070811948420365</v>
      </c>
      <c r="G2587" s="26">
        <f t="shared" si="121"/>
        <v>9.3550004657532264E-3</v>
      </c>
      <c r="H2587" s="26">
        <f t="shared" si="122"/>
        <v>1.9711745559127117E-3</v>
      </c>
    </row>
    <row r="2588" spans="1:8" x14ac:dyDescent="0.25">
      <c r="A2588" s="12">
        <f>Riesgo!D2592</f>
        <v>0.77283090422622069</v>
      </c>
      <c r="F2588" s="75">
        <f t="shared" si="120"/>
        <v>-1.6460976289575657E-2</v>
      </c>
      <c r="G2588" s="26">
        <f t="shared" si="121"/>
        <v>-4.4603277061574387E-6</v>
      </c>
      <c r="H2588" s="26">
        <f t="shared" si="122"/>
        <v>7.3421348614794974E-8</v>
      </c>
    </row>
    <row r="2589" spans="1:8" x14ac:dyDescent="0.25">
      <c r="A2589" s="12">
        <f>Riesgo!D2593</f>
        <v>0.70867990403444492</v>
      </c>
      <c r="F2589" s="75">
        <f t="shared" si="120"/>
        <v>-8.0611976481351433E-2</v>
      </c>
      <c r="G2589" s="26">
        <f t="shared" si="121"/>
        <v>-5.2384006128774476E-4</v>
      </c>
      <c r="H2589" s="26">
        <f t="shared" si="122"/>
        <v>4.2227782700517376E-5</v>
      </c>
    </row>
    <row r="2590" spans="1:8" x14ac:dyDescent="0.25">
      <c r="A2590" s="12">
        <f>Riesgo!D2594</f>
        <v>0.61738116271398746</v>
      </c>
      <c r="F2590" s="75">
        <f t="shared" si="120"/>
        <v>-0.17191071780180889</v>
      </c>
      <c r="G2590" s="26">
        <f t="shared" si="121"/>
        <v>-5.0805281388308773E-3</v>
      </c>
      <c r="H2590" s="26">
        <f t="shared" si="122"/>
        <v>8.7339723915870427E-4</v>
      </c>
    </row>
    <row r="2591" spans="1:8" x14ac:dyDescent="0.25">
      <c r="A2591" s="12">
        <f>Riesgo!D2595</f>
        <v>0.9631635629036942</v>
      </c>
      <c r="F2591" s="75">
        <f t="shared" si="120"/>
        <v>0.17387168238789785</v>
      </c>
      <c r="G2591" s="26">
        <f t="shared" si="121"/>
        <v>5.2563777607589823E-3</v>
      </c>
      <c r="H2591" s="26">
        <f t="shared" si="122"/>
        <v>9.1393524452949544E-4</v>
      </c>
    </row>
    <row r="2592" spans="1:8" x14ac:dyDescent="0.25">
      <c r="A2592" s="12">
        <f>Riesgo!D2596</f>
        <v>0.89778176028395473</v>
      </c>
      <c r="F2592" s="75">
        <f t="shared" si="120"/>
        <v>0.10848987976815838</v>
      </c>
      <c r="G2592" s="26">
        <f t="shared" si="121"/>
        <v>1.2769317446384857E-3</v>
      </c>
      <c r="H2592" s="26">
        <f t="shared" si="122"/>
        <v>1.3853417144797403E-4</v>
      </c>
    </row>
    <row r="2593" spans="1:8" x14ac:dyDescent="0.25">
      <c r="A2593" s="12">
        <f>Riesgo!D2597</f>
        <v>0.86174419261152335</v>
      </c>
      <c r="F2593" s="75">
        <f t="shared" si="120"/>
        <v>7.2452312095727001E-2</v>
      </c>
      <c r="G2593" s="26">
        <f t="shared" si="121"/>
        <v>3.803266408756729E-4</v>
      </c>
      <c r="H2593" s="26">
        <f t="shared" si="122"/>
        <v>2.7555544483043738E-5</v>
      </c>
    </row>
    <row r="2594" spans="1:8" x14ac:dyDescent="0.25">
      <c r="A2594" s="12">
        <f>Riesgo!D2598</f>
        <v>0.96981522956630217</v>
      </c>
      <c r="F2594" s="75">
        <f t="shared" si="120"/>
        <v>0.18052334905050582</v>
      </c>
      <c r="G2594" s="26">
        <f t="shared" si="121"/>
        <v>5.883017573934929E-3</v>
      </c>
      <c r="H2594" s="26">
        <f t="shared" si="122"/>
        <v>1.062022034969715E-3</v>
      </c>
    </row>
    <row r="2595" spans="1:8" x14ac:dyDescent="0.25">
      <c r="A2595" s="12">
        <f>Riesgo!D2599</f>
        <v>0.52648729958602591</v>
      </c>
      <c r="F2595" s="75">
        <f t="shared" si="120"/>
        <v>-0.26280458092977044</v>
      </c>
      <c r="G2595" s="26">
        <f t="shared" si="121"/>
        <v>-1.8150926298346755E-2</v>
      </c>
      <c r="H2595" s="26">
        <f t="shared" si="122"/>
        <v>4.7701465793241679E-3</v>
      </c>
    </row>
    <row r="2596" spans="1:8" x14ac:dyDescent="0.25">
      <c r="A2596" s="12">
        <f>Riesgo!D2600</f>
        <v>0.92815591775208606</v>
      </c>
      <c r="F2596" s="75">
        <f t="shared" si="120"/>
        <v>0.13886403723628971</v>
      </c>
      <c r="G2596" s="26">
        <f t="shared" si="121"/>
        <v>2.6777458964227594E-3</v>
      </c>
      <c r="H2596" s="26">
        <f t="shared" si="122"/>
        <v>3.7184260587017206E-4</v>
      </c>
    </row>
    <row r="2597" spans="1:8" x14ac:dyDescent="0.25">
      <c r="A2597" s="12">
        <f>Riesgo!D2601</f>
        <v>0.71415769115906869</v>
      </c>
      <c r="F2597" s="75">
        <f t="shared" si="120"/>
        <v>-7.5134189356727665E-2</v>
      </c>
      <c r="G2597" s="26">
        <f t="shared" si="121"/>
        <v>-4.2414349933737633E-4</v>
      </c>
      <c r="H2597" s="26">
        <f t="shared" si="122"/>
        <v>3.1867677993639528E-5</v>
      </c>
    </row>
    <row r="2598" spans="1:8" x14ac:dyDescent="0.25">
      <c r="A2598" s="12">
        <f>Riesgo!D2602</f>
        <v>0.67344450084355023</v>
      </c>
      <c r="F2598" s="75">
        <f t="shared" si="120"/>
        <v>-0.11584737967224612</v>
      </c>
      <c r="G2598" s="26">
        <f t="shared" si="121"/>
        <v>-1.554743125005878E-3</v>
      </c>
      <c r="H2598" s="26">
        <f t="shared" si="122"/>
        <v>1.8011291709537033E-4</v>
      </c>
    </row>
    <row r="2599" spans="1:8" x14ac:dyDescent="0.25">
      <c r="A2599" s="12">
        <f>Riesgo!D2603</f>
        <v>0.61294514549577572</v>
      </c>
      <c r="F2599" s="75">
        <f t="shared" si="120"/>
        <v>-0.17634673502002063</v>
      </c>
      <c r="G2599" s="26">
        <f t="shared" si="121"/>
        <v>-5.4840609125186845E-3</v>
      </c>
      <c r="H2599" s="26">
        <f t="shared" si="122"/>
        <v>9.6709623657358491E-4</v>
      </c>
    </row>
    <row r="2600" spans="1:8" x14ac:dyDescent="0.25">
      <c r="A2600" s="12">
        <f>Riesgo!D2604</f>
        <v>0.86659290850200776</v>
      </c>
      <c r="F2600" s="75">
        <f t="shared" si="120"/>
        <v>7.7301027986211412E-2</v>
      </c>
      <c r="G2600" s="26">
        <f t="shared" si="121"/>
        <v>4.6190834479225033E-4</v>
      </c>
      <c r="H2600" s="26">
        <f t="shared" si="122"/>
        <v>3.5705989887850337E-5</v>
      </c>
    </row>
    <row r="2601" spans="1:8" x14ac:dyDescent="0.25">
      <c r="A2601" s="12">
        <f>Riesgo!D2605</f>
        <v>0.74072384822155646</v>
      </c>
      <c r="F2601" s="75">
        <f t="shared" si="120"/>
        <v>-4.8568032294239893E-2</v>
      </c>
      <c r="G2601" s="26">
        <f t="shared" si="121"/>
        <v>-1.1456488563844773E-4</v>
      </c>
      <c r="H2601" s="26">
        <f t="shared" si="122"/>
        <v>5.5641910654740294E-6</v>
      </c>
    </row>
    <row r="2602" spans="1:8" x14ac:dyDescent="0.25">
      <c r="A2602" s="12">
        <f>Riesgo!D2606</f>
        <v>0.90555075538639307</v>
      </c>
      <c r="F2602" s="75">
        <f t="shared" si="120"/>
        <v>0.11625887487059672</v>
      </c>
      <c r="G2602" s="26">
        <f t="shared" si="121"/>
        <v>1.5713695997621802E-3</v>
      </c>
      <c r="H2602" s="26">
        <f t="shared" si="122"/>
        <v>1.8268566167421095E-4</v>
      </c>
    </row>
    <row r="2603" spans="1:8" x14ac:dyDescent="0.25">
      <c r="A2603" s="12">
        <f>Riesgo!D2607</f>
        <v>0.69372951968545926</v>
      </c>
      <c r="F2603" s="75">
        <f t="shared" si="120"/>
        <v>-9.556236083033709E-2</v>
      </c>
      <c r="G2603" s="26">
        <f t="shared" si="121"/>
        <v>-8.726912284933193E-4</v>
      </c>
      <c r="H2603" s="26">
        <f t="shared" si="122"/>
        <v>8.3396434070748731E-5</v>
      </c>
    </row>
    <row r="2604" spans="1:8" x14ac:dyDescent="0.25">
      <c r="A2604" s="12">
        <f>Riesgo!D2608</f>
        <v>0.62472581445579956</v>
      </c>
      <c r="F2604" s="75">
        <f t="shared" si="120"/>
        <v>-0.1645660660599968</v>
      </c>
      <c r="G2604" s="26">
        <f t="shared" si="121"/>
        <v>-4.4567765715798789E-3</v>
      </c>
      <c r="H2604" s="26">
        <f t="shared" si="122"/>
        <v>7.334341876932605E-4</v>
      </c>
    </row>
    <row r="2605" spans="1:8" x14ac:dyDescent="0.25">
      <c r="A2605" s="12">
        <f>Riesgo!D2609</f>
        <v>0.85582945852066794</v>
      </c>
      <c r="F2605" s="75">
        <f t="shared" si="120"/>
        <v>6.6537578004871589E-2</v>
      </c>
      <c r="G2605" s="26">
        <f t="shared" si="121"/>
        <v>2.9457844476443111E-4</v>
      </c>
      <c r="H2605" s="26">
        <f t="shared" si="122"/>
        <v>1.9600536247067091E-5</v>
      </c>
    </row>
    <row r="2606" spans="1:8" x14ac:dyDescent="0.25">
      <c r="A2606" s="12">
        <f>Riesgo!D2610</f>
        <v>0.84548730021860918</v>
      </c>
      <c r="F2606" s="75">
        <f t="shared" si="120"/>
        <v>5.6195419702812832E-2</v>
      </c>
      <c r="G2606" s="26">
        <f t="shared" si="121"/>
        <v>1.7746093175544041E-4</v>
      </c>
      <c r="H2606" s="26">
        <f t="shared" si="122"/>
        <v>9.9724915408491988E-6</v>
      </c>
    </row>
    <row r="2607" spans="1:8" x14ac:dyDescent="0.25">
      <c r="A2607" s="12">
        <f>Riesgo!D2611</f>
        <v>0.86265688222754833</v>
      </c>
      <c r="F2607" s="75">
        <f t="shared" si="120"/>
        <v>7.3365001711751976E-2</v>
      </c>
      <c r="G2607" s="26">
        <f t="shared" si="121"/>
        <v>3.9488150754224638E-4</v>
      </c>
      <c r="H2607" s="26">
        <f t="shared" si="122"/>
        <v>2.8970482476776107E-5</v>
      </c>
    </row>
    <row r="2608" spans="1:8" x14ac:dyDescent="0.25">
      <c r="A2608" s="12">
        <f>Riesgo!D2612</f>
        <v>0.62572137542855955</v>
      </c>
      <c r="F2608" s="75">
        <f t="shared" si="120"/>
        <v>-0.16357050508723681</v>
      </c>
      <c r="G2608" s="26">
        <f t="shared" si="121"/>
        <v>-4.3763795924648104E-3</v>
      </c>
      <c r="H2608" s="26">
        <f t="shared" si="122"/>
        <v>7.158466203929445E-4</v>
      </c>
    </row>
    <row r="2609" spans="1:8" x14ac:dyDescent="0.25">
      <c r="A2609" s="12">
        <f>Riesgo!D2613</f>
        <v>0.97048100434039952</v>
      </c>
      <c r="F2609" s="75">
        <f t="shared" si="120"/>
        <v>0.18118912382460317</v>
      </c>
      <c r="G2609" s="26">
        <f t="shared" si="121"/>
        <v>5.9483480855448412E-3</v>
      </c>
      <c r="H2609" s="26">
        <f t="shared" si="122"/>
        <v>1.0777759778236255E-3</v>
      </c>
    </row>
    <row r="2610" spans="1:8" x14ac:dyDescent="0.25">
      <c r="A2610" s="12">
        <f>Riesgo!D2614</f>
        <v>0.6765877691713722</v>
      </c>
      <c r="F2610" s="75">
        <f t="shared" si="120"/>
        <v>-0.11270411134442415</v>
      </c>
      <c r="G2610" s="26">
        <f t="shared" si="121"/>
        <v>-1.4315920468484886E-3</v>
      </c>
      <c r="H2610" s="26">
        <f t="shared" si="122"/>
        <v>1.6134630944780414E-4</v>
      </c>
    </row>
    <row r="2611" spans="1:8" x14ac:dyDescent="0.25">
      <c r="A2611" s="12">
        <f>Riesgo!D2615</f>
        <v>0.95532685435332809</v>
      </c>
      <c r="F2611" s="75">
        <f t="shared" si="120"/>
        <v>0.16603497383753174</v>
      </c>
      <c r="G2611" s="26">
        <f t="shared" si="121"/>
        <v>4.5771878263821701E-3</v>
      </c>
      <c r="H2611" s="26">
        <f t="shared" si="122"/>
        <v>7.5997326100283235E-4</v>
      </c>
    </row>
    <row r="2612" spans="1:8" x14ac:dyDescent="0.25">
      <c r="A2612" s="12">
        <f>Riesgo!D2616</f>
        <v>0.57048444089596162</v>
      </c>
      <c r="F2612" s="75">
        <f t="shared" si="120"/>
        <v>-0.21880743961983473</v>
      </c>
      <c r="G2612" s="26">
        <f t="shared" si="121"/>
        <v>-1.0475777188912145E-2</v>
      </c>
      <c r="H2612" s="26">
        <f t="shared" si="122"/>
        <v>2.2921779847337362E-3</v>
      </c>
    </row>
    <row r="2613" spans="1:8" x14ac:dyDescent="0.25">
      <c r="A2613" s="12">
        <f>Riesgo!D2617</f>
        <v>1</v>
      </c>
      <c r="F2613" s="75">
        <f t="shared" si="120"/>
        <v>0.21070811948420365</v>
      </c>
      <c r="G2613" s="26">
        <f t="shared" si="121"/>
        <v>9.3550004657532264E-3</v>
      </c>
      <c r="H2613" s="26">
        <f t="shared" si="122"/>
        <v>1.9711745559127117E-3</v>
      </c>
    </row>
    <row r="2614" spans="1:8" x14ac:dyDescent="0.25">
      <c r="A2614" s="12">
        <f>Riesgo!D2618</f>
        <v>0.7603071810341957</v>
      </c>
      <c r="F2614" s="75">
        <f t="shared" si="120"/>
        <v>-2.8984699481600651E-2</v>
      </c>
      <c r="G2614" s="26">
        <f t="shared" si="121"/>
        <v>-2.4350417155706607E-5</v>
      </c>
      <c r="H2614" s="26">
        <f t="shared" si="122"/>
        <v>7.0578952350976887E-7</v>
      </c>
    </row>
    <row r="2615" spans="1:8" x14ac:dyDescent="0.25">
      <c r="A2615" s="12">
        <f>Riesgo!D2619</f>
        <v>0.61494911993534407</v>
      </c>
      <c r="F2615" s="75">
        <f t="shared" si="120"/>
        <v>-0.17434276058045228</v>
      </c>
      <c r="G2615" s="26">
        <f t="shared" si="121"/>
        <v>-5.2992176253441811E-3</v>
      </c>
      <c r="H2615" s="26">
        <f t="shared" si="122"/>
        <v>9.2388022971909344E-4</v>
      </c>
    </row>
    <row r="2616" spans="1:8" x14ac:dyDescent="0.25">
      <c r="A2616" s="12">
        <f>Riesgo!D2620</f>
        <v>0.90436128001304883</v>
      </c>
      <c r="F2616" s="75">
        <f t="shared" si="120"/>
        <v>0.11506939949725248</v>
      </c>
      <c r="G2616" s="26">
        <f t="shared" si="121"/>
        <v>1.5236300870078655E-3</v>
      </c>
      <c r="H2616" s="26">
        <f t="shared" si="122"/>
        <v>1.7532319916794162E-4</v>
      </c>
    </row>
    <row r="2617" spans="1:8" x14ac:dyDescent="0.25">
      <c r="A2617" s="12">
        <f>Riesgo!D2621</f>
        <v>0.90145446003551444</v>
      </c>
      <c r="F2617" s="75">
        <f t="shared" si="120"/>
        <v>0.11216257951971809</v>
      </c>
      <c r="G2617" s="26">
        <f t="shared" si="121"/>
        <v>1.4110550779690271E-3</v>
      </c>
      <c r="H2617" s="26">
        <f t="shared" si="122"/>
        <v>1.5826757738940302E-4</v>
      </c>
    </row>
    <row r="2618" spans="1:8" x14ac:dyDescent="0.25">
      <c r="A2618" s="12">
        <f>Riesgo!D2622</f>
        <v>0.78099725383095853</v>
      </c>
      <c r="F2618" s="75">
        <f t="shared" si="120"/>
        <v>-8.2946266848378247E-3</v>
      </c>
      <c r="G2618" s="26">
        <f t="shared" si="121"/>
        <v>-5.7067721572593639E-7</v>
      </c>
      <c r="H2618" s="26">
        <f t="shared" si="122"/>
        <v>4.7335544619893037E-9</v>
      </c>
    </row>
    <row r="2619" spans="1:8" x14ac:dyDescent="0.25">
      <c r="A2619" s="12">
        <f>Riesgo!D2623</f>
        <v>0.76136164338691148</v>
      </c>
      <c r="F2619" s="75">
        <f t="shared" si="120"/>
        <v>-2.7930237128884872E-2</v>
      </c>
      <c r="G2619" s="26">
        <f t="shared" si="121"/>
        <v>-2.1788326203698861E-5</v>
      </c>
      <c r="H2619" s="26">
        <f t="shared" si="122"/>
        <v>6.0855311751080519E-7</v>
      </c>
    </row>
    <row r="2620" spans="1:8" x14ac:dyDescent="0.25">
      <c r="A2620" s="12">
        <f>Riesgo!D2624</f>
        <v>0.74858490107965747</v>
      </c>
      <c r="F2620" s="75">
        <f t="shared" si="120"/>
        <v>-4.0706979436138879E-2</v>
      </c>
      <c r="G2620" s="26">
        <f t="shared" si="121"/>
        <v>-6.7453833046648827E-5</v>
      </c>
      <c r="H2620" s="26">
        <f t="shared" si="122"/>
        <v>2.7458417947186789E-6</v>
      </c>
    </row>
    <row r="2621" spans="1:8" x14ac:dyDescent="0.25">
      <c r="A2621" s="12">
        <f>Riesgo!D2625</f>
        <v>0.62446373742718042</v>
      </c>
      <c r="F2621" s="75">
        <f t="shared" si="120"/>
        <v>-0.16482814308861593</v>
      </c>
      <c r="G2621" s="26">
        <f t="shared" si="121"/>
        <v>-4.478103201411952E-3</v>
      </c>
      <c r="H2621" s="26">
        <f t="shared" si="122"/>
        <v>7.3811743524791838E-4</v>
      </c>
    </row>
    <row r="2622" spans="1:8" x14ac:dyDescent="0.25">
      <c r="A2622" s="12">
        <f>Riesgo!D2626</f>
        <v>0.75602432751780124</v>
      </c>
      <c r="F2622" s="75">
        <f t="shared" si="120"/>
        <v>-3.3267552997995109E-2</v>
      </c>
      <c r="G2622" s="26">
        <f t="shared" si="121"/>
        <v>-3.6818201673193044E-5</v>
      </c>
      <c r="H2622" s="26">
        <f t="shared" si="122"/>
        <v>1.2248514754538218E-6</v>
      </c>
    </row>
    <row r="2623" spans="1:8" x14ac:dyDescent="0.25">
      <c r="A2623" s="12">
        <f>Riesgo!D2627</f>
        <v>0.46410581923725025</v>
      </c>
      <c r="F2623" s="75">
        <f t="shared" si="120"/>
        <v>-0.3251860612785461</v>
      </c>
      <c r="G2623" s="26">
        <f t="shared" si="121"/>
        <v>-3.4387116927409901E-2</v>
      </c>
      <c r="H2623" s="26">
        <f t="shared" si="122"/>
        <v>1.1182211112349247E-2</v>
      </c>
    </row>
    <row r="2624" spans="1:8" x14ac:dyDescent="0.25">
      <c r="A2624" s="12">
        <f>Riesgo!D2628</f>
        <v>0.8276299278532101</v>
      </c>
      <c r="F2624" s="75">
        <f t="shared" si="120"/>
        <v>3.833804733741375E-2</v>
      </c>
      <c r="G2624" s="26">
        <f t="shared" si="121"/>
        <v>5.6349487160640589E-5</v>
      </c>
      <c r="H2624" s="26">
        <f t="shared" si="122"/>
        <v>2.1603293062036272E-6</v>
      </c>
    </row>
    <row r="2625" spans="1:8" x14ac:dyDescent="0.25">
      <c r="A2625" s="12">
        <f>Riesgo!D2629</f>
        <v>0.94474629861406734</v>
      </c>
      <c r="F2625" s="75">
        <f t="shared" si="120"/>
        <v>0.15545441809827099</v>
      </c>
      <c r="G2625" s="26">
        <f t="shared" si="121"/>
        <v>3.7567232988190507E-3</v>
      </c>
      <c r="H2625" s="26">
        <f t="shared" si="122"/>
        <v>5.8399923437413249E-4</v>
      </c>
    </row>
    <row r="2626" spans="1:8" x14ac:dyDescent="0.25">
      <c r="A2626" s="12">
        <f>Riesgo!D2630</f>
        <v>0.69803639002413842</v>
      </c>
      <c r="F2626" s="75">
        <f t="shared" si="120"/>
        <v>-9.1255490491657931E-2</v>
      </c>
      <c r="G2626" s="26">
        <f t="shared" si="121"/>
        <v>-7.5993598714333224E-4</v>
      </c>
      <c r="H2626" s="26">
        <f t="shared" si="122"/>
        <v>6.9348331249027042E-5</v>
      </c>
    </row>
    <row r="2627" spans="1:8" x14ac:dyDescent="0.25">
      <c r="A2627" s="12">
        <f>Riesgo!D2631</f>
        <v>0.80594506298472124</v>
      </c>
      <c r="F2627" s="75">
        <f t="shared" ref="F2627:F2690" si="123">A2627-$D$4</f>
        <v>1.6653182468924888E-2</v>
      </c>
      <c r="G2627" s="26">
        <f t="shared" ref="G2627:G2690" si="124">IF(A2627=0,0,(A2627-D$4)^3)</f>
        <v>4.618401886905839E-6</v>
      </c>
      <c r="H2627" s="26">
        <f t="shared" ref="H2627:H2690" si="125">IF(A2627=0,0,(A2627-D$4)^4)</f>
        <v>7.6911089337469942E-8</v>
      </c>
    </row>
    <row r="2628" spans="1:8" x14ac:dyDescent="0.25">
      <c r="A2628" s="12">
        <f>Riesgo!D2632</f>
        <v>0.77463517476796984</v>
      </c>
      <c r="F2628" s="75">
        <f t="shared" si="123"/>
        <v>-1.4656705747826515E-2</v>
      </c>
      <c r="G2628" s="26">
        <f t="shared" si="124"/>
        <v>-3.1485392146922455E-6</v>
      </c>
      <c r="H2628" s="26">
        <f t="shared" si="125"/>
        <v>4.6147212805237017E-8</v>
      </c>
    </row>
    <row r="2629" spans="1:8" x14ac:dyDescent="0.25">
      <c r="A2629" s="12">
        <f>Riesgo!D2633</f>
        <v>1</v>
      </c>
      <c r="F2629" s="75">
        <f t="shared" si="123"/>
        <v>0.21070811948420365</v>
      </c>
      <c r="G2629" s="26">
        <f t="shared" si="124"/>
        <v>9.3550004657532264E-3</v>
      </c>
      <c r="H2629" s="26">
        <f t="shared" si="125"/>
        <v>1.9711745559127117E-3</v>
      </c>
    </row>
    <row r="2630" spans="1:8" x14ac:dyDescent="0.25">
      <c r="A2630" s="12">
        <f>Riesgo!D2634</f>
        <v>0.70482725366204102</v>
      </c>
      <c r="F2630" s="75">
        <f t="shared" si="123"/>
        <v>-8.4464626853755331E-2</v>
      </c>
      <c r="G2630" s="26">
        <f t="shared" si="124"/>
        <v>-6.0259372282759553E-4</v>
      </c>
      <c r="H2630" s="26">
        <f t="shared" si="125"/>
        <v>5.089785394304812E-5</v>
      </c>
    </row>
    <row r="2631" spans="1:8" x14ac:dyDescent="0.25">
      <c r="A2631" s="12">
        <f>Riesgo!D2635</f>
        <v>0.79458501165276652</v>
      </c>
      <c r="F2631" s="75">
        <f t="shared" si="123"/>
        <v>5.2931311369701639E-3</v>
      </c>
      <c r="G2631" s="26">
        <f t="shared" si="124"/>
        <v>1.482989107707352E-7</v>
      </c>
      <c r="H2631" s="26">
        <f t="shared" si="125"/>
        <v>7.8496558217933842E-10</v>
      </c>
    </row>
    <row r="2632" spans="1:8" x14ac:dyDescent="0.25">
      <c r="A2632" s="12">
        <f>Riesgo!D2636</f>
        <v>0.88471795941594578</v>
      </c>
      <c r="F2632" s="75">
        <f t="shared" si="123"/>
        <v>9.5426078900149425E-2</v>
      </c>
      <c r="G2632" s="26">
        <f t="shared" si="124"/>
        <v>8.6896290339359358E-4</v>
      </c>
      <c r="H2632" s="26">
        <f t="shared" si="125"/>
        <v>8.2921722580539986E-5</v>
      </c>
    </row>
    <row r="2633" spans="1:8" x14ac:dyDescent="0.25">
      <c r="A2633" s="12">
        <f>Riesgo!D2637</f>
        <v>0.75983859368301732</v>
      </c>
      <c r="F2633" s="75">
        <f t="shared" si="123"/>
        <v>-2.9453286832779035E-2</v>
      </c>
      <c r="G2633" s="26">
        <f t="shared" si="124"/>
        <v>-2.5550611614363407E-5</v>
      </c>
      <c r="H2633" s="26">
        <f t="shared" si="125"/>
        <v>7.5254949263078084E-7</v>
      </c>
    </row>
    <row r="2634" spans="1:8" x14ac:dyDescent="0.25">
      <c r="A2634" s="12">
        <f>Riesgo!D2638</f>
        <v>0.56706771484954122</v>
      </c>
      <c r="F2634" s="75">
        <f t="shared" si="123"/>
        <v>-0.22222416566625514</v>
      </c>
      <c r="G2634" s="26">
        <f t="shared" si="124"/>
        <v>-1.0974224820015322E-2</v>
      </c>
      <c r="H2634" s="26">
        <f t="shared" si="125"/>
        <v>2.4387379544618137E-3</v>
      </c>
    </row>
    <row r="2635" spans="1:8" x14ac:dyDescent="0.25">
      <c r="A2635" s="12">
        <f>Riesgo!D2639</f>
        <v>0.70434537388399099</v>
      </c>
      <c r="F2635" s="75">
        <f t="shared" si="123"/>
        <v>-8.4946506631805363E-2</v>
      </c>
      <c r="G2635" s="26">
        <f t="shared" si="124"/>
        <v>-6.1296626078412026E-4</v>
      </c>
      <c r="H2635" s="26">
        <f t="shared" si="125"/>
        <v>5.2069342536771211E-5</v>
      </c>
    </row>
    <row r="2636" spans="1:8" x14ac:dyDescent="0.25">
      <c r="A2636" s="12">
        <f>Riesgo!D2640</f>
        <v>0.75427930314783154</v>
      </c>
      <c r="F2636" s="75">
        <f t="shared" si="123"/>
        <v>-3.5012577367964814E-2</v>
      </c>
      <c r="G2636" s="26">
        <f t="shared" si="124"/>
        <v>-4.292123843922973E-5</v>
      </c>
      <c r="H2636" s="26">
        <f t="shared" si="125"/>
        <v>1.5027831815823963E-6</v>
      </c>
    </row>
    <row r="2637" spans="1:8" x14ac:dyDescent="0.25">
      <c r="A2637" s="12">
        <f>Riesgo!D2641</f>
        <v>0.93560549417111549</v>
      </c>
      <c r="F2637" s="75">
        <f t="shared" si="123"/>
        <v>0.14631361365531914</v>
      </c>
      <c r="G2637" s="26">
        <f t="shared" si="124"/>
        <v>3.1322340757192202E-3</v>
      </c>
      <c r="H2637" s="26">
        <f t="shared" si="125"/>
        <v>4.5828848643280761E-4</v>
      </c>
    </row>
    <row r="2638" spans="1:8" x14ac:dyDescent="0.25">
      <c r="A2638" s="12">
        <f>Riesgo!D2642</f>
        <v>0.74677062072208689</v>
      </c>
      <c r="F2638" s="75">
        <f t="shared" si="123"/>
        <v>-4.2521259793709465E-2</v>
      </c>
      <c r="G2638" s="26">
        <f t="shared" si="124"/>
        <v>-7.6880884144072783E-5</v>
      </c>
      <c r="H2638" s="26">
        <f t="shared" si="125"/>
        <v>3.2690720478601976E-6</v>
      </c>
    </row>
    <row r="2639" spans="1:8" x14ac:dyDescent="0.25">
      <c r="A2639" s="12">
        <f>Riesgo!D2643</f>
        <v>0.74841726666530883</v>
      </c>
      <c r="F2639" s="75">
        <f t="shared" si="123"/>
        <v>-4.0874613850487518E-2</v>
      </c>
      <c r="G2639" s="26">
        <f t="shared" si="124"/>
        <v>-6.8290609444165041E-5</v>
      </c>
      <c r="H2639" s="26">
        <f t="shared" si="125"/>
        <v>2.7913522906447018E-6</v>
      </c>
    </row>
    <row r="2640" spans="1:8" x14ac:dyDescent="0.25">
      <c r="A2640" s="12">
        <f>Riesgo!D2644</f>
        <v>0.8133018998959427</v>
      </c>
      <c r="F2640" s="75">
        <f t="shared" si="123"/>
        <v>2.4010019380146352E-2</v>
      </c>
      <c r="G2640" s="26">
        <f t="shared" si="124"/>
        <v>1.3841320717833176E-5</v>
      </c>
      <c r="H2640" s="26">
        <f t="shared" si="125"/>
        <v>3.3233037868199578E-7</v>
      </c>
    </row>
    <row r="2641" spans="1:8" x14ac:dyDescent="0.25">
      <c r="A2641" s="12">
        <f>Riesgo!D2645</f>
        <v>0.54446485774993836</v>
      </c>
      <c r="F2641" s="75">
        <f t="shared" si="123"/>
        <v>-0.24482702276585799</v>
      </c>
      <c r="G2641" s="26">
        <f t="shared" si="124"/>
        <v>-1.4674998111412001E-2</v>
      </c>
      <c r="H2641" s="26">
        <f t="shared" si="125"/>
        <v>3.5928360967115891E-3</v>
      </c>
    </row>
    <row r="2642" spans="1:8" x14ac:dyDescent="0.25">
      <c r="A2642" s="12">
        <f>Riesgo!D2646</f>
        <v>0.77534449276187833</v>
      </c>
      <c r="F2642" s="75">
        <f t="shared" si="123"/>
        <v>-1.3947387753918017E-2</v>
      </c>
      <c r="G2642" s="26">
        <f t="shared" si="124"/>
        <v>-2.7131801117049356E-6</v>
      </c>
      <c r="H2642" s="26">
        <f t="shared" si="125"/>
        <v>3.7841775064167338E-8</v>
      </c>
    </row>
    <row r="2643" spans="1:8" x14ac:dyDescent="0.25">
      <c r="A2643" s="12">
        <f>Riesgo!D2647</f>
        <v>0.71378122108531172</v>
      </c>
      <c r="F2643" s="75">
        <f t="shared" si="123"/>
        <v>-7.5510659430484628E-2</v>
      </c>
      <c r="G2643" s="26">
        <f t="shared" si="124"/>
        <v>-4.3055118499278448E-4</v>
      </c>
      <c r="H2643" s="26">
        <f t="shared" si="125"/>
        <v>3.2511203897381734E-5</v>
      </c>
    </row>
    <row r="2644" spans="1:8" x14ac:dyDescent="0.25">
      <c r="A2644" s="12">
        <f>Riesgo!D2648</f>
        <v>0.9440240040449992</v>
      </c>
      <c r="F2644" s="75">
        <f t="shared" si="123"/>
        <v>0.15473212352920285</v>
      </c>
      <c r="G2644" s="26">
        <f t="shared" si="124"/>
        <v>3.7046011515237454E-3</v>
      </c>
      <c r="H2644" s="26">
        <f t="shared" si="125"/>
        <v>5.7322080300399928E-4</v>
      </c>
    </row>
    <row r="2645" spans="1:8" x14ac:dyDescent="0.25">
      <c r="A2645" s="12">
        <f>Riesgo!D2649</f>
        <v>0.83749688145268408</v>
      </c>
      <c r="F2645" s="75">
        <f t="shared" si="123"/>
        <v>4.8205000936887732E-2</v>
      </c>
      <c r="G2645" s="26">
        <f t="shared" si="124"/>
        <v>1.120150267463251E-4</v>
      </c>
      <c r="H2645" s="26">
        <f t="shared" si="125"/>
        <v>5.3996844692521063E-6</v>
      </c>
    </row>
    <row r="2646" spans="1:8" x14ac:dyDescent="0.25">
      <c r="A2646" s="12">
        <f>Riesgo!D2650</f>
        <v>0.54159754989985676</v>
      </c>
      <c r="F2646" s="75">
        <f t="shared" si="123"/>
        <v>-0.2476943306159396</v>
      </c>
      <c r="G2646" s="26">
        <f t="shared" si="124"/>
        <v>-1.5196661816775033E-2</v>
      </c>
      <c r="H2646" s="26">
        <f t="shared" si="125"/>
        <v>3.7641269763029001E-3</v>
      </c>
    </row>
    <row r="2647" spans="1:8" x14ac:dyDescent="0.25">
      <c r="A2647" s="12">
        <f>Riesgo!D2651</f>
        <v>0.83189261966089523</v>
      </c>
      <c r="F2647" s="75">
        <f t="shared" si="123"/>
        <v>4.2600739145098876E-2</v>
      </c>
      <c r="G2647" s="26">
        <f t="shared" si="124"/>
        <v>7.7312800182700991E-5</v>
      </c>
      <c r="H2647" s="26">
        <f t="shared" si="125"/>
        <v>3.2935824331603974E-6</v>
      </c>
    </row>
    <row r="2648" spans="1:8" x14ac:dyDescent="0.25">
      <c r="A2648" s="12">
        <f>Riesgo!D2652</f>
        <v>0.8083712044191923</v>
      </c>
      <c r="F2648" s="75">
        <f t="shared" si="123"/>
        <v>1.9079323903395951E-2</v>
      </c>
      <c r="G2648" s="26">
        <f t="shared" si="124"/>
        <v>6.9452669465602051E-6</v>
      </c>
      <c r="H2648" s="26">
        <f t="shared" si="125"/>
        <v>1.3251099766897193E-7</v>
      </c>
    </row>
    <row r="2649" spans="1:8" x14ac:dyDescent="0.25">
      <c r="A2649" s="12">
        <f>Riesgo!D2653</f>
        <v>0.77179633747795851</v>
      </c>
      <c r="F2649" s="75">
        <f t="shared" si="123"/>
        <v>-1.7495543037837846E-2</v>
      </c>
      <c r="G2649" s="26">
        <f t="shared" si="124"/>
        <v>-5.3552812088118512E-6</v>
      </c>
      <c r="H2649" s="26">
        <f t="shared" si="125"/>
        <v>9.3693552868492032E-8</v>
      </c>
    </row>
    <row r="2650" spans="1:8" x14ac:dyDescent="0.25">
      <c r="A2650" s="12">
        <f>Riesgo!D2654</f>
        <v>0.85527208777258579</v>
      </c>
      <c r="F2650" s="75">
        <f t="shared" si="123"/>
        <v>6.5980207256789436E-2</v>
      </c>
      <c r="G2650" s="26">
        <f t="shared" si="124"/>
        <v>2.8723742599100189E-4</v>
      </c>
      <c r="H2650" s="26">
        <f t="shared" si="125"/>
        <v>1.895198489879302E-5</v>
      </c>
    </row>
    <row r="2651" spans="1:8" x14ac:dyDescent="0.25">
      <c r="A2651" s="12">
        <f>Riesgo!D2655</f>
        <v>0.77246194527783885</v>
      </c>
      <c r="F2651" s="75">
        <f t="shared" si="123"/>
        <v>-1.6829935237957505E-2</v>
      </c>
      <c r="G2651" s="26">
        <f t="shared" si="124"/>
        <v>-4.7670239558798657E-6</v>
      </c>
      <c r="H2651" s="26">
        <f t="shared" si="125"/>
        <v>8.0228704455250134E-8</v>
      </c>
    </row>
    <row r="2652" spans="1:8" x14ac:dyDescent="0.25">
      <c r="A2652" s="12">
        <f>Riesgo!D2656</f>
        <v>0.89786788829341557</v>
      </c>
      <c r="F2652" s="75">
        <f t="shared" si="123"/>
        <v>0.10857600777761922</v>
      </c>
      <c r="G2652" s="26">
        <f t="shared" si="124"/>
        <v>1.2799753535921697E-3</v>
      </c>
      <c r="H2652" s="26">
        <f t="shared" si="125"/>
        <v>1.3897461394678435E-4</v>
      </c>
    </row>
    <row r="2653" spans="1:8" x14ac:dyDescent="0.25">
      <c r="A2653" s="12">
        <f>Riesgo!D2657</f>
        <v>0.87309976684456625</v>
      </c>
      <c r="F2653" s="75">
        <f t="shared" si="123"/>
        <v>8.3807886328769898E-2</v>
      </c>
      <c r="G2653" s="26">
        <f t="shared" si="124"/>
        <v>5.886466314479283E-4</v>
      </c>
      <c r="H2653" s="26">
        <f t="shared" si="125"/>
        <v>4.933322997620128E-5</v>
      </c>
    </row>
    <row r="2654" spans="1:8" x14ac:dyDescent="0.25">
      <c r="A2654" s="12">
        <f>Riesgo!D2658</f>
        <v>0.74941845431414345</v>
      </c>
      <c r="F2654" s="75">
        <f t="shared" si="123"/>
        <v>-3.9873426201652906E-2</v>
      </c>
      <c r="G2654" s="26">
        <f t="shared" si="124"/>
        <v>-6.3394366251275804E-5</v>
      </c>
      <c r="H2654" s="26">
        <f t="shared" si="125"/>
        <v>2.5277505843208015E-6</v>
      </c>
    </row>
    <row r="2655" spans="1:8" x14ac:dyDescent="0.25">
      <c r="A2655" s="12">
        <f>Riesgo!D2659</f>
        <v>0.93908146783228719</v>
      </c>
      <c r="F2655" s="75">
        <f t="shared" si="123"/>
        <v>0.14978958731649084</v>
      </c>
      <c r="G2655" s="26">
        <f t="shared" si="124"/>
        <v>3.3608170576212479E-3</v>
      </c>
      <c r="H2655" s="26">
        <f t="shared" si="125"/>
        <v>5.034154001073097E-4</v>
      </c>
    </row>
    <row r="2656" spans="1:8" x14ac:dyDescent="0.25">
      <c r="A2656" s="12">
        <f>Riesgo!D2660</f>
        <v>0.85932755216394796</v>
      </c>
      <c r="F2656" s="75">
        <f t="shared" si="123"/>
        <v>7.003567164815161E-2</v>
      </c>
      <c r="G2656" s="26">
        <f t="shared" si="124"/>
        <v>3.4352464049118082E-4</v>
      </c>
      <c r="H2656" s="26">
        <f t="shared" si="125"/>
        <v>2.4058978924489663E-5</v>
      </c>
    </row>
    <row r="2657" spans="1:8" x14ac:dyDescent="0.25">
      <c r="A2657" s="12">
        <f>Riesgo!D2661</f>
        <v>0.79486787910868206</v>
      </c>
      <c r="F2657" s="75">
        <f t="shared" si="123"/>
        <v>5.5759985928857114E-3</v>
      </c>
      <c r="G2657" s="26">
        <f t="shared" si="124"/>
        <v>1.7336761172698632E-7</v>
      </c>
      <c r="H2657" s="26">
        <f t="shared" si="125"/>
        <v>9.6669755904163192E-10</v>
      </c>
    </row>
    <row r="2658" spans="1:8" x14ac:dyDescent="0.25">
      <c r="A2658" s="12">
        <f>Riesgo!D2662</f>
        <v>0.85246056722738617</v>
      </c>
      <c r="F2658" s="75">
        <f t="shared" si="123"/>
        <v>6.3168686711589817E-2</v>
      </c>
      <c r="G2658" s="26">
        <f t="shared" si="124"/>
        <v>2.5206093550897521E-4</v>
      </c>
      <c r="H2658" s="26">
        <f t="shared" si="125"/>
        <v>1.5922358267396701E-5</v>
      </c>
    </row>
    <row r="2659" spans="1:8" x14ac:dyDescent="0.25">
      <c r="A2659" s="12">
        <f>Riesgo!D2663</f>
        <v>0.87346957988346519</v>
      </c>
      <c r="F2659" s="75">
        <f t="shared" si="123"/>
        <v>8.4177699367668835E-2</v>
      </c>
      <c r="G2659" s="26">
        <f t="shared" si="124"/>
        <v>5.964735032464864E-4</v>
      </c>
      <c r="H2659" s="26">
        <f t="shared" si="125"/>
        <v>5.0209767237062978E-5</v>
      </c>
    </row>
    <row r="2660" spans="1:8" x14ac:dyDescent="0.25">
      <c r="A2660" s="12">
        <f>Riesgo!D2664</f>
        <v>0.84081129691567935</v>
      </c>
      <c r="F2660" s="75">
        <f t="shared" si="123"/>
        <v>5.1519416399883E-2</v>
      </c>
      <c r="G2660" s="26">
        <f t="shared" si="124"/>
        <v>1.3674542469306128E-4</v>
      </c>
      <c r="H2660" s="26">
        <f t="shared" si="125"/>
        <v>7.045044475540667E-6</v>
      </c>
    </row>
    <row r="2661" spans="1:8" x14ac:dyDescent="0.25">
      <c r="A2661" s="12">
        <f>Riesgo!D2665</f>
        <v>0.53301652280118617</v>
      </c>
      <c r="F2661" s="75">
        <f t="shared" si="123"/>
        <v>-0.25627535771461019</v>
      </c>
      <c r="G2661" s="26">
        <f t="shared" si="124"/>
        <v>-1.6831411781629141E-2</v>
      </c>
      <c r="H2661" s="26">
        <f t="shared" si="125"/>
        <v>4.3134760751789127E-3</v>
      </c>
    </row>
    <row r="2662" spans="1:8" x14ac:dyDescent="0.25">
      <c r="A2662" s="12">
        <f>Riesgo!D2666</f>
        <v>0.97828404848264094</v>
      </c>
      <c r="F2662" s="75">
        <f t="shared" si="123"/>
        <v>0.18899216796684459</v>
      </c>
      <c r="G2662" s="26">
        <f t="shared" si="124"/>
        <v>6.7504297306106888E-3</v>
      </c>
      <c r="H2662" s="26">
        <f t="shared" si="125"/>
        <v>1.2757783494959567E-3</v>
      </c>
    </row>
    <row r="2663" spans="1:8" x14ac:dyDescent="0.25">
      <c r="A2663" s="12">
        <f>Riesgo!D2667</f>
        <v>0.88673342000360178</v>
      </c>
      <c r="F2663" s="75">
        <f t="shared" si="123"/>
        <v>9.7441539487805429E-2</v>
      </c>
      <c r="G2663" s="26">
        <f t="shared" si="124"/>
        <v>9.2519315372526412E-4</v>
      </c>
      <c r="H2663" s="26">
        <f t="shared" si="125"/>
        <v>9.0152245222567553E-5</v>
      </c>
    </row>
    <row r="2664" spans="1:8" x14ac:dyDescent="0.25">
      <c r="A2664" s="12">
        <f>Riesgo!D2668</f>
        <v>0.75949405982246387</v>
      </c>
      <c r="F2664" s="75">
        <f t="shared" si="123"/>
        <v>-2.9797820693332477E-2</v>
      </c>
      <c r="G2664" s="26">
        <f t="shared" si="124"/>
        <v>-2.645778649010492E-5</v>
      </c>
      <c r="H2664" s="26">
        <f t="shared" si="125"/>
        <v>7.8838437777462086E-7</v>
      </c>
    </row>
    <row r="2665" spans="1:8" x14ac:dyDescent="0.25">
      <c r="A2665" s="12">
        <f>Riesgo!D2669</f>
        <v>0.87255586346980962</v>
      </c>
      <c r="F2665" s="75">
        <f t="shared" si="123"/>
        <v>8.3263982954013271E-2</v>
      </c>
      <c r="G2665" s="26">
        <f t="shared" si="124"/>
        <v>5.7726010616977481E-4</v>
      </c>
      <c r="H2665" s="26">
        <f t="shared" si="125"/>
        <v>4.8064975640152014E-5</v>
      </c>
    </row>
    <row r="2666" spans="1:8" x14ac:dyDescent="0.25">
      <c r="A2666" s="12">
        <f>Riesgo!D2670</f>
        <v>0.44974842112420099</v>
      </c>
      <c r="F2666" s="75">
        <f t="shared" si="123"/>
        <v>-0.33954345939159536</v>
      </c>
      <c r="G2666" s="26">
        <f t="shared" si="124"/>
        <v>-3.9145884219762485E-2</v>
      </c>
      <c r="H2666" s="26">
        <f t="shared" si="125"/>
        <v>1.3291728948921017E-2</v>
      </c>
    </row>
    <row r="2667" spans="1:8" x14ac:dyDescent="0.25">
      <c r="A2667" s="12">
        <f>Riesgo!D2671</f>
        <v>0.69838183852985469</v>
      </c>
      <c r="F2667" s="75">
        <f t="shared" si="123"/>
        <v>-9.0910041985941659E-2</v>
      </c>
      <c r="G2667" s="26">
        <f t="shared" si="124"/>
        <v>-7.5133838156606048E-4</v>
      </c>
      <c r="H2667" s="26">
        <f t="shared" si="125"/>
        <v>6.8304203813820017E-5</v>
      </c>
    </row>
    <row r="2668" spans="1:8" x14ac:dyDescent="0.25">
      <c r="A2668" s="12">
        <f>Riesgo!D2672</f>
        <v>0.85225513977521306</v>
      </c>
      <c r="F2668" s="75">
        <f t="shared" si="123"/>
        <v>6.2963259259416704E-2</v>
      </c>
      <c r="G2668" s="26">
        <f t="shared" si="124"/>
        <v>2.4960978307998055E-4</v>
      </c>
      <c r="H2668" s="26">
        <f t="shared" si="125"/>
        <v>1.5716245485751579E-5</v>
      </c>
    </row>
    <row r="2669" spans="1:8" x14ac:dyDescent="0.25">
      <c r="A2669" s="12">
        <f>Riesgo!D2673</f>
        <v>0.66961401518352959</v>
      </c>
      <c r="F2669" s="75">
        <f t="shared" si="123"/>
        <v>-0.11967786533226676</v>
      </c>
      <c r="G2669" s="26">
        <f t="shared" si="124"/>
        <v>-1.7141211063936661E-3</v>
      </c>
      <c r="H2669" s="26">
        <f t="shared" si="125"/>
        <v>2.0514235493417727E-4</v>
      </c>
    </row>
    <row r="2670" spans="1:8" x14ac:dyDescent="0.25">
      <c r="A2670" s="12">
        <f>Riesgo!D2674</f>
        <v>0.64688310564680218</v>
      </c>
      <c r="F2670" s="75">
        <f t="shared" si="123"/>
        <v>-0.14240877486899417</v>
      </c>
      <c r="G2670" s="26">
        <f t="shared" si="124"/>
        <v>-2.888086860956846E-3</v>
      </c>
      <c r="H2670" s="26">
        <f t="shared" si="125"/>
        <v>4.1128891158410355E-4</v>
      </c>
    </row>
    <row r="2671" spans="1:8" x14ac:dyDescent="0.25">
      <c r="A2671" s="12">
        <f>Riesgo!D2675</f>
        <v>0.9017080703178143</v>
      </c>
      <c r="F2671" s="75">
        <f t="shared" si="123"/>
        <v>0.11241618980201795</v>
      </c>
      <c r="G2671" s="26">
        <f t="shared" si="124"/>
        <v>1.4206483266070576E-3</v>
      </c>
      <c r="H2671" s="26">
        <f t="shared" si="125"/>
        <v>1.5970387192577819E-4</v>
      </c>
    </row>
    <row r="2672" spans="1:8" x14ac:dyDescent="0.25">
      <c r="A2672" s="12">
        <f>Riesgo!D2676</f>
        <v>0.9440044284003033</v>
      </c>
      <c r="F2672" s="75">
        <f t="shared" si="123"/>
        <v>0.15471254788450695</v>
      </c>
      <c r="G2672" s="26">
        <f t="shared" si="124"/>
        <v>3.7031952873782343E-3</v>
      </c>
      <c r="H2672" s="26">
        <f t="shared" si="125"/>
        <v>5.7293077822418554E-4</v>
      </c>
    </row>
    <row r="2673" spans="1:8" x14ac:dyDescent="0.25">
      <c r="A2673" s="12">
        <f>Riesgo!D2677</f>
        <v>0.79210217529656657</v>
      </c>
      <c r="F2673" s="75">
        <f t="shared" si="123"/>
        <v>2.8102947807702172E-3</v>
      </c>
      <c r="G2673" s="26">
        <f t="shared" si="124"/>
        <v>2.2195024587875523E-8</v>
      </c>
      <c r="H2673" s="26">
        <f t="shared" si="125"/>
        <v>6.2374561758373212E-11</v>
      </c>
    </row>
    <row r="2674" spans="1:8" x14ac:dyDescent="0.25">
      <c r="A2674" s="12">
        <f>Riesgo!D2678</f>
        <v>0.93610016410205155</v>
      </c>
      <c r="F2674" s="75">
        <f t="shared" si="123"/>
        <v>0.14680828358625519</v>
      </c>
      <c r="G2674" s="26">
        <f t="shared" si="124"/>
        <v>3.1641108020354284E-3</v>
      </c>
      <c r="H2674" s="26">
        <f t="shared" si="125"/>
        <v>4.6451767592355059E-4</v>
      </c>
    </row>
    <row r="2675" spans="1:8" x14ac:dyDescent="0.25">
      <c r="A2675" s="12">
        <f>Riesgo!D2679</f>
        <v>0.66675820720572609</v>
      </c>
      <c r="F2675" s="75">
        <f t="shared" si="123"/>
        <v>-0.12253367331007026</v>
      </c>
      <c r="G2675" s="26">
        <f t="shared" si="124"/>
        <v>-1.8397819720711479E-3</v>
      </c>
      <c r="H2675" s="26">
        <f t="shared" si="125"/>
        <v>2.2543524312752285E-4</v>
      </c>
    </row>
    <row r="2676" spans="1:8" x14ac:dyDescent="0.25">
      <c r="A2676" s="12">
        <f>Riesgo!D2680</f>
        <v>0.78109241068103652</v>
      </c>
      <c r="F2676" s="75">
        <f t="shared" si="123"/>
        <v>-8.1994698347598316E-3</v>
      </c>
      <c r="G2676" s="26">
        <f t="shared" si="124"/>
        <v>-5.5126106198205372E-7</v>
      </c>
      <c r="H2676" s="26">
        <f t="shared" si="125"/>
        <v>4.5200484487995192E-9</v>
      </c>
    </row>
    <row r="2677" spans="1:8" x14ac:dyDescent="0.25">
      <c r="A2677" s="12">
        <f>Riesgo!D2681</f>
        <v>0.90084003660329925</v>
      </c>
      <c r="F2677" s="75">
        <f t="shared" si="123"/>
        <v>0.1115481560875029</v>
      </c>
      <c r="G2677" s="26">
        <f t="shared" si="124"/>
        <v>1.3879927163766798E-3</v>
      </c>
      <c r="H2677" s="26">
        <f t="shared" si="125"/>
        <v>1.5482802817470302E-4</v>
      </c>
    </row>
    <row r="2678" spans="1:8" x14ac:dyDescent="0.25">
      <c r="A2678" s="12">
        <f>Riesgo!D2682</f>
        <v>0.976846995305793</v>
      </c>
      <c r="F2678" s="75">
        <f t="shared" si="123"/>
        <v>0.18755511478999665</v>
      </c>
      <c r="G2678" s="26">
        <f t="shared" si="124"/>
        <v>6.5976114718474211E-3</v>
      </c>
      <c r="H2678" s="26">
        <f t="shared" si="125"/>
        <v>1.2374157769421417E-3</v>
      </c>
    </row>
    <row r="2679" spans="1:8" x14ac:dyDescent="0.25">
      <c r="A2679" s="12">
        <f>Riesgo!D2683</f>
        <v>0.82537694183839661</v>
      </c>
      <c r="F2679" s="75">
        <f t="shared" si="123"/>
        <v>3.6085061322600254E-2</v>
      </c>
      <c r="G2679" s="26">
        <f t="shared" si="124"/>
        <v>4.6987500464013976E-5</v>
      </c>
      <c r="H2679" s="26">
        <f t="shared" si="125"/>
        <v>1.6955468356396522E-6</v>
      </c>
    </row>
    <row r="2680" spans="1:8" x14ac:dyDescent="0.25">
      <c r="A2680" s="12">
        <f>Riesgo!D2684</f>
        <v>0.78951761599102666</v>
      </c>
      <c r="F2680" s="75">
        <f t="shared" si="123"/>
        <v>2.2573547523030424E-4</v>
      </c>
      <c r="G2680" s="26">
        <f t="shared" si="124"/>
        <v>1.1502690822013237E-11</v>
      </c>
      <c r="H2680" s="26">
        <f t="shared" si="125"/>
        <v>2.5965653791344172E-15</v>
      </c>
    </row>
    <row r="2681" spans="1:8" x14ac:dyDescent="0.25">
      <c r="A2681" s="12">
        <f>Riesgo!D2685</f>
        <v>0.81965544042261218</v>
      </c>
      <c r="F2681" s="75">
        <f t="shared" si="123"/>
        <v>3.0363559906815829E-2</v>
      </c>
      <c r="G2681" s="26">
        <f t="shared" si="124"/>
        <v>2.7993555624752348E-5</v>
      </c>
      <c r="H2681" s="26">
        <f t="shared" si="125"/>
        <v>8.4998400321694918E-7</v>
      </c>
    </row>
    <row r="2682" spans="1:8" x14ac:dyDescent="0.25">
      <c r="A2682" s="12">
        <f>Riesgo!D2686</f>
        <v>0.80072222784108149</v>
      </c>
      <c r="F2682" s="75">
        <f t="shared" si="123"/>
        <v>1.143034732528514E-2</v>
      </c>
      <c r="G2682" s="26">
        <f t="shared" si="124"/>
        <v>1.4934073399680447E-6</v>
      </c>
      <c r="H2682" s="26">
        <f t="shared" si="125"/>
        <v>1.7070164593964936E-8</v>
      </c>
    </row>
    <row r="2683" spans="1:8" x14ac:dyDescent="0.25">
      <c r="A2683" s="12">
        <f>Riesgo!D2687</f>
        <v>0.46600543309263454</v>
      </c>
      <c r="F2683" s="75">
        <f t="shared" si="123"/>
        <v>-0.32328644742316182</v>
      </c>
      <c r="G2683" s="26">
        <f t="shared" si="124"/>
        <v>-3.3788000851647092E-2</v>
      </c>
      <c r="H2683" s="26">
        <f t="shared" si="125"/>
        <v>1.0923202760859752E-2</v>
      </c>
    </row>
    <row r="2684" spans="1:8" x14ac:dyDescent="0.25">
      <c r="A2684" s="12">
        <f>Riesgo!D2688</f>
        <v>0.89409946968293774</v>
      </c>
      <c r="F2684" s="75">
        <f t="shared" si="123"/>
        <v>0.10480758916714139</v>
      </c>
      <c r="G2684" s="26">
        <f t="shared" si="124"/>
        <v>1.1512726664872908E-3</v>
      </c>
      <c r="H2684" s="26">
        <f t="shared" si="125"/>
        <v>1.2066211264855938E-4</v>
      </c>
    </row>
    <row r="2685" spans="1:8" x14ac:dyDescent="0.25">
      <c r="A2685" s="12">
        <f>Riesgo!D2689</f>
        <v>0.85690126674776423</v>
      </c>
      <c r="F2685" s="75">
        <f t="shared" si="123"/>
        <v>6.7609386231967883E-2</v>
      </c>
      <c r="G2685" s="26">
        <f t="shared" si="124"/>
        <v>3.0904447234997344E-4</v>
      </c>
      <c r="H2685" s="26">
        <f t="shared" si="125"/>
        <v>2.0894307093964075E-5</v>
      </c>
    </row>
    <row r="2686" spans="1:8" x14ac:dyDescent="0.25">
      <c r="A2686" s="12">
        <f>Riesgo!D2690</f>
        <v>0.75584233877400964</v>
      </c>
      <c r="F2686" s="75">
        <f t="shared" si="123"/>
        <v>-3.3449541741786715E-2</v>
      </c>
      <c r="G2686" s="26">
        <f t="shared" si="124"/>
        <v>-3.7425750407291991E-5</v>
      </c>
      <c r="H2686" s="26">
        <f t="shared" si="125"/>
        <v>1.2518742004664045E-6</v>
      </c>
    </row>
    <row r="2687" spans="1:8" x14ac:dyDescent="0.25">
      <c r="A2687" s="12">
        <f>Riesgo!D2691</f>
        <v>0.79478108652094726</v>
      </c>
      <c r="F2687" s="75">
        <f t="shared" si="123"/>
        <v>5.489206005150904E-3</v>
      </c>
      <c r="G2687" s="26">
        <f t="shared" si="124"/>
        <v>1.6539736613019194E-7</v>
      </c>
      <c r="H2687" s="26">
        <f t="shared" si="125"/>
        <v>9.0790021539799233E-10</v>
      </c>
    </row>
    <row r="2688" spans="1:8" x14ac:dyDescent="0.25">
      <c r="A2688" s="12">
        <f>Riesgo!D2692</f>
        <v>0.54350312913292365</v>
      </c>
      <c r="F2688" s="75">
        <f t="shared" si="123"/>
        <v>-0.24578875138287271</v>
      </c>
      <c r="G2688" s="26">
        <f t="shared" si="124"/>
        <v>-1.4848617160602538E-2</v>
      </c>
      <c r="H2688" s="26">
        <f t="shared" si="125"/>
        <v>3.6496230716667943E-3</v>
      </c>
    </row>
    <row r="2689" spans="1:8" x14ac:dyDescent="0.25">
      <c r="A2689" s="12">
        <f>Riesgo!D2693</f>
        <v>0.55650252804671629</v>
      </c>
      <c r="F2689" s="75">
        <f t="shared" si="123"/>
        <v>-0.23278935246908006</v>
      </c>
      <c r="G2689" s="26">
        <f t="shared" si="124"/>
        <v>-1.2615060475529944E-2</v>
      </c>
      <c r="H2689" s="26">
        <f t="shared" si="125"/>
        <v>2.9366517594569012E-3</v>
      </c>
    </row>
    <row r="2690" spans="1:8" x14ac:dyDescent="0.25">
      <c r="A2690" s="12">
        <f>Riesgo!D2694</f>
        <v>0.60507241437398618</v>
      </c>
      <c r="F2690" s="75">
        <f t="shared" si="123"/>
        <v>-0.18421946614181017</v>
      </c>
      <c r="G2690" s="26">
        <f t="shared" si="124"/>
        <v>-6.2518213349558923E-3</v>
      </c>
      <c r="H2690" s="26">
        <f t="shared" si="125"/>
        <v>1.1517071887395534E-3</v>
      </c>
    </row>
    <row r="2691" spans="1:8" x14ac:dyDescent="0.25">
      <c r="A2691" s="12">
        <f>Riesgo!D2695</f>
        <v>0.84913934460246687</v>
      </c>
      <c r="F2691" s="75">
        <f t="shared" ref="F2691:F2754" si="126">A2691-$D$4</f>
        <v>5.9847464086670521E-2</v>
      </c>
      <c r="G2691" s="26">
        <f t="shared" ref="G2691:G2754" si="127">IF(A2691=0,0,(A2691-D$4)^3)</f>
        <v>2.1435679668383123E-4</v>
      </c>
      <c r="H2691" s="26">
        <f t="shared" ref="H2691:H2754" si="128">IF(A2691=0,0,(A2691-D$4)^4)</f>
        <v>1.2828710691269325E-5</v>
      </c>
    </row>
    <row r="2692" spans="1:8" x14ac:dyDescent="0.25">
      <c r="A2692" s="12">
        <f>Riesgo!D2696</f>
        <v>0.77453991384769727</v>
      </c>
      <c r="F2692" s="75">
        <f t="shared" si="126"/>
        <v>-1.4751966668099081E-2</v>
      </c>
      <c r="G2692" s="26">
        <f t="shared" si="127"/>
        <v>-3.2103306658419416E-6</v>
      </c>
      <c r="H2692" s="26">
        <f t="shared" si="128"/>
        <v>4.7358690976076651E-8</v>
      </c>
    </row>
    <row r="2693" spans="1:8" x14ac:dyDescent="0.25">
      <c r="A2693" s="12">
        <f>Riesgo!D2697</f>
        <v>0.76287417523981527</v>
      </c>
      <c r="F2693" s="75">
        <f t="shared" si="126"/>
        <v>-2.6417705275981085E-2</v>
      </c>
      <c r="G2693" s="26">
        <f t="shared" si="127"/>
        <v>-1.8436788440355892E-5</v>
      </c>
      <c r="H2693" s="26">
        <f t="shared" si="128"/>
        <v>4.87057643252937E-7</v>
      </c>
    </row>
    <row r="2694" spans="1:8" x14ac:dyDescent="0.25">
      <c r="A2694" s="12">
        <f>Riesgo!D2698</f>
        <v>0.93563286208299268</v>
      </c>
      <c r="F2694" s="75">
        <f t="shared" si="126"/>
        <v>0.14634098156719633</v>
      </c>
      <c r="G2694" s="26">
        <f t="shared" si="127"/>
        <v>3.1339920544764372E-3</v>
      </c>
      <c r="H2694" s="26">
        <f t="shared" si="128"/>
        <v>4.5863147347587605E-4</v>
      </c>
    </row>
    <row r="2695" spans="1:8" x14ac:dyDescent="0.25">
      <c r="A2695" s="12">
        <f>Riesgo!D2699</f>
        <v>0.50780887243597872</v>
      </c>
      <c r="F2695" s="75">
        <f t="shared" si="126"/>
        <v>-0.28148300807981763</v>
      </c>
      <c r="G2695" s="26">
        <f t="shared" si="127"/>
        <v>-2.2302654184862439E-2</v>
      </c>
      <c r="H2695" s="26">
        <f t="shared" si="128"/>
        <v>6.2778181881190118E-3</v>
      </c>
    </row>
    <row r="2696" spans="1:8" x14ac:dyDescent="0.25">
      <c r="A2696" s="12">
        <f>Riesgo!D2700</f>
        <v>0.67832107439426681</v>
      </c>
      <c r="F2696" s="75">
        <f t="shared" si="126"/>
        <v>-0.11097080612152954</v>
      </c>
      <c r="G2696" s="26">
        <f t="shared" si="127"/>
        <v>-1.3665521904553009E-3</v>
      </c>
      <c r="H2696" s="26">
        <f t="shared" si="128"/>
        <v>1.5164739818196671E-4</v>
      </c>
    </row>
    <row r="2697" spans="1:8" x14ac:dyDescent="0.25">
      <c r="A2697" s="12">
        <f>Riesgo!D2701</f>
        <v>0.75348679317605571</v>
      </c>
      <c r="F2697" s="75">
        <f t="shared" si="126"/>
        <v>-3.5805087339740638E-2</v>
      </c>
      <c r="G2697" s="26">
        <f t="shared" si="127"/>
        <v>-4.5902275194069391E-5</v>
      </c>
      <c r="H2697" s="26">
        <f t="shared" si="128"/>
        <v>1.6435349724164645E-6</v>
      </c>
    </row>
    <row r="2698" spans="1:8" x14ac:dyDescent="0.25">
      <c r="A2698" s="12">
        <f>Riesgo!D2702</f>
        <v>0.91454587933509324</v>
      </c>
      <c r="F2698" s="75">
        <f t="shared" si="126"/>
        <v>0.12525399881929689</v>
      </c>
      <c r="G2698" s="26">
        <f t="shared" si="127"/>
        <v>1.9650554043164534E-3</v>
      </c>
      <c r="H2698" s="26">
        <f t="shared" si="128"/>
        <v>2.4613104729210601E-4</v>
      </c>
    </row>
    <row r="2699" spans="1:8" x14ac:dyDescent="0.25">
      <c r="A2699" s="12">
        <f>Riesgo!D2703</f>
        <v>0.83691609453478488</v>
      </c>
      <c r="F2699" s="75">
        <f t="shared" si="126"/>
        <v>4.7624214018988531E-2</v>
      </c>
      <c r="G2699" s="26">
        <f t="shared" si="127"/>
        <v>1.0801484920750007E-4</v>
      </c>
      <c r="H2699" s="26">
        <f t="shared" si="128"/>
        <v>5.1441222958867568E-6</v>
      </c>
    </row>
    <row r="2700" spans="1:8" x14ac:dyDescent="0.25">
      <c r="A2700" s="12">
        <f>Riesgo!D2704</f>
        <v>0.85753601965991211</v>
      </c>
      <c r="F2700" s="75">
        <f t="shared" si="126"/>
        <v>6.8244139144115756E-2</v>
      </c>
      <c r="G2700" s="26">
        <f t="shared" si="127"/>
        <v>3.1783087195884889E-4</v>
      </c>
      <c r="H2700" s="26">
        <f t="shared" si="128"/>
        <v>2.1690094250255323E-5</v>
      </c>
    </row>
    <row r="2701" spans="1:8" x14ac:dyDescent="0.25">
      <c r="A2701" s="12">
        <f>Riesgo!D2705</f>
        <v>0.80594358072906802</v>
      </c>
      <c r="F2701" s="75">
        <f t="shared" si="126"/>
        <v>1.665170021327167E-2</v>
      </c>
      <c r="G2701" s="26">
        <f t="shared" si="127"/>
        <v>4.6171687815177537E-6</v>
      </c>
      <c r="H2701" s="26">
        <f t="shared" si="128"/>
        <v>7.6883710383910479E-8</v>
      </c>
    </row>
    <row r="2702" spans="1:8" x14ac:dyDescent="0.25">
      <c r="A2702" s="12">
        <f>Riesgo!D2706</f>
        <v>0.83785570554825162</v>
      </c>
      <c r="F2702" s="75">
        <f t="shared" si="126"/>
        <v>4.8563825032455266E-2</v>
      </c>
      <c r="G2702" s="26">
        <f t="shared" si="127"/>
        <v>1.145351152716373E-4</v>
      </c>
      <c r="H2702" s="26">
        <f t="shared" si="128"/>
        <v>5.5622632981238885E-6</v>
      </c>
    </row>
    <row r="2703" spans="1:8" x14ac:dyDescent="0.25">
      <c r="A2703" s="12">
        <f>Riesgo!D2707</f>
        <v>0.6389148536396384</v>
      </c>
      <c r="F2703" s="75">
        <f t="shared" si="126"/>
        <v>-0.15037702687615795</v>
      </c>
      <c r="G2703" s="26">
        <f t="shared" si="127"/>
        <v>-3.4005133349041608E-3</v>
      </c>
      <c r="H2703" s="26">
        <f t="shared" si="128"/>
        <v>5.1135908515561647E-4</v>
      </c>
    </row>
    <row r="2704" spans="1:8" x14ac:dyDescent="0.25">
      <c r="A2704" s="12">
        <f>Riesgo!D2708</f>
        <v>0.73950488409745085</v>
      </c>
      <c r="F2704" s="75">
        <f t="shared" si="126"/>
        <v>-4.9786996418345497E-2</v>
      </c>
      <c r="G2704" s="26">
        <f t="shared" si="127"/>
        <v>-1.2340926905237638E-4</v>
      </c>
      <c r="H2704" s="26">
        <f t="shared" si="128"/>
        <v>6.1441768363012979E-6</v>
      </c>
    </row>
    <row r="2705" spans="1:8" x14ac:dyDescent="0.25">
      <c r="A2705" s="12">
        <f>Riesgo!D2709</f>
        <v>0.96666246246891763</v>
      </c>
      <c r="F2705" s="75">
        <f t="shared" si="126"/>
        <v>0.17737058195312128</v>
      </c>
      <c r="G2705" s="26">
        <f t="shared" si="127"/>
        <v>5.5801358596728875E-3</v>
      </c>
      <c r="H2705" s="26">
        <f t="shared" si="128"/>
        <v>9.897519448076608E-4</v>
      </c>
    </row>
    <row r="2706" spans="1:8" x14ac:dyDescent="0.25">
      <c r="A2706" s="12">
        <f>Riesgo!D2710</f>
        <v>0.64833631889919718</v>
      </c>
      <c r="F2706" s="75">
        <f t="shared" si="126"/>
        <v>-0.14095556161659917</v>
      </c>
      <c r="G2706" s="26">
        <f t="shared" si="127"/>
        <v>-2.8005713967387447E-3</v>
      </c>
      <c r="H2706" s="26">
        <f t="shared" si="128"/>
        <v>3.9475611407469334E-4</v>
      </c>
    </row>
    <row r="2707" spans="1:8" x14ac:dyDescent="0.25">
      <c r="A2707" s="12">
        <f>Riesgo!D2711</f>
        <v>0.4924321711202525</v>
      </c>
      <c r="F2707" s="75">
        <f t="shared" si="126"/>
        <v>-0.29685970939554385</v>
      </c>
      <c r="G2707" s="26">
        <f t="shared" si="127"/>
        <v>-2.6160965851628703E-2</v>
      </c>
      <c r="H2707" s="26">
        <f t="shared" si="128"/>
        <v>7.7661367202212428E-3</v>
      </c>
    </row>
    <row r="2708" spans="1:8" x14ac:dyDescent="0.25">
      <c r="A2708" s="12">
        <f>Riesgo!D2712</f>
        <v>0.91584456667191616</v>
      </c>
      <c r="F2708" s="75">
        <f t="shared" si="126"/>
        <v>0.12655268615611981</v>
      </c>
      <c r="G2708" s="26">
        <f t="shared" si="127"/>
        <v>2.0268149696994345E-3</v>
      </c>
      <c r="H2708" s="26">
        <f t="shared" si="128"/>
        <v>2.56498878756898E-4</v>
      </c>
    </row>
    <row r="2709" spans="1:8" x14ac:dyDescent="0.25">
      <c r="A2709" s="12">
        <f>Riesgo!D2713</f>
        <v>0.68904111291746739</v>
      </c>
      <c r="F2709" s="75">
        <f t="shared" si="126"/>
        <v>-0.10025076759832896</v>
      </c>
      <c r="G2709" s="26">
        <f t="shared" si="127"/>
        <v>-1.0075419090357473E-3</v>
      </c>
      <c r="H2709" s="26">
        <f t="shared" si="128"/>
        <v>1.0100684976831942E-4</v>
      </c>
    </row>
    <row r="2710" spans="1:8" x14ac:dyDescent="0.25">
      <c r="A2710" s="12">
        <f>Riesgo!D2714</f>
        <v>0.72495787506939025</v>
      </c>
      <c r="F2710" s="75">
        <f t="shared" si="126"/>
        <v>-6.4334005446406106E-2</v>
      </c>
      <c r="G2710" s="26">
        <f t="shared" si="127"/>
        <v>-2.6626971563750495E-4</v>
      </c>
      <c r="H2710" s="26">
        <f t="shared" si="128"/>
        <v>1.7130197336036248E-5</v>
      </c>
    </row>
    <row r="2711" spans="1:8" x14ac:dyDescent="0.25">
      <c r="A2711" s="12">
        <f>Riesgo!D2715</f>
        <v>0.72073284496317225</v>
      </c>
      <c r="F2711" s="75">
        <f t="shared" si="126"/>
        <v>-6.8559035552624104E-2</v>
      </c>
      <c r="G2711" s="26">
        <f t="shared" si="127"/>
        <v>-3.2225087012902721E-4</v>
      </c>
      <c r="H2711" s="26">
        <f t="shared" si="128"/>
        <v>2.2093208862040029E-5</v>
      </c>
    </row>
    <row r="2712" spans="1:8" x14ac:dyDescent="0.25">
      <c r="A2712" s="12">
        <f>Riesgo!D2716</f>
        <v>0.67301037926820895</v>
      </c>
      <c r="F2712" s="75">
        <f t="shared" si="126"/>
        <v>-0.1162815012475874</v>
      </c>
      <c r="G2712" s="26">
        <f t="shared" si="127"/>
        <v>-1.5722872412170311E-3</v>
      </c>
      <c r="H2712" s="26">
        <f t="shared" si="128"/>
        <v>1.8282792080114395E-4</v>
      </c>
    </row>
    <row r="2713" spans="1:8" x14ac:dyDescent="0.25">
      <c r="A2713" s="12">
        <f>Riesgo!D2717</f>
        <v>0.70856939082574943</v>
      </c>
      <c r="F2713" s="75">
        <f t="shared" si="126"/>
        <v>-8.0722489690046917E-2</v>
      </c>
      <c r="G2713" s="26">
        <f t="shared" si="127"/>
        <v>-5.2599745710680483E-4</v>
      </c>
      <c r="H2713" s="26">
        <f t="shared" si="128"/>
        <v>4.2459824308294956E-5</v>
      </c>
    </row>
    <row r="2714" spans="1:8" x14ac:dyDescent="0.25">
      <c r="A2714" s="12">
        <f>Riesgo!D2718</f>
        <v>0.85989935984344645</v>
      </c>
      <c r="F2714" s="75">
        <f t="shared" si="126"/>
        <v>7.0607479327650102E-2</v>
      </c>
      <c r="G2714" s="26">
        <f t="shared" si="127"/>
        <v>3.5200766683328102E-4</v>
      </c>
      <c r="H2714" s="26">
        <f t="shared" si="128"/>
        <v>2.4854374059105237E-5</v>
      </c>
    </row>
    <row r="2715" spans="1:8" x14ac:dyDescent="0.25">
      <c r="A2715" s="12">
        <f>Riesgo!D2719</f>
        <v>0.85830618516439949</v>
      </c>
      <c r="F2715" s="75">
        <f t="shared" si="126"/>
        <v>6.9014304648603142E-2</v>
      </c>
      <c r="G2715" s="26">
        <f t="shared" si="127"/>
        <v>3.2871335565588089E-4</v>
      </c>
      <c r="H2715" s="26">
        <f t="shared" si="128"/>
        <v>2.2685923669299599E-5</v>
      </c>
    </row>
    <row r="2716" spans="1:8" x14ac:dyDescent="0.25">
      <c r="A2716" s="12">
        <f>Riesgo!D2720</f>
        <v>0.88282918989752446</v>
      </c>
      <c r="F2716" s="75">
        <f t="shared" si="126"/>
        <v>9.3537309381728106E-2</v>
      </c>
      <c r="G2716" s="26">
        <f t="shared" si="127"/>
        <v>8.1837926933235714E-4</v>
      </c>
      <c r="H2716" s="26">
        <f t="shared" si="128"/>
        <v>7.6548994907133281E-5</v>
      </c>
    </row>
    <row r="2717" spans="1:8" x14ac:dyDescent="0.25">
      <c r="A2717" s="12">
        <f>Riesgo!D2721</f>
        <v>0.77673543307313075</v>
      </c>
      <c r="F2717" s="75">
        <f t="shared" si="126"/>
        <v>-1.2556447442665597E-2</v>
      </c>
      <c r="G2717" s="26">
        <f t="shared" si="127"/>
        <v>-1.9797044053756439E-6</v>
      </c>
      <c r="H2717" s="26">
        <f t="shared" si="128"/>
        <v>2.4858054318112823E-8</v>
      </c>
    </row>
    <row r="2718" spans="1:8" x14ac:dyDescent="0.25">
      <c r="A2718" s="12">
        <f>Riesgo!D2722</f>
        <v>0.78767069062723993</v>
      </c>
      <c r="F2718" s="75">
        <f t="shared" si="126"/>
        <v>-1.621189888556418E-3</v>
      </c>
      <c r="G2718" s="26">
        <f t="shared" si="127"/>
        <v>-4.2609031132240907E-9</v>
      </c>
      <c r="H2718" s="26">
        <f t="shared" si="128"/>
        <v>6.9077330432774582E-12</v>
      </c>
    </row>
    <row r="2719" spans="1:8" x14ac:dyDescent="0.25">
      <c r="A2719" s="12">
        <f>Riesgo!D2723</f>
        <v>0.68645067080737354</v>
      </c>
      <c r="F2719" s="75">
        <f t="shared" si="126"/>
        <v>-0.10284120970842281</v>
      </c>
      <c r="G2719" s="26">
        <f t="shared" si="127"/>
        <v>-1.0876809686223977E-3</v>
      </c>
      <c r="H2719" s="26">
        <f t="shared" si="128"/>
        <v>1.1185842658995647E-4</v>
      </c>
    </row>
    <row r="2720" spans="1:8" x14ac:dyDescent="0.25">
      <c r="A2720" s="12">
        <f>Riesgo!D2724</f>
        <v>0.61139563308940637</v>
      </c>
      <c r="F2720" s="75">
        <f t="shared" si="126"/>
        <v>-0.17789624742638999</v>
      </c>
      <c r="G2720" s="26">
        <f t="shared" si="127"/>
        <v>-5.6298958575509142E-3</v>
      </c>
      <c r="H2720" s="26">
        <f t="shared" si="128"/>
        <v>1.0015373464596856E-3</v>
      </c>
    </row>
    <row r="2721" spans="1:8" x14ac:dyDescent="0.25">
      <c r="A2721" s="12">
        <f>Riesgo!D2725</f>
        <v>0.81841043716680084</v>
      </c>
      <c r="F2721" s="75">
        <f t="shared" si="126"/>
        <v>2.911855665100449E-2</v>
      </c>
      <c r="G2721" s="26">
        <f t="shared" si="127"/>
        <v>2.4689342940994891E-5</v>
      </c>
      <c r="H2721" s="26">
        <f t="shared" si="128"/>
        <v>7.1891803110343764E-7</v>
      </c>
    </row>
    <row r="2722" spans="1:8" x14ac:dyDescent="0.25">
      <c r="A2722" s="12">
        <f>Riesgo!D2726</f>
        <v>0.99440195092970063</v>
      </c>
      <c r="F2722" s="75">
        <f t="shared" si="126"/>
        <v>0.20511007041390428</v>
      </c>
      <c r="G2722" s="26">
        <f t="shared" si="127"/>
        <v>8.6290095797965892E-3</v>
      </c>
      <c r="H2722" s="26">
        <f t="shared" si="128"/>
        <v>1.7698967625143331E-3</v>
      </c>
    </row>
    <row r="2723" spans="1:8" x14ac:dyDescent="0.25">
      <c r="A2723" s="12">
        <f>Riesgo!D2727</f>
        <v>0.6776341478843465</v>
      </c>
      <c r="F2723" s="75">
        <f t="shared" si="126"/>
        <v>-0.11165773263144985</v>
      </c>
      <c r="G2723" s="26">
        <f t="shared" si="127"/>
        <v>-1.3920871156668708E-3</v>
      </c>
      <c r="H2723" s="26">
        <f t="shared" si="128"/>
        <v>1.5543729096081766E-4</v>
      </c>
    </row>
    <row r="2724" spans="1:8" x14ac:dyDescent="0.25">
      <c r="A2724" s="12">
        <f>Riesgo!D2728</f>
        <v>0.89346300788590127</v>
      </c>
      <c r="F2724" s="75">
        <f t="shared" si="126"/>
        <v>0.10417112737010492</v>
      </c>
      <c r="G2724" s="26">
        <f t="shared" si="127"/>
        <v>1.1304258827045184E-3</v>
      </c>
      <c r="H2724" s="26">
        <f t="shared" si="128"/>
        <v>1.1775773860967568E-4</v>
      </c>
    </row>
    <row r="2725" spans="1:8" x14ac:dyDescent="0.25">
      <c r="A2725" s="12">
        <f>Riesgo!D2729</f>
        <v>0.88956709806506329</v>
      </c>
      <c r="F2725" s="75">
        <f t="shared" si="126"/>
        <v>0.10027521754926694</v>
      </c>
      <c r="G2725" s="26">
        <f t="shared" si="127"/>
        <v>1.0082792707341061E-3</v>
      </c>
      <c r="H2725" s="26">
        <f t="shared" si="128"/>
        <v>1.011054232232787E-4</v>
      </c>
    </row>
    <row r="2726" spans="1:8" x14ac:dyDescent="0.25">
      <c r="A2726" s="12">
        <f>Riesgo!D2730</f>
        <v>0.64304942588299141</v>
      </c>
      <c r="F2726" s="75">
        <f t="shared" si="126"/>
        <v>-0.14624245463280494</v>
      </c>
      <c r="G2726" s="26">
        <f t="shared" si="127"/>
        <v>-3.1276662506121724E-3</v>
      </c>
      <c r="H2726" s="26">
        <f t="shared" si="128"/>
        <v>4.5739758976170574E-4</v>
      </c>
    </row>
    <row r="2727" spans="1:8" x14ac:dyDescent="0.25">
      <c r="A2727" s="12">
        <f>Riesgo!D2731</f>
        <v>0.67927307638188994</v>
      </c>
      <c r="F2727" s="75">
        <f t="shared" si="126"/>
        <v>-0.11001880413390641</v>
      </c>
      <c r="G2727" s="26">
        <f t="shared" si="127"/>
        <v>-1.3316827067539508E-3</v>
      </c>
      <c r="H2727" s="26">
        <f t="shared" si="128"/>
        <v>1.4651013888287325E-4</v>
      </c>
    </row>
    <row r="2728" spans="1:8" x14ac:dyDescent="0.25">
      <c r="A2728" s="12">
        <f>Riesgo!D2732</f>
        <v>0.72230297586853121</v>
      </c>
      <c r="F2728" s="75">
        <f t="shared" si="126"/>
        <v>-6.6988904647265146E-2</v>
      </c>
      <c r="G2728" s="26">
        <f t="shared" si="127"/>
        <v>-3.0061360362783113E-4</v>
      </c>
      <c r="H2728" s="26">
        <f t="shared" si="128"/>
        <v>2.0137776029095538E-5</v>
      </c>
    </row>
    <row r="2729" spans="1:8" x14ac:dyDescent="0.25">
      <c r="A2729" s="12">
        <f>Riesgo!D2733</f>
        <v>0.50494710176209168</v>
      </c>
      <c r="F2729" s="75">
        <f t="shared" si="126"/>
        <v>-0.28434477875370467</v>
      </c>
      <c r="G2729" s="26">
        <f t="shared" si="127"/>
        <v>-2.298983074573652E-2</v>
      </c>
      <c r="H2729" s="26">
        <f t="shared" si="128"/>
        <v>6.5370383369815679E-3</v>
      </c>
    </row>
    <row r="2730" spans="1:8" x14ac:dyDescent="0.25">
      <c r="A2730" s="12">
        <f>Riesgo!D2734</f>
        <v>0.8880831045523</v>
      </c>
      <c r="F2730" s="75">
        <f t="shared" si="126"/>
        <v>9.8791224036503644E-2</v>
      </c>
      <c r="G2730" s="26">
        <f t="shared" si="127"/>
        <v>9.6417329670398584E-4</v>
      </c>
      <c r="H2730" s="26">
        <f t="shared" si="128"/>
        <v>9.5251860164697756E-5</v>
      </c>
    </row>
    <row r="2731" spans="1:8" x14ac:dyDescent="0.25">
      <c r="A2731" s="12">
        <f>Riesgo!D2735</f>
        <v>0.7741776602326379</v>
      </c>
      <c r="F2731" s="75">
        <f t="shared" si="126"/>
        <v>-1.5114220283158453E-2</v>
      </c>
      <c r="G2731" s="26">
        <f t="shared" si="127"/>
        <v>-3.4526872635697775E-6</v>
      </c>
      <c r="H2731" s="26">
        <f t="shared" si="128"/>
        <v>5.2184675870449186E-8</v>
      </c>
    </row>
    <row r="2732" spans="1:8" x14ac:dyDescent="0.25">
      <c r="A2732" s="12">
        <f>Riesgo!D2736</f>
        <v>0.81523398970114624</v>
      </c>
      <c r="F2732" s="75">
        <f t="shared" si="126"/>
        <v>2.5942109185349893E-2</v>
      </c>
      <c r="G2732" s="26">
        <f t="shared" si="127"/>
        <v>1.7458858638898234E-5</v>
      </c>
      <c r="H2732" s="26">
        <f t="shared" si="128"/>
        <v>4.5291961706188719E-7</v>
      </c>
    </row>
    <row r="2733" spans="1:8" x14ac:dyDescent="0.25">
      <c r="A2733" s="12">
        <f>Riesgo!D2737</f>
        <v>0.90746765154342512</v>
      </c>
      <c r="F2733" s="75">
        <f t="shared" si="126"/>
        <v>0.11817577102762877</v>
      </c>
      <c r="G2733" s="26">
        <f t="shared" si="127"/>
        <v>1.6503852497874053E-3</v>
      </c>
      <c r="H2733" s="26">
        <f t="shared" si="128"/>
        <v>1.9503554938625234E-4</v>
      </c>
    </row>
    <row r="2734" spans="1:8" x14ac:dyDescent="0.25">
      <c r="A2734" s="12">
        <f>Riesgo!D2738</f>
        <v>0.89146992412783699</v>
      </c>
      <c r="F2734" s="75">
        <f t="shared" si="126"/>
        <v>0.10217804361204064</v>
      </c>
      <c r="G2734" s="26">
        <f t="shared" si="127"/>
        <v>1.066774802918414E-3</v>
      </c>
      <c r="H2734" s="26">
        <f t="shared" si="128"/>
        <v>1.0900096233682375E-4</v>
      </c>
    </row>
    <row r="2735" spans="1:8" x14ac:dyDescent="0.25">
      <c r="A2735" s="12">
        <f>Riesgo!D2739</f>
        <v>0.90719790492294128</v>
      </c>
      <c r="F2735" s="75">
        <f t="shared" si="126"/>
        <v>0.11790602440714493</v>
      </c>
      <c r="G2735" s="26">
        <f t="shared" si="127"/>
        <v>1.6391095770251873E-3</v>
      </c>
      <c r="H2735" s="26">
        <f t="shared" si="128"/>
        <v>1.9326089379471674E-4</v>
      </c>
    </row>
    <row r="2736" spans="1:8" x14ac:dyDescent="0.25">
      <c r="A2736" s="12">
        <f>Riesgo!D2740</f>
        <v>0.77059482170499327</v>
      </c>
      <c r="F2736" s="75">
        <f t="shared" si="126"/>
        <v>-1.869705881080308E-2</v>
      </c>
      <c r="G2736" s="26">
        <f t="shared" si="127"/>
        <v>-6.5361179719220615E-6</v>
      </c>
      <c r="H2736" s="26">
        <f t="shared" si="128"/>
        <v>1.2220618211537375E-7</v>
      </c>
    </row>
    <row r="2737" spans="1:8" x14ac:dyDescent="0.25">
      <c r="A2737" s="12">
        <f>Riesgo!D2741</f>
        <v>1</v>
      </c>
      <c r="F2737" s="75">
        <f t="shared" si="126"/>
        <v>0.21070811948420365</v>
      </c>
      <c r="G2737" s="26">
        <f t="shared" si="127"/>
        <v>9.3550004657532264E-3</v>
      </c>
      <c r="H2737" s="26">
        <f t="shared" si="128"/>
        <v>1.9711745559127117E-3</v>
      </c>
    </row>
    <row r="2738" spans="1:8" x14ac:dyDescent="0.25">
      <c r="A2738" s="12">
        <f>Riesgo!D2742</f>
        <v>0.66828827014594017</v>
      </c>
      <c r="F2738" s="75">
        <f t="shared" si="126"/>
        <v>-0.12100361036985618</v>
      </c>
      <c r="G2738" s="26">
        <f t="shared" si="127"/>
        <v>-1.7717195830068619E-3</v>
      </c>
      <c r="H2738" s="26">
        <f t="shared" si="128"/>
        <v>2.1438446610680639E-4</v>
      </c>
    </row>
    <row r="2739" spans="1:8" x14ac:dyDescent="0.25">
      <c r="A2739" s="12">
        <f>Riesgo!D2743</f>
        <v>0.72463966516171074</v>
      </c>
      <c r="F2739" s="75">
        <f t="shared" si="126"/>
        <v>-6.4652215354085607E-2</v>
      </c>
      <c r="G2739" s="26">
        <f t="shared" si="127"/>
        <v>-2.7024037360822247E-4</v>
      </c>
      <c r="H2739" s="26">
        <f t="shared" si="128"/>
        <v>1.7471638831887349E-5</v>
      </c>
    </row>
    <row r="2740" spans="1:8" x14ac:dyDescent="0.25">
      <c r="A2740" s="12">
        <f>Riesgo!D2744</f>
        <v>0.92009202998367934</v>
      </c>
      <c r="F2740" s="75">
        <f t="shared" si="126"/>
        <v>0.13080014946788299</v>
      </c>
      <c r="G2740" s="26">
        <f t="shared" si="127"/>
        <v>2.2378177835853715E-3</v>
      </c>
      <c r="H2740" s="26">
        <f t="shared" si="128"/>
        <v>2.9270690057485319E-4</v>
      </c>
    </row>
    <row r="2741" spans="1:8" x14ac:dyDescent="0.25">
      <c r="A2741" s="12">
        <f>Riesgo!D2745</f>
        <v>0.98811992476969379</v>
      </c>
      <c r="F2741" s="75">
        <f t="shared" si="126"/>
        <v>0.19882804425389744</v>
      </c>
      <c r="G2741" s="26">
        <f t="shared" si="127"/>
        <v>7.8601877889720919E-3</v>
      </c>
      <c r="H2741" s="26">
        <f t="shared" si="128"/>
        <v>1.5628257655496873E-3</v>
      </c>
    </row>
    <row r="2742" spans="1:8" x14ac:dyDescent="0.25">
      <c r="A2742" s="12">
        <f>Riesgo!D2746</f>
        <v>0.81994644232026115</v>
      </c>
      <c r="F2742" s="75">
        <f t="shared" si="126"/>
        <v>3.0654561804464797E-2</v>
      </c>
      <c r="G2742" s="26">
        <f t="shared" si="127"/>
        <v>2.8806157923844437E-5</v>
      </c>
      <c r="H2742" s="26">
        <f t="shared" si="128"/>
        <v>8.8304014842566265E-7</v>
      </c>
    </row>
    <row r="2743" spans="1:8" x14ac:dyDescent="0.25">
      <c r="A2743" s="12">
        <f>Riesgo!D2747</f>
        <v>0.68861510632509826</v>
      </c>
      <c r="F2743" s="75">
        <f t="shared" si="126"/>
        <v>-0.10067677419069809</v>
      </c>
      <c r="G2743" s="26">
        <f t="shared" si="127"/>
        <v>-1.020440942690853E-3</v>
      </c>
      <c r="H2743" s="26">
        <f t="shared" si="128"/>
        <v>1.0273470236223011E-4</v>
      </c>
    </row>
    <row r="2744" spans="1:8" x14ac:dyDescent="0.25">
      <c r="A2744" s="12">
        <f>Riesgo!D2748</f>
        <v>0.49022931047180612</v>
      </c>
      <c r="F2744" s="75">
        <f t="shared" si="126"/>
        <v>-0.29906257004399023</v>
      </c>
      <c r="G2744" s="26">
        <f t="shared" si="127"/>
        <v>-2.6747683985517606E-2</v>
      </c>
      <c r="H2744" s="26">
        <f t="shared" si="128"/>
        <v>7.9992311154333754E-3</v>
      </c>
    </row>
    <row r="2745" spans="1:8" x14ac:dyDescent="0.25">
      <c r="A2745" s="12">
        <f>Riesgo!D2749</f>
        <v>0.79345599769204789</v>
      </c>
      <c r="F2745" s="75">
        <f t="shared" si="126"/>
        <v>4.1641171762515361E-3</v>
      </c>
      <c r="G2745" s="26">
        <f t="shared" si="127"/>
        <v>7.2205258236037351E-8</v>
      </c>
      <c r="H2745" s="26">
        <f t="shared" si="128"/>
        <v>3.0067115603636082E-10</v>
      </c>
    </row>
    <row r="2746" spans="1:8" x14ac:dyDescent="0.25">
      <c r="A2746" s="12">
        <f>Riesgo!D2750</f>
        <v>0.75274839126469073</v>
      </c>
      <c r="F2746" s="75">
        <f t="shared" si="126"/>
        <v>-3.6543489251105621E-2</v>
      </c>
      <c r="G2746" s="26">
        <f t="shared" si="127"/>
        <v>-4.8801147845596574E-5</v>
      </c>
      <c r="H2746" s="26">
        <f t="shared" si="128"/>
        <v>1.7833642217371745E-6</v>
      </c>
    </row>
    <row r="2747" spans="1:8" x14ac:dyDescent="0.25">
      <c r="A2747" s="12">
        <f>Riesgo!D2751</f>
        <v>0.83065072438868615</v>
      </c>
      <c r="F2747" s="75">
        <f t="shared" si="126"/>
        <v>4.1358843872889794E-2</v>
      </c>
      <c r="G2747" s="26">
        <f t="shared" si="127"/>
        <v>7.0746534436711632E-5</v>
      </c>
      <c r="H2747" s="26">
        <f t="shared" si="128"/>
        <v>2.9259948723159776E-6</v>
      </c>
    </row>
    <row r="2748" spans="1:8" x14ac:dyDescent="0.25">
      <c r="A2748" s="12">
        <f>Riesgo!D2752</f>
        <v>0.89590915482794653</v>
      </c>
      <c r="F2748" s="75">
        <f t="shared" si="126"/>
        <v>0.10661727431215018</v>
      </c>
      <c r="G2748" s="26">
        <f t="shared" si="127"/>
        <v>1.2119444844818014E-3</v>
      </c>
      <c r="H2748" s="26">
        <f t="shared" si="128"/>
        <v>1.2921421755309368E-4</v>
      </c>
    </row>
    <row r="2749" spans="1:8" x14ac:dyDescent="0.25">
      <c r="A2749" s="12">
        <f>Riesgo!D2753</f>
        <v>0.72131182059190357</v>
      </c>
      <c r="F2749" s="75">
        <f t="shared" si="126"/>
        <v>-6.7980059923892777E-2</v>
      </c>
      <c r="G2749" s="26">
        <f t="shared" si="127"/>
        <v>-3.1415547236806588E-4</v>
      </c>
      <c r="H2749" s="26">
        <f t="shared" si="128"/>
        <v>2.1356307836999964E-5</v>
      </c>
    </row>
    <row r="2750" spans="1:8" x14ac:dyDescent="0.25">
      <c r="A2750" s="12">
        <f>Riesgo!D2754</f>
        <v>0.63001671026377903</v>
      </c>
      <c r="F2750" s="75">
        <f t="shared" si="126"/>
        <v>-0.15927517025201732</v>
      </c>
      <c r="G2750" s="26">
        <f t="shared" si="127"/>
        <v>-4.0405848760637171E-3</v>
      </c>
      <c r="H2750" s="26">
        <f t="shared" si="128"/>
        <v>6.4356484405277484E-4</v>
      </c>
    </row>
    <row r="2751" spans="1:8" x14ac:dyDescent="0.25">
      <c r="A2751" s="12">
        <f>Riesgo!D2755</f>
        <v>0.69342539321456964</v>
      </c>
      <c r="F2751" s="75">
        <f t="shared" si="126"/>
        <v>-9.586648730122671E-2</v>
      </c>
      <c r="G2751" s="26">
        <f t="shared" si="127"/>
        <v>-8.8104977230889811E-4</v>
      </c>
      <c r="H2751" s="26">
        <f t="shared" si="128"/>
        <v>8.4463146808799662E-5</v>
      </c>
    </row>
    <row r="2752" spans="1:8" x14ac:dyDescent="0.25">
      <c r="A2752" s="12">
        <f>Riesgo!D2756</f>
        <v>0.91533558446047225</v>
      </c>
      <c r="F2752" s="75">
        <f t="shared" si="126"/>
        <v>0.1260437039446759</v>
      </c>
      <c r="G2752" s="26">
        <f t="shared" si="127"/>
        <v>2.0024582535536468E-3</v>
      </c>
      <c r="H2752" s="26">
        <f t="shared" si="128"/>
        <v>2.5239725527248855E-4</v>
      </c>
    </row>
    <row r="2753" spans="1:8" x14ac:dyDescent="0.25">
      <c r="A2753" s="12">
        <f>Riesgo!D2757</f>
        <v>0.89246087968126198</v>
      </c>
      <c r="F2753" s="75">
        <f t="shared" si="126"/>
        <v>0.10316899916546562</v>
      </c>
      <c r="G2753" s="26">
        <f t="shared" si="127"/>
        <v>1.0981145665278518E-3</v>
      </c>
      <c r="H2753" s="26">
        <f t="shared" si="128"/>
        <v>1.132913807976976E-4</v>
      </c>
    </row>
    <row r="2754" spans="1:8" x14ac:dyDescent="0.25">
      <c r="A2754" s="12">
        <f>Riesgo!D2758</f>
        <v>0.63568990570700357</v>
      </c>
      <c r="F2754" s="75">
        <f t="shared" si="126"/>
        <v>-0.15360197480879278</v>
      </c>
      <c r="G2754" s="26">
        <f t="shared" si="127"/>
        <v>-3.6240184325516353E-3</v>
      </c>
      <c r="H2754" s="26">
        <f t="shared" si="128"/>
        <v>5.5665638798339692E-4</v>
      </c>
    </row>
    <row r="2755" spans="1:8" x14ac:dyDescent="0.25">
      <c r="A2755" s="12">
        <f>Riesgo!D2759</f>
        <v>0.99804335487416418</v>
      </c>
      <c r="F2755" s="75">
        <f t="shared" ref="F2755:F2818" si="129">A2755-$D$4</f>
        <v>0.20875147435836783</v>
      </c>
      <c r="G2755" s="26">
        <f t="shared" ref="G2755:G2818" si="130">IF(A2755=0,0,(A2755-D$4)^3)</f>
        <v>9.0968001656449929E-3</v>
      </c>
      <c r="H2755" s="26">
        <f t="shared" ref="H2755:H2818" si="131">IF(A2755=0,0,(A2755-D$4)^4)</f>
        <v>1.8989704465218369E-3</v>
      </c>
    </row>
    <row r="2756" spans="1:8" x14ac:dyDescent="0.25">
      <c r="A2756" s="12">
        <f>Riesgo!D2760</f>
        <v>0.88540634227875137</v>
      </c>
      <c r="F2756" s="75">
        <f t="shared" si="129"/>
        <v>9.6114461762955017E-2</v>
      </c>
      <c r="G2756" s="26">
        <f t="shared" si="130"/>
        <v>8.8790441355241206E-4</v>
      </c>
      <c r="H2756" s="26">
        <f t="shared" si="131"/>
        <v>8.5340454805542314E-5</v>
      </c>
    </row>
    <row r="2757" spans="1:8" x14ac:dyDescent="0.25">
      <c r="A2757" s="12">
        <f>Riesgo!D2761</f>
        <v>0.77713163421213804</v>
      </c>
      <c r="F2757" s="75">
        <f t="shared" si="129"/>
        <v>-1.2160246303658306E-2</v>
      </c>
      <c r="G2757" s="26">
        <f t="shared" si="130"/>
        <v>-1.7981549577277453E-6</v>
      </c>
      <c r="H2757" s="26">
        <f t="shared" si="131"/>
        <v>2.1866007178113672E-8</v>
      </c>
    </row>
    <row r="2758" spans="1:8" x14ac:dyDescent="0.25">
      <c r="A2758" s="12">
        <f>Riesgo!D2762</f>
        <v>0.9948397991658916</v>
      </c>
      <c r="F2758" s="75">
        <f t="shared" si="129"/>
        <v>0.20554791865009525</v>
      </c>
      <c r="G2758" s="26">
        <f t="shared" si="130"/>
        <v>8.6843886404350517E-3</v>
      </c>
      <c r="H2758" s="26">
        <f t="shared" si="131"/>
        <v>1.7850580097899555E-3</v>
      </c>
    </row>
    <row r="2759" spans="1:8" x14ac:dyDescent="0.25">
      <c r="A2759" s="12">
        <f>Riesgo!D2763</f>
        <v>0.60799481716885695</v>
      </c>
      <c r="F2759" s="75">
        <f t="shared" si="129"/>
        <v>-0.1812970633469394</v>
      </c>
      <c r="G2759" s="26">
        <f t="shared" si="130"/>
        <v>-5.9589852210633126E-3</v>
      </c>
      <c r="H2759" s="26">
        <f t="shared" si="131"/>
        <v>1.0803465211065909E-3</v>
      </c>
    </row>
    <row r="2760" spans="1:8" x14ac:dyDescent="0.25">
      <c r="A2760" s="12">
        <f>Riesgo!D2764</f>
        <v>0.89695642895558814</v>
      </c>
      <c r="F2760" s="75">
        <f t="shared" si="129"/>
        <v>0.10766454843979179</v>
      </c>
      <c r="G2760" s="26">
        <f t="shared" si="130"/>
        <v>1.2480103002483409E-3</v>
      </c>
      <c r="H2760" s="26">
        <f t="shared" si="131"/>
        <v>1.3436646542444656E-4</v>
      </c>
    </row>
    <row r="2761" spans="1:8" x14ac:dyDescent="0.25">
      <c r="A2761" s="12">
        <f>Riesgo!D2765</f>
        <v>0.84974272410111817</v>
      </c>
      <c r="F2761" s="75">
        <f t="shared" si="129"/>
        <v>6.0450843585321823E-2</v>
      </c>
      <c r="G2761" s="26">
        <f t="shared" si="130"/>
        <v>2.2090578914883173E-4</v>
      </c>
      <c r="H2761" s="26">
        <f t="shared" si="131"/>
        <v>1.3353941306928109E-5</v>
      </c>
    </row>
    <row r="2762" spans="1:8" x14ac:dyDescent="0.25">
      <c r="A2762" s="12">
        <f>Riesgo!D2766</f>
        <v>0.83006713208449412</v>
      </c>
      <c r="F2762" s="75">
        <f t="shared" si="129"/>
        <v>4.0775251568697768E-2</v>
      </c>
      <c r="G2762" s="26">
        <f t="shared" si="130"/>
        <v>6.7793795266938992E-5</v>
      </c>
      <c r="H2762" s="26">
        <f t="shared" si="131"/>
        <v>2.7643090568062299E-6</v>
      </c>
    </row>
    <row r="2763" spans="1:8" x14ac:dyDescent="0.25">
      <c r="A2763" s="12">
        <f>Riesgo!D2767</f>
        <v>0.74709149086373472</v>
      </c>
      <c r="F2763" s="75">
        <f t="shared" si="129"/>
        <v>-4.2200389652061632E-2</v>
      </c>
      <c r="G2763" s="26">
        <f t="shared" si="130"/>
        <v>-7.5153529743153888E-5</v>
      </c>
      <c r="H2763" s="26">
        <f t="shared" si="131"/>
        <v>3.1715082388888976E-6</v>
      </c>
    </row>
    <row r="2764" spans="1:8" x14ac:dyDescent="0.25">
      <c r="A2764" s="12">
        <f>Riesgo!D2768</f>
        <v>0.73509156642294704</v>
      </c>
      <c r="F2764" s="75">
        <f t="shared" si="129"/>
        <v>-5.4200314092849311E-2</v>
      </c>
      <c r="G2764" s="26">
        <f t="shared" si="130"/>
        <v>-1.5922285609119478E-4</v>
      </c>
      <c r="H2764" s="26">
        <f t="shared" si="131"/>
        <v>8.6299288109033025E-6</v>
      </c>
    </row>
    <row r="2765" spans="1:8" x14ac:dyDescent="0.25">
      <c r="A2765" s="12">
        <f>Riesgo!D2769</f>
        <v>0.8850902039057349</v>
      </c>
      <c r="F2765" s="75">
        <f t="shared" si="129"/>
        <v>9.5798323389938544E-2</v>
      </c>
      <c r="G2765" s="26">
        <f t="shared" si="130"/>
        <v>8.791717508371895E-4</v>
      </c>
      <c r="H2765" s="26">
        <f t="shared" si="131"/>
        <v>8.4223179701999547E-5</v>
      </c>
    </row>
    <row r="2766" spans="1:8" x14ac:dyDescent="0.25">
      <c r="A2766" s="12">
        <f>Riesgo!D2770</f>
        <v>0.66023632219798423</v>
      </c>
      <c r="F2766" s="75">
        <f t="shared" si="129"/>
        <v>-0.12905555831781212</v>
      </c>
      <c r="G2766" s="26">
        <f t="shared" si="130"/>
        <v>-2.1494638326348525E-3</v>
      </c>
      <c r="H2766" s="26">
        <f t="shared" si="131"/>
        <v>2.7740025500463521E-4</v>
      </c>
    </row>
    <row r="2767" spans="1:8" x14ac:dyDescent="0.25">
      <c r="A2767" s="12">
        <f>Riesgo!D2771</f>
        <v>0.90867003181690909</v>
      </c>
      <c r="F2767" s="75">
        <f t="shared" si="129"/>
        <v>0.11937815130111273</v>
      </c>
      <c r="G2767" s="26">
        <f t="shared" si="130"/>
        <v>1.7012751062313381E-3</v>
      </c>
      <c r="H2767" s="26">
        <f t="shared" si="131"/>
        <v>2.0309507703650132E-4</v>
      </c>
    </row>
    <row r="2768" spans="1:8" x14ac:dyDescent="0.25">
      <c r="A2768" s="12">
        <f>Riesgo!D2772</f>
        <v>0.7954268025659138</v>
      </c>
      <c r="F2768" s="75">
        <f t="shared" si="129"/>
        <v>6.1349220501174528E-3</v>
      </c>
      <c r="G2768" s="26">
        <f t="shared" si="130"/>
        <v>2.3090170880117759E-7</v>
      </c>
      <c r="H2768" s="26">
        <f t="shared" si="131"/>
        <v>1.4165639847341435E-9</v>
      </c>
    </row>
    <row r="2769" spans="1:8" x14ac:dyDescent="0.25">
      <c r="A2769" s="12">
        <f>Riesgo!D2773</f>
        <v>1</v>
      </c>
      <c r="F2769" s="75">
        <f t="shared" si="129"/>
        <v>0.21070811948420365</v>
      </c>
      <c r="G2769" s="26">
        <f t="shared" si="130"/>
        <v>9.3550004657532264E-3</v>
      </c>
      <c r="H2769" s="26">
        <f t="shared" si="131"/>
        <v>1.9711745559127117E-3</v>
      </c>
    </row>
    <row r="2770" spans="1:8" x14ac:dyDescent="0.25">
      <c r="A2770" s="12">
        <f>Riesgo!D2774</f>
        <v>0.89782454529880829</v>
      </c>
      <c r="F2770" s="75">
        <f t="shared" si="129"/>
        <v>0.10853266478301193</v>
      </c>
      <c r="G2770" s="26">
        <f t="shared" si="130"/>
        <v>1.2784430863148997E-3</v>
      </c>
      <c r="H2770" s="26">
        <f t="shared" si="131"/>
        <v>1.3875283493117418E-4</v>
      </c>
    </row>
    <row r="2771" spans="1:8" x14ac:dyDescent="0.25">
      <c r="A2771" s="12">
        <f>Riesgo!D2775</f>
        <v>0.58370122043501615</v>
      </c>
      <c r="F2771" s="75">
        <f t="shared" si="129"/>
        <v>-0.2055906600807802</v>
      </c>
      <c r="G2771" s="26">
        <f t="shared" si="130"/>
        <v>-8.6898072365420385E-3</v>
      </c>
      <c r="H2771" s="26">
        <f t="shared" si="131"/>
        <v>1.7865432057354179E-3</v>
      </c>
    </row>
    <row r="2772" spans="1:8" x14ac:dyDescent="0.25">
      <c r="A2772" s="12">
        <f>Riesgo!D2776</f>
        <v>0.83493090713761864</v>
      </c>
      <c r="F2772" s="75">
        <f t="shared" si="129"/>
        <v>4.5639026621822287E-2</v>
      </c>
      <c r="G2772" s="26">
        <f t="shared" si="130"/>
        <v>9.5062475605460186E-5</v>
      </c>
      <c r="H2772" s="26">
        <f t="shared" si="131"/>
        <v>4.3385588548939292E-6</v>
      </c>
    </row>
    <row r="2773" spans="1:8" x14ac:dyDescent="0.25">
      <c r="A2773" s="12">
        <f>Riesgo!D2777</f>
        <v>0.93327633928683384</v>
      </c>
      <c r="F2773" s="75">
        <f t="shared" si="129"/>
        <v>0.14398445877103749</v>
      </c>
      <c r="G2773" s="26">
        <f t="shared" si="130"/>
        <v>2.9850173155658195E-3</v>
      </c>
      <c r="H2773" s="26">
        <f t="shared" si="131"/>
        <v>4.2979610260391975E-4</v>
      </c>
    </row>
    <row r="2774" spans="1:8" x14ac:dyDescent="0.25">
      <c r="A2774" s="12">
        <f>Riesgo!D2778</f>
        <v>0.96853720525760856</v>
      </c>
      <c r="F2774" s="75">
        <f t="shared" si="129"/>
        <v>0.17924532474181221</v>
      </c>
      <c r="G2774" s="26">
        <f t="shared" si="130"/>
        <v>5.7589526838528384E-3</v>
      </c>
      <c r="H2774" s="26">
        <f t="shared" si="131"/>
        <v>1.0322653439899328E-3</v>
      </c>
    </row>
    <row r="2775" spans="1:8" x14ac:dyDescent="0.25">
      <c r="A2775" s="12">
        <f>Riesgo!D2779</f>
        <v>0.70336981379480434</v>
      </c>
      <c r="F2775" s="75">
        <f t="shared" si="129"/>
        <v>-8.5922066720992007E-2</v>
      </c>
      <c r="G2775" s="26">
        <f t="shared" si="130"/>
        <v>-6.3432838291979752E-4</v>
      </c>
      <c r="H2775" s="26">
        <f t="shared" si="131"/>
        <v>5.4502805640253804E-5</v>
      </c>
    </row>
    <row r="2776" spans="1:8" x14ac:dyDescent="0.25">
      <c r="A2776" s="12">
        <f>Riesgo!D2780</f>
        <v>0.90475431688355956</v>
      </c>
      <c r="F2776" s="75">
        <f t="shared" si="129"/>
        <v>0.11546243636776321</v>
      </c>
      <c r="G2776" s="26">
        <f t="shared" si="130"/>
        <v>1.5392960391328269E-3</v>
      </c>
      <c r="H2776" s="26">
        <f t="shared" si="131"/>
        <v>1.7773087096952395E-4</v>
      </c>
    </row>
    <row r="2777" spans="1:8" x14ac:dyDescent="0.25">
      <c r="A2777" s="12">
        <f>Riesgo!D2781</f>
        <v>0.68984879693169898</v>
      </c>
      <c r="F2777" s="75">
        <f t="shared" si="129"/>
        <v>-9.9443083584097369E-2</v>
      </c>
      <c r="G2777" s="26">
        <f t="shared" si="130"/>
        <v>-9.8338538156030248E-4</v>
      </c>
      <c r="H2777" s="26">
        <f t="shared" si="131"/>
        <v>9.779087469388065E-5</v>
      </c>
    </row>
    <row r="2778" spans="1:8" x14ac:dyDescent="0.25">
      <c r="A2778" s="12">
        <f>Riesgo!D2782</f>
        <v>0.85003336665283546</v>
      </c>
      <c r="F2778" s="75">
        <f t="shared" si="129"/>
        <v>6.0741486137039113E-2</v>
      </c>
      <c r="G2778" s="26">
        <f t="shared" si="130"/>
        <v>2.2410742225481054E-4</v>
      </c>
      <c r="H2778" s="26">
        <f t="shared" si="131"/>
        <v>1.3612617882098145E-5</v>
      </c>
    </row>
    <row r="2779" spans="1:8" x14ac:dyDescent="0.25">
      <c r="A2779" s="12">
        <f>Riesgo!D2783</f>
        <v>0.82529762938410545</v>
      </c>
      <c r="F2779" s="75">
        <f t="shared" si="129"/>
        <v>3.6005748868309095E-2</v>
      </c>
      <c r="G2779" s="26">
        <f t="shared" si="130"/>
        <v>4.6678355169520336E-5</v>
      </c>
      <c r="H2779" s="26">
        <f t="shared" si="131"/>
        <v>1.6806891338194867E-6</v>
      </c>
    </row>
    <row r="2780" spans="1:8" x14ac:dyDescent="0.25">
      <c r="A2780" s="12">
        <f>Riesgo!D2784</f>
        <v>0.9723221220754642</v>
      </c>
      <c r="F2780" s="75">
        <f t="shared" si="129"/>
        <v>0.18303024155966785</v>
      </c>
      <c r="G2780" s="26">
        <f t="shared" si="130"/>
        <v>6.131525780891817E-3</v>
      </c>
      <c r="H2780" s="26">
        <f t="shared" si="131"/>
        <v>1.1222546448059602E-3</v>
      </c>
    </row>
    <row r="2781" spans="1:8" x14ac:dyDescent="0.25">
      <c r="A2781" s="12">
        <f>Riesgo!D2785</f>
        <v>0.80583344263693224</v>
      </c>
      <c r="F2781" s="75">
        <f t="shared" si="129"/>
        <v>1.6541562121135889E-2</v>
      </c>
      <c r="G2781" s="26">
        <f t="shared" si="130"/>
        <v>4.5261564410232661E-6</v>
      </c>
      <c r="H2781" s="26">
        <f t="shared" si="131"/>
        <v>7.4869697939165681E-8</v>
      </c>
    </row>
    <row r="2782" spans="1:8" x14ac:dyDescent="0.25">
      <c r="A2782" s="12">
        <f>Riesgo!D2786</f>
        <v>0.87526085492086358</v>
      </c>
      <c r="F2782" s="75">
        <f t="shared" si="129"/>
        <v>8.5968974405067233E-2</v>
      </c>
      <c r="G2782" s="26">
        <f t="shared" si="130"/>
        <v>6.3536785241735249E-4</v>
      </c>
      <c r="H2782" s="26">
        <f t="shared" si="131"/>
        <v>5.4621922642269901E-5</v>
      </c>
    </row>
    <row r="2783" spans="1:8" x14ac:dyDescent="0.25">
      <c r="A2783" s="12">
        <f>Riesgo!D2787</f>
        <v>0.71046287496466576</v>
      </c>
      <c r="F2783" s="75">
        <f t="shared" si="129"/>
        <v>-7.8829005551130593E-2</v>
      </c>
      <c r="G2783" s="26">
        <f t="shared" si="130"/>
        <v>-4.8984439560116003E-4</v>
      </c>
      <c r="H2783" s="26">
        <f t="shared" si="131"/>
        <v>3.8613946580034053E-5</v>
      </c>
    </row>
    <row r="2784" spans="1:8" x14ac:dyDescent="0.25">
      <c r="A2784" s="12">
        <f>Riesgo!D2788</f>
        <v>0.95429534670334282</v>
      </c>
      <c r="F2784" s="75">
        <f t="shared" si="129"/>
        <v>0.16500346618754647</v>
      </c>
      <c r="G2784" s="26">
        <f t="shared" si="130"/>
        <v>4.4924081068150549E-3</v>
      </c>
      <c r="H2784" s="26">
        <f t="shared" si="131"/>
        <v>7.4126290915351746E-4</v>
      </c>
    </row>
    <row r="2785" spans="1:8" x14ac:dyDescent="0.25">
      <c r="A2785" s="12">
        <f>Riesgo!D2789</f>
        <v>0.76249786395163355</v>
      </c>
      <c r="F2785" s="75">
        <f t="shared" si="129"/>
        <v>-2.6794016564162804E-2</v>
      </c>
      <c r="G2785" s="26">
        <f t="shared" si="130"/>
        <v>-1.9235942249359616E-5</v>
      </c>
      <c r="H2785" s="26">
        <f t="shared" si="131"/>
        <v>5.1540815525662061E-7</v>
      </c>
    </row>
    <row r="2786" spans="1:8" x14ac:dyDescent="0.25">
      <c r="A2786" s="12">
        <f>Riesgo!D2790</f>
        <v>0.79914291561088824</v>
      </c>
      <c r="F2786" s="75">
        <f t="shared" si="129"/>
        <v>9.8510350950918868E-3</v>
      </c>
      <c r="G2786" s="26">
        <f t="shared" si="130"/>
        <v>9.559729392022825E-7</v>
      </c>
      <c r="H2786" s="26">
        <f t="shared" si="131"/>
        <v>9.4173229740398261E-9</v>
      </c>
    </row>
    <row r="2787" spans="1:8" x14ac:dyDescent="0.25">
      <c r="A2787" s="12">
        <f>Riesgo!D2791</f>
        <v>0.76844177567707028</v>
      </c>
      <c r="F2787" s="75">
        <f t="shared" si="129"/>
        <v>-2.0850104838726069E-2</v>
      </c>
      <c r="G2787" s="26">
        <f t="shared" si="130"/>
        <v>-9.064100852946779E-6</v>
      </c>
      <c r="H2787" s="26">
        <f t="shared" si="131"/>
        <v>1.8898745305272671E-7</v>
      </c>
    </row>
    <row r="2788" spans="1:8" x14ac:dyDescent="0.25">
      <c r="A2788" s="12">
        <f>Riesgo!D2792</f>
        <v>0.76702750720530632</v>
      </c>
      <c r="F2788" s="75">
        <f t="shared" si="129"/>
        <v>-2.2264373310490027E-2</v>
      </c>
      <c r="G2788" s="26">
        <f t="shared" si="130"/>
        <v>-1.1036501479062451E-5</v>
      </c>
      <c r="H2788" s="26">
        <f t="shared" si="131"/>
        <v>2.4572078897162171E-7</v>
      </c>
    </row>
    <row r="2789" spans="1:8" x14ac:dyDescent="0.25">
      <c r="A2789" s="12">
        <f>Riesgo!D2793</f>
        <v>0.61991777205785936</v>
      </c>
      <c r="F2789" s="75">
        <f t="shared" si="129"/>
        <v>-0.16937410845793699</v>
      </c>
      <c r="G2789" s="26">
        <f t="shared" si="130"/>
        <v>-4.8589347456296826E-3</v>
      </c>
      <c r="H2789" s="26">
        <f t="shared" si="131"/>
        <v>8.2297774059632029E-4</v>
      </c>
    </row>
    <row r="2790" spans="1:8" x14ac:dyDescent="0.25">
      <c r="A2790" s="12">
        <f>Riesgo!D2794</f>
        <v>0.69520789021255336</v>
      </c>
      <c r="F2790" s="75">
        <f t="shared" si="129"/>
        <v>-9.4083990303242993E-2</v>
      </c>
      <c r="G2790" s="26">
        <f t="shared" si="130"/>
        <v>-8.32812404883497E-4</v>
      </c>
      <c r="H2790" s="26">
        <f t="shared" si="131"/>
        <v>7.8354314225479406E-5</v>
      </c>
    </row>
    <row r="2791" spans="1:8" x14ac:dyDescent="0.25">
      <c r="A2791" s="12">
        <f>Riesgo!D2795</f>
        <v>0.76450398531244046</v>
      </c>
      <c r="F2791" s="75">
        <f t="shared" si="129"/>
        <v>-2.4787895203355892E-2</v>
      </c>
      <c r="G2791" s="26">
        <f t="shared" si="130"/>
        <v>-1.5230668097384329E-5</v>
      </c>
      <c r="H2791" s="26">
        <f t="shared" si="131"/>
        <v>3.775362046750586E-7</v>
      </c>
    </row>
    <row r="2792" spans="1:8" x14ac:dyDescent="0.25">
      <c r="A2792" s="12">
        <f>Riesgo!D2796</f>
        <v>0.90412755140142476</v>
      </c>
      <c r="F2792" s="75">
        <f t="shared" si="129"/>
        <v>0.1148356708856284</v>
      </c>
      <c r="G2792" s="26">
        <f t="shared" si="130"/>
        <v>1.5143645543497053E-3</v>
      </c>
      <c r="H2792" s="26">
        <f t="shared" si="131"/>
        <v>1.7390306956416407E-4</v>
      </c>
    </row>
    <row r="2793" spans="1:8" x14ac:dyDescent="0.25">
      <c r="A2793" s="12">
        <f>Riesgo!D2797</f>
        <v>0.91219461248551292</v>
      </c>
      <c r="F2793" s="75">
        <f t="shared" si="129"/>
        <v>0.12290273196971657</v>
      </c>
      <c r="G2793" s="26">
        <f t="shared" si="130"/>
        <v>1.8564557861239913E-3</v>
      </c>
      <c r="H2793" s="26">
        <f t="shared" si="131"/>
        <v>2.2816348789562636E-4</v>
      </c>
    </row>
    <row r="2794" spans="1:8" x14ac:dyDescent="0.25">
      <c r="A2794" s="12">
        <f>Riesgo!D2798</f>
        <v>0.76736234869372999</v>
      </c>
      <c r="F2794" s="75">
        <f t="shared" si="129"/>
        <v>-2.1929531822066362E-2</v>
      </c>
      <c r="G2794" s="26">
        <f t="shared" si="130"/>
        <v>-1.0546007596142694E-5</v>
      </c>
      <c r="H2794" s="26">
        <f t="shared" si="131"/>
        <v>2.3126900917536479E-7</v>
      </c>
    </row>
    <row r="2795" spans="1:8" x14ac:dyDescent="0.25">
      <c r="A2795" s="12">
        <f>Riesgo!D2799</f>
        <v>0.91158538053164251</v>
      </c>
      <c r="F2795" s="75">
        <f t="shared" si="129"/>
        <v>0.12229350001584616</v>
      </c>
      <c r="G2795" s="26">
        <f t="shared" si="130"/>
        <v>1.8289849160572217E-3</v>
      </c>
      <c r="H2795" s="26">
        <f t="shared" si="131"/>
        <v>2.2367296686082622E-4</v>
      </c>
    </row>
    <row r="2796" spans="1:8" x14ac:dyDescent="0.25">
      <c r="A2796" s="12">
        <f>Riesgo!D2800</f>
        <v>0.81272900073822152</v>
      </c>
      <c r="F2796" s="75">
        <f t="shared" si="129"/>
        <v>2.3437120222425167E-2</v>
      </c>
      <c r="G2796" s="26">
        <f t="shared" si="130"/>
        <v>1.2873977427467817E-5</v>
      </c>
      <c r="H2796" s="26">
        <f t="shared" si="131"/>
        <v>3.0172895670835112E-7</v>
      </c>
    </row>
    <row r="2797" spans="1:8" x14ac:dyDescent="0.25">
      <c r="A2797" s="12">
        <f>Riesgo!D2801</f>
        <v>0.77639526159062822</v>
      </c>
      <c r="F2797" s="75">
        <f t="shared" si="129"/>
        <v>-1.2896618925168135E-2</v>
      </c>
      <c r="G2797" s="26">
        <f t="shared" si="130"/>
        <v>-2.1450015083785502E-6</v>
      </c>
      <c r="H2797" s="26">
        <f t="shared" si="131"/>
        <v>2.766326704746901E-8</v>
      </c>
    </row>
    <row r="2798" spans="1:8" x14ac:dyDescent="0.25">
      <c r="A2798" s="12">
        <f>Riesgo!D2802</f>
        <v>0.83226738647366028</v>
      </c>
      <c r="F2798" s="75">
        <f t="shared" si="129"/>
        <v>4.2975505957863924E-2</v>
      </c>
      <c r="G2798" s="26">
        <f t="shared" si="130"/>
        <v>7.9371208928170713E-5</v>
      </c>
      <c r="H2798" s="26">
        <f t="shared" si="131"/>
        <v>3.4110178621754627E-6</v>
      </c>
    </row>
    <row r="2799" spans="1:8" x14ac:dyDescent="0.25">
      <c r="A2799" s="12">
        <f>Riesgo!D2803</f>
        <v>0.7085621279706199</v>
      </c>
      <c r="F2799" s="75">
        <f t="shared" si="129"/>
        <v>-8.0729752545176447E-2</v>
      </c>
      <c r="G2799" s="26">
        <f t="shared" si="130"/>
        <v>-5.261394467954418E-4</v>
      </c>
      <c r="H2799" s="26">
        <f t="shared" si="131"/>
        <v>4.2475107344052052E-5</v>
      </c>
    </row>
    <row r="2800" spans="1:8" x14ac:dyDescent="0.25">
      <c r="A2800" s="12">
        <f>Riesgo!D2804</f>
        <v>0.80982772458547225</v>
      </c>
      <c r="F2800" s="75">
        <f t="shared" si="129"/>
        <v>2.0535844069675901E-2</v>
      </c>
      <c r="G2800" s="26">
        <f t="shared" si="130"/>
        <v>8.6603944719321107E-6</v>
      </c>
      <c r="H2800" s="26">
        <f t="shared" si="131"/>
        <v>1.77848510457481E-7</v>
      </c>
    </row>
    <row r="2801" spans="1:8" x14ac:dyDescent="0.25">
      <c r="A2801" s="12">
        <f>Riesgo!D2805</f>
        <v>0.8547882647268723</v>
      </c>
      <c r="F2801" s="75">
        <f t="shared" si="129"/>
        <v>6.5496384211075953E-2</v>
      </c>
      <c r="G2801" s="26">
        <f t="shared" si="130"/>
        <v>2.8096483965368569E-4</v>
      </c>
      <c r="H2801" s="26">
        <f t="shared" si="131"/>
        <v>1.8402181087761144E-5</v>
      </c>
    </row>
    <row r="2802" spans="1:8" x14ac:dyDescent="0.25">
      <c r="A2802" s="12">
        <f>Riesgo!D2806</f>
        <v>0.78772976111083637</v>
      </c>
      <c r="F2802" s="75">
        <f t="shared" si="129"/>
        <v>-1.5621194049599829E-3</v>
      </c>
      <c r="G2802" s="26">
        <f t="shared" si="130"/>
        <v>-3.8119103832381089E-9</v>
      </c>
      <c r="H2802" s="26">
        <f t="shared" si="131"/>
        <v>5.9546591796246948E-12</v>
      </c>
    </row>
    <row r="2803" spans="1:8" x14ac:dyDescent="0.25">
      <c r="A2803" s="12">
        <f>Riesgo!D2807</f>
        <v>0.77985452816914125</v>
      </c>
      <c r="F2803" s="75">
        <f t="shared" si="129"/>
        <v>-9.4373523466551035E-3</v>
      </c>
      <c r="G2803" s="26">
        <f t="shared" si="130"/>
        <v>-8.4052475674322488E-7</v>
      </c>
      <c r="H2803" s="26">
        <f t="shared" si="131"/>
        <v>7.932328285472384E-9</v>
      </c>
    </row>
    <row r="2804" spans="1:8" x14ac:dyDescent="0.25">
      <c r="A2804" s="12">
        <f>Riesgo!D2808</f>
        <v>0.89368637114329097</v>
      </c>
      <c r="F2804" s="75">
        <f t="shared" si="129"/>
        <v>0.10439449062749462</v>
      </c>
      <c r="G2804" s="26">
        <f t="shared" si="130"/>
        <v>1.1377130476035197E-3</v>
      </c>
      <c r="H2804" s="26">
        <f t="shared" si="131"/>
        <v>1.1877097408482398E-4</v>
      </c>
    </row>
    <row r="2805" spans="1:8" x14ac:dyDescent="0.25">
      <c r="A2805" s="12">
        <f>Riesgo!D2809</f>
        <v>0.85097283576948057</v>
      </c>
      <c r="F2805" s="75">
        <f t="shared" si="129"/>
        <v>6.1680955253684222E-2</v>
      </c>
      <c r="G2805" s="26">
        <f t="shared" si="130"/>
        <v>2.3466767636639346E-4</v>
      </c>
      <c r="H2805" s="26">
        <f t="shared" si="131"/>
        <v>1.4474526445441564E-5</v>
      </c>
    </row>
    <row r="2806" spans="1:8" x14ac:dyDescent="0.25">
      <c r="A2806" s="12">
        <f>Riesgo!D2810</f>
        <v>0.73747918518221844</v>
      </c>
      <c r="F2806" s="75">
        <f t="shared" si="129"/>
        <v>-5.1812695333577907E-2</v>
      </c>
      <c r="G2806" s="26">
        <f t="shared" si="130"/>
        <v>-1.3909405092870516E-4</v>
      </c>
      <c r="H2806" s="26">
        <f t="shared" si="131"/>
        <v>7.2068376834821699E-6</v>
      </c>
    </row>
    <row r="2807" spans="1:8" x14ac:dyDescent="0.25">
      <c r="A2807" s="12">
        <f>Riesgo!D2811</f>
        <v>0.40436398002094981</v>
      </c>
      <c r="F2807" s="75">
        <f t="shared" si="129"/>
        <v>-0.38492790049484654</v>
      </c>
      <c r="G2807" s="26">
        <f t="shared" si="130"/>
        <v>-5.7034570156252226E-2</v>
      </c>
      <c r="H2807" s="26">
        <f t="shared" si="131"/>
        <v>2.1954197345872201E-2</v>
      </c>
    </row>
    <row r="2808" spans="1:8" x14ac:dyDescent="0.25">
      <c r="A2808" s="12">
        <f>Riesgo!D2812</f>
        <v>0.74825243981467793</v>
      </c>
      <c r="F2808" s="75">
        <f t="shared" si="129"/>
        <v>-4.1039440701118424E-2</v>
      </c>
      <c r="G2808" s="26">
        <f t="shared" si="130"/>
        <v>-6.9120090852068221E-5</v>
      </c>
      <c r="H2808" s="26">
        <f t="shared" si="131"/>
        <v>2.8366498697793716E-6</v>
      </c>
    </row>
    <row r="2809" spans="1:8" x14ac:dyDescent="0.25">
      <c r="A2809" s="12">
        <f>Riesgo!D2813</f>
        <v>0.9461916646523455</v>
      </c>
      <c r="F2809" s="75">
        <f t="shared" si="129"/>
        <v>0.15689978413654915</v>
      </c>
      <c r="G2809" s="26">
        <f t="shared" si="130"/>
        <v>3.8624870668951942E-3</v>
      </c>
      <c r="H2809" s="26">
        <f t="shared" si="131"/>
        <v>6.0602338702606888E-4</v>
      </c>
    </row>
    <row r="2810" spans="1:8" x14ac:dyDescent="0.25">
      <c r="A2810" s="12">
        <f>Riesgo!D2814</f>
        <v>0.93554090616153318</v>
      </c>
      <c r="F2810" s="75">
        <f t="shared" si="129"/>
        <v>0.14624902564573683</v>
      </c>
      <c r="G2810" s="26">
        <f t="shared" si="130"/>
        <v>3.1280878694688371E-3</v>
      </c>
      <c r="H2810" s="26">
        <f t="shared" si="131"/>
        <v>4.5747980304406625E-4</v>
      </c>
    </row>
    <row r="2811" spans="1:8" x14ac:dyDescent="0.25">
      <c r="A2811" s="12">
        <f>Riesgo!D2815</f>
        <v>0.73027809784508046</v>
      </c>
      <c r="F2811" s="75">
        <f t="shared" si="129"/>
        <v>-5.9013782670715886E-2</v>
      </c>
      <c r="G2811" s="26">
        <f t="shared" si="130"/>
        <v>-2.0552296605618034E-4</v>
      </c>
      <c r="H2811" s="26">
        <f t="shared" si="131"/>
        <v>1.2128687652680344E-5</v>
      </c>
    </row>
    <row r="2812" spans="1:8" x14ac:dyDescent="0.25">
      <c r="A2812" s="12">
        <f>Riesgo!D2816</f>
        <v>0.62109864391948655</v>
      </c>
      <c r="F2812" s="75">
        <f t="shared" si="129"/>
        <v>-0.1681932365963098</v>
      </c>
      <c r="G2812" s="26">
        <f t="shared" si="130"/>
        <v>-4.7580125558508773E-3</v>
      </c>
      <c r="H2812" s="26">
        <f t="shared" si="131"/>
        <v>8.0026553153443938E-4</v>
      </c>
    </row>
    <row r="2813" spans="1:8" x14ac:dyDescent="0.25">
      <c r="A2813" s="12">
        <f>Riesgo!D2817</f>
        <v>0.74936996126632771</v>
      </c>
      <c r="F2813" s="75">
        <f t="shared" si="129"/>
        <v>-3.992191924946864E-2</v>
      </c>
      <c r="G2813" s="26">
        <f t="shared" si="130"/>
        <v>-6.3625943513854517E-5</v>
      </c>
      <c r="H2813" s="26">
        <f t="shared" si="131"/>
        <v>2.540069779131353E-6</v>
      </c>
    </row>
    <row r="2814" spans="1:8" x14ac:dyDescent="0.25">
      <c r="A2814" s="12">
        <f>Riesgo!D2818</f>
        <v>0.50172677142728972</v>
      </c>
      <c r="F2814" s="75">
        <f t="shared" si="129"/>
        <v>-0.28756510908850663</v>
      </c>
      <c r="G2814" s="26">
        <f t="shared" si="130"/>
        <v>-2.3779820550870953E-2</v>
      </c>
      <c r="H2814" s="26">
        <f t="shared" si="131"/>
        <v>6.8382466908163174E-3</v>
      </c>
    </row>
    <row r="2815" spans="1:8" x14ac:dyDescent="0.25">
      <c r="A2815" s="12">
        <f>Riesgo!D2819</f>
        <v>0.83332059034967654</v>
      </c>
      <c r="F2815" s="75">
        <f t="shared" si="129"/>
        <v>4.4028709833880186E-2</v>
      </c>
      <c r="G2815" s="26">
        <f t="shared" si="130"/>
        <v>8.5350855540442447E-5</v>
      </c>
      <c r="H2815" s="26">
        <f t="shared" si="131"/>
        <v>3.7578880526635655E-6</v>
      </c>
    </row>
    <row r="2816" spans="1:8" x14ac:dyDescent="0.25">
      <c r="A2816" s="12">
        <f>Riesgo!D2820</f>
        <v>0.92829125358243492</v>
      </c>
      <c r="F2816" s="75">
        <f t="shared" si="129"/>
        <v>0.13899937306663857</v>
      </c>
      <c r="G2816" s="26">
        <f t="shared" si="130"/>
        <v>2.6855826612254708E-3</v>
      </c>
      <c r="H2816" s="26">
        <f t="shared" si="131"/>
        <v>3.7329430622897526E-4</v>
      </c>
    </row>
    <row r="2817" spans="1:8" x14ac:dyDescent="0.25">
      <c r="A2817" s="12">
        <f>Riesgo!D2821</f>
        <v>0.7501678303416941</v>
      </c>
      <c r="F2817" s="75">
        <f t="shared" si="129"/>
        <v>-3.9124050174102254E-2</v>
      </c>
      <c r="G2817" s="26">
        <f t="shared" si="130"/>
        <v>-5.9886843301514241E-5</v>
      </c>
      <c r="H2817" s="26">
        <f t="shared" si="131"/>
        <v>2.3430158620970424E-6</v>
      </c>
    </row>
    <row r="2818" spans="1:8" x14ac:dyDescent="0.25">
      <c r="A2818" s="12">
        <f>Riesgo!D2822</f>
        <v>0.91423401649104841</v>
      </c>
      <c r="F2818" s="75">
        <f t="shared" si="129"/>
        <v>0.12494213597525206</v>
      </c>
      <c r="G2818" s="26">
        <f t="shared" si="130"/>
        <v>1.9504138792382072E-3</v>
      </c>
      <c r="H2818" s="26">
        <f t="shared" si="131"/>
        <v>2.4368887610779893E-4</v>
      </c>
    </row>
    <row r="2819" spans="1:8" x14ac:dyDescent="0.25">
      <c r="A2819" s="12">
        <f>Riesgo!D2823</f>
        <v>0.6824863877390035</v>
      </c>
      <c r="F2819" s="75">
        <f t="shared" ref="F2819:F2882" si="132">A2819-$D$4</f>
        <v>-0.10680549277679285</v>
      </c>
      <c r="G2819" s="26">
        <f t="shared" ref="G2819:G2882" si="133">IF(A2819=0,0,(A2819-D$4)^3)</f>
        <v>-1.218374397457922E-3</v>
      </c>
      <c r="H2819" s="26">
        <f t="shared" ref="H2819:H2882" si="134">IF(A2819=0,0,(A2819-D$4)^4)</f>
        <v>1.3012907790712144E-4</v>
      </c>
    </row>
    <row r="2820" spans="1:8" x14ac:dyDescent="0.25">
      <c r="A2820" s="12">
        <f>Riesgo!D2824</f>
        <v>0.89023825881621177</v>
      </c>
      <c r="F2820" s="75">
        <f t="shared" si="132"/>
        <v>0.10094637830041542</v>
      </c>
      <c r="G2820" s="26">
        <f t="shared" si="133"/>
        <v>1.0286608861852951E-3</v>
      </c>
      <c r="H2820" s="26">
        <f t="shared" si="134"/>
        <v>1.0383959095970137E-4</v>
      </c>
    </row>
    <row r="2821" spans="1:8" x14ac:dyDescent="0.25">
      <c r="A2821" s="12">
        <f>Riesgo!D2825</f>
        <v>0.78808215721484431</v>
      </c>
      <c r="F2821" s="75">
        <f t="shared" si="132"/>
        <v>-1.209723300952037E-3</v>
      </c>
      <c r="G2821" s="26">
        <f t="shared" si="133"/>
        <v>-1.7703459326718255E-9</v>
      </c>
      <c r="H2821" s="26">
        <f t="shared" si="134"/>
        <v>2.1416287254987731E-12</v>
      </c>
    </row>
    <row r="2822" spans="1:8" x14ac:dyDescent="0.25">
      <c r="A2822" s="12">
        <f>Riesgo!D2826</f>
        <v>0.45684083813017201</v>
      </c>
      <c r="F2822" s="75">
        <f t="shared" si="132"/>
        <v>-0.33245104238562434</v>
      </c>
      <c r="G2822" s="26">
        <f t="shared" si="133"/>
        <v>-3.6743717804975581E-2</v>
      </c>
      <c r="H2822" s="26">
        <f t="shared" si="134"/>
        <v>1.2215487285387357E-2</v>
      </c>
    </row>
    <row r="2823" spans="1:8" x14ac:dyDescent="0.25">
      <c r="A2823" s="12">
        <f>Riesgo!D2827</f>
        <v>0.94887409062010764</v>
      </c>
      <c r="F2823" s="75">
        <f t="shared" si="132"/>
        <v>0.15958221010431128</v>
      </c>
      <c r="G2823" s="26">
        <f t="shared" si="133"/>
        <v>4.0639974463170811E-3</v>
      </c>
      <c r="H2823" s="26">
        <f t="shared" si="134"/>
        <v>6.4854169434155689E-4</v>
      </c>
    </row>
    <row r="2824" spans="1:8" x14ac:dyDescent="0.25">
      <c r="A2824" s="12">
        <f>Riesgo!D2828</f>
        <v>0.67768734212341231</v>
      </c>
      <c r="F2824" s="75">
        <f t="shared" si="132"/>
        <v>-0.11160453839238405</v>
      </c>
      <c r="G2824" s="26">
        <f t="shared" si="133"/>
        <v>-1.3900984739367228E-3</v>
      </c>
      <c r="H2824" s="26">
        <f t="shared" si="134"/>
        <v>1.5514129850366547E-4</v>
      </c>
    </row>
    <row r="2825" spans="1:8" x14ac:dyDescent="0.25">
      <c r="A2825" s="12">
        <f>Riesgo!D2829</f>
        <v>0.82151471805493248</v>
      </c>
      <c r="F2825" s="75">
        <f t="shared" si="132"/>
        <v>3.2222837539136129E-2</v>
      </c>
      <c r="G2825" s="26">
        <f t="shared" si="133"/>
        <v>3.345733501618322E-5</v>
      </c>
      <c r="H2825" s="26">
        <f t="shared" si="134"/>
        <v>1.0780902707189224E-6</v>
      </c>
    </row>
    <row r="2826" spans="1:8" x14ac:dyDescent="0.25">
      <c r="A2826" s="12">
        <f>Riesgo!D2830</f>
        <v>0.80421350462001762</v>
      </c>
      <c r="F2826" s="75">
        <f t="shared" si="132"/>
        <v>1.4921624104221265E-2</v>
      </c>
      <c r="G2826" s="26">
        <f t="shared" si="133"/>
        <v>3.3223722140501477E-6</v>
      </c>
      <c r="H2826" s="26">
        <f t="shared" si="134"/>
        <v>4.9575189312365657E-8</v>
      </c>
    </row>
    <row r="2827" spans="1:8" x14ac:dyDescent="0.25">
      <c r="A2827" s="12">
        <f>Riesgo!D2831</f>
        <v>0.7659585025869764</v>
      </c>
      <c r="F2827" s="75">
        <f t="shared" si="132"/>
        <v>-2.3333377928819954E-2</v>
      </c>
      <c r="G2827" s="26">
        <f t="shared" si="133"/>
        <v>-1.2703776543137732E-5</v>
      </c>
      <c r="H2827" s="26">
        <f t="shared" si="134"/>
        <v>2.9642201920431062E-7</v>
      </c>
    </row>
    <row r="2828" spans="1:8" x14ac:dyDescent="0.25">
      <c r="A2828" s="12">
        <f>Riesgo!D2832</f>
        <v>0.83167090849651504</v>
      </c>
      <c r="F2828" s="75">
        <f t="shared" si="132"/>
        <v>4.2379027980718686E-2</v>
      </c>
      <c r="G2828" s="26">
        <f t="shared" si="133"/>
        <v>7.6111971964441837E-5</v>
      </c>
      <c r="H2828" s="26">
        <f t="shared" si="134"/>
        <v>3.2255513895487569E-6</v>
      </c>
    </row>
    <row r="2829" spans="1:8" x14ac:dyDescent="0.25">
      <c r="A2829" s="12">
        <f>Riesgo!D2833</f>
        <v>0.78943838723831528</v>
      </c>
      <c r="F2829" s="75">
        <f t="shared" si="132"/>
        <v>1.4650672251892427E-4</v>
      </c>
      <c r="G2829" s="26">
        <f t="shared" si="133"/>
        <v>3.14465248600765E-12</v>
      </c>
      <c r="H2829" s="26">
        <f t="shared" si="134"/>
        <v>4.6071272918596817E-16</v>
      </c>
    </row>
    <row r="2830" spans="1:8" x14ac:dyDescent="0.25">
      <c r="A2830" s="12">
        <f>Riesgo!D2834</f>
        <v>0.73632290514147347</v>
      </c>
      <c r="F2830" s="75">
        <f t="shared" si="132"/>
        <v>-5.296897537432288E-2</v>
      </c>
      <c r="G2830" s="26">
        <f t="shared" si="133"/>
        <v>-1.4861570849141321E-4</v>
      </c>
      <c r="H2830" s="26">
        <f t="shared" si="134"/>
        <v>7.8720218033192143E-6</v>
      </c>
    </row>
    <row r="2831" spans="1:8" x14ac:dyDescent="0.25">
      <c r="A2831" s="12">
        <f>Riesgo!D2835</f>
        <v>0.99059736445182955</v>
      </c>
      <c r="F2831" s="75">
        <f t="shared" si="132"/>
        <v>0.2013054839360332</v>
      </c>
      <c r="G2831" s="26">
        <f t="shared" si="133"/>
        <v>8.1576828702293359E-3</v>
      </c>
      <c r="H2831" s="26">
        <f t="shared" si="134"/>
        <v>1.642186297988205E-3</v>
      </c>
    </row>
    <row r="2832" spans="1:8" x14ac:dyDescent="0.25">
      <c r="A2832" s="12">
        <f>Riesgo!D2836</f>
        <v>0.84796039444270421</v>
      </c>
      <c r="F2832" s="75">
        <f t="shared" si="132"/>
        <v>5.8668513926907861E-2</v>
      </c>
      <c r="G2832" s="26">
        <f t="shared" si="133"/>
        <v>2.0193670380795687E-4</v>
      </c>
      <c r="H2832" s="26">
        <f t="shared" si="134"/>
        <v>1.1847326319710985E-5</v>
      </c>
    </row>
    <row r="2833" spans="1:8" x14ac:dyDescent="0.25">
      <c r="A2833" s="12">
        <f>Riesgo!D2837</f>
        <v>0.79393654199339425</v>
      </c>
      <c r="F2833" s="75">
        <f t="shared" si="132"/>
        <v>4.6446614775979E-3</v>
      </c>
      <c r="G2833" s="26">
        <f t="shared" si="133"/>
        <v>1.001987258184439E-7</v>
      </c>
      <c r="H2833" s="26">
        <f t="shared" si="134"/>
        <v>4.6538916191332047E-10</v>
      </c>
    </row>
    <row r="2834" spans="1:8" x14ac:dyDescent="0.25">
      <c r="A2834" s="12">
        <f>Riesgo!D2838</f>
        <v>0.72077745816250549</v>
      </c>
      <c r="F2834" s="75">
        <f t="shared" si="132"/>
        <v>-6.851442235329086E-2</v>
      </c>
      <c r="G2834" s="26">
        <f t="shared" si="133"/>
        <v>-3.2162218760956539E-4</v>
      </c>
      <c r="H2834" s="26">
        <f t="shared" si="134"/>
        <v>2.2035758400071112E-5</v>
      </c>
    </row>
    <row r="2835" spans="1:8" x14ac:dyDescent="0.25">
      <c r="A2835" s="12">
        <f>Riesgo!D2839</f>
        <v>0.77896762676451325</v>
      </c>
      <c r="F2835" s="75">
        <f t="shared" si="132"/>
        <v>-1.0324253751283097E-2</v>
      </c>
      <c r="G2835" s="26">
        <f t="shared" si="133"/>
        <v>-1.1004644324415509E-6</v>
      </c>
      <c r="H2835" s="26">
        <f t="shared" si="134"/>
        <v>1.1361474044788307E-8</v>
      </c>
    </row>
    <row r="2836" spans="1:8" x14ac:dyDescent="0.25">
      <c r="A2836" s="12">
        <f>Riesgo!D2840</f>
        <v>0.90570013729439991</v>
      </c>
      <c r="F2836" s="75">
        <f t="shared" si="132"/>
        <v>0.11640825677860356</v>
      </c>
      <c r="G2836" s="26">
        <f t="shared" si="133"/>
        <v>1.5774345800961462E-3</v>
      </c>
      <c r="H2836" s="26">
        <f t="shared" si="134"/>
        <v>1.8362640965128088E-4</v>
      </c>
    </row>
    <row r="2837" spans="1:8" x14ac:dyDescent="0.25">
      <c r="A2837" s="12">
        <f>Riesgo!D2841</f>
        <v>0.9682086861912641</v>
      </c>
      <c r="F2837" s="75">
        <f t="shared" si="132"/>
        <v>0.17891680567546775</v>
      </c>
      <c r="G2837" s="26">
        <f t="shared" si="133"/>
        <v>5.7273458281029291E-3</v>
      </c>
      <c r="H2837" s="26">
        <f t="shared" si="134"/>
        <v>1.0247184205628927E-3</v>
      </c>
    </row>
    <row r="2838" spans="1:8" x14ac:dyDescent="0.25">
      <c r="A2838" s="12">
        <f>Riesgo!D2842</f>
        <v>0.64842837765196515</v>
      </c>
      <c r="F2838" s="75">
        <f t="shared" si="132"/>
        <v>-0.1408635028638312</v>
      </c>
      <c r="G2838" s="26">
        <f t="shared" si="133"/>
        <v>-2.7950877798753838E-3</v>
      </c>
      <c r="H2838" s="26">
        <f t="shared" si="134"/>
        <v>3.9372585548513574E-4</v>
      </c>
    </row>
    <row r="2839" spans="1:8" x14ac:dyDescent="0.25">
      <c r="A2839" s="12">
        <f>Riesgo!D2843</f>
        <v>0.59255937201725251</v>
      </c>
      <c r="F2839" s="75">
        <f t="shared" si="132"/>
        <v>-0.19673250849854385</v>
      </c>
      <c r="G2839" s="26">
        <f t="shared" si="133"/>
        <v>-7.6142720348771724E-3</v>
      </c>
      <c r="H2839" s="26">
        <f t="shared" si="134"/>
        <v>1.4979748378116983E-3</v>
      </c>
    </row>
    <row r="2840" spans="1:8" x14ac:dyDescent="0.25">
      <c r="A2840" s="12">
        <f>Riesgo!D2844</f>
        <v>0.77737314374547306</v>
      </c>
      <c r="F2840" s="75">
        <f t="shared" si="132"/>
        <v>-1.191873677032329E-2</v>
      </c>
      <c r="G2840" s="26">
        <f t="shared" si="133"/>
        <v>-1.6931314817905658E-6</v>
      </c>
      <c r="H2840" s="26">
        <f t="shared" si="134"/>
        <v>2.0179988449009176E-8</v>
      </c>
    </row>
    <row r="2841" spans="1:8" x14ac:dyDescent="0.25">
      <c r="A2841" s="12">
        <f>Riesgo!D2845</f>
        <v>0.83123673643631391</v>
      </c>
      <c r="F2841" s="75">
        <f t="shared" si="132"/>
        <v>4.1944855920517554E-2</v>
      </c>
      <c r="G2841" s="26">
        <f t="shared" si="133"/>
        <v>7.379656051325019E-5</v>
      </c>
      <c r="H2841" s="26">
        <f t="shared" si="134"/>
        <v>3.0953860981580345E-6</v>
      </c>
    </row>
    <row r="2842" spans="1:8" x14ac:dyDescent="0.25">
      <c r="A2842" s="12">
        <f>Riesgo!D2846</f>
        <v>0.74765947071075112</v>
      </c>
      <c r="F2842" s="75">
        <f t="shared" si="132"/>
        <v>-4.1632409805045234E-2</v>
      </c>
      <c r="G2842" s="26">
        <f t="shared" si="133"/>
        <v>-7.2159688460054141E-5</v>
      </c>
      <c r="H2842" s="26">
        <f t="shared" si="134"/>
        <v>3.0041817213733675E-6</v>
      </c>
    </row>
    <row r="2843" spans="1:8" x14ac:dyDescent="0.25">
      <c r="A2843" s="12">
        <f>Riesgo!D2847</f>
        <v>0.78118493086782015</v>
      </c>
      <c r="F2843" s="75">
        <f t="shared" si="132"/>
        <v>-8.1069496479762027E-3</v>
      </c>
      <c r="G2843" s="26">
        <f t="shared" si="133"/>
        <v>-5.3281007317865727E-7</v>
      </c>
      <c r="H2843" s="26">
        <f t="shared" si="134"/>
        <v>4.3194644351938902E-9</v>
      </c>
    </row>
    <row r="2844" spans="1:8" x14ac:dyDescent="0.25">
      <c r="A2844" s="12">
        <f>Riesgo!D2848</f>
        <v>0.8711287295785477</v>
      </c>
      <c r="F2844" s="75">
        <f t="shared" si="132"/>
        <v>8.1836849062751349E-2</v>
      </c>
      <c r="G2844" s="26">
        <f t="shared" si="133"/>
        <v>5.4808346303519937E-4</v>
      </c>
      <c r="H2844" s="26">
        <f t="shared" si="134"/>
        <v>4.4853423638201666E-5</v>
      </c>
    </row>
    <row r="2845" spans="1:8" x14ac:dyDescent="0.25">
      <c r="A2845" s="12">
        <f>Riesgo!D2849</f>
        <v>0.88640900721493632</v>
      </c>
      <c r="F2845" s="75">
        <f t="shared" si="132"/>
        <v>9.7117126699139966E-2</v>
      </c>
      <c r="G2845" s="26">
        <f t="shared" si="133"/>
        <v>9.1598312907456819E-4</v>
      </c>
      <c r="H2845" s="26">
        <f t="shared" si="134"/>
        <v>8.8957649600609519E-5</v>
      </c>
    </row>
    <row r="2846" spans="1:8" x14ac:dyDescent="0.25">
      <c r="A2846" s="12">
        <f>Riesgo!D2850</f>
        <v>0.92931580207426634</v>
      </c>
      <c r="F2846" s="75">
        <f t="shared" si="132"/>
        <v>0.14002392155846999</v>
      </c>
      <c r="G2846" s="26">
        <f t="shared" si="133"/>
        <v>2.745406827992927E-3</v>
      </c>
      <c r="H2846" s="26">
        <f t="shared" si="134"/>
        <v>3.8442263032896951E-4</v>
      </c>
    </row>
    <row r="2847" spans="1:8" x14ac:dyDescent="0.25">
      <c r="A2847" s="12">
        <f>Riesgo!D2851</f>
        <v>0.85774267957661832</v>
      </c>
      <c r="F2847" s="75">
        <f t="shared" si="132"/>
        <v>6.8450799060821965E-2</v>
      </c>
      <c r="G2847" s="26">
        <f t="shared" si="133"/>
        <v>3.2072703302083474E-4</v>
      </c>
      <c r="H2847" s="26">
        <f t="shared" si="134"/>
        <v>2.1954021690682772E-5</v>
      </c>
    </row>
    <row r="2848" spans="1:8" x14ac:dyDescent="0.25">
      <c r="A2848" s="12">
        <f>Riesgo!D2852</f>
        <v>0.94076297626059591</v>
      </c>
      <c r="F2848" s="75">
        <f t="shared" si="132"/>
        <v>0.15147109574479956</v>
      </c>
      <c r="G2848" s="26">
        <f t="shared" si="133"/>
        <v>3.4752760016163163E-3</v>
      </c>
      <c r="H2848" s="26">
        <f t="shared" si="134"/>
        <v>5.2640386398042924E-4</v>
      </c>
    </row>
    <row r="2849" spans="1:8" x14ac:dyDescent="0.25">
      <c r="A2849" s="12">
        <f>Riesgo!D2853</f>
        <v>0.83279877236272026</v>
      </c>
      <c r="F2849" s="75">
        <f t="shared" si="132"/>
        <v>4.3506891846923912E-2</v>
      </c>
      <c r="G2849" s="26">
        <f t="shared" si="133"/>
        <v>8.2352004490783464E-5</v>
      </c>
      <c r="H2849" s="26">
        <f t="shared" si="134"/>
        <v>3.582879752757908E-6</v>
      </c>
    </row>
    <row r="2850" spans="1:8" x14ac:dyDescent="0.25">
      <c r="A2850" s="12">
        <f>Riesgo!D2854</f>
        <v>0.77940650116897436</v>
      </c>
      <c r="F2850" s="75">
        <f t="shared" si="132"/>
        <v>-9.8853793468219875E-3</v>
      </c>
      <c r="G2850" s="26">
        <f t="shared" si="133"/>
        <v>-9.660064349966378E-7</v>
      </c>
      <c r="H2850" s="26">
        <f t="shared" si="134"/>
        <v>9.5493400614128988E-9</v>
      </c>
    </row>
    <row r="2851" spans="1:8" x14ac:dyDescent="0.25">
      <c r="A2851" s="12">
        <f>Riesgo!D2855</f>
        <v>0.91498427327416521</v>
      </c>
      <c r="F2851" s="75">
        <f t="shared" si="132"/>
        <v>0.12569239275836885</v>
      </c>
      <c r="G2851" s="26">
        <f t="shared" si="133"/>
        <v>1.9857610203864225E-3</v>
      </c>
      <c r="H2851" s="26">
        <f t="shared" si="134"/>
        <v>2.4959505409866953E-4</v>
      </c>
    </row>
    <row r="2852" spans="1:8" x14ac:dyDescent="0.25">
      <c r="A2852" s="12">
        <f>Riesgo!D2856</f>
        <v>0.80722576081685005</v>
      </c>
      <c r="F2852" s="75">
        <f t="shared" si="132"/>
        <v>1.7933880301053695E-2</v>
      </c>
      <c r="G2852" s="26">
        <f t="shared" si="133"/>
        <v>5.7679674415489202E-6</v>
      </c>
      <c r="H2852" s="26">
        <f t="shared" si="134"/>
        <v>1.0344203767711326E-7</v>
      </c>
    </row>
    <row r="2853" spans="1:8" x14ac:dyDescent="0.25">
      <c r="A2853" s="12">
        <f>Riesgo!D2857</f>
        <v>0.59642896226334963</v>
      </c>
      <c r="F2853" s="75">
        <f t="shared" si="132"/>
        <v>-0.19286291825244672</v>
      </c>
      <c r="G2853" s="26">
        <f t="shared" si="133"/>
        <v>-7.1737494036039975E-3</v>
      </c>
      <c r="H2853" s="26">
        <f t="shared" si="134"/>
        <v>1.3835502447908162E-3</v>
      </c>
    </row>
    <row r="2854" spans="1:8" x14ac:dyDescent="0.25">
      <c r="A2854" s="12">
        <f>Riesgo!D2858</f>
        <v>0.90637926530090562</v>
      </c>
      <c r="F2854" s="75">
        <f t="shared" si="132"/>
        <v>0.11708738478510927</v>
      </c>
      <c r="G2854" s="26">
        <f t="shared" si="133"/>
        <v>1.6052043119086962E-3</v>
      </c>
      <c r="H2854" s="26">
        <f t="shared" si="134"/>
        <v>1.8794917492717008E-4</v>
      </c>
    </row>
    <row r="2855" spans="1:8" x14ac:dyDescent="0.25">
      <c r="A2855" s="12">
        <f>Riesgo!D2859</f>
        <v>0.72589789282941986</v>
      </c>
      <c r="F2855" s="75">
        <f t="shared" si="132"/>
        <v>-6.3393987686376496E-2</v>
      </c>
      <c r="G2855" s="26">
        <f t="shared" si="133"/>
        <v>-2.5476761030907062E-4</v>
      </c>
      <c r="H2855" s="26">
        <f t="shared" si="134"/>
        <v>1.615073475082079E-5</v>
      </c>
    </row>
    <row r="2856" spans="1:8" x14ac:dyDescent="0.25">
      <c r="A2856" s="12">
        <f>Riesgo!D2860</f>
        <v>0.89426808019554604</v>
      </c>
      <c r="F2856" s="75">
        <f t="shared" si="132"/>
        <v>0.10497619967974969</v>
      </c>
      <c r="G2856" s="26">
        <f t="shared" si="133"/>
        <v>1.1568379828276413E-3</v>
      </c>
      <c r="H2856" s="26">
        <f t="shared" si="134"/>
        <v>1.2144045508243331E-4</v>
      </c>
    </row>
    <row r="2857" spans="1:8" x14ac:dyDescent="0.25">
      <c r="A2857" s="12">
        <f>Riesgo!D2861</f>
        <v>0.62824996961198976</v>
      </c>
      <c r="F2857" s="75">
        <f t="shared" si="132"/>
        <v>-0.1610419109038066</v>
      </c>
      <c r="G2857" s="26">
        <f t="shared" si="133"/>
        <v>-4.1765409660873528E-3</v>
      </c>
      <c r="H2857" s="26">
        <f t="shared" si="134"/>
        <v>6.7259813814673781E-4</v>
      </c>
    </row>
    <row r="2858" spans="1:8" x14ac:dyDescent="0.25">
      <c r="A2858" s="12">
        <f>Riesgo!D2862</f>
        <v>0.74007374817804095</v>
      </c>
      <c r="F2858" s="75">
        <f t="shared" si="132"/>
        <v>-4.9218132337755405E-2</v>
      </c>
      <c r="G2858" s="26">
        <f t="shared" si="133"/>
        <v>-1.1922721212032917E-4</v>
      </c>
      <c r="H2858" s="26">
        <f t="shared" si="134"/>
        <v>5.8681407043999961E-6</v>
      </c>
    </row>
    <row r="2859" spans="1:8" x14ac:dyDescent="0.25">
      <c r="A2859" s="12">
        <f>Riesgo!D2863</f>
        <v>0.77028871607228755</v>
      </c>
      <c r="F2859" s="75">
        <f t="shared" si="132"/>
        <v>-1.9003164443508802E-2</v>
      </c>
      <c r="G2859" s="26">
        <f t="shared" si="133"/>
        <v>-6.8624276631327756E-6</v>
      </c>
      <c r="H2859" s="26">
        <f t="shared" si="134"/>
        <v>1.3040784136419597E-7</v>
      </c>
    </row>
    <row r="2860" spans="1:8" x14ac:dyDescent="0.25">
      <c r="A2860" s="12">
        <f>Riesgo!D2864</f>
        <v>0.95584220231960415</v>
      </c>
      <c r="F2860" s="75">
        <f t="shared" si="132"/>
        <v>0.1665503218038078</v>
      </c>
      <c r="G2860" s="26">
        <f t="shared" si="133"/>
        <v>4.6199409908800884E-3</v>
      </c>
      <c r="H2860" s="26">
        <f t="shared" si="134"/>
        <v>7.6945265874568138E-4</v>
      </c>
    </row>
    <row r="2861" spans="1:8" x14ac:dyDescent="0.25">
      <c r="A2861" s="12">
        <f>Riesgo!D2865</f>
        <v>0.87909862710430509</v>
      </c>
      <c r="F2861" s="75">
        <f t="shared" si="132"/>
        <v>8.9806746588508735E-2</v>
      </c>
      <c r="G2861" s="26">
        <f t="shared" si="133"/>
        <v>7.243140185412344E-4</v>
      </c>
      <c r="H2861" s="26">
        <f t="shared" si="134"/>
        <v>6.5048285513637057E-5</v>
      </c>
    </row>
    <row r="2862" spans="1:8" x14ac:dyDescent="0.25">
      <c r="A2862" s="12">
        <f>Riesgo!D2866</f>
        <v>0.56753522822440428</v>
      </c>
      <c r="F2862" s="75">
        <f t="shared" si="132"/>
        <v>-0.22175665229139208</v>
      </c>
      <c r="G2862" s="26">
        <f t="shared" si="133"/>
        <v>-1.0905107979435762E-2</v>
      </c>
      <c r="H2862" s="26">
        <f t="shared" si="134"/>
        <v>2.4182802383958214E-3</v>
      </c>
    </row>
    <row r="2863" spans="1:8" x14ac:dyDescent="0.25">
      <c r="A2863" s="12">
        <f>Riesgo!D2867</f>
        <v>0.81043703376621723</v>
      </c>
      <c r="F2863" s="75">
        <f t="shared" si="132"/>
        <v>2.1145153250420878E-2</v>
      </c>
      <c r="G2863" s="26">
        <f t="shared" si="133"/>
        <v>9.4543681849730997E-6</v>
      </c>
      <c r="H2863" s="26">
        <f t="shared" si="134"/>
        <v>1.9991406415715968E-7</v>
      </c>
    </row>
    <row r="2864" spans="1:8" x14ac:dyDescent="0.25">
      <c r="A2864" s="12">
        <f>Riesgo!D2868</f>
        <v>0.79413055007615885</v>
      </c>
      <c r="F2864" s="75">
        <f t="shared" si="132"/>
        <v>4.8386695603624963E-3</v>
      </c>
      <c r="G2864" s="26">
        <f t="shared" si="133"/>
        <v>1.1328643065873912E-7</v>
      </c>
      <c r="H2864" s="26">
        <f t="shared" si="134"/>
        <v>5.4815560363055758E-10</v>
      </c>
    </row>
    <row r="2865" spans="1:8" x14ac:dyDescent="0.25">
      <c r="A2865" s="12">
        <f>Riesgo!D2869</f>
        <v>0.84991608938853713</v>
      </c>
      <c r="F2865" s="75">
        <f t="shared" si="132"/>
        <v>6.0624208872740781E-2</v>
      </c>
      <c r="G2865" s="26">
        <f t="shared" si="133"/>
        <v>2.2281183364932173E-4</v>
      </c>
      <c r="H2865" s="26">
        <f t="shared" si="134"/>
        <v>1.3507791142474853E-5</v>
      </c>
    </row>
    <row r="2866" spans="1:8" x14ac:dyDescent="0.25">
      <c r="A2866" s="12">
        <f>Riesgo!D2870</f>
        <v>0.70419568152169698</v>
      </c>
      <c r="F2866" s="75">
        <f t="shared" si="132"/>
        <v>-8.509619899409937E-2</v>
      </c>
      <c r="G2866" s="26">
        <f t="shared" si="133"/>
        <v>-6.1621247392020179E-4</v>
      </c>
      <c r="H2866" s="26">
        <f t="shared" si="134"/>
        <v>5.2437339303359768E-5</v>
      </c>
    </row>
    <row r="2867" spans="1:8" x14ac:dyDescent="0.25">
      <c r="A2867" s="12">
        <f>Riesgo!D2871</f>
        <v>0.84654184244913988</v>
      </c>
      <c r="F2867" s="75">
        <f t="shared" si="132"/>
        <v>5.7249961933343529E-2</v>
      </c>
      <c r="G2867" s="26">
        <f t="shared" si="133"/>
        <v>1.8764007882771165E-4</v>
      </c>
      <c r="H2867" s="26">
        <f t="shared" si="134"/>
        <v>1.0742387370056071E-5</v>
      </c>
    </row>
    <row r="2868" spans="1:8" x14ac:dyDescent="0.25">
      <c r="A2868" s="12">
        <f>Riesgo!D2872</f>
        <v>0.7566739219438392</v>
      </c>
      <c r="F2868" s="75">
        <f t="shared" si="132"/>
        <v>-3.2617958571957151E-2</v>
      </c>
      <c r="G2868" s="26">
        <f t="shared" si="133"/>
        <v>-3.4703264503099371E-5</v>
      </c>
      <c r="H2868" s="26">
        <f t="shared" si="134"/>
        <v>1.1319496438737665E-6</v>
      </c>
    </row>
    <row r="2869" spans="1:8" x14ac:dyDescent="0.25">
      <c r="A2869" s="12">
        <f>Riesgo!D2873</f>
        <v>0.7310423822416876</v>
      </c>
      <c r="F2869" s="75">
        <f t="shared" si="132"/>
        <v>-5.8249498274108746E-2</v>
      </c>
      <c r="G2869" s="26">
        <f t="shared" si="133"/>
        <v>-1.9764078350706881E-4</v>
      </c>
      <c r="H2869" s="26">
        <f t="shared" si="134"/>
        <v>1.1512476477788505E-5</v>
      </c>
    </row>
    <row r="2870" spans="1:8" x14ac:dyDescent="0.25">
      <c r="A2870" s="12">
        <f>Riesgo!D2874</f>
        <v>0.75463777267695431</v>
      </c>
      <c r="F2870" s="75">
        <f t="shared" si="132"/>
        <v>-3.4654107838842041E-2</v>
      </c>
      <c r="G2870" s="26">
        <f t="shared" si="133"/>
        <v>-4.1616367270377342E-5</v>
      </c>
      <c r="H2870" s="26">
        <f t="shared" si="134"/>
        <v>1.4421780792485126E-6</v>
      </c>
    </row>
    <row r="2871" spans="1:8" x14ac:dyDescent="0.25">
      <c r="A2871" s="12">
        <f>Riesgo!D2875</f>
        <v>0.8876051836553801</v>
      </c>
      <c r="F2871" s="75">
        <f t="shared" si="132"/>
        <v>9.8313303139583752E-2</v>
      </c>
      <c r="G2871" s="26">
        <f t="shared" si="133"/>
        <v>9.5024777951520346E-4</v>
      </c>
      <c r="H2871" s="26">
        <f t="shared" si="134"/>
        <v>9.3421998005194544E-5</v>
      </c>
    </row>
    <row r="2872" spans="1:8" x14ac:dyDescent="0.25">
      <c r="A2872" s="12">
        <f>Riesgo!D2876</f>
        <v>0.82771114257330947</v>
      </c>
      <c r="F2872" s="75">
        <f t="shared" si="132"/>
        <v>3.8419262057513115E-2</v>
      </c>
      <c r="G2872" s="26">
        <f t="shared" si="133"/>
        <v>5.6708355928020584E-5</v>
      </c>
      <c r="H2872" s="26">
        <f t="shared" si="134"/>
        <v>2.1786931872493499E-6</v>
      </c>
    </row>
    <row r="2873" spans="1:8" x14ac:dyDescent="0.25">
      <c r="A2873" s="12">
        <f>Riesgo!D2877</f>
        <v>0.78396190080537753</v>
      </c>
      <c r="F2873" s="75">
        <f t="shared" si="132"/>
        <v>-5.3299797104188196E-3</v>
      </c>
      <c r="G2873" s="26">
        <f t="shared" si="133"/>
        <v>-1.5141770779253417E-7</v>
      </c>
      <c r="H2873" s="26">
        <f t="shared" si="134"/>
        <v>8.0705331033233261E-10</v>
      </c>
    </row>
    <row r="2874" spans="1:8" x14ac:dyDescent="0.25">
      <c r="A2874" s="12">
        <f>Riesgo!D2878</f>
        <v>0.99113731438250996</v>
      </c>
      <c r="F2874" s="75">
        <f t="shared" si="132"/>
        <v>0.20184543386671361</v>
      </c>
      <c r="G2874" s="26">
        <f t="shared" si="133"/>
        <v>8.2235017245573284E-3</v>
      </c>
      <c r="H2874" s="26">
        <f t="shared" si="134"/>
        <v>1.6598762734969415E-3</v>
      </c>
    </row>
    <row r="2875" spans="1:8" x14ac:dyDescent="0.25">
      <c r="A2875" s="12">
        <f>Riesgo!D2879</f>
        <v>0.65988999148402183</v>
      </c>
      <c r="F2875" s="75">
        <f t="shared" si="132"/>
        <v>-0.12940188903177452</v>
      </c>
      <c r="G2875" s="26">
        <f t="shared" si="133"/>
        <v>-2.1668150772695275E-3</v>
      </c>
      <c r="H2875" s="26">
        <f t="shared" si="134"/>
        <v>2.8038996418120734E-4</v>
      </c>
    </row>
    <row r="2876" spans="1:8" x14ac:dyDescent="0.25">
      <c r="A2876" s="12">
        <f>Riesgo!D2880</f>
        <v>0.8724423565088304</v>
      </c>
      <c r="F2876" s="75">
        <f t="shared" si="132"/>
        <v>8.3150475993034045E-2</v>
      </c>
      <c r="G2876" s="26">
        <f t="shared" si="133"/>
        <v>5.7490252886836161E-4</v>
      </c>
      <c r="H2876" s="26">
        <f t="shared" si="134"/>
        <v>4.7803418925003265E-5</v>
      </c>
    </row>
    <row r="2877" spans="1:8" x14ac:dyDescent="0.25">
      <c r="A2877" s="12">
        <f>Riesgo!D2881</f>
        <v>0.89196538819952575</v>
      </c>
      <c r="F2877" s="75">
        <f t="shared" si="132"/>
        <v>0.1026735076837294</v>
      </c>
      <c r="G2877" s="26">
        <f t="shared" si="133"/>
        <v>1.0823686327917467E-3</v>
      </c>
      <c r="H2877" s="26">
        <f t="shared" si="134"/>
        <v>1.1113058413557111E-4</v>
      </c>
    </row>
    <row r="2878" spans="1:8" x14ac:dyDescent="0.25">
      <c r="A2878" s="12">
        <f>Riesgo!D2882</f>
        <v>0.66872964004793822</v>
      </c>
      <c r="F2878" s="75">
        <f t="shared" si="132"/>
        <v>-0.12056224046785813</v>
      </c>
      <c r="G2878" s="26">
        <f t="shared" si="133"/>
        <v>-1.7524027671074786E-3</v>
      </c>
      <c r="H2878" s="26">
        <f t="shared" si="134"/>
        <v>2.1127360380455182E-4</v>
      </c>
    </row>
    <row r="2879" spans="1:8" x14ac:dyDescent="0.25">
      <c r="A2879" s="12">
        <f>Riesgo!D2883</f>
        <v>0.60782074158664789</v>
      </c>
      <c r="F2879" s="75">
        <f t="shared" si="132"/>
        <v>-0.18147113892914846</v>
      </c>
      <c r="G2879" s="26">
        <f t="shared" si="133"/>
        <v>-5.9761665826896697E-3</v>
      </c>
      <c r="H2879" s="26">
        <f t="shared" si="134"/>
        <v>1.0845017561910114E-3</v>
      </c>
    </row>
    <row r="2880" spans="1:8" x14ac:dyDescent="0.25">
      <c r="A2880" s="12">
        <f>Riesgo!D2884</f>
        <v>0.82440968217016819</v>
      </c>
      <c r="F2880" s="75">
        <f t="shared" si="132"/>
        <v>3.5117801654371839E-2</v>
      </c>
      <c r="G2880" s="26">
        <f t="shared" si="133"/>
        <v>4.3309379823703266E-5</v>
      </c>
      <c r="H2880" s="26">
        <f t="shared" si="134"/>
        <v>1.5209302104226648E-6</v>
      </c>
    </row>
    <row r="2881" spans="1:8" x14ac:dyDescent="0.25">
      <c r="A2881" s="12">
        <f>Riesgo!D2885</f>
        <v>0.87975770449042578</v>
      </c>
      <c r="F2881" s="75">
        <f t="shared" si="132"/>
        <v>9.0465823974629433E-2</v>
      </c>
      <c r="G2881" s="26">
        <f t="shared" si="133"/>
        <v>7.4037821149690135E-4</v>
      </c>
      <c r="H2881" s="26">
        <f t="shared" si="134"/>
        <v>6.6978924955929633E-5</v>
      </c>
    </row>
    <row r="2882" spans="1:8" x14ac:dyDescent="0.25">
      <c r="A2882" s="12">
        <f>Riesgo!D2886</f>
        <v>0.73967472717830951</v>
      </c>
      <c r="F2882" s="75">
        <f t="shared" si="132"/>
        <v>-4.9617153337486841E-2</v>
      </c>
      <c r="G2882" s="26">
        <f t="shared" si="133"/>
        <v>-1.2215057965176567E-4</v>
      </c>
      <c r="H2882" s="26">
        <f t="shared" si="134"/>
        <v>6.0607640408445576E-6</v>
      </c>
    </row>
    <row r="2883" spans="1:8" x14ac:dyDescent="0.25">
      <c r="A2883" s="12">
        <f>Riesgo!D2887</f>
        <v>0.79404134259645731</v>
      </c>
      <c r="F2883" s="75">
        <f t="shared" ref="F2883:F2946" si="135">A2883-$D$4</f>
        <v>4.74946208066096E-3</v>
      </c>
      <c r="G2883" s="26">
        <f t="shared" ref="G2883:G2946" si="136">IF(A2883=0,0,(A2883-D$4)^3)</f>
        <v>1.0713546870792339E-7</v>
      </c>
      <c r="H2883" s="26">
        <f t="shared" ref="H2883:H2946" si="137">IF(A2883=0,0,(A2883-D$4)^4)</f>
        <v>5.0883584612212093E-10</v>
      </c>
    </row>
    <row r="2884" spans="1:8" x14ac:dyDescent="0.25">
      <c r="A2884" s="12">
        <f>Riesgo!D2888</f>
        <v>0.71721397535592379</v>
      </c>
      <c r="F2884" s="75">
        <f t="shared" si="135"/>
        <v>-7.2077905159872557E-2</v>
      </c>
      <c r="G2884" s="26">
        <f t="shared" si="136"/>
        <v>-3.7446089246937105E-4</v>
      </c>
      <c r="H2884" s="26">
        <f t="shared" si="137"/>
        <v>2.6990356693488562E-5</v>
      </c>
    </row>
    <row r="2885" spans="1:8" x14ac:dyDescent="0.25">
      <c r="A2885" s="12">
        <f>Riesgo!D2889</f>
        <v>0.90065281125790619</v>
      </c>
      <c r="F2885" s="75">
        <f t="shared" si="135"/>
        <v>0.11136093074210984</v>
      </c>
      <c r="G2885" s="26">
        <f t="shared" si="136"/>
        <v>1.3810155102826148E-3</v>
      </c>
      <c r="H2885" s="26">
        <f t="shared" si="137"/>
        <v>1.5379117259436175E-4</v>
      </c>
    </row>
    <row r="2886" spans="1:8" x14ac:dyDescent="0.25">
      <c r="A2886" s="12">
        <f>Riesgo!D2890</f>
        <v>0.8223918959503389</v>
      </c>
      <c r="F2886" s="75">
        <f t="shared" si="135"/>
        <v>3.3100015434542551E-2</v>
      </c>
      <c r="G2886" s="26">
        <f t="shared" si="136"/>
        <v>3.6264741730741149E-5</v>
      </c>
      <c r="H2886" s="26">
        <f t="shared" si="137"/>
        <v>1.2003635110172313E-6</v>
      </c>
    </row>
    <row r="2887" spans="1:8" x14ac:dyDescent="0.25">
      <c r="A2887" s="12">
        <f>Riesgo!D2891</f>
        <v>0.75185255927048877</v>
      </c>
      <c r="F2887" s="75">
        <f t="shared" si="135"/>
        <v>-3.7439321245307577E-2</v>
      </c>
      <c r="G2887" s="26">
        <f t="shared" si="136"/>
        <v>-5.2478800495245544E-5</v>
      </c>
      <c r="H2887" s="26">
        <f t="shared" si="137"/>
        <v>1.9647706703099043E-6</v>
      </c>
    </row>
    <row r="2888" spans="1:8" x14ac:dyDescent="0.25">
      <c r="A2888" s="12">
        <f>Riesgo!D2892</f>
        <v>0.79774395074118853</v>
      </c>
      <c r="F2888" s="75">
        <f t="shared" si="135"/>
        <v>8.4520702253921831E-3</v>
      </c>
      <c r="G2888" s="26">
        <f t="shared" si="136"/>
        <v>6.0379469146043965E-7</v>
      </c>
      <c r="H2888" s="26">
        <f t="shared" si="137"/>
        <v>5.1033151339426424E-9</v>
      </c>
    </row>
    <row r="2889" spans="1:8" x14ac:dyDescent="0.25">
      <c r="A2889" s="12">
        <f>Riesgo!D2893</f>
        <v>0.97814077419166656</v>
      </c>
      <c r="F2889" s="75">
        <f t="shared" si="135"/>
        <v>0.18884889367587021</v>
      </c>
      <c r="G2889" s="26">
        <f t="shared" si="136"/>
        <v>6.7350889359167661E-3</v>
      </c>
      <c r="H2889" s="26">
        <f t="shared" si="137"/>
        <v>1.271914094356475E-3</v>
      </c>
    </row>
    <row r="2890" spans="1:8" x14ac:dyDescent="0.25">
      <c r="A2890" s="12">
        <f>Riesgo!D2894</f>
        <v>0.50955932428888906</v>
      </c>
      <c r="F2890" s="75">
        <f t="shared" si="135"/>
        <v>-0.27973255622690729</v>
      </c>
      <c r="G2890" s="26">
        <f t="shared" si="136"/>
        <v>-2.188915728742365E-2</v>
      </c>
      <c r="H2890" s="26">
        <f t="shared" si="137"/>
        <v>6.1231099216638527E-3</v>
      </c>
    </row>
    <row r="2891" spans="1:8" x14ac:dyDescent="0.25">
      <c r="A2891" s="12">
        <f>Riesgo!D2895</f>
        <v>0.87483776001555114</v>
      </c>
      <c r="F2891" s="75">
        <f t="shared" si="135"/>
        <v>8.5545879499754784E-2</v>
      </c>
      <c r="G2891" s="26">
        <f t="shared" si="136"/>
        <v>6.2603308684998002E-4</v>
      </c>
      <c r="H2891" s="26">
        <f t="shared" si="137"/>
        <v>5.3554551010527911E-5</v>
      </c>
    </row>
    <row r="2892" spans="1:8" x14ac:dyDescent="0.25">
      <c r="A2892" s="12">
        <f>Riesgo!D2896</f>
        <v>0.56460230423724411</v>
      </c>
      <c r="F2892" s="75">
        <f t="shared" si="135"/>
        <v>-0.22468957627855224</v>
      </c>
      <c r="G2892" s="26">
        <f t="shared" si="136"/>
        <v>-1.1343544412340411E-2</v>
      </c>
      <c r="H2892" s="26">
        <f t="shared" si="137"/>
        <v>2.5487761875057058E-3</v>
      </c>
    </row>
    <row r="2893" spans="1:8" x14ac:dyDescent="0.25">
      <c r="A2893" s="12">
        <f>Riesgo!D2897</f>
        <v>0.91135477352030625</v>
      </c>
      <c r="F2893" s="75">
        <f t="shared" si="135"/>
        <v>0.1220628930045099</v>
      </c>
      <c r="G2893" s="26">
        <f t="shared" si="136"/>
        <v>1.818657746410137E-3</v>
      </c>
      <c r="H2893" s="26">
        <f t="shared" si="137"/>
        <v>2.2199062591188364E-4</v>
      </c>
    </row>
    <row r="2894" spans="1:8" x14ac:dyDescent="0.25">
      <c r="A2894" s="12">
        <f>Riesgo!D2898</f>
        <v>0.87501329182797072</v>
      </c>
      <c r="F2894" s="75">
        <f t="shared" si="135"/>
        <v>8.5721411312174367E-2</v>
      </c>
      <c r="G2894" s="26">
        <f t="shared" si="136"/>
        <v>6.2989467638029713E-4</v>
      </c>
      <c r="H2894" s="26">
        <f t="shared" si="137"/>
        <v>5.3995460637344417E-5</v>
      </c>
    </row>
    <row r="2895" spans="1:8" x14ac:dyDescent="0.25">
      <c r="A2895" s="12">
        <f>Riesgo!D2899</f>
        <v>0.74889797531239755</v>
      </c>
      <c r="F2895" s="75">
        <f t="shared" si="135"/>
        <v>-4.0393905203398806E-2</v>
      </c>
      <c r="G2895" s="26">
        <f t="shared" si="136"/>
        <v>-6.5909425452273111E-5</v>
      </c>
      <c r="H2895" s="26">
        <f t="shared" si="137"/>
        <v>2.6623390837296006E-6</v>
      </c>
    </row>
    <row r="2896" spans="1:8" x14ac:dyDescent="0.25">
      <c r="A2896" s="12">
        <f>Riesgo!D2900</f>
        <v>0.94165634902304574</v>
      </c>
      <c r="F2896" s="75">
        <f t="shared" si="135"/>
        <v>0.15236446850724938</v>
      </c>
      <c r="G2896" s="26">
        <f t="shared" si="136"/>
        <v>3.5371306633949855E-3</v>
      </c>
      <c r="H2896" s="26">
        <f t="shared" si="137"/>
        <v>5.3893303356887144E-4</v>
      </c>
    </row>
    <row r="2897" spans="1:8" x14ac:dyDescent="0.25">
      <c r="A2897" s="12">
        <f>Riesgo!D2901</f>
        <v>0.82684839915020525</v>
      </c>
      <c r="F2897" s="75">
        <f t="shared" si="135"/>
        <v>3.7556518634408897E-2</v>
      </c>
      <c r="G2897" s="26">
        <f t="shared" si="136"/>
        <v>5.2973172534507165E-5</v>
      </c>
      <c r="H2897" s="26">
        <f t="shared" si="137"/>
        <v>1.9894879414159761E-6</v>
      </c>
    </row>
    <row r="2898" spans="1:8" x14ac:dyDescent="0.25">
      <c r="A2898" s="12">
        <f>Riesgo!D2902</f>
        <v>0.82924936756669876</v>
      </c>
      <c r="F2898" s="75">
        <f t="shared" si="135"/>
        <v>3.9957487050902407E-2</v>
      </c>
      <c r="G2898" s="26">
        <f t="shared" si="136"/>
        <v>6.379615464959666E-5</v>
      </c>
      <c r="H2898" s="26">
        <f t="shared" si="137"/>
        <v>2.5491340233086259E-6</v>
      </c>
    </row>
    <row r="2899" spans="1:8" x14ac:dyDescent="0.25">
      <c r="A2899" s="12">
        <f>Riesgo!D2903</f>
        <v>0.6648455018413848</v>
      </c>
      <c r="F2899" s="75">
        <f t="shared" si="135"/>
        <v>-0.12444637867441155</v>
      </c>
      <c r="G2899" s="26">
        <f t="shared" si="136"/>
        <v>-1.9272887668945577E-3</v>
      </c>
      <c r="H2899" s="26">
        <f t="shared" si="137"/>
        <v>2.3984410769989982E-4</v>
      </c>
    </row>
    <row r="2900" spans="1:8" x14ac:dyDescent="0.25">
      <c r="A2900" s="12">
        <f>Riesgo!D2904</f>
        <v>0.88596221182129764</v>
      </c>
      <c r="F2900" s="75">
        <f t="shared" si="135"/>
        <v>9.6670331305501289E-2</v>
      </c>
      <c r="G2900" s="26">
        <f t="shared" si="136"/>
        <v>9.0339903223292026E-4</v>
      </c>
      <c r="H2900" s="26">
        <f t="shared" si="137"/>
        <v>8.7331883747025641E-5</v>
      </c>
    </row>
    <row r="2901" spans="1:8" x14ac:dyDescent="0.25">
      <c r="A2901" s="12">
        <f>Riesgo!D2905</f>
        <v>0.91470538126737311</v>
      </c>
      <c r="F2901" s="75">
        <f t="shared" si="135"/>
        <v>0.12541350075157676</v>
      </c>
      <c r="G2901" s="26">
        <f t="shared" si="136"/>
        <v>1.9725720370085396E-3</v>
      </c>
      <c r="H2901" s="26">
        <f t="shared" si="137"/>
        <v>2.4738716464590976E-4</v>
      </c>
    </row>
    <row r="2902" spans="1:8" x14ac:dyDescent="0.25">
      <c r="A2902" s="12">
        <f>Riesgo!D2906</f>
        <v>0.53530420207237894</v>
      </c>
      <c r="F2902" s="75">
        <f t="shared" si="135"/>
        <v>-0.25398767844341741</v>
      </c>
      <c r="G2902" s="26">
        <f t="shared" si="136"/>
        <v>-1.6384679303052097E-2</v>
      </c>
      <c r="H2902" s="26">
        <f t="shared" si="137"/>
        <v>4.1615066582221128E-3</v>
      </c>
    </row>
    <row r="2903" spans="1:8" x14ac:dyDescent="0.25">
      <c r="A2903" s="12">
        <f>Riesgo!D2907</f>
        <v>0.8249769841368455</v>
      </c>
      <c r="F2903" s="75">
        <f t="shared" si="135"/>
        <v>3.5685103621049152E-2</v>
      </c>
      <c r="G2903" s="26">
        <f t="shared" si="136"/>
        <v>4.5442360904382798E-5</v>
      </c>
      <c r="H2903" s="26">
        <f t="shared" si="137"/>
        <v>1.6216153576580131E-6</v>
      </c>
    </row>
    <row r="2904" spans="1:8" x14ac:dyDescent="0.25">
      <c r="A2904" s="12">
        <f>Riesgo!D2908</f>
        <v>0.68640786690869904</v>
      </c>
      <c r="F2904" s="75">
        <f t="shared" si="135"/>
        <v>-0.10288401360709731</v>
      </c>
      <c r="G2904" s="26">
        <f t="shared" si="136"/>
        <v>-1.089039656441331E-3</v>
      </c>
      <c r="H2904" s="26">
        <f t="shared" si="137"/>
        <v>1.1204477083197849E-4</v>
      </c>
    </row>
    <row r="2905" spans="1:8" x14ac:dyDescent="0.25">
      <c r="A2905" s="12">
        <f>Riesgo!D2909</f>
        <v>0.90815481476771587</v>
      </c>
      <c r="F2905" s="75">
        <f t="shared" si="135"/>
        <v>0.11886293425191952</v>
      </c>
      <c r="G2905" s="26">
        <f t="shared" si="136"/>
        <v>1.6793427402151289E-3</v>
      </c>
      <c r="H2905" s="26">
        <f t="shared" si="137"/>
        <v>1.9961160571662924E-4</v>
      </c>
    </row>
    <row r="2906" spans="1:8" x14ac:dyDescent="0.25">
      <c r="A2906" s="12">
        <f>Riesgo!D2910</f>
        <v>0.74466116694242723</v>
      </c>
      <c r="F2906" s="75">
        <f t="shared" si="135"/>
        <v>-4.4630713573369118E-2</v>
      </c>
      <c r="G2906" s="26">
        <f t="shared" si="136"/>
        <v>-8.8899944880477819E-5</v>
      </c>
      <c r="H2906" s="26">
        <f t="shared" si="137"/>
        <v>3.9676679766489077E-6</v>
      </c>
    </row>
    <row r="2907" spans="1:8" x14ac:dyDescent="0.25">
      <c r="A2907" s="12">
        <f>Riesgo!D2911</f>
        <v>0.81202237593551874</v>
      </c>
      <c r="F2907" s="75">
        <f t="shared" si="135"/>
        <v>2.2730495419722385E-2</v>
      </c>
      <c r="G2907" s="26">
        <f t="shared" si="136"/>
        <v>1.1744288313845586E-5</v>
      </c>
      <c r="H2907" s="26">
        <f t="shared" si="137"/>
        <v>2.6695349172576621E-7</v>
      </c>
    </row>
    <row r="2908" spans="1:8" x14ac:dyDescent="0.25">
      <c r="A2908" s="12">
        <f>Riesgo!D2912</f>
        <v>0.95802082758718199</v>
      </c>
      <c r="F2908" s="75">
        <f t="shared" si="135"/>
        <v>0.16872894707138564</v>
      </c>
      <c r="G2908" s="26">
        <f t="shared" si="136"/>
        <v>4.8036216011362468E-3</v>
      </c>
      <c r="H2908" s="26">
        <f t="shared" si="137"/>
        <v>8.1051001488908266E-4</v>
      </c>
    </row>
    <row r="2909" spans="1:8" x14ac:dyDescent="0.25">
      <c r="A2909" s="12">
        <f>Riesgo!D2913</f>
        <v>0.82690479529456218</v>
      </c>
      <c r="F2909" s="75">
        <f t="shared" si="135"/>
        <v>3.7612914778765827E-2</v>
      </c>
      <c r="G2909" s="26">
        <f t="shared" si="136"/>
        <v>5.3212170009120393E-5</v>
      </c>
      <c r="H2909" s="26">
        <f t="shared" si="137"/>
        <v>2.0014648157462443E-6</v>
      </c>
    </row>
    <row r="2910" spans="1:8" x14ac:dyDescent="0.25">
      <c r="A2910" s="12">
        <f>Riesgo!D2914</f>
        <v>0.78492917941529572</v>
      </c>
      <c r="F2910" s="75">
        <f t="shared" si="135"/>
        <v>-4.3627011005006322E-3</v>
      </c>
      <c r="G2910" s="26">
        <f t="shared" si="136"/>
        <v>-8.3035991970883931E-8</v>
      </c>
      <c r="H2910" s="26">
        <f t="shared" si="137"/>
        <v>3.6226121355253695E-10</v>
      </c>
    </row>
    <row r="2911" spans="1:8" x14ac:dyDescent="0.25">
      <c r="A2911" s="12">
        <f>Riesgo!D2915</f>
        <v>0.85768438360154664</v>
      </c>
      <c r="F2911" s="75">
        <f t="shared" si="135"/>
        <v>6.8392503085750289E-2</v>
      </c>
      <c r="G2911" s="26">
        <f t="shared" si="136"/>
        <v>3.1990829124318629E-4</v>
      </c>
      <c r="H2911" s="26">
        <f t="shared" si="137"/>
        <v>2.1879328796006723E-5</v>
      </c>
    </row>
    <row r="2912" spans="1:8" x14ac:dyDescent="0.25">
      <c r="A2912" s="12">
        <f>Riesgo!D2916</f>
        <v>0.73867452695418778</v>
      </c>
      <c r="F2912" s="75">
        <f t="shared" si="135"/>
        <v>-5.0617353561608569E-2</v>
      </c>
      <c r="G2912" s="26">
        <f t="shared" si="136"/>
        <v>-1.2968755581420436E-4</v>
      </c>
      <c r="H2912" s="26">
        <f t="shared" si="137"/>
        <v>6.5644408651884272E-6</v>
      </c>
    </row>
    <row r="2913" spans="1:8" x14ac:dyDescent="0.25">
      <c r="A2913" s="12">
        <f>Riesgo!D2917</f>
        <v>0.64948668281415367</v>
      </c>
      <c r="F2913" s="75">
        <f t="shared" si="135"/>
        <v>-0.13980519770164268</v>
      </c>
      <c r="G2913" s="26">
        <f t="shared" si="136"/>
        <v>-2.7325615555971313E-3</v>
      </c>
      <c r="H2913" s="26">
        <f t="shared" si="137"/>
        <v>3.8202630851216519E-4</v>
      </c>
    </row>
    <row r="2914" spans="1:8" x14ac:dyDescent="0.25">
      <c r="A2914" s="12">
        <f>Riesgo!D2918</f>
        <v>0.86395795398209585</v>
      </c>
      <c r="F2914" s="75">
        <f t="shared" si="135"/>
        <v>7.4666073466299498E-2</v>
      </c>
      <c r="G2914" s="26">
        <f t="shared" si="136"/>
        <v>4.1626504156791103E-4</v>
      </c>
      <c r="H2914" s="26">
        <f t="shared" si="137"/>
        <v>3.1080876175161863E-5</v>
      </c>
    </row>
    <row r="2915" spans="1:8" x14ac:dyDescent="0.25">
      <c r="A2915" s="12">
        <f>Riesgo!D2919</f>
        <v>0.80445673181493971</v>
      </c>
      <c r="F2915" s="75">
        <f t="shared" si="135"/>
        <v>1.5164851299143356E-2</v>
      </c>
      <c r="G2915" s="26">
        <f t="shared" si="136"/>
        <v>3.4875020246998811E-6</v>
      </c>
      <c r="H2915" s="26">
        <f t="shared" si="137"/>
        <v>5.2887449610035071E-8</v>
      </c>
    </row>
    <row r="2916" spans="1:8" x14ac:dyDescent="0.25">
      <c r="A2916" s="12">
        <f>Riesgo!D2920</f>
        <v>0.77778823605584291</v>
      </c>
      <c r="F2916" s="75">
        <f t="shared" si="135"/>
        <v>-1.1503644459953444E-2</v>
      </c>
      <c r="G2916" s="26">
        <f t="shared" si="136"/>
        <v>-1.5223213977669829E-6</v>
      </c>
      <c r="H2916" s="26">
        <f t="shared" si="137"/>
        <v>1.7512244113690734E-8</v>
      </c>
    </row>
    <row r="2917" spans="1:8" x14ac:dyDescent="0.25">
      <c r="A2917" s="12">
        <f>Riesgo!D2921</f>
        <v>0.99726046210044061</v>
      </c>
      <c r="F2917" s="75">
        <f t="shared" si="135"/>
        <v>0.20796858158464426</v>
      </c>
      <c r="G2917" s="26">
        <f t="shared" si="136"/>
        <v>8.9948347569640333E-3</v>
      </c>
      <c r="H2917" s="26">
        <f t="shared" si="137"/>
        <v>1.8706430259940684E-3</v>
      </c>
    </row>
    <row r="2918" spans="1:8" x14ac:dyDescent="0.25">
      <c r="A2918" s="12">
        <f>Riesgo!D2922</f>
        <v>0.54422005208959479</v>
      </c>
      <c r="F2918" s="75">
        <f t="shared" si="135"/>
        <v>-0.24507182842620157</v>
      </c>
      <c r="G2918" s="26">
        <f t="shared" si="136"/>
        <v>-1.4719063296321099E-2</v>
      </c>
      <c r="H2918" s="26">
        <f t="shared" si="137"/>
        <v>3.6072277547504051E-3</v>
      </c>
    </row>
    <row r="2919" spans="1:8" x14ac:dyDescent="0.25">
      <c r="A2919" s="12">
        <f>Riesgo!D2923</f>
        <v>0.96462446632322596</v>
      </c>
      <c r="F2919" s="75">
        <f t="shared" si="135"/>
        <v>0.17533258580742961</v>
      </c>
      <c r="G2919" s="26">
        <f t="shared" si="136"/>
        <v>5.3899894298386495E-3</v>
      </c>
      <c r="H2919" s="26">
        <f t="shared" si="137"/>
        <v>9.4504078420832357E-4</v>
      </c>
    </row>
    <row r="2920" spans="1:8" x14ac:dyDescent="0.25">
      <c r="A2920" s="12">
        <f>Riesgo!D2924</f>
        <v>0.8024460179668258</v>
      </c>
      <c r="F2920" s="75">
        <f t="shared" si="135"/>
        <v>1.3154137451029446E-2</v>
      </c>
      <c r="G2920" s="26">
        <f t="shared" si="136"/>
        <v>2.2760779255226104E-6</v>
      </c>
      <c r="H2920" s="26">
        <f t="shared" si="137"/>
        <v>2.993984188157838E-8</v>
      </c>
    </row>
    <row r="2921" spans="1:8" x14ac:dyDescent="0.25">
      <c r="A2921" s="12">
        <f>Riesgo!D2925</f>
        <v>0.67497369674449448</v>
      </c>
      <c r="F2921" s="75">
        <f t="shared" si="135"/>
        <v>-0.11431818377130187</v>
      </c>
      <c r="G2921" s="26">
        <f t="shared" si="136"/>
        <v>-1.4939840054807461E-3</v>
      </c>
      <c r="H2921" s="26">
        <f t="shared" si="137"/>
        <v>1.7078953808993361E-4</v>
      </c>
    </row>
    <row r="2922" spans="1:8" x14ac:dyDescent="0.25">
      <c r="A2922" s="12">
        <f>Riesgo!D2926</f>
        <v>0.80194413394811537</v>
      </c>
      <c r="F2922" s="75">
        <f t="shared" si="135"/>
        <v>1.2652253432319016E-2</v>
      </c>
      <c r="G2922" s="26">
        <f t="shared" si="136"/>
        <v>2.0253666173397284E-6</v>
      </c>
      <c r="H2922" s="26">
        <f t="shared" si="137"/>
        <v>2.5625451735940931E-8</v>
      </c>
    </row>
    <row r="2923" spans="1:8" x14ac:dyDescent="0.25">
      <c r="A2923" s="12">
        <f>Riesgo!D2927</f>
        <v>0.84355369909680034</v>
      </c>
      <c r="F2923" s="75">
        <f t="shared" si="135"/>
        <v>5.4261818581003984E-2</v>
      </c>
      <c r="G2923" s="26">
        <f t="shared" si="136"/>
        <v>1.5976551182705291E-4</v>
      </c>
      <c r="H2923" s="26">
        <f t="shared" si="137"/>
        <v>8.6691672182607915E-6</v>
      </c>
    </row>
    <row r="2924" spans="1:8" x14ac:dyDescent="0.25">
      <c r="A2924" s="12">
        <f>Riesgo!D2928</f>
        <v>0.9701518785652995</v>
      </c>
      <c r="F2924" s="75">
        <f t="shared" si="135"/>
        <v>0.18085999804950315</v>
      </c>
      <c r="G2924" s="26">
        <f t="shared" si="136"/>
        <v>5.915991828651759E-3</v>
      </c>
      <c r="H2924" s="26">
        <f t="shared" si="137"/>
        <v>1.0699662705908337E-3</v>
      </c>
    </row>
    <row r="2925" spans="1:8" x14ac:dyDescent="0.25">
      <c r="A2925" s="12">
        <f>Riesgo!D2929</f>
        <v>0.67404950753855841</v>
      </c>
      <c r="F2925" s="75">
        <f t="shared" si="135"/>
        <v>-0.11524237297723794</v>
      </c>
      <c r="G2925" s="26">
        <f t="shared" si="136"/>
        <v>-1.5305114290177662E-3</v>
      </c>
      <c r="H2925" s="26">
        <f t="shared" si="137"/>
        <v>1.7637976894879087E-4</v>
      </c>
    </row>
    <row r="2926" spans="1:8" x14ac:dyDescent="0.25">
      <c r="A2926" s="12">
        <f>Riesgo!D2930</f>
        <v>1</v>
      </c>
      <c r="F2926" s="75">
        <f t="shared" si="135"/>
        <v>0.21070811948420365</v>
      </c>
      <c r="G2926" s="26">
        <f t="shared" si="136"/>
        <v>9.3550004657532264E-3</v>
      </c>
      <c r="H2926" s="26">
        <f t="shared" si="137"/>
        <v>1.9711745559127117E-3</v>
      </c>
    </row>
    <row r="2927" spans="1:8" x14ac:dyDescent="0.25">
      <c r="A2927" s="12">
        <f>Riesgo!D2931</f>
        <v>0.59644068549209739</v>
      </c>
      <c r="F2927" s="75">
        <f t="shared" si="135"/>
        <v>-0.19285119502369896</v>
      </c>
      <c r="G2927" s="26">
        <f t="shared" si="136"/>
        <v>-7.1724413077695537E-3</v>
      </c>
      <c r="H2927" s="26">
        <f t="shared" si="137"/>
        <v>1.3832138774407005E-3</v>
      </c>
    </row>
    <row r="2928" spans="1:8" x14ac:dyDescent="0.25">
      <c r="A2928" s="12">
        <f>Riesgo!D2932</f>
        <v>0.8987148254889914</v>
      </c>
      <c r="F2928" s="75">
        <f t="shared" si="135"/>
        <v>0.10942294497319505</v>
      </c>
      <c r="G2928" s="26">
        <f t="shared" si="136"/>
        <v>1.310162597898289E-3</v>
      </c>
      <c r="H2928" s="26">
        <f t="shared" si="137"/>
        <v>1.4336184985576275E-4</v>
      </c>
    </row>
    <row r="2929" spans="1:8" x14ac:dyDescent="0.25">
      <c r="A2929" s="12">
        <f>Riesgo!D2933</f>
        <v>0.68563819549505745</v>
      </c>
      <c r="F2929" s="75">
        <f t="shared" si="135"/>
        <v>-0.10365368502073891</v>
      </c>
      <c r="G2929" s="26">
        <f t="shared" si="136"/>
        <v>-1.1136641494462092E-3</v>
      </c>
      <c r="H2929" s="26">
        <f t="shared" si="137"/>
        <v>1.1543539296558647E-4</v>
      </c>
    </row>
    <row r="2930" spans="1:8" x14ac:dyDescent="0.25">
      <c r="A2930" s="12">
        <f>Riesgo!D2934</f>
        <v>0.78364108540215416</v>
      </c>
      <c r="F2930" s="75">
        <f t="shared" si="135"/>
        <v>-5.650795113642193E-3</v>
      </c>
      <c r="G2930" s="26">
        <f t="shared" si="136"/>
        <v>-1.8043828176211808E-7</v>
      </c>
      <c r="H2930" s="26">
        <f t="shared" si="137"/>
        <v>1.0196197608953701E-9</v>
      </c>
    </row>
    <row r="2931" spans="1:8" x14ac:dyDescent="0.25">
      <c r="A2931" s="12">
        <f>Riesgo!D2935</f>
        <v>0.73448660341898786</v>
      </c>
      <c r="F2931" s="75">
        <f t="shared" si="135"/>
        <v>-5.4805277096808491E-2</v>
      </c>
      <c r="G2931" s="26">
        <f t="shared" si="136"/>
        <v>-1.6461413857671647E-4</v>
      </c>
      <c r="H2931" s="26">
        <f t="shared" si="137"/>
        <v>9.0217234787493779E-6</v>
      </c>
    </row>
    <row r="2932" spans="1:8" x14ac:dyDescent="0.25">
      <c r="A2932" s="12">
        <f>Riesgo!D2936</f>
        <v>0.91350925147737938</v>
      </c>
      <c r="F2932" s="75">
        <f t="shared" si="135"/>
        <v>0.12421737096158303</v>
      </c>
      <c r="G2932" s="26">
        <f t="shared" si="136"/>
        <v>1.9166684750369068E-3</v>
      </c>
      <c r="H2932" s="26">
        <f t="shared" si="137"/>
        <v>2.3808351897403108E-4</v>
      </c>
    </row>
    <row r="2933" spans="1:8" x14ac:dyDescent="0.25">
      <c r="A2933" s="12">
        <f>Riesgo!D2937</f>
        <v>0.54845844847309622</v>
      </c>
      <c r="F2933" s="75">
        <f t="shared" si="135"/>
        <v>-0.24083343204270014</v>
      </c>
      <c r="G2933" s="26">
        <f t="shared" si="136"/>
        <v>-1.3968517754346212E-2</v>
      </c>
      <c r="H2933" s="26">
        <f t="shared" si="137"/>
        <v>3.3640860713285885E-3</v>
      </c>
    </row>
    <row r="2934" spans="1:8" x14ac:dyDescent="0.25">
      <c r="A2934" s="12">
        <f>Riesgo!D2938</f>
        <v>0.77594842813009623</v>
      </c>
      <c r="F2934" s="75">
        <f t="shared" si="135"/>
        <v>-1.3343452385700116E-2</v>
      </c>
      <c r="G2934" s="26">
        <f t="shared" si="136"/>
        <v>-2.3757712951442958E-6</v>
      </c>
      <c r="H2934" s="26">
        <f t="shared" si="137"/>
        <v>3.1700991156071009E-8</v>
      </c>
    </row>
    <row r="2935" spans="1:8" x14ac:dyDescent="0.25">
      <c r="A2935" s="12">
        <f>Riesgo!D2939</f>
        <v>0.59696243184256648</v>
      </c>
      <c r="F2935" s="75">
        <f t="shared" si="135"/>
        <v>-0.19232944867322987</v>
      </c>
      <c r="G2935" s="26">
        <f t="shared" si="136"/>
        <v>-7.1143849404097168E-3</v>
      </c>
      <c r="H2935" s="26">
        <f t="shared" si="137"/>
        <v>1.3683057332381302E-3</v>
      </c>
    </row>
    <row r="2936" spans="1:8" x14ac:dyDescent="0.25">
      <c r="A2936" s="12">
        <f>Riesgo!D2940</f>
        <v>0.59498782944580464</v>
      </c>
      <c r="F2936" s="75">
        <f t="shared" si="135"/>
        <v>-0.19430405106999171</v>
      </c>
      <c r="G2936" s="26">
        <f t="shared" si="136"/>
        <v>-7.3357676305041905E-3</v>
      </c>
      <c r="H2936" s="26">
        <f t="shared" si="137"/>
        <v>1.4253693683150782E-3</v>
      </c>
    </row>
    <row r="2937" spans="1:8" x14ac:dyDescent="0.25">
      <c r="A2937" s="12">
        <f>Riesgo!D2941</f>
        <v>0.52390856647962458</v>
      </c>
      <c r="F2937" s="75">
        <f t="shared" si="135"/>
        <v>-0.26538331403617177</v>
      </c>
      <c r="G2937" s="26">
        <f t="shared" si="136"/>
        <v>-1.8690496549962694E-2</v>
      </c>
      <c r="H2937" s="26">
        <f t="shared" si="137"/>
        <v>4.9601459154107342E-3</v>
      </c>
    </row>
    <row r="2938" spans="1:8" x14ac:dyDescent="0.25">
      <c r="A2938" s="12">
        <f>Riesgo!D2942</f>
        <v>0.89185519648880507</v>
      </c>
      <c r="F2938" s="75">
        <f t="shared" si="135"/>
        <v>0.10256331597300872</v>
      </c>
      <c r="G2938" s="26">
        <f t="shared" si="136"/>
        <v>1.0788874983186714E-3</v>
      </c>
      <c r="H2938" s="26">
        <f t="shared" si="137"/>
        <v>1.1065427938938682E-4</v>
      </c>
    </row>
    <row r="2939" spans="1:8" x14ac:dyDescent="0.25">
      <c r="A2939" s="12">
        <f>Riesgo!D2943</f>
        <v>0.71403841248742139</v>
      </c>
      <c r="F2939" s="75">
        <f t="shared" si="135"/>
        <v>-7.5253468028374959E-2</v>
      </c>
      <c r="G2939" s="26">
        <f t="shared" si="136"/>
        <v>-4.2616674462246174E-4</v>
      </c>
      <c r="H2939" s="26">
        <f t="shared" si="137"/>
        <v>3.2070525491203058E-5</v>
      </c>
    </row>
    <row r="2940" spans="1:8" x14ac:dyDescent="0.25">
      <c r="A2940" s="12">
        <f>Riesgo!D2944</f>
        <v>0.88875112041810289</v>
      </c>
      <c r="F2940" s="75">
        <f t="shared" si="135"/>
        <v>9.945923990230654E-2</v>
      </c>
      <c r="G2940" s="26">
        <f t="shared" si="136"/>
        <v>9.8386476538430355E-4</v>
      </c>
      <c r="H2940" s="26">
        <f t="shared" si="137"/>
        <v>9.7854441731783979E-5</v>
      </c>
    </row>
    <row r="2941" spans="1:8" x14ac:dyDescent="0.25">
      <c r="A2941" s="12">
        <f>Riesgo!D2945</f>
        <v>0.56269893001341209</v>
      </c>
      <c r="F2941" s="75">
        <f t="shared" si="135"/>
        <v>-0.22659295050238426</v>
      </c>
      <c r="G2941" s="26">
        <f t="shared" si="136"/>
        <v>-1.163427120627721E-2</v>
      </c>
      <c r="H2941" s="26">
        <f t="shared" si="137"/>
        <v>2.6362438395752864E-3</v>
      </c>
    </row>
    <row r="2942" spans="1:8" x14ac:dyDescent="0.25">
      <c r="A2942" s="12">
        <f>Riesgo!D2946</f>
        <v>0.49197993656655864</v>
      </c>
      <c r="F2942" s="75">
        <f t="shared" si="135"/>
        <v>-0.29731194394923771</v>
      </c>
      <c r="G2942" s="26">
        <f t="shared" si="136"/>
        <v>-2.6280708524153363E-2</v>
      </c>
      <c r="H2942" s="26">
        <f t="shared" si="137"/>
        <v>7.8135685396793393E-3</v>
      </c>
    </row>
    <row r="2943" spans="1:8" x14ac:dyDescent="0.25">
      <c r="A2943" s="12">
        <f>Riesgo!D2947</f>
        <v>0.75196696334123403</v>
      </c>
      <c r="F2943" s="75">
        <f t="shared" si="135"/>
        <v>-3.7324917174562322E-2</v>
      </c>
      <c r="G2943" s="26">
        <f t="shared" si="136"/>
        <v>-5.1999187537719974E-5</v>
      </c>
      <c r="H2943" s="26">
        <f t="shared" si="137"/>
        <v>1.9408653679899314E-6</v>
      </c>
    </row>
    <row r="2944" spans="1:8" x14ac:dyDescent="0.25">
      <c r="A2944" s="12">
        <f>Riesgo!D2948</f>
        <v>0.52040732916937316</v>
      </c>
      <c r="F2944" s="75">
        <f t="shared" si="135"/>
        <v>-0.2688845513464232</v>
      </c>
      <c r="G2944" s="26">
        <f t="shared" si="136"/>
        <v>-1.9440057814408874E-2</v>
      </c>
      <c r="H2944" s="26">
        <f t="shared" si="137"/>
        <v>5.2271312235758587E-3</v>
      </c>
    </row>
    <row r="2945" spans="1:8" x14ac:dyDescent="0.25">
      <c r="A2945" s="12">
        <f>Riesgo!D2949</f>
        <v>0.75539444431438096</v>
      </c>
      <c r="F2945" s="75">
        <f t="shared" si="135"/>
        <v>-3.3897436201415387E-2</v>
      </c>
      <c r="G2945" s="26">
        <f t="shared" si="136"/>
        <v>-3.8949380639549403E-5</v>
      </c>
      <c r="H2945" s="26">
        <f t="shared" si="137"/>
        <v>1.3202841453137694E-6</v>
      </c>
    </row>
    <row r="2946" spans="1:8" x14ac:dyDescent="0.25">
      <c r="A2946" s="12">
        <f>Riesgo!D2950</f>
        <v>1</v>
      </c>
      <c r="F2946" s="75">
        <f t="shared" si="135"/>
        <v>0.21070811948420365</v>
      </c>
      <c r="G2946" s="26">
        <f t="shared" si="136"/>
        <v>9.3550004657532264E-3</v>
      </c>
      <c r="H2946" s="26">
        <f t="shared" si="137"/>
        <v>1.9711745559127117E-3</v>
      </c>
    </row>
    <row r="2947" spans="1:8" x14ac:dyDescent="0.25">
      <c r="A2947" s="12">
        <f>Riesgo!D2951</f>
        <v>0.90667221502280138</v>
      </c>
      <c r="F2947" s="75">
        <f t="shared" ref="F2947:F3010" si="138">A2947-$D$4</f>
        <v>0.11738033450700502</v>
      </c>
      <c r="G2947" s="26">
        <f t="shared" ref="G2947:G3010" si="139">IF(A2947=0,0,(A2947-D$4)^3)</f>
        <v>1.6172830258885751E-3</v>
      </c>
      <c r="H2947" s="26">
        <f t="shared" ref="H2947:H3010" si="140">IF(A2947=0,0,(A2947-D$4)^4)</f>
        <v>1.898372225713022E-4</v>
      </c>
    </row>
    <row r="2948" spans="1:8" x14ac:dyDescent="0.25">
      <c r="A2948" s="12">
        <f>Riesgo!D2952</f>
        <v>0.74982573048706802</v>
      </c>
      <c r="F2948" s="75">
        <f t="shared" si="138"/>
        <v>-3.9466150028728331E-2</v>
      </c>
      <c r="G2948" s="26">
        <f t="shared" si="139"/>
        <v>-6.1471567487919918E-5</v>
      </c>
      <c r="H2948" s="26">
        <f t="shared" si="140"/>
        <v>2.426046104979346E-6</v>
      </c>
    </row>
    <row r="2949" spans="1:8" x14ac:dyDescent="0.25">
      <c r="A2949" s="12">
        <f>Riesgo!D2953</f>
        <v>1</v>
      </c>
      <c r="F2949" s="75">
        <f t="shared" si="138"/>
        <v>0.21070811948420365</v>
      </c>
      <c r="G2949" s="26">
        <f t="shared" si="139"/>
        <v>9.3550004657532264E-3</v>
      </c>
      <c r="H2949" s="26">
        <f t="shared" si="140"/>
        <v>1.9711745559127117E-3</v>
      </c>
    </row>
    <row r="2950" spans="1:8" x14ac:dyDescent="0.25">
      <c r="A2950" s="12">
        <f>Riesgo!D2954</f>
        <v>1</v>
      </c>
      <c r="F2950" s="75">
        <f t="shared" si="138"/>
        <v>0.21070811948420365</v>
      </c>
      <c r="G2950" s="26">
        <f t="shared" si="139"/>
        <v>9.3550004657532264E-3</v>
      </c>
      <c r="H2950" s="26">
        <f t="shared" si="140"/>
        <v>1.9711745559127117E-3</v>
      </c>
    </row>
    <row r="2951" spans="1:8" x14ac:dyDescent="0.25">
      <c r="A2951" s="12">
        <f>Riesgo!D2955</f>
        <v>0.72261849081517304</v>
      </c>
      <c r="F2951" s="75">
        <f t="shared" si="138"/>
        <v>-6.6673389700623309E-2</v>
      </c>
      <c r="G2951" s="26">
        <f t="shared" si="139"/>
        <v>-2.9638594578919249E-4</v>
      </c>
      <c r="H2951" s="26">
        <f t="shared" si="140"/>
        <v>1.9761055665390648E-5</v>
      </c>
    </row>
    <row r="2952" spans="1:8" x14ac:dyDescent="0.25">
      <c r="A2952" s="12">
        <f>Riesgo!D2956</f>
        <v>1</v>
      </c>
      <c r="F2952" s="75">
        <f t="shared" si="138"/>
        <v>0.21070811948420365</v>
      </c>
      <c r="G2952" s="26">
        <f t="shared" si="139"/>
        <v>9.3550004657532264E-3</v>
      </c>
      <c r="H2952" s="26">
        <f t="shared" si="140"/>
        <v>1.9711745559127117E-3</v>
      </c>
    </row>
    <row r="2953" spans="1:8" x14ac:dyDescent="0.25">
      <c r="A2953" s="12">
        <f>Riesgo!D2957</f>
        <v>0.71535609969143654</v>
      </c>
      <c r="F2953" s="75">
        <f t="shared" si="138"/>
        <v>-7.3935780824359809E-2</v>
      </c>
      <c r="G2953" s="26">
        <f t="shared" si="139"/>
        <v>-4.0416992266849593E-4</v>
      </c>
      <c r="H2953" s="26">
        <f t="shared" si="140"/>
        <v>2.9882618818216368E-5</v>
      </c>
    </row>
    <row r="2954" spans="1:8" x14ac:dyDescent="0.25">
      <c r="A2954" s="12">
        <f>Riesgo!D2958</f>
        <v>0.66721933683271251</v>
      </c>
      <c r="F2954" s="75">
        <f t="shared" si="138"/>
        <v>-0.12207254368308385</v>
      </c>
      <c r="G2954" s="26">
        <f t="shared" si="139"/>
        <v>-1.8190891470252868E-3</v>
      </c>
      <c r="H2954" s="26">
        <f t="shared" si="140"/>
        <v>2.2206083936366803E-4</v>
      </c>
    </row>
    <row r="2955" spans="1:8" x14ac:dyDescent="0.25">
      <c r="A2955" s="12">
        <f>Riesgo!D2959</f>
        <v>0.89088397204313008</v>
      </c>
      <c r="F2955" s="75">
        <f t="shared" si="138"/>
        <v>0.10159209152733373</v>
      </c>
      <c r="G2955" s="26">
        <f t="shared" si="139"/>
        <v>1.0485272080120805E-3</v>
      </c>
      <c r="H2955" s="26">
        <f t="shared" si="140"/>
        <v>1.0652207208526296E-4</v>
      </c>
    </row>
    <row r="2956" spans="1:8" x14ac:dyDescent="0.25">
      <c r="A2956" s="12">
        <f>Riesgo!D2960</f>
        <v>0.80926990206120142</v>
      </c>
      <c r="F2956" s="75">
        <f t="shared" si="138"/>
        <v>1.9978021545405067E-2</v>
      </c>
      <c r="G2956" s="26">
        <f t="shared" si="139"/>
        <v>7.9736548270173169E-6</v>
      </c>
      <c r="H2956" s="26">
        <f t="shared" si="140"/>
        <v>1.5929784792977505E-7</v>
      </c>
    </row>
    <row r="2957" spans="1:8" x14ac:dyDescent="0.25">
      <c r="A2957" s="12">
        <f>Riesgo!D2961</f>
        <v>0.72682934607080529</v>
      </c>
      <c r="F2957" s="75">
        <f t="shared" si="138"/>
        <v>-6.2462534444991058E-2</v>
      </c>
      <c r="G2957" s="26">
        <f t="shared" si="139"/>
        <v>-2.4370183866236455E-4</v>
      </c>
      <c r="H2957" s="26">
        <f t="shared" si="140"/>
        <v>1.5222234491755599E-5</v>
      </c>
    </row>
    <row r="2958" spans="1:8" x14ac:dyDescent="0.25">
      <c r="A2958" s="12">
        <f>Riesgo!D2962</f>
        <v>0.86315630702315815</v>
      </c>
      <c r="F2958" s="75">
        <f t="shared" si="138"/>
        <v>7.3864426507361802E-2</v>
      </c>
      <c r="G2958" s="26">
        <f t="shared" si="139"/>
        <v>4.0300087656923873E-4</v>
      </c>
      <c r="H2958" s="26">
        <f t="shared" si="140"/>
        <v>2.9767428629750919E-5</v>
      </c>
    </row>
    <row r="2959" spans="1:8" x14ac:dyDescent="0.25">
      <c r="A2959" s="12">
        <f>Riesgo!D2963</f>
        <v>0.83879999710354169</v>
      </c>
      <c r="F2959" s="75">
        <f t="shared" si="138"/>
        <v>4.9508116587745343E-2</v>
      </c>
      <c r="G2959" s="26">
        <f t="shared" si="139"/>
        <v>1.2134704779093479E-4</v>
      </c>
      <c r="H2959" s="26">
        <f t="shared" si="140"/>
        <v>6.0076637896123056E-6</v>
      </c>
    </row>
    <row r="2960" spans="1:8" x14ac:dyDescent="0.25">
      <c r="A2960" s="12">
        <f>Riesgo!D2964</f>
        <v>0.93934193333283578</v>
      </c>
      <c r="F2960" s="75">
        <f t="shared" si="138"/>
        <v>0.15005005281703943</v>
      </c>
      <c r="G2960" s="26">
        <f t="shared" si="139"/>
        <v>3.3783796926535798E-3</v>
      </c>
      <c r="H2960" s="26">
        <f t="shared" si="140"/>
        <v>5.0692605131868302E-4</v>
      </c>
    </row>
    <row r="2961" spans="1:8" x14ac:dyDescent="0.25">
      <c r="A2961" s="12">
        <f>Riesgo!D2965</f>
        <v>0.77051374557372643</v>
      </c>
      <c r="F2961" s="75">
        <f t="shared" si="138"/>
        <v>-1.8778134942069924E-2</v>
      </c>
      <c r="G2961" s="26">
        <f t="shared" si="139"/>
        <v>-6.6215149950770854E-6</v>
      </c>
      <c r="H2961" s="26">
        <f t="shared" si="140"/>
        <v>1.2433970209849698E-7</v>
      </c>
    </row>
    <row r="2962" spans="1:8" x14ac:dyDescent="0.25">
      <c r="A2962" s="12">
        <f>Riesgo!D2966</f>
        <v>0.91597053652843752</v>
      </c>
      <c r="F2962" s="75">
        <f t="shared" si="138"/>
        <v>0.12667865601264117</v>
      </c>
      <c r="G2962" s="26">
        <f t="shared" si="139"/>
        <v>2.0328734381071371E-3</v>
      </c>
      <c r="H2962" s="26">
        <f t="shared" si="140"/>
        <v>2.5752167498320922E-4</v>
      </c>
    </row>
    <row r="2963" spans="1:8" x14ac:dyDescent="0.25">
      <c r="A2963" s="12">
        <f>Riesgo!D2967</f>
        <v>0.63637997954107073</v>
      </c>
      <c r="F2963" s="75">
        <f t="shared" si="138"/>
        <v>-0.15291190097472562</v>
      </c>
      <c r="G2963" s="26">
        <f t="shared" si="139"/>
        <v>-3.57539363156844E-3</v>
      </c>
      <c r="H2963" s="26">
        <f t="shared" si="140"/>
        <v>5.467202369360579E-4</v>
      </c>
    </row>
    <row r="2964" spans="1:8" x14ac:dyDescent="0.25">
      <c r="A2964" s="12">
        <f>Riesgo!D2968</f>
        <v>0.81634691523217395</v>
      </c>
      <c r="F2964" s="75">
        <f t="shared" si="138"/>
        <v>2.7055034716377602E-2</v>
      </c>
      <c r="G2964" s="26">
        <f t="shared" si="139"/>
        <v>1.980360642582861E-5</v>
      </c>
      <c r="H2964" s="26">
        <f t="shared" si="140"/>
        <v>5.3578725936027156E-7</v>
      </c>
    </row>
    <row r="2965" spans="1:8" x14ac:dyDescent="0.25">
      <c r="A2965" s="12">
        <f>Riesgo!D2969</f>
        <v>0.99633465943611244</v>
      </c>
      <c r="F2965" s="75">
        <f t="shared" si="138"/>
        <v>0.20704277892031608</v>
      </c>
      <c r="G2965" s="26">
        <f t="shared" si="139"/>
        <v>8.8752432384005282E-3</v>
      </c>
      <c r="H2965" s="26">
        <f t="shared" si="140"/>
        <v>1.8375550236721908E-3</v>
      </c>
    </row>
    <row r="2966" spans="1:8" x14ac:dyDescent="0.25">
      <c r="A2966" s="12">
        <f>Riesgo!D2970</f>
        <v>0.78451539263352899</v>
      </c>
      <c r="F2966" s="75">
        <f t="shared" si="138"/>
        <v>-4.7764878822673662E-3</v>
      </c>
      <c r="G2966" s="26">
        <f t="shared" si="139"/>
        <v>-1.0897479002775489E-7</v>
      </c>
      <c r="H2966" s="26">
        <f t="shared" si="140"/>
        <v>5.205167640402018E-10</v>
      </c>
    </row>
    <row r="2967" spans="1:8" x14ac:dyDescent="0.25">
      <c r="A2967" s="12">
        <f>Riesgo!D2971</f>
        <v>0.88440244006240587</v>
      </c>
      <c r="F2967" s="75">
        <f t="shared" si="138"/>
        <v>9.5110559546609519E-2</v>
      </c>
      <c r="G2967" s="26">
        <f t="shared" si="139"/>
        <v>8.6037188474867154E-4</v>
      </c>
      <c r="H2967" s="26">
        <f t="shared" si="140"/>
        <v>8.1830451376617189E-5</v>
      </c>
    </row>
    <row r="2968" spans="1:8" x14ac:dyDescent="0.25">
      <c r="A2968" s="12">
        <f>Riesgo!D2972</f>
        <v>0.75968472613338689</v>
      </c>
      <c r="F2968" s="75">
        <f t="shared" si="138"/>
        <v>-2.9607154382409462E-2</v>
      </c>
      <c r="G2968" s="26">
        <f t="shared" si="139"/>
        <v>-2.5953145696686487E-5</v>
      </c>
      <c r="H2968" s="26">
        <f t="shared" si="140"/>
        <v>7.6839879135096258E-7</v>
      </c>
    </row>
    <row r="2969" spans="1:8" x14ac:dyDescent="0.25">
      <c r="A2969" s="12">
        <f>Riesgo!D2973</f>
        <v>0.65830629471207458</v>
      </c>
      <c r="F2969" s="75">
        <f t="shared" si="138"/>
        <v>-0.13098558580372177</v>
      </c>
      <c r="G2969" s="26">
        <f t="shared" si="139"/>
        <v>-2.2473489955832514E-3</v>
      </c>
      <c r="H2969" s="26">
        <f t="shared" si="140"/>
        <v>2.9437032469187795E-4</v>
      </c>
    </row>
    <row r="2970" spans="1:8" x14ac:dyDescent="0.25">
      <c r="A2970" s="12">
        <f>Riesgo!D2974</f>
        <v>1</v>
      </c>
      <c r="F2970" s="75">
        <f t="shared" si="138"/>
        <v>0.21070811948420365</v>
      </c>
      <c r="G2970" s="26">
        <f t="shared" si="139"/>
        <v>9.3550004657532264E-3</v>
      </c>
      <c r="H2970" s="26">
        <f t="shared" si="140"/>
        <v>1.9711745559127117E-3</v>
      </c>
    </row>
    <row r="2971" spans="1:8" x14ac:dyDescent="0.25">
      <c r="A2971" s="12">
        <f>Riesgo!D2975</f>
        <v>0.64473307908830402</v>
      </c>
      <c r="F2971" s="75">
        <f t="shared" si="138"/>
        <v>-0.14455880142749233</v>
      </c>
      <c r="G2971" s="26">
        <f t="shared" si="139"/>
        <v>-3.0208809895955163E-3</v>
      </c>
      <c r="H2971" s="26">
        <f t="shared" si="140"/>
        <v>4.3669493511102475E-4</v>
      </c>
    </row>
    <row r="2972" spans="1:8" x14ac:dyDescent="0.25">
      <c r="A2972" s="12">
        <f>Riesgo!D2976</f>
        <v>0.78631935268728226</v>
      </c>
      <c r="F2972" s="75">
        <f t="shared" si="138"/>
        <v>-2.9725278285140933E-3</v>
      </c>
      <c r="G2972" s="26">
        <f t="shared" si="139"/>
        <v>-2.6265023117932951E-8</v>
      </c>
      <c r="H2972" s="26">
        <f t="shared" si="140"/>
        <v>7.8073512134621686E-11</v>
      </c>
    </row>
    <row r="2973" spans="1:8" x14ac:dyDescent="0.25">
      <c r="A2973" s="12">
        <f>Riesgo!D2977</f>
        <v>0.84447803509426433</v>
      </c>
      <c r="F2973" s="75">
        <f t="shared" si="138"/>
        <v>5.5186154578467983E-2</v>
      </c>
      <c r="G2973" s="26">
        <f t="shared" si="139"/>
        <v>1.6807007708247862E-4</v>
      </c>
      <c r="H2973" s="26">
        <f t="shared" si="140"/>
        <v>9.2751412538886942E-6</v>
      </c>
    </row>
    <row r="2974" spans="1:8" x14ac:dyDescent="0.25">
      <c r="A2974" s="12">
        <f>Riesgo!D2978</f>
        <v>0.72611967755921347</v>
      </c>
      <c r="F2974" s="75">
        <f t="shared" si="138"/>
        <v>-6.3172202956582879E-2</v>
      </c>
      <c r="G2974" s="26">
        <f t="shared" si="139"/>
        <v>-2.5210303028972477E-4</v>
      </c>
      <c r="H2974" s="26">
        <f t="shared" si="140"/>
        <v>1.5925903795432057E-5</v>
      </c>
    </row>
    <row r="2975" spans="1:8" x14ac:dyDescent="0.25">
      <c r="A2975" s="12">
        <f>Riesgo!D2979</f>
        <v>0.57290774997726823</v>
      </c>
      <c r="F2975" s="75">
        <f t="shared" si="138"/>
        <v>-0.21638413053852812</v>
      </c>
      <c r="G2975" s="26">
        <f t="shared" si="139"/>
        <v>-1.0131557656360941E-2</v>
      </c>
      <c r="H2975" s="26">
        <f t="shared" si="140"/>
        <v>2.1923082944726299E-3</v>
      </c>
    </row>
    <row r="2976" spans="1:8" x14ac:dyDescent="0.25">
      <c r="A2976" s="12">
        <f>Riesgo!D2980</f>
        <v>0.99489283546173868</v>
      </c>
      <c r="F2976" s="75">
        <f t="shared" si="138"/>
        <v>0.20560095494594233</v>
      </c>
      <c r="G2976" s="26">
        <f t="shared" si="139"/>
        <v>8.6911127171536012E-3</v>
      </c>
      <c r="H2976" s="26">
        <f t="shared" si="140"/>
        <v>1.7869010741896039E-3</v>
      </c>
    </row>
    <row r="2977" spans="1:8" x14ac:dyDescent="0.25">
      <c r="A2977" s="12">
        <f>Riesgo!D2981</f>
        <v>0.86785271450813795</v>
      </c>
      <c r="F2977" s="75">
        <f t="shared" si="138"/>
        <v>7.8560833992341594E-2</v>
      </c>
      <c r="G2977" s="26">
        <f t="shared" si="139"/>
        <v>4.8486211956547787E-4</v>
      </c>
      <c r="H2977" s="26">
        <f t="shared" si="140"/>
        <v>3.8091172484358392E-5</v>
      </c>
    </row>
    <row r="2978" spans="1:8" x14ac:dyDescent="0.25">
      <c r="A2978" s="12">
        <f>Riesgo!D2982</f>
        <v>0.85038844695544402</v>
      </c>
      <c r="F2978" s="75">
        <f t="shared" si="138"/>
        <v>6.109656643964767E-2</v>
      </c>
      <c r="G2978" s="26">
        <f t="shared" si="139"/>
        <v>2.2806067855541618E-4</v>
      </c>
      <c r="H2978" s="26">
        <f t="shared" si="140"/>
        <v>1.3933724399632115E-5</v>
      </c>
    </row>
    <row r="2979" spans="1:8" x14ac:dyDescent="0.25">
      <c r="A2979" s="12">
        <f>Riesgo!D2983</f>
        <v>0.80714904620154271</v>
      </c>
      <c r="F2979" s="75">
        <f t="shared" si="138"/>
        <v>1.7857165685746357E-2</v>
      </c>
      <c r="G2979" s="26">
        <f t="shared" si="139"/>
        <v>5.6942638211227383E-6</v>
      </c>
      <c r="H2979" s="26">
        <f t="shared" si="140"/>
        <v>1.0168341251213989E-7</v>
      </c>
    </row>
    <row r="2980" spans="1:8" x14ac:dyDescent="0.25">
      <c r="A2980" s="12">
        <f>Riesgo!D2984</f>
        <v>0.84688071455836</v>
      </c>
      <c r="F2980" s="75">
        <f t="shared" si="138"/>
        <v>5.7588834042563652E-2</v>
      </c>
      <c r="G2980" s="26">
        <f t="shared" si="139"/>
        <v>1.9099185964223882E-4</v>
      </c>
      <c r="H2980" s="26">
        <f t="shared" si="140"/>
        <v>1.0998998508417502E-5</v>
      </c>
    </row>
    <row r="2981" spans="1:8" x14ac:dyDescent="0.25">
      <c r="A2981" s="12">
        <f>Riesgo!D2985</f>
        <v>0.89143551534495458</v>
      </c>
      <c r="F2981" s="75">
        <f t="shared" si="138"/>
        <v>0.10214363482915823</v>
      </c>
      <c r="G2981" s="26">
        <f t="shared" si="139"/>
        <v>1.0656974463260406E-3</v>
      </c>
      <c r="H2981" s="26">
        <f t="shared" si="140"/>
        <v>1.0885421079589354E-4</v>
      </c>
    </row>
    <row r="2982" spans="1:8" x14ac:dyDescent="0.25">
      <c r="A2982" s="12">
        <f>Riesgo!D2986</f>
        <v>0.8736484295754352</v>
      </c>
      <c r="F2982" s="75">
        <f t="shared" si="138"/>
        <v>8.4356549059638852E-2</v>
      </c>
      <c r="G2982" s="26">
        <f t="shared" si="139"/>
        <v>6.0028351188397646E-4</v>
      </c>
      <c r="H2982" s="26">
        <f t="shared" si="140"/>
        <v>5.0637845519932961E-5</v>
      </c>
    </row>
    <row r="2983" spans="1:8" x14ac:dyDescent="0.25">
      <c r="A2983" s="12">
        <f>Riesgo!D2987</f>
        <v>0.44481897092586198</v>
      </c>
      <c r="F2983" s="75">
        <f t="shared" si="138"/>
        <v>-0.34447290958993437</v>
      </c>
      <c r="G2983" s="26">
        <f t="shared" si="139"/>
        <v>-4.0875701593538191E-2</v>
      </c>
      <c r="H2983" s="26">
        <f t="shared" si="140"/>
        <v>1.4080571859456019E-2</v>
      </c>
    </row>
    <row r="2984" spans="1:8" x14ac:dyDescent="0.25">
      <c r="A2984" s="12">
        <f>Riesgo!D2988</f>
        <v>0.7795362354397346</v>
      </c>
      <c r="F2984" s="75">
        <f t="shared" si="138"/>
        <v>-9.7556450760617475E-3</v>
      </c>
      <c r="G2984" s="26">
        <f t="shared" si="139"/>
        <v>-9.2847021241560003E-7</v>
      </c>
      <c r="H2984" s="26">
        <f t="shared" si="140"/>
        <v>9.0578258560222527E-9</v>
      </c>
    </row>
    <row r="2985" spans="1:8" x14ac:dyDescent="0.25">
      <c r="A2985" s="12">
        <f>Riesgo!D2989</f>
        <v>0.91095933687597297</v>
      </c>
      <c r="F2985" s="75">
        <f t="shared" si="138"/>
        <v>0.12166745636017662</v>
      </c>
      <c r="G2985" s="26">
        <f t="shared" si="139"/>
        <v>1.8010396988298711E-3</v>
      </c>
      <c r="H2985" s="26">
        <f t="shared" si="140"/>
        <v>2.1912791896032898E-4</v>
      </c>
    </row>
    <row r="2986" spans="1:8" x14ac:dyDescent="0.25">
      <c r="A2986" s="12">
        <f>Riesgo!D2990</f>
        <v>0.99001646031454538</v>
      </c>
      <c r="F2986" s="75">
        <f t="shared" si="138"/>
        <v>0.20072457979874903</v>
      </c>
      <c r="G2986" s="26">
        <f t="shared" si="139"/>
        <v>8.0872649657966408E-3</v>
      </c>
      <c r="H2986" s="26">
        <f t="shared" si="140"/>
        <v>1.6233128619806752E-3</v>
      </c>
    </row>
    <row r="2987" spans="1:8" x14ac:dyDescent="0.25">
      <c r="A2987" s="12">
        <f>Riesgo!D2991</f>
        <v>0.53495740644266587</v>
      </c>
      <c r="F2987" s="75">
        <f t="shared" si="138"/>
        <v>-0.25433447407313048</v>
      </c>
      <c r="G2987" s="26">
        <f t="shared" si="139"/>
        <v>-1.6451886072478911E-2</v>
      </c>
      <c r="H2987" s="26">
        <f t="shared" si="140"/>
        <v>4.1842817917549834E-3</v>
      </c>
    </row>
    <row r="2988" spans="1:8" x14ac:dyDescent="0.25">
      <c r="A2988" s="12">
        <f>Riesgo!D2992</f>
        <v>0.93422340719036878</v>
      </c>
      <c r="F2988" s="75">
        <f t="shared" si="138"/>
        <v>0.14493152667457243</v>
      </c>
      <c r="G2988" s="26">
        <f t="shared" si="139"/>
        <v>3.0443080842170009E-3</v>
      </c>
      <c r="H2988" s="26">
        <f t="shared" si="140"/>
        <v>4.4121621831331277E-4</v>
      </c>
    </row>
    <row r="2989" spans="1:8" x14ac:dyDescent="0.25">
      <c r="A2989" s="12">
        <f>Riesgo!D2993</f>
        <v>0.60232252913408779</v>
      </c>
      <c r="F2989" s="75">
        <f t="shared" si="138"/>
        <v>-0.18696935138170856</v>
      </c>
      <c r="G2989" s="26">
        <f t="shared" si="139"/>
        <v>-6.5359882723406175E-3</v>
      </c>
      <c r="H2989" s="26">
        <f t="shared" si="140"/>
        <v>1.2220294879179792E-3</v>
      </c>
    </row>
    <row r="2990" spans="1:8" x14ac:dyDescent="0.25">
      <c r="A2990" s="12">
        <f>Riesgo!D2994</f>
        <v>0.89241500718073363</v>
      </c>
      <c r="F2990" s="75">
        <f t="shared" si="138"/>
        <v>0.10312312666493728</v>
      </c>
      <c r="G2990" s="26">
        <f t="shared" si="139"/>
        <v>1.0966504387258467E-3</v>
      </c>
      <c r="H2990" s="26">
        <f t="shared" si="140"/>
        <v>1.1309002209988453E-4</v>
      </c>
    </row>
    <row r="2991" spans="1:8" x14ac:dyDescent="0.25">
      <c r="A2991" s="12">
        <f>Riesgo!D2995</f>
        <v>0.94441389785949958</v>
      </c>
      <c r="F2991" s="75">
        <f t="shared" si="138"/>
        <v>0.15512201734370323</v>
      </c>
      <c r="G2991" s="26">
        <f t="shared" si="139"/>
        <v>3.7326763248919895E-3</v>
      </c>
      <c r="H2991" s="26">
        <f t="shared" si="140"/>
        <v>5.790202816083256E-4</v>
      </c>
    </row>
    <row r="2992" spans="1:8" x14ac:dyDescent="0.25">
      <c r="A2992" s="12">
        <f>Riesgo!D2996</f>
        <v>0.70849946291382859</v>
      </c>
      <c r="F2992" s="75">
        <f t="shared" si="138"/>
        <v>-8.0792417601967759E-2</v>
      </c>
      <c r="G2992" s="26">
        <f t="shared" si="139"/>
        <v>-5.2736561769454147E-4</v>
      </c>
      <c r="H2992" s="26">
        <f t="shared" si="140"/>
        <v>4.2607143213697073E-5</v>
      </c>
    </row>
    <row r="2993" spans="1:8" x14ac:dyDescent="0.25">
      <c r="A2993" s="12">
        <f>Riesgo!D2997</f>
        <v>0.9623026773688178</v>
      </c>
      <c r="F2993" s="75">
        <f t="shared" si="138"/>
        <v>0.17301079685302145</v>
      </c>
      <c r="G2993" s="26">
        <f t="shared" si="139"/>
        <v>5.1786864775443826E-3</v>
      </c>
      <c r="H2993" s="26">
        <f t="shared" si="140"/>
        <v>8.9596867413192045E-4</v>
      </c>
    </row>
    <row r="2994" spans="1:8" x14ac:dyDescent="0.25">
      <c r="A2994" s="12">
        <f>Riesgo!D2998</f>
        <v>0.49617040358599013</v>
      </c>
      <c r="F2994" s="75">
        <f t="shared" si="138"/>
        <v>-0.29312147692980622</v>
      </c>
      <c r="G2994" s="26">
        <f t="shared" si="139"/>
        <v>-2.5185055991723888E-2</v>
      </c>
      <c r="H2994" s="26">
        <f t="shared" si="140"/>
        <v>7.3822808088539705E-3</v>
      </c>
    </row>
    <row r="2995" spans="1:8" x14ac:dyDescent="0.25">
      <c r="A2995" s="12">
        <f>Riesgo!D2999</f>
        <v>0.86527987683659546</v>
      </c>
      <c r="F2995" s="75">
        <f t="shared" si="138"/>
        <v>7.5987996320799112E-2</v>
      </c>
      <c r="G2995" s="26">
        <f t="shared" si="139"/>
        <v>4.3876803309721309E-4</v>
      </c>
      <c r="H2995" s="26">
        <f t="shared" si="140"/>
        <v>3.3341103684675291E-5</v>
      </c>
    </row>
    <row r="2996" spans="1:8" x14ac:dyDescent="0.25">
      <c r="A2996" s="12">
        <f>Riesgo!D3000</f>
        <v>0.90261066776011789</v>
      </c>
      <c r="F2996" s="75">
        <f t="shared" si="138"/>
        <v>0.11331878724432154</v>
      </c>
      <c r="G2996" s="26">
        <f t="shared" si="139"/>
        <v>1.4551432663441979E-3</v>
      </c>
      <c r="H2996" s="26">
        <f t="shared" si="140"/>
        <v>1.6489507020886528E-4</v>
      </c>
    </row>
    <row r="2997" spans="1:8" x14ac:dyDescent="0.25">
      <c r="A2997" s="12">
        <f>Riesgo!D3001</f>
        <v>0.71191511155849274</v>
      </c>
      <c r="F2997" s="75">
        <f t="shared" si="138"/>
        <v>-7.737676895730361E-2</v>
      </c>
      <c r="G2997" s="26">
        <f t="shared" si="139"/>
        <v>-4.6326743449743945E-4</v>
      </c>
      <c r="H2997" s="26">
        <f t="shared" si="140"/>
        <v>3.5846137244551155E-5</v>
      </c>
    </row>
    <row r="2998" spans="1:8" x14ac:dyDescent="0.25">
      <c r="A2998" s="12">
        <f>Riesgo!D3002</f>
        <v>0.82233171573804598</v>
      </c>
      <c r="F2998" s="75">
        <f t="shared" si="138"/>
        <v>3.3039835222249625E-2</v>
      </c>
      <c r="G2998" s="26">
        <f t="shared" si="139"/>
        <v>3.6067298831950083E-5</v>
      </c>
      <c r="H2998" s="26">
        <f t="shared" si="140"/>
        <v>1.191657610319267E-6</v>
      </c>
    </row>
    <row r="2999" spans="1:8" x14ac:dyDescent="0.25">
      <c r="A2999" s="12">
        <f>Riesgo!D3003</f>
        <v>0.84819151496804523</v>
      </c>
      <c r="F2999" s="75">
        <f t="shared" si="138"/>
        <v>5.8899634452248883E-2</v>
      </c>
      <c r="G2999" s="26">
        <f t="shared" si="139"/>
        <v>2.0433266453787058E-4</v>
      </c>
      <c r="H2999" s="26">
        <f t="shared" si="140"/>
        <v>1.2035119247934577E-5</v>
      </c>
    </row>
    <row r="3000" spans="1:8" x14ac:dyDescent="0.25">
      <c r="A3000" s="12">
        <f>Riesgo!D3004</f>
        <v>0.75118530617467905</v>
      </c>
      <c r="F3000" s="75">
        <f t="shared" si="138"/>
        <v>-3.8106574341117305E-2</v>
      </c>
      <c r="G3000" s="26">
        <f t="shared" si="139"/>
        <v>-5.5334976078482182E-5</v>
      </c>
      <c r="H3000" s="26">
        <f t="shared" si="140"/>
        <v>2.1086263795986292E-6</v>
      </c>
    </row>
    <row r="3001" spans="1:8" x14ac:dyDescent="0.25">
      <c r="A3001" s="12">
        <f>Riesgo!D3005</f>
        <v>0.73802315124889839</v>
      </c>
      <c r="F3001" s="75">
        <f t="shared" si="138"/>
        <v>-5.1268729266897961E-2</v>
      </c>
      <c r="G3001" s="26">
        <f t="shared" si="139"/>
        <v>-1.3475896283509116E-4</v>
      </c>
      <c r="H3001" s="26">
        <f t="shared" si="140"/>
        <v>6.9089207818802518E-6</v>
      </c>
    </row>
    <row r="3002" spans="1:8" x14ac:dyDescent="0.25">
      <c r="A3002" s="12">
        <f>Riesgo!D3006</f>
        <v>0.70021374799713432</v>
      </c>
      <c r="F3002" s="75">
        <f t="shared" si="138"/>
        <v>-8.9078132518662034E-2</v>
      </c>
      <c r="G3002" s="26">
        <f t="shared" si="139"/>
        <v>-7.0682729347029693E-4</v>
      </c>
      <c r="H3002" s="26">
        <f t="shared" si="140"/>
        <v>6.2962855315554329E-5</v>
      </c>
    </row>
    <row r="3003" spans="1:8" x14ac:dyDescent="0.25">
      <c r="A3003" s="12">
        <f>Riesgo!D3007</f>
        <v>0.66334911894652437</v>
      </c>
      <c r="F3003" s="75">
        <f t="shared" si="138"/>
        <v>-0.12594276156927198</v>
      </c>
      <c r="G3003" s="26">
        <f t="shared" si="139"/>
        <v>-1.997651086251705E-3</v>
      </c>
      <c r="H3003" s="26">
        <f t="shared" si="140"/>
        <v>2.5158969445439566E-4</v>
      </c>
    </row>
    <row r="3004" spans="1:8" x14ac:dyDescent="0.25">
      <c r="A3004" s="12">
        <f>Riesgo!D3008</f>
        <v>0.85515689622084146</v>
      </c>
      <c r="F3004" s="75">
        <f t="shared" si="138"/>
        <v>6.5865015705045105E-2</v>
      </c>
      <c r="G3004" s="26">
        <f t="shared" si="139"/>
        <v>2.8573563048447009E-4</v>
      </c>
      <c r="H3004" s="26">
        <f t="shared" si="140"/>
        <v>1.8819981789350587E-5</v>
      </c>
    </row>
    <row r="3005" spans="1:8" x14ac:dyDescent="0.25">
      <c r="A3005" s="12">
        <f>Riesgo!D3009</f>
        <v>0.86098111514725695</v>
      </c>
      <c r="F3005" s="75">
        <f t="shared" si="138"/>
        <v>7.1689234631460597E-2</v>
      </c>
      <c r="G3005" s="26">
        <f t="shared" si="139"/>
        <v>3.6843580720095941E-4</v>
      </c>
      <c r="H3005" s="26">
        <f t="shared" si="140"/>
        <v>2.6412881029061159E-5</v>
      </c>
    </row>
    <row r="3006" spans="1:8" x14ac:dyDescent="0.25">
      <c r="A3006" s="12">
        <f>Riesgo!D3010</f>
        <v>0.70293945331389185</v>
      </c>
      <c r="F3006" s="75">
        <f t="shared" si="138"/>
        <v>-8.6352427201904502E-2</v>
      </c>
      <c r="G3006" s="26">
        <f t="shared" si="139"/>
        <v>-6.439077434016756E-4</v>
      </c>
      <c r="H3006" s="26">
        <f t="shared" si="140"/>
        <v>5.5602996536835799E-5</v>
      </c>
    </row>
    <row r="3007" spans="1:8" x14ac:dyDescent="0.25">
      <c r="A3007" s="12">
        <f>Riesgo!D3011</f>
        <v>0.9177329951907629</v>
      </c>
      <c r="F3007" s="75">
        <f t="shared" si="138"/>
        <v>0.12844111467496655</v>
      </c>
      <c r="G3007" s="26">
        <f t="shared" si="139"/>
        <v>2.1189084738850853E-3</v>
      </c>
      <c r="H3007" s="26">
        <f t="shared" si="140"/>
        <v>2.7215496628003259E-4</v>
      </c>
    </row>
    <row r="3008" spans="1:8" x14ac:dyDescent="0.25">
      <c r="A3008" s="12">
        <f>Riesgo!D3012</f>
        <v>0.82365606760489352</v>
      </c>
      <c r="F3008" s="75">
        <f t="shared" si="138"/>
        <v>3.4364187089097165E-2</v>
      </c>
      <c r="G3008" s="26">
        <f t="shared" si="139"/>
        <v>4.0580577615995102E-5</v>
      </c>
      <c r="H3008" s="26">
        <f t="shared" si="140"/>
        <v>1.3945185613796843E-6</v>
      </c>
    </row>
    <row r="3009" spans="1:8" x14ac:dyDescent="0.25">
      <c r="A3009" s="12">
        <f>Riesgo!D3013</f>
        <v>0.56480688591428307</v>
      </c>
      <c r="F3009" s="75">
        <f t="shared" si="138"/>
        <v>-0.22448499460151328</v>
      </c>
      <c r="G3009" s="26">
        <f t="shared" si="139"/>
        <v>-1.1312587449137976E-2</v>
      </c>
      <c r="H3009" s="26">
        <f t="shared" si="140"/>
        <v>2.5395061324488852E-3</v>
      </c>
    </row>
    <row r="3010" spans="1:8" x14ac:dyDescent="0.25">
      <c r="A3010" s="12">
        <f>Riesgo!D3014</f>
        <v>0.79685839155811677</v>
      </c>
      <c r="F3010" s="75">
        <f t="shared" si="138"/>
        <v>7.5665110423204229E-3</v>
      </c>
      <c r="G3010" s="26">
        <f t="shared" si="139"/>
        <v>4.3319856628960377E-7</v>
      </c>
      <c r="H3010" s="26">
        <f t="shared" si="140"/>
        <v>3.2778017353476627E-9</v>
      </c>
    </row>
    <row r="3011" spans="1:8" x14ac:dyDescent="0.25">
      <c r="A3011" s="12">
        <f>Riesgo!D3015</f>
        <v>0.6870789920465864</v>
      </c>
      <c r="F3011" s="75">
        <f t="shared" ref="F3011:F3074" si="141">A3011-$D$4</f>
        <v>-0.10221288846920995</v>
      </c>
      <c r="G3011" s="26">
        <f t="shared" ref="G3011:G3074" si="142">IF(A3011=0,0,(A3011-D$4)^3)</f>
        <v>-1.0678665529285046E-3</v>
      </c>
      <c r="H3011" s="26">
        <f t="shared" ref="H3011:H3074" si="143">IF(A3011=0,0,(A3011-D$4)^4)</f>
        <v>1.0914972487448092E-4</v>
      </c>
    </row>
    <row r="3012" spans="1:8" x14ac:dyDescent="0.25">
      <c r="A3012" s="12">
        <f>Riesgo!D3016</f>
        <v>1</v>
      </c>
      <c r="F3012" s="75">
        <f t="shared" si="141"/>
        <v>0.21070811948420365</v>
      </c>
      <c r="G3012" s="26">
        <f t="shared" si="142"/>
        <v>9.3550004657532264E-3</v>
      </c>
      <c r="H3012" s="26">
        <f t="shared" si="143"/>
        <v>1.9711745559127117E-3</v>
      </c>
    </row>
    <row r="3013" spans="1:8" x14ac:dyDescent="0.25">
      <c r="A3013" s="12">
        <f>Riesgo!D3017</f>
        <v>0.79329061582168225</v>
      </c>
      <c r="F3013" s="75">
        <f t="shared" si="141"/>
        <v>3.9987353058859032E-3</v>
      </c>
      <c r="G3013" s="26">
        <f t="shared" si="142"/>
        <v>6.3939313873914965E-8</v>
      </c>
      <c r="H3013" s="26">
        <f t="shared" si="143"/>
        <v>2.556763918217441E-10</v>
      </c>
    </row>
    <row r="3014" spans="1:8" x14ac:dyDescent="0.25">
      <c r="A3014" s="12">
        <f>Riesgo!D3018</f>
        <v>0.83458740071691362</v>
      </c>
      <c r="F3014" s="75">
        <f t="shared" si="141"/>
        <v>4.5295520201117268E-2</v>
      </c>
      <c r="G3014" s="26">
        <f t="shared" si="142"/>
        <v>9.293210087576477E-5</v>
      </c>
      <c r="H3014" s="26">
        <f t="shared" si="143"/>
        <v>4.2094078525504706E-6</v>
      </c>
    </row>
    <row r="3015" spans="1:8" x14ac:dyDescent="0.25">
      <c r="A3015" s="12">
        <f>Riesgo!D3019</f>
        <v>0.843500603586539</v>
      </c>
      <c r="F3015" s="75">
        <f t="shared" si="141"/>
        <v>5.4208723070742648E-2</v>
      </c>
      <c r="G3015" s="26">
        <f t="shared" si="142"/>
        <v>1.5929697609782625E-4</v>
      </c>
      <c r="H3015" s="26">
        <f t="shared" si="143"/>
        <v>8.6352856632937751E-6</v>
      </c>
    </row>
    <row r="3016" spans="1:8" x14ac:dyDescent="0.25">
      <c r="A3016" s="12">
        <f>Riesgo!D3020</f>
        <v>0.80654874066672722</v>
      </c>
      <c r="F3016" s="75">
        <f t="shared" si="141"/>
        <v>1.7256860150930864E-2</v>
      </c>
      <c r="G3016" s="26">
        <f t="shared" si="142"/>
        <v>5.1390795317484087E-6</v>
      </c>
      <c r="H3016" s="26">
        <f t="shared" si="143"/>
        <v>8.8684376783893566E-8</v>
      </c>
    </row>
    <row r="3017" spans="1:8" x14ac:dyDescent="0.25">
      <c r="A3017" s="12">
        <f>Riesgo!D3021</f>
        <v>0.60559348890241727</v>
      </c>
      <c r="F3017" s="75">
        <f t="shared" si="141"/>
        <v>-0.18369839161337909</v>
      </c>
      <c r="G3017" s="26">
        <f t="shared" si="142"/>
        <v>-6.1989204260767122E-3</v>
      </c>
      <c r="H3017" s="26">
        <f t="shared" si="143"/>
        <v>1.1387317120096147E-3</v>
      </c>
    </row>
    <row r="3018" spans="1:8" x14ac:dyDescent="0.25">
      <c r="A3018" s="12">
        <f>Riesgo!D3022</f>
        <v>0.99681881811937845</v>
      </c>
      <c r="F3018" s="75">
        <f t="shared" si="141"/>
        <v>0.2075269376035821</v>
      </c>
      <c r="G3018" s="26">
        <f t="shared" si="142"/>
        <v>8.9376518233097099E-3</v>
      </c>
      <c r="H3018" s="26">
        <f t="shared" si="143"/>
        <v>1.8548035122585361E-3</v>
      </c>
    </row>
    <row r="3019" spans="1:8" x14ac:dyDescent="0.25">
      <c r="A3019" s="12">
        <f>Riesgo!D3023</f>
        <v>0.88021263117249737</v>
      </c>
      <c r="F3019" s="75">
        <f t="shared" si="141"/>
        <v>9.0920750656701022E-2</v>
      </c>
      <c r="G3019" s="26">
        <f t="shared" si="142"/>
        <v>7.5160392263184819E-4</v>
      </c>
      <c r="H3019" s="26">
        <f t="shared" si="143"/>
        <v>6.8336392842208678E-5</v>
      </c>
    </row>
    <row r="3020" spans="1:8" x14ac:dyDescent="0.25">
      <c r="A3020" s="12">
        <f>Riesgo!D3024</f>
        <v>0.70559625824576899</v>
      </c>
      <c r="F3020" s="75">
        <f t="shared" si="141"/>
        <v>-8.3695622270027359E-2</v>
      </c>
      <c r="G3020" s="26">
        <f t="shared" si="142"/>
        <v>-5.8628425075485087E-4</v>
      </c>
      <c r="H3020" s="26">
        <f t="shared" si="143"/>
        <v>4.9069425194044003E-5</v>
      </c>
    </row>
    <row r="3021" spans="1:8" x14ac:dyDescent="0.25">
      <c r="A3021" s="12">
        <f>Riesgo!D3025</f>
        <v>0.91727682924315124</v>
      </c>
      <c r="F3021" s="75">
        <f t="shared" si="141"/>
        <v>0.12798494872735489</v>
      </c>
      <c r="G3021" s="26">
        <f t="shared" si="142"/>
        <v>2.0964122868352077E-3</v>
      </c>
      <c r="H3021" s="26">
        <f t="shared" si="143"/>
        <v>2.6830921904200084E-4</v>
      </c>
    </row>
    <row r="3022" spans="1:8" x14ac:dyDescent="0.25">
      <c r="A3022" s="12">
        <f>Riesgo!D3026</f>
        <v>0.90885134727739147</v>
      </c>
      <c r="F3022" s="75">
        <f t="shared" si="141"/>
        <v>0.11955946676159512</v>
      </c>
      <c r="G3022" s="26">
        <f t="shared" si="142"/>
        <v>1.7090387436391192E-3</v>
      </c>
      <c r="H3022" s="26">
        <f t="shared" si="143"/>
        <v>2.0433176086439954E-4</v>
      </c>
    </row>
    <row r="3023" spans="1:8" x14ac:dyDescent="0.25">
      <c r="A3023" s="12">
        <f>Riesgo!D3027</f>
        <v>0.51237456028402328</v>
      </c>
      <c r="F3023" s="75">
        <f t="shared" si="141"/>
        <v>-0.27691732023177307</v>
      </c>
      <c r="G3023" s="26">
        <f t="shared" si="142"/>
        <v>-2.123490687229548E-2</v>
      </c>
      <c r="H3023" s="26">
        <f t="shared" si="143"/>
        <v>5.8803135064473258E-3</v>
      </c>
    </row>
    <row r="3024" spans="1:8" x14ac:dyDescent="0.25">
      <c r="A3024" s="12">
        <f>Riesgo!D3028</f>
        <v>0.78600606607577816</v>
      </c>
      <c r="F3024" s="75">
        <f t="shared" si="141"/>
        <v>-3.2858144400181866E-3</v>
      </c>
      <c r="G3024" s="26">
        <f t="shared" si="142"/>
        <v>-3.5475547078941106E-8</v>
      </c>
      <c r="H3024" s="26">
        <f t="shared" si="143"/>
        <v>1.1656606485952968E-10</v>
      </c>
    </row>
    <row r="3025" spans="1:8" x14ac:dyDescent="0.25">
      <c r="A3025" s="12">
        <f>Riesgo!D3029</f>
        <v>0.77224225747438502</v>
      </c>
      <c r="F3025" s="75">
        <f t="shared" si="141"/>
        <v>-1.7049623041411333E-2</v>
      </c>
      <c r="G3025" s="26">
        <f t="shared" si="142"/>
        <v>-4.9561488838558813E-6</v>
      </c>
      <c r="H3025" s="26">
        <f t="shared" si="143"/>
        <v>8.4500470206854293E-8</v>
      </c>
    </row>
    <row r="3026" spans="1:8" x14ac:dyDescent="0.25">
      <c r="A3026" s="12">
        <f>Riesgo!D3030</f>
        <v>0.69708743379267946</v>
      </c>
      <c r="F3026" s="75">
        <f t="shared" si="141"/>
        <v>-9.2204446723116895E-2</v>
      </c>
      <c r="G3026" s="26">
        <f t="shared" si="142"/>
        <v>-7.8389085611461863E-4</v>
      </c>
      <c r="H3026" s="26">
        <f t="shared" si="143"/>
        <v>7.227822267935884E-5</v>
      </c>
    </row>
    <row r="3027" spans="1:8" x14ac:dyDescent="0.25">
      <c r="A3027" s="12">
        <f>Riesgo!D3031</f>
        <v>0.8480832019572031</v>
      </c>
      <c r="F3027" s="75">
        <f t="shared" si="141"/>
        <v>5.8791321441406752E-2</v>
      </c>
      <c r="G3027" s="26">
        <f t="shared" si="142"/>
        <v>2.0320746849846415E-4</v>
      </c>
      <c r="H3027" s="26">
        <f t="shared" si="143"/>
        <v>1.1946835599787741E-5</v>
      </c>
    </row>
    <row r="3028" spans="1:8" x14ac:dyDescent="0.25">
      <c r="A3028" s="12">
        <f>Riesgo!D3032</f>
        <v>0.75399658060417363</v>
      </c>
      <c r="F3028" s="75">
        <f t="shared" si="141"/>
        <v>-3.5295299911622724E-2</v>
      </c>
      <c r="G3028" s="26">
        <f t="shared" si="142"/>
        <v>-4.396940913993703E-5</v>
      </c>
      <c r="H3028" s="26">
        <f t="shared" si="143"/>
        <v>1.5519134825309227E-6</v>
      </c>
    </row>
    <row r="3029" spans="1:8" x14ac:dyDescent="0.25">
      <c r="A3029" s="12">
        <f>Riesgo!D3033</f>
        <v>0.80941208091363936</v>
      </c>
      <c r="F3029" s="75">
        <f t="shared" si="141"/>
        <v>2.0120200397843013E-2</v>
      </c>
      <c r="G3029" s="26">
        <f t="shared" si="142"/>
        <v>8.1451091022217646E-6</v>
      </c>
      <c r="H3029" s="26">
        <f t="shared" si="143"/>
        <v>1.6388122739899711E-7</v>
      </c>
    </row>
    <row r="3030" spans="1:8" x14ac:dyDescent="0.25">
      <c r="A3030" s="12">
        <f>Riesgo!D3034</f>
        <v>0.8471130813262665</v>
      </c>
      <c r="F3030" s="75">
        <f t="shared" si="141"/>
        <v>5.7821200810470152E-2</v>
      </c>
      <c r="G3030" s="26">
        <f t="shared" si="142"/>
        <v>1.9331311549533736E-4</v>
      </c>
      <c r="H3030" s="26">
        <f t="shared" si="143"/>
        <v>1.1177596470353511E-5</v>
      </c>
    </row>
    <row r="3031" spans="1:8" x14ac:dyDescent="0.25">
      <c r="A3031" s="12">
        <f>Riesgo!D3035</f>
        <v>0.98667174559862003</v>
      </c>
      <c r="F3031" s="75">
        <f t="shared" si="141"/>
        <v>0.19737986508282368</v>
      </c>
      <c r="G3031" s="26">
        <f t="shared" si="142"/>
        <v>7.6896848866228468E-3</v>
      </c>
      <c r="H3031" s="26">
        <f t="shared" si="143"/>
        <v>1.5177889654510459E-3</v>
      </c>
    </row>
    <row r="3032" spans="1:8" x14ac:dyDescent="0.25">
      <c r="A3032" s="12">
        <f>Riesgo!D3036</f>
        <v>0.89359639923587408</v>
      </c>
      <c r="F3032" s="75">
        <f t="shared" si="141"/>
        <v>0.10430451872007773</v>
      </c>
      <c r="G3032" s="26">
        <f t="shared" si="142"/>
        <v>1.1347739839426799E-3</v>
      </c>
      <c r="H3032" s="26">
        <f t="shared" si="143"/>
        <v>1.1836205425120644E-4</v>
      </c>
    </row>
    <row r="3033" spans="1:8" x14ac:dyDescent="0.25">
      <c r="A3033" s="12">
        <f>Riesgo!D3037</f>
        <v>1</v>
      </c>
      <c r="F3033" s="75">
        <f t="shared" si="141"/>
        <v>0.21070811948420365</v>
      </c>
      <c r="G3033" s="26">
        <f t="shared" si="142"/>
        <v>9.3550004657532264E-3</v>
      </c>
      <c r="H3033" s="26">
        <f t="shared" si="143"/>
        <v>1.9711745559127117E-3</v>
      </c>
    </row>
    <row r="3034" spans="1:8" x14ac:dyDescent="0.25">
      <c r="A3034" s="12">
        <f>Riesgo!D3038</f>
        <v>0.79843881923748394</v>
      </c>
      <c r="F3034" s="75">
        <f t="shared" si="141"/>
        <v>9.1469387216875919E-3</v>
      </c>
      <c r="G3034" s="26">
        <f t="shared" si="142"/>
        <v>7.6529223859639337E-7</v>
      </c>
      <c r="H3034" s="26">
        <f t="shared" si="143"/>
        <v>7.0000812106243294E-9</v>
      </c>
    </row>
    <row r="3035" spans="1:8" x14ac:dyDescent="0.25">
      <c r="A3035" s="12">
        <f>Riesgo!D3039</f>
        <v>0.70410447230830486</v>
      </c>
      <c r="F3035" s="75">
        <f t="shared" si="141"/>
        <v>-8.5187408207491488E-2</v>
      </c>
      <c r="G3035" s="26">
        <f t="shared" si="142"/>
        <v>-6.1819603554773837E-4</v>
      </c>
      <c r="H3035" s="26">
        <f t="shared" si="143"/>
        <v>5.2662518032458101E-5</v>
      </c>
    </row>
    <row r="3036" spans="1:8" x14ac:dyDescent="0.25">
      <c r="A3036" s="12">
        <f>Riesgo!D3040</f>
        <v>0.74668784837365276</v>
      </c>
      <c r="F3036" s="75">
        <f t="shared" si="141"/>
        <v>-4.2604032142143589E-2</v>
      </c>
      <c r="G3036" s="26">
        <f t="shared" si="142"/>
        <v>-7.733073018868921E-5</v>
      </c>
      <c r="H3036" s="26">
        <f t="shared" si="143"/>
        <v>3.2946009145343485E-6</v>
      </c>
    </row>
    <row r="3037" spans="1:8" x14ac:dyDescent="0.25">
      <c r="A3037" s="12">
        <f>Riesgo!D3041</f>
        <v>0.44601920947922102</v>
      </c>
      <c r="F3037" s="75">
        <f t="shared" si="141"/>
        <v>-0.34327267103657533</v>
      </c>
      <c r="G3037" s="26">
        <f t="shared" si="142"/>
        <v>-4.0449921950248623E-2</v>
      </c>
      <c r="H3037" s="26">
        <f t="shared" si="143"/>
        <v>1.3885352751082844E-2</v>
      </c>
    </row>
    <row r="3038" spans="1:8" x14ac:dyDescent="0.25">
      <c r="A3038" s="12">
        <f>Riesgo!D3042</f>
        <v>1</v>
      </c>
      <c r="F3038" s="75">
        <f t="shared" si="141"/>
        <v>0.21070811948420365</v>
      </c>
      <c r="G3038" s="26">
        <f t="shared" si="142"/>
        <v>9.3550004657532264E-3</v>
      </c>
      <c r="H3038" s="26">
        <f t="shared" si="143"/>
        <v>1.9711745559127117E-3</v>
      </c>
    </row>
    <row r="3039" spans="1:8" x14ac:dyDescent="0.25">
      <c r="A3039" s="12">
        <f>Riesgo!D3043</f>
        <v>0.91569131333675968</v>
      </c>
      <c r="F3039" s="75">
        <f t="shared" si="141"/>
        <v>0.12639943282096333</v>
      </c>
      <c r="G3039" s="26">
        <f t="shared" si="142"/>
        <v>2.0194605587316402E-3</v>
      </c>
      <c r="H3039" s="26">
        <f t="shared" si="143"/>
        <v>2.5525866922798505E-4</v>
      </c>
    </row>
    <row r="3040" spans="1:8" x14ac:dyDescent="0.25">
      <c r="A3040" s="12">
        <f>Riesgo!D3044</f>
        <v>1</v>
      </c>
      <c r="F3040" s="75">
        <f t="shared" si="141"/>
        <v>0.21070811948420365</v>
      </c>
      <c r="G3040" s="26">
        <f t="shared" si="142"/>
        <v>9.3550004657532264E-3</v>
      </c>
      <c r="H3040" s="26">
        <f t="shared" si="143"/>
        <v>1.9711745559127117E-3</v>
      </c>
    </row>
    <row r="3041" spans="1:8" x14ac:dyDescent="0.25">
      <c r="A3041" s="12">
        <f>Riesgo!D3045</f>
        <v>0.78395346639985264</v>
      </c>
      <c r="F3041" s="75">
        <f t="shared" si="141"/>
        <v>-5.3384141159437126E-3</v>
      </c>
      <c r="G3041" s="26">
        <f t="shared" si="142"/>
        <v>-1.5213767698057746E-7</v>
      </c>
      <c r="H3041" s="26">
        <f t="shared" si="143"/>
        <v>8.1217392235999942E-10</v>
      </c>
    </row>
    <row r="3042" spans="1:8" x14ac:dyDescent="0.25">
      <c r="A3042" s="12">
        <f>Riesgo!D3046</f>
        <v>0.36222289966083249</v>
      </c>
      <c r="F3042" s="75">
        <f t="shared" si="141"/>
        <v>-0.42706898085496386</v>
      </c>
      <c r="G3042" s="26">
        <f t="shared" si="142"/>
        <v>-7.7892220726699407E-2</v>
      </c>
      <c r="H3042" s="26">
        <f t="shared" si="143"/>
        <v>3.3265351322281408E-2</v>
      </c>
    </row>
    <row r="3043" spans="1:8" x14ac:dyDescent="0.25">
      <c r="A3043" s="12">
        <f>Riesgo!D3047</f>
        <v>0.88396402064071766</v>
      </c>
      <c r="F3043" s="75">
        <f t="shared" si="141"/>
        <v>9.4672140124921311E-2</v>
      </c>
      <c r="G3043" s="26">
        <f t="shared" si="142"/>
        <v>8.4852879388773938E-4</v>
      </c>
      <c r="H3043" s="26">
        <f t="shared" si="143"/>
        <v>8.0332036874970541E-5</v>
      </c>
    </row>
    <row r="3044" spans="1:8" x14ac:dyDescent="0.25">
      <c r="A3044" s="12">
        <f>Riesgo!D3048</f>
        <v>0.67300643362447765</v>
      </c>
      <c r="F3044" s="75">
        <f t="shared" si="141"/>
        <v>-0.1162854468913187</v>
      </c>
      <c r="G3044" s="26">
        <f t="shared" si="142"/>
        <v>-1.5724472983818071E-3</v>
      </c>
      <c r="H3044" s="26">
        <f t="shared" si="143"/>
        <v>1.8285273680537521E-4</v>
      </c>
    </row>
    <row r="3045" spans="1:8" x14ac:dyDescent="0.25">
      <c r="A3045" s="12">
        <f>Riesgo!D3049</f>
        <v>0.94135324140816878</v>
      </c>
      <c r="F3045" s="75">
        <f t="shared" si="141"/>
        <v>0.15206136089237243</v>
      </c>
      <c r="G3045" s="26">
        <f t="shared" si="142"/>
        <v>3.516062763315707E-3</v>
      </c>
      <c r="H3045" s="26">
        <f t="shared" si="143"/>
        <v>5.3465728877278207E-4</v>
      </c>
    </row>
    <row r="3046" spans="1:8" x14ac:dyDescent="0.25">
      <c r="A3046" s="12">
        <f>Riesgo!D3050</f>
        <v>0.51724970402694004</v>
      </c>
      <c r="F3046" s="75">
        <f t="shared" si="141"/>
        <v>-0.27204217648885631</v>
      </c>
      <c r="G3046" s="26">
        <f t="shared" si="142"/>
        <v>-2.0133010607676333E-2</v>
      </c>
      <c r="H3046" s="26">
        <f t="shared" si="143"/>
        <v>5.4770280249855008E-3</v>
      </c>
    </row>
    <row r="3047" spans="1:8" x14ac:dyDescent="0.25">
      <c r="A3047" s="12">
        <f>Riesgo!D3051</f>
        <v>0.56474736212208154</v>
      </c>
      <c r="F3047" s="75">
        <f t="shared" si="141"/>
        <v>-0.22454451839371481</v>
      </c>
      <c r="G3047" s="26">
        <f t="shared" si="142"/>
        <v>-1.1321588674407855E-2</v>
      </c>
      <c r="H3047" s="26">
        <f t="shared" si="143"/>
        <v>2.5422006763466476E-3</v>
      </c>
    </row>
    <row r="3048" spans="1:8" x14ac:dyDescent="0.25">
      <c r="A3048" s="12">
        <f>Riesgo!D3052</f>
        <v>0.78260951359807718</v>
      </c>
      <c r="F3048" s="75">
        <f t="shared" si="141"/>
        <v>-6.6823669177191736E-3</v>
      </c>
      <c r="G3048" s="26">
        <f t="shared" si="142"/>
        <v>-2.9839459693103808E-7</v>
      </c>
      <c r="H3048" s="26">
        <f t="shared" si="143"/>
        <v>1.9939821829581161E-9</v>
      </c>
    </row>
    <row r="3049" spans="1:8" x14ac:dyDescent="0.25">
      <c r="A3049" s="12">
        <f>Riesgo!D3053</f>
        <v>0.70166852026274795</v>
      </c>
      <c r="F3049" s="75">
        <f t="shared" si="141"/>
        <v>-8.7623360253048399E-2</v>
      </c>
      <c r="G3049" s="26">
        <f t="shared" si="142"/>
        <v>-6.7275930234937957E-4</v>
      </c>
      <c r="H3049" s="26">
        <f t="shared" si="143"/>
        <v>5.8949430713349197E-5</v>
      </c>
    </row>
    <row r="3050" spans="1:8" x14ac:dyDescent="0.25">
      <c r="A3050" s="12">
        <f>Riesgo!D3054</f>
        <v>0.80178679938353148</v>
      </c>
      <c r="F3050" s="75">
        <f t="shared" si="141"/>
        <v>1.2494918867735127E-2</v>
      </c>
      <c r="G3050" s="26">
        <f t="shared" si="142"/>
        <v>1.9507441872910978E-6</v>
      </c>
      <c r="H3050" s="26">
        <f t="shared" si="143"/>
        <v>2.4374390351908165E-8</v>
      </c>
    </row>
    <row r="3051" spans="1:8" x14ac:dyDescent="0.25">
      <c r="A3051" s="12">
        <f>Riesgo!D3055</f>
        <v>0.92079359129462346</v>
      </c>
      <c r="F3051" s="75">
        <f t="shared" si="141"/>
        <v>0.13150171077882711</v>
      </c>
      <c r="G3051" s="26">
        <f t="shared" si="142"/>
        <v>2.2740196258001326E-3</v>
      </c>
      <c r="H3051" s="26">
        <f t="shared" si="143"/>
        <v>2.9903747113734565E-4</v>
      </c>
    </row>
    <row r="3052" spans="1:8" x14ac:dyDescent="0.25">
      <c r="A3052" s="12">
        <f>Riesgo!D3056</f>
        <v>0.60421480990044074</v>
      </c>
      <c r="F3052" s="75">
        <f t="shared" si="141"/>
        <v>-0.18507707061535561</v>
      </c>
      <c r="G3052" s="26">
        <f t="shared" si="142"/>
        <v>-6.3395415225226889E-3</v>
      </c>
      <c r="H3052" s="26">
        <f t="shared" si="143"/>
        <v>1.1733037740329108E-3</v>
      </c>
    </row>
    <row r="3053" spans="1:8" x14ac:dyDescent="0.25">
      <c r="A3053" s="12">
        <f>Riesgo!D3057</f>
        <v>0.84828942826774034</v>
      </c>
      <c r="F3053" s="75">
        <f t="shared" si="141"/>
        <v>5.8997547751943991E-2</v>
      </c>
      <c r="G3053" s="26">
        <f t="shared" si="142"/>
        <v>2.053533922379295E-4</v>
      </c>
      <c r="H3053" s="26">
        <f t="shared" si="143"/>
        <v>1.2115346564580931E-5</v>
      </c>
    </row>
    <row r="3054" spans="1:8" x14ac:dyDescent="0.25">
      <c r="A3054" s="12">
        <f>Riesgo!D3058</f>
        <v>0.92443998357391122</v>
      </c>
      <c r="F3054" s="75">
        <f t="shared" si="141"/>
        <v>0.13514810305811487</v>
      </c>
      <c r="G3054" s="26">
        <f t="shared" si="142"/>
        <v>2.4684814214299077E-3</v>
      </c>
      <c r="H3054" s="26">
        <f t="shared" si="143"/>
        <v>3.3361058154045102E-4</v>
      </c>
    </row>
    <row r="3055" spans="1:8" x14ac:dyDescent="0.25">
      <c r="A3055" s="12">
        <f>Riesgo!D3059</f>
        <v>0.91142573779640634</v>
      </c>
      <c r="F3055" s="75">
        <f t="shared" si="141"/>
        <v>0.12213385728060999</v>
      </c>
      <c r="G3055" s="26">
        <f t="shared" si="142"/>
        <v>1.821831555596617E-3</v>
      </c>
      <c r="H3055" s="26">
        <f t="shared" si="143"/>
        <v>2.2250731520054892E-4</v>
      </c>
    </row>
    <row r="3056" spans="1:8" x14ac:dyDescent="0.25">
      <c r="A3056" s="12">
        <f>Riesgo!D3060</f>
        <v>0.5677006624492319</v>
      </c>
      <c r="F3056" s="75">
        <f t="shared" si="141"/>
        <v>-0.22159121806656445</v>
      </c>
      <c r="G3056" s="26">
        <f t="shared" si="142"/>
        <v>-1.0880719995646758E-2</v>
      </c>
      <c r="H3056" s="26">
        <f t="shared" si="143"/>
        <v>2.4110719972765889E-3</v>
      </c>
    </row>
    <row r="3057" spans="1:8" x14ac:dyDescent="0.25">
      <c r="A3057" s="12">
        <f>Riesgo!D3061</f>
        <v>0.93783175437713173</v>
      </c>
      <c r="F3057" s="75">
        <f t="shared" si="141"/>
        <v>0.14853987386133538</v>
      </c>
      <c r="G3057" s="26">
        <f t="shared" si="142"/>
        <v>3.2773977584508022E-3</v>
      </c>
      <c r="H3057" s="26">
        <f t="shared" si="143"/>
        <v>4.8682424963370548E-4</v>
      </c>
    </row>
    <row r="3058" spans="1:8" x14ac:dyDescent="0.25">
      <c r="A3058" s="12">
        <f>Riesgo!D3062</f>
        <v>0.79914629603381271</v>
      </c>
      <c r="F3058" s="75">
        <f t="shared" si="141"/>
        <v>9.8544155180163573E-3</v>
      </c>
      <c r="G3058" s="26">
        <f t="shared" si="142"/>
        <v>9.5695741500673551E-7</v>
      </c>
      <c r="H3058" s="26">
        <f t="shared" si="143"/>
        <v>9.4302560005231947E-9</v>
      </c>
    </row>
    <row r="3059" spans="1:8" x14ac:dyDescent="0.25">
      <c r="A3059" s="12">
        <f>Riesgo!D3063</f>
        <v>0.68724052447286255</v>
      </c>
      <c r="F3059" s="75">
        <f t="shared" si="141"/>
        <v>-0.10205135604293381</v>
      </c>
      <c r="G3059" s="26">
        <f t="shared" si="142"/>
        <v>-1.0628117320051012E-3</v>
      </c>
      <c r="H3059" s="26">
        <f t="shared" si="143"/>
        <v>1.0846137846945971E-4</v>
      </c>
    </row>
    <row r="3060" spans="1:8" x14ac:dyDescent="0.25">
      <c r="A3060" s="12">
        <f>Riesgo!D3064</f>
        <v>0.55751586112164664</v>
      </c>
      <c r="F3060" s="75">
        <f t="shared" si="141"/>
        <v>-0.23177601939414971</v>
      </c>
      <c r="G3060" s="26">
        <f t="shared" si="142"/>
        <v>-1.2451036308824649E-2</v>
      </c>
      <c r="H3060" s="26">
        <f t="shared" si="143"/>
        <v>2.8858516329914041E-3</v>
      </c>
    </row>
    <row r="3061" spans="1:8" x14ac:dyDescent="0.25">
      <c r="A3061" s="12">
        <f>Riesgo!D3065</f>
        <v>0.63136361006859443</v>
      </c>
      <c r="F3061" s="75">
        <f t="shared" si="141"/>
        <v>-0.15792827044720192</v>
      </c>
      <c r="G3061" s="26">
        <f t="shared" si="142"/>
        <v>-3.9389424687538135E-3</v>
      </c>
      <c r="H3061" s="26">
        <f t="shared" si="143"/>
        <v>6.2207037148132146E-4</v>
      </c>
    </row>
    <row r="3062" spans="1:8" x14ac:dyDescent="0.25">
      <c r="A3062" s="12">
        <f>Riesgo!D3066</f>
        <v>0.74830265557754239</v>
      </c>
      <c r="F3062" s="75">
        <f t="shared" si="141"/>
        <v>-4.0989224938253965E-2</v>
      </c>
      <c r="G3062" s="26">
        <f t="shared" si="142"/>
        <v>-6.8866675642904283E-5</v>
      </c>
      <c r="H3062" s="26">
        <f t="shared" si="143"/>
        <v>2.8227916586767788E-6</v>
      </c>
    </row>
    <row r="3063" spans="1:8" x14ac:dyDescent="0.25">
      <c r="A3063" s="12">
        <f>Riesgo!D3067</f>
        <v>0.79361188146592698</v>
      </c>
      <c r="F3063" s="75">
        <f t="shared" si="141"/>
        <v>4.3200009501306313E-3</v>
      </c>
      <c r="G3063" s="26">
        <f t="shared" si="142"/>
        <v>8.0621621195165371E-8</v>
      </c>
      <c r="H3063" s="26">
        <f t="shared" si="143"/>
        <v>3.4828548016418622E-10</v>
      </c>
    </row>
    <row r="3064" spans="1:8" x14ac:dyDescent="0.25">
      <c r="A3064" s="12">
        <f>Riesgo!D3068</f>
        <v>0.91712180990811476</v>
      </c>
      <c r="F3064" s="75">
        <f t="shared" si="141"/>
        <v>0.12782992939231841</v>
      </c>
      <c r="G3064" s="26">
        <f t="shared" si="142"/>
        <v>2.0888037913925632E-3</v>
      </c>
      <c r="H3064" s="26">
        <f t="shared" si="143"/>
        <v>2.6701164116811832E-4</v>
      </c>
    </row>
    <row r="3065" spans="1:8" x14ac:dyDescent="0.25">
      <c r="A3065" s="12">
        <f>Riesgo!D3069</f>
        <v>0.94626841933995942</v>
      </c>
      <c r="F3065" s="75">
        <f t="shared" si="141"/>
        <v>0.15697653882416307</v>
      </c>
      <c r="G3065" s="26">
        <f t="shared" si="142"/>
        <v>3.8681583756684824E-3</v>
      </c>
      <c r="H3065" s="26">
        <f t="shared" si="143"/>
        <v>6.0721011343613501E-4</v>
      </c>
    </row>
    <row r="3066" spans="1:8" x14ac:dyDescent="0.25">
      <c r="A3066" s="12">
        <f>Riesgo!D3070</f>
        <v>0.70513553233699211</v>
      </c>
      <c r="F3066" s="75">
        <f t="shared" si="141"/>
        <v>-8.4156348178804241E-2</v>
      </c>
      <c r="G3066" s="26">
        <f t="shared" si="142"/>
        <v>-5.960197421485807E-4</v>
      </c>
      <c r="H3066" s="26">
        <f t="shared" si="143"/>
        <v>5.0158844941697084E-5</v>
      </c>
    </row>
    <row r="3067" spans="1:8" x14ac:dyDescent="0.25">
      <c r="A3067" s="12">
        <f>Riesgo!D3071</f>
        <v>0.61423288765568718</v>
      </c>
      <c r="F3067" s="75">
        <f t="shared" si="141"/>
        <v>-0.17505899286010917</v>
      </c>
      <c r="G3067" s="26">
        <f t="shared" si="142"/>
        <v>-5.3647967963105459E-3</v>
      </c>
      <c r="H3067" s="26">
        <f t="shared" si="143"/>
        <v>9.3915592406126447E-4</v>
      </c>
    </row>
    <row r="3068" spans="1:8" x14ac:dyDescent="0.25">
      <c r="A3068" s="12">
        <f>Riesgo!D3072</f>
        <v>0.89911963931449901</v>
      </c>
      <c r="F3068" s="75">
        <f t="shared" si="141"/>
        <v>0.10982775879870266</v>
      </c>
      <c r="G3068" s="26">
        <f t="shared" si="142"/>
        <v>1.3247574294033913E-3</v>
      </c>
      <c r="H3068" s="26">
        <f t="shared" si="143"/>
        <v>1.4549513942330503E-4</v>
      </c>
    </row>
    <row r="3069" spans="1:8" x14ac:dyDescent="0.25">
      <c r="A3069" s="12">
        <f>Riesgo!D3073</f>
        <v>0.94131234841983791</v>
      </c>
      <c r="F3069" s="75">
        <f t="shared" si="141"/>
        <v>0.15202046790404156</v>
      </c>
      <c r="G3069" s="26">
        <f t="shared" si="142"/>
        <v>3.5132268624079072E-3</v>
      </c>
      <c r="H3069" s="26">
        <f t="shared" si="143"/>
        <v>5.3408239147629784E-4</v>
      </c>
    </row>
    <row r="3070" spans="1:8" x14ac:dyDescent="0.25">
      <c r="A3070" s="12">
        <f>Riesgo!D3074</f>
        <v>0.66209396627565764</v>
      </c>
      <c r="F3070" s="75">
        <f t="shared" si="141"/>
        <v>-0.12719791424013871</v>
      </c>
      <c r="G3070" s="26">
        <f t="shared" si="142"/>
        <v>-2.0579744078775991E-3</v>
      </c>
      <c r="H3070" s="26">
        <f t="shared" si="143"/>
        <v>2.617700522416151E-4</v>
      </c>
    </row>
    <row r="3071" spans="1:8" x14ac:dyDescent="0.25">
      <c r="A3071" s="12">
        <f>Riesgo!D3075</f>
        <v>0.72897457946380939</v>
      </c>
      <c r="F3071" s="75">
        <f t="shared" si="141"/>
        <v>-6.031730105198696E-2</v>
      </c>
      <c r="G3071" s="26">
        <f t="shared" si="142"/>
        <v>-2.1944500569968221E-4</v>
      </c>
      <c r="H3071" s="26">
        <f t="shared" si="143"/>
        <v>1.3236330473142726E-5</v>
      </c>
    </row>
    <row r="3072" spans="1:8" x14ac:dyDescent="0.25">
      <c r="A3072" s="12">
        <f>Riesgo!D3076</f>
        <v>0.59822002572110333</v>
      </c>
      <c r="F3072" s="75">
        <f t="shared" si="141"/>
        <v>-0.19107185479469302</v>
      </c>
      <c r="G3072" s="26">
        <f t="shared" si="142"/>
        <v>-6.9757379631294834E-3</v>
      </c>
      <c r="H3072" s="26">
        <f t="shared" si="143"/>
        <v>1.3328671911769041E-3</v>
      </c>
    </row>
    <row r="3073" spans="1:8" x14ac:dyDescent="0.25">
      <c r="A3073" s="12">
        <f>Riesgo!D3077</f>
        <v>0.72873324660551642</v>
      </c>
      <c r="F3073" s="75">
        <f t="shared" si="141"/>
        <v>-6.0558633910279935E-2</v>
      </c>
      <c r="G3073" s="26">
        <f t="shared" si="142"/>
        <v>-2.2208959349716742E-4</v>
      </c>
      <c r="H3073" s="26">
        <f t="shared" si="143"/>
        <v>1.3449442387877849E-5</v>
      </c>
    </row>
    <row r="3074" spans="1:8" x14ac:dyDescent="0.25">
      <c r="A3074" s="12">
        <f>Riesgo!D3078</f>
        <v>0.65010894622880178</v>
      </c>
      <c r="F3074" s="75">
        <f t="shared" si="141"/>
        <v>-0.13918293428699458</v>
      </c>
      <c r="G3074" s="26">
        <f t="shared" si="142"/>
        <v>-2.6962363810845045E-3</v>
      </c>
      <c r="H3074" s="26">
        <f t="shared" si="143"/>
        <v>3.7527009105068867E-4</v>
      </c>
    </row>
    <row r="3075" spans="1:8" x14ac:dyDescent="0.25">
      <c r="A3075" s="12">
        <f>Riesgo!D3079</f>
        <v>0.74157399670653479</v>
      </c>
      <c r="F3075" s="75">
        <f t="shared" ref="F3075:F3138" si="144">A3075-$D$4</f>
        <v>-4.7717883809261563E-2</v>
      </c>
      <c r="G3075" s="26">
        <f t="shared" ref="G3075:G3138" si="145">IF(A3075=0,0,(A3075-D$4)^3)</f>
        <v>-1.086534513306077E-4</v>
      </c>
      <c r="H3075" s="26">
        <f t="shared" ref="H3075:H3138" si="146">IF(A3075=0,0,(A3075-D$4)^4)</f>
        <v>5.1847127660691937E-6</v>
      </c>
    </row>
    <row r="3076" spans="1:8" x14ac:dyDescent="0.25">
      <c r="A3076" s="12">
        <f>Riesgo!D3080</f>
        <v>0.87625667367533988</v>
      </c>
      <c r="F3076" s="75">
        <f t="shared" si="144"/>
        <v>8.696479315954353E-2</v>
      </c>
      <c r="G3076" s="26">
        <f t="shared" si="145"/>
        <v>6.5770388174525671E-4</v>
      </c>
      <c r="H3076" s="26">
        <f t="shared" si="146"/>
        <v>5.7197082036205128E-5</v>
      </c>
    </row>
    <row r="3077" spans="1:8" x14ac:dyDescent="0.25">
      <c r="A3077" s="12">
        <f>Riesgo!D3081</f>
        <v>0.86312985256149222</v>
      </c>
      <c r="F3077" s="75">
        <f t="shared" si="144"/>
        <v>7.3837972045695865E-2</v>
      </c>
      <c r="G3077" s="26">
        <f t="shared" si="145"/>
        <v>4.025680286918331E-4</v>
      </c>
      <c r="H3077" s="26">
        <f t="shared" si="146"/>
        <v>2.9724806849038464E-5</v>
      </c>
    </row>
    <row r="3078" spans="1:8" x14ac:dyDescent="0.25">
      <c r="A3078" s="12">
        <f>Riesgo!D3082</f>
        <v>0.82910498014134149</v>
      </c>
      <c r="F3078" s="75">
        <f t="shared" si="144"/>
        <v>3.9813099625545134E-2</v>
      </c>
      <c r="G3078" s="26">
        <f t="shared" si="145"/>
        <v>6.3107063483856061E-5</v>
      </c>
      <c r="H3078" s="26">
        <f t="shared" si="146"/>
        <v>2.5124878055583626E-6</v>
      </c>
    </row>
    <row r="3079" spans="1:8" x14ac:dyDescent="0.25">
      <c r="A3079" s="12">
        <f>Riesgo!D3083</f>
        <v>0.96522963508157844</v>
      </c>
      <c r="F3079" s="75">
        <f t="shared" si="144"/>
        <v>0.17593775456578209</v>
      </c>
      <c r="G3079" s="26">
        <f t="shared" si="145"/>
        <v>5.4459937017807027E-3</v>
      </c>
      <c r="H3079" s="26">
        <f t="shared" si="146"/>
        <v>9.5815590327068831E-4</v>
      </c>
    </row>
    <row r="3080" spans="1:8" x14ac:dyDescent="0.25">
      <c r="A3080" s="12">
        <f>Riesgo!D3084</f>
        <v>0.69168807640562091</v>
      </c>
      <c r="F3080" s="75">
        <f t="shared" si="144"/>
        <v>-9.7603804110175441E-2</v>
      </c>
      <c r="G3080" s="26">
        <f t="shared" si="145"/>
        <v>-9.2982289135887263E-4</v>
      </c>
      <c r="H3080" s="26">
        <f t="shared" si="146"/>
        <v>9.0754251345348349E-5</v>
      </c>
    </row>
    <row r="3081" spans="1:8" x14ac:dyDescent="0.25">
      <c r="A3081" s="12">
        <f>Riesgo!D3085</f>
        <v>0.77668739437001633</v>
      </c>
      <c r="F3081" s="75">
        <f t="shared" si="144"/>
        <v>-1.2604486145780025E-2</v>
      </c>
      <c r="G3081" s="26">
        <f t="shared" si="145"/>
        <v>-2.0025134223464459E-6</v>
      </c>
      <c r="H3081" s="26">
        <f t="shared" si="146"/>
        <v>2.5240652688704324E-8</v>
      </c>
    </row>
    <row r="3082" spans="1:8" x14ac:dyDescent="0.25">
      <c r="A3082" s="12">
        <f>Riesgo!D3086</f>
        <v>0.84414387807227698</v>
      </c>
      <c r="F3082" s="75">
        <f t="shared" si="144"/>
        <v>5.4851997556480625E-2</v>
      </c>
      <c r="G3082" s="26">
        <f t="shared" si="145"/>
        <v>1.6503548886245156E-4</v>
      </c>
      <c r="H3082" s="26">
        <f t="shared" si="146"/>
        <v>9.0525262318157784E-6</v>
      </c>
    </row>
    <row r="3083" spans="1:8" x14ac:dyDescent="0.25">
      <c r="A3083" s="12">
        <f>Riesgo!D3087</f>
        <v>0.8109332652373219</v>
      </c>
      <c r="F3083" s="75">
        <f t="shared" si="144"/>
        <v>2.1641384721525547E-2</v>
      </c>
      <c r="G3083" s="26">
        <f t="shared" si="145"/>
        <v>1.0135732420551678E-5</v>
      </c>
      <c r="H3083" s="26">
        <f t="shared" si="146"/>
        <v>2.1935128474759826E-7</v>
      </c>
    </row>
    <row r="3084" spans="1:8" x14ac:dyDescent="0.25">
      <c r="A3084" s="12">
        <f>Riesgo!D3088</f>
        <v>0.7112561827893481</v>
      </c>
      <c r="F3084" s="75">
        <f t="shared" si="144"/>
        <v>-7.803569772644825E-2</v>
      </c>
      <c r="G3084" s="26">
        <f t="shared" si="145"/>
        <v>-4.7520385314129963E-4</v>
      </c>
      <c r="H3084" s="26">
        <f t="shared" si="146"/>
        <v>3.7082864242177967E-5</v>
      </c>
    </row>
    <row r="3085" spans="1:8" x14ac:dyDescent="0.25">
      <c r="A3085" s="12">
        <f>Riesgo!D3089</f>
        <v>0.72908150243669767</v>
      </c>
      <c r="F3085" s="75">
        <f t="shared" si="144"/>
        <v>-6.0210378079098681E-2</v>
      </c>
      <c r="G3085" s="26">
        <f t="shared" si="145"/>
        <v>-2.1828005917388547E-4</v>
      </c>
      <c r="H3085" s="26">
        <f t="shared" si="146"/>
        <v>1.3142724889987676E-5</v>
      </c>
    </row>
    <row r="3086" spans="1:8" x14ac:dyDescent="0.25">
      <c r="A3086" s="12">
        <f>Riesgo!D3090</f>
        <v>0.965161662586137</v>
      </c>
      <c r="F3086" s="75">
        <f t="shared" si="144"/>
        <v>0.17586978207034065</v>
      </c>
      <c r="G3086" s="26">
        <f t="shared" si="145"/>
        <v>5.4396840591670092E-3</v>
      </c>
      <c r="H3086" s="26">
        <f t="shared" si="146"/>
        <v>9.5667605001720788E-4</v>
      </c>
    </row>
    <row r="3087" spans="1:8" x14ac:dyDescent="0.25">
      <c r="A3087" s="12">
        <f>Riesgo!D3091</f>
        <v>0.70282830253224704</v>
      </c>
      <c r="F3087" s="75">
        <f t="shared" si="144"/>
        <v>-8.6463577983549311E-2</v>
      </c>
      <c r="G3087" s="26">
        <f t="shared" si="145"/>
        <v>-6.4639741329709116E-4</v>
      </c>
      <c r="H3087" s="26">
        <f t="shared" si="146"/>
        <v>5.5889833152977591E-5</v>
      </c>
    </row>
    <row r="3088" spans="1:8" x14ac:dyDescent="0.25">
      <c r="A3088" s="12">
        <f>Riesgo!D3092</f>
        <v>0.8225946070301452</v>
      </c>
      <c r="F3088" s="75">
        <f t="shared" si="144"/>
        <v>3.3302726514348846E-2</v>
      </c>
      <c r="G3088" s="26">
        <f t="shared" si="145"/>
        <v>3.69351079561538E-5</v>
      </c>
      <c r="H3088" s="26">
        <f t="shared" si="146"/>
        <v>1.2300397990417402E-6</v>
      </c>
    </row>
    <row r="3089" spans="1:8" x14ac:dyDescent="0.25">
      <c r="A3089" s="12">
        <f>Riesgo!D3093</f>
        <v>0.84982875690614879</v>
      </c>
      <c r="F3089" s="75">
        <f t="shared" si="144"/>
        <v>6.0536876390352434E-2</v>
      </c>
      <c r="G3089" s="26">
        <f t="shared" si="145"/>
        <v>2.2185030228958155E-4</v>
      </c>
      <c r="H3089" s="26">
        <f t="shared" si="146"/>
        <v>1.343012432686672E-5</v>
      </c>
    </row>
    <row r="3090" spans="1:8" x14ac:dyDescent="0.25">
      <c r="A3090" s="12">
        <f>Riesgo!D3094</f>
        <v>0.70277296428248515</v>
      </c>
      <c r="F3090" s="75">
        <f t="shared" si="144"/>
        <v>-8.6518916233311205E-2</v>
      </c>
      <c r="G3090" s="26">
        <f t="shared" si="145"/>
        <v>-6.4763932582214453E-4</v>
      </c>
      <c r="H3090" s="26">
        <f t="shared" si="146"/>
        <v>5.603305258020426E-5</v>
      </c>
    </row>
    <row r="3091" spans="1:8" x14ac:dyDescent="0.25">
      <c r="A3091" s="12">
        <f>Riesgo!D3095</f>
        <v>0.76371737423040731</v>
      </c>
      <c r="F3091" s="75">
        <f t="shared" si="144"/>
        <v>-2.5574506285389043E-2</v>
      </c>
      <c r="G3091" s="26">
        <f t="shared" si="145"/>
        <v>-1.6727143215592994E-5</v>
      </c>
      <c r="H3091" s="26">
        <f t="shared" si="146"/>
        <v>4.2778842930378573E-7</v>
      </c>
    </row>
    <row r="3092" spans="1:8" x14ac:dyDescent="0.25">
      <c r="A3092" s="12">
        <f>Riesgo!D3096</f>
        <v>0.79079771601626481</v>
      </c>
      <c r="F3092" s="75">
        <f t="shared" si="144"/>
        <v>1.5058355004684554E-3</v>
      </c>
      <c r="G3092" s="26">
        <f t="shared" si="145"/>
        <v>3.4145430656744831E-9</v>
      </c>
      <c r="H3092" s="26">
        <f t="shared" si="146"/>
        <v>5.1417401661710287E-12</v>
      </c>
    </row>
    <row r="3093" spans="1:8" x14ac:dyDescent="0.25">
      <c r="A3093" s="12">
        <f>Riesgo!D3097</f>
        <v>0.68068661071319847</v>
      </c>
      <c r="F3093" s="75">
        <f t="shared" si="144"/>
        <v>-0.10860526980259788</v>
      </c>
      <c r="G3093" s="26">
        <f t="shared" si="145"/>
        <v>-1.2810105205710211E-3</v>
      </c>
      <c r="H3093" s="26">
        <f t="shared" si="146"/>
        <v>1.3912449320658212E-4</v>
      </c>
    </row>
    <row r="3094" spans="1:8" x14ac:dyDescent="0.25">
      <c r="A3094" s="12">
        <f>Riesgo!D3098</f>
        <v>0.77925181433860269</v>
      </c>
      <c r="F3094" s="75">
        <f t="shared" si="144"/>
        <v>-1.0040066177193663E-2</v>
      </c>
      <c r="G3094" s="26">
        <f t="shared" si="145"/>
        <v>-1.0120680764329226E-6</v>
      </c>
      <c r="H3094" s="26">
        <f t="shared" si="146"/>
        <v>1.0161230463211637E-8</v>
      </c>
    </row>
    <row r="3095" spans="1:8" x14ac:dyDescent="0.25">
      <c r="A3095" s="12">
        <f>Riesgo!D3099</f>
        <v>0.89844304389230212</v>
      </c>
      <c r="F3095" s="75">
        <f t="shared" si="144"/>
        <v>0.10915116337650577</v>
      </c>
      <c r="G3095" s="26">
        <f t="shared" si="145"/>
        <v>1.3004243917527452E-3</v>
      </c>
      <c r="H3095" s="26">
        <f t="shared" si="146"/>
        <v>1.4194283524299704E-4</v>
      </c>
    </row>
    <row r="3096" spans="1:8" x14ac:dyDescent="0.25">
      <c r="A3096" s="12">
        <f>Riesgo!D3100</f>
        <v>0.53185738125482684</v>
      </c>
      <c r="F3096" s="75">
        <f t="shared" si="144"/>
        <v>-0.25743449926096951</v>
      </c>
      <c r="G3096" s="26">
        <f t="shared" si="145"/>
        <v>-1.7060833363879872E-2</v>
      </c>
      <c r="H3096" s="26">
        <f t="shared" si="146"/>
        <v>4.3920470940052572E-3</v>
      </c>
    </row>
    <row r="3097" spans="1:8" x14ac:dyDescent="0.25">
      <c r="A3097" s="12">
        <f>Riesgo!D3101</f>
        <v>0.86426956214601558</v>
      </c>
      <c r="F3097" s="75">
        <f t="shared" si="144"/>
        <v>7.4977681630219228E-2</v>
      </c>
      <c r="G3097" s="26">
        <f t="shared" si="145"/>
        <v>4.2149848957349917E-4</v>
      </c>
      <c r="H3097" s="26">
        <f t="shared" si="146"/>
        <v>3.1602979558860099E-5</v>
      </c>
    </row>
    <row r="3098" spans="1:8" x14ac:dyDescent="0.25">
      <c r="A3098" s="12">
        <f>Riesgo!D3102</f>
        <v>0.43998160422121796</v>
      </c>
      <c r="F3098" s="75">
        <f t="shared" si="144"/>
        <v>-0.34931027629457839</v>
      </c>
      <c r="G3098" s="26">
        <f t="shared" si="145"/>
        <v>-4.2622025714872343E-2</v>
      </c>
      <c r="H3098" s="26">
        <f t="shared" si="146"/>
        <v>1.4888311578696682E-2</v>
      </c>
    </row>
    <row r="3099" spans="1:8" x14ac:dyDescent="0.25">
      <c r="A3099" s="12">
        <f>Riesgo!D3103</f>
        <v>0.83171584528289999</v>
      </c>
      <c r="F3099" s="75">
        <f t="shared" si="144"/>
        <v>4.2423964767103639E-2</v>
      </c>
      <c r="G3099" s="26">
        <f t="shared" si="145"/>
        <v>7.6354345765127855E-5</v>
      </c>
      <c r="H3099" s="26">
        <f t="shared" si="146"/>
        <v>3.2392540745550333E-6</v>
      </c>
    </row>
    <row r="3100" spans="1:8" x14ac:dyDescent="0.25">
      <c r="A3100" s="12">
        <f>Riesgo!D3104</f>
        <v>0.85685989610411861</v>
      </c>
      <c r="F3100" s="75">
        <f t="shared" si="144"/>
        <v>6.7568015588322261E-2</v>
      </c>
      <c r="G3100" s="26">
        <f t="shared" si="145"/>
        <v>3.0847750017687982E-4</v>
      </c>
      <c r="H3100" s="26">
        <f t="shared" si="146"/>
        <v>2.0843212540598098E-5</v>
      </c>
    </row>
    <row r="3101" spans="1:8" x14ac:dyDescent="0.25">
      <c r="A3101" s="12">
        <f>Riesgo!D3105</f>
        <v>0.83340299918909544</v>
      </c>
      <c r="F3101" s="75">
        <f t="shared" si="144"/>
        <v>4.4111118673299088E-2</v>
      </c>
      <c r="G3101" s="26">
        <f t="shared" si="145"/>
        <v>8.5831008478004674E-5</v>
      </c>
      <c r="H3101" s="26">
        <f t="shared" si="146"/>
        <v>3.7861018008222045E-6</v>
      </c>
    </row>
    <row r="3102" spans="1:8" x14ac:dyDescent="0.25">
      <c r="A3102" s="12">
        <f>Riesgo!D3106</f>
        <v>0.77919216719824802</v>
      </c>
      <c r="F3102" s="75">
        <f t="shared" si="144"/>
        <v>-1.0099713317548331E-2</v>
      </c>
      <c r="G3102" s="26">
        <f t="shared" si="145"/>
        <v>-1.030213269059553E-6</v>
      </c>
      <c r="H3102" s="26">
        <f t="shared" si="146"/>
        <v>1.040485867343577E-8</v>
      </c>
    </row>
    <row r="3103" spans="1:8" x14ac:dyDescent="0.25">
      <c r="A3103" s="12">
        <f>Riesgo!D3107</f>
        <v>0.91911915213911</v>
      </c>
      <c r="F3103" s="75">
        <f t="shared" si="144"/>
        <v>0.12982727162331364</v>
      </c>
      <c r="G3103" s="26">
        <f t="shared" si="145"/>
        <v>2.1882543018345588E-3</v>
      </c>
      <c r="H3103" s="26">
        <f t="shared" si="146"/>
        <v>2.8409508562515979E-4</v>
      </c>
    </row>
    <row r="3104" spans="1:8" x14ac:dyDescent="0.25">
      <c r="A3104" s="12">
        <f>Riesgo!D3108</f>
        <v>0.97901687196819498</v>
      </c>
      <c r="F3104" s="75">
        <f t="shared" si="144"/>
        <v>0.18972499145239863</v>
      </c>
      <c r="G3104" s="26">
        <f t="shared" si="145"/>
        <v>6.8292596624256715E-3</v>
      </c>
      <c r="H3104" s="26">
        <f t="shared" si="146"/>
        <v>1.2956812310799212E-3</v>
      </c>
    </row>
    <row r="3105" spans="1:8" x14ac:dyDescent="0.25">
      <c r="A3105" s="12">
        <f>Riesgo!D3109</f>
        <v>0.81937629681442181</v>
      </c>
      <c r="F3105" s="75">
        <f t="shared" si="144"/>
        <v>3.008441629862546E-2</v>
      </c>
      <c r="G3105" s="26">
        <f t="shared" si="145"/>
        <v>2.7228565957881323E-5</v>
      </c>
      <c r="H3105" s="26">
        <f t="shared" si="146"/>
        <v>8.1915551349148326E-7</v>
      </c>
    </row>
    <row r="3106" spans="1:8" x14ac:dyDescent="0.25">
      <c r="A3106" s="12">
        <f>Riesgo!D3110</f>
        <v>0.815405507446191</v>
      </c>
      <c r="F3106" s="75">
        <f t="shared" si="144"/>
        <v>2.6113626930394651E-2</v>
      </c>
      <c r="G3106" s="26">
        <f t="shared" si="145"/>
        <v>1.7807443946072914E-5</v>
      </c>
      <c r="H3106" s="26">
        <f t="shared" si="146"/>
        <v>4.6501694779166283E-7</v>
      </c>
    </row>
    <row r="3107" spans="1:8" x14ac:dyDescent="0.25">
      <c r="A3107" s="12">
        <f>Riesgo!D3111</f>
        <v>0.72698454607632135</v>
      </c>
      <c r="F3107" s="75">
        <f t="shared" si="144"/>
        <v>-6.2307334439475004E-2</v>
      </c>
      <c r="G3107" s="26">
        <f t="shared" si="145"/>
        <v>-2.4188977831426342E-4</v>
      </c>
      <c r="H3107" s="26">
        <f t="shared" si="146"/>
        <v>1.5071507314917279E-5</v>
      </c>
    </row>
    <row r="3108" spans="1:8" x14ac:dyDescent="0.25">
      <c r="A3108" s="12">
        <f>Riesgo!D3112</f>
        <v>0.65373778727040344</v>
      </c>
      <c r="F3108" s="75">
        <f t="shared" si="144"/>
        <v>-0.13555409324539291</v>
      </c>
      <c r="G3108" s="26">
        <f t="shared" si="145"/>
        <v>-2.4907945611356507E-3</v>
      </c>
      <c r="H3108" s="26">
        <f t="shared" si="146"/>
        <v>3.3763739819529949E-4</v>
      </c>
    </row>
    <row r="3109" spans="1:8" x14ac:dyDescent="0.25">
      <c r="A3109" s="12">
        <f>Riesgo!D3113</f>
        <v>0.72191846465659237</v>
      </c>
      <c r="F3109" s="75">
        <f t="shared" si="144"/>
        <v>-6.7373415859203978E-2</v>
      </c>
      <c r="G3109" s="26">
        <f t="shared" si="145"/>
        <v>-3.0581987076496971E-4</v>
      </c>
      <c r="H3109" s="26">
        <f t="shared" si="146"/>
        <v>2.060412933105632E-5</v>
      </c>
    </row>
    <row r="3110" spans="1:8" x14ac:dyDescent="0.25">
      <c r="A3110" s="12">
        <f>Riesgo!D3114</f>
        <v>0.95725787087393066</v>
      </c>
      <c r="F3110" s="75">
        <f t="shared" si="144"/>
        <v>0.16796599035813431</v>
      </c>
      <c r="G3110" s="26">
        <f t="shared" si="145"/>
        <v>4.7387529185191034E-3</v>
      </c>
      <c r="H3110" s="26">
        <f t="shared" si="146"/>
        <v>7.9594932702156055E-4</v>
      </c>
    </row>
    <row r="3111" spans="1:8" x14ac:dyDescent="0.25">
      <c r="A3111" s="12">
        <f>Riesgo!D3115</f>
        <v>0.79837228795348059</v>
      </c>
      <c r="F3111" s="75">
        <f t="shared" si="144"/>
        <v>9.0804074376842348E-3</v>
      </c>
      <c r="G3111" s="26">
        <f t="shared" si="145"/>
        <v>7.4871409183292498E-7</v>
      </c>
      <c r="H3111" s="26">
        <f t="shared" si="146"/>
        <v>6.798629008178689E-9</v>
      </c>
    </row>
    <row r="3112" spans="1:8" x14ac:dyDescent="0.25">
      <c r="A3112" s="12">
        <f>Riesgo!D3116</f>
        <v>0.81718306988126865</v>
      </c>
      <c r="F3112" s="75">
        <f t="shared" si="144"/>
        <v>2.7891189365472302E-2</v>
      </c>
      <c r="G3112" s="26">
        <f t="shared" si="145"/>
        <v>2.169707063865134E-5</v>
      </c>
      <c r="H3112" s="26">
        <f t="shared" si="146"/>
        <v>6.0515710585865358E-7</v>
      </c>
    </row>
    <row r="3113" spans="1:8" x14ac:dyDescent="0.25">
      <c r="A3113" s="12">
        <f>Riesgo!D3117</f>
        <v>0.8911543039188996</v>
      </c>
      <c r="F3113" s="75">
        <f t="shared" si="144"/>
        <v>0.10186242340310325</v>
      </c>
      <c r="G3113" s="26">
        <f t="shared" si="145"/>
        <v>1.0569197484136268E-3</v>
      </c>
      <c r="H3113" s="26">
        <f t="shared" si="146"/>
        <v>1.0766040691601021E-4</v>
      </c>
    </row>
    <row r="3114" spans="1:8" x14ac:dyDescent="0.25">
      <c r="A3114" s="12">
        <f>Riesgo!D3118</f>
        <v>0.69680157393798769</v>
      </c>
      <c r="F3114" s="75">
        <f t="shared" si="144"/>
        <v>-9.2490306577808656E-2</v>
      </c>
      <c r="G3114" s="26">
        <f t="shared" si="145"/>
        <v>-7.9120433304279039E-4</v>
      </c>
      <c r="H3114" s="26">
        <f t="shared" si="146"/>
        <v>7.3178731328818301E-5</v>
      </c>
    </row>
    <row r="3115" spans="1:8" x14ac:dyDescent="0.25">
      <c r="A3115" s="12">
        <f>Riesgo!D3119</f>
        <v>0.82601403635844817</v>
      </c>
      <c r="F3115" s="75">
        <f t="shared" si="144"/>
        <v>3.6722155842651816E-2</v>
      </c>
      <c r="G3115" s="26">
        <f t="shared" si="145"/>
        <v>4.9520441505641935E-5</v>
      </c>
      <c r="H3115" s="26">
        <f t="shared" si="146"/>
        <v>1.8184973703671066E-6</v>
      </c>
    </row>
    <row r="3116" spans="1:8" x14ac:dyDescent="0.25">
      <c r="A3116" s="12">
        <f>Riesgo!D3120</f>
        <v>0.81630455196636953</v>
      </c>
      <c r="F3116" s="75">
        <f t="shared" si="144"/>
        <v>2.7012671450573178E-2</v>
      </c>
      <c r="G3116" s="26">
        <f t="shared" si="145"/>
        <v>1.9710725470256571E-5</v>
      </c>
      <c r="H3116" s="26">
        <f t="shared" si="146"/>
        <v>5.3243935118048525E-7</v>
      </c>
    </row>
    <row r="3117" spans="1:8" x14ac:dyDescent="0.25">
      <c r="A3117" s="12">
        <f>Riesgo!D3121</f>
        <v>0.64976089738936516</v>
      </c>
      <c r="F3117" s="75">
        <f t="shared" si="144"/>
        <v>-0.1395309831264312</v>
      </c>
      <c r="G3117" s="26">
        <f t="shared" si="145"/>
        <v>-2.7165140949289407E-3</v>
      </c>
      <c r="H3117" s="26">
        <f t="shared" si="146"/>
        <v>3.7903788234224255E-4</v>
      </c>
    </row>
    <row r="3118" spans="1:8" x14ac:dyDescent="0.25">
      <c r="A3118" s="12">
        <f>Riesgo!D3122</f>
        <v>0.74109996917469378</v>
      </c>
      <c r="F3118" s="75">
        <f t="shared" si="144"/>
        <v>-4.8191911341102567E-2</v>
      </c>
      <c r="G3118" s="26">
        <f t="shared" si="145"/>
        <v>-1.1192380177243801E-4</v>
      </c>
      <c r="H3118" s="26">
        <f t="shared" si="146"/>
        <v>5.3938219319764714E-6</v>
      </c>
    </row>
    <row r="3119" spans="1:8" x14ac:dyDescent="0.25">
      <c r="A3119" s="12">
        <f>Riesgo!D3123</f>
        <v>0.81201852538362973</v>
      </c>
      <c r="F3119" s="75">
        <f t="shared" si="144"/>
        <v>2.2726644867833379E-2</v>
      </c>
      <c r="G3119" s="26">
        <f t="shared" si="145"/>
        <v>1.1738320868279748E-5</v>
      </c>
      <c r="H3119" s="26">
        <f t="shared" si="146"/>
        <v>2.6677264971807136E-7</v>
      </c>
    </row>
    <row r="3120" spans="1:8" x14ac:dyDescent="0.25">
      <c r="A3120" s="12">
        <f>Riesgo!D3124</f>
        <v>0.82987916555169139</v>
      </c>
      <c r="F3120" s="75">
        <f t="shared" si="144"/>
        <v>4.0587285035895038E-2</v>
      </c>
      <c r="G3120" s="26">
        <f t="shared" si="145"/>
        <v>6.686055917469222E-5</v>
      </c>
      <c r="H3120" s="26">
        <f t="shared" si="146"/>
        <v>2.7136885728825601E-6</v>
      </c>
    </row>
    <row r="3121" spans="1:8" x14ac:dyDescent="0.25">
      <c r="A3121" s="12">
        <f>Riesgo!D3125</f>
        <v>0.89530906194907911</v>
      </c>
      <c r="F3121" s="75">
        <f t="shared" si="144"/>
        <v>0.10601718143328276</v>
      </c>
      <c r="G3121" s="26">
        <f t="shared" si="145"/>
        <v>1.1915952456322918E-3</v>
      </c>
      <c r="H3121" s="26">
        <f t="shared" si="146"/>
        <v>1.2632956935123581E-4</v>
      </c>
    </row>
    <row r="3122" spans="1:8" x14ac:dyDescent="0.25">
      <c r="A3122" s="12">
        <f>Riesgo!D3126</f>
        <v>0.93946411773147398</v>
      </c>
      <c r="F3122" s="75">
        <f t="shared" si="144"/>
        <v>0.15017223721567763</v>
      </c>
      <c r="G3122" s="26">
        <f t="shared" si="145"/>
        <v>3.3866393667140791E-3</v>
      </c>
      <c r="H3122" s="26">
        <f t="shared" si="146"/>
        <v>5.0857921034213899E-4</v>
      </c>
    </row>
    <row r="3123" spans="1:8" x14ac:dyDescent="0.25">
      <c r="A3123" s="12">
        <f>Riesgo!D3127</f>
        <v>1</v>
      </c>
      <c r="F3123" s="75">
        <f t="shared" si="144"/>
        <v>0.21070811948420365</v>
      </c>
      <c r="G3123" s="26">
        <f t="shared" si="145"/>
        <v>9.3550004657532264E-3</v>
      </c>
      <c r="H3123" s="26">
        <f t="shared" si="146"/>
        <v>1.9711745559127117E-3</v>
      </c>
    </row>
    <row r="3124" spans="1:8" x14ac:dyDescent="0.25">
      <c r="A3124" s="12">
        <f>Riesgo!D3128</f>
        <v>0.7559211792911511</v>
      </c>
      <c r="F3124" s="75">
        <f t="shared" si="144"/>
        <v>-3.3370701224645249E-2</v>
      </c>
      <c r="G3124" s="26">
        <f t="shared" si="145"/>
        <v>-3.7161736362852535E-5</v>
      </c>
      <c r="H3124" s="26">
        <f t="shared" si="146"/>
        <v>1.240113201153787E-6</v>
      </c>
    </row>
    <row r="3125" spans="1:8" x14ac:dyDescent="0.25">
      <c r="A3125" s="12">
        <f>Riesgo!D3129</f>
        <v>0.70255690561107131</v>
      </c>
      <c r="F3125" s="75">
        <f t="shared" si="144"/>
        <v>-8.6734974904725037E-2</v>
      </c>
      <c r="G3125" s="26">
        <f t="shared" si="145"/>
        <v>-6.5250338874327273E-4</v>
      </c>
      <c r="H3125" s="26">
        <f t="shared" si="146"/>
        <v>5.6594865047895803E-5</v>
      </c>
    </row>
    <row r="3126" spans="1:8" x14ac:dyDescent="0.25">
      <c r="A3126" s="12">
        <f>Riesgo!D3130</f>
        <v>0.83133773732318839</v>
      </c>
      <c r="F3126" s="75">
        <f t="shared" si="144"/>
        <v>4.2045856807392035E-2</v>
      </c>
      <c r="G3126" s="26">
        <f t="shared" si="145"/>
        <v>7.4330939279843291E-5</v>
      </c>
      <c r="H3126" s="26">
        <f t="shared" si="146"/>
        <v>3.1253080293192431E-6</v>
      </c>
    </row>
    <row r="3127" spans="1:8" x14ac:dyDescent="0.25">
      <c r="A3127" s="12">
        <f>Riesgo!D3131</f>
        <v>0.94612984500687058</v>
      </c>
      <c r="F3127" s="75">
        <f t="shared" si="144"/>
        <v>0.15683796449107423</v>
      </c>
      <c r="G3127" s="26">
        <f t="shared" si="145"/>
        <v>3.8579233223105399E-3</v>
      </c>
      <c r="H3127" s="26">
        <f t="shared" si="146"/>
        <v>6.0506884103382749E-4</v>
      </c>
    </row>
    <row r="3128" spans="1:8" x14ac:dyDescent="0.25">
      <c r="A3128" s="12">
        <f>Riesgo!D3132</f>
        <v>0.73364418602854731</v>
      </c>
      <c r="F3128" s="75">
        <f t="shared" si="144"/>
        <v>-5.5647694487249044E-2</v>
      </c>
      <c r="G3128" s="26">
        <f t="shared" si="145"/>
        <v>-1.7232231802945453E-4</v>
      </c>
      <c r="H3128" s="26">
        <f t="shared" si="146"/>
        <v>9.589339707037654E-6</v>
      </c>
    </row>
    <row r="3129" spans="1:8" x14ac:dyDescent="0.25">
      <c r="A3129" s="12">
        <f>Riesgo!D3133</f>
        <v>0.98418163276932913</v>
      </c>
      <c r="F3129" s="75">
        <f t="shared" si="144"/>
        <v>0.19488975225353278</v>
      </c>
      <c r="G3129" s="26">
        <f t="shared" si="145"/>
        <v>7.4023055974026157E-3</v>
      </c>
      <c r="H3129" s="26">
        <f t="shared" si="146"/>
        <v>1.4426335039827347E-3</v>
      </c>
    </row>
    <row r="3130" spans="1:8" x14ac:dyDescent="0.25">
      <c r="A3130" s="12">
        <f>Riesgo!D3134</f>
        <v>0.79188267058672535</v>
      </c>
      <c r="F3130" s="75">
        <f t="shared" si="144"/>
        <v>2.5907900709289944E-3</v>
      </c>
      <c r="G3130" s="26">
        <f t="shared" si="145"/>
        <v>1.7389883475017339E-8</v>
      </c>
      <c r="H3130" s="26">
        <f t="shared" si="146"/>
        <v>4.505353744168712E-11</v>
      </c>
    </row>
    <row r="3131" spans="1:8" x14ac:dyDescent="0.25">
      <c r="A3131" s="12">
        <f>Riesgo!D3135</f>
        <v>0.54093165446554425</v>
      </c>
      <c r="F3131" s="75">
        <f t="shared" si="144"/>
        <v>-0.2483602260502521</v>
      </c>
      <c r="G3131" s="26">
        <f t="shared" si="145"/>
        <v>-1.5319554619256675E-2</v>
      </c>
      <c r="H3131" s="26">
        <f t="shared" si="146"/>
        <v>3.8047680482277712E-3</v>
      </c>
    </row>
    <row r="3132" spans="1:8" x14ac:dyDescent="0.25">
      <c r="A3132" s="12">
        <f>Riesgo!D3136</f>
        <v>0.77022007584208241</v>
      </c>
      <c r="F3132" s="75">
        <f t="shared" si="144"/>
        <v>-1.9071804673713944E-2</v>
      </c>
      <c r="G3132" s="26">
        <f t="shared" si="145"/>
        <v>-6.9370587187872481E-6</v>
      </c>
      <c r="H3132" s="26">
        <f t="shared" si="146"/>
        <v>1.323022288947947E-7</v>
      </c>
    </row>
    <row r="3133" spans="1:8" x14ac:dyDescent="0.25">
      <c r="A3133" s="12">
        <f>Riesgo!D3137</f>
        <v>0.68779597686602068</v>
      </c>
      <c r="F3133" s="75">
        <f t="shared" si="144"/>
        <v>-0.10149590364977568</v>
      </c>
      <c r="G3133" s="26">
        <f t="shared" si="145"/>
        <v>-1.0455517752371716E-3</v>
      </c>
      <c r="H3133" s="26">
        <f t="shared" si="146"/>
        <v>1.0611922224032389E-4</v>
      </c>
    </row>
    <row r="3134" spans="1:8" x14ac:dyDescent="0.25">
      <c r="A3134" s="12">
        <f>Riesgo!D3138</f>
        <v>0.88014075297155425</v>
      </c>
      <c r="F3134" s="75">
        <f t="shared" si="144"/>
        <v>9.0848872455757901E-2</v>
      </c>
      <c r="G3134" s="26">
        <f t="shared" si="145"/>
        <v>7.4982277015966448E-4</v>
      </c>
      <c r="H3134" s="26">
        <f t="shared" si="146"/>
        <v>6.8120553210658427E-5</v>
      </c>
    </row>
    <row r="3135" spans="1:8" x14ac:dyDescent="0.25">
      <c r="A3135" s="12">
        <f>Riesgo!D3139</f>
        <v>0.79679771775777664</v>
      </c>
      <c r="F3135" s="75">
        <f t="shared" si="144"/>
        <v>7.5058372419802843E-3</v>
      </c>
      <c r="G3135" s="26">
        <f t="shared" si="145"/>
        <v>4.2286080143443119E-7</v>
      </c>
      <c r="H3135" s="26">
        <f t="shared" si="146"/>
        <v>3.1739243515801837E-9</v>
      </c>
    </row>
    <row r="3136" spans="1:8" x14ac:dyDescent="0.25">
      <c r="A3136" s="12">
        <f>Riesgo!D3140</f>
        <v>0.74195518098992441</v>
      </c>
      <c r="F3136" s="75">
        <f t="shared" si="144"/>
        <v>-4.7336699525871939E-2</v>
      </c>
      <c r="G3136" s="26">
        <f t="shared" si="145"/>
        <v>-1.060703306148958E-4</v>
      </c>
      <c r="H3136" s="26">
        <f t="shared" si="146"/>
        <v>5.021019368927218E-6</v>
      </c>
    </row>
    <row r="3137" spans="1:8" x14ac:dyDescent="0.25">
      <c r="A3137" s="12">
        <f>Riesgo!D3141</f>
        <v>0.6880403938845967</v>
      </c>
      <c r="F3137" s="75">
        <f t="shared" si="144"/>
        <v>-0.10125148663119965</v>
      </c>
      <c r="G3137" s="26">
        <f t="shared" si="145"/>
        <v>-1.0380164246742859E-3</v>
      </c>
      <c r="H3137" s="26">
        <f t="shared" si="146"/>
        <v>1.0510070614587411E-4</v>
      </c>
    </row>
    <row r="3138" spans="1:8" x14ac:dyDescent="0.25">
      <c r="A3138" s="12">
        <f>Riesgo!D3142</f>
        <v>0.66129411679968852</v>
      </c>
      <c r="F3138" s="75">
        <f t="shared" si="144"/>
        <v>-0.12799776371610783</v>
      </c>
      <c r="G3138" s="26">
        <f t="shared" si="145"/>
        <v>-2.0970420840944913E-3</v>
      </c>
      <c r="H3138" s="26">
        <f t="shared" si="146"/>
        <v>2.6841669718266105E-4</v>
      </c>
    </row>
    <row r="3139" spans="1:8" x14ac:dyDescent="0.25">
      <c r="A3139" s="12">
        <f>Riesgo!D3143</f>
        <v>0.77235196161979713</v>
      </c>
      <c r="F3139" s="75">
        <f t="shared" ref="F3139:F3202" si="147">A3139-$D$4</f>
        <v>-1.6939918895999218E-2</v>
      </c>
      <c r="G3139" s="26">
        <f t="shared" ref="G3139:G3202" si="148">IF(A3139=0,0,(A3139-D$4)^3)</f>
        <v>-4.8610935626461693E-6</v>
      </c>
      <c r="H3139" s="26">
        <f t="shared" ref="H3139:H3202" si="149">IF(A3139=0,0,(A3139-D$4)^4)</f>
        <v>8.2346530697090002E-8</v>
      </c>
    </row>
    <row r="3140" spans="1:8" x14ac:dyDescent="0.25">
      <c r="A3140" s="12">
        <f>Riesgo!D3144</f>
        <v>0.84748104556014348</v>
      </c>
      <c r="F3140" s="75">
        <f t="shared" si="147"/>
        <v>5.8189165044347124E-2</v>
      </c>
      <c r="G3140" s="26">
        <f t="shared" si="148"/>
        <v>1.9702728671055879E-4</v>
      </c>
      <c r="H3140" s="26">
        <f t="shared" si="149"/>
        <v>1.1464853304640606E-5</v>
      </c>
    </row>
    <row r="3141" spans="1:8" x14ac:dyDescent="0.25">
      <c r="A3141" s="12">
        <f>Riesgo!D3145</f>
        <v>0.70063178677774474</v>
      </c>
      <c r="F3141" s="75">
        <f t="shared" si="147"/>
        <v>-8.8660093738051615E-2</v>
      </c>
      <c r="G3141" s="26">
        <f t="shared" si="148"/>
        <v>-6.9692261640908544E-4</v>
      </c>
      <c r="H3141" s="26">
        <f t="shared" si="149"/>
        <v>6.1789224498997708E-5</v>
      </c>
    </row>
    <row r="3142" spans="1:8" x14ac:dyDescent="0.25">
      <c r="A3142" s="12">
        <f>Riesgo!D3146</f>
        <v>0.99622308397561965</v>
      </c>
      <c r="F3142" s="75">
        <f t="shared" si="147"/>
        <v>0.2069312034598233</v>
      </c>
      <c r="G3142" s="26">
        <f t="shared" si="148"/>
        <v>8.8609023499949015E-3</v>
      </c>
      <c r="H3142" s="26">
        <f t="shared" si="149"/>
        <v>1.8335971870244213E-3</v>
      </c>
    </row>
    <row r="3143" spans="1:8" x14ac:dyDescent="0.25">
      <c r="A3143" s="12">
        <f>Riesgo!D3147</f>
        <v>0.83405903138354665</v>
      </c>
      <c r="F3143" s="75">
        <f t="shared" si="147"/>
        <v>4.4767150867750294E-2</v>
      </c>
      <c r="G3143" s="26">
        <f t="shared" si="148"/>
        <v>8.9717748423784083E-5</v>
      </c>
      <c r="H3143" s="26">
        <f t="shared" si="149"/>
        <v>4.0164079792024083E-6</v>
      </c>
    </row>
    <row r="3144" spans="1:8" x14ac:dyDescent="0.25">
      <c r="A3144" s="12">
        <f>Riesgo!D3148</f>
        <v>0.74241795301370006</v>
      </c>
      <c r="F3144" s="75">
        <f t="shared" si="147"/>
        <v>-4.6873927502096291E-2</v>
      </c>
      <c r="G3144" s="26">
        <f t="shared" si="148"/>
        <v>-1.0298975664529781E-4</v>
      </c>
      <c r="H3144" s="26">
        <f t="shared" si="149"/>
        <v>4.8275343864502293E-6</v>
      </c>
    </row>
    <row r="3145" spans="1:8" x14ac:dyDescent="0.25">
      <c r="A3145" s="12">
        <f>Riesgo!D3149</f>
        <v>0.92839246953537369</v>
      </c>
      <c r="F3145" s="75">
        <f t="shared" si="147"/>
        <v>0.13910058901957734</v>
      </c>
      <c r="G3145" s="26">
        <f t="shared" si="148"/>
        <v>2.6914536616284446E-3</v>
      </c>
      <c r="H3145" s="26">
        <f t="shared" si="149"/>
        <v>3.7438278965141482E-4</v>
      </c>
    </row>
    <row r="3146" spans="1:8" x14ac:dyDescent="0.25">
      <c r="A3146" s="12">
        <f>Riesgo!D3150</f>
        <v>0.97408224844281266</v>
      </c>
      <c r="F3146" s="75">
        <f t="shared" si="147"/>
        <v>0.18479036792701631</v>
      </c>
      <c r="G3146" s="26">
        <f t="shared" si="148"/>
        <v>6.3101254075053339E-3</v>
      </c>
      <c r="H3146" s="26">
        <f t="shared" si="149"/>
        <v>1.1660503957185242E-3</v>
      </c>
    </row>
    <row r="3147" spans="1:8" x14ac:dyDescent="0.25">
      <c r="A3147" s="12">
        <f>Riesgo!D3151</f>
        <v>0.72378180884299259</v>
      </c>
      <c r="F3147" s="75">
        <f t="shared" si="147"/>
        <v>-6.551007167280376E-2</v>
      </c>
      <c r="G3147" s="26">
        <f t="shared" si="148"/>
        <v>-2.8114102491644418E-4</v>
      </c>
      <c r="H3147" s="26">
        <f t="shared" si="149"/>
        <v>1.8417568692441767E-5</v>
      </c>
    </row>
    <row r="3148" spans="1:8" x14ac:dyDescent="0.25">
      <c r="A3148" s="12">
        <f>Riesgo!D3152</f>
        <v>0.68581715603404891</v>
      </c>
      <c r="F3148" s="75">
        <f t="shared" si="147"/>
        <v>-0.10347472448174744</v>
      </c>
      <c r="G3148" s="26">
        <f t="shared" si="148"/>
        <v>-1.1079058003361406E-3</v>
      </c>
      <c r="H3148" s="26">
        <f t="shared" si="149"/>
        <v>1.1464024744151202E-4</v>
      </c>
    </row>
    <row r="3149" spans="1:8" x14ac:dyDescent="0.25">
      <c r="A3149" s="12">
        <f>Riesgo!D3153</f>
        <v>0.73942097981282184</v>
      </c>
      <c r="F3149" s="75">
        <f t="shared" si="147"/>
        <v>-4.9870900702974508E-2</v>
      </c>
      <c r="G3149" s="26">
        <f t="shared" si="148"/>
        <v>-1.2403425311493266E-4</v>
      </c>
      <c r="H3149" s="26">
        <f t="shared" si="149"/>
        <v>6.185699920862413E-6</v>
      </c>
    </row>
    <row r="3150" spans="1:8" x14ac:dyDescent="0.25">
      <c r="A3150" s="12">
        <f>Riesgo!D3154</f>
        <v>0.96903953510127272</v>
      </c>
      <c r="F3150" s="75">
        <f t="shared" si="147"/>
        <v>0.17974765458547637</v>
      </c>
      <c r="G3150" s="26">
        <f t="shared" si="148"/>
        <v>5.8075063958718445E-3</v>
      </c>
      <c r="H3150" s="26">
        <f t="shared" si="149"/>
        <v>1.043885653648117E-3</v>
      </c>
    </row>
    <row r="3151" spans="1:8" x14ac:dyDescent="0.25">
      <c r="A3151" s="12">
        <f>Riesgo!D3155</f>
        <v>0.68334786463305608</v>
      </c>
      <c r="F3151" s="75">
        <f t="shared" si="147"/>
        <v>-0.10594401588274027</v>
      </c>
      <c r="G3151" s="26">
        <f t="shared" si="148"/>
        <v>-1.1891298838823431E-3</v>
      </c>
      <c r="H3151" s="26">
        <f t="shared" si="149"/>
        <v>1.2598119530467206E-4</v>
      </c>
    </row>
    <row r="3152" spans="1:8" x14ac:dyDescent="0.25">
      <c r="A3152" s="12">
        <f>Riesgo!D3156</f>
        <v>0.88725391685349109</v>
      </c>
      <c r="F3152" s="75">
        <f t="shared" si="147"/>
        <v>9.7962036337694736E-2</v>
      </c>
      <c r="G3152" s="26">
        <f t="shared" si="148"/>
        <v>9.400986146314048E-4</v>
      </c>
      <c r="H3152" s="26">
        <f t="shared" si="149"/>
        <v>9.209397464753816E-5</v>
      </c>
    </row>
    <row r="3153" spans="1:8" x14ac:dyDescent="0.25">
      <c r="A3153" s="12">
        <f>Riesgo!D3157</f>
        <v>0.56977033784687969</v>
      </c>
      <c r="F3153" s="75">
        <f t="shared" si="147"/>
        <v>-0.21952154266891666</v>
      </c>
      <c r="G3153" s="26">
        <f t="shared" si="148"/>
        <v>-1.0578678974133228E-2</v>
      </c>
      <c r="H3153" s="26">
        <f t="shared" si="149"/>
        <v>2.3222479278009593E-3</v>
      </c>
    </row>
    <row r="3154" spans="1:8" x14ac:dyDescent="0.25">
      <c r="A3154" s="12">
        <f>Riesgo!D3158</f>
        <v>0.67639968952306384</v>
      </c>
      <c r="F3154" s="75">
        <f t="shared" si="147"/>
        <v>-0.11289219099273251</v>
      </c>
      <c r="G3154" s="26">
        <f t="shared" si="148"/>
        <v>-1.4387710992286779E-3</v>
      </c>
      <c r="H3154" s="26">
        <f t="shared" si="149"/>
        <v>1.624260217289476E-4</v>
      </c>
    </row>
    <row r="3155" spans="1:8" x14ac:dyDescent="0.25">
      <c r="A3155" s="12">
        <f>Riesgo!D3159</f>
        <v>0.52232190985802707</v>
      </c>
      <c r="F3155" s="75">
        <f t="shared" si="147"/>
        <v>-0.26696997065776928</v>
      </c>
      <c r="G3155" s="26">
        <f t="shared" si="148"/>
        <v>-1.902774143694894E-2</v>
      </c>
      <c r="H3155" s="26">
        <f t="shared" si="149"/>
        <v>5.0798355731058792E-3</v>
      </c>
    </row>
    <row r="3156" spans="1:8" x14ac:dyDescent="0.25">
      <c r="A3156" s="12">
        <f>Riesgo!D3160</f>
        <v>0.84665715528569541</v>
      </c>
      <c r="F3156" s="75">
        <f t="shared" si="147"/>
        <v>5.7365274769899055E-2</v>
      </c>
      <c r="G3156" s="26">
        <f t="shared" si="148"/>
        <v>1.8877619770666919E-4</v>
      </c>
      <c r="H3156" s="26">
        <f t="shared" si="149"/>
        <v>1.0829198451459866E-5</v>
      </c>
    </row>
    <row r="3157" spans="1:8" x14ac:dyDescent="0.25">
      <c r="A3157" s="12">
        <f>Riesgo!D3161</f>
        <v>0.67531809529376519</v>
      </c>
      <c r="F3157" s="75">
        <f t="shared" si="147"/>
        <v>-0.11397378522203117</v>
      </c>
      <c r="G3157" s="26">
        <f t="shared" si="148"/>
        <v>-1.4805221732459236E-3</v>
      </c>
      <c r="H3157" s="26">
        <f t="shared" si="149"/>
        <v>1.6874071618998572E-4</v>
      </c>
    </row>
    <row r="3158" spans="1:8" x14ac:dyDescent="0.25">
      <c r="A3158" s="12">
        <f>Riesgo!D3162</f>
        <v>0.88396939663906193</v>
      </c>
      <c r="F3158" s="75">
        <f t="shared" si="147"/>
        <v>9.4677516123265582E-2</v>
      </c>
      <c r="G3158" s="26">
        <f t="shared" si="148"/>
        <v>8.4867335431789532E-4</v>
      </c>
      <c r="H3158" s="26">
        <f t="shared" si="149"/>
        <v>8.0350285186818417E-5</v>
      </c>
    </row>
    <row r="3159" spans="1:8" x14ac:dyDescent="0.25">
      <c r="A3159" s="12">
        <f>Riesgo!D3163</f>
        <v>0.94150487021658702</v>
      </c>
      <c r="F3159" s="75">
        <f t="shared" si="147"/>
        <v>0.15221298970079067</v>
      </c>
      <c r="G3159" s="26">
        <f t="shared" si="148"/>
        <v>3.5265914380667633E-3</v>
      </c>
      <c r="H3159" s="26">
        <f t="shared" si="149"/>
        <v>5.3679302624135277E-4</v>
      </c>
    </row>
    <row r="3160" spans="1:8" x14ac:dyDescent="0.25">
      <c r="A3160" s="12">
        <f>Riesgo!D3164</f>
        <v>0.91649550209677066</v>
      </c>
      <c r="F3160" s="75">
        <f t="shared" si="147"/>
        <v>0.12720362158097431</v>
      </c>
      <c r="G3160" s="26">
        <f t="shared" si="148"/>
        <v>2.0582514428071899E-3</v>
      </c>
      <c r="H3160" s="26">
        <f t="shared" si="149"/>
        <v>2.6181703764934015E-4</v>
      </c>
    </row>
    <row r="3161" spans="1:8" x14ac:dyDescent="0.25">
      <c r="A3161" s="12">
        <f>Riesgo!D3165</f>
        <v>0.88722317563110731</v>
      </c>
      <c r="F3161" s="75">
        <f t="shared" si="147"/>
        <v>9.7931295115310957E-2</v>
      </c>
      <c r="G3161" s="26">
        <f t="shared" si="148"/>
        <v>9.3921386232421436E-4</v>
      </c>
      <c r="H3161" s="26">
        <f t="shared" si="149"/>
        <v>9.1978429927663666E-5</v>
      </c>
    </row>
    <row r="3162" spans="1:8" x14ac:dyDescent="0.25">
      <c r="A3162" s="12">
        <f>Riesgo!D3166</f>
        <v>0.92570641456807368</v>
      </c>
      <c r="F3162" s="75">
        <f t="shared" si="147"/>
        <v>0.13641453405227733</v>
      </c>
      <c r="G3162" s="26">
        <f t="shared" si="148"/>
        <v>2.5385278468257086E-3</v>
      </c>
      <c r="H3162" s="26">
        <f t="shared" si="149"/>
        <v>3.4629209340345988E-4</v>
      </c>
    </row>
    <row r="3163" spans="1:8" x14ac:dyDescent="0.25">
      <c r="A3163" s="12">
        <f>Riesgo!D3167</f>
        <v>0.81962618291936573</v>
      </c>
      <c r="F3163" s="75">
        <f t="shared" si="147"/>
        <v>3.033430240356938E-2</v>
      </c>
      <c r="G3163" s="26">
        <f t="shared" si="148"/>
        <v>2.7912712079370684E-5</v>
      </c>
      <c r="H3163" s="26">
        <f t="shared" si="149"/>
        <v>8.4671264911939418E-7</v>
      </c>
    </row>
    <row r="3164" spans="1:8" x14ac:dyDescent="0.25">
      <c r="A3164" s="12">
        <f>Riesgo!D3168</f>
        <v>0.83179585567491343</v>
      </c>
      <c r="F3164" s="75">
        <f t="shared" si="147"/>
        <v>4.250397515911708E-2</v>
      </c>
      <c r="G3164" s="26">
        <f t="shared" si="148"/>
        <v>7.6787167408269466E-5</v>
      </c>
      <c r="H3164" s="26">
        <f t="shared" si="149"/>
        <v>3.26375985606005E-6</v>
      </c>
    </row>
    <row r="3165" spans="1:8" x14ac:dyDescent="0.25">
      <c r="A3165" s="12">
        <f>Riesgo!D3169</f>
        <v>0.76820700950629539</v>
      </c>
      <c r="F3165" s="75">
        <f t="shared" si="147"/>
        <v>-2.1084871009500961E-2</v>
      </c>
      <c r="G3165" s="26">
        <f t="shared" si="148"/>
        <v>-9.3737387514631265E-6</v>
      </c>
      <c r="H3165" s="26">
        <f t="shared" si="149"/>
        <v>1.9764407245136061E-7</v>
      </c>
    </row>
    <row r="3166" spans="1:8" x14ac:dyDescent="0.25">
      <c r="A3166" s="12">
        <f>Riesgo!D3170</f>
        <v>0.96040902910528825</v>
      </c>
      <c r="F3166" s="75">
        <f t="shared" si="147"/>
        <v>0.1711171485894919</v>
      </c>
      <c r="G3166" s="26">
        <f t="shared" si="148"/>
        <v>5.0104946676290266E-3</v>
      </c>
      <c r="H3166" s="26">
        <f t="shared" si="149"/>
        <v>8.5738156054753292E-4</v>
      </c>
    </row>
    <row r="3167" spans="1:8" x14ac:dyDescent="0.25">
      <c r="A3167" s="12">
        <f>Riesgo!D3171</f>
        <v>0.69999465610521405</v>
      </c>
      <c r="F3167" s="75">
        <f t="shared" si="147"/>
        <v>-8.9297224410582299E-2</v>
      </c>
      <c r="G3167" s="26">
        <f t="shared" si="148"/>
        <v>-7.1205555733368589E-4</v>
      </c>
      <c r="H3167" s="26">
        <f t="shared" si="149"/>
        <v>6.3584584896028413E-5</v>
      </c>
    </row>
    <row r="3168" spans="1:8" x14ac:dyDescent="0.25">
      <c r="A3168" s="12">
        <f>Riesgo!D3172</f>
        <v>0.72602933395037206</v>
      </c>
      <c r="F3168" s="75">
        <f t="shared" si="147"/>
        <v>-6.3262546565424294E-2</v>
      </c>
      <c r="G3168" s="26">
        <f t="shared" si="148"/>
        <v>-2.5318618795413937E-4</v>
      </c>
      <c r="H3168" s="26">
        <f t="shared" si="149"/>
        <v>1.6017203005171009E-5</v>
      </c>
    </row>
    <row r="3169" spans="1:8" x14ac:dyDescent="0.25">
      <c r="A3169" s="12">
        <f>Riesgo!D3173</f>
        <v>0.85978603522713481</v>
      </c>
      <c r="F3169" s="75">
        <f t="shared" si="147"/>
        <v>7.0494154711338464E-2</v>
      </c>
      <c r="G3169" s="26">
        <f t="shared" si="148"/>
        <v>3.5031547458829528E-4</v>
      </c>
      <c r="H3169" s="26">
        <f t="shared" si="149"/>
        <v>2.469519326340325E-5</v>
      </c>
    </row>
    <row r="3170" spans="1:8" x14ac:dyDescent="0.25">
      <c r="A3170" s="12">
        <f>Riesgo!D3174</f>
        <v>0.74545819252053247</v>
      </c>
      <c r="F3170" s="75">
        <f t="shared" si="147"/>
        <v>-4.3833687995263881E-2</v>
      </c>
      <c r="G3170" s="26">
        <f t="shared" si="148"/>
        <v>-8.4221706354500666E-5</v>
      </c>
      <c r="H3170" s="26">
        <f t="shared" si="149"/>
        <v>3.6917479987719155E-6</v>
      </c>
    </row>
    <row r="3171" spans="1:8" x14ac:dyDescent="0.25">
      <c r="A3171" s="12">
        <f>Riesgo!D3175</f>
        <v>0.73685258264910136</v>
      </c>
      <c r="F3171" s="75">
        <f t="shared" si="147"/>
        <v>-5.2439297866694989E-2</v>
      </c>
      <c r="G3171" s="26">
        <f t="shared" si="148"/>
        <v>-1.4420177435952764E-4</v>
      </c>
      <c r="H3171" s="26">
        <f t="shared" si="149"/>
        <v>7.5618397985452105E-6</v>
      </c>
    </row>
    <row r="3172" spans="1:8" x14ac:dyDescent="0.25">
      <c r="A3172" s="12">
        <f>Riesgo!D3176</f>
        <v>0.84656307633353434</v>
      </c>
      <c r="F3172" s="75">
        <f t="shared" si="147"/>
        <v>5.7271195817737985E-2</v>
      </c>
      <c r="G3172" s="26">
        <f t="shared" si="148"/>
        <v>1.8784894214751401E-4</v>
      </c>
      <c r="H3172" s="26">
        <f t="shared" si="149"/>
        <v>1.0758333549885209E-5</v>
      </c>
    </row>
    <row r="3173" spans="1:8" x14ac:dyDescent="0.25">
      <c r="A3173" s="12">
        <f>Riesgo!D3177</f>
        <v>0.63907335725180769</v>
      </c>
      <c r="F3173" s="75">
        <f t="shared" si="147"/>
        <v>-0.15021852326398866</v>
      </c>
      <c r="G3173" s="26">
        <f t="shared" si="148"/>
        <v>-3.3897718193418554E-3</v>
      </c>
      <c r="H3173" s="26">
        <f t="shared" si="149"/>
        <v>5.0920651690341764E-4</v>
      </c>
    </row>
    <row r="3174" spans="1:8" x14ac:dyDescent="0.25">
      <c r="A3174" s="12">
        <f>Riesgo!D3178</f>
        <v>0.94068094100524058</v>
      </c>
      <c r="F3174" s="75">
        <f t="shared" si="147"/>
        <v>0.15138906048944423</v>
      </c>
      <c r="G3174" s="26">
        <f t="shared" si="148"/>
        <v>3.4696325332839806E-3</v>
      </c>
      <c r="H3174" s="26">
        <f t="shared" si="149"/>
        <v>5.2526440945747216E-4</v>
      </c>
    </row>
    <row r="3175" spans="1:8" x14ac:dyDescent="0.25">
      <c r="A3175" s="12">
        <f>Riesgo!D3179</f>
        <v>0.75666721514382318</v>
      </c>
      <c r="F3175" s="75">
        <f t="shared" si="147"/>
        <v>-3.2624665371973172E-2</v>
      </c>
      <c r="G3175" s="26">
        <f t="shared" si="148"/>
        <v>-3.4724675626780747E-5</v>
      </c>
      <c r="H3175" s="26">
        <f t="shared" si="149"/>
        <v>1.1328809224740346E-6</v>
      </c>
    </row>
    <row r="3176" spans="1:8" x14ac:dyDescent="0.25">
      <c r="A3176" s="12">
        <f>Riesgo!D3180</f>
        <v>0.82164658338526397</v>
      </c>
      <c r="F3176" s="75">
        <f t="shared" si="147"/>
        <v>3.2354702869467622E-2</v>
      </c>
      <c r="G3176" s="26">
        <f t="shared" si="148"/>
        <v>3.3869769997694332E-5</v>
      </c>
      <c r="H3176" s="26">
        <f t="shared" si="149"/>
        <v>1.0958463445326092E-6</v>
      </c>
    </row>
    <row r="3177" spans="1:8" x14ac:dyDescent="0.25">
      <c r="A3177" s="12">
        <f>Riesgo!D3181</f>
        <v>0.61070620137348941</v>
      </c>
      <c r="F3177" s="75">
        <f t="shared" si="147"/>
        <v>-0.17858567914230694</v>
      </c>
      <c r="G3177" s="26">
        <f t="shared" si="148"/>
        <v>-5.6956053474450817E-3</v>
      </c>
      <c r="H3177" s="26">
        <f t="shared" si="149"/>
        <v>1.017153549100035E-3</v>
      </c>
    </row>
    <row r="3178" spans="1:8" x14ac:dyDescent="0.25">
      <c r="A3178" s="12">
        <f>Riesgo!D3182</f>
        <v>0.85668056793724212</v>
      </c>
      <c r="F3178" s="75">
        <f t="shared" si="147"/>
        <v>6.738868742144577E-2</v>
      </c>
      <c r="G3178" s="26">
        <f t="shared" si="148"/>
        <v>3.0602787888692369E-4</v>
      </c>
      <c r="H3178" s="26">
        <f t="shared" si="149"/>
        <v>2.0622817072558965E-5</v>
      </c>
    </row>
    <row r="3179" spans="1:8" x14ac:dyDescent="0.25">
      <c r="A3179" s="12">
        <f>Riesgo!D3183</f>
        <v>0.81002070155542516</v>
      </c>
      <c r="F3179" s="75">
        <f t="shared" si="147"/>
        <v>2.0728821039628809E-2</v>
      </c>
      <c r="G3179" s="26">
        <f t="shared" si="148"/>
        <v>8.9068431892613095E-6</v>
      </c>
      <c r="H3179" s="26">
        <f t="shared" si="149"/>
        <v>1.8462835849823439E-7</v>
      </c>
    </row>
    <row r="3180" spans="1:8" x14ac:dyDescent="0.25">
      <c r="A3180" s="12">
        <f>Riesgo!D3184</f>
        <v>0.66354950142803859</v>
      </c>
      <c r="F3180" s="75">
        <f t="shared" si="147"/>
        <v>-0.12574237908775776</v>
      </c>
      <c r="G3180" s="26">
        <f t="shared" si="148"/>
        <v>-1.9881311013998167E-3</v>
      </c>
      <c r="H3180" s="26">
        <f t="shared" si="149"/>
        <v>2.4999233462837708E-4</v>
      </c>
    </row>
    <row r="3181" spans="1:8" x14ac:dyDescent="0.25">
      <c r="A3181" s="12">
        <f>Riesgo!D3185</f>
        <v>0.55116760384752683</v>
      </c>
      <c r="F3181" s="75">
        <f t="shared" si="147"/>
        <v>-0.23812427666826952</v>
      </c>
      <c r="G3181" s="26">
        <f t="shared" si="148"/>
        <v>-1.3502401612220648E-2</v>
      </c>
      <c r="H3181" s="26">
        <f t="shared" si="149"/>
        <v>3.215249617194518E-3</v>
      </c>
    </row>
    <row r="3182" spans="1:8" x14ac:dyDescent="0.25">
      <c r="A3182" s="12">
        <f>Riesgo!D3186</f>
        <v>0.74330575756715889</v>
      </c>
      <c r="F3182" s="75">
        <f t="shared" si="147"/>
        <v>-4.5986122948637465E-2</v>
      </c>
      <c r="G3182" s="26">
        <f t="shared" si="148"/>
        <v>-9.7247935050290803E-5</v>
      </c>
      <c r="H3182" s="26">
        <f t="shared" si="149"/>
        <v>4.4720554977237835E-6</v>
      </c>
    </row>
    <row r="3183" spans="1:8" x14ac:dyDescent="0.25">
      <c r="A3183" s="12">
        <f>Riesgo!D3187</f>
        <v>0.65245313507682967</v>
      </c>
      <c r="F3183" s="75">
        <f t="shared" si="147"/>
        <v>-0.13683874543896668</v>
      </c>
      <c r="G3183" s="26">
        <f t="shared" si="148"/>
        <v>-2.5622839224855387E-3</v>
      </c>
      <c r="H3183" s="26">
        <f t="shared" si="149"/>
        <v>3.5061971741135573E-4</v>
      </c>
    </row>
    <row r="3184" spans="1:8" x14ac:dyDescent="0.25">
      <c r="A3184" s="12">
        <f>Riesgo!D3188</f>
        <v>0.96655545616354988</v>
      </c>
      <c r="F3184" s="75">
        <f t="shared" si="147"/>
        <v>0.17726357564775352</v>
      </c>
      <c r="G3184" s="26">
        <f t="shared" si="148"/>
        <v>5.5700425924133986E-3</v>
      </c>
      <c r="H3184" s="26">
        <f t="shared" si="149"/>
        <v>9.8736566644148146E-4</v>
      </c>
    </row>
    <row r="3185" spans="1:8" x14ac:dyDescent="0.25">
      <c r="A3185" s="12">
        <f>Riesgo!D3189</f>
        <v>0.8153346378433961</v>
      </c>
      <c r="F3185" s="75">
        <f t="shared" si="147"/>
        <v>2.6042757327599753E-2</v>
      </c>
      <c r="G3185" s="26">
        <f t="shared" si="148"/>
        <v>1.7662854537287727E-5</v>
      </c>
      <c r="H3185" s="26">
        <f t="shared" si="149"/>
        <v>4.5998943442727856E-7</v>
      </c>
    </row>
    <row r="3186" spans="1:8" x14ac:dyDescent="0.25">
      <c r="A3186" s="12">
        <f>Riesgo!D3190</f>
        <v>0.61567474570761638</v>
      </c>
      <c r="F3186" s="75">
        <f t="shared" si="147"/>
        <v>-0.17361713480817997</v>
      </c>
      <c r="G3186" s="26">
        <f t="shared" si="148"/>
        <v>-5.2333255819989538E-3</v>
      </c>
      <c r="H3186" s="26">
        <f t="shared" si="149"/>
        <v>9.0859499306500922E-4</v>
      </c>
    </row>
    <row r="3187" spans="1:8" x14ac:dyDescent="0.25">
      <c r="A3187" s="12">
        <f>Riesgo!D3191</f>
        <v>0.66614190350912195</v>
      </c>
      <c r="F3187" s="75">
        <f t="shared" si="147"/>
        <v>-0.1231499770066744</v>
      </c>
      <c r="G3187" s="26">
        <f t="shared" si="148"/>
        <v>-1.8676823097302133E-3</v>
      </c>
      <c r="H3187" s="26">
        <f t="shared" si="149"/>
        <v>2.3000503349904829E-4</v>
      </c>
    </row>
    <row r="3188" spans="1:8" x14ac:dyDescent="0.25">
      <c r="A3188" s="12">
        <f>Riesgo!D3192</f>
        <v>0.85465759514888417</v>
      </c>
      <c r="F3188" s="75">
        <f t="shared" si="147"/>
        <v>6.5365714633087824E-2</v>
      </c>
      <c r="G3188" s="26">
        <f t="shared" si="148"/>
        <v>2.7928656259030036E-4</v>
      </c>
      <c r="H3188" s="26">
        <f t="shared" si="149"/>
        <v>1.8255765751133591E-5</v>
      </c>
    </row>
    <row r="3189" spans="1:8" x14ac:dyDescent="0.25">
      <c r="A3189" s="12">
        <f>Riesgo!D3193</f>
        <v>0.69480655735395669</v>
      </c>
      <c r="F3189" s="75">
        <f t="shared" si="147"/>
        <v>-9.4485323161839663E-2</v>
      </c>
      <c r="G3189" s="26">
        <f t="shared" si="148"/>
        <v>-8.4351548256350985E-4</v>
      </c>
      <c r="H3189" s="26">
        <f t="shared" si="149"/>
        <v>7.9699832962028356E-5</v>
      </c>
    </row>
    <row r="3190" spans="1:8" x14ac:dyDescent="0.25">
      <c r="A3190" s="12">
        <f>Riesgo!D3194</f>
        <v>0.92175127294104731</v>
      </c>
      <c r="F3190" s="75">
        <f t="shared" si="147"/>
        <v>0.13245939242525095</v>
      </c>
      <c r="G3190" s="26">
        <f t="shared" si="148"/>
        <v>2.3240650301980881E-3</v>
      </c>
      <c r="H3190" s="26">
        <f t="shared" si="149"/>
        <v>3.0784424185681131E-4</v>
      </c>
    </row>
    <row r="3191" spans="1:8" x14ac:dyDescent="0.25">
      <c r="A3191" s="12">
        <f>Riesgo!D3195</f>
        <v>0.59995574510490046</v>
      </c>
      <c r="F3191" s="75">
        <f t="shared" si="147"/>
        <v>-0.18933613541089589</v>
      </c>
      <c r="G3191" s="26">
        <f t="shared" si="148"/>
        <v>-6.7873543806539708E-3</v>
      </c>
      <c r="H3191" s="26">
        <f t="shared" si="149"/>
        <v>1.2850914480972374E-3</v>
      </c>
    </row>
    <row r="3192" spans="1:8" x14ac:dyDescent="0.25">
      <c r="A3192" s="12">
        <f>Riesgo!D3196</f>
        <v>0.78597209066535711</v>
      </c>
      <c r="F3192" s="75">
        <f t="shared" si="147"/>
        <v>-3.3197898504392365E-3</v>
      </c>
      <c r="G3192" s="26">
        <f t="shared" si="148"/>
        <v>-3.6587419382296906E-8</v>
      </c>
      <c r="H3192" s="26">
        <f t="shared" si="149"/>
        <v>1.2146254351911308E-10</v>
      </c>
    </row>
    <row r="3193" spans="1:8" x14ac:dyDescent="0.25">
      <c r="A3193" s="12">
        <f>Riesgo!D3197</f>
        <v>0.60175097491185514</v>
      </c>
      <c r="F3193" s="75">
        <f t="shared" si="147"/>
        <v>-0.18754090560394121</v>
      </c>
      <c r="G3193" s="26">
        <f t="shared" si="148"/>
        <v>-6.5961120791976149E-3</v>
      </c>
      <c r="H3193" s="26">
        <f t="shared" si="149"/>
        <v>1.2370408327978162E-3</v>
      </c>
    </row>
    <row r="3194" spans="1:8" x14ac:dyDescent="0.25">
      <c r="A3194" s="12">
        <f>Riesgo!D3198</f>
        <v>0.83750705540830861</v>
      </c>
      <c r="F3194" s="75">
        <f t="shared" si="147"/>
        <v>4.8215174892512258E-2</v>
      </c>
      <c r="G3194" s="26">
        <f t="shared" si="148"/>
        <v>1.1208596605344164E-4</v>
      </c>
      <c r="H3194" s="26">
        <f t="shared" si="149"/>
        <v>5.4042444562628811E-6</v>
      </c>
    </row>
    <row r="3195" spans="1:8" x14ac:dyDescent="0.25">
      <c r="A3195" s="12">
        <f>Riesgo!D3199</f>
        <v>0.76898599187757788</v>
      </c>
      <c r="F3195" s="75">
        <f t="shared" si="147"/>
        <v>-2.0305888638218472E-2</v>
      </c>
      <c r="G3195" s="26">
        <f t="shared" si="148"/>
        <v>-8.3727090587466036E-6</v>
      </c>
      <c r="H3195" s="26">
        <f t="shared" si="149"/>
        <v>1.7001529774711154E-7</v>
      </c>
    </row>
    <row r="3196" spans="1:8" x14ac:dyDescent="0.25">
      <c r="A3196" s="12">
        <f>Riesgo!D3200</f>
        <v>0.78418679043374739</v>
      </c>
      <c r="F3196" s="75">
        <f t="shared" si="147"/>
        <v>-5.1050900820489575E-3</v>
      </c>
      <c r="G3196" s="26">
        <f t="shared" si="148"/>
        <v>-1.3304857564086834E-7</v>
      </c>
      <c r="H3196" s="26">
        <f t="shared" si="149"/>
        <v>6.7922496393493749E-10</v>
      </c>
    </row>
    <row r="3197" spans="1:8" x14ac:dyDescent="0.25">
      <c r="A3197" s="12">
        <f>Riesgo!D3201</f>
        <v>0.7417071714753497</v>
      </c>
      <c r="F3197" s="75">
        <f t="shared" si="147"/>
        <v>-4.7584709040446649E-2</v>
      </c>
      <c r="G3197" s="26">
        <f t="shared" si="148"/>
        <v>-1.0774627245143178E-4</v>
      </c>
      <c r="H3197" s="26">
        <f t="shared" si="149"/>
        <v>5.1270750247940744E-6</v>
      </c>
    </row>
    <row r="3198" spans="1:8" x14ac:dyDescent="0.25">
      <c r="A3198" s="12">
        <f>Riesgo!D3202</f>
        <v>0.69119082615596772</v>
      </c>
      <c r="F3198" s="75">
        <f t="shared" si="147"/>
        <v>-9.8101054359828632E-2</v>
      </c>
      <c r="G3198" s="26">
        <f t="shared" si="148"/>
        <v>-9.4410658157053826E-4</v>
      </c>
      <c r="H3198" s="26">
        <f t="shared" si="149"/>
        <v>9.2617851080123353E-5</v>
      </c>
    </row>
    <row r="3199" spans="1:8" x14ac:dyDescent="0.25">
      <c r="A3199" s="12">
        <f>Riesgo!D3203</f>
        <v>0.85598023891686592</v>
      </c>
      <c r="F3199" s="75">
        <f t="shared" si="147"/>
        <v>6.668835840106957E-2</v>
      </c>
      <c r="G3199" s="26">
        <f t="shared" si="148"/>
        <v>2.9658561353814323E-4</v>
      </c>
      <c r="H3199" s="26">
        <f t="shared" si="149"/>
        <v>1.9778807692232804E-5</v>
      </c>
    </row>
    <row r="3200" spans="1:8" x14ac:dyDescent="0.25">
      <c r="A3200" s="12">
        <f>Riesgo!D3204</f>
        <v>0.75118935887210636</v>
      </c>
      <c r="F3200" s="75">
        <f t="shared" si="147"/>
        <v>-3.8102521643689991E-2</v>
      </c>
      <c r="G3200" s="26">
        <f t="shared" si="148"/>
        <v>-5.5317323056404428E-5</v>
      </c>
      <c r="H3200" s="26">
        <f t="shared" si="149"/>
        <v>2.1077294990276409E-6</v>
      </c>
    </row>
    <row r="3201" spans="1:8" x14ac:dyDescent="0.25">
      <c r="A3201" s="12">
        <f>Riesgo!D3205</f>
        <v>0.76651930003171809</v>
      </c>
      <c r="F3201" s="75">
        <f t="shared" si="147"/>
        <v>-2.2772580484078264E-2</v>
      </c>
      <c r="G3201" s="26">
        <f t="shared" si="148"/>
        <v>-1.1809642121076895E-5</v>
      </c>
      <c r="H3201" s="26">
        <f t="shared" si="149"/>
        <v>2.6893602569038432E-7</v>
      </c>
    </row>
    <row r="3202" spans="1:8" x14ac:dyDescent="0.25">
      <c r="A3202" s="12">
        <f>Riesgo!D3206</f>
        <v>0.70797767464293981</v>
      </c>
      <c r="F3202" s="75">
        <f t="shared" si="147"/>
        <v>-8.1314205872856538E-2</v>
      </c>
      <c r="G3202" s="26">
        <f t="shared" si="148"/>
        <v>-5.3764953547083452E-4</v>
      </c>
      <c r="H3202" s="26">
        <f t="shared" si="149"/>
        <v>4.3718545014721122E-5</v>
      </c>
    </row>
    <row r="3203" spans="1:8" x14ac:dyDescent="0.25">
      <c r="A3203" s="12">
        <f>Riesgo!D3207</f>
        <v>0.66846414247979424</v>
      </c>
      <c r="F3203" s="75">
        <f t="shared" ref="F3203:F3266" si="150">A3203-$D$4</f>
        <v>-0.12082773803600211</v>
      </c>
      <c r="G3203" s="26">
        <f t="shared" ref="G3203:G3266" si="151">IF(A3203=0,0,(A3203-D$4)^3)</f>
        <v>-1.7640055043724667E-3</v>
      </c>
      <c r="H3203" s="26">
        <f t="shared" ref="H3203:H3266" si="152">IF(A3203=0,0,(A3203-D$4)^4)</f>
        <v>2.1314079497638218E-4</v>
      </c>
    </row>
    <row r="3204" spans="1:8" x14ac:dyDescent="0.25">
      <c r="A3204" s="12">
        <f>Riesgo!D3208</f>
        <v>0.76945090469057442</v>
      </c>
      <c r="F3204" s="75">
        <f t="shared" si="150"/>
        <v>-1.9840975825221929E-2</v>
      </c>
      <c r="G3204" s="26">
        <f t="shared" si="151"/>
        <v>-7.8106842900433791E-6</v>
      </c>
      <c r="H3204" s="26">
        <f t="shared" si="152"/>
        <v>1.549715981771914E-7</v>
      </c>
    </row>
    <row r="3205" spans="1:8" x14ac:dyDescent="0.25">
      <c r="A3205" s="12">
        <f>Riesgo!D3209</f>
        <v>0.65110497384293053</v>
      </c>
      <c r="F3205" s="75">
        <f t="shared" si="150"/>
        <v>-0.13818690667286582</v>
      </c>
      <c r="G3205" s="26">
        <f t="shared" si="151"/>
        <v>-2.6387648212827931E-3</v>
      </c>
      <c r="H3205" s="26">
        <f t="shared" si="152"/>
        <v>3.6464274809024674E-4</v>
      </c>
    </row>
    <row r="3206" spans="1:8" x14ac:dyDescent="0.25">
      <c r="A3206" s="12">
        <f>Riesgo!D3210</f>
        <v>0.78425899562077062</v>
      </c>
      <c r="F3206" s="75">
        <f t="shared" si="150"/>
        <v>-5.0328848950257354E-3</v>
      </c>
      <c r="G3206" s="26">
        <f t="shared" si="151"/>
        <v>-1.2748262393400517E-7</v>
      </c>
      <c r="H3206" s="26">
        <f t="shared" si="152"/>
        <v>6.4160537237570084E-10</v>
      </c>
    </row>
    <row r="3207" spans="1:8" x14ac:dyDescent="0.25">
      <c r="A3207" s="12">
        <f>Riesgo!D3211</f>
        <v>0.66880788879799147</v>
      </c>
      <c r="F3207" s="75">
        <f t="shared" si="150"/>
        <v>-0.12048399171780488</v>
      </c>
      <c r="G3207" s="26">
        <f t="shared" si="151"/>
        <v>-1.7489928848571001E-3</v>
      </c>
      <c r="H3207" s="26">
        <f t="shared" si="152"/>
        <v>2.1072564425362252E-4</v>
      </c>
    </row>
    <row r="3208" spans="1:8" x14ac:dyDescent="0.25">
      <c r="A3208" s="12">
        <f>Riesgo!D3212</f>
        <v>0.88528049651217211</v>
      </c>
      <c r="F3208" s="75">
        <f t="shared" si="150"/>
        <v>9.5988615996375759E-2</v>
      </c>
      <c r="G3208" s="26">
        <f t="shared" si="151"/>
        <v>8.8442129238983677E-4</v>
      </c>
      <c r="H3208" s="26">
        <f t="shared" si="152"/>
        <v>8.4894375814226409E-5</v>
      </c>
    </row>
    <row r="3209" spans="1:8" x14ac:dyDescent="0.25">
      <c r="A3209" s="12">
        <f>Riesgo!D3213</f>
        <v>0.79794784362488891</v>
      </c>
      <c r="F3209" s="75">
        <f t="shared" si="150"/>
        <v>8.6559631090925571E-3</v>
      </c>
      <c r="G3209" s="26">
        <f t="shared" si="151"/>
        <v>6.4855407214976153E-7</v>
      </c>
      <c r="H3209" s="26">
        <f t="shared" si="152"/>
        <v>5.6138601227800883E-9</v>
      </c>
    </row>
    <row r="3210" spans="1:8" x14ac:dyDescent="0.25">
      <c r="A3210" s="12">
        <f>Riesgo!D3214</f>
        <v>0.51271169807760708</v>
      </c>
      <c r="F3210" s="75">
        <f t="shared" si="150"/>
        <v>-0.27658018243818927</v>
      </c>
      <c r="G3210" s="26">
        <f t="shared" si="151"/>
        <v>-2.1157442841986483E-2</v>
      </c>
      <c r="H3210" s="26">
        <f t="shared" si="152"/>
        <v>5.8517294011621833E-3</v>
      </c>
    </row>
    <row r="3211" spans="1:8" x14ac:dyDescent="0.25">
      <c r="A3211" s="12">
        <f>Riesgo!D3215</f>
        <v>0.75579305542379771</v>
      </c>
      <c r="F3211" s="75">
        <f t="shared" si="150"/>
        <v>-3.3498825091998641E-2</v>
      </c>
      <c r="G3211" s="26">
        <f t="shared" si="151"/>
        <v>-3.7591419517215888E-5</v>
      </c>
      <c r="H3211" s="26">
        <f t="shared" si="152"/>
        <v>1.2592683873671591E-6</v>
      </c>
    </row>
    <row r="3212" spans="1:8" x14ac:dyDescent="0.25">
      <c r="A3212" s="12">
        <f>Riesgo!D3216</f>
        <v>0.63033895432484199</v>
      </c>
      <c r="F3212" s="75">
        <f t="shared" si="150"/>
        <v>-0.15895292619095436</v>
      </c>
      <c r="G3212" s="26">
        <f t="shared" si="151"/>
        <v>-4.0161098380012876E-3</v>
      </c>
      <c r="H3212" s="26">
        <f t="shared" si="152"/>
        <v>6.3837241065458435E-4</v>
      </c>
    </row>
    <row r="3213" spans="1:8" x14ac:dyDescent="0.25">
      <c r="A3213" s="12">
        <f>Riesgo!D3217</f>
        <v>0.68960771257203701</v>
      </c>
      <c r="F3213" s="75">
        <f t="shared" si="150"/>
        <v>-9.9684167943759339E-2</v>
      </c>
      <c r="G3213" s="26">
        <f t="shared" si="151"/>
        <v>-9.9055493177489275E-4</v>
      </c>
      <c r="H3213" s="26">
        <f t="shared" si="152"/>
        <v>9.8742644176567473E-5</v>
      </c>
    </row>
    <row r="3214" spans="1:8" x14ac:dyDescent="0.25">
      <c r="A3214" s="12">
        <f>Riesgo!D3218</f>
        <v>1</v>
      </c>
      <c r="F3214" s="75">
        <f t="shared" si="150"/>
        <v>0.21070811948420365</v>
      </c>
      <c r="G3214" s="26">
        <f t="shared" si="151"/>
        <v>9.3550004657532264E-3</v>
      </c>
      <c r="H3214" s="26">
        <f t="shared" si="152"/>
        <v>1.9711745559127117E-3</v>
      </c>
    </row>
    <row r="3215" spans="1:8" x14ac:dyDescent="0.25">
      <c r="A3215" s="12">
        <f>Riesgo!D3219</f>
        <v>0.81128554534767472</v>
      </c>
      <c r="F3215" s="75">
        <f t="shared" si="150"/>
        <v>2.1993664831878368E-2</v>
      </c>
      <c r="G3215" s="26">
        <f t="shared" si="151"/>
        <v>1.0638803984500571E-5</v>
      </c>
      <c r="H3215" s="26">
        <f t="shared" si="152"/>
        <v>2.3398628904715766E-7</v>
      </c>
    </row>
    <row r="3216" spans="1:8" x14ac:dyDescent="0.25">
      <c r="A3216" s="12">
        <f>Riesgo!D3220</f>
        <v>0.88189514661680235</v>
      </c>
      <c r="F3216" s="75">
        <f t="shared" si="150"/>
        <v>9.2603266101005999E-2</v>
      </c>
      <c r="G3216" s="26">
        <f t="shared" si="151"/>
        <v>7.941067970602296E-4</v>
      </c>
      <c r="H3216" s="26">
        <f t="shared" si="152"/>
        <v>7.3536883040786009E-5</v>
      </c>
    </row>
    <row r="3217" spans="1:8" x14ac:dyDescent="0.25">
      <c r="A3217" s="12">
        <f>Riesgo!D3221</f>
        <v>0.94045015598052462</v>
      </c>
      <c r="F3217" s="75">
        <f t="shared" si="150"/>
        <v>0.15115827546472826</v>
      </c>
      <c r="G3217" s="26">
        <f t="shared" si="151"/>
        <v>3.4537888687373843E-3</v>
      </c>
      <c r="H3217" s="26">
        <f t="shared" si="152"/>
        <v>5.2206876921761776E-4</v>
      </c>
    </row>
    <row r="3218" spans="1:8" x14ac:dyDescent="0.25">
      <c r="A3218" s="12">
        <f>Riesgo!D3222</f>
        <v>0.7849424986552076</v>
      </c>
      <c r="F3218" s="75">
        <f t="shared" si="150"/>
        <v>-4.3493818605887524E-3</v>
      </c>
      <c r="G3218" s="26">
        <f t="shared" si="151"/>
        <v>-8.2277789757092944E-8</v>
      </c>
      <c r="H3218" s="26">
        <f t="shared" si="152"/>
        <v>3.5785752629883515E-10</v>
      </c>
    </row>
    <row r="3219" spans="1:8" x14ac:dyDescent="0.25">
      <c r="A3219" s="12">
        <f>Riesgo!D3223</f>
        <v>1</v>
      </c>
      <c r="F3219" s="75">
        <f t="shared" si="150"/>
        <v>0.21070811948420365</v>
      </c>
      <c r="G3219" s="26">
        <f t="shared" si="151"/>
        <v>9.3550004657532264E-3</v>
      </c>
      <c r="H3219" s="26">
        <f t="shared" si="152"/>
        <v>1.9711745559127117E-3</v>
      </c>
    </row>
    <row r="3220" spans="1:8" x14ac:dyDescent="0.25">
      <c r="A3220" s="12">
        <f>Riesgo!D3224</f>
        <v>0.7872997300635165</v>
      </c>
      <c r="F3220" s="75">
        <f t="shared" si="150"/>
        <v>-1.9921504522798505E-3</v>
      </c>
      <c r="G3220" s="26">
        <f t="shared" si="151"/>
        <v>-7.9061746361016535E-9</v>
      </c>
      <c r="H3220" s="26">
        <f t="shared" si="152"/>
        <v>1.5750289377113392E-11</v>
      </c>
    </row>
    <row r="3221" spans="1:8" x14ac:dyDescent="0.25">
      <c r="A3221" s="12">
        <f>Riesgo!D3225</f>
        <v>0.39001503494802992</v>
      </c>
      <c r="F3221" s="75">
        <f t="shared" si="150"/>
        <v>-0.39927684556776644</v>
      </c>
      <c r="G3221" s="26">
        <f t="shared" si="151"/>
        <v>-6.3653513037152026E-2</v>
      </c>
      <c r="H3221" s="26">
        <f t="shared" si="152"/>
        <v>2.5415373894780754E-2</v>
      </c>
    </row>
    <row r="3222" spans="1:8" x14ac:dyDescent="0.25">
      <c r="A3222" s="12">
        <f>Riesgo!D3226</f>
        <v>0.95867835474872332</v>
      </c>
      <c r="F3222" s="75">
        <f t="shared" si="150"/>
        <v>0.16938647423292696</v>
      </c>
      <c r="G3222" s="26">
        <f t="shared" si="151"/>
        <v>4.8599990561272611E-3</v>
      </c>
      <c r="H3222" s="26">
        <f t="shared" si="152"/>
        <v>8.2321810489274967E-4</v>
      </c>
    </row>
    <row r="3223" spans="1:8" x14ac:dyDescent="0.25">
      <c r="A3223" s="12">
        <f>Riesgo!D3227</f>
        <v>0.73746883976341016</v>
      </c>
      <c r="F3223" s="75">
        <f t="shared" si="150"/>
        <v>-5.1823040752386196E-2</v>
      </c>
      <c r="G3223" s="26">
        <f t="shared" si="151"/>
        <v>-1.3917738611570244E-4</v>
      </c>
      <c r="H3223" s="26">
        <f t="shared" si="152"/>
        <v>7.2125953524846361E-6</v>
      </c>
    </row>
    <row r="3224" spans="1:8" x14ac:dyDescent="0.25">
      <c r="A3224" s="12">
        <f>Riesgo!D3228</f>
        <v>0.79217008469458461</v>
      </c>
      <c r="F3224" s="75">
        <f t="shared" si="150"/>
        <v>2.8782041787882573E-3</v>
      </c>
      <c r="G3224" s="26">
        <f t="shared" si="151"/>
        <v>2.3843214079606333E-8</v>
      </c>
      <c r="H3224" s="26">
        <f t="shared" si="152"/>
        <v>6.8625638399665951E-11</v>
      </c>
    </row>
    <row r="3225" spans="1:8" x14ac:dyDescent="0.25">
      <c r="A3225" s="12">
        <f>Riesgo!D3229</f>
        <v>0.78303255778260938</v>
      </c>
      <c r="F3225" s="75">
        <f t="shared" si="150"/>
        <v>-6.2593227331869672E-3</v>
      </c>
      <c r="G3225" s="26">
        <f t="shared" si="151"/>
        <v>-2.4523476323100664E-7</v>
      </c>
      <c r="H3225" s="26">
        <f t="shared" si="152"/>
        <v>1.5350035284595632E-9</v>
      </c>
    </row>
    <row r="3226" spans="1:8" x14ac:dyDescent="0.25">
      <c r="A3226" s="12">
        <f>Riesgo!D3230</f>
        <v>0.8592424514275866</v>
      </c>
      <c r="F3226" s="75">
        <f t="shared" si="150"/>
        <v>6.9950570911790244E-2</v>
      </c>
      <c r="G3226" s="26">
        <f t="shared" si="151"/>
        <v>3.422739053618496E-4</v>
      </c>
      <c r="H3226" s="26">
        <f t="shared" si="152"/>
        <v>2.3942255088269442E-5</v>
      </c>
    </row>
    <row r="3227" spans="1:8" x14ac:dyDescent="0.25">
      <c r="A3227" s="12">
        <f>Riesgo!D3231</f>
        <v>0.69634738300076993</v>
      </c>
      <c r="F3227" s="75">
        <f t="shared" si="150"/>
        <v>-9.2944497515026425E-2</v>
      </c>
      <c r="G3227" s="26">
        <f t="shared" si="151"/>
        <v>-8.0291773631812268E-4</v>
      </c>
      <c r="H3227" s="26">
        <f t="shared" si="152"/>
        <v>7.4626785547990399E-5</v>
      </c>
    </row>
    <row r="3228" spans="1:8" x14ac:dyDescent="0.25">
      <c r="A3228" s="12">
        <f>Riesgo!D3232</f>
        <v>0.69661113270066044</v>
      </c>
      <c r="F3228" s="75">
        <f t="shared" si="150"/>
        <v>-9.2680747815135911E-2</v>
      </c>
      <c r="G3228" s="26">
        <f t="shared" si="151"/>
        <v>-7.9610176724667766E-4</v>
      </c>
      <c r="H3228" s="26">
        <f t="shared" si="152"/>
        <v>7.3783307125373373E-5</v>
      </c>
    </row>
    <row r="3229" spans="1:8" x14ac:dyDescent="0.25">
      <c r="A3229" s="12">
        <f>Riesgo!D3233</f>
        <v>0.82839368758041387</v>
      </c>
      <c r="F3229" s="75">
        <f t="shared" si="150"/>
        <v>3.9101807064617522E-2</v>
      </c>
      <c r="G3229" s="26">
        <f t="shared" si="151"/>
        <v>5.9784759358420743E-5</v>
      </c>
      <c r="H3229" s="26">
        <f t="shared" si="152"/>
        <v>2.3376921258375549E-6</v>
      </c>
    </row>
    <row r="3230" spans="1:8" x14ac:dyDescent="0.25">
      <c r="A3230" s="12">
        <f>Riesgo!D3234</f>
        <v>0.83694228271007687</v>
      </c>
      <c r="F3230" s="75">
        <f t="shared" si="150"/>
        <v>4.7650402194280517E-2</v>
      </c>
      <c r="G3230" s="26">
        <f t="shared" si="151"/>
        <v>1.0819313672161354E-4</v>
      </c>
      <c r="H3230" s="26">
        <f t="shared" si="152"/>
        <v>5.1554464794456651E-6</v>
      </c>
    </row>
    <row r="3231" spans="1:8" x14ac:dyDescent="0.25">
      <c r="A3231" s="12">
        <f>Riesgo!D3235</f>
        <v>0.68087384564878195</v>
      </c>
      <c r="F3231" s="75">
        <f t="shared" si="150"/>
        <v>-0.1084180348670144</v>
      </c>
      <c r="G3231" s="26">
        <f t="shared" si="151"/>
        <v>-1.2743965691400906E-3</v>
      </c>
      <c r="H3231" s="26">
        <f t="shared" si="152"/>
        <v>1.3816757166743387E-4</v>
      </c>
    </row>
    <row r="3232" spans="1:8" x14ac:dyDescent="0.25">
      <c r="A3232" s="12">
        <f>Riesgo!D3236</f>
        <v>0.82761401346131558</v>
      </c>
      <c r="F3232" s="75">
        <f t="shared" si="150"/>
        <v>3.8322132945519227E-2</v>
      </c>
      <c r="G3232" s="26">
        <f t="shared" si="151"/>
        <v>5.6279343085950472E-5</v>
      </c>
      <c r="H3232" s="26">
        <f t="shared" si="152"/>
        <v>2.1567444678262824E-6</v>
      </c>
    </row>
    <row r="3233" spans="1:8" x14ac:dyDescent="0.25">
      <c r="A3233" s="12">
        <f>Riesgo!D3237</f>
        <v>0.45625645169252305</v>
      </c>
      <c r="F3233" s="75">
        <f t="shared" si="150"/>
        <v>-0.33303542882327331</v>
      </c>
      <c r="G3233" s="26">
        <f t="shared" si="151"/>
        <v>-3.6937824254342645E-2</v>
      </c>
      <c r="H3233" s="26">
        <f t="shared" si="152"/>
        <v>1.230160414034371E-2</v>
      </c>
    </row>
    <row r="3234" spans="1:8" x14ac:dyDescent="0.25">
      <c r="A3234" s="12">
        <f>Riesgo!D3238</f>
        <v>0.88414914491097996</v>
      </c>
      <c r="F3234" s="75">
        <f t="shared" si="150"/>
        <v>9.4857264395183605E-2</v>
      </c>
      <c r="G3234" s="26">
        <f t="shared" si="151"/>
        <v>8.5351623702565043E-4</v>
      </c>
      <c r="H3234" s="26">
        <f t="shared" si="152"/>
        <v>8.0962215361124308E-5</v>
      </c>
    </row>
    <row r="3235" spans="1:8" x14ac:dyDescent="0.25">
      <c r="A3235" s="12">
        <f>Riesgo!D3239</f>
        <v>0.95953450905901061</v>
      </c>
      <c r="F3235" s="75">
        <f t="shared" si="150"/>
        <v>0.17024262854321426</v>
      </c>
      <c r="G3235" s="26">
        <f t="shared" si="151"/>
        <v>4.9340659319709722E-3</v>
      </c>
      <c r="H3235" s="26">
        <f t="shared" si="152"/>
        <v>8.3998835366426254E-4</v>
      </c>
    </row>
    <row r="3236" spans="1:8" x14ac:dyDescent="0.25">
      <c r="A3236" s="12">
        <f>Riesgo!D3240</f>
        <v>0.87949906458391658</v>
      </c>
      <c r="F3236" s="75">
        <f t="shared" si="150"/>
        <v>9.0207184068120227E-2</v>
      </c>
      <c r="G3236" s="26">
        <f t="shared" si="151"/>
        <v>7.3404617156302933E-4</v>
      </c>
      <c r="H3236" s="26">
        <f t="shared" si="152"/>
        <v>6.6216238112685145E-5</v>
      </c>
    </row>
    <row r="3237" spans="1:8" x14ac:dyDescent="0.25">
      <c r="A3237" s="12">
        <f>Riesgo!D3241</f>
        <v>0.75511212550456097</v>
      </c>
      <c r="F3237" s="75">
        <f t="shared" si="150"/>
        <v>-3.417975501123538E-2</v>
      </c>
      <c r="G3237" s="26">
        <f t="shared" si="151"/>
        <v>-3.993069199731834E-5</v>
      </c>
      <c r="H3237" s="26">
        <f t="shared" si="152"/>
        <v>1.364821269897438E-6</v>
      </c>
    </row>
    <row r="3238" spans="1:8" x14ac:dyDescent="0.25">
      <c r="A3238" s="12">
        <f>Riesgo!D3242</f>
        <v>0.69734162586465664</v>
      </c>
      <c r="F3238" s="75">
        <f t="shared" si="150"/>
        <v>-9.1950254651139707E-2</v>
      </c>
      <c r="G3238" s="26">
        <f t="shared" si="151"/>
        <v>-7.7742554896816606E-4</v>
      </c>
      <c r="H3238" s="26">
        <f t="shared" si="152"/>
        <v>7.1484477199924956E-5</v>
      </c>
    </row>
    <row r="3239" spans="1:8" x14ac:dyDescent="0.25">
      <c r="A3239" s="12">
        <f>Riesgo!D3243</f>
        <v>0.75384510168076124</v>
      </c>
      <c r="F3239" s="75">
        <f t="shared" si="150"/>
        <v>-3.5446778835035109E-2</v>
      </c>
      <c r="G3239" s="26">
        <f t="shared" si="151"/>
        <v>-4.4537960590251071E-5</v>
      </c>
      <c r="H3239" s="26">
        <f t="shared" si="152"/>
        <v>1.5787272388061394E-6</v>
      </c>
    </row>
    <row r="3240" spans="1:8" x14ac:dyDescent="0.25">
      <c r="A3240" s="12">
        <f>Riesgo!D3244</f>
        <v>0.90478239062141341</v>
      </c>
      <c r="F3240" s="75">
        <f t="shared" si="150"/>
        <v>0.11549051010561706</v>
      </c>
      <c r="G3240" s="26">
        <f t="shared" si="151"/>
        <v>1.5404191135136496E-3</v>
      </c>
      <c r="H3240" s="26">
        <f t="shared" si="152"/>
        <v>1.7790378919613383E-4</v>
      </c>
    </row>
    <row r="3241" spans="1:8" x14ac:dyDescent="0.25">
      <c r="A3241" s="12">
        <f>Riesgo!D3245</f>
        <v>0.86526970101547529</v>
      </c>
      <c r="F3241" s="75">
        <f t="shared" si="150"/>
        <v>7.5977820499678939E-2</v>
      </c>
      <c r="G3241" s="26">
        <f t="shared" si="151"/>
        <v>4.3859178576761932E-4</v>
      </c>
      <c r="H3241" s="26">
        <f t="shared" si="152"/>
        <v>3.3323247971685821E-5</v>
      </c>
    </row>
    <row r="3242" spans="1:8" x14ac:dyDescent="0.25">
      <c r="A3242" s="12">
        <f>Riesgo!D3246</f>
        <v>0.86071342309374343</v>
      </c>
      <c r="F3242" s="75">
        <f t="shared" si="150"/>
        <v>7.1421542577947084E-2</v>
      </c>
      <c r="G3242" s="26">
        <f t="shared" si="151"/>
        <v>3.6432391301851767E-4</v>
      </c>
      <c r="H3242" s="26">
        <f t="shared" si="152"/>
        <v>2.6020575865816348E-5</v>
      </c>
    </row>
    <row r="3243" spans="1:8" x14ac:dyDescent="0.25">
      <c r="A3243" s="12">
        <f>Riesgo!D3247</f>
        <v>0.80164852004716725</v>
      </c>
      <c r="F3243" s="75">
        <f t="shared" si="150"/>
        <v>1.2356639531370894E-2</v>
      </c>
      <c r="G3243" s="26">
        <f t="shared" si="151"/>
        <v>1.8866925423523559E-6</v>
      </c>
      <c r="H3243" s="26">
        <f t="shared" si="152"/>
        <v>2.3313179652373774E-8</v>
      </c>
    </row>
    <row r="3244" spans="1:8" x14ac:dyDescent="0.25">
      <c r="A3244" s="12">
        <f>Riesgo!D3248</f>
        <v>0.78899979004839738</v>
      </c>
      <c r="F3244" s="75">
        <f t="shared" si="150"/>
        <v>-2.9209046739897548E-4</v>
      </c>
      <c r="G3244" s="26">
        <f t="shared" si="151"/>
        <v>-2.4920236007149998E-11</v>
      </c>
      <c r="H3244" s="26">
        <f t="shared" si="152"/>
        <v>7.2789633830212225E-15</v>
      </c>
    </row>
    <row r="3245" spans="1:8" x14ac:dyDescent="0.25">
      <c r="A3245" s="12">
        <f>Riesgo!D3249</f>
        <v>0.58865340244144992</v>
      </c>
      <c r="F3245" s="75">
        <f t="shared" si="150"/>
        <v>-0.20063847807434643</v>
      </c>
      <c r="G3245" s="26">
        <f t="shared" si="151"/>
        <v>-8.076862221750726E-3</v>
      </c>
      <c r="H3245" s="26">
        <f t="shared" si="152"/>
        <v>1.6205293437882501E-3</v>
      </c>
    </row>
    <row r="3246" spans="1:8" x14ac:dyDescent="0.25">
      <c r="A3246" s="12">
        <f>Riesgo!D3250</f>
        <v>0.85777606562556208</v>
      </c>
      <c r="F3246" s="75">
        <f t="shared" si="150"/>
        <v>6.8484185109765727E-2</v>
      </c>
      <c r="G3246" s="26">
        <f t="shared" si="151"/>
        <v>3.2119655413769899E-4</v>
      </c>
      <c r="H3246" s="26">
        <f t="shared" si="152"/>
        <v>2.1996884270185064E-5</v>
      </c>
    </row>
    <row r="3247" spans="1:8" x14ac:dyDescent="0.25">
      <c r="A3247" s="12">
        <f>Riesgo!D3251</f>
        <v>0.72089319893845505</v>
      </c>
      <c r="F3247" s="75">
        <f t="shared" si="150"/>
        <v>-6.8398681577341303E-2</v>
      </c>
      <c r="G3247" s="26">
        <f t="shared" si="151"/>
        <v>-3.1999499939814197E-4</v>
      </c>
      <c r="H3247" s="26">
        <f t="shared" si="152"/>
        <v>2.1887236070175034E-5</v>
      </c>
    </row>
    <row r="3248" spans="1:8" x14ac:dyDescent="0.25">
      <c r="A3248" s="12">
        <f>Riesgo!D3252</f>
        <v>0.78095389182126385</v>
      </c>
      <c r="F3248" s="75">
        <f t="shared" si="150"/>
        <v>-8.3379886945325055E-3</v>
      </c>
      <c r="G3248" s="26">
        <f t="shared" si="151"/>
        <v>-5.7967411253078805E-7</v>
      </c>
      <c r="H3248" s="26">
        <f t="shared" si="152"/>
        <v>4.8333161967948737E-9</v>
      </c>
    </row>
    <row r="3249" spans="1:8" x14ac:dyDescent="0.25">
      <c r="A3249" s="12">
        <f>Riesgo!D3253</f>
        <v>0.7674533959601133</v>
      </c>
      <c r="F3249" s="75">
        <f t="shared" si="150"/>
        <v>-2.1838484555683046E-2</v>
      </c>
      <c r="G3249" s="26">
        <f t="shared" si="151"/>
        <v>-1.0415197119117517E-5</v>
      </c>
      <c r="H3249" s="26">
        <f t="shared" si="152"/>
        <v>2.2745212143024245E-7</v>
      </c>
    </row>
    <row r="3250" spans="1:8" x14ac:dyDescent="0.25">
      <c r="A3250" s="12">
        <f>Riesgo!D3254</f>
        <v>0.67840183105288643</v>
      </c>
      <c r="F3250" s="75">
        <f t="shared" si="150"/>
        <v>-0.11089004946290992</v>
      </c>
      <c r="G3250" s="26">
        <f t="shared" si="151"/>
        <v>-1.3635709226454962E-3</v>
      </c>
      <c r="H3250" s="26">
        <f t="shared" si="152"/>
        <v>1.512064470583448E-4</v>
      </c>
    </row>
    <row r="3251" spans="1:8" x14ac:dyDescent="0.25">
      <c r="A3251" s="12">
        <f>Riesgo!D3255</f>
        <v>0.79036076232306152</v>
      </c>
      <c r="F3251" s="75">
        <f t="shared" si="150"/>
        <v>1.0688818072651651E-3</v>
      </c>
      <c r="G3251" s="26">
        <f t="shared" si="151"/>
        <v>1.2212063556550499E-9</v>
      </c>
      <c r="H3251" s="26">
        <f t="shared" si="152"/>
        <v>1.3053252564762758E-12</v>
      </c>
    </row>
    <row r="3252" spans="1:8" x14ac:dyDescent="0.25">
      <c r="A3252" s="12">
        <f>Riesgo!D3256</f>
        <v>0.84529840143079304</v>
      </c>
      <c r="F3252" s="75">
        <f t="shared" si="150"/>
        <v>5.6006520914996694E-2</v>
      </c>
      <c r="G3252" s="26">
        <f t="shared" si="151"/>
        <v>1.7567735591231801E-4</v>
      </c>
      <c r="H3252" s="26">
        <f t="shared" si="152"/>
        <v>9.8390775081945564E-6</v>
      </c>
    </row>
    <row r="3253" spans="1:8" x14ac:dyDescent="0.25">
      <c r="A3253" s="12">
        <f>Riesgo!D3257</f>
        <v>0.89670540359294226</v>
      </c>
      <c r="F3253" s="75">
        <f t="shared" si="150"/>
        <v>0.10741352307714591</v>
      </c>
      <c r="G3253" s="26">
        <f t="shared" si="151"/>
        <v>1.2393012392723707E-3</v>
      </c>
      <c r="H3253" s="26">
        <f t="shared" si="152"/>
        <v>1.3311771226411832E-4</v>
      </c>
    </row>
    <row r="3254" spans="1:8" x14ac:dyDescent="0.25">
      <c r="A3254" s="12">
        <f>Riesgo!D3258</f>
        <v>0.67846163503892642</v>
      </c>
      <c r="F3254" s="75">
        <f t="shared" si="150"/>
        <v>-0.11083024547686993</v>
      </c>
      <c r="G3254" s="26">
        <f t="shared" si="151"/>
        <v>-1.3613659545969703E-3</v>
      </c>
      <c r="H3254" s="26">
        <f t="shared" si="152"/>
        <v>1.5088052293183558E-4</v>
      </c>
    </row>
    <row r="3255" spans="1:8" x14ac:dyDescent="0.25">
      <c r="A3255" s="12">
        <f>Riesgo!D3259</f>
        <v>0.9010429291578077</v>
      </c>
      <c r="F3255" s="75">
        <f t="shared" si="150"/>
        <v>0.11175104864201135</v>
      </c>
      <c r="G3255" s="26">
        <f t="shared" si="151"/>
        <v>1.3955802712645926E-3</v>
      </c>
      <c r="H3255" s="26">
        <f t="shared" si="152"/>
        <v>1.5595755877792088E-4</v>
      </c>
    </row>
    <row r="3256" spans="1:8" x14ac:dyDescent="0.25">
      <c r="A3256" s="12">
        <f>Riesgo!D3260</f>
        <v>0.6377376744172405</v>
      </c>
      <c r="F3256" s="75">
        <f t="shared" si="150"/>
        <v>-0.15155420609855585</v>
      </c>
      <c r="G3256" s="26">
        <f t="shared" si="151"/>
        <v>-3.4809996663938692E-3</v>
      </c>
      <c r="H3256" s="26">
        <f t="shared" si="152"/>
        <v>5.2756014086966061E-4</v>
      </c>
    </row>
    <row r="3257" spans="1:8" x14ac:dyDescent="0.25">
      <c r="A3257" s="12">
        <f>Riesgo!D3261</f>
        <v>0.8375844656640492</v>
      </c>
      <c r="F3257" s="75">
        <f t="shared" si="150"/>
        <v>4.8292585148252853E-2</v>
      </c>
      <c r="G3257" s="26">
        <f t="shared" si="151"/>
        <v>1.1262670086572094E-4</v>
      </c>
      <c r="H3257" s="26">
        <f t="shared" si="152"/>
        <v>5.4390345415246316E-6</v>
      </c>
    </row>
    <row r="3258" spans="1:8" x14ac:dyDescent="0.25">
      <c r="A3258" s="12">
        <f>Riesgo!D3262</f>
        <v>0.87093680676332774</v>
      </c>
      <c r="F3258" s="75">
        <f t="shared" si="150"/>
        <v>8.1644926247531391E-2</v>
      </c>
      <c r="G3258" s="26">
        <f t="shared" si="151"/>
        <v>5.4423642253138274E-4</v>
      </c>
      <c r="H3258" s="26">
        <f t="shared" si="152"/>
        <v>4.4434142578795072E-5</v>
      </c>
    </row>
    <row r="3259" spans="1:8" x14ac:dyDescent="0.25">
      <c r="A3259" s="12">
        <f>Riesgo!D3263</f>
        <v>0.76387252639098036</v>
      </c>
      <c r="F3259" s="75">
        <f t="shared" si="150"/>
        <v>-2.5419354124815996E-2</v>
      </c>
      <c r="G3259" s="26">
        <f t="shared" si="151"/>
        <v>-1.6424552071908205E-5</v>
      </c>
      <c r="H3259" s="26">
        <f t="shared" si="152"/>
        <v>4.1750150545731492E-7</v>
      </c>
    </row>
    <row r="3260" spans="1:8" x14ac:dyDescent="0.25">
      <c r="A3260" s="12">
        <f>Riesgo!D3264</f>
        <v>0.70249236668049431</v>
      </c>
      <c r="F3260" s="75">
        <f t="shared" si="150"/>
        <v>-8.6799513835302045E-2</v>
      </c>
      <c r="G3260" s="26">
        <f t="shared" si="151"/>
        <v>-6.5396104341700523E-4</v>
      </c>
      <c r="H3260" s="26">
        <f t="shared" si="152"/>
        <v>5.6763500635822916E-5</v>
      </c>
    </row>
    <row r="3261" spans="1:8" x14ac:dyDescent="0.25">
      <c r="A3261" s="12">
        <f>Riesgo!D3265</f>
        <v>0.8490725128308827</v>
      </c>
      <c r="F3261" s="75">
        <f t="shared" si="150"/>
        <v>5.9780632315086346E-2</v>
      </c>
      <c r="G3261" s="26">
        <f t="shared" si="151"/>
        <v>2.1363948043909425E-4</v>
      </c>
      <c r="H3261" s="26">
        <f t="shared" si="152"/>
        <v>1.2771503228115574E-5</v>
      </c>
    </row>
    <row r="3262" spans="1:8" x14ac:dyDescent="0.25">
      <c r="A3262" s="12">
        <f>Riesgo!D3266</f>
        <v>0.70902340093899474</v>
      </c>
      <c r="F3262" s="75">
        <f t="shared" si="150"/>
        <v>-8.026847957680161E-2</v>
      </c>
      <c r="G3262" s="26">
        <f t="shared" si="151"/>
        <v>-5.1717212673490153E-4</v>
      </c>
      <c r="H3262" s="26">
        <f t="shared" si="152"/>
        <v>4.1512620292511499E-5</v>
      </c>
    </row>
    <row r="3263" spans="1:8" x14ac:dyDescent="0.25">
      <c r="A3263" s="12">
        <f>Riesgo!D3267</f>
        <v>1</v>
      </c>
      <c r="F3263" s="75">
        <f t="shared" si="150"/>
        <v>0.21070811948420365</v>
      </c>
      <c r="G3263" s="26">
        <f t="shared" si="151"/>
        <v>9.3550004657532264E-3</v>
      </c>
      <c r="H3263" s="26">
        <f t="shared" si="152"/>
        <v>1.9711745559127117E-3</v>
      </c>
    </row>
    <row r="3264" spans="1:8" x14ac:dyDescent="0.25">
      <c r="A3264" s="12">
        <f>Riesgo!D3268</f>
        <v>0.88756777651106444</v>
      </c>
      <c r="F3264" s="75">
        <f t="shared" si="150"/>
        <v>9.8275895995268092E-2</v>
      </c>
      <c r="G3264" s="26">
        <f t="shared" si="151"/>
        <v>9.491635152849415E-4</v>
      </c>
      <c r="H3264" s="26">
        <f t="shared" si="152"/>
        <v>9.3279894910645967E-5</v>
      </c>
    </row>
    <row r="3265" spans="1:8" x14ac:dyDescent="0.25">
      <c r="A3265" s="12">
        <f>Riesgo!D3269</f>
        <v>0.73004103389118913</v>
      </c>
      <c r="F3265" s="75">
        <f t="shared" si="150"/>
        <v>-5.9250846624607223E-2</v>
      </c>
      <c r="G3265" s="26">
        <f t="shared" si="151"/>
        <v>-2.0800974463820013E-4</v>
      </c>
      <c r="H3265" s="26">
        <f t="shared" si="152"/>
        <v>1.232475347598171E-5</v>
      </c>
    </row>
    <row r="3266" spans="1:8" x14ac:dyDescent="0.25">
      <c r="A3266" s="12">
        <f>Riesgo!D3270</f>
        <v>0.53022962260876916</v>
      </c>
      <c r="F3266" s="75">
        <f t="shared" si="150"/>
        <v>-0.25906225790702719</v>
      </c>
      <c r="G3266" s="26">
        <f t="shared" si="151"/>
        <v>-1.7386510979913696E-2</v>
      </c>
      <c r="H3266" s="26">
        <f t="shared" si="152"/>
        <v>4.5041887915817621E-3</v>
      </c>
    </row>
    <row r="3267" spans="1:8" x14ac:dyDescent="0.25">
      <c r="A3267" s="12">
        <f>Riesgo!D3271</f>
        <v>0.85404402229453324</v>
      </c>
      <c r="F3267" s="75">
        <f t="shared" ref="F3267:F3330" si="153">A3267-$D$4</f>
        <v>6.4752141778736894E-2</v>
      </c>
      <c r="G3267" s="26">
        <f t="shared" ref="G3267:G3330" si="154">IF(A3267=0,0,(A3267-D$4)^3)</f>
        <v>2.7149536138972339E-4</v>
      </c>
      <c r="H3267" s="26">
        <f t="shared" ref="H3267:H3330" si="155">IF(A3267=0,0,(A3267-D$4)^4)</f>
        <v>1.757990613297678E-5</v>
      </c>
    </row>
    <row r="3268" spans="1:8" x14ac:dyDescent="0.25">
      <c r="A3268" s="12">
        <f>Riesgo!D3272</f>
        <v>0.80895467373161345</v>
      </c>
      <c r="F3268" s="75">
        <f t="shared" si="153"/>
        <v>1.9662793215817098E-2</v>
      </c>
      <c r="G3268" s="26">
        <f t="shared" si="154"/>
        <v>7.6021360206493992E-6</v>
      </c>
      <c r="H3268" s="26">
        <f t="shared" si="155"/>
        <v>1.4947922857254379E-7</v>
      </c>
    </row>
    <row r="3269" spans="1:8" x14ac:dyDescent="0.25">
      <c r="A3269" s="12">
        <f>Riesgo!D3273</f>
        <v>0.82989916783314577</v>
      </c>
      <c r="F3269" s="75">
        <f t="shared" si="153"/>
        <v>4.0607287317349416E-2</v>
      </c>
      <c r="G3269" s="26">
        <f t="shared" si="154"/>
        <v>6.6959458835853542E-5</v>
      </c>
      <c r="H3269" s="26">
        <f t="shared" si="155"/>
        <v>2.7190419835617358E-6</v>
      </c>
    </row>
    <row r="3270" spans="1:8" x14ac:dyDescent="0.25">
      <c r="A3270" s="12">
        <f>Riesgo!D3274</f>
        <v>0.62772115926766192</v>
      </c>
      <c r="F3270" s="75">
        <f t="shared" si="153"/>
        <v>-0.16157072124813443</v>
      </c>
      <c r="G3270" s="26">
        <f t="shared" si="154"/>
        <v>-4.2178195064004722E-3</v>
      </c>
      <c r="H3270" s="26">
        <f t="shared" si="155"/>
        <v>6.8147613974357465E-4</v>
      </c>
    </row>
    <row r="3271" spans="1:8" x14ac:dyDescent="0.25">
      <c r="A3271" s="12">
        <f>Riesgo!D3275</f>
        <v>0.87056078923156899</v>
      </c>
      <c r="F3271" s="75">
        <f t="shared" si="153"/>
        <v>8.1268908715772636E-2</v>
      </c>
      <c r="G3271" s="26">
        <f t="shared" si="154"/>
        <v>5.3675152148892498E-4</v>
      </c>
      <c r="H3271" s="26">
        <f t="shared" si="155"/>
        <v>4.362121040293552E-5</v>
      </c>
    </row>
    <row r="3272" spans="1:8" x14ac:dyDescent="0.25">
      <c r="A3272" s="12">
        <f>Riesgo!D3276</f>
        <v>0.73784537943680484</v>
      </c>
      <c r="F3272" s="75">
        <f t="shared" si="153"/>
        <v>-5.1446501078991513E-2</v>
      </c>
      <c r="G3272" s="26">
        <f t="shared" si="154"/>
        <v>-1.3616563950693246E-4</v>
      </c>
      <c r="H3272" s="26">
        <f t="shared" si="155"/>
        <v>7.0052457198149692E-6</v>
      </c>
    </row>
    <row r="3273" spans="1:8" x14ac:dyDescent="0.25">
      <c r="A3273" s="12">
        <f>Riesgo!D3277</f>
        <v>0.8815058523624193</v>
      </c>
      <c r="F3273" s="75">
        <f t="shared" si="153"/>
        <v>9.2213971846622944E-2</v>
      </c>
      <c r="G3273" s="26">
        <f t="shared" si="154"/>
        <v>7.8413381929644298E-4</v>
      </c>
      <c r="H3273" s="26">
        <f t="shared" si="155"/>
        <v>7.2308093936587119E-5</v>
      </c>
    </row>
    <row r="3274" spans="1:8" x14ac:dyDescent="0.25">
      <c r="A3274" s="12">
        <f>Riesgo!D3278</f>
        <v>0.75409053600995646</v>
      </c>
      <c r="F3274" s="75">
        <f t="shared" si="153"/>
        <v>-3.5201344505839893E-2</v>
      </c>
      <c r="G3274" s="26">
        <f t="shared" si="154"/>
        <v>-4.3619205880442703E-5</v>
      </c>
      <c r="H3274" s="26">
        <f t="shared" si="155"/>
        <v>1.5354546932686209E-6</v>
      </c>
    </row>
    <row r="3275" spans="1:8" x14ac:dyDescent="0.25">
      <c r="A3275" s="12">
        <f>Riesgo!D3279</f>
        <v>0.93456330364755413</v>
      </c>
      <c r="F3275" s="75">
        <f t="shared" si="153"/>
        <v>0.14527142313175778</v>
      </c>
      <c r="G3275" s="26">
        <f t="shared" si="154"/>
        <v>3.0657770807061614E-3</v>
      </c>
      <c r="H3275" s="26">
        <f t="shared" si="155"/>
        <v>4.4536979951890988E-4</v>
      </c>
    </row>
    <row r="3276" spans="1:8" x14ac:dyDescent="0.25">
      <c r="A3276" s="12">
        <f>Riesgo!D3280</f>
        <v>0.78694691737595079</v>
      </c>
      <c r="F3276" s="75">
        <f t="shared" si="153"/>
        <v>-2.3449631398455573E-3</v>
      </c>
      <c r="G3276" s="26">
        <f t="shared" si="154"/>
        <v>-1.2894605549825847E-8</v>
      </c>
      <c r="H3276" s="26">
        <f t="shared" si="155"/>
        <v>3.0237374717189566E-11</v>
      </c>
    </row>
    <row r="3277" spans="1:8" x14ac:dyDescent="0.25">
      <c r="A3277" s="12">
        <f>Riesgo!D3281</f>
        <v>0.69294124921225253</v>
      </c>
      <c r="F3277" s="75">
        <f t="shared" si="153"/>
        <v>-9.6350631303543821E-2</v>
      </c>
      <c r="G3277" s="26">
        <f t="shared" si="154"/>
        <v>-8.9446570477337746E-4</v>
      </c>
      <c r="H3277" s="26">
        <f t="shared" si="155"/>
        <v>8.6182335334284154E-5</v>
      </c>
    </row>
    <row r="3278" spans="1:8" x14ac:dyDescent="0.25">
      <c r="A3278" s="12">
        <f>Riesgo!D3282</f>
        <v>0.7095724354502474</v>
      </c>
      <c r="F3278" s="75">
        <f t="shared" si="153"/>
        <v>-7.9719445065548955E-2</v>
      </c>
      <c r="G3278" s="26">
        <f t="shared" si="154"/>
        <v>-5.0663221383285932E-4</v>
      </c>
      <c r="H3278" s="26">
        <f t="shared" si="155"/>
        <v>4.0388438939086081E-5</v>
      </c>
    </row>
    <row r="3279" spans="1:8" x14ac:dyDescent="0.25">
      <c r="A3279" s="12">
        <f>Riesgo!D3283</f>
        <v>0.80477182004809678</v>
      </c>
      <c r="F3279" s="75">
        <f t="shared" si="153"/>
        <v>1.5479939532300424E-2</v>
      </c>
      <c r="G3279" s="26">
        <f t="shared" si="154"/>
        <v>3.7094351224726907E-6</v>
      </c>
      <c r="H3279" s="26">
        <f t="shared" si="155"/>
        <v>5.7421831394868667E-8</v>
      </c>
    </row>
    <row r="3280" spans="1:8" x14ac:dyDescent="0.25">
      <c r="A3280" s="12">
        <f>Riesgo!D3284</f>
        <v>0.74585955310862095</v>
      </c>
      <c r="F3280" s="75">
        <f t="shared" si="153"/>
        <v>-4.3432327407175397E-2</v>
      </c>
      <c r="G3280" s="26">
        <f t="shared" si="154"/>
        <v>-8.1929311933937347E-5</v>
      </c>
      <c r="H3280" s="26">
        <f t="shared" si="155"/>
        <v>3.5583807001593692E-6</v>
      </c>
    </row>
    <row r="3281" spans="1:8" x14ac:dyDescent="0.25">
      <c r="A3281" s="12">
        <f>Riesgo!D3285</f>
        <v>0.82737172448966567</v>
      </c>
      <c r="F3281" s="75">
        <f t="shared" si="153"/>
        <v>3.8079843973869321E-2</v>
      </c>
      <c r="G3281" s="26">
        <f t="shared" si="154"/>
        <v>5.5218611360670651E-5</v>
      </c>
      <c r="H3281" s="26">
        <f t="shared" si="155"/>
        <v>2.1027161050680664E-6</v>
      </c>
    </row>
    <row r="3282" spans="1:8" x14ac:dyDescent="0.25">
      <c r="A3282" s="12">
        <f>Riesgo!D3286</f>
        <v>0.99315069069861028</v>
      </c>
      <c r="F3282" s="75">
        <f t="shared" si="153"/>
        <v>0.20385881018281393</v>
      </c>
      <c r="G3282" s="26">
        <f t="shared" si="154"/>
        <v>8.4720489308428553E-3</v>
      </c>
      <c r="H3282" s="26">
        <f t="shared" si="155"/>
        <v>1.7271018148522054E-3</v>
      </c>
    </row>
    <row r="3283" spans="1:8" x14ac:dyDescent="0.25">
      <c r="A3283" s="12">
        <f>Riesgo!D3287</f>
        <v>1</v>
      </c>
      <c r="F3283" s="75">
        <f t="shared" si="153"/>
        <v>0.21070811948420365</v>
      </c>
      <c r="G3283" s="26">
        <f t="shared" si="154"/>
        <v>9.3550004657532264E-3</v>
      </c>
      <c r="H3283" s="26">
        <f t="shared" si="155"/>
        <v>1.9711745559127117E-3</v>
      </c>
    </row>
    <row r="3284" spans="1:8" x14ac:dyDescent="0.25">
      <c r="A3284" s="12">
        <f>Riesgo!D3288</f>
        <v>0.78893876289101617</v>
      </c>
      <c r="F3284" s="75">
        <f t="shared" si="153"/>
        <v>-3.5311762478018593E-4</v>
      </c>
      <c r="G3284" s="26">
        <f t="shared" si="154"/>
        <v>-4.4030962972218637E-11</v>
      </c>
      <c r="H3284" s="26">
        <f t="shared" si="155"/>
        <v>1.5548109061534161E-14</v>
      </c>
    </row>
    <row r="3285" spans="1:8" x14ac:dyDescent="0.25">
      <c r="A3285" s="12">
        <f>Riesgo!D3289</f>
        <v>0.89196792869200314</v>
      </c>
      <c r="F3285" s="75">
        <f t="shared" si="153"/>
        <v>0.10267604817620679</v>
      </c>
      <c r="G3285" s="26">
        <f t="shared" si="154"/>
        <v>1.0824489792453783E-3</v>
      </c>
      <c r="H3285" s="26">
        <f t="shared" si="155"/>
        <v>1.1114158354128434E-4</v>
      </c>
    </row>
    <row r="3286" spans="1:8" x14ac:dyDescent="0.25">
      <c r="A3286" s="12">
        <f>Riesgo!D3290</f>
        <v>0.71933023179157662</v>
      </c>
      <c r="F3286" s="75">
        <f t="shared" si="153"/>
        <v>-6.9961648724219727E-2</v>
      </c>
      <c r="G3286" s="26">
        <f t="shared" si="154"/>
        <v>-3.424365450618965E-4</v>
      </c>
      <c r="H3286" s="26">
        <f t="shared" si="155"/>
        <v>2.3957425275955843E-5</v>
      </c>
    </row>
    <row r="3287" spans="1:8" x14ac:dyDescent="0.25">
      <c r="A3287" s="12">
        <f>Riesgo!D3291</f>
        <v>0.45321280051513946</v>
      </c>
      <c r="F3287" s="75">
        <f t="shared" si="153"/>
        <v>-0.33607908000065689</v>
      </c>
      <c r="G3287" s="26">
        <f t="shared" si="154"/>
        <v>-3.79598457514327E-2</v>
      </c>
      <c r="H3287" s="26">
        <f t="shared" si="155"/>
        <v>1.2757510037108346E-2</v>
      </c>
    </row>
    <row r="3288" spans="1:8" x14ac:dyDescent="0.25">
      <c r="A3288" s="12">
        <f>Riesgo!D3292</f>
        <v>0.7505127391999401</v>
      </c>
      <c r="F3288" s="75">
        <f t="shared" si="153"/>
        <v>-3.8779141315856247E-2</v>
      </c>
      <c r="G3288" s="26">
        <f t="shared" si="154"/>
        <v>-5.8316918142412158E-5</v>
      </c>
      <c r="H3288" s="26">
        <f t="shared" si="155"/>
        <v>2.261480009749822E-6</v>
      </c>
    </row>
    <row r="3289" spans="1:8" x14ac:dyDescent="0.25">
      <c r="A3289" s="12">
        <f>Riesgo!D3293</f>
        <v>0.8206240233661023</v>
      </c>
      <c r="F3289" s="75">
        <f t="shared" si="153"/>
        <v>3.1332142850305944E-2</v>
      </c>
      <c r="G3289" s="26">
        <f t="shared" si="154"/>
        <v>3.0758864134246831E-5</v>
      </c>
      <c r="H3289" s="26">
        <f t="shared" si="155"/>
        <v>9.6374112496737354E-7</v>
      </c>
    </row>
    <row r="3290" spans="1:8" x14ac:dyDescent="0.25">
      <c r="A3290" s="12">
        <f>Riesgo!D3294</f>
        <v>0.64298056483450938</v>
      </c>
      <c r="F3290" s="75">
        <f t="shared" si="153"/>
        <v>-0.14631131568128697</v>
      </c>
      <c r="G3290" s="26">
        <f t="shared" si="154"/>
        <v>-3.1320864952034582E-3</v>
      </c>
      <c r="H3290" s="26">
        <f t="shared" si="155"/>
        <v>4.5825969594080887E-4</v>
      </c>
    </row>
    <row r="3291" spans="1:8" x14ac:dyDescent="0.25">
      <c r="A3291" s="12">
        <f>Riesgo!D3295</f>
        <v>0.71063337638921964</v>
      </c>
      <c r="F3291" s="75">
        <f t="shared" si="153"/>
        <v>-7.8658504126576712E-2</v>
      </c>
      <c r="G3291" s="26">
        <f t="shared" si="154"/>
        <v>-4.8667277174212209E-4</v>
      </c>
      <c r="H3291" s="26">
        <f t="shared" si="155"/>
        <v>3.8280952224370236E-5</v>
      </c>
    </row>
    <row r="3292" spans="1:8" x14ac:dyDescent="0.25">
      <c r="A3292" s="12">
        <f>Riesgo!D3296</f>
        <v>0.49522893841660259</v>
      </c>
      <c r="F3292" s="75">
        <f t="shared" si="153"/>
        <v>-0.29406294209919376</v>
      </c>
      <c r="G3292" s="26">
        <f t="shared" si="154"/>
        <v>-2.5428508884333418E-2</v>
      </c>
      <c r="H3292" s="26">
        <f t="shared" si="155"/>
        <v>7.4775821357225712E-3</v>
      </c>
    </row>
    <row r="3293" spans="1:8" x14ac:dyDescent="0.25">
      <c r="A3293" s="12">
        <f>Riesgo!D3297</f>
        <v>0.93767331049276026</v>
      </c>
      <c r="F3293" s="75">
        <f t="shared" si="153"/>
        <v>0.14838142997696391</v>
      </c>
      <c r="G3293" s="26">
        <f t="shared" si="154"/>
        <v>3.2669211791793856E-3</v>
      </c>
      <c r="H3293" s="26">
        <f t="shared" si="155"/>
        <v>4.847504361886664E-4</v>
      </c>
    </row>
    <row r="3294" spans="1:8" x14ac:dyDescent="0.25">
      <c r="A3294" s="12">
        <f>Riesgo!D3298</f>
        <v>0.80548825169608873</v>
      </c>
      <c r="F3294" s="75">
        <f t="shared" si="153"/>
        <v>1.6196371180292379E-2</v>
      </c>
      <c r="G3294" s="26">
        <f t="shared" si="154"/>
        <v>4.2486715976009689E-6</v>
      </c>
      <c r="H3294" s="26">
        <f t="shared" si="155"/>
        <v>6.8813062217911119E-8</v>
      </c>
    </row>
    <row r="3295" spans="1:8" x14ac:dyDescent="0.25">
      <c r="A3295" s="12">
        <f>Riesgo!D3299</f>
        <v>0.9212802058540297</v>
      </c>
      <c r="F3295" s="75">
        <f t="shared" si="153"/>
        <v>0.13198832533823335</v>
      </c>
      <c r="G3295" s="26">
        <f t="shared" si="154"/>
        <v>2.2993577960524424E-3</v>
      </c>
      <c r="H3295" s="26">
        <f t="shared" si="155"/>
        <v>3.0348838485437296E-4</v>
      </c>
    </row>
    <row r="3296" spans="1:8" x14ac:dyDescent="0.25">
      <c r="A3296" s="12">
        <f>Riesgo!D3300</f>
        <v>0.79986023422119712</v>
      </c>
      <c r="F3296" s="75">
        <f t="shared" si="153"/>
        <v>1.0568353705400768E-2</v>
      </c>
      <c r="G3296" s="26">
        <f t="shared" si="154"/>
        <v>1.180380482640295E-6</v>
      </c>
      <c r="H3296" s="26">
        <f t="shared" si="155"/>
        <v>1.247467844749431E-8</v>
      </c>
    </row>
    <row r="3297" spans="1:8" x14ac:dyDescent="0.25">
      <c r="A3297" s="12">
        <f>Riesgo!D3301</f>
        <v>0.86677010433982793</v>
      </c>
      <c r="F3297" s="75">
        <f t="shared" si="153"/>
        <v>7.7478223824031578E-2</v>
      </c>
      <c r="G3297" s="26">
        <f t="shared" si="154"/>
        <v>4.6509210577087043E-4</v>
      </c>
      <c r="H3297" s="26">
        <f t="shared" si="155"/>
        <v>3.6034510269705668E-5</v>
      </c>
    </row>
    <row r="3298" spans="1:8" x14ac:dyDescent="0.25">
      <c r="A3298" s="12">
        <f>Riesgo!D3302</f>
        <v>0.86780391539883961</v>
      </c>
      <c r="F3298" s="75">
        <f t="shared" si="153"/>
        <v>7.8512034883043258E-2</v>
      </c>
      <c r="G3298" s="26">
        <f t="shared" si="154"/>
        <v>4.8395914498528859E-4</v>
      </c>
      <c r="H3298" s="26">
        <f t="shared" si="155"/>
        <v>3.7996617273052761E-5</v>
      </c>
    </row>
    <row r="3299" spans="1:8" x14ac:dyDescent="0.25">
      <c r="A3299" s="12">
        <f>Riesgo!D3303</f>
        <v>0.83370957732163142</v>
      </c>
      <c r="F3299" s="75">
        <f t="shared" si="153"/>
        <v>4.4417696805835072E-2</v>
      </c>
      <c r="G3299" s="26">
        <f t="shared" si="154"/>
        <v>8.7633086046163297E-5</v>
      </c>
      <c r="H3299" s="26">
        <f t="shared" si="155"/>
        <v>3.8924598461581375E-6</v>
      </c>
    </row>
    <row r="3300" spans="1:8" x14ac:dyDescent="0.25">
      <c r="A3300" s="12">
        <f>Riesgo!D3304</f>
        <v>0.71643911044395203</v>
      </c>
      <c r="F3300" s="75">
        <f t="shared" si="153"/>
        <v>-7.2852770071844319E-2</v>
      </c>
      <c r="G3300" s="26">
        <f t="shared" si="154"/>
        <v>-3.8666797913385536E-4</v>
      </c>
      <c r="H3300" s="26">
        <f t="shared" si="155"/>
        <v>2.8169833377983465E-5</v>
      </c>
    </row>
    <row r="3301" spans="1:8" x14ac:dyDescent="0.25">
      <c r="A3301" s="12">
        <f>Riesgo!D3305</f>
        <v>0.65756373757088626</v>
      </c>
      <c r="F3301" s="75">
        <f t="shared" si="153"/>
        <v>-0.13172814294491009</v>
      </c>
      <c r="G3301" s="26">
        <f t="shared" si="154"/>
        <v>-2.2857867348027297E-3</v>
      </c>
      <c r="H3301" s="26">
        <f t="shared" si="155"/>
        <v>3.0110244174367319E-4</v>
      </c>
    </row>
    <row r="3302" spans="1:8" x14ac:dyDescent="0.25">
      <c r="A3302" s="12">
        <f>Riesgo!D3306</f>
        <v>0.60950129725647395</v>
      </c>
      <c r="F3302" s="75">
        <f t="shared" si="153"/>
        <v>-0.1797905832593224</v>
      </c>
      <c r="G3302" s="26">
        <f t="shared" si="154"/>
        <v>-5.8116683655225774E-3</v>
      </c>
      <c r="H3302" s="26">
        <f t="shared" si="155"/>
        <v>1.0448832451470571E-3</v>
      </c>
    </row>
    <row r="3303" spans="1:8" x14ac:dyDescent="0.25">
      <c r="A3303" s="12">
        <f>Riesgo!D3307</f>
        <v>0.83981309504416046</v>
      </c>
      <c r="F3303" s="75">
        <f t="shared" si="153"/>
        <v>5.0521214528364111E-2</v>
      </c>
      <c r="G3303" s="26">
        <f t="shared" si="154"/>
        <v>1.2895000024594583E-4</v>
      </c>
      <c r="H3303" s="26">
        <f t="shared" si="155"/>
        <v>6.5147106258580329E-6</v>
      </c>
    </row>
    <row r="3304" spans="1:8" x14ac:dyDescent="0.25">
      <c r="A3304" s="12">
        <f>Riesgo!D3308</f>
        <v>0.74043227646869447</v>
      </c>
      <c r="F3304" s="75">
        <f t="shared" si="153"/>
        <v>-4.8859604047101879E-2</v>
      </c>
      <c r="G3304" s="26">
        <f t="shared" si="154"/>
        <v>-1.1664062270439465E-4</v>
      </c>
      <c r="H3304" s="26">
        <f t="shared" si="155"/>
        <v>5.6990146411441236E-6</v>
      </c>
    </row>
    <row r="3305" spans="1:8" x14ac:dyDescent="0.25">
      <c r="A3305" s="12">
        <f>Riesgo!D3309</f>
        <v>0.70233672503174649</v>
      </c>
      <c r="F3305" s="75">
        <f t="shared" si="153"/>
        <v>-8.6955155484049862E-2</v>
      </c>
      <c r="G3305" s="26">
        <f t="shared" si="154"/>
        <v>-6.5748524036512589E-4</v>
      </c>
      <c r="H3305" s="26">
        <f t="shared" si="155"/>
        <v>5.7171731304417419E-5</v>
      </c>
    </row>
    <row r="3306" spans="1:8" x14ac:dyDescent="0.25">
      <c r="A3306" s="12">
        <f>Riesgo!D3310</f>
        <v>0.92053102908087081</v>
      </c>
      <c r="F3306" s="75">
        <f t="shared" si="153"/>
        <v>0.13123914856507446</v>
      </c>
      <c r="G3306" s="26">
        <f t="shared" si="154"/>
        <v>2.2604255757233392E-3</v>
      </c>
      <c r="H3306" s="26">
        <f t="shared" si="155"/>
        <v>2.9665632795264926E-4</v>
      </c>
    </row>
    <row r="3307" spans="1:8" x14ac:dyDescent="0.25">
      <c r="A3307" s="12">
        <f>Riesgo!D3311</f>
        <v>0.68620882806603789</v>
      </c>
      <c r="F3307" s="75">
        <f t="shared" si="153"/>
        <v>-0.10308305244975846</v>
      </c>
      <c r="G3307" s="26">
        <f t="shared" si="154"/>
        <v>-1.0953724422835421E-3</v>
      </c>
      <c r="H3307" s="26">
        <f t="shared" si="155"/>
        <v>1.1291433491993439E-4</v>
      </c>
    </row>
    <row r="3308" spans="1:8" x14ac:dyDescent="0.25">
      <c r="A3308" s="12">
        <f>Riesgo!D3312</f>
        <v>0.8509122558397979</v>
      </c>
      <c r="F3308" s="75">
        <f t="shared" si="153"/>
        <v>6.1620375324001553E-2</v>
      </c>
      <c r="G3308" s="26">
        <f t="shared" si="154"/>
        <v>2.3397691889721634E-4</v>
      </c>
      <c r="H3308" s="26">
        <f t="shared" si="155"/>
        <v>1.4417745559599944E-5</v>
      </c>
    </row>
    <row r="3309" spans="1:8" x14ac:dyDescent="0.25">
      <c r="A3309" s="12">
        <f>Riesgo!D3313</f>
        <v>0.5640091942373483</v>
      </c>
      <c r="F3309" s="75">
        <f t="shared" si="153"/>
        <v>-0.22528268627844805</v>
      </c>
      <c r="G3309" s="26">
        <f t="shared" si="154"/>
        <v>-1.1433611941413308E-2</v>
      </c>
      <c r="H3309" s="26">
        <f t="shared" si="155"/>
        <v>2.5757948120269315E-3</v>
      </c>
    </row>
    <row r="3310" spans="1:8" x14ac:dyDescent="0.25">
      <c r="A3310" s="12">
        <f>Riesgo!D3314</f>
        <v>0.72054997600819548</v>
      </c>
      <c r="F3310" s="75">
        <f t="shared" si="153"/>
        <v>-6.8741904507600871E-2</v>
      </c>
      <c r="G3310" s="26">
        <f t="shared" si="154"/>
        <v>-3.2483639383909687E-4</v>
      </c>
      <c r="H3310" s="26">
        <f t="shared" si="155"/>
        <v>2.2329872365880626E-5</v>
      </c>
    </row>
    <row r="3311" spans="1:8" x14ac:dyDescent="0.25">
      <c r="A3311" s="12">
        <f>Riesgo!D3315</f>
        <v>0.74137397051385401</v>
      </c>
      <c r="F3311" s="75">
        <f t="shared" si="153"/>
        <v>-4.7917910001942343E-2</v>
      </c>
      <c r="G3311" s="26">
        <f t="shared" si="154"/>
        <v>-1.1002556376280053E-4</v>
      </c>
      <c r="H3311" s="26">
        <f t="shared" si="155"/>
        <v>5.2721950622988444E-6</v>
      </c>
    </row>
    <row r="3312" spans="1:8" x14ac:dyDescent="0.25">
      <c r="A3312" s="12">
        <f>Riesgo!D3316</f>
        <v>0.93214558522439839</v>
      </c>
      <c r="F3312" s="75">
        <f t="shared" si="153"/>
        <v>0.14285370470860204</v>
      </c>
      <c r="G3312" s="26">
        <f t="shared" si="154"/>
        <v>2.9152414012195219E-3</v>
      </c>
      <c r="H3312" s="26">
        <f t="shared" si="155"/>
        <v>4.164530342841048E-4</v>
      </c>
    </row>
    <row r="3313" spans="1:8" x14ac:dyDescent="0.25">
      <c r="A3313" s="12">
        <f>Riesgo!D3317</f>
        <v>0.88465128232541967</v>
      </c>
      <c r="F3313" s="75">
        <f t="shared" si="153"/>
        <v>9.5359401809623323E-2</v>
      </c>
      <c r="G3313" s="26">
        <f t="shared" si="154"/>
        <v>8.671426637726781E-4</v>
      </c>
      <c r="H3313" s="26">
        <f t="shared" si="155"/>
        <v>8.2690205700965914E-5</v>
      </c>
    </row>
    <row r="3314" spans="1:8" x14ac:dyDescent="0.25">
      <c r="A3314" s="12">
        <f>Riesgo!D3318</f>
        <v>0.80928238725181256</v>
      </c>
      <c r="F3314" s="75">
        <f t="shared" si="153"/>
        <v>1.9990506736016211E-2</v>
      </c>
      <c r="G3314" s="26">
        <f t="shared" si="154"/>
        <v>7.9886134896875656E-6</v>
      </c>
      <c r="H3314" s="26">
        <f t="shared" si="155"/>
        <v>1.5969643177702925E-7</v>
      </c>
    </row>
    <row r="3315" spans="1:8" x14ac:dyDescent="0.25">
      <c r="A3315" s="12">
        <f>Riesgo!D3319</f>
        <v>0.73506030967046043</v>
      </c>
      <c r="F3315" s="75">
        <f t="shared" si="153"/>
        <v>-5.4231570845335919E-2</v>
      </c>
      <c r="G3315" s="26">
        <f t="shared" si="154"/>
        <v>-1.5949848143213661E-4</v>
      </c>
      <c r="H3315" s="26">
        <f t="shared" si="155"/>
        <v>8.6498531955104133E-6</v>
      </c>
    </row>
    <row r="3316" spans="1:8" x14ac:dyDescent="0.25">
      <c r="A3316" s="12">
        <f>Riesgo!D3320</f>
        <v>0.76892762889857136</v>
      </c>
      <c r="F3316" s="75">
        <f t="shared" si="153"/>
        <v>-2.0364251617224993E-2</v>
      </c>
      <c r="G3316" s="26">
        <f t="shared" si="154"/>
        <v>-8.4451110237370327E-6</v>
      </c>
      <c r="H3316" s="26">
        <f t="shared" si="155"/>
        <v>1.719783658227815E-7</v>
      </c>
    </row>
    <row r="3317" spans="1:8" x14ac:dyDescent="0.25">
      <c r="A3317" s="12">
        <f>Riesgo!D3321</f>
        <v>0.99793365650976951</v>
      </c>
      <c r="F3317" s="75">
        <f t="shared" si="153"/>
        <v>0.20864177599397316</v>
      </c>
      <c r="G3317" s="26">
        <f t="shared" si="154"/>
        <v>9.0824666650322645E-3</v>
      </c>
      <c r="H3317" s="26">
        <f t="shared" si="155"/>
        <v>1.8949819753983901E-3</v>
      </c>
    </row>
    <row r="3318" spans="1:8" x14ac:dyDescent="0.25">
      <c r="A3318" s="12">
        <f>Riesgo!D3322</f>
        <v>0.52268766210263373</v>
      </c>
      <c r="F3318" s="75">
        <f t="shared" si="153"/>
        <v>-0.26660421841316262</v>
      </c>
      <c r="G3318" s="26">
        <f t="shared" si="154"/>
        <v>-1.8949643788466058E-2</v>
      </c>
      <c r="H3318" s="26">
        <f t="shared" si="155"/>
        <v>5.0520549714318354E-3</v>
      </c>
    </row>
    <row r="3319" spans="1:8" x14ac:dyDescent="0.25">
      <c r="A3319" s="12">
        <f>Riesgo!D3323</f>
        <v>0.94522528742032985</v>
      </c>
      <c r="F3319" s="75">
        <f t="shared" si="153"/>
        <v>0.1559334069045335</v>
      </c>
      <c r="G3319" s="26">
        <f t="shared" si="154"/>
        <v>3.7915562464025552E-3</v>
      </c>
      <c r="H3319" s="26">
        <f t="shared" si="155"/>
        <v>5.9123028297171528E-4</v>
      </c>
    </row>
    <row r="3320" spans="1:8" x14ac:dyDescent="0.25">
      <c r="A3320" s="12">
        <f>Riesgo!D3324</f>
        <v>0.68177335375404835</v>
      </c>
      <c r="F3320" s="75">
        <f t="shared" si="153"/>
        <v>-0.107518526761748</v>
      </c>
      <c r="G3320" s="26">
        <f t="shared" si="154"/>
        <v>-1.2429392853729006E-3</v>
      </c>
      <c r="H3320" s="26">
        <f t="shared" si="155"/>
        <v>1.3363900081759413E-4</v>
      </c>
    </row>
    <row r="3321" spans="1:8" x14ac:dyDescent="0.25">
      <c r="A3321" s="12">
        <f>Riesgo!D3325</f>
        <v>0.7471069591667675</v>
      </c>
      <c r="F3321" s="75">
        <f t="shared" si="153"/>
        <v>-4.2184921349028848E-2</v>
      </c>
      <c r="G3321" s="26">
        <f t="shared" si="154"/>
        <v>-7.5070918786684766E-5</v>
      </c>
      <c r="H3321" s="26">
        <f t="shared" si="155"/>
        <v>3.1668608046156284E-6</v>
      </c>
    </row>
    <row r="3322" spans="1:8" x14ac:dyDescent="0.25">
      <c r="A3322" s="12">
        <f>Riesgo!D3326</f>
        <v>0.70711962357930891</v>
      </c>
      <c r="F3322" s="75">
        <f t="shared" si="153"/>
        <v>-8.2172256936487442E-2</v>
      </c>
      <c r="G3322" s="26">
        <f t="shared" si="154"/>
        <v>-5.5485007145734369E-4</v>
      </c>
      <c r="H3322" s="26">
        <f t="shared" si="155"/>
        <v>4.5593282633021264E-5</v>
      </c>
    </row>
    <row r="3323" spans="1:8" x14ac:dyDescent="0.25">
      <c r="A3323" s="12">
        <f>Riesgo!D3327</f>
        <v>0.89375227985023331</v>
      </c>
      <c r="F3323" s="75">
        <f t="shared" si="153"/>
        <v>0.10446039933443696</v>
      </c>
      <c r="G3323" s="26">
        <f t="shared" si="154"/>
        <v>1.139869269068239E-3</v>
      </c>
      <c r="H3323" s="26">
        <f t="shared" si="155"/>
        <v>1.1907119903592102E-4</v>
      </c>
    </row>
    <row r="3324" spans="1:8" x14ac:dyDescent="0.25">
      <c r="A3324" s="12">
        <f>Riesgo!D3328</f>
        <v>0.86780370038031829</v>
      </c>
      <c r="F3324" s="75">
        <f t="shared" si="153"/>
        <v>7.8511819864521937E-2</v>
      </c>
      <c r="G3324" s="26">
        <f t="shared" si="154"/>
        <v>4.8395516878361821E-4</v>
      </c>
      <c r="H3324" s="26">
        <f t="shared" si="155"/>
        <v>3.7996201034043741E-5</v>
      </c>
    </row>
    <row r="3325" spans="1:8" x14ac:dyDescent="0.25">
      <c r="A3325" s="12">
        <f>Riesgo!D3329</f>
        <v>0.77928003480128483</v>
      </c>
      <c r="F3325" s="75">
        <f t="shared" si="153"/>
        <v>-1.0011845714511525E-2</v>
      </c>
      <c r="G3325" s="26">
        <f t="shared" si="154"/>
        <v>-1.003557925644228E-6</v>
      </c>
      <c r="H3325" s="26">
        <f t="shared" si="155"/>
        <v>1.004746711712524E-8</v>
      </c>
    </row>
    <row r="3326" spans="1:8" x14ac:dyDescent="0.25">
      <c r="A3326" s="12">
        <f>Riesgo!D3330</f>
        <v>0.87388198126848204</v>
      </c>
      <c r="F3326" s="75">
        <f t="shared" si="153"/>
        <v>8.4590100752685693E-2</v>
      </c>
      <c r="G3326" s="26">
        <f t="shared" si="154"/>
        <v>6.0528320937946144E-4</v>
      </c>
      <c r="H3326" s="26">
        <f t="shared" si="155"/>
        <v>5.1200967665317596E-5</v>
      </c>
    </row>
    <row r="3327" spans="1:8" x14ac:dyDescent="0.25">
      <c r="A3327" s="12">
        <f>Riesgo!D3331</f>
        <v>0.70752156812114375</v>
      </c>
      <c r="F3327" s="75">
        <f t="shared" si="153"/>
        <v>-8.17703123946526E-2</v>
      </c>
      <c r="G3327" s="26">
        <f t="shared" si="154"/>
        <v>-5.4674770758087029E-4</v>
      </c>
      <c r="H3327" s="26">
        <f t="shared" si="155"/>
        <v>4.4707730849947934E-5</v>
      </c>
    </row>
    <row r="3328" spans="1:8" x14ac:dyDescent="0.25">
      <c r="A3328" s="12">
        <f>Riesgo!D3332</f>
        <v>0.33749377043923356</v>
      </c>
      <c r="F3328" s="75">
        <f t="shared" si="153"/>
        <v>-0.45179811007656279</v>
      </c>
      <c r="G3328" s="26">
        <f t="shared" si="154"/>
        <v>-9.2221722504955167E-2</v>
      </c>
      <c r="H3328" s="26">
        <f t="shared" si="155"/>
        <v>4.1665599935743966E-2</v>
      </c>
    </row>
    <row r="3329" spans="1:8" x14ac:dyDescent="0.25">
      <c r="A3329" s="12">
        <f>Riesgo!D3333</f>
        <v>0.74542195341228479</v>
      </c>
      <c r="F3329" s="75">
        <f t="shared" si="153"/>
        <v>-4.3869927103511563E-2</v>
      </c>
      <c r="G3329" s="26">
        <f t="shared" si="154"/>
        <v>-8.4430767719006155E-5</v>
      </c>
      <c r="H3329" s="26">
        <f t="shared" si="155"/>
        <v>3.7039716251263171E-6</v>
      </c>
    </row>
    <row r="3330" spans="1:8" x14ac:dyDescent="0.25">
      <c r="A3330" s="12">
        <f>Riesgo!D3334</f>
        <v>0.86815412158500527</v>
      </c>
      <c r="F3330" s="75">
        <f t="shared" si="153"/>
        <v>7.8862241069208916E-2</v>
      </c>
      <c r="G3330" s="26">
        <f t="shared" si="154"/>
        <v>4.9046423459742929E-4</v>
      </c>
      <c r="H3330" s="26">
        <f t="shared" si="155"/>
        <v>3.8679108704647504E-5</v>
      </c>
    </row>
    <row r="3331" spans="1:8" x14ac:dyDescent="0.25">
      <c r="A3331" s="12">
        <f>Riesgo!D3335</f>
        <v>0.82761261242245288</v>
      </c>
      <c r="F3331" s="75">
        <f t="shared" ref="F3331:F3394" si="156">A3331-$D$4</f>
        <v>3.8320731906656524E-2</v>
      </c>
      <c r="G3331" s="26">
        <f t="shared" ref="G3331:G3394" si="157">IF(A3331=0,0,(A3331-D$4)^3)</f>
        <v>5.6273170673970462E-5</v>
      </c>
      <c r="H3331" s="26">
        <f t="shared" ref="H3331:H3394" si="158">IF(A3331=0,0,(A3331-D$4)^4)</f>
        <v>2.1564290869347479E-6</v>
      </c>
    </row>
    <row r="3332" spans="1:8" x14ac:dyDescent="0.25">
      <c r="A3332" s="12">
        <f>Riesgo!D3336</f>
        <v>0.70455862010846293</v>
      </c>
      <c r="F3332" s="75">
        <f t="shared" si="156"/>
        <v>-8.4733260407333422E-2</v>
      </c>
      <c r="G3332" s="26">
        <f t="shared" si="157"/>
        <v>-6.0836154360305263E-4</v>
      </c>
      <c r="H3332" s="26">
        <f t="shared" si="158"/>
        <v>5.1548457095924786E-5</v>
      </c>
    </row>
    <row r="3333" spans="1:8" x14ac:dyDescent="0.25">
      <c r="A3333" s="12">
        <f>Riesgo!D3337</f>
        <v>0.79676522828067642</v>
      </c>
      <c r="F3333" s="75">
        <f t="shared" si="156"/>
        <v>7.4733477648800672E-3</v>
      </c>
      <c r="G3333" s="26">
        <f t="shared" si="157"/>
        <v>4.1739339907814901E-7</v>
      </c>
      <c r="H3333" s="26">
        <f t="shared" si="158"/>
        <v>3.1193260260763789E-9</v>
      </c>
    </row>
    <row r="3334" spans="1:8" x14ac:dyDescent="0.25">
      <c r="A3334" s="12">
        <f>Riesgo!D3338</f>
        <v>0.89137514525835482</v>
      </c>
      <c r="F3334" s="75">
        <f t="shared" si="156"/>
        <v>0.10208326474255847</v>
      </c>
      <c r="G3334" s="26">
        <f t="shared" si="157"/>
        <v>1.0638089812253207E-3</v>
      </c>
      <c r="H3334" s="26">
        <f t="shared" si="158"/>
        <v>1.0859709386593582E-4</v>
      </c>
    </row>
    <row r="3335" spans="1:8" x14ac:dyDescent="0.25">
      <c r="A3335" s="12">
        <f>Riesgo!D3339</f>
        <v>0.94865781733882215</v>
      </c>
      <c r="F3335" s="75">
        <f t="shared" si="156"/>
        <v>0.1593659368230258</v>
      </c>
      <c r="G3335" s="26">
        <f t="shared" si="157"/>
        <v>4.0474966704260361E-3</v>
      </c>
      <c r="H3335" s="26">
        <f t="shared" si="158"/>
        <v>6.4503309867052286E-4</v>
      </c>
    </row>
    <row r="3336" spans="1:8" x14ac:dyDescent="0.25">
      <c r="A3336" s="12">
        <f>Riesgo!D3340</f>
        <v>0.65502166563592379</v>
      </c>
      <c r="F3336" s="75">
        <f t="shared" si="156"/>
        <v>-0.13427021487987256</v>
      </c>
      <c r="G3336" s="26">
        <f t="shared" si="157"/>
        <v>-2.420689307343691E-3</v>
      </c>
      <c r="H3336" s="26">
        <f t="shared" si="158"/>
        <v>3.2502647345444727E-4</v>
      </c>
    </row>
    <row r="3337" spans="1:8" x14ac:dyDescent="0.25">
      <c r="A3337" s="12">
        <f>Riesgo!D3341</f>
        <v>0.65034690871491885</v>
      </c>
      <c r="F3337" s="75">
        <f t="shared" si="156"/>
        <v>-0.1389449718008775</v>
      </c>
      <c r="G3337" s="26">
        <f t="shared" si="157"/>
        <v>-2.6824306630464571E-3</v>
      </c>
      <c r="H3337" s="26">
        <f t="shared" si="158"/>
        <v>3.7271025283479916E-4</v>
      </c>
    </row>
    <row r="3338" spans="1:8" x14ac:dyDescent="0.25">
      <c r="A3338" s="12">
        <f>Riesgo!D3342</f>
        <v>0.44191809695786938</v>
      </c>
      <c r="F3338" s="75">
        <f t="shared" si="156"/>
        <v>-0.34737378355792697</v>
      </c>
      <c r="G3338" s="26">
        <f t="shared" si="157"/>
        <v>-4.1917089207930393E-2</v>
      </c>
      <c r="H3338" s="26">
        <f t="shared" si="158"/>
        <v>1.4560897873893929E-2</v>
      </c>
    </row>
    <row r="3339" spans="1:8" x14ac:dyDescent="0.25">
      <c r="A3339" s="12">
        <f>Riesgo!D3343</f>
        <v>0.871863770519829</v>
      </c>
      <c r="F3339" s="75">
        <f t="shared" si="156"/>
        <v>8.2571890004032644E-2</v>
      </c>
      <c r="G3339" s="26">
        <f t="shared" si="157"/>
        <v>5.6298480851411979E-4</v>
      </c>
      <c r="H3339" s="26">
        <f t="shared" si="158"/>
        <v>4.6486719682569278E-5</v>
      </c>
    </row>
    <row r="3340" spans="1:8" x14ac:dyDescent="0.25">
      <c r="A3340" s="12">
        <f>Riesgo!D3344</f>
        <v>0.73106086185807606</v>
      </c>
      <c r="F3340" s="75">
        <f t="shared" si="156"/>
        <v>-5.823101865772029E-2</v>
      </c>
      <c r="G3340" s="26">
        <f t="shared" si="157"/>
        <v>-1.9745273893700859E-4</v>
      </c>
      <c r="H3340" s="26">
        <f t="shared" si="158"/>
        <v>1.1497874125058922E-5</v>
      </c>
    </row>
    <row r="3341" spans="1:8" x14ac:dyDescent="0.25">
      <c r="A3341" s="12">
        <f>Riesgo!D3345</f>
        <v>0.62060729913622437</v>
      </c>
      <c r="F3341" s="75">
        <f t="shared" si="156"/>
        <v>-0.16868458137957199</v>
      </c>
      <c r="G3341" s="26">
        <f t="shared" si="157"/>
        <v>-4.7998333958406119E-3</v>
      </c>
      <c r="H3341" s="26">
        <f t="shared" si="158"/>
        <v>8.0965788706906304E-4</v>
      </c>
    </row>
    <row r="3342" spans="1:8" x14ac:dyDescent="0.25">
      <c r="A3342" s="12">
        <f>Riesgo!D3346</f>
        <v>0.77015522904524636</v>
      </c>
      <c r="F3342" s="75">
        <f t="shared" si="156"/>
        <v>-1.9136651470549992E-2</v>
      </c>
      <c r="G3342" s="26">
        <f t="shared" si="157"/>
        <v>-7.0080604909748751E-6</v>
      </c>
      <c r="H3342" s="26">
        <f t="shared" si="158"/>
        <v>1.3411081110031766E-7</v>
      </c>
    </row>
    <row r="3343" spans="1:8" x14ac:dyDescent="0.25">
      <c r="A3343" s="12">
        <f>Riesgo!D3347</f>
        <v>0.78218254678209287</v>
      </c>
      <c r="F3343" s="75">
        <f t="shared" si="156"/>
        <v>-7.1093337337034823E-3</v>
      </c>
      <c r="G3343" s="26">
        <f t="shared" si="157"/>
        <v>-3.5932439698697658E-7</v>
      </c>
      <c r="H3343" s="26">
        <f t="shared" si="158"/>
        <v>2.5545570568421748E-9</v>
      </c>
    </row>
    <row r="3344" spans="1:8" x14ac:dyDescent="0.25">
      <c r="A3344" s="12">
        <f>Riesgo!D3348</f>
        <v>0.87254699991624451</v>
      </c>
      <c r="F3344" s="75">
        <f t="shared" si="156"/>
        <v>8.3255119400448163E-2</v>
      </c>
      <c r="G3344" s="26">
        <f t="shared" si="157"/>
        <v>5.7707577564495292E-4</v>
      </c>
      <c r="H3344" s="26">
        <f t="shared" si="158"/>
        <v>4.8044512604426797E-5</v>
      </c>
    </row>
    <row r="3345" spans="1:8" x14ac:dyDescent="0.25">
      <c r="A3345" s="12">
        <f>Riesgo!D3349</f>
        <v>0.64962764597082856</v>
      </c>
      <c r="F3345" s="75">
        <f t="shared" si="156"/>
        <v>-0.13966423454496779</v>
      </c>
      <c r="G3345" s="26">
        <f t="shared" si="157"/>
        <v>-2.724304303535565E-3</v>
      </c>
      <c r="H3345" s="26">
        <f t="shared" si="158"/>
        <v>3.8048787522085628E-4</v>
      </c>
    </row>
    <row r="3346" spans="1:8" x14ac:dyDescent="0.25">
      <c r="A3346" s="12">
        <f>Riesgo!D3350</f>
        <v>0.69922658044877561</v>
      </c>
      <c r="F3346" s="75">
        <f t="shared" si="156"/>
        <v>-9.0065300067020737E-2</v>
      </c>
      <c r="G3346" s="26">
        <f t="shared" si="157"/>
        <v>-7.3058794321371307E-4</v>
      </c>
      <c r="H3346" s="26">
        <f t="shared" si="158"/>
        <v>6.5800622330890583E-5</v>
      </c>
    </row>
    <row r="3347" spans="1:8" x14ac:dyDescent="0.25">
      <c r="A3347" s="12">
        <f>Riesgo!D3351</f>
        <v>0.66273191038661472</v>
      </c>
      <c r="F3347" s="75">
        <f t="shared" si="156"/>
        <v>-0.12655997012918163</v>
      </c>
      <c r="G3347" s="26">
        <f t="shared" si="157"/>
        <v>-2.0271649610547893E-3</v>
      </c>
      <c r="H3347" s="26">
        <f t="shared" si="158"/>
        <v>2.5655793691801781E-4</v>
      </c>
    </row>
    <row r="3348" spans="1:8" x14ac:dyDescent="0.25">
      <c r="A3348" s="12">
        <f>Riesgo!D3352</f>
        <v>0.52356378382730873</v>
      </c>
      <c r="F3348" s="75">
        <f t="shared" si="156"/>
        <v>-0.26572809668848762</v>
      </c>
      <c r="G3348" s="26">
        <f t="shared" si="157"/>
        <v>-1.8763438605035525E-2</v>
      </c>
      <c r="H3348" s="26">
        <f t="shared" si="158"/>
        <v>4.9859728278473818E-3</v>
      </c>
    </row>
    <row r="3349" spans="1:8" x14ac:dyDescent="0.25">
      <c r="A3349" s="12">
        <f>Riesgo!D3353</f>
        <v>0.8294555638370994</v>
      </c>
      <c r="F3349" s="75">
        <f t="shared" si="156"/>
        <v>4.0163683321303045E-2</v>
      </c>
      <c r="G3349" s="26">
        <f t="shared" si="157"/>
        <v>6.4788899395256489E-5</v>
      </c>
      <c r="H3349" s="26">
        <f t="shared" si="158"/>
        <v>2.6021608380468442E-6</v>
      </c>
    </row>
    <row r="3350" spans="1:8" x14ac:dyDescent="0.25">
      <c r="A3350" s="12">
        <f>Riesgo!D3354</f>
        <v>0.74116869218087733</v>
      </c>
      <c r="F3350" s="75">
        <f t="shared" si="156"/>
        <v>-4.812318833491902E-2</v>
      </c>
      <c r="G3350" s="26">
        <f t="shared" si="157"/>
        <v>-1.1144566489307219E-4</v>
      </c>
      <c r="H3350" s="26">
        <f t="shared" si="158"/>
        <v>5.3631207207595854E-6</v>
      </c>
    </row>
    <row r="3351" spans="1:8" x14ac:dyDescent="0.25">
      <c r="A3351" s="12">
        <f>Riesgo!D3355</f>
        <v>0.73127305355325278</v>
      </c>
      <c r="F3351" s="75">
        <f t="shared" si="156"/>
        <v>-5.8018826962543568E-2</v>
      </c>
      <c r="G3351" s="26">
        <f t="shared" si="157"/>
        <v>-1.9530206338774924E-4</v>
      </c>
      <c r="H3351" s="26">
        <f t="shared" si="158"/>
        <v>1.1331196621121539E-5</v>
      </c>
    </row>
    <row r="3352" spans="1:8" x14ac:dyDescent="0.25">
      <c r="A3352" s="12">
        <f>Riesgo!D3356</f>
        <v>0.72125306060385797</v>
      </c>
      <c r="F3352" s="75">
        <f t="shared" si="156"/>
        <v>-6.8038819911938386E-2</v>
      </c>
      <c r="G3352" s="26">
        <f t="shared" si="157"/>
        <v>-3.1497081730196518E-4</v>
      </c>
      <c r="H3352" s="26">
        <f t="shared" si="158"/>
        <v>2.143024271592446E-5</v>
      </c>
    </row>
    <row r="3353" spans="1:8" x14ac:dyDescent="0.25">
      <c r="A3353" s="12">
        <f>Riesgo!D3357</f>
        <v>0.89923567517426528</v>
      </c>
      <c r="F3353" s="75">
        <f t="shared" si="156"/>
        <v>0.10994379465846893</v>
      </c>
      <c r="G3353" s="26">
        <f t="shared" si="157"/>
        <v>1.3289607884082047E-3</v>
      </c>
      <c r="H3353" s="26">
        <f t="shared" si="158"/>
        <v>1.4611099202990865E-4</v>
      </c>
    </row>
    <row r="3354" spans="1:8" x14ac:dyDescent="0.25">
      <c r="A3354" s="12">
        <f>Riesgo!D3358</f>
        <v>0.90398250399597946</v>
      </c>
      <c r="F3354" s="75">
        <f t="shared" si="156"/>
        <v>0.11469062348018311</v>
      </c>
      <c r="G3354" s="26">
        <f t="shared" si="157"/>
        <v>1.5086334782363528E-3</v>
      </c>
      <c r="H3354" s="26">
        <f t="shared" si="158"/>
        <v>1.7302611422200456E-4</v>
      </c>
    </row>
    <row r="3355" spans="1:8" x14ac:dyDescent="0.25">
      <c r="A3355" s="12">
        <f>Riesgo!D3359</f>
        <v>0.90696101463714784</v>
      </c>
      <c r="F3355" s="75">
        <f t="shared" si="156"/>
        <v>0.11766913412135149</v>
      </c>
      <c r="G3355" s="26">
        <f t="shared" si="157"/>
        <v>1.6292497874657666E-3</v>
      </c>
      <c r="H3355" s="26">
        <f t="shared" si="158"/>
        <v>1.917124117584927E-4</v>
      </c>
    </row>
    <row r="3356" spans="1:8" x14ac:dyDescent="0.25">
      <c r="A3356" s="12">
        <f>Riesgo!D3360</f>
        <v>0.77814948713801213</v>
      </c>
      <c r="F3356" s="75">
        <f t="shared" si="156"/>
        <v>-1.1142393377784221E-2</v>
      </c>
      <c r="G3356" s="26">
        <f t="shared" si="157"/>
        <v>-1.3833607871290784E-6</v>
      </c>
      <c r="H3356" s="26">
        <f t="shared" si="158"/>
        <v>1.5413950073593411E-8</v>
      </c>
    </row>
    <row r="3357" spans="1:8" x14ac:dyDescent="0.25">
      <c r="A3357" s="12">
        <f>Riesgo!D3361</f>
        <v>0.89630011011733135</v>
      </c>
      <c r="F3357" s="75">
        <f t="shared" si="156"/>
        <v>0.107008229601535</v>
      </c>
      <c r="G3357" s="26">
        <f t="shared" si="157"/>
        <v>1.2253256838646355E-3</v>
      </c>
      <c r="H3357" s="26">
        <f t="shared" si="158"/>
        <v>1.311199321156448E-4</v>
      </c>
    </row>
    <row r="3358" spans="1:8" x14ac:dyDescent="0.25">
      <c r="A3358" s="12">
        <f>Riesgo!D3362</f>
        <v>0.61417788299777754</v>
      </c>
      <c r="F3358" s="75">
        <f t="shared" si="156"/>
        <v>-0.17511399751801882</v>
      </c>
      <c r="G3358" s="26">
        <f t="shared" si="157"/>
        <v>-5.3698553460523359E-3</v>
      </c>
      <c r="H3358" s="26">
        <f t="shared" si="158"/>
        <v>9.4033683574072885E-4</v>
      </c>
    </row>
    <row r="3359" spans="1:8" x14ac:dyDescent="0.25">
      <c r="A3359" s="12">
        <f>Riesgo!D3363</f>
        <v>0.66419896443479309</v>
      </c>
      <c r="F3359" s="75">
        <f t="shared" si="156"/>
        <v>-0.12509291608100326</v>
      </c>
      <c r="G3359" s="26">
        <f t="shared" si="157"/>
        <v>-1.9574836796234997E-3</v>
      </c>
      <c r="H3359" s="26">
        <f t="shared" si="158"/>
        <v>2.4486734166507591E-4</v>
      </c>
    </row>
    <row r="3360" spans="1:8" x14ac:dyDescent="0.25">
      <c r="A3360" s="12">
        <f>Riesgo!D3364</f>
        <v>0.91305757861916126</v>
      </c>
      <c r="F3360" s="75">
        <f t="shared" si="156"/>
        <v>0.12376569810336491</v>
      </c>
      <c r="G3360" s="26">
        <f t="shared" si="157"/>
        <v>1.8958365310743578E-3</v>
      </c>
      <c r="H3360" s="26">
        <f t="shared" si="158"/>
        <v>2.3463953175827955E-4</v>
      </c>
    </row>
    <row r="3361" spans="1:8" x14ac:dyDescent="0.25">
      <c r="A3361" s="12">
        <f>Riesgo!D3365</f>
        <v>0.91877369762399097</v>
      </c>
      <c r="F3361" s="75">
        <f t="shared" si="156"/>
        <v>0.12948181710819462</v>
      </c>
      <c r="G3361" s="26">
        <f t="shared" si="157"/>
        <v>2.1708327085150107E-3</v>
      </c>
      <c r="H3361" s="26">
        <f t="shared" si="158"/>
        <v>2.8108336373642738E-4</v>
      </c>
    </row>
    <row r="3362" spans="1:8" x14ac:dyDescent="0.25">
      <c r="A3362" s="12">
        <f>Riesgo!D3366</f>
        <v>0.8181547126027896</v>
      </c>
      <c r="F3362" s="75">
        <f t="shared" si="156"/>
        <v>2.8862832086993251E-2</v>
      </c>
      <c r="G3362" s="26">
        <f t="shared" si="157"/>
        <v>2.4044559682827904E-5</v>
      </c>
      <c r="H3362" s="26">
        <f t="shared" si="158"/>
        <v>6.9399408873114951E-7</v>
      </c>
    </row>
    <row r="3363" spans="1:8" x14ac:dyDescent="0.25">
      <c r="A3363" s="12">
        <f>Riesgo!D3367</f>
        <v>0.63646560454510281</v>
      </c>
      <c r="F3363" s="75">
        <f t="shared" si="156"/>
        <v>-0.15282627597069354</v>
      </c>
      <c r="G3363" s="26">
        <f t="shared" si="157"/>
        <v>-3.5693907299885036E-3</v>
      </c>
      <c r="H3363" s="26">
        <f t="shared" si="158"/>
        <v>5.4549669274845834E-4</v>
      </c>
    </row>
    <row r="3364" spans="1:8" x14ac:dyDescent="0.25">
      <c r="A3364" s="12">
        <f>Riesgo!D3368</f>
        <v>1</v>
      </c>
      <c r="F3364" s="75">
        <f t="shared" si="156"/>
        <v>0.21070811948420365</v>
      </c>
      <c r="G3364" s="26">
        <f t="shared" si="157"/>
        <v>9.3550004657532264E-3</v>
      </c>
      <c r="H3364" s="26">
        <f t="shared" si="158"/>
        <v>1.9711745559127117E-3</v>
      </c>
    </row>
    <row r="3365" spans="1:8" x14ac:dyDescent="0.25">
      <c r="A3365" s="12">
        <f>Riesgo!D3369</f>
        <v>0.68149869159455667</v>
      </c>
      <c r="F3365" s="75">
        <f t="shared" si="156"/>
        <v>-0.10779318892123968</v>
      </c>
      <c r="G3365" s="26">
        <f t="shared" si="157"/>
        <v>-1.2524891156329636E-3</v>
      </c>
      <c r="H3365" s="26">
        <f t="shared" si="158"/>
        <v>1.3500979586322044E-4</v>
      </c>
    </row>
    <row r="3366" spans="1:8" x14ac:dyDescent="0.25">
      <c r="A3366" s="12">
        <f>Riesgo!D3370</f>
        <v>0.65513260148586039</v>
      </c>
      <c r="F3366" s="75">
        <f t="shared" si="156"/>
        <v>-0.13415927902993596</v>
      </c>
      <c r="G3366" s="26">
        <f t="shared" si="157"/>
        <v>-2.4146942454888387E-3</v>
      </c>
      <c r="H3366" s="26">
        <f t="shared" si="158"/>
        <v>3.2395363905251786E-4</v>
      </c>
    </row>
    <row r="3367" spans="1:8" x14ac:dyDescent="0.25">
      <c r="A3367" s="12">
        <f>Riesgo!D3371</f>
        <v>0.89203904134008882</v>
      </c>
      <c r="F3367" s="75">
        <f t="shared" si="156"/>
        <v>0.10274716082429247</v>
      </c>
      <c r="G3367" s="26">
        <f t="shared" si="157"/>
        <v>1.0846996250348131E-3</v>
      </c>
      <c r="H3367" s="26">
        <f t="shared" si="158"/>
        <v>1.1144980681950167E-4</v>
      </c>
    </row>
    <row r="3368" spans="1:8" x14ac:dyDescent="0.25">
      <c r="A3368" s="12">
        <f>Riesgo!D3372</f>
        <v>0.77506807122663801</v>
      </c>
      <c r="F3368" s="75">
        <f t="shared" si="156"/>
        <v>-1.422380928915834E-2</v>
      </c>
      <c r="G3368" s="26">
        <f t="shared" si="157"/>
        <v>-2.8777148778785863E-6</v>
      </c>
      <c r="H3368" s="26">
        <f t="shared" si="158"/>
        <v>4.0932067611518596E-8</v>
      </c>
    </row>
    <row r="3369" spans="1:8" x14ac:dyDescent="0.25">
      <c r="A3369" s="12">
        <f>Riesgo!D3373</f>
        <v>0.8886603387107368</v>
      </c>
      <c r="F3369" s="75">
        <f t="shared" si="156"/>
        <v>9.9368458194940446E-2</v>
      </c>
      <c r="G3369" s="26">
        <f t="shared" si="157"/>
        <v>9.8117314747635091E-4</v>
      </c>
      <c r="H3369" s="26">
        <f t="shared" si="158"/>
        <v>9.74976628870019E-5</v>
      </c>
    </row>
    <row r="3370" spans="1:8" x14ac:dyDescent="0.25">
      <c r="A3370" s="12">
        <f>Riesgo!D3374</f>
        <v>0.94388482904903692</v>
      </c>
      <c r="F3370" s="75">
        <f t="shared" si="156"/>
        <v>0.15459294853324057</v>
      </c>
      <c r="G3370" s="26">
        <f t="shared" si="157"/>
        <v>3.6946137443555063E-3</v>
      </c>
      <c r="H3370" s="26">
        <f t="shared" si="158"/>
        <v>5.7116123243135394E-4</v>
      </c>
    </row>
    <row r="3371" spans="1:8" x14ac:dyDescent="0.25">
      <c r="A3371" s="12">
        <f>Riesgo!D3375</f>
        <v>0.78037871735637743</v>
      </c>
      <c r="F3371" s="75">
        <f t="shared" si="156"/>
        <v>-8.9131631594189242E-3</v>
      </c>
      <c r="G3371" s="26">
        <f t="shared" si="157"/>
        <v>-7.0810159012953261E-7</v>
      </c>
      <c r="H3371" s="26">
        <f t="shared" si="158"/>
        <v>6.3114250062685087E-9</v>
      </c>
    </row>
    <row r="3372" spans="1:8" x14ac:dyDescent="0.25">
      <c r="A3372" s="12">
        <f>Riesgo!D3376</f>
        <v>0.70057752094020642</v>
      </c>
      <c r="F3372" s="75">
        <f t="shared" si="156"/>
        <v>-8.8714359575589929E-2</v>
      </c>
      <c r="G3372" s="26">
        <f t="shared" si="157"/>
        <v>-6.9820308793991143E-4</v>
      </c>
      <c r="H3372" s="26">
        <f t="shared" si="158"/>
        <v>6.1940639800288548E-5</v>
      </c>
    </row>
    <row r="3373" spans="1:8" x14ac:dyDescent="0.25">
      <c r="A3373" s="12">
        <f>Riesgo!D3377</f>
        <v>0.83246825242389955</v>
      </c>
      <c r="F3373" s="75">
        <f t="shared" si="156"/>
        <v>4.3176371908103195E-2</v>
      </c>
      <c r="G3373" s="26">
        <f t="shared" si="157"/>
        <v>8.0489353270104042E-5</v>
      </c>
      <c r="H3373" s="26">
        <f t="shared" si="158"/>
        <v>3.4752382514327141E-6</v>
      </c>
    </row>
    <row r="3374" spans="1:8" x14ac:dyDescent="0.25">
      <c r="A3374" s="12">
        <f>Riesgo!D3378</f>
        <v>0.86885315085087877</v>
      </c>
      <c r="F3374" s="75">
        <f t="shared" si="156"/>
        <v>7.9561270335082424E-2</v>
      </c>
      <c r="G3374" s="26">
        <f t="shared" si="157"/>
        <v>5.0362250207779591E-4</v>
      </c>
      <c r="H3374" s="26">
        <f t="shared" si="158"/>
        <v>4.0068846034642134E-5</v>
      </c>
    </row>
    <row r="3375" spans="1:8" x14ac:dyDescent="0.25">
      <c r="A3375" s="12">
        <f>Riesgo!D3379</f>
        <v>0.81368549132950074</v>
      </c>
      <c r="F3375" s="75">
        <f t="shared" si="156"/>
        <v>2.4393610813704392E-2</v>
      </c>
      <c r="G3375" s="26">
        <f t="shared" si="157"/>
        <v>1.4515375390028874E-5</v>
      </c>
      <c r="H3375" s="26">
        <f t="shared" si="158"/>
        <v>3.5408241807918698E-7</v>
      </c>
    </row>
    <row r="3376" spans="1:8" x14ac:dyDescent="0.25">
      <c r="A3376" s="12">
        <f>Riesgo!D3380</f>
        <v>0.66891444720880433</v>
      </c>
      <c r="F3376" s="75">
        <f t="shared" si="156"/>
        <v>-0.12037743330699202</v>
      </c>
      <c r="G3376" s="26">
        <f t="shared" si="157"/>
        <v>-1.7443564567540988E-3</v>
      </c>
      <c r="H3376" s="26">
        <f t="shared" si="158"/>
        <v>2.0998115303653744E-4</v>
      </c>
    </row>
    <row r="3377" spans="1:8" x14ac:dyDescent="0.25">
      <c r="A3377" s="12">
        <f>Riesgo!D3381</f>
        <v>0.83179787932486471</v>
      </c>
      <c r="F3377" s="75">
        <f t="shared" si="156"/>
        <v>4.2505998809068357E-2</v>
      </c>
      <c r="G3377" s="26">
        <f t="shared" si="157"/>
        <v>7.6798135635033091E-5</v>
      </c>
      <c r="H3377" s="26">
        <f t="shared" si="158"/>
        <v>3.2643814618413871E-6</v>
      </c>
    </row>
    <row r="3378" spans="1:8" x14ac:dyDescent="0.25">
      <c r="A3378" s="12">
        <f>Riesgo!D3382</f>
        <v>0.74851703055903451</v>
      </c>
      <c r="F3378" s="75">
        <f t="shared" si="156"/>
        <v>-4.0774849956761838E-2</v>
      </c>
      <c r="G3378" s="26">
        <f t="shared" si="157"/>
        <v>-6.7791792101184261E-5</v>
      </c>
      <c r="H3378" s="26">
        <f t="shared" si="158"/>
        <v>2.7642001512257808E-6</v>
      </c>
    </row>
    <row r="3379" spans="1:8" x14ac:dyDescent="0.25">
      <c r="A3379" s="12">
        <f>Riesgo!D3383</f>
        <v>0.95264611567786417</v>
      </c>
      <c r="F3379" s="75">
        <f t="shared" si="156"/>
        <v>0.16335423516206782</v>
      </c>
      <c r="G3379" s="26">
        <f t="shared" si="157"/>
        <v>4.359043427480243E-3</v>
      </c>
      <c r="H3379" s="26">
        <f t="shared" si="158"/>
        <v>7.1206820513427366E-4</v>
      </c>
    </row>
    <row r="3380" spans="1:8" x14ac:dyDescent="0.25">
      <c r="A3380" s="12">
        <f>Riesgo!D3384</f>
        <v>0.68653085855378415</v>
      </c>
      <c r="F3380" s="75">
        <f t="shared" si="156"/>
        <v>-0.1027610219620122</v>
      </c>
      <c r="G3380" s="26">
        <f t="shared" si="157"/>
        <v>-1.0851386794821223E-3</v>
      </c>
      <c r="H3380" s="26">
        <f t="shared" si="158"/>
        <v>1.1150995967409129E-4</v>
      </c>
    </row>
    <row r="3381" spans="1:8" x14ac:dyDescent="0.25">
      <c r="A3381" s="12">
        <f>Riesgo!D3385</f>
        <v>0.9645666172772196</v>
      </c>
      <c r="F3381" s="75">
        <f t="shared" si="156"/>
        <v>0.17527473676142324</v>
      </c>
      <c r="G3381" s="26">
        <f t="shared" si="157"/>
        <v>5.3846560878442109E-3</v>
      </c>
      <c r="H3381" s="26">
        <f t="shared" si="158"/>
        <v>9.4379417834768913E-4</v>
      </c>
    </row>
    <row r="3382" spans="1:8" x14ac:dyDescent="0.25">
      <c r="A3382" s="12">
        <f>Riesgo!D3386</f>
        <v>0.85050555500160019</v>
      </c>
      <c r="F3382" s="75">
        <f t="shared" si="156"/>
        <v>6.1213674485803837E-2</v>
      </c>
      <c r="G3382" s="26">
        <f t="shared" si="157"/>
        <v>2.2937461323253516E-4</v>
      </c>
      <c r="H3382" s="26">
        <f t="shared" si="158"/>
        <v>1.4040862909723561E-5</v>
      </c>
    </row>
    <row r="3383" spans="1:8" x14ac:dyDescent="0.25">
      <c r="A3383" s="12">
        <f>Riesgo!D3387</f>
        <v>0.80460228748196549</v>
      </c>
      <c r="F3383" s="75">
        <f t="shared" si="156"/>
        <v>1.5310406966169143E-2</v>
      </c>
      <c r="G3383" s="26">
        <f t="shared" si="157"/>
        <v>3.5888904724556984E-6</v>
      </c>
      <c r="H3383" s="26">
        <f t="shared" si="158"/>
        <v>5.4947373690303793E-8</v>
      </c>
    </row>
    <row r="3384" spans="1:8" x14ac:dyDescent="0.25">
      <c r="A3384" s="12">
        <f>Riesgo!D3388</f>
        <v>0.99050639868011836</v>
      </c>
      <c r="F3384" s="75">
        <f t="shared" si="156"/>
        <v>0.20121451816432201</v>
      </c>
      <c r="G3384" s="26">
        <f t="shared" si="157"/>
        <v>8.1466290038218498E-3</v>
      </c>
      <c r="H3384" s="26">
        <f t="shared" si="158"/>
        <v>1.6392200296675042E-3</v>
      </c>
    </row>
    <row r="3385" spans="1:8" x14ac:dyDescent="0.25">
      <c r="A3385" s="12">
        <f>Riesgo!D3389</f>
        <v>0.80756969501458553</v>
      </c>
      <c r="F3385" s="75">
        <f t="shared" si="156"/>
        <v>1.827781449878918E-2</v>
      </c>
      <c r="G3385" s="26">
        <f t="shared" si="157"/>
        <v>6.1062249031647728E-6</v>
      </c>
      <c r="H3385" s="26">
        <f t="shared" si="158"/>
        <v>1.1160844606793263E-7</v>
      </c>
    </row>
    <row r="3386" spans="1:8" x14ac:dyDescent="0.25">
      <c r="A3386" s="12">
        <f>Riesgo!D3390</f>
        <v>0.63481470120011041</v>
      </c>
      <c r="F3386" s="75">
        <f t="shared" si="156"/>
        <v>-0.15447717931568594</v>
      </c>
      <c r="G3386" s="26">
        <f t="shared" si="157"/>
        <v>-3.6863196600520863E-3</v>
      </c>
      <c r="H3386" s="26">
        <f t="shared" si="158"/>
        <v>5.6945226314080463E-4</v>
      </c>
    </row>
    <row r="3387" spans="1:8" x14ac:dyDescent="0.25">
      <c r="A3387" s="12">
        <f>Riesgo!D3391</f>
        <v>0.58319798852917049</v>
      </c>
      <c r="F3387" s="75">
        <f t="shared" si="156"/>
        <v>-0.20609389198662587</v>
      </c>
      <c r="G3387" s="26">
        <f t="shared" si="157"/>
        <v>-8.7537746499668743E-3</v>
      </c>
      <c r="H3387" s="26">
        <f t="shared" si="158"/>
        <v>1.8040994871855369E-3</v>
      </c>
    </row>
    <row r="3388" spans="1:8" x14ac:dyDescent="0.25">
      <c r="A3388" s="12">
        <f>Riesgo!D3392</f>
        <v>0.84807439701287202</v>
      </c>
      <c r="F3388" s="75">
        <f t="shared" si="156"/>
        <v>5.8782516497075665E-2</v>
      </c>
      <c r="G3388" s="26">
        <f t="shared" si="157"/>
        <v>2.0311618142829869E-4</v>
      </c>
      <c r="H3388" s="26">
        <f t="shared" si="158"/>
        <v>1.1939680285631984E-5</v>
      </c>
    </row>
    <row r="3389" spans="1:8" x14ac:dyDescent="0.25">
      <c r="A3389" s="12">
        <f>Riesgo!D3393</f>
        <v>0.9217878105359476</v>
      </c>
      <c r="F3389" s="75">
        <f t="shared" si="156"/>
        <v>0.13249593002015125</v>
      </c>
      <c r="G3389" s="26">
        <f t="shared" si="157"/>
        <v>2.3259887708332564E-3</v>
      </c>
      <c r="H3389" s="26">
        <f t="shared" si="158"/>
        <v>3.0818404540798079E-4</v>
      </c>
    </row>
    <row r="3390" spans="1:8" x14ac:dyDescent="0.25">
      <c r="A3390" s="12">
        <f>Riesgo!D3394</f>
        <v>0.66548243589334077</v>
      </c>
      <c r="F3390" s="75">
        <f t="shared" si="156"/>
        <v>-0.12380944462245558</v>
      </c>
      <c r="G3390" s="26">
        <f t="shared" si="157"/>
        <v>-1.8978475624482185E-3</v>
      </c>
      <c r="H3390" s="26">
        <f t="shared" si="158"/>
        <v>2.3497145268479503E-4</v>
      </c>
    </row>
    <row r="3391" spans="1:8" x14ac:dyDescent="0.25">
      <c r="A3391" s="12">
        <f>Riesgo!D3395</f>
        <v>0.89063715921762343</v>
      </c>
      <c r="F3391" s="75">
        <f t="shared" si="156"/>
        <v>0.10134527870182708</v>
      </c>
      <c r="G3391" s="26">
        <f t="shared" si="157"/>
        <v>1.0409037281419635E-3</v>
      </c>
      <c r="H3391" s="26">
        <f t="shared" si="158"/>
        <v>1.0549067843031813E-4</v>
      </c>
    </row>
    <row r="3392" spans="1:8" x14ac:dyDescent="0.25">
      <c r="A3392" s="12">
        <f>Riesgo!D3396</f>
        <v>0.78760506220130821</v>
      </c>
      <c r="F3392" s="75">
        <f t="shared" si="156"/>
        <v>-1.6868183144881366E-3</v>
      </c>
      <c r="G3392" s="26">
        <f t="shared" si="157"/>
        <v>-4.799598656052178E-9</v>
      </c>
      <c r="H3392" s="26">
        <f t="shared" si="158"/>
        <v>8.0960509152214607E-12</v>
      </c>
    </row>
    <row r="3393" spans="1:8" x14ac:dyDescent="0.25">
      <c r="A3393" s="12">
        <f>Riesgo!D3397</f>
        <v>0.64733099103347103</v>
      </c>
      <c r="F3393" s="75">
        <f t="shared" si="156"/>
        <v>-0.14196088948232533</v>
      </c>
      <c r="G3393" s="26">
        <f t="shared" si="157"/>
        <v>-2.8609227781284832E-3</v>
      </c>
      <c r="H3393" s="26">
        <f t="shared" si="158"/>
        <v>4.0613914232336476E-4</v>
      </c>
    </row>
    <row r="3394" spans="1:8" x14ac:dyDescent="0.25">
      <c r="A3394" s="12">
        <f>Riesgo!D3398</f>
        <v>0.71117759384986334</v>
      </c>
      <c r="F3394" s="75">
        <f t="shared" si="156"/>
        <v>-7.8114286665933008E-2</v>
      </c>
      <c r="G3394" s="26">
        <f t="shared" si="157"/>
        <v>-4.7664101809678826E-4</v>
      </c>
      <c r="H3394" s="26">
        <f t="shared" si="158"/>
        <v>3.7232473124354682E-5</v>
      </c>
    </row>
    <row r="3395" spans="1:8" x14ac:dyDescent="0.25">
      <c r="A3395" s="12">
        <f>Riesgo!D3399</f>
        <v>0.61882448445709359</v>
      </c>
      <c r="F3395" s="75">
        <f t="shared" ref="F3395:F3458" si="159">A3395-$D$4</f>
        <v>-0.17046739605870276</v>
      </c>
      <c r="G3395" s="26">
        <f t="shared" ref="G3395:G3458" si="160">IF(A3395=0,0,(A3395-D$4)^3)</f>
        <v>-4.9536347545250424E-3</v>
      </c>
      <c r="H3395" s="26">
        <f t="shared" ref="H3395:H3458" si="161">IF(A3395=0,0,(A3395-D$4)^4)</f>
        <v>8.4443321762977532E-4</v>
      </c>
    </row>
    <row r="3396" spans="1:8" x14ac:dyDescent="0.25">
      <c r="A3396" s="12">
        <f>Riesgo!D3400</f>
        <v>1</v>
      </c>
      <c r="F3396" s="75">
        <f t="shared" si="159"/>
        <v>0.21070811948420365</v>
      </c>
      <c r="G3396" s="26">
        <f t="shared" si="160"/>
        <v>9.3550004657532264E-3</v>
      </c>
      <c r="H3396" s="26">
        <f t="shared" si="161"/>
        <v>1.9711745559127117E-3</v>
      </c>
    </row>
    <row r="3397" spans="1:8" x14ac:dyDescent="0.25">
      <c r="A3397" s="12">
        <f>Riesgo!D3401</f>
        <v>0.69085427866279858</v>
      </c>
      <c r="F3397" s="75">
        <f t="shared" si="159"/>
        <v>-9.8437601852997769E-2</v>
      </c>
      <c r="G3397" s="26">
        <f t="shared" si="160"/>
        <v>-9.538565680295392E-4</v>
      </c>
      <c r="H3397" s="26">
        <f t="shared" si="161"/>
        <v>9.3895353068558664E-5</v>
      </c>
    </row>
    <row r="3398" spans="1:8" x14ac:dyDescent="0.25">
      <c r="A3398" s="12">
        <f>Riesgo!D3402</f>
        <v>0.84278706699643247</v>
      </c>
      <c r="F3398" s="75">
        <f t="shared" si="159"/>
        <v>5.3495186480636114E-2</v>
      </c>
      <c r="G3398" s="26">
        <f t="shared" si="160"/>
        <v>1.530890462312706E-4</v>
      </c>
      <c r="H3398" s="26">
        <f t="shared" si="161"/>
        <v>8.1895270762845434E-6</v>
      </c>
    </row>
    <row r="3399" spans="1:8" x14ac:dyDescent="0.25">
      <c r="A3399" s="12">
        <f>Riesgo!D3403</f>
        <v>0.85572524622219459</v>
      </c>
      <c r="F3399" s="75">
        <f t="shared" si="159"/>
        <v>6.643336570639824E-2</v>
      </c>
      <c r="G3399" s="26">
        <f t="shared" si="160"/>
        <v>2.9319648999524616E-4</v>
      </c>
      <c r="H3399" s="26">
        <f t="shared" si="161"/>
        <v>1.9478029643686522E-5</v>
      </c>
    </row>
    <row r="3400" spans="1:8" x14ac:dyDescent="0.25">
      <c r="A3400" s="12">
        <f>Riesgo!D3404</f>
        <v>0.7041710335740976</v>
      </c>
      <c r="F3400" s="75">
        <f t="shared" si="159"/>
        <v>-8.5120846941698747E-2</v>
      </c>
      <c r="G3400" s="26">
        <f t="shared" si="160"/>
        <v>-6.1674808324191312E-4</v>
      </c>
      <c r="H3400" s="26">
        <f t="shared" si="161"/>
        <v>5.2498119195220965E-5</v>
      </c>
    </row>
    <row r="3401" spans="1:8" x14ac:dyDescent="0.25">
      <c r="A3401" s="12">
        <f>Riesgo!D3405</f>
        <v>0.53281149177924469</v>
      </c>
      <c r="F3401" s="75">
        <f t="shared" si="159"/>
        <v>-0.25648038873655166</v>
      </c>
      <c r="G3401" s="26">
        <f t="shared" si="160"/>
        <v>-1.6871841613500603E-2</v>
      </c>
      <c r="H3401" s="26">
        <f t="shared" si="161"/>
        <v>4.3272964957321641E-3</v>
      </c>
    </row>
    <row r="3402" spans="1:8" x14ac:dyDescent="0.25">
      <c r="A3402" s="12">
        <f>Riesgo!D3406</f>
        <v>0.78118668942246183</v>
      </c>
      <c r="F3402" s="75">
        <f t="shared" si="159"/>
        <v>-8.1051910933345184E-3</v>
      </c>
      <c r="G3402" s="26">
        <f t="shared" si="160"/>
        <v>-5.3246341786395523E-7</v>
      </c>
      <c r="H3402" s="26">
        <f t="shared" si="161"/>
        <v>4.3157177519973862E-9</v>
      </c>
    </row>
    <row r="3403" spans="1:8" x14ac:dyDescent="0.25">
      <c r="A3403" s="12">
        <f>Riesgo!D3407</f>
        <v>0.97606166373666814</v>
      </c>
      <c r="F3403" s="75">
        <f t="shared" si="159"/>
        <v>0.18676978322087179</v>
      </c>
      <c r="G3403" s="26">
        <f t="shared" si="160"/>
        <v>6.5150813690189472E-3</v>
      </c>
      <c r="H3403" s="26">
        <f t="shared" si="161"/>
        <v>1.2168203349580094E-3</v>
      </c>
    </row>
    <row r="3404" spans="1:8" x14ac:dyDescent="0.25">
      <c r="A3404" s="12">
        <f>Riesgo!D3408</f>
        <v>0.5319287206316391</v>
      </c>
      <c r="F3404" s="75">
        <f t="shared" si="159"/>
        <v>-0.25736315988415726</v>
      </c>
      <c r="G3404" s="26">
        <f t="shared" si="160"/>
        <v>-1.7046653772874714E-2</v>
      </c>
      <c r="H3404" s="26">
        <f t="shared" si="161"/>
        <v>4.3871806804382275E-3</v>
      </c>
    </row>
    <row r="3405" spans="1:8" x14ac:dyDescent="0.25">
      <c r="A3405" s="12">
        <f>Riesgo!D3409</f>
        <v>0.88619939513727364</v>
      </c>
      <c r="F3405" s="75">
        <f t="shared" si="159"/>
        <v>9.6907514621477286E-2</v>
      </c>
      <c r="G3405" s="26">
        <f t="shared" si="160"/>
        <v>9.1006490351102645E-4</v>
      </c>
      <c r="H3405" s="26">
        <f t="shared" si="161"/>
        <v>8.8192127943488105E-5</v>
      </c>
    </row>
    <row r="3406" spans="1:8" x14ac:dyDescent="0.25">
      <c r="A3406" s="12">
        <f>Riesgo!D3410</f>
        <v>0.86221823486543747</v>
      </c>
      <c r="F3406" s="75">
        <f t="shared" si="159"/>
        <v>7.292635434964112E-2</v>
      </c>
      <c r="G3406" s="26">
        <f t="shared" si="160"/>
        <v>3.878408143745999E-4</v>
      </c>
      <c r="H3406" s="26">
        <f t="shared" si="161"/>
        <v>2.828381666033546E-5</v>
      </c>
    </row>
    <row r="3407" spans="1:8" x14ac:dyDescent="0.25">
      <c r="A3407" s="12">
        <f>Riesgo!D3411</f>
        <v>0.5985379169467232</v>
      </c>
      <c r="F3407" s="75">
        <f t="shared" si="159"/>
        <v>-0.19075396356907315</v>
      </c>
      <c r="G3407" s="26">
        <f t="shared" si="160"/>
        <v>-6.9409787059357426E-3</v>
      </c>
      <c r="H3407" s="26">
        <f t="shared" si="161"/>
        <v>1.3240191992057791E-3</v>
      </c>
    </row>
    <row r="3408" spans="1:8" x14ac:dyDescent="0.25">
      <c r="A3408" s="12">
        <f>Riesgo!D3412</f>
        <v>0.76750117908508997</v>
      </c>
      <c r="F3408" s="75">
        <f t="shared" si="159"/>
        <v>-2.1790701430706383E-2</v>
      </c>
      <c r="G3408" s="26">
        <f t="shared" si="160"/>
        <v>-1.0346980497688484E-5</v>
      </c>
      <c r="H3408" s="26">
        <f t="shared" si="161"/>
        <v>2.2546796273447147E-7</v>
      </c>
    </row>
    <row r="3409" spans="1:8" x14ac:dyDescent="0.25">
      <c r="A3409" s="12">
        <f>Riesgo!D3413</f>
        <v>0.86375512554330591</v>
      </c>
      <c r="F3409" s="75">
        <f t="shared" si="159"/>
        <v>7.4463245027509561E-2</v>
      </c>
      <c r="G3409" s="26">
        <f t="shared" si="160"/>
        <v>4.1288192902456017E-4</v>
      </c>
      <c r="H3409" s="26">
        <f t="shared" si="161"/>
        <v>3.0744528248386638E-5</v>
      </c>
    </row>
    <row r="3410" spans="1:8" x14ac:dyDescent="0.25">
      <c r="A3410" s="12">
        <f>Riesgo!D3414</f>
        <v>0.7593653712499997</v>
      </c>
      <c r="F3410" s="75">
        <f t="shared" si="159"/>
        <v>-2.9926509265796652E-2</v>
      </c>
      <c r="G3410" s="26">
        <f t="shared" si="160"/>
        <v>-2.6802060700656973E-5</v>
      </c>
      <c r="H3410" s="26">
        <f t="shared" si="161"/>
        <v>8.0209211790065512E-7</v>
      </c>
    </row>
    <row r="3411" spans="1:8" x14ac:dyDescent="0.25">
      <c r="A3411" s="12">
        <f>Riesgo!D3415</f>
        <v>0.89147109507544409</v>
      </c>
      <c r="F3411" s="75">
        <f t="shared" si="159"/>
        <v>0.10217921455964774</v>
      </c>
      <c r="G3411" s="26">
        <f t="shared" si="160"/>
        <v>1.0668114786563803E-3</v>
      </c>
      <c r="H3411" s="26">
        <f t="shared" si="161"/>
        <v>1.0900595897232534E-4</v>
      </c>
    </row>
    <row r="3412" spans="1:8" x14ac:dyDescent="0.25">
      <c r="A3412" s="12">
        <f>Riesgo!D3416</f>
        <v>0.87056260508876249</v>
      </c>
      <c r="F3412" s="75">
        <f t="shared" si="159"/>
        <v>8.1270724572966135E-2</v>
      </c>
      <c r="G3412" s="26">
        <f t="shared" si="160"/>
        <v>5.3678750151762327E-4</v>
      </c>
      <c r="H3412" s="26">
        <f t="shared" si="161"/>
        <v>4.36251091900494E-5</v>
      </c>
    </row>
    <row r="3413" spans="1:8" x14ac:dyDescent="0.25">
      <c r="A3413" s="12">
        <f>Riesgo!D3417</f>
        <v>0.8957274177084974</v>
      </c>
      <c r="F3413" s="75">
        <f t="shared" si="159"/>
        <v>0.10643553719270105</v>
      </c>
      <c r="G3413" s="26">
        <f t="shared" si="160"/>
        <v>1.2057574925712694E-3</v>
      </c>
      <c r="H3413" s="26">
        <f t="shared" si="161"/>
        <v>1.2833544644594728E-4</v>
      </c>
    </row>
    <row r="3414" spans="1:8" x14ac:dyDescent="0.25">
      <c r="A3414" s="12">
        <f>Riesgo!D3418</f>
        <v>0.86702577929614089</v>
      </c>
      <c r="F3414" s="75">
        <f t="shared" si="159"/>
        <v>7.7733898780344535E-2</v>
      </c>
      <c r="G3414" s="26">
        <f t="shared" si="160"/>
        <v>4.6971167120328847E-4</v>
      </c>
      <c r="H3414" s="26">
        <f t="shared" si="161"/>
        <v>3.6512519505262897E-5</v>
      </c>
    </row>
    <row r="3415" spans="1:8" x14ac:dyDescent="0.25">
      <c r="A3415" s="12">
        <f>Riesgo!D3419</f>
        <v>0.89558867556003097</v>
      </c>
      <c r="F3415" s="75">
        <f t="shared" si="159"/>
        <v>0.10629679504423462</v>
      </c>
      <c r="G3415" s="26">
        <f t="shared" si="160"/>
        <v>1.2010484052557876E-3</v>
      </c>
      <c r="H3415" s="26">
        <f t="shared" si="161"/>
        <v>1.2766759617167931E-4</v>
      </c>
    </row>
    <row r="3416" spans="1:8" x14ac:dyDescent="0.25">
      <c r="A3416" s="12">
        <f>Riesgo!D3420</f>
        <v>0.79111860551076385</v>
      </c>
      <c r="F3416" s="75">
        <f t="shared" si="159"/>
        <v>1.8267249949674991E-3</v>
      </c>
      <c r="G3416" s="26">
        <f t="shared" si="160"/>
        <v>6.0956428556756054E-9</v>
      </c>
      <c r="H3416" s="26">
        <f t="shared" si="161"/>
        <v>1.1135063164857692E-11</v>
      </c>
    </row>
    <row r="3417" spans="1:8" x14ac:dyDescent="0.25">
      <c r="A3417" s="12">
        <f>Riesgo!D3421</f>
        <v>0.89748657174852564</v>
      </c>
      <c r="F3417" s="75">
        <f t="shared" si="159"/>
        <v>0.10819469123272929</v>
      </c>
      <c r="G3417" s="26">
        <f t="shared" si="160"/>
        <v>1.2665369241104286E-3</v>
      </c>
      <c r="H3417" s="26">
        <f t="shared" si="161"/>
        <v>1.370325714389785E-4</v>
      </c>
    </row>
    <row r="3418" spans="1:8" x14ac:dyDescent="0.25">
      <c r="A3418" s="12">
        <f>Riesgo!D3422</f>
        <v>0.89406186671778465</v>
      </c>
      <c r="F3418" s="75">
        <f t="shared" si="159"/>
        <v>0.1047699862019883</v>
      </c>
      <c r="G3418" s="26">
        <f t="shared" si="160"/>
        <v>1.1500339469609649E-3</v>
      </c>
      <c r="H3418" s="26">
        <f t="shared" si="161"/>
        <v>1.2048904075491842E-4</v>
      </c>
    </row>
    <row r="3419" spans="1:8" x14ac:dyDescent="0.25">
      <c r="A3419" s="12">
        <f>Riesgo!D3423</f>
        <v>0.8437358887976375</v>
      </c>
      <c r="F3419" s="75">
        <f t="shared" si="159"/>
        <v>5.444400828184115E-2</v>
      </c>
      <c r="G3419" s="26">
        <f t="shared" si="160"/>
        <v>1.6138020920623207E-4</v>
      </c>
      <c r="H3419" s="26">
        <f t="shared" si="161"/>
        <v>8.7861854465493574E-6</v>
      </c>
    </row>
    <row r="3420" spans="1:8" x14ac:dyDescent="0.25">
      <c r="A3420" s="12">
        <f>Riesgo!D3424</f>
        <v>0.75815600134772787</v>
      </c>
      <c r="F3420" s="75">
        <f t="shared" si="159"/>
        <v>-3.1135879168068481E-2</v>
      </c>
      <c r="G3420" s="26">
        <f t="shared" si="160"/>
        <v>-3.0184459223091958E-5</v>
      </c>
      <c r="H3420" s="26">
        <f t="shared" si="161"/>
        <v>9.3981967512368131E-7</v>
      </c>
    </row>
    <row r="3421" spans="1:8" x14ac:dyDescent="0.25">
      <c r="A3421" s="12">
        <f>Riesgo!D3425</f>
        <v>1</v>
      </c>
      <c r="F3421" s="75">
        <f t="shared" si="159"/>
        <v>0.21070811948420365</v>
      </c>
      <c r="G3421" s="26">
        <f t="shared" si="160"/>
        <v>9.3550004657532264E-3</v>
      </c>
      <c r="H3421" s="26">
        <f t="shared" si="161"/>
        <v>1.9711745559127117E-3</v>
      </c>
    </row>
    <row r="3422" spans="1:8" x14ac:dyDescent="0.25">
      <c r="A3422" s="12">
        <f>Riesgo!D3426</f>
        <v>0.95540966010004225</v>
      </c>
      <c r="F3422" s="75">
        <f t="shared" si="159"/>
        <v>0.16611777958424589</v>
      </c>
      <c r="G3422" s="26">
        <f t="shared" si="160"/>
        <v>4.5840395125754533E-3</v>
      </c>
      <c r="H3422" s="26">
        <f t="shared" si="161"/>
        <v>7.6149046535548318E-4</v>
      </c>
    </row>
    <row r="3423" spans="1:8" x14ac:dyDescent="0.25">
      <c r="A3423" s="12">
        <f>Riesgo!D3427</f>
        <v>1</v>
      </c>
      <c r="F3423" s="75">
        <f t="shared" si="159"/>
        <v>0.21070811948420365</v>
      </c>
      <c r="G3423" s="26">
        <f t="shared" si="160"/>
        <v>9.3550004657532264E-3</v>
      </c>
      <c r="H3423" s="26">
        <f t="shared" si="161"/>
        <v>1.9711745559127117E-3</v>
      </c>
    </row>
    <row r="3424" spans="1:8" x14ac:dyDescent="0.25">
      <c r="A3424" s="12">
        <f>Riesgo!D3428</f>
        <v>0.64361767804326664</v>
      </c>
      <c r="F3424" s="75">
        <f t="shared" si="159"/>
        <v>-0.14567420247252971</v>
      </c>
      <c r="G3424" s="26">
        <f t="shared" si="160"/>
        <v>-3.0913483562165283E-3</v>
      </c>
      <c r="H3424" s="26">
        <f t="shared" si="161"/>
        <v>4.5032970635660848E-4</v>
      </c>
    </row>
    <row r="3425" spans="1:8" x14ac:dyDescent="0.25">
      <c r="A3425" s="12">
        <f>Riesgo!D3429</f>
        <v>0.45482926094383863</v>
      </c>
      <c r="F3425" s="75">
        <f t="shared" si="159"/>
        <v>-0.33446261957195772</v>
      </c>
      <c r="G3425" s="26">
        <f t="shared" si="160"/>
        <v>-3.7414742510818437E-2</v>
      </c>
      <c r="H3425" s="26">
        <f t="shared" si="161"/>
        <v>1.251383279077862E-2</v>
      </c>
    </row>
    <row r="3426" spans="1:8" x14ac:dyDescent="0.25">
      <c r="A3426" s="12">
        <f>Riesgo!D3430</f>
        <v>0.87619705583267504</v>
      </c>
      <c r="F3426" s="75">
        <f t="shared" si="159"/>
        <v>8.6905175316878691E-2</v>
      </c>
      <c r="G3426" s="26">
        <f t="shared" si="160"/>
        <v>6.5635216190678553E-4</v>
      </c>
      <c r="H3426" s="26">
        <f t="shared" si="161"/>
        <v>5.7040399700121541E-5</v>
      </c>
    </row>
    <row r="3427" spans="1:8" x14ac:dyDescent="0.25">
      <c r="A3427" s="12">
        <f>Riesgo!D3431</f>
        <v>0.97678000331540948</v>
      </c>
      <c r="F3427" s="75">
        <f t="shared" si="159"/>
        <v>0.18748812279961313</v>
      </c>
      <c r="G3427" s="26">
        <f t="shared" si="160"/>
        <v>6.5905442808707089E-3</v>
      </c>
      <c r="H3427" s="26">
        <f t="shared" si="161"/>
        <v>1.2356487754481755E-3</v>
      </c>
    </row>
    <row r="3428" spans="1:8" x14ac:dyDescent="0.25">
      <c r="A3428" s="12">
        <f>Riesgo!D3432</f>
        <v>0.68241315657208745</v>
      </c>
      <c r="F3428" s="75">
        <f t="shared" si="159"/>
        <v>-0.1068787239437089</v>
      </c>
      <c r="G3428" s="26">
        <f t="shared" si="160"/>
        <v>-1.2208822507409228E-3</v>
      </c>
      <c r="H3428" s="26">
        <f t="shared" si="161"/>
        <v>1.3048633704471307E-4</v>
      </c>
    </row>
    <row r="3429" spans="1:8" x14ac:dyDescent="0.25">
      <c r="A3429" s="12">
        <f>Riesgo!D3433</f>
        <v>0.80146638441022344</v>
      </c>
      <c r="F3429" s="75">
        <f t="shared" si="159"/>
        <v>1.2174503894427091E-2</v>
      </c>
      <c r="G3429" s="26">
        <f t="shared" si="160"/>
        <v>1.8044872542470232E-6</v>
      </c>
      <c r="H3429" s="26">
        <f t="shared" si="161"/>
        <v>2.1968737104274433E-8</v>
      </c>
    </row>
    <row r="3430" spans="1:8" x14ac:dyDescent="0.25">
      <c r="A3430" s="12">
        <f>Riesgo!D3434</f>
        <v>0.62130765327840898</v>
      </c>
      <c r="F3430" s="75">
        <f t="shared" si="159"/>
        <v>-0.16798422723738737</v>
      </c>
      <c r="G3430" s="26">
        <f t="shared" si="160"/>
        <v>-4.74029661402528E-3</v>
      </c>
      <c r="H3430" s="26">
        <f t="shared" si="161"/>
        <v>7.9629506358304067E-4</v>
      </c>
    </row>
    <row r="3431" spans="1:8" x14ac:dyDescent="0.25">
      <c r="A3431" s="12">
        <f>Riesgo!D3435</f>
        <v>0.74501442207182578</v>
      </c>
      <c r="F3431" s="75">
        <f t="shared" si="159"/>
        <v>-4.4277458443970574E-2</v>
      </c>
      <c r="G3431" s="26">
        <f t="shared" si="160"/>
        <v>-8.680566178304993E-5</v>
      </c>
      <c r="H3431" s="26">
        <f t="shared" si="161"/>
        <v>3.8435340823003573E-6</v>
      </c>
    </row>
    <row r="3432" spans="1:8" x14ac:dyDescent="0.25">
      <c r="A3432" s="12">
        <f>Riesgo!D3436</f>
        <v>0.79993020168115703</v>
      </c>
      <c r="F3432" s="75">
        <f t="shared" si="159"/>
        <v>1.0638321165360676E-2</v>
      </c>
      <c r="G3432" s="26">
        <f t="shared" si="160"/>
        <v>1.2039800533673811E-6</v>
      </c>
      <c r="H3432" s="26">
        <f t="shared" si="161"/>
        <v>1.2808326484410285E-8</v>
      </c>
    </row>
    <row r="3433" spans="1:8" x14ac:dyDescent="0.25">
      <c r="A3433" s="12">
        <f>Riesgo!D3437</f>
        <v>0.77288941221450425</v>
      </c>
      <c r="F3433" s="75">
        <f t="shared" si="159"/>
        <v>-1.6402468301292106E-2</v>
      </c>
      <c r="G3433" s="26">
        <f t="shared" si="160"/>
        <v>-4.4129359227131672E-6</v>
      </c>
      <c r="H3433" s="26">
        <f t="shared" si="161"/>
        <v>7.2383041587935955E-8</v>
      </c>
    </row>
    <row r="3434" spans="1:8" x14ac:dyDescent="0.25">
      <c r="A3434" s="12">
        <f>Riesgo!D3438</f>
        <v>1</v>
      </c>
      <c r="F3434" s="75">
        <f t="shared" si="159"/>
        <v>0.21070811948420365</v>
      </c>
      <c r="G3434" s="26">
        <f t="shared" si="160"/>
        <v>9.3550004657532264E-3</v>
      </c>
      <c r="H3434" s="26">
        <f t="shared" si="161"/>
        <v>1.9711745559127117E-3</v>
      </c>
    </row>
    <row r="3435" spans="1:8" x14ac:dyDescent="0.25">
      <c r="A3435" s="12">
        <f>Riesgo!D3439</f>
        <v>0.94515753514886902</v>
      </c>
      <c r="F3435" s="75">
        <f t="shared" si="159"/>
        <v>0.15586565463307267</v>
      </c>
      <c r="G3435" s="26">
        <f t="shared" si="160"/>
        <v>3.786616157807737E-3</v>
      </c>
      <c r="H3435" s="26">
        <f t="shared" si="161"/>
        <v>5.9020340628087328E-4</v>
      </c>
    </row>
    <row r="3436" spans="1:8" x14ac:dyDescent="0.25">
      <c r="A3436" s="12">
        <f>Riesgo!D3440</f>
        <v>1</v>
      </c>
      <c r="F3436" s="75">
        <f t="shared" si="159"/>
        <v>0.21070811948420365</v>
      </c>
      <c r="G3436" s="26">
        <f t="shared" si="160"/>
        <v>9.3550004657532264E-3</v>
      </c>
      <c r="H3436" s="26">
        <f t="shared" si="161"/>
        <v>1.9711745559127117E-3</v>
      </c>
    </row>
    <row r="3437" spans="1:8" x14ac:dyDescent="0.25">
      <c r="A3437" s="12">
        <f>Riesgo!D3441</f>
        <v>0.78324881531977919</v>
      </c>
      <c r="F3437" s="75">
        <f t="shared" si="159"/>
        <v>-6.0430651960171611E-3</v>
      </c>
      <c r="G3437" s="26">
        <f t="shared" si="160"/>
        <v>-2.2068450403898821E-7</v>
      </c>
      <c r="H3437" s="26">
        <f t="shared" si="161"/>
        <v>1.3336108456583182E-9</v>
      </c>
    </row>
    <row r="3438" spans="1:8" x14ac:dyDescent="0.25">
      <c r="A3438" s="12">
        <f>Riesgo!D3442</f>
        <v>0.83917541369237247</v>
      </c>
      <c r="F3438" s="75">
        <f t="shared" si="159"/>
        <v>4.9883533176576123E-2</v>
      </c>
      <c r="G3438" s="26">
        <f t="shared" si="160"/>
        <v>1.2412853192264803E-4</v>
      </c>
      <c r="H3438" s="26">
        <f t="shared" si="161"/>
        <v>6.1919697403231008E-6</v>
      </c>
    </row>
    <row r="3439" spans="1:8" x14ac:dyDescent="0.25">
      <c r="A3439" s="12">
        <f>Riesgo!D3443</f>
        <v>0.76860625532713689</v>
      </c>
      <c r="F3439" s="75">
        <f t="shared" si="159"/>
        <v>-2.0685625188659462E-2</v>
      </c>
      <c r="G3439" s="26">
        <f t="shared" si="160"/>
        <v>-8.8512774403417242E-6</v>
      </c>
      <c r="H3439" s="26">
        <f t="shared" si="161"/>
        <v>1.8309420757174602E-7</v>
      </c>
    </row>
    <row r="3440" spans="1:8" x14ac:dyDescent="0.25">
      <c r="A3440" s="12">
        <f>Riesgo!D3444</f>
        <v>0.77371277420710582</v>
      </c>
      <c r="F3440" s="75">
        <f t="shared" si="159"/>
        <v>-1.5579106308690527E-2</v>
      </c>
      <c r="G3440" s="26">
        <f t="shared" si="160"/>
        <v>-3.7811823550962652E-6</v>
      </c>
      <c r="H3440" s="26">
        <f t="shared" si="161"/>
        <v>5.8907441882589529E-8</v>
      </c>
    </row>
    <row r="3441" spans="1:8" x14ac:dyDescent="0.25">
      <c r="A3441" s="12">
        <f>Riesgo!D3445</f>
        <v>0.711835223335748</v>
      </c>
      <c r="F3441" s="75">
        <f t="shared" si="159"/>
        <v>-7.7456657180048349E-2</v>
      </c>
      <c r="G3441" s="26">
        <f t="shared" si="160"/>
        <v>-4.64703828256082E-4</v>
      </c>
      <c r="H3441" s="26">
        <f t="shared" si="161"/>
        <v>3.5994405115487409E-5</v>
      </c>
    </row>
    <row r="3442" spans="1:8" x14ac:dyDescent="0.25">
      <c r="A3442" s="12">
        <f>Riesgo!D3446</f>
        <v>0.89966335775221429</v>
      </c>
      <c r="F3442" s="75">
        <f t="shared" si="159"/>
        <v>0.11037147723641794</v>
      </c>
      <c r="G3442" s="26">
        <f t="shared" si="160"/>
        <v>1.3445302134053659E-3</v>
      </c>
      <c r="H3442" s="26">
        <f t="shared" si="161"/>
        <v>1.4839778584254648E-4</v>
      </c>
    </row>
    <row r="3443" spans="1:8" x14ac:dyDescent="0.25">
      <c r="A3443" s="12">
        <f>Riesgo!D3447</f>
        <v>0.93774359320463418</v>
      </c>
      <c r="F3443" s="75">
        <f t="shared" si="159"/>
        <v>0.14845171268883783</v>
      </c>
      <c r="G3443" s="26">
        <f t="shared" si="160"/>
        <v>3.2715656320711811E-3</v>
      </c>
      <c r="H3443" s="26">
        <f t="shared" si="161"/>
        <v>4.8566952125490717E-4</v>
      </c>
    </row>
    <row r="3444" spans="1:8" x14ac:dyDescent="0.25">
      <c r="A3444" s="12">
        <f>Riesgo!D3448</f>
        <v>0.87759141880538061</v>
      </c>
      <c r="F3444" s="75">
        <f t="shared" si="159"/>
        <v>8.8299538289584256E-2</v>
      </c>
      <c r="G3444" s="26">
        <f t="shared" si="160"/>
        <v>6.8845458734050015E-4</v>
      </c>
      <c r="H3444" s="26">
        <f t="shared" si="161"/>
        <v>6.0790222195512416E-5</v>
      </c>
    </row>
    <row r="3445" spans="1:8" x14ac:dyDescent="0.25">
      <c r="A3445" s="12">
        <f>Riesgo!D3449</f>
        <v>0.62571805732782004</v>
      </c>
      <c r="F3445" s="75">
        <f t="shared" si="159"/>
        <v>-0.16357382318797631</v>
      </c>
      <c r="G3445" s="26">
        <f t="shared" si="160"/>
        <v>-4.3766459283105076E-3</v>
      </c>
      <c r="H3445" s="26">
        <f t="shared" si="161"/>
        <v>7.1590470723383937E-4</v>
      </c>
    </row>
    <row r="3446" spans="1:8" x14ac:dyDescent="0.25">
      <c r="A3446" s="12">
        <f>Riesgo!D3450</f>
        <v>0.74209320162746284</v>
      </c>
      <c r="F3446" s="75">
        <f t="shared" si="159"/>
        <v>-4.7198678888333512E-2</v>
      </c>
      <c r="G3446" s="26">
        <f t="shared" si="160"/>
        <v>-1.0514521857089207E-4</v>
      </c>
      <c r="H3446" s="26">
        <f t="shared" si="161"/>
        <v>4.9627154079711771E-6</v>
      </c>
    </row>
    <row r="3447" spans="1:8" x14ac:dyDescent="0.25">
      <c r="A3447" s="12">
        <f>Riesgo!D3451</f>
        <v>0.61020306107448175</v>
      </c>
      <c r="F3447" s="75">
        <f t="shared" si="159"/>
        <v>-0.17908881944131461</v>
      </c>
      <c r="G3447" s="26">
        <f t="shared" si="160"/>
        <v>-5.7438808281937955E-3</v>
      </c>
      <c r="H3447" s="26">
        <f t="shared" si="161"/>
        <v>1.0286648365328273E-3</v>
      </c>
    </row>
    <row r="3448" spans="1:8" x14ac:dyDescent="0.25">
      <c r="A3448" s="12">
        <f>Riesgo!D3452</f>
        <v>0.93974516181626488</v>
      </c>
      <c r="F3448" s="75">
        <f t="shared" si="159"/>
        <v>0.15045328130046853</v>
      </c>
      <c r="G3448" s="26">
        <f t="shared" si="160"/>
        <v>3.405689039686396E-3</v>
      </c>
      <c r="H3448" s="26">
        <f t="shared" si="161"/>
        <v>5.1239709110985983E-4</v>
      </c>
    </row>
    <row r="3449" spans="1:8" x14ac:dyDescent="0.25">
      <c r="A3449" s="12">
        <f>Riesgo!D3453</f>
        <v>0.79900085700901902</v>
      </c>
      <c r="F3449" s="75">
        <f t="shared" si="159"/>
        <v>9.7089764932226652E-3</v>
      </c>
      <c r="G3449" s="26">
        <f t="shared" si="160"/>
        <v>9.1520914026849426E-7</v>
      </c>
      <c r="H3449" s="26">
        <f t="shared" si="161"/>
        <v>8.8857440292493352E-9</v>
      </c>
    </row>
    <row r="3450" spans="1:8" x14ac:dyDescent="0.25">
      <c r="A3450" s="12">
        <f>Riesgo!D3454</f>
        <v>0.81240622615379887</v>
      </c>
      <c r="F3450" s="75">
        <f t="shared" si="159"/>
        <v>2.311434563800252E-2</v>
      </c>
      <c r="G3450" s="26">
        <f t="shared" si="160"/>
        <v>1.2349370192390817E-5</v>
      </c>
      <c r="H3450" s="26">
        <f t="shared" si="161"/>
        <v>2.8544761103856702E-7</v>
      </c>
    </row>
    <row r="3451" spans="1:8" x14ac:dyDescent="0.25">
      <c r="A3451" s="12">
        <f>Riesgo!D3455</f>
        <v>0.48397957844843481</v>
      </c>
      <c r="F3451" s="75">
        <f t="shared" si="159"/>
        <v>-0.30531230206736154</v>
      </c>
      <c r="G3451" s="26">
        <f t="shared" si="160"/>
        <v>-2.8459869972220418E-2</v>
      </c>
      <c r="H3451" s="26">
        <f t="shared" si="161"/>
        <v>8.6891484177563927E-3</v>
      </c>
    </row>
    <row r="3452" spans="1:8" x14ac:dyDescent="0.25">
      <c r="A3452" s="12">
        <f>Riesgo!D3456</f>
        <v>0.68854152504472321</v>
      </c>
      <c r="F3452" s="75">
        <f t="shared" si="159"/>
        <v>-0.10075035547107314</v>
      </c>
      <c r="G3452" s="26">
        <f t="shared" si="160"/>
        <v>-1.0226799966072269E-3</v>
      </c>
      <c r="H3452" s="26">
        <f t="shared" si="161"/>
        <v>1.0303537319133399E-4</v>
      </c>
    </row>
    <row r="3453" spans="1:8" x14ac:dyDescent="0.25">
      <c r="A3453" s="12">
        <f>Riesgo!D3457</f>
        <v>0.91501475054117265</v>
      </c>
      <c r="F3453" s="75">
        <f t="shared" si="159"/>
        <v>0.1257228700253763</v>
      </c>
      <c r="G3453" s="26">
        <f t="shared" si="160"/>
        <v>1.9872058630713884E-3</v>
      </c>
      <c r="H3453" s="26">
        <f t="shared" si="161"/>
        <v>2.498372244365899E-4</v>
      </c>
    </row>
    <row r="3454" spans="1:8" x14ac:dyDescent="0.25">
      <c r="A3454" s="12">
        <f>Riesgo!D3458</f>
        <v>0.72850174172643867</v>
      </c>
      <c r="F3454" s="75">
        <f t="shared" si="159"/>
        <v>-6.0790138789357684E-2</v>
      </c>
      <c r="G3454" s="26">
        <f t="shared" si="160"/>
        <v>-2.2464636969912453E-4</v>
      </c>
      <c r="H3454" s="26">
        <f t="shared" si="161"/>
        <v>1.3656283992535137E-5</v>
      </c>
    </row>
    <row r="3455" spans="1:8" x14ac:dyDescent="0.25">
      <c r="A3455" s="12">
        <f>Riesgo!D3459</f>
        <v>0.82349997771320205</v>
      </c>
      <c r="F3455" s="75">
        <f t="shared" si="159"/>
        <v>3.4208097197405696E-2</v>
      </c>
      <c r="G3455" s="26">
        <f t="shared" si="160"/>
        <v>4.0030107145380243E-5</v>
      </c>
      <c r="H3455" s="26">
        <f t="shared" si="161"/>
        <v>1.3693537960517318E-6</v>
      </c>
    </row>
    <row r="3456" spans="1:8" x14ac:dyDescent="0.25">
      <c r="A3456" s="12">
        <f>Riesgo!D3460</f>
        <v>0.94236926932100362</v>
      </c>
      <c r="F3456" s="75">
        <f t="shared" si="159"/>
        <v>0.15307738880520727</v>
      </c>
      <c r="G3456" s="26">
        <f t="shared" si="160"/>
        <v>3.5870145330502467E-3</v>
      </c>
      <c r="H3456" s="26">
        <f t="shared" si="161"/>
        <v>5.4909081832566159E-4</v>
      </c>
    </row>
    <row r="3457" spans="1:8" x14ac:dyDescent="0.25">
      <c r="A3457" s="12">
        <f>Riesgo!D3461</f>
        <v>0.86554816626397058</v>
      </c>
      <c r="F3457" s="75">
        <f t="shared" si="159"/>
        <v>7.6256285748174224E-2</v>
      </c>
      <c r="G3457" s="26">
        <f t="shared" si="160"/>
        <v>4.434319118615376E-4</v>
      </c>
      <c r="H3457" s="26">
        <f t="shared" si="161"/>
        <v>3.3814470580772617E-5</v>
      </c>
    </row>
    <row r="3458" spans="1:8" x14ac:dyDescent="0.25">
      <c r="A3458" s="12">
        <f>Riesgo!D3462</f>
        <v>0.84744502815767986</v>
      </c>
      <c r="F3458" s="75">
        <f t="shared" si="159"/>
        <v>5.8153147641883507E-2</v>
      </c>
      <c r="G3458" s="26">
        <f t="shared" si="160"/>
        <v>1.9666165062468113E-4</v>
      </c>
      <c r="H3458" s="26">
        <f t="shared" si="161"/>
        <v>1.1436494004273595E-5</v>
      </c>
    </row>
    <row r="3459" spans="1:8" x14ac:dyDescent="0.25">
      <c r="A3459" s="12">
        <f>Riesgo!D3463</f>
        <v>0.79975967122545255</v>
      </c>
      <c r="F3459" s="75">
        <f t="shared" ref="F3459:F3522" si="162">A3459-$D$4</f>
        <v>1.04677907096562E-2</v>
      </c>
      <c r="G3459" s="26">
        <f t="shared" ref="G3459:G3522" si="163">IF(A3459=0,0,(A3459-D$4)^3)</f>
        <v>1.1470044231127439E-6</v>
      </c>
      <c r="H3459" s="26">
        <f t="shared" ref="H3459:H3522" si="164">IF(A3459=0,0,(A3459-D$4)^4)</f>
        <v>1.2006602244194151E-8</v>
      </c>
    </row>
    <row r="3460" spans="1:8" x14ac:dyDescent="0.25">
      <c r="A3460" s="12">
        <f>Riesgo!D3464</f>
        <v>0.5620010208797781</v>
      </c>
      <c r="F3460" s="75">
        <f t="shared" si="162"/>
        <v>-0.22729085963601825</v>
      </c>
      <c r="G3460" s="26">
        <f t="shared" si="163"/>
        <v>-1.174210375530196E-2</v>
      </c>
      <c r="H3460" s="26">
        <f t="shared" si="164"/>
        <v>2.6688728564779004E-3</v>
      </c>
    </row>
    <row r="3461" spans="1:8" x14ac:dyDescent="0.25">
      <c r="A3461" s="12">
        <f>Riesgo!D3465</f>
        <v>0.74656671618262138</v>
      </c>
      <c r="F3461" s="75">
        <f t="shared" si="162"/>
        <v>-4.272516433317497E-2</v>
      </c>
      <c r="G3461" s="26">
        <f t="shared" si="163"/>
        <v>-7.7992209765552294E-5</v>
      </c>
      <c r="H3461" s="26">
        <f t="shared" si="164"/>
        <v>3.3322299789406756E-6</v>
      </c>
    </row>
    <row r="3462" spans="1:8" x14ac:dyDescent="0.25">
      <c r="A3462" s="12">
        <f>Riesgo!D3466</f>
        <v>0.76297994029745286</v>
      </c>
      <c r="F3462" s="75">
        <f t="shared" si="162"/>
        <v>-2.6311940218343488E-2</v>
      </c>
      <c r="G3462" s="26">
        <f t="shared" si="163"/>
        <v>-1.8216235039259756E-5</v>
      </c>
      <c r="H3462" s="26">
        <f t="shared" si="164"/>
        <v>4.7930448735629666E-7</v>
      </c>
    </row>
    <row r="3463" spans="1:8" x14ac:dyDescent="0.25">
      <c r="A3463" s="12">
        <f>Riesgo!D3467</f>
        <v>0.66984434902571521</v>
      </c>
      <c r="F3463" s="75">
        <f t="shared" si="162"/>
        <v>-0.11944753149008114</v>
      </c>
      <c r="G3463" s="26">
        <f t="shared" si="163"/>
        <v>-1.7042430714698656E-3</v>
      </c>
      <c r="H3463" s="26">
        <f t="shared" si="164"/>
        <v>2.0356762794614938E-4</v>
      </c>
    </row>
    <row r="3464" spans="1:8" x14ac:dyDescent="0.25">
      <c r="A3464" s="12">
        <f>Riesgo!D3468</f>
        <v>0.67752876996406763</v>
      </c>
      <c r="F3464" s="75">
        <f t="shared" si="162"/>
        <v>-0.11176311055172872</v>
      </c>
      <c r="G3464" s="26">
        <f t="shared" si="163"/>
        <v>-1.3960322181704181E-3</v>
      </c>
      <c r="H3464" s="26">
        <f t="shared" si="164"/>
        <v>1.560249031331555E-4</v>
      </c>
    </row>
    <row r="3465" spans="1:8" x14ac:dyDescent="0.25">
      <c r="A3465" s="12">
        <f>Riesgo!D3469</f>
        <v>0.72677585881722495</v>
      </c>
      <c r="F3465" s="75">
        <f t="shared" si="162"/>
        <v>-6.25160216985714E-2</v>
      </c>
      <c r="G3465" s="26">
        <f t="shared" si="163"/>
        <v>-2.4432842741452601E-4</v>
      </c>
      <c r="H3465" s="26">
        <f t="shared" si="164"/>
        <v>1.5274441269824334E-5</v>
      </c>
    </row>
    <row r="3466" spans="1:8" x14ac:dyDescent="0.25">
      <c r="A3466" s="12">
        <f>Riesgo!D3470</f>
        <v>0.74476342985389776</v>
      </c>
      <c r="F3466" s="75">
        <f t="shared" si="162"/>
        <v>-4.4528450661898589E-2</v>
      </c>
      <c r="G3466" s="26">
        <f t="shared" si="163"/>
        <v>-8.8290251352964846E-5</v>
      </c>
      <c r="H3466" s="26">
        <f t="shared" si="164"/>
        <v>3.93142810129712E-6</v>
      </c>
    </row>
    <row r="3467" spans="1:8" x14ac:dyDescent="0.25">
      <c r="A3467" s="12">
        <f>Riesgo!D3471</f>
        <v>0.79907046007710092</v>
      </c>
      <c r="F3467" s="75">
        <f t="shared" si="162"/>
        <v>9.7785795613045678E-3</v>
      </c>
      <c r="G3467" s="26">
        <f t="shared" si="163"/>
        <v>9.3503382312932173E-7</v>
      </c>
      <c r="H3467" s="26">
        <f t="shared" si="164"/>
        <v>9.1433026319808539E-9</v>
      </c>
    </row>
    <row r="3468" spans="1:8" x14ac:dyDescent="0.25">
      <c r="A3468" s="12">
        <f>Riesgo!D3472</f>
        <v>0.70364415542683434</v>
      </c>
      <c r="F3468" s="75">
        <f t="shared" si="162"/>
        <v>-8.5647725088962012E-2</v>
      </c>
      <c r="G3468" s="26">
        <f t="shared" si="163"/>
        <v>-6.2827169774155379E-4</v>
      </c>
      <c r="H3468" s="26">
        <f t="shared" si="164"/>
        <v>5.3810041649344036E-5</v>
      </c>
    </row>
    <row r="3469" spans="1:8" x14ac:dyDescent="0.25">
      <c r="A3469" s="12">
        <f>Riesgo!D3473</f>
        <v>0.68065197612794848</v>
      </c>
      <c r="F3469" s="75">
        <f t="shared" si="162"/>
        <v>-0.10863990438784787</v>
      </c>
      <c r="G3469" s="26">
        <f t="shared" si="163"/>
        <v>-1.2822364671167923E-3</v>
      </c>
      <c r="H3469" s="26">
        <f t="shared" si="164"/>
        <v>1.3930204719018015E-4</v>
      </c>
    </row>
    <row r="3470" spans="1:8" x14ac:dyDescent="0.25">
      <c r="A3470" s="12">
        <f>Riesgo!D3474</f>
        <v>0.87326907146006838</v>
      </c>
      <c r="F3470" s="75">
        <f t="shared" si="162"/>
        <v>8.3977190944272029E-2</v>
      </c>
      <c r="G3470" s="26">
        <f t="shared" si="163"/>
        <v>5.9222130900024562E-4</v>
      </c>
      <c r="H3470" s="26">
        <f t="shared" si="164"/>
        <v>4.9733081947180351E-5</v>
      </c>
    </row>
    <row r="3471" spans="1:8" x14ac:dyDescent="0.25">
      <c r="A3471" s="12">
        <f>Riesgo!D3475</f>
        <v>0.89156755446147395</v>
      </c>
      <c r="F3471" s="75">
        <f t="shared" si="162"/>
        <v>0.1022756739456776</v>
      </c>
      <c r="G3471" s="26">
        <f t="shared" si="163"/>
        <v>1.0698356109566844E-3</v>
      </c>
      <c r="H3471" s="26">
        <f t="shared" si="164"/>
        <v>1.0941815812168065E-4</v>
      </c>
    </row>
    <row r="3472" spans="1:8" x14ac:dyDescent="0.25">
      <c r="A3472" s="12">
        <f>Riesgo!D3476</f>
        <v>0.67495498883859684</v>
      </c>
      <c r="F3472" s="75">
        <f t="shared" si="162"/>
        <v>-0.11433689167719951</v>
      </c>
      <c r="G3472" s="26">
        <f t="shared" si="163"/>
        <v>-1.4947175865792541E-3</v>
      </c>
      <c r="H3472" s="26">
        <f t="shared" si="164"/>
        <v>1.7090136278471725E-4</v>
      </c>
    </row>
    <row r="3473" spans="1:8" x14ac:dyDescent="0.25">
      <c r="A3473" s="12">
        <f>Riesgo!D3477</f>
        <v>0.99585969998472934</v>
      </c>
      <c r="F3473" s="75">
        <f t="shared" si="162"/>
        <v>0.20656781946893299</v>
      </c>
      <c r="G3473" s="26">
        <f t="shared" si="163"/>
        <v>8.814303398937344E-3</v>
      </c>
      <c r="H3473" s="26">
        <f t="shared" si="164"/>
        <v>1.8207514332560916E-3</v>
      </c>
    </row>
    <row r="3474" spans="1:8" x14ac:dyDescent="0.25">
      <c r="A3474" s="12">
        <f>Riesgo!D3478</f>
        <v>0.86445502779978389</v>
      </c>
      <c r="F3474" s="75">
        <f t="shared" si="162"/>
        <v>7.5163147283987541E-2</v>
      </c>
      <c r="G3474" s="26">
        <f t="shared" si="163"/>
        <v>4.2463410359294825E-4</v>
      </c>
      <c r="H3474" s="26">
        <f t="shared" si="164"/>
        <v>3.1916835670160787E-5</v>
      </c>
    </row>
    <row r="3475" spans="1:8" x14ac:dyDescent="0.25">
      <c r="A3475" s="12">
        <f>Riesgo!D3479</f>
        <v>0.83317661759701134</v>
      </c>
      <c r="F3475" s="75">
        <f t="shared" si="162"/>
        <v>4.3884737081214986E-2</v>
      </c>
      <c r="G3475" s="26">
        <f t="shared" si="163"/>
        <v>8.4516305127705453E-5</v>
      </c>
      <c r="H3475" s="26">
        <f t="shared" si="164"/>
        <v>3.7089758296050961E-6</v>
      </c>
    </row>
    <row r="3476" spans="1:8" x14ac:dyDescent="0.25">
      <c r="A3476" s="12">
        <f>Riesgo!D3480</f>
        <v>0.83281030391984023</v>
      </c>
      <c r="F3476" s="75">
        <f t="shared" si="162"/>
        <v>4.3518423404043882E-2</v>
      </c>
      <c r="G3476" s="26">
        <f t="shared" si="163"/>
        <v>8.2417504359706472E-5</v>
      </c>
      <c r="H3476" s="26">
        <f t="shared" si="164"/>
        <v>3.5866798506303385E-6</v>
      </c>
    </row>
    <row r="3477" spans="1:8" x14ac:dyDescent="0.25">
      <c r="A3477" s="12">
        <f>Riesgo!D3481</f>
        <v>0.85743024168154924</v>
      </c>
      <c r="F3477" s="75">
        <f t="shared" si="162"/>
        <v>6.8138361165752892E-2</v>
      </c>
      <c r="G3477" s="26">
        <f t="shared" si="163"/>
        <v>3.1635525407777075E-4</v>
      </c>
      <c r="H3477" s="26">
        <f t="shared" si="164"/>
        <v>2.1555928559034662E-5</v>
      </c>
    </row>
    <row r="3478" spans="1:8" x14ac:dyDescent="0.25">
      <c r="A3478" s="12">
        <f>Riesgo!D3482</f>
        <v>0.83285519367652827</v>
      </c>
      <c r="F3478" s="75">
        <f t="shared" si="162"/>
        <v>4.356331316073192E-2</v>
      </c>
      <c r="G3478" s="26">
        <f t="shared" si="163"/>
        <v>8.2672811355579304E-5</v>
      </c>
      <c r="H3478" s="26">
        <f t="shared" si="164"/>
        <v>3.6015015709612152E-6</v>
      </c>
    </row>
    <row r="3479" spans="1:8" x14ac:dyDescent="0.25">
      <c r="A3479" s="12">
        <f>Riesgo!D3483</f>
        <v>0.70425195837393806</v>
      </c>
      <c r="F3479" s="75">
        <f t="shared" si="162"/>
        <v>-8.5039922141858293E-2</v>
      </c>
      <c r="G3479" s="26">
        <f t="shared" si="163"/>
        <v>-6.1499071890164518E-4</v>
      </c>
      <c r="H3479" s="26">
        <f t="shared" si="164"/>
        <v>5.2298762853361365E-5</v>
      </c>
    </row>
    <row r="3480" spans="1:8" x14ac:dyDescent="0.25">
      <c r="A3480" s="12">
        <f>Riesgo!D3484</f>
        <v>0.6741423552466137</v>
      </c>
      <c r="F3480" s="75">
        <f t="shared" si="162"/>
        <v>-0.11514952526918265</v>
      </c>
      <c r="G3480" s="26">
        <f t="shared" si="163"/>
        <v>-1.5268151318409914E-3</v>
      </c>
      <c r="H3480" s="26">
        <f t="shared" si="164"/>
        <v>1.7581203760529468E-4</v>
      </c>
    </row>
    <row r="3481" spans="1:8" x14ac:dyDescent="0.25">
      <c r="A3481" s="12">
        <f>Riesgo!D3485</f>
        <v>0.8435241891512143</v>
      </c>
      <c r="F3481" s="75">
        <f t="shared" si="162"/>
        <v>5.4232308635417947E-2</v>
      </c>
      <c r="G3481" s="26">
        <f t="shared" si="163"/>
        <v>1.5950499118264506E-4</v>
      </c>
      <c r="H3481" s="26">
        <f t="shared" si="164"/>
        <v>8.650323910706825E-6</v>
      </c>
    </row>
    <row r="3482" spans="1:8" x14ac:dyDescent="0.25">
      <c r="A3482" s="12">
        <f>Riesgo!D3486</f>
        <v>0.80977605888297088</v>
      </c>
      <c r="F3482" s="75">
        <f t="shared" si="162"/>
        <v>2.0484178367174533E-2</v>
      </c>
      <c r="G3482" s="26">
        <f t="shared" si="163"/>
        <v>8.5951932673847704E-6</v>
      </c>
      <c r="H3482" s="26">
        <f t="shared" si="164"/>
        <v>1.7606547198944729E-7</v>
      </c>
    </row>
    <row r="3483" spans="1:8" x14ac:dyDescent="0.25">
      <c r="A3483" s="12">
        <f>Riesgo!D3487</f>
        <v>0.76125025436025406</v>
      </c>
      <c r="F3483" s="75">
        <f t="shared" si="162"/>
        <v>-2.8041626155542287E-2</v>
      </c>
      <c r="G3483" s="26">
        <f t="shared" si="163"/>
        <v>-2.2050050339855952E-5</v>
      </c>
      <c r="H3483" s="26">
        <f t="shared" si="164"/>
        <v>6.1831926834112874E-7</v>
      </c>
    </row>
    <row r="3484" spans="1:8" x14ac:dyDescent="0.25">
      <c r="A3484" s="12">
        <f>Riesgo!D3488</f>
        <v>0.97295045312105322</v>
      </c>
      <c r="F3484" s="75">
        <f t="shared" si="162"/>
        <v>0.18365857260525686</v>
      </c>
      <c r="G3484" s="26">
        <f t="shared" si="163"/>
        <v>6.1948902106811945E-3</v>
      </c>
      <c r="H3484" s="26">
        <f t="shared" si="164"/>
        <v>1.1377446935399872E-3</v>
      </c>
    </row>
    <row r="3485" spans="1:8" x14ac:dyDescent="0.25">
      <c r="A3485" s="12">
        <f>Riesgo!D3489</f>
        <v>0.99758461717400959</v>
      </c>
      <c r="F3485" s="75">
        <f t="shared" si="162"/>
        <v>0.20829273665821324</v>
      </c>
      <c r="G3485" s="26">
        <f t="shared" si="163"/>
        <v>9.0369603749534712E-3</v>
      </c>
      <c r="H3485" s="26">
        <f t="shared" si="164"/>
        <v>1.8823332075708914E-3</v>
      </c>
    </row>
    <row r="3486" spans="1:8" x14ac:dyDescent="0.25">
      <c r="A3486" s="12">
        <f>Riesgo!D3490</f>
        <v>0.74704935252810001</v>
      </c>
      <c r="F3486" s="75">
        <f t="shared" si="162"/>
        <v>-4.2242527987696343E-2</v>
      </c>
      <c r="G3486" s="26">
        <f t="shared" si="163"/>
        <v>-7.5378883674269618E-5</v>
      </c>
      <c r="H3486" s="26">
        <f t="shared" si="164"/>
        <v>3.184194603291641E-6</v>
      </c>
    </row>
    <row r="3487" spans="1:8" x14ac:dyDescent="0.25">
      <c r="A3487" s="12">
        <f>Riesgo!D3491</f>
        <v>0.68615767547457274</v>
      </c>
      <c r="F3487" s="75">
        <f t="shared" si="162"/>
        <v>-0.10313420504122361</v>
      </c>
      <c r="G3487" s="26">
        <f t="shared" si="163"/>
        <v>-1.0970039116610546E-3</v>
      </c>
      <c r="H3487" s="26">
        <f t="shared" si="164"/>
        <v>1.1313862635627556E-4</v>
      </c>
    </row>
    <row r="3488" spans="1:8" x14ac:dyDescent="0.25">
      <c r="A3488" s="12">
        <f>Riesgo!D3492</f>
        <v>0.86423302328029461</v>
      </c>
      <c r="F3488" s="75">
        <f t="shared" si="162"/>
        <v>7.4941142764498259E-2</v>
      </c>
      <c r="G3488" s="26">
        <f t="shared" si="163"/>
        <v>4.208825633862049E-4</v>
      </c>
      <c r="H3488" s="26">
        <f t="shared" si="164"/>
        <v>3.1541420269813567E-5</v>
      </c>
    </row>
    <row r="3489" spans="1:8" x14ac:dyDescent="0.25">
      <c r="A3489" s="12">
        <f>Riesgo!D3493</f>
        <v>0.52466017441720025</v>
      </c>
      <c r="F3489" s="75">
        <f t="shared" si="162"/>
        <v>-0.2646317060985961</v>
      </c>
      <c r="G3489" s="26">
        <f t="shared" si="163"/>
        <v>-1.8532142466482462E-2</v>
      </c>
      <c r="H3489" s="26">
        <f t="shared" si="164"/>
        <v>4.9041924785674981E-3</v>
      </c>
    </row>
    <row r="3490" spans="1:8" x14ac:dyDescent="0.25">
      <c r="A3490" s="12">
        <f>Riesgo!D3494</f>
        <v>0.78854605225809893</v>
      </c>
      <c r="F3490" s="75">
        <f t="shared" si="162"/>
        <v>-7.4582825769742289E-4</v>
      </c>
      <c r="G3490" s="26">
        <f t="shared" si="163"/>
        <v>-4.1487426998789792E-10</v>
      </c>
      <c r="H3490" s="26">
        <f t="shared" si="164"/>
        <v>3.0942495394856411E-13</v>
      </c>
    </row>
    <row r="3491" spans="1:8" x14ac:dyDescent="0.25">
      <c r="A3491" s="12">
        <f>Riesgo!D3495</f>
        <v>0.54516610298636659</v>
      </c>
      <c r="F3491" s="75">
        <f t="shared" si="162"/>
        <v>-0.24412577752942977</v>
      </c>
      <c r="G3491" s="26">
        <f t="shared" si="163"/>
        <v>-1.4549260455196609E-2</v>
      </c>
      <c r="H3491" s="26">
        <f t="shared" si="164"/>
        <v>3.5518495211030576E-3</v>
      </c>
    </row>
    <row r="3492" spans="1:8" x14ac:dyDescent="0.25">
      <c r="A3492" s="12">
        <f>Riesgo!D3496</f>
        <v>0.75869586295246905</v>
      </c>
      <c r="F3492" s="75">
        <f t="shared" si="162"/>
        <v>-3.0596017563327305E-2</v>
      </c>
      <c r="G3492" s="26">
        <f t="shared" si="163"/>
        <v>-2.8641430472658112E-5</v>
      </c>
      <c r="H3492" s="26">
        <f t="shared" si="164"/>
        <v>8.7631370978026552E-7</v>
      </c>
    </row>
    <row r="3493" spans="1:8" x14ac:dyDescent="0.25">
      <c r="A3493" s="12">
        <f>Riesgo!D3497</f>
        <v>0.87290992096310871</v>
      </c>
      <c r="F3493" s="75">
        <f t="shared" si="162"/>
        <v>8.3618040447312358E-2</v>
      </c>
      <c r="G3493" s="26">
        <f t="shared" si="163"/>
        <v>5.8465538952461699E-4</v>
      </c>
      <c r="H3493" s="26">
        <f t="shared" si="164"/>
        <v>4.8887738009008589E-5</v>
      </c>
    </row>
    <row r="3494" spans="1:8" x14ac:dyDescent="0.25">
      <c r="A3494" s="12">
        <f>Riesgo!D3498</f>
        <v>0.82899190919337817</v>
      </c>
      <c r="F3494" s="75">
        <f t="shared" si="162"/>
        <v>3.9700028677581822E-2</v>
      </c>
      <c r="G3494" s="26">
        <f t="shared" si="163"/>
        <v>6.2570908595447746E-5</v>
      </c>
      <c r="H3494" s="26">
        <f t="shared" si="164"/>
        <v>2.4840668656216265E-6</v>
      </c>
    </row>
    <row r="3495" spans="1:8" x14ac:dyDescent="0.25">
      <c r="A3495" s="12">
        <f>Riesgo!D3499</f>
        <v>0.88112330079313494</v>
      </c>
      <c r="F3495" s="75">
        <f t="shared" si="162"/>
        <v>9.1831420277338593E-2</v>
      </c>
      <c r="G3495" s="26">
        <f t="shared" si="163"/>
        <v>7.7441526256921201E-4</v>
      </c>
      <c r="H3495" s="26">
        <f t="shared" si="164"/>
        <v>7.1115653446178825E-5</v>
      </c>
    </row>
    <row r="3496" spans="1:8" x14ac:dyDescent="0.25">
      <c r="A3496" s="12">
        <f>Riesgo!D3500</f>
        <v>0.67341748463362294</v>
      </c>
      <c r="F3496" s="75">
        <f t="shared" si="162"/>
        <v>-0.11587439588217341</v>
      </c>
      <c r="G3496" s="26">
        <f t="shared" si="163"/>
        <v>-1.5558311011752523E-3</v>
      </c>
      <c r="H3496" s="26">
        <f t="shared" si="164"/>
        <v>1.8028098894337899E-4</v>
      </c>
    </row>
    <row r="3497" spans="1:8" x14ac:dyDescent="0.25">
      <c r="A3497" s="12">
        <f>Riesgo!D3501</f>
        <v>1</v>
      </c>
      <c r="F3497" s="75">
        <f t="shared" si="162"/>
        <v>0.21070811948420365</v>
      </c>
      <c r="G3497" s="26">
        <f t="shared" si="163"/>
        <v>9.3550004657532264E-3</v>
      </c>
      <c r="H3497" s="26">
        <f t="shared" si="164"/>
        <v>1.9711745559127117E-3</v>
      </c>
    </row>
    <row r="3498" spans="1:8" x14ac:dyDescent="0.25">
      <c r="A3498" s="12">
        <f>Riesgo!D3502</f>
        <v>0.83337168153072383</v>
      </c>
      <c r="F3498" s="75">
        <f t="shared" si="162"/>
        <v>4.4079801014927478E-2</v>
      </c>
      <c r="G3498" s="26">
        <f t="shared" si="163"/>
        <v>8.5648325405549597E-5</v>
      </c>
      <c r="H3498" s="26">
        <f t="shared" si="164"/>
        <v>3.7753611411383839E-6</v>
      </c>
    </row>
    <row r="3499" spans="1:8" x14ac:dyDescent="0.25">
      <c r="A3499" s="12">
        <f>Riesgo!D3503</f>
        <v>0.82339635065727634</v>
      </c>
      <c r="F3499" s="75">
        <f t="shared" si="162"/>
        <v>3.4104470141479992E-2</v>
      </c>
      <c r="G3499" s="26">
        <f t="shared" si="163"/>
        <v>3.9667416819907838E-5</v>
      </c>
      <c r="H3499" s="26">
        <f t="shared" si="164"/>
        <v>1.3528362325241882E-6</v>
      </c>
    </row>
    <row r="3500" spans="1:8" x14ac:dyDescent="0.25">
      <c r="A3500" s="12">
        <f>Riesgo!D3504</f>
        <v>0.95827653880439589</v>
      </c>
      <c r="F3500" s="75">
        <f t="shared" si="162"/>
        <v>0.16898465828859954</v>
      </c>
      <c r="G3500" s="26">
        <f t="shared" si="163"/>
        <v>4.8254945954700947E-3</v>
      </c>
      <c r="H3500" s="26">
        <f t="shared" si="164"/>
        <v>8.1543455528899781E-4</v>
      </c>
    </row>
    <row r="3501" spans="1:8" x14ac:dyDescent="0.25">
      <c r="A3501" s="12">
        <f>Riesgo!D3505</f>
        <v>0.74848913421658225</v>
      </c>
      <c r="F3501" s="75">
        <f t="shared" si="162"/>
        <v>-4.0802746299214099E-2</v>
      </c>
      <c r="G3501" s="26">
        <f t="shared" si="163"/>
        <v>-6.7931027721752286E-5</v>
      </c>
      <c r="H3501" s="26">
        <f t="shared" si="164"/>
        <v>2.7717724899755388E-6</v>
      </c>
    </row>
    <row r="3502" spans="1:8" x14ac:dyDescent="0.25">
      <c r="A3502" s="12">
        <f>Riesgo!D3506</f>
        <v>0.81520742606511176</v>
      </c>
      <c r="F3502" s="75">
        <f t="shared" si="162"/>
        <v>2.5915545549315411E-2</v>
      </c>
      <c r="G3502" s="26">
        <f t="shared" si="163"/>
        <v>1.7405282110866457E-5</v>
      </c>
      <c r="H3502" s="26">
        <f t="shared" si="164"/>
        <v>4.5106738134284432E-7</v>
      </c>
    </row>
    <row r="3503" spans="1:8" x14ac:dyDescent="0.25">
      <c r="A3503" s="12">
        <f>Riesgo!D3507</f>
        <v>0.86142263813913089</v>
      </c>
      <c r="F3503" s="75">
        <f t="shared" si="162"/>
        <v>7.213075762333454E-2</v>
      </c>
      <c r="G3503" s="26">
        <f t="shared" si="163"/>
        <v>3.7528523786584355E-4</v>
      </c>
      <c r="H3503" s="26">
        <f t="shared" si="164"/>
        <v>2.7069608532116615E-5</v>
      </c>
    </row>
    <row r="3504" spans="1:8" x14ac:dyDescent="0.25">
      <c r="A3504" s="12">
        <f>Riesgo!D3508</f>
        <v>0.78102446862068653</v>
      </c>
      <c r="F3504" s="75">
        <f t="shared" si="162"/>
        <v>-8.2674118951098219E-3</v>
      </c>
      <c r="G3504" s="26">
        <f t="shared" si="163"/>
        <v>-5.6507842517033227E-7</v>
      </c>
      <c r="H3504" s="26">
        <f t="shared" si="164"/>
        <v>4.6717360939231307E-9</v>
      </c>
    </row>
    <row r="3505" spans="1:8" x14ac:dyDescent="0.25">
      <c r="A3505" s="12">
        <f>Riesgo!D3509</f>
        <v>0.95891137823962036</v>
      </c>
      <c r="F3505" s="75">
        <f t="shared" si="162"/>
        <v>0.16961949772382401</v>
      </c>
      <c r="G3505" s="26">
        <f t="shared" si="163"/>
        <v>4.880084236376577E-3</v>
      </c>
      <c r="H3505" s="26">
        <f t="shared" si="164"/>
        <v>8.2775743702414629E-4</v>
      </c>
    </row>
    <row r="3506" spans="1:8" x14ac:dyDescent="0.25">
      <c r="A3506" s="12">
        <f>Riesgo!D3510</f>
        <v>0.75279962008403156</v>
      </c>
      <c r="F3506" s="75">
        <f t="shared" si="162"/>
        <v>-3.6492260431764789E-2</v>
      </c>
      <c r="G3506" s="26">
        <f t="shared" si="163"/>
        <v>-4.8596198439342663E-5</v>
      </c>
      <c r="H3506" s="26">
        <f t="shared" si="164"/>
        <v>1.7733851294422139E-6</v>
      </c>
    </row>
    <row r="3507" spans="1:8" x14ac:dyDescent="0.25">
      <c r="A3507" s="12">
        <f>Riesgo!D3511</f>
        <v>0.67150856685832272</v>
      </c>
      <c r="F3507" s="75">
        <f t="shared" si="162"/>
        <v>-0.11778331365747363</v>
      </c>
      <c r="G3507" s="26">
        <f t="shared" si="163"/>
        <v>-1.6339971892776683E-3</v>
      </c>
      <c r="H3507" s="26">
        <f t="shared" si="164"/>
        <v>1.9245760346012192E-4</v>
      </c>
    </row>
    <row r="3508" spans="1:8" x14ac:dyDescent="0.25">
      <c r="A3508" s="12">
        <f>Riesgo!D3512</f>
        <v>0.83652181463174147</v>
      </c>
      <c r="F3508" s="75">
        <f t="shared" si="162"/>
        <v>4.7229934115945116E-2</v>
      </c>
      <c r="G3508" s="26">
        <f t="shared" si="163"/>
        <v>1.0535424017028772E-4</v>
      </c>
      <c r="H3508" s="26">
        <f t="shared" si="164"/>
        <v>4.9758738220781475E-6</v>
      </c>
    </row>
    <row r="3509" spans="1:8" x14ac:dyDescent="0.25">
      <c r="A3509" s="12">
        <f>Riesgo!D3513</f>
        <v>0.69475697393872782</v>
      </c>
      <c r="F3509" s="75">
        <f t="shared" si="162"/>
        <v>-9.4534906577068534E-2</v>
      </c>
      <c r="G3509" s="26">
        <f t="shared" si="163"/>
        <v>-8.4484414385812775E-4</v>
      </c>
      <c r="H3509" s="26">
        <f t="shared" si="164"/>
        <v>7.9867262211811562E-5</v>
      </c>
    </row>
    <row r="3510" spans="1:8" x14ac:dyDescent="0.25">
      <c r="A3510" s="12">
        <f>Riesgo!D3514</f>
        <v>0.86851923481167748</v>
      </c>
      <c r="F3510" s="75">
        <f t="shared" si="162"/>
        <v>7.9227354295881125E-2</v>
      </c>
      <c r="G3510" s="26">
        <f t="shared" si="163"/>
        <v>4.9730801675799811E-4</v>
      </c>
      <c r="H3510" s="26">
        <f t="shared" si="164"/>
        <v>3.9400398437867906E-5</v>
      </c>
    </row>
    <row r="3511" spans="1:8" x14ac:dyDescent="0.25">
      <c r="A3511" s="12">
        <f>Riesgo!D3515</f>
        <v>0.59706237410166862</v>
      </c>
      <c r="F3511" s="75">
        <f t="shared" si="162"/>
        <v>-0.19222950641412773</v>
      </c>
      <c r="G3511" s="26">
        <f t="shared" si="163"/>
        <v>-7.1032999251998659E-3</v>
      </c>
      <c r="H3511" s="26">
        <f t="shared" si="164"/>
        <v>1.3654638385326807E-3</v>
      </c>
    </row>
    <row r="3512" spans="1:8" x14ac:dyDescent="0.25">
      <c r="A3512" s="12">
        <f>Riesgo!D3516</f>
        <v>0.77981249864577162</v>
      </c>
      <c r="F3512" s="75">
        <f t="shared" si="162"/>
        <v>-9.4793818700247279E-3</v>
      </c>
      <c r="G3512" s="26">
        <f t="shared" si="163"/>
        <v>-8.518047481018626E-7</v>
      </c>
      <c r="H3512" s="26">
        <f t="shared" si="164"/>
        <v>8.0745824859577774E-9</v>
      </c>
    </row>
    <row r="3513" spans="1:8" x14ac:dyDescent="0.25">
      <c r="A3513" s="12">
        <f>Riesgo!D3517</f>
        <v>0.92243741534991996</v>
      </c>
      <c r="F3513" s="75">
        <f t="shared" si="162"/>
        <v>0.13314553483412361</v>
      </c>
      <c r="G3513" s="26">
        <f t="shared" si="163"/>
        <v>2.3603685510997117E-3</v>
      </c>
      <c r="H3513" s="26">
        <f t="shared" si="164"/>
        <v>3.1427253314181654E-4</v>
      </c>
    </row>
    <row r="3514" spans="1:8" x14ac:dyDescent="0.25">
      <c r="A3514" s="12">
        <f>Riesgo!D3518</f>
        <v>0.76730223099752137</v>
      </c>
      <c r="F3514" s="75">
        <f t="shared" si="162"/>
        <v>-2.1989649518274978E-2</v>
      </c>
      <c r="G3514" s="26">
        <f t="shared" si="163"/>
        <v>-1.0632978170169544E-5</v>
      </c>
      <c r="H3514" s="26">
        <f t="shared" si="164"/>
        <v>2.3381546329749705E-7</v>
      </c>
    </row>
    <row r="3515" spans="1:8" x14ac:dyDescent="0.25">
      <c r="A3515" s="12">
        <f>Riesgo!D3519</f>
        <v>0.50375839215320573</v>
      </c>
      <c r="F3515" s="75">
        <f t="shared" si="162"/>
        <v>-0.28553348836259063</v>
      </c>
      <c r="G3515" s="26">
        <f t="shared" si="163"/>
        <v>-2.3279366269997537E-2</v>
      </c>
      <c r="H3515" s="26">
        <f t="shared" si="164"/>
        <v>6.647038657942827E-3</v>
      </c>
    </row>
    <row r="3516" spans="1:8" x14ac:dyDescent="0.25">
      <c r="A3516" s="12">
        <f>Riesgo!D3520</f>
        <v>0.78123462437737767</v>
      </c>
      <c r="F3516" s="75">
        <f t="shared" si="162"/>
        <v>-8.057256138418678E-3</v>
      </c>
      <c r="G3516" s="26">
        <f t="shared" si="163"/>
        <v>-5.2307204464648174E-7</v>
      </c>
      <c r="H3516" s="26">
        <f t="shared" si="164"/>
        <v>4.2145254425630732E-9</v>
      </c>
    </row>
    <row r="3517" spans="1:8" x14ac:dyDescent="0.25">
      <c r="A3517" s="12">
        <f>Riesgo!D3521</f>
        <v>0.88017891643609536</v>
      </c>
      <c r="F3517" s="75">
        <f t="shared" si="162"/>
        <v>9.0887035920299009E-2</v>
      </c>
      <c r="G3517" s="26">
        <f t="shared" si="163"/>
        <v>7.5076811564760853E-4</v>
      </c>
      <c r="H3517" s="26">
        <f t="shared" si="164"/>
        <v>6.8235088694679395E-5</v>
      </c>
    </row>
    <row r="3518" spans="1:8" x14ac:dyDescent="0.25">
      <c r="A3518" s="12">
        <f>Riesgo!D3522</f>
        <v>0.7240515320839509</v>
      </c>
      <c r="F3518" s="75">
        <f t="shared" si="162"/>
        <v>-6.5240348431845452E-2</v>
      </c>
      <c r="G3518" s="26">
        <f t="shared" si="163"/>
        <v>-2.7768269489483223E-4</v>
      </c>
      <c r="H3518" s="26">
        <f t="shared" si="164"/>
        <v>1.8116115768432683E-5</v>
      </c>
    </row>
    <row r="3519" spans="1:8" x14ac:dyDescent="0.25">
      <c r="A3519" s="12">
        <f>Riesgo!D3523</f>
        <v>0.68893088144670822</v>
      </c>
      <c r="F3519" s="75">
        <f t="shared" si="162"/>
        <v>-0.10036099906908813</v>
      </c>
      <c r="G3519" s="26">
        <f t="shared" si="163"/>
        <v>-1.0108691152165257E-3</v>
      </c>
      <c r="H3519" s="26">
        <f t="shared" si="164"/>
        <v>1.0145183433121566E-4</v>
      </c>
    </row>
    <row r="3520" spans="1:8" x14ac:dyDescent="0.25">
      <c r="A3520" s="12">
        <f>Riesgo!D3524</f>
        <v>0.84685049205755314</v>
      </c>
      <c r="F3520" s="75">
        <f t="shared" si="162"/>
        <v>5.7558611541756788E-2</v>
      </c>
      <c r="G3520" s="26">
        <f t="shared" si="163"/>
        <v>1.9069132102261181E-4</v>
      </c>
      <c r="H3520" s="26">
        <f t="shared" si="164"/>
        <v>1.0975927671124953E-5</v>
      </c>
    </row>
    <row r="3521" spans="1:8" x14ac:dyDescent="0.25">
      <c r="A3521" s="12">
        <f>Riesgo!D3525</f>
        <v>0.69741170692206955</v>
      </c>
      <c r="F3521" s="75">
        <f t="shared" si="162"/>
        <v>-9.1880173593726799E-2</v>
      </c>
      <c r="G3521" s="26">
        <f t="shared" si="163"/>
        <v>-7.7564932908086802E-4</v>
      </c>
      <c r="H3521" s="26">
        <f t="shared" si="164"/>
        <v>7.1266795003807867E-5</v>
      </c>
    </row>
    <row r="3522" spans="1:8" x14ac:dyDescent="0.25">
      <c r="A3522" s="12">
        <f>Riesgo!D3526</f>
        <v>0.73868121650470231</v>
      </c>
      <c r="F3522" s="75">
        <f t="shared" si="162"/>
        <v>-5.0610664011094042E-2</v>
      </c>
      <c r="G3522" s="26">
        <f t="shared" si="163"/>
        <v>-1.2963614438641488E-4</v>
      </c>
      <c r="H3522" s="26">
        <f t="shared" si="164"/>
        <v>6.5609713472345179E-6</v>
      </c>
    </row>
    <row r="3523" spans="1:8" x14ac:dyDescent="0.25">
      <c r="A3523" s="12">
        <f>Riesgo!D3527</f>
        <v>0.90110505451039613</v>
      </c>
      <c r="F3523" s="75">
        <f t="shared" ref="F3523:F3586" si="165">A3523-$D$4</f>
        <v>0.11181317399459978</v>
      </c>
      <c r="G3523" s="26">
        <f t="shared" ref="G3523:G3586" si="166">IF(A3523=0,0,(A3523-D$4)^3)</f>
        <v>1.3979090849731268E-3</v>
      </c>
      <c r="H3523" s="26">
        <f t="shared" ref="H3523:H3586" si="167">IF(A3523=0,0,(A3523-D$4)^4)</f>
        <v>1.5630465174673198E-4</v>
      </c>
    </row>
    <row r="3524" spans="1:8" x14ac:dyDescent="0.25">
      <c r="A3524" s="12">
        <f>Riesgo!D3528</f>
        <v>0.73894621532415172</v>
      </c>
      <c r="F3524" s="75">
        <f t="shared" si="165"/>
        <v>-5.0345665191644629E-2</v>
      </c>
      <c r="G3524" s="26">
        <f t="shared" si="166"/>
        <v>-1.276104529026485E-4</v>
      </c>
      <c r="H3524" s="26">
        <f t="shared" si="167"/>
        <v>6.4246331367908757E-6</v>
      </c>
    </row>
    <row r="3525" spans="1:8" x14ac:dyDescent="0.25">
      <c r="A3525" s="12">
        <f>Riesgo!D3529</f>
        <v>0.86827991124890802</v>
      </c>
      <c r="F3525" s="75">
        <f t="shared" si="165"/>
        <v>7.8988030733111669E-2</v>
      </c>
      <c r="G3525" s="26">
        <f t="shared" si="166"/>
        <v>4.9281493336774892E-4</v>
      </c>
      <c r="H3525" s="26">
        <f t="shared" si="167"/>
        <v>3.8926481102588133E-5</v>
      </c>
    </row>
    <row r="3526" spans="1:8" x14ac:dyDescent="0.25">
      <c r="A3526" s="12">
        <f>Riesgo!D3530</f>
        <v>0.92097788532493774</v>
      </c>
      <c r="F3526" s="75">
        <f t="shared" si="165"/>
        <v>0.13168600480914139</v>
      </c>
      <c r="G3526" s="26">
        <f t="shared" si="166"/>
        <v>2.2835938552457505E-3</v>
      </c>
      <c r="H3526" s="26">
        <f t="shared" si="167"/>
        <v>3.0071735140401758E-4</v>
      </c>
    </row>
    <row r="3527" spans="1:8" x14ac:dyDescent="0.25">
      <c r="A3527" s="12">
        <f>Riesgo!D3531</f>
        <v>0.88332919538330468</v>
      </c>
      <c r="F3527" s="75">
        <f t="shared" si="165"/>
        <v>9.4037314867508326E-2</v>
      </c>
      <c r="G3527" s="26">
        <f t="shared" si="166"/>
        <v>8.3157353521648089E-4</v>
      </c>
      <c r="H3527" s="26">
        <f t="shared" si="167"/>
        <v>7.819894236663923E-5</v>
      </c>
    </row>
    <row r="3528" spans="1:8" x14ac:dyDescent="0.25">
      <c r="A3528" s="12">
        <f>Riesgo!D3532</f>
        <v>0.84071934015884009</v>
      </c>
      <c r="F3528" s="75">
        <f t="shared" si="165"/>
        <v>5.1427459643043738E-2</v>
      </c>
      <c r="G3528" s="26">
        <f t="shared" si="166"/>
        <v>1.3601450212804675E-4</v>
      </c>
      <c r="H3528" s="26">
        <f t="shared" si="167"/>
        <v>6.994880319058812E-6</v>
      </c>
    </row>
    <row r="3529" spans="1:8" x14ac:dyDescent="0.25">
      <c r="A3529" s="12">
        <f>Riesgo!D3533</f>
        <v>0.65083523747329408</v>
      </c>
      <c r="F3529" s="75">
        <f t="shared" si="165"/>
        <v>-0.13845664304250227</v>
      </c>
      <c r="G3529" s="26">
        <f t="shared" si="166"/>
        <v>-2.654247353992219E-3</v>
      </c>
      <c r="H3529" s="26">
        <f t="shared" si="167"/>
        <v>3.6749817843820688E-4</v>
      </c>
    </row>
    <row r="3530" spans="1:8" x14ac:dyDescent="0.25">
      <c r="A3530" s="12">
        <f>Riesgo!D3534</f>
        <v>0.84536143297127009</v>
      </c>
      <c r="F3530" s="75">
        <f t="shared" si="165"/>
        <v>5.6069552455473737E-2</v>
      </c>
      <c r="G3530" s="26">
        <f t="shared" si="166"/>
        <v>1.7627116254496247E-4</v>
      </c>
      <c r="H3530" s="26">
        <f t="shared" si="167"/>
        <v>9.883445194702111E-6</v>
      </c>
    </row>
    <row r="3531" spans="1:8" x14ac:dyDescent="0.25">
      <c r="A3531" s="12">
        <f>Riesgo!D3535</f>
        <v>0.83228649425620138</v>
      </c>
      <c r="F3531" s="75">
        <f t="shared" si="165"/>
        <v>4.299461374040503E-2</v>
      </c>
      <c r="G3531" s="26">
        <f t="shared" si="166"/>
        <v>7.9477126160391661E-5</v>
      </c>
      <c r="H3531" s="26">
        <f t="shared" si="167"/>
        <v>3.4170883404634794E-6</v>
      </c>
    </row>
    <row r="3532" spans="1:8" x14ac:dyDescent="0.25">
      <c r="A3532" s="12">
        <f>Riesgo!D3536</f>
        <v>0.88891796068962559</v>
      </c>
      <c r="F3532" s="75">
        <f t="shared" si="165"/>
        <v>9.9626080173829235E-2</v>
      </c>
      <c r="G3532" s="26">
        <f t="shared" si="166"/>
        <v>9.8882429774581012E-4</v>
      </c>
      <c r="H3532" s="26">
        <f t="shared" si="167"/>
        <v>9.8512688765054453E-5</v>
      </c>
    </row>
    <row r="3533" spans="1:8" x14ac:dyDescent="0.25">
      <c r="A3533" s="12">
        <f>Riesgo!D3537</f>
        <v>0.56367456411202488</v>
      </c>
      <c r="F3533" s="75">
        <f t="shared" si="165"/>
        <v>-0.22561731640377147</v>
      </c>
      <c r="G3533" s="26">
        <f t="shared" si="166"/>
        <v>-1.1484637392760542E-2</v>
      </c>
      <c r="H3533" s="26">
        <f t="shared" si="167"/>
        <v>2.5911330684250402E-3</v>
      </c>
    </row>
    <row r="3534" spans="1:8" x14ac:dyDescent="0.25">
      <c r="A3534" s="12">
        <f>Riesgo!D3538</f>
        <v>0.81188193202024317</v>
      </c>
      <c r="F3534" s="75">
        <f t="shared" si="165"/>
        <v>2.2590051504446818E-2</v>
      </c>
      <c r="G3534" s="26">
        <f t="shared" si="166"/>
        <v>1.1527938828588967E-5</v>
      </c>
      <c r="H3534" s="26">
        <f t="shared" si="167"/>
        <v>2.6041673187793705E-7</v>
      </c>
    </row>
    <row r="3535" spans="1:8" x14ac:dyDescent="0.25">
      <c r="A3535" s="12">
        <f>Riesgo!D3539</f>
        <v>0.98223383257664698</v>
      </c>
      <c r="F3535" s="75">
        <f t="shared" si="165"/>
        <v>0.19294195206085063</v>
      </c>
      <c r="G3535" s="26">
        <f t="shared" si="166"/>
        <v>7.1825722677253939E-3</v>
      </c>
      <c r="H3535" s="26">
        <f t="shared" si="167"/>
        <v>1.3858195141530682E-3</v>
      </c>
    </row>
    <row r="3536" spans="1:8" x14ac:dyDescent="0.25">
      <c r="A3536" s="12">
        <f>Riesgo!D3540</f>
        <v>0.68423100917124469</v>
      </c>
      <c r="F3536" s="75">
        <f t="shared" si="165"/>
        <v>-0.10506087134455167</v>
      </c>
      <c r="G3536" s="26">
        <f t="shared" si="166"/>
        <v>-1.1596394871225793E-3</v>
      </c>
      <c r="H3536" s="26">
        <f t="shared" si="167"/>
        <v>1.2183273496264717E-4</v>
      </c>
    </row>
    <row r="3537" spans="1:8" x14ac:dyDescent="0.25">
      <c r="A3537" s="12">
        <f>Riesgo!D3541</f>
        <v>1</v>
      </c>
      <c r="F3537" s="75">
        <f t="shared" si="165"/>
        <v>0.21070811948420365</v>
      </c>
      <c r="G3537" s="26">
        <f t="shared" si="166"/>
        <v>9.3550004657532264E-3</v>
      </c>
      <c r="H3537" s="26">
        <f t="shared" si="167"/>
        <v>1.9711745559127117E-3</v>
      </c>
    </row>
    <row r="3538" spans="1:8" x14ac:dyDescent="0.25">
      <c r="A3538" s="12">
        <f>Riesgo!D3542</f>
        <v>0.91366881931546284</v>
      </c>
      <c r="F3538" s="75">
        <f t="shared" si="165"/>
        <v>0.12437693879966649</v>
      </c>
      <c r="G3538" s="26">
        <f t="shared" si="166"/>
        <v>1.9240643413309922E-3</v>
      </c>
      <c r="H3538" s="26">
        <f t="shared" si="167"/>
        <v>2.3930923282834544E-4</v>
      </c>
    </row>
    <row r="3539" spans="1:8" x14ac:dyDescent="0.25">
      <c r="A3539" s="12">
        <f>Riesgo!D3543</f>
        <v>0.85428866852833951</v>
      </c>
      <c r="F3539" s="75">
        <f t="shared" si="165"/>
        <v>6.4996788012543161E-2</v>
      </c>
      <c r="G3539" s="26">
        <f t="shared" si="166"/>
        <v>2.7458429007073981E-4</v>
      </c>
      <c r="H3539" s="26">
        <f t="shared" si="167"/>
        <v>1.7847096893302535E-5</v>
      </c>
    </row>
    <row r="3540" spans="1:8" x14ac:dyDescent="0.25">
      <c r="A3540" s="12">
        <f>Riesgo!D3544</f>
        <v>0.87129711535695875</v>
      </c>
      <c r="F3540" s="75">
        <f t="shared" si="165"/>
        <v>8.20052348411624E-2</v>
      </c>
      <c r="G3540" s="26">
        <f t="shared" si="166"/>
        <v>5.5147360395734759E-4</v>
      </c>
      <c r="H3540" s="26">
        <f t="shared" si="167"/>
        <v>4.5223722401224476E-5</v>
      </c>
    </row>
    <row r="3541" spans="1:8" x14ac:dyDescent="0.25">
      <c r="A3541" s="12">
        <f>Riesgo!D3545</f>
        <v>0.74713524282195887</v>
      </c>
      <c r="F3541" s="75">
        <f t="shared" si="165"/>
        <v>-4.2156637693837484E-2</v>
      </c>
      <c r="G3541" s="26">
        <f t="shared" si="166"/>
        <v>-7.4920021975209759E-5</v>
      </c>
      <c r="H3541" s="26">
        <f t="shared" si="167"/>
        <v>3.1583762224232607E-6</v>
      </c>
    </row>
    <row r="3542" spans="1:8" x14ac:dyDescent="0.25">
      <c r="A3542" s="12">
        <f>Riesgo!D3546</f>
        <v>0.67200784277952708</v>
      </c>
      <c r="F3542" s="75">
        <f t="shared" si="165"/>
        <v>-0.11728403773626928</v>
      </c>
      <c r="G3542" s="26">
        <f t="shared" si="166"/>
        <v>-1.613305918410711E-3</v>
      </c>
      <c r="H3542" s="26">
        <f t="shared" si="167"/>
        <v>1.8921503221502837E-4</v>
      </c>
    </row>
    <row r="3543" spans="1:8" x14ac:dyDescent="0.25">
      <c r="A3543" s="12">
        <f>Riesgo!D3547</f>
        <v>0.70537355890503939</v>
      </c>
      <c r="F3543" s="75">
        <f t="shared" si="165"/>
        <v>-8.3918321610756963E-2</v>
      </c>
      <c r="G3543" s="26">
        <f t="shared" si="166"/>
        <v>-5.9097671249413336E-4</v>
      </c>
      <c r="H3543" s="26">
        <f t="shared" si="167"/>
        <v>4.9593773823550537E-5</v>
      </c>
    </row>
    <row r="3544" spans="1:8" x14ac:dyDescent="0.25">
      <c r="A3544" s="12">
        <f>Riesgo!D3548</f>
        <v>0.71292669237364081</v>
      </c>
      <c r="F3544" s="75">
        <f t="shared" si="165"/>
        <v>-7.6365188142155538E-2</v>
      </c>
      <c r="G3544" s="26">
        <f t="shared" si="166"/>
        <v>-4.4533443545208159E-4</v>
      </c>
      <c r="H3544" s="26">
        <f t="shared" si="167"/>
        <v>3.400804794947883E-5</v>
      </c>
    </row>
    <row r="3545" spans="1:8" x14ac:dyDescent="0.25">
      <c r="A3545" s="12">
        <f>Riesgo!D3549</f>
        <v>0.63233439962918658</v>
      </c>
      <c r="F3545" s="75">
        <f t="shared" si="165"/>
        <v>-0.15695748088660977</v>
      </c>
      <c r="G3545" s="26">
        <f t="shared" si="166"/>
        <v>-3.8667496905543898E-3</v>
      </c>
      <c r="H3545" s="26">
        <f t="shared" si="167"/>
        <v>6.0691529064849483E-4</v>
      </c>
    </row>
    <row r="3546" spans="1:8" x14ac:dyDescent="0.25">
      <c r="A3546" s="12">
        <f>Riesgo!D3550</f>
        <v>0.75519871872561517</v>
      </c>
      <c r="F3546" s="75">
        <f t="shared" si="165"/>
        <v>-3.4093161790181181E-2</v>
      </c>
      <c r="G3546" s="26">
        <f t="shared" si="166"/>
        <v>-3.9627971167063894E-5</v>
      </c>
      <c r="H3546" s="26">
        <f t="shared" si="167"/>
        <v>1.3510428324153443E-6</v>
      </c>
    </row>
    <row r="3547" spans="1:8" x14ac:dyDescent="0.25">
      <c r="A3547" s="12">
        <f>Riesgo!D3551</f>
        <v>0.67155688780655742</v>
      </c>
      <c r="F3547" s="75">
        <f t="shared" si="165"/>
        <v>-0.11773499270923893</v>
      </c>
      <c r="G3547" s="26">
        <f t="shared" si="166"/>
        <v>-1.6319869578570788E-3</v>
      </c>
      <c r="H3547" s="26">
        <f t="shared" si="167"/>
        <v>1.9214197258487619E-4</v>
      </c>
    </row>
    <row r="3548" spans="1:8" x14ac:dyDescent="0.25">
      <c r="A3548" s="12">
        <f>Riesgo!D3552</f>
        <v>0.9784579510890643</v>
      </c>
      <c r="F3548" s="75">
        <f t="shared" si="165"/>
        <v>0.18916607057326795</v>
      </c>
      <c r="G3548" s="26">
        <f t="shared" si="166"/>
        <v>6.7690812629630642E-3</v>
      </c>
      <c r="H3548" s="26">
        <f t="shared" si="167"/>
        <v>1.2804805039058568E-3</v>
      </c>
    </row>
    <row r="3549" spans="1:8" x14ac:dyDescent="0.25">
      <c r="A3549" s="12">
        <f>Riesgo!D3553</f>
        <v>0.9996136603735416</v>
      </c>
      <c r="F3549" s="75">
        <f t="shared" si="165"/>
        <v>0.21032177985774525</v>
      </c>
      <c r="G3549" s="26">
        <f t="shared" si="166"/>
        <v>9.303636740131932E-3</v>
      </c>
      <c r="H3549" s="26">
        <f t="shared" si="167"/>
        <v>1.9567574383344585E-3</v>
      </c>
    </row>
    <row r="3550" spans="1:8" x14ac:dyDescent="0.25">
      <c r="A3550" s="12">
        <f>Riesgo!D3554</f>
        <v>0.8669606135602943</v>
      </c>
      <c r="F3550" s="75">
        <f t="shared" si="165"/>
        <v>7.7668733044497951E-2</v>
      </c>
      <c r="G3550" s="26">
        <f t="shared" si="166"/>
        <v>4.6853135781989004E-4</v>
      </c>
      <c r="H3550" s="26">
        <f t="shared" si="167"/>
        <v>3.6390236953489188E-5</v>
      </c>
    </row>
    <row r="3551" spans="1:8" x14ac:dyDescent="0.25">
      <c r="A3551" s="12">
        <f>Riesgo!D3555</f>
        <v>0.70846749561986722</v>
      </c>
      <c r="F3551" s="75">
        <f t="shared" si="165"/>
        <v>-8.0824384895929136E-2</v>
      </c>
      <c r="G3551" s="26">
        <f t="shared" si="166"/>
        <v>-5.2799185677202768E-4</v>
      </c>
      <c r="H3551" s="26">
        <f t="shared" si="167"/>
        <v>4.2674617053658656E-5</v>
      </c>
    </row>
    <row r="3552" spans="1:8" x14ac:dyDescent="0.25">
      <c r="A3552" s="12">
        <f>Riesgo!D3556</f>
        <v>0.73340958315388327</v>
      </c>
      <c r="F3552" s="75">
        <f t="shared" si="165"/>
        <v>-5.588229736191308E-2</v>
      </c>
      <c r="G3552" s="26">
        <f t="shared" si="166"/>
        <v>-1.7451097940728651E-4</v>
      </c>
      <c r="H3552" s="26">
        <f t="shared" si="167"/>
        <v>9.7520744441566742E-6</v>
      </c>
    </row>
    <row r="3553" spans="1:8" x14ac:dyDescent="0.25">
      <c r="A3553" s="12">
        <f>Riesgo!D3557</f>
        <v>0.73299886445424756</v>
      </c>
      <c r="F3553" s="75">
        <f t="shared" si="165"/>
        <v>-5.6293016061548795E-2</v>
      </c>
      <c r="G3553" s="26">
        <f t="shared" si="166"/>
        <v>-1.7838714447821559E-4</v>
      </c>
      <c r="H3553" s="26">
        <f t="shared" si="167"/>
        <v>1.0041950389286017E-5</v>
      </c>
    </row>
    <row r="3554" spans="1:8" x14ac:dyDescent="0.25">
      <c r="A3554" s="12">
        <f>Riesgo!D3558</f>
        <v>1</v>
      </c>
      <c r="F3554" s="75">
        <f t="shared" si="165"/>
        <v>0.21070811948420365</v>
      </c>
      <c r="G3554" s="26">
        <f t="shared" si="166"/>
        <v>9.3550004657532264E-3</v>
      </c>
      <c r="H3554" s="26">
        <f t="shared" si="167"/>
        <v>1.9711745559127117E-3</v>
      </c>
    </row>
    <row r="3555" spans="1:8" x14ac:dyDescent="0.25">
      <c r="A3555" s="12">
        <f>Riesgo!D3559</f>
        <v>0.93373325021928721</v>
      </c>
      <c r="F3555" s="75">
        <f t="shared" si="165"/>
        <v>0.14444136970349086</v>
      </c>
      <c r="G3555" s="26">
        <f t="shared" si="166"/>
        <v>3.0135249692137115E-3</v>
      </c>
      <c r="H3555" s="26">
        <f t="shared" si="167"/>
        <v>4.3527767418889864E-4</v>
      </c>
    </row>
    <row r="3556" spans="1:8" x14ac:dyDescent="0.25">
      <c r="A3556" s="12">
        <f>Riesgo!D3560</f>
        <v>0.94611125709927535</v>
      </c>
      <c r="F3556" s="75">
        <f t="shared" si="165"/>
        <v>0.156819376583479</v>
      </c>
      <c r="G3556" s="26">
        <f t="shared" si="166"/>
        <v>3.8565518006152739E-3</v>
      </c>
      <c r="H3556" s="26">
        <f t="shared" si="167"/>
        <v>6.047820491343807E-4</v>
      </c>
    </row>
    <row r="3557" spans="1:8" x14ac:dyDescent="0.25">
      <c r="A3557" s="12">
        <f>Riesgo!D3561</f>
        <v>0.49566131810062047</v>
      </c>
      <c r="F3557" s="75">
        <f t="shared" si="165"/>
        <v>-0.29363056241517588</v>
      </c>
      <c r="G3557" s="26">
        <f t="shared" si="166"/>
        <v>-2.5316506207333909E-2</v>
      </c>
      <c r="H3557" s="26">
        <f t="shared" si="167"/>
        <v>7.4336999560467472E-3</v>
      </c>
    </row>
    <row r="3558" spans="1:8" x14ac:dyDescent="0.25">
      <c r="A3558" s="12">
        <f>Riesgo!D3562</f>
        <v>0.85453957149672022</v>
      </c>
      <c r="F3558" s="75">
        <f t="shared" si="165"/>
        <v>6.5247690980923867E-2</v>
      </c>
      <c r="G3558" s="26">
        <f t="shared" si="166"/>
        <v>2.7777646178955135E-4</v>
      </c>
      <c r="H3558" s="26">
        <f t="shared" si="167"/>
        <v>1.8124272740619052E-5</v>
      </c>
    </row>
    <row r="3559" spans="1:8" x14ac:dyDescent="0.25">
      <c r="A3559" s="12">
        <f>Riesgo!D3563</f>
        <v>0.84673051336464833</v>
      </c>
      <c r="F3559" s="75">
        <f t="shared" si="165"/>
        <v>5.7438632848851978E-2</v>
      </c>
      <c r="G3559" s="26">
        <f t="shared" si="166"/>
        <v>1.8950133896089523E-4</v>
      </c>
      <c r="H3559" s="26">
        <f t="shared" si="167"/>
        <v>1.088469783294071E-5</v>
      </c>
    </row>
    <row r="3560" spans="1:8" x14ac:dyDescent="0.25">
      <c r="A3560" s="12">
        <f>Riesgo!D3564</f>
        <v>0.71829132182666733</v>
      </c>
      <c r="F3560" s="75">
        <f t="shared" si="165"/>
        <v>-7.1000558689129023E-2</v>
      </c>
      <c r="G3560" s="26">
        <f t="shared" si="166"/>
        <v>-3.579194491221828E-4</v>
      </c>
      <c r="H3560" s="26">
        <f t="shared" si="167"/>
        <v>2.541248085338027E-5</v>
      </c>
    </row>
    <row r="3561" spans="1:8" x14ac:dyDescent="0.25">
      <c r="A3561" s="12">
        <f>Riesgo!D3565</f>
        <v>0.83045358804356761</v>
      </c>
      <c r="F3561" s="75">
        <f t="shared" si="165"/>
        <v>4.1161707527771263E-2</v>
      </c>
      <c r="G3561" s="26">
        <f t="shared" si="166"/>
        <v>6.9739711658011266E-5</v>
      </c>
      <c r="H3561" s="26">
        <f t="shared" si="167"/>
        <v>2.87060561433816E-6</v>
      </c>
    </row>
    <row r="3562" spans="1:8" x14ac:dyDescent="0.25">
      <c r="A3562" s="12">
        <f>Riesgo!D3566</f>
        <v>0.78001776303711656</v>
      </c>
      <c r="F3562" s="75">
        <f t="shared" si="165"/>
        <v>-9.2741174786797886E-3</v>
      </c>
      <c r="G3562" s="26">
        <f t="shared" si="166"/>
        <v>-7.9765993520120266E-7</v>
      </c>
      <c r="H3562" s="26">
        <f t="shared" si="167"/>
        <v>7.3975919470920607E-9</v>
      </c>
    </row>
    <row r="3563" spans="1:8" x14ac:dyDescent="0.25">
      <c r="A3563" s="12">
        <f>Riesgo!D3567</f>
        <v>0.81166023965271139</v>
      </c>
      <c r="F3563" s="75">
        <f t="shared" si="165"/>
        <v>2.2368359136915039E-2</v>
      </c>
      <c r="G3563" s="26">
        <f t="shared" si="166"/>
        <v>1.119186288682977E-5</v>
      </c>
      <c r="H3563" s="26">
        <f t="shared" si="167"/>
        <v>2.50343608463719E-7</v>
      </c>
    </row>
    <row r="3564" spans="1:8" x14ac:dyDescent="0.25">
      <c r="A3564" s="12">
        <f>Riesgo!D3568</f>
        <v>0.87792766453195537</v>
      </c>
      <c r="F3564" s="75">
        <f t="shared" si="165"/>
        <v>8.8635784016159014E-2</v>
      </c>
      <c r="G3564" s="26">
        <f t="shared" si="166"/>
        <v>6.9634950568807114E-4</v>
      </c>
      <c r="H3564" s="26">
        <f t="shared" si="167"/>
        <v>6.1721484385926972E-5</v>
      </c>
    </row>
    <row r="3565" spans="1:8" x14ac:dyDescent="0.25">
      <c r="A3565" s="12">
        <f>Riesgo!D3569</f>
        <v>0.77383625059384986</v>
      </c>
      <c r="F3565" s="75">
        <f t="shared" si="165"/>
        <v>-1.545562992194649E-2</v>
      </c>
      <c r="G3565" s="26">
        <f t="shared" si="166"/>
        <v>-3.691986723619321E-6</v>
      </c>
      <c r="H3565" s="26">
        <f t="shared" si="167"/>
        <v>5.7061980476999966E-8</v>
      </c>
    </row>
    <row r="3566" spans="1:8" x14ac:dyDescent="0.25">
      <c r="A3566" s="12">
        <f>Riesgo!D3570</f>
        <v>0.73565585671127487</v>
      </c>
      <c r="F3566" s="75">
        <f t="shared" si="165"/>
        <v>-5.3636023804521482E-2</v>
      </c>
      <c r="G3566" s="26">
        <f t="shared" si="166"/>
        <v>-1.5430134956755307E-4</v>
      </c>
      <c r="H3566" s="26">
        <f t="shared" si="167"/>
        <v>8.2761108584750657E-6</v>
      </c>
    </row>
    <row r="3567" spans="1:8" x14ac:dyDescent="0.25">
      <c r="A3567" s="12">
        <f>Riesgo!D3571</f>
        <v>0.6939849755907358</v>
      </c>
      <c r="F3567" s="75">
        <f t="shared" si="165"/>
        <v>-9.5306904925060554E-2</v>
      </c>
      <c r="G3567" s="26">
        <f t="shared" si="166"/>
        <v>-8.6571132408399631E-4</v>
      </c>
      <c r="H3567" s="26">
        <f t="shared" si="167"/>
        <v>8.2508266857021727E-5</v>
      </c>
    </row>
    <row r="3568" spans="1:8" x14ac:dyDescent="0.25">
      <c r="A3568" s="12">
        <f>Riesgo!D3572</f>
        <v>0.59280397447712374</v>
      </c>
      <c r="F3568" s="75">
        <f t="shared" si="165"/>
        <v>-0.19648790603867261</v>
      </c>
      <c r="G3568" s="26">
        <f t="shared" si="166"/>
        <v>-7.5859062860460106E-3</v>
      </c>
      <c r="H3568" s="26">
        <f t="shared" si="167"/>
        <v>1.4905388415507844E-3</v>
      </c>
    </row>
    <row r="3569" spans="1:8" x14ac:dyDescent="0.25">
      <c r="A3569" s="12">
        <f>Riesgo!D3573</f>
        <v>0.99864564208947326</v>
      </c>
      <c r="F3569" s="75">
        <f t="shared" si="165"/>
        <v>0.20935376157367691</v>
      </c>
      <c r="G3569" s="26">
        <f t="shared" si="166"/>
        <v>9.1757654894980157E-3</v>
      </c>
      <c r="H3569" s="26">
        <f t="shared" si="167"/>
        <v>1.9209810205443405E-3</v>
      </c>
    </row>
    <row r="3570" spans="1:8" x14ac:dyDescent="0.25">
      <c r="A3570" s="12">
        <f>Riesgo!D3574</f>
        <v>0.43003305216361321</v>
      </c>
      <c r="F3570" s="75">
        <f t="shared" si="165"/>
        <v>-0.35925882835218315</v>
      </c>
      <c r="G3570" s="26">
        <f t="shared" si="166"/>
        <v>-4.6368425338421421E-2</v>
      </c>
      <c r="H3570" s="26">
        <f t="shared" si="167"/>
        <v>1.665826615961696E-2</v>
      </c>
    </row>
    <row r="3571" spans="1:8" x14ac:dyDescent="0.25">
      <c r="A3571" s="12">
        <f>Riesgo!D3575</f>
        <v>0.74962335316008211</v>
      </c>
      <c r="F3571" s="75">
        <f t="shared" si="165"/>
        <v>-3.9668527355714245E-2</v>
      </c>
      <c r="G3571" s="26">
        <f t="shared" si="166"/>
        <v>-6.2422079780834479E-5</v>
      </c>
      <c r="H3571" s="26">
        <f t="shared" si="167"/>
        <v>2.4761919793866095E-6</v>
      </c>
    </row>
    <row r="3572" spans="1:8" x14ac:dyDescent="0.25">
      <c r="A3572" s="12">
        <f>Riesgo!D3576</f>
        <v>0.64232718857202187</v>
      </c>
      <c r="F3572" s="75">
        <f t="shared" si="165"/>
        <v>-0.14696469194377448</v>
      </c>
      <c r="G3572" s="26">
        <f t="shared" si="166"/>
        <v>-3.1742346343715971E-3</v>
      </c>
      <c r="H3572" s="26">
        <f t="shared" si="167"/>
        <v>4.6650041519768137E-4</v>
      </c>
    </row>
    <row r="3573" spans="1:8" x14ac:dyDescent="0.25">
      <c r="A3573" s="12">
        <f>Riesgo!D3577</f>
        <v>0.84650911714489752</v>
      </c>
      <c r="F3573" s="75">
        <f t="shared" si="165"/>
        <v>5.7217236629101165E-2</v>
      </c>
      <c r="G3573" s="26">
        <f t="shared" si="166"/>
        <v>1.8731848546539337E-4</v>
      </c>
      <c r="H3573" s="26">
        <f t="shared" si="167"/>
        <v>1.071784610787826E-5</v>
      </c>
    </row>
    <row r="3574" spans="1:8" x14ac:dyDescent="0.25">
      <c r="A3574" s="12">
        <f>Riesgo!D3578</f>
        <v>0.92997410831734151</v>
      </c>
      <c r="F3574" s="75">
        <f t="shared" si="165"/>
        <v>0.14068222780154516</v>
      </c>
      <c r="G3574" s="26">
        <f t="shared" si="166"/>
        <v>2.7843107948681417E-3</v>
      </c>
      <c r="H3574" s="26">
        <f t="shared" si="167"/>
        <v>3.9170304551394111E-4</v>
      </c>
    </row>
    <row r="3575" spans="1:8" x14ac:dyDescent="0.25">
      <c r="A3575" s="12">
        <f>Riesgo!D3579</f>
        <v>0.81288858600983827</v>
      </c>
      <c r="F3575" s="75">
        <f t="shared" si="165"/>
        <v>2.3596705494041914E-2</v>
      </c>
      <c r="G3575" s="26">
        <f t="shared" si="166"/>
        <v>1.3138752044295875E-5</v>
      </c>
      <c r="H3575" s="26">
        <f t="shared" si="167"/>
        <v>3.1003126254849089E-7</v>
      </c>
    </row>
    <row r="3576" spans="1:8" x14ac:dyDescent="0.25">
      <c r="A3576" s="12">
        <f>Riesgo!D3580</f>
        <v>0.54727083374833851</v>
      </c>
      <c r="F3576" s="75">
        <f t="shared" si="165"/>
        <v>-0.24202104676745784</v>
      </c>
      <c r="G3576" s="26">
        <f t="shared" si="166"/>
        <v>-1.4176186070271147E-2</v>
      </c>
      <c r="H3576" s="26">
        <f t="shared" si="167"/>
        <v>3.4309353918972776E-3</v>
      </c>
    </row>
    <row r="3577" spans="1:8" x14ac:dyDescent="0.25">
      <c r="A3577" s="12">
        <f>Riesgo!D3581</f>
        <v>0.636818484755449</v>
      </c>
      <c r="F3577" s="75">
        <f t="shared" si="165"/>
        <v>-0.15247339576034735</v>
      </c>
      <c r="G3577" s="26">
        <f t="shared" si="166"/>
        <v>-3.5447223042478011E-3</v>
      </c>
      <c r="H3577" s="26">
        <f t="shared" si="167"/>
        <v>5.4047584675610534E-4</v>
      </c>
    </row>
    <row r="3578" spans="1:8" x14ac:dyDescent="0.25">
      <c r="A3578" s="12">
        <f>Riesgo!D3582</f>
        <v>0.98175887294589659</v>
      </c>
      <c r="F3578" s="75">
        <f t="shared" si="165"/>
        <v>0.19246699243010024</v>
      </c>
      <c r="G3578" s="26">
        <f t="shared" si="166"/>
        <v>7.1296593438638037E-3</v>
      </c>
      <c r="H3578" s="26">
        <f t="shared" si="167"/>
        <v>1.3722240909646282E-3</v>
      </c>
    </row>
    <row r="3579" spans="1:8" x14ac:dyDescent="0.25">
      <c r="A3579" s="12">
        <f>Riesgo!D3583</f>
        <v>1</v>
      </c>
      <c r="F3579" s="75">
        <f t="shared" si="165"/>
        <v>0.21070811948420365</v>
      </c>
      <c r="G3579" s="26">
        <f t="shared" si="166"/>
        <v>9.3550004657532264E-3</v>
      </c>
      <c r="H3579" s="26">
        <f t="shared" si="167"/>
        <v>1.9711745559127117E-3</v>
      </c>
    </row>
    <row r="3580" spans="1:8" x14ac:dyDescent="0.25">
      <c r="A3580" s="12">
        <f>Riesgo!D3584</f>
        <v>0.61579971973045111</v>
      </c>
      <c r="F3580" s="75">
        <f t="shared" si="165"/>
        <v>-0.17349216078534524</v>
      </c>
      <c r="G3580" s="26">
        <f t="shared" si="166"/>
        <v>-5.2220324729879298E-3</v>
      </c>
      <c r="H3580" s="26">
        <f t="shared" si="167"/>
        <v>9.0598169742991594E-4</v>
      </c>
    </row>
    <row r="3581" spans="1:8" x14ac:dyDescent="0.25">
      <c r="A3581" s="12">
        <f>Riesgo!D3585</f>
        <v>0.57135799049534552</v>
      </c>
      <c r="F3581" s="75">
        <f t="shared" si="165"/>
        <v>-0.21793389002045083</v>
      </c>
      <c r="G3581" s="26">
        <f t="shared" si="166"/>
        <v>-1.0350809426033005E-2</v>
      </c>
      <c r="H3581" s="26">
        <f t="shared" si="167"/>
        <v>2.2557921630757226E-3</v>
      </c>
    </row>
    <row r="3582" spans="1:8" x14ac:dyDescent="0.25">
      <c r="A3582" s="12">
        <f>Riesgo!D3586</f>
        <v>0.69002898409679592</v>
      </c>
      <c r="F3582" s="75">
        <f t="shared" si="165"/>
        <v>-9.9262896419000435E-2</v>
      </c>
      <c r="G3582" s="26">
        <f t="shared" si="166"/>
        <v>-9.7804948859238718E-4</v>
      </c>
      <c r="H3582" s="26">
        <f t="shared" si="167"/>
        <v>9.7084025078802473E-5</v>
      </c>
    </row>
    <row r="3583" spans="1:8" x14ac:dyDescent="0.25">
      <c r="A3583" s="12">
        <f>Riesgo!D3587</f>
        <v>0.63720894705441189</v>
      </c>
      <c r="F3583" s="75">
        <f t="shared" si="165"/>
        <v>-0.15208293346138446</v>
      </c>
      <c r="G3583" s="26">
        <f t="shared" si="166"/>
        <v>-3.5175594209952048E-3</v>
      </c>
      <c r="H3583" s="26">
        <f t="shared" si="167"/>
        <v>5.349607553696798E-4</v>
      </c>
    </row>
    <row r="3584" spans="1:8" x14ac:dyDescent="0.25">
      <c r="A3584" s="12">
        <f>Riesgo!D3588</f>
        <v>0.8519091694838844</v>
      </c>
      <c r="F3584" s="75">
        <f t="shared" si="165"/>
        <v>6.2617288968088047E-2</v>
      </c>
      <c r="G3584" s="26">
        <f t="shared" si="166"/>
        <v>2.4551768608992278E-4</v>
      </c>
      <c r="H3584" s="26">
        <f t="shared" si="167"/>
        <v>1.5373651896669028E-5</v>
      </c>
    </row>
    <row r="3585" spans="1:8" x14ac:dyDescent="0.25">
      <c r="A3585" s="12">
        <f>Riesgo!D3589</f>
        <v>0.85252926611975044</v>
      </c>
      <c r="F3585" s="75">
        <f t="shared" si="165"/>
        <v>6.3237385603954088E-2</v>
      </c>
      <c r="G3585" s="26">
        <f t="shared" si="166"/>
        <v>2.5288421427723537E-4</v>
      </c>
      <c r="H3585" s="26">
        <f t="shared" si="167"/>
        <v>1.5991736571402483E-5</v>
      </c>
    </row>
    <row r="3586" spans="1:8" x14ac:dyDescent="0.25">
      <c r="A3586" s="12">
        <f>Riesgo!D3590</f>
        <v>0.56660838584518869</v>
      </c>
      <c r="F3586" s="75">
        <f t="shared" si="165"/>
        <v>-0.22268349467060766</v>
      </c>
      <c r="G3586" s="26">
        <f t="shared" si="166"/>
        <v>-1.1042415505209971E-2</v>
      </c>
      <c r="H3586" s="26">
        <f t="shared" si="167"/>
        <v>2.4589636743050599E-3</v>
      </c>
    </row>
    <row r="3587" spans="1:8" x14ac:dyDescent="0.25">
      <c r="A3587" s="12">
        <f>Riesgo!D3591</f>
        <v>0.7179375492708322</v>
      </c>
      <c r="F3587" s="75">
        <f t="shared" ref="F3587:F3650" si="168">A3587-$D$4</f>
        <v>-7.1354331244964153E-2</v>
      </c>
      <c r="G3587" s="26">
        <f t="shared" ref="G3587:G3650" si="169">IF(A3587=0,0,(A3587-D$4)^3)</f>
        <v>-3.6329633818854091E-4</v>
      </c>
      <c r="H3587" s="26">
        <f t="shared" ref="H3587:H3650" si="170">IF(A3587=0,0,(A3587-D$4)^4)</f>
        <v>2.5922767255187667E-5</v>
      </c>
    </row>
    <row r="3588" spans="1:8" x14ac:dyDescent="0.25">
      <c r="A3588" s="12">
        <f>Riesgo!D3592</f>
        <v>0.74498848389931449</v>
      </c>
      <c r="F3588" s="75">
        <f t="shared" si="168"/>
        <v>-4.430339661648186E-2</v>
      </c>
      <c r="G3588" s="26">
        <f t="shared" si="169"/>
        <v>-8.6958306010945428E-5</v>
      </c>
      <c r="H3588" s="26">
        <f t="shared" si="170"/>
        <v>3.8525483203003137E-6</v>
      </c>
    </row>
    <row r="3589" spans="1:8" x14ac:dyDescent="0.25">
      <c r="A3589" s="12">
        <f>Riesgo!D3593</f>
        <v>0.3274983200876318</v>
      </c>
      <c r="F3589" s="75">
        <f t="shared" si="168"/>
        <v>-0.46179356042816455</v>
      </c>
      <c r="G3589" s="26">
        <f t="shared" si="169"/>
        <v>-9.8478997194862972E-2</v>
      </c>
      <c r="H3589" s="26">
        <f t="shared" si="170"/>
        <v>4.5476966742011002E-2</v>
      </c>
    </row>
    <row r="3590" spans="1:8" x14ac:dyDescent="0.25">
      <c r="A3590" s="12">
        <f>Riesgo!D3594</f>
        <v>0.84568042726110837</v>
      </c>
      <c r="F3590" s="75">
        <f t="shared" si="168"/>
        <v>5.6388546745312018E-2</v>
      </c>
      <c r="G3590" s="26">
        <f t="shared" si="169"/>
        <v>1.7929686915855642E-4</v>
      </c>
      <c r="H3590" s="26">
        <f t="shared" si="170"/>
        <v>1.011028988783535E-5</v>
      </c>
    </row>
    <row r="3591" spans="1:8" x14ac:dyDescent="0.25">
      <c r="A3591" s="12">
        <f>Riesgo!D3595</f>
        <v>0.86918214222062251</v>
      </c>
      <c r="F3591" s="75">
        <f t="shared" si="168"/>
        <v>7.989026170482616E-2</v>
      </c>
      <c r="G3591" s="26">
        <f t="shared" si="169"/>
        <v>5.0989591360956214E-4</v>
      </c>
      <c r="H3591" s="26">
        <f t="shared" si="170"/>
        <v>4.0735717980489355E-5</v>
      </c>
    </row>
    <row r="3592" spans="1:8" x14ac:dyDescent="0.25">
      <c r="A3592" s="12">
        <f>Riesgo!D3596</f>
        <v>0.7818377580326441</v>
      </c>
      <c r="F3592" s="75">
        <f t="shared" si="168"/>
        <v>-7.4541224831522479E-3</v>
      </c>
      <c r="G3592" s="26">
        <f t="shared" si="169"/>
        <v>-4.1418042926881902E-7</v>
      </c>
      <c r="H3592" s="26">
        <f t="shared" si="170"/>
        <v>3.0873516498943535E-9</v>
      </c>
    </row>
    <row r="3593" spans="1:8" x14ac:dyDescent="0.25">
      <c r="A3593" s="12">
        <f>Riesgo!D3597</f>
        <v>0.77899421975768113</v>
      </c>
      <c r="F3593" s="75">
        <f t="shared" si="168"/>
        <v>-1.0297660758115224E-2</v>
      </c>
      <c r="G3593" s="26">
        <f t="shared" si="169"/>
        <v>-1.0919826585589569E-6</v>
      </c>
      <c r="H3593" s="26">
        <f t="shared" si="170"/>
        <v>1.1244866971584906E-8</v>
      </c>
    </row>
    <row r="3594" spans="1:8" x14ac:dyDescent="0.25">
      <c r="A3594" s="12">
        <f>Riesgo!D3598</f>
        <v>0.84048803536333416</v>
      </c>
      <c r="F3594" s="75">
        <f t="shared" si="168"/>
        <v>5.1196154847537811E-2</v>
      </c>
      <c r="G3594" s="26">
        <f t="shared" si="169"/>
        <v>1.3418749076153804E-4</v>
      </c>
      <c r="H3594" s="26">
        <f t="shared" si="170"/>
        <v>6.8698835556302508E-6</v>
      </c>
    </row>
    <row r="3595" spans="1:8" x14ac:dyDescent="0.25">
      <c r="A3595" s="12">
        <f>Riesgo!D3599</f>
        <v>0.62898693459400701</v>
      </c>
      <c r="F3595" s="75">
        <f t="shared" si="168"/>
        <v>-0.16030494592178934</v>
      </c>
      <c r="G3595" s="26">
        <f t="shared" si="169"/>
        <v>-4.1194645113182609E-3</v>
      </c>
      <c r="H3595" s="26">
        <f t="shared" si="170"/>
        <v>6.603705357136042E-4</v>
      </c>
    </row>
    <row r="3596" spans="1:8" x14ac:dyDescent="0.25">
      <c r="A3596" s="12">
        <f>Riesgo!D3600</f>
        <v>0.78850514309429753</v>
      </c>
      <c r="F3596" s="75">
        <f t="shared" si="168"/>
        <v>-7.8673742149881765E-4</v>
      </c>
      <c r="G3596" s="26">
        <f t="shared" si="169"/>
        <v>-4.8695566681577442E-10</v>
      </c>
      <c r="H3596" s="26">
        <f t="shared" si="170"/>
        <v>3.8310624569487976E-13</v>
      </c>
    </row>
    <row r="3597" spans="1:8" x14ac:dyDescent="0.25">
      <c r="A3597" s="12">
        <f>Riesgo!D3601</f>
        <v>0.74871621629528617</v>
      </c>
      <c r="F3597" s="75">
        <f t="shared" si="168"/>
        <v>-4.0575664220510177E-2</v>
      </c>
      <c r="G3597" s="26">
        <f t="shared" si="169"/>
        <v>-6.6803145742781983E-5</v>
      </c>
      <c r="H3597" s="26">
        <f t="shared" si="170"/>
        <v>2.7105820105329253E-6</v>
      </c>
    </row>
    <row r="3598" spans="1:8" x14ac:dyDescent="0.25">
      <c r="A3598" s="12">
        <f>Riesgo!D3602</f>
        <v>0.84509941886297957</v>
      </c>
      <c r="F3598" s="75">
        <f t="shared" si="168"/>
        <v>5.5807538347183216E-2</v>
      </c>
      <c r="G3598" s="26">
        <f t="shared" si="169"/>
        <v>1.7381153661118496E-4</v>
      </c>
      <c r="H3598" s="26">
        <f t="shared" si="170"/>
        <v>9.6999939946115446E-6</v>
      </c>
    </row>
    <row r="3599" spans="1:8" x14ac:dyDescent="0.25">
      <c r="A3599" s="12">
        <f>Riesgo!D3603</f>
        <v>0.91359956945507537</v>
      </c>
      <c r="F3599" s="75">
        <f t="shared" si="168"/>
        <v>0.12430768893927902</v>
      </c>
      <c r="G3599" s="26">
        <f t="shared" si="169"/>
        <v>1.9208523226845464E-3</v>
      </c>
      <c r="H3599" s="26">
        <f t="shared" si="170"/>
        <v>2.3877671302656217E-4</v>
      </c>
    </row>
    <row r="3600" spans="1:8" x14ac:dyDescent="0.25">
      <c r="A3600" s="12">
        <f>Riesgo!D3604</f>
        <v>0.58435692239988501</v>
      </c>
      <c r="F3600" s="75">
        <f t="shared" si="168"/>
        <v>-0.20493495811591134</v>
      </c>
      <c r="G3600" s="26">
        <f t="shared" si="169"/>
        <v>-8.6069274459130776E-3</v>
      </c>
      <c r="H3600" s="26">
        <f t="shared" si="170"/>
        <v>1.7638603156348842E-3</v>
      </c>
    </row>
    <row r="3601" spans="1:8" x14ac:dyDescent="0.25">
      <c r="A3601" s="12">
        <f>Riesgo!D3605</f>
        <v>0.52916429483256788</v>
      </c>
      <c r="F3601" s="75">
        <f t="shared" si="168"/>
        <v>-0.26012758568322847</v>
      </c>
      <c r="G3601" s="26">
        <f t="shared" si="169"/>
        <v>-1.7601887075558709E-2</v>
      </c>
      <c r="H3601" s="26">
        <f t="shared" si="170"/>
        <v>4.57873638843391E-3</v>
      </c>
    </row>
    <row r="3602" spans="1:8" x14ac:dyDescent="0.25">
      <c r="A3602" s="12">
        <f>Riesgo!D3606</f>
        <v>0.77691222907716573</v>
      </c>
      <c r="F3602" s="75">
        <f t="shared" si="168"/>
        <v>-1.2379651438630623E-2</v>
      </c>
      <c r="G3602" s="26">
        <f t="shared" si="169"/>
        <v>-1.897253010364861E-6</v>
      </c>
      <c r="H3602" s="26">
        <f t="shared" si="170"/>
        <v>2.348733095920963E-8</v>
      </c>
    </row>
    <row r="3603" spans="1:8" x14ac:dyDescent="0.25">
      <c r="A3603" s="12">
        <f>Riesgo!D3607</f>
        <v>0.7409590769272093</v>
      </c>
      <c r="F3603" s="75">
        <f t="shared" si="168"/>
        <v>-4.8332803588587048E-2</v>
      </c>
      <c r="G3603" s="26">
        <f t="shared" si="169"/>
        <v>-1.129083244499646E-4</v>
      </c>
      <c r="H3603" s="26">
        <f t="shared" si="170"/>
        <v>5.4571758691565999E-6</v>
      </c>
    </row>
    <row r="3604" spans="1:8" x14ac:dyDescent="0.25">
      <c r="A3604" s="12">
        <f>Riesgo!D3608</f>
        <v>0.91755118025905347</v>
      </c>
      <c r="F3604" s="75">
        <f t="shared" si="168"/>
        <v>0.12825929974325712</v>
      </c>
      <c r="G3604" s="26">
        <f t="shared" si="169"/>
        <v>2.1099229371759755E-3</v>
      </c>
      <c r="H3604" s="26">
        <f t="shared" si="170"/>
        <v>2.7061723843442695E-4</v>
      </c>
    </row>
    <row r="3605" spans="1:8" x14ac:dyDescent="0.25">
      <c r="A3605" s="12">
        <f>Riesgo!D3609</f>
        <v>0.78552215788971902</v>
      </c>
      <c r="F3605" s="75">
        <f t="shared" si="168"/>
        <v>-3.769722626077332E-3</v>
      </c>
      <c r="G3605" s="26">
        <f t="shared" si="169"/>
        <v>-5.3570807006651669E-8</v>
      </c>
      <c r="H3605" s="26">
        <f t="shared" si="170"/>
        <v>2.0194708327019685E-10</v>
      </c>
    </row>
    <row r="3606" spans="1:8" x14ac:dyDescent="0.25">
      <c r="A3606" s="12">
        <f>Riesgo!D3610</f>
        <v>1</v>
      </c>
      <c r="F3606" s="75">
        <f t="shared" si="168"/>
        <v>0.21070811948420365</v>
      </c>
      <c r="G3606" s="26">
        <f t="shared" si="169"/>
        <v>9.3550004657532264E-3</v>
      </c>
      <c r="H3606" s="26">
        <f t="shared" si="170"/>
        <v>1.9711745559127117E-3</v>
      </c>
    </row>
    <row r="3607" spans="1:8" x14ac:dyDescent="0.25">
      <c r="A3607" s="12">
        <f>Riesgo!D3611</f>
        <v>0.95161387905885531</v>
      </c>
      <c r="F3607" s="75">
        <f t="shared" si="168"/>
        <v>0.16232199854305895</v>
      </c>
      <c r="G3607" s="26">
        <f t="shared" si="169"/>
        <v>4.2769300126459147E-3</v>
      </c>
      <c r="H3607" s="26">
        <f t="shared" si="170"/>
        <v>6.9423982728147524E-4</v>
      </c>
    </row>
    <row r="3608" spans="1:8" x14ac:dyDescent="0.25">
      <c r="A3608" s="12">
        <f>Riesgo!D3612</f>
        <v>0.63136629996668192</v>
      </c>
      <c r="F3608" s="75">
        <f t="shared" si="168"/>
        <v>-0.15792558054911443</v>
      </c>
      <c r="G3608" s="26">
        <f t="shared" si="169"/>
        <v>-3.9387412032048374E-3</v>
      </c>
      <c r="H3608" s="26">
        <f t="shared" si="170"/>
        <v>6.2202799114884143E-4</v>
      </c>
    </row>
    <row r="3609" spans="1:8" x14ac:dyDescent="0.25">
      <c r="A3609" s="12">
        <f>Riesgo!D3613</f>
        <v>0.90481910703319834</v>
      </c>
      <c r="F3609" s="75">
        <f t="shared" si="168"/>
        <v>0.11552722651740199</v>
      </c>
      <c r="G3609" s="26">
        <f t="shared" si="169"/>
        <v>1.5418887575211445E-3</v>
      </c>
      <c r="H3609" s="26">
        <f t="shared" si="170"/>
        <v>1.7813013175478078E-4</v>
      </c>
    </row>
    <row r="3610" spans="1:8" x14ac:dyDescent="0.25">
      <c r="A3610" s="12">
        <f>Riesgo!D3614</f>
        <v>0.78550364880416745</v>
      </c>
      <c r="F3610" s="75">
        <f t="shared" si="168"/>
        <v>-3.7882317116288977E-3</v>
      </c>
      <c r="G3610" s="26">
        <f t="shared" si="169"/>
        <v>-5.4363774933710375E-8</v>
      </c>
      <c r="H3610" s="26">
        <f t="shared" si="170"/>
        <v>2.0594257616773783E-10</v>
      </c>
    </row>
    <row r="3611" spans="1:8" x14ac:dyDescent="0.25">
      <c r="A3611" s="12">
        <f>Riesgo!D3615</f>
        <v>0.63923787489684525</v>
      </c>
      <c r="F3611" s="75">
        <f t="shared" si="168"/>
        <v>-0.1500540056189511</v>
      </c>
      <c r="G3611" s="26">
        <f t="shared" si="169"/>
        <v>-3.378646691909808E-3</v>
      </c>
      <c r="H3611" s="26">
        <f t="shared" si="170"/>
        <v>5.0697946969228492E-4</v>
      </c>
    </row>
    <row r="3612" spans="1:8" x14ac:dyDescent="0.25">
      <c r="A3612" s="12">
        <f>Riesgo!D3616</f>
        <v>0.82077026752861093</v>
      </c>
      <c r="F3612" s="75">
        <f t="shared" si="168"/>
        <v>3.1478387012814579E-2</v>
      </c>
      <c r="G3612" s="26">
        <f t="shared" si="169"/>
        <v>3.1191582673254738E-5</v>
      </c>
      <c r="H3612" s="26">
        <f t="shared" si="170"/>
        <v>9.8186071093091405E-7</v>
      </c>
    </row>
    <row r="3613" spans="1:8" x14ac:dyDescent="0.25">
      <c r="A3613" s="12">
        <f>Riesgo!D3617</f>
        <v>0.66555137125239383</v>
      </c>
      <c r="F3613" s="75">
        <f t="shared" si="168"/>
        <v>-0.12374050926340252</v>
      </c>
      <c r="G3613" s="26">
        <f t="shared" si="169"/>
        <v>-1.8946792426138732E-3</v>
      </c>
      <c r="H3613" s="26">
        <f t="shared" si="170"/>
        <v>2.3444857437183845E-4</v>
      </c>
    </row>
    <row r="3614" spans="1:8" x14ac:dyDescent="0.25">
      <c r="A3614" s="12">
        <f>Riesgo!D3618</f>
        <v>0.83015328672001287</v>
      </c>
      <c r="F3614" s="75">
        <f t="shared" si="168"/>
        <v>4.0861406204216522E-2</v>
      </c>
      <c r="G3614" s="26">
        <f t="shared" si="169"/>
        <v>6.8224431439269242E-5</v>
      </c>
      <c r="H3614" s="26">
        <f t="shared" si="170"/>
        <v>2.7877462060917008E-6</v>
      </c>
    </row>
    <row r="3615" spans="1:8" x14ac:dyDescent="0.25">
      <c r="A3615" s="12">
        <f>Riesgo!D3619</f>
        <v>0.91360817348324597</v>
      </c>
      <c r="F3615" s="75">
        <f t="shared" si="168"/>
        <v>0.12431629296744962</v>
      </c>
      <c r="G3615" s="26">
        <f t="shared" si="169"/>
        <v>1.9212512089866051E-3</v>
      </c>
      <c r="H3615" s="26">
        <f t="shared" si="170"/>
        <v>2.3884282816044556E-4</v>
      </c>
    </row>
    <row r="3616" spans="1:8" x14ac:dyDescent="0.25">
      <c r="A3616" s="12">
        <f>Riesgo!D3620</f>
        <v>0.76420395295466581</v>
      </c>
      <c r="F3616" s="75">
        <f t="shared" si="168"/>
        <v>-2.5087927561130541E-2</v>
      </c>
      <c r="G3616" s="26">
        <f t="shared" si="169"/>
        <v>-1.5790444701110727E-5</v>
      </c>
      <c r="H3616" s="26">
        <f t="shared" si="170"/>
        <v>3.9614953281950348E-7</v>
      </c>
    </row>
    <row r="3617" spans="1:8" x14ac:dyDescent="0.25">
      <c r="A3617" s="12">
        <f>Riesgo!D3621</f>
        <v>0.79037896204428437</v>
      </c>
      <c r="F3617" s="75">
        <f t="shared" si="168"/>
        <v>1.0870815284880209E-3</v>
      </c>
      <c r="G3617" s="26">
        <f t="shared" si="169"/>
        <v>1.2846545192782514E-9</v>
      </c>
      <c r="H3617" s="26">
        <f t="shared" si="170"/>
        <v>1.3965241983960451E-12</v>
      </c>
    </row>
    <row r="3618" spans="1:8" x14ac:dyDescent="0.25">
      <c r="A3618" s="12">
        <f>Riesgo!D3622</f>
        <v>0.72340812412842515</v>
      </c>
      <c r="F3618" s="75">
        <f t="shared" si="168"/>
        <v>-6.5883756387371206E-2</v>
      </c>
      <c r="G3618" s="26">
        <f t="shared" si="169"/>
        <v>-2.8597960238975652E-4</v>
      </c>
      <c r="H3618" s="26">
        <f t="shared" si="170"/>
        <v>1.8841410455603999E-5</v>
      </c>
    </row>
    <row r="3619" spans="1:8" x14ac:dyDescent="0.25">
      <c r="A3619" s="12">
        <f>Riesgo!D3623</f>
        <v>0.9631879777122091</v>
      </c>
      <c r="F3619" s="75">
        <f t="shared" si="168"/>
        <v>0.17389609719641275</v>
      </c>
      <c r="G3619" s="26">
        <f t="shared" si="169"/>
        <v>5.2585923504377971E-3</v>
      </c>
      <c r="H3619" s="26">
        <f t="shared" si="170"/>
        <v>9.1444868648804382E-4</v>
      </c>
    </row>
    <row r="3620" spans="1:8" x14ac:dyDescent="0.25">
      <c r="A3620" s="12">
        <f>Riesgo!D3624</f>
        <v>0.82638204584906061</v>
      </c>
      <c r="F3620" s="75">
        <f t="shared" si="168"/>
        <v>3.7090165333264258E-2</v>
      </c>
      <c r="G3620" s="26">
        <f t="shared" si="169"/>
        <v>5.1024212163134105E-5</v>
      </c>
      <c r="H3620" s="26">
        <f t="shared" si="170"/>
        <v>1.8924964651301971E-6</v>
      </c>
    </row>
    <row r="3621" spans="1:8" x14ac:dyDescent="0.25">
      <c r="A3621" s="12">
        <f>Riesgo!D3625</f>
        <v>0.88146290173680342</v>
      </c>
      <c r="F3621" s="75">
        <f t="shared" si="168"/>
        <v>9.2171021221007066E-2</v>
      </c>
      <c r="G3621" s="26">
        <f t="shared" si="169"/>
        <v>7.8303864836510185E-4</v>
      </c>
      <c r="H3621" s="26">
        <f t="shared" si="170"/>
        <v>7.2173471875328486E-5</v>
      </c>
    </row>
    <row r="3622" spans="1:8" x14ac:dyDescent="0.25">
      <c r="A3622" s="12">
        <f>Riesgo!D3626</f>
        <v>0.86186699770189257</v>
      </c>
      <c r="F3622" s="75">
        <f t="shared" si="168"/>
        <v>7.2575117186096216E-2</v>
      </c>
      <c r="G3622" s="26">
        <f t="shared" si="169"/>
        <v>3.8226385681579354E-4</v>
      </c>
      <c r="H3622" s="26">
        <f t="shared" si="170"/>
        <v>2.7742844204415324E-5</v>
      </c>
    </row>
    <row r="3623" spans="1:8" x14ac:dyDescent="0.25">
      <c r="A3623" s="12">
        <f>Riesgo!D3627</f>
        <v>0.63124930981617611</v>
      </c>
      <c r="F3623" s="75">
        <f t="shared" si="168"/>
        <v>-0.15804257069962024</v>
      </c>
      <c r="G3623" s="26">
        <f t="shared" si="169"/>
        <v>-3.9475010639264656E-3</v>
      </c>
      <c r="H3623" s="26">
        <f t="shared" si="170"/>
        <v>6.2387321598242449E-4</v>
      </c>
    </row>
    <row r="3624" spans="1:8" x14ac:dyDescent="0.25">
      <c r="A3624" s="12">
        <f>Riesgo!D3628</f>
        <v>0.80182390612161758</v>
      </c>
      <c r="F3624" s="75">
        <f t="shared" si="168"/>
        <v>1.2532025605821229E-2</v>
      </c>
      <c r="G3624" s="26">
        <f t="shared" si="169"/>
        <v>1.9681754970539831E-6</v>
      </c>
      <c r="H3624" s="26">
        <f t="shared" si="170"/>
        <v>2.4665225725830442E-8</v>
      </c>
    </row>
    <row r="3625" spans="1:8" x14ac:dyDescent="0.25">
      <c r="A3625" s="12">
        <f>Riesgo!D3629</f>
        <v>0.87219297697086662</v>
      </c>
      <c r="F3625" s="75">
        <f t="shared" si="168"/>
        <v>8.2901096455070267E-2</v>
      </c>
      <c r="G3625" s="26">
        <f t="shared" si="169"/>
        <v>5.6974539516536026E-4</v>
      </c>
      <c r="H3625" s="26">
        <f t="shared" si="170"/>
        <v>4.7232517959435655E-5</v>
      </c>
    </row>
    <row r="3626" spans="1:8" x14ac:dyDescent="0.25">
      <c r="A3626" s="12">
        <f>Riesgo!D3630</f>
        <v>0.79596790908819881</v>
      </c>
      <c r="F3626" s="75">
        <f t="shared" si="168"/>
        <v>6.6760285724024593E-3</v>
      </c>
      <c r="G3626" s="26">
        <f t="shared" si="169"/>
        <v>2.9754630412050891E-7</v>
      </c>
      <c r="H3626" s="26">
        <f t="shared" si="170"/>
        <v>1.9864276279212692E-9</v>
      </c>
    </row>
    <row r="3627" spans="1:8" x14ac:dyDescent="0.25">
      <c r="A3627" s="12">
        <f>Riesgo!D3631</f>
        <v>0.77846319559167776</v>
      </c>
      <c r="F3627" s="75">
        <f t="shared" si="168"/>
        <v>-1.0828684924118592E-2</v>
      </c>
      <c r="G3627" s="26">
        <f t="shared" si="169"/>
        <v>-1.2697761117760894E-6</v>
      </c>
      <c r="H3627" s="26">
        <f t="shared" si="170"/>
        <v>1.3750005438595666E-8</v>
      </c>
    </row>
    <row r="3628" spans="1:8" x14ac:dyDescent="0.25">
      <c r="A3628" s="12">
        <f>Riesgo!D3632</f>
        <v>0.96605276520310568</v>
      </c>
      <c r="F3628" s="75">
        <f t="shared" si="168"/>
        <v>0.17676088468730933</v>
      </c>
      <c r="G3628" s="26">
        <f t="shared" si="169"/>
        <v>5.52278961596095E-3</v>
      </c>
      <c r="H3628" s="26">
        <f t="shared" si="170"/>
        <v>9.7621317845914283E-4</v>
      </c>
    </row>
    <row r="3629" spans="1:8" x14ac:dyDescent="0.25">
      <c r="A3629" s="12">
        <f>Riesgo!D3633</f>
        <v>0.96133149734780765</v>
      </c>
      <c r="F3629" s="75">
        <f t="shared" si="168"/>
        <v>0.1720396168320113</v>
      </c>
      <c r="G3629" s="26">
        <f t="shared" si="169"/>
        <v>5.0919648829954285E-3</v>
      </c>
      <c r="H3629" s="26">
        <f t="shared" si="170"/>
        <v>8.7601968739259067E-4</v>
      </c>
    </row>
    <row r="3630" spans="1:8" x14ac:dyDescent="0.25">
      <c r="A3630" s="12">
        <f>Riesgo!D3634</f>
        <v>0.40792201690484248</v>
      </c>
      <c r="F3630" s="75">
        <f t="shared" si="168"/>
        <v>-0.38136986361095387</v>
      </c>
      <c r="G3630" s="26">
        <f t="shared" si="169"/>
        <v>-5.5467566726846711E-2</v>
      </c>
      <c r="H3630" s="26">
        <f t="shared" si="170"/>
        <v>2.1153658357449014E-2</v>
      </c>
    </row>
    <row r="3631" spans="1:8" x14ac:dyDescent="0.25">
      <c r="A3631" s="12">
        <f>Riesgo!D3635</f>
        <v>0.85923648987446632</v>
      </c>
      <c r="F3631" s="75">
        <f t="shared" si="168"/>
        <v>6.9944609358669974E-2</v>
      </c>
      <c r="G3631" s="26">
        <f t="shared" si="169"/>
        <v>3.4218640170836418E-4</v>
      </c>
      <c r="H3631" s="26">
        <f t="shared" si="170"/>
        <v>2.3934094195340453E-5</v>
      </c>
    </row>
    <row r="3632" spans="1:8" x14ac:dyDescent="0.25">
      <c r="A3632" s="12">
        <f>Riesgo!D3636</f>
        <v>0.79647796365900092</v>
      </c>
      <c r="F3632" s="75">
        <f t="shared" si="168"/>
        <v>7.1860831432045691E-3</v>
      </c>
      <c r="G3632" s="26">
        <f t="shared" si="169"/>
        <v>3.7108783120007923E-7</v>
      </c>
      <c r="H3632" s="26">
        <f t="shared" si="170"/>
        <v>2.6666680084352318E-9</v>
      </c>
    </row>
    <row r="3633" spans="1:8" x14ac:dyDescent="0.25">
      <c r="A3633" s="12">
        <f>Riesgo!D3637</f>
        <v>0.82432885810374823</v>
      </c>
      <c r="F3633" s="75">
        <f t="shared" si="168"/>
        <v>3.5036977587951879E-2</v>
      </c>
      <c r="G3633" s="26">
        <f t="shared" si="169"/>
        <v>4.301103625719529E-5</v>
      </c>
      <c r="H3633" s="26">
        <f t="shared" si="170"/>
        <v>1.506976713377937E-6</v>
      </c>
    </row>
    <row r="3634" spans="1:8" x14ac:dyDescent="0.25">
      <c r="A3634" s="12">
        <f>Riesgo!D3638</f>
        <v>0.88755682126901192</v>
      </c>
      <c r="F3634" s="75">
        <f t="shared" si="168"/>
        <v>9.8264940753215568E-2</v>
      </c>
      <c r="G3634" s="26">
        <f t="shared" si="169"/>
        <v>9.4884612849799094E-4</v>
      </c>
      <c r="H3634" s="26">
        <f t="shared" si="170"/>
        <v>9.3238308600773032E-5</v>
      </c>
    </row>
    <row r="3635" spans="1:8" x14ac:dyDescent="0.25">
      <c r="A3635" s="12">
        <f>Riesgo!D3639</f>
        <v>0.7002844939312749</v>
      </c>
      <c r="F3635" s="75">
        <f t="shared" si="168"/>
        <v>-8.9007386584521453E-2</v>
      </c>
      <c r="G3635" s="26">
        <f t="shared" si="169"/>
        <v>-7.0514454197634173E-4</v>
      </c>
      <c r="H3635" s="26">
        <f t="shared" si="170"/>
        <v>6.2763072845653563E-5</v>
      </c>
    </row>
    <row r="3636" spans="1:8" x14ac:dyDescent="0.25">
      <c r="A3636" s="12">
        <f>Riesgo!D3640</f>
        <v>0.76871322844301471</v>
      </c>
      <c r="F3636" s="75">
        <f t="shared" si="168"/>
        <v>-2.0578652072781645E-2</v>
      </c>
      <c r="G3636" s="26">
        <f t="shared" si="169"/>
        <v>-8.714666535448864E-6</v>
      </c>
      <c r="H3636" s="26">
        <f t="shared" si="170"/>
        <v>1.793360905633156E-7</v>
      </c>
    </row>
    <row r="3637" spans="1:8" x14ac:dyDescent="0.25">
      <c r="A3637" s="12">
        <f>Riesgo!D3641</f>
        <v>0.87808000628678173</v>
      </c>
      <c r="F3637" s="75">
        <f t="shared" si="168"/>
        <v>8.8788125770985382E-2</v>
      </c>
      <c r="G3637" s="26">
        <f t="shared" si="169"/>
        <v>6.999462089986874E-4</v>
      </c>
      <c r="H3637" s="26">
        <f t="shared" si="170"/>
        <v>6.2146912037499882E-5</v>
      </c>
    </row>
    <row r="3638" spans="1:8" x14ac:dyDescent="0.25">
      <c r="A3638" s="12">
        <f>Riesgo!D3642</f>
        <v>0.81394617562252014</v>
      </c>
      <c r="F3638" s="75">
        <f t="shared" si="168"/>
        <v>2.4654295106723789E-2</v>
      </c>
      <c r="G3638" s="26">
        <f t="shared" si="169"/>
        <v>1.4985725399760355E-5</v>
      </c>
      <c r="H3638" s="26">
        <f t="shared" si="170"/>
        <v>3.694624963940181E-7</v>
      </c>
    </row>
    <row r="3639" spans="1:8" x14ac:dyDescent="0.25">
      <c r="A3639" s="12">
        <f>Riesgo!D3643</f>
        <v>0.96394745918108016</v>
      </c>
      <c r="F3639" s="75">
        <f t="shared" si="168"/>
        <v>0.17465557866528381</v>
      </c>
      <c r="G3639" s="26">
        <f t="shared" si="169"/>
        <v>5.3277935276949042E-3</v>
      </c>
      <c r="H3639" s="26">
        <f t="shared" si="170"/>
        <v>9.305288615887073E-4</v>
      </c>
    </row>
    <row r="3640" spans="1:8" x14ac:dyDescent="0.25">
      <c r="A3640" s="12">
        <f>Riesgo!D3644</f>
        <v>0.51584949335577734</v>
      </c>
      <c r="F3640" s="75">
        <f t="shared" si="168"/>
        <v>-0.27344238716001901</v>
      </c>
      <c r="G3640" s="26">
        <f t="shared" si="169"/>
        <v>-2.0445489388066236E-2</v>
      </c>
      <c r="H3640" s="26">
        <f t="shared" si="170"/>
        <v>5.5906634249276678E-3</v>
      </c>
    </row>
    <row r="3641" spans="1:8" x14ac:dyDescent="0.25">
      <c r="A3641" s="12">
        <f>Riesgo!D3645</f>
        <v>0.74708497446530331</v>
      </c>
      <c r="F3641" s="75">
        <f t="shared" si="168"/>
        <v>-4.2206906050493043E-2</v>
      </c>
      <c r="G3641" s="26">
        <f t="shared" si="169"/>
        <v>-7.5188349751210794E-5</v>
      </c>
      <c r="H3641" s="26">
        <f t="shared" si="170"/>
        <v>3.1734676140409661E-6</v>
      </c>
    </row>
    <row r="3642" spans="1:8" x14ac:dyDescent="0.25">
      <c r="A3642" s="12">
        <f>Riesgo!D3646</f>
        <v>0.7396402186397758</v>
      </c>
      <c r="F3642" s="75">
        <f t="shared" si="168"/>
        <v>-4.9651661876020547E-2</v>
      </c>
      <c r="G3642" s="26">
        <f t="shared" si="169"/>
        <v>-1.2240562272029082E-4</v>
      </c>
      <c r="H3642" s="26">
        <f t="shared" si="170"/>
        <v>6.077642591031619E-6</v>
      </c>
    </row>
    <row r="3643" spans="1:8" x14ac:dyDescent="0.25">
      <c r="A3643" s="12">
        <f>Riesgo!D3647</f>
        <v>0.72601554651301325</v>
      </c>
      <c r="F3643" s="75">
        <f t="shared" si="168"/>
        <v>-6.3276334002783097E-2</v>
      </c>
      <c r="G3643" s="26">
        <f t="shared" si="169"/>
        <v>-2.5335176220306251E-4</v>
      </c>
      <c r="H3643" s="26">
        <f t="shared" si="170"/>
        <v>1.6031170725354663E-5</v>
      </c>
    </row>
    <row r="3644" spans="1:8" x14ac:dyDescent="0.25">
      <c r="A3644" s="12">
        <f>Riesgo!D3648</f>
        <v>0.66213667563321021</v>
      </c>
      <c r="F3644" s="75">
        <f t="shared" si="168"/>
        <v>-0.12715520488258614</v>
      </c>
      <c r="G3644" s="26">
        <f t="shared" si="169"/>
        <v>-2.0559020801320326E-3</v>
      </c>
      <c r="H3644" s="26">
        <f t="shared" si="170"/>
        <v>2.614186502177236E-4</v>
      </c>
    </row>
    <row r="3645" spans="1:8" x14ac:dyDescent="0.25">
      <c r="A3645" s="12">
        <f>Riesgo!D3649</f>
        <v>0.91882716153021937</v>
      </c>
      <c r="F3645" s="75">
        <f t="shared" si="168"/>
        <v>0.12953528101442302</v>
      </c>
      <c r="G3645" s="26">
        <f t="shared" si="169"/>
        <v>2.1735228729256656E-3</v>
      </c>
      <c r="H3645" s="26">
        <f t="shared" si="170"/>
        <v>2.8154789613570215E-4</v>
      </c>
    </row>
    <row r="3646" spans="1:8" x14ac:dyDescent="0.25">
      <c r="A3646" s="12">
        <f>Riesgo!D3650</f>
        <v>0.56510944855826017</v>
      </c>
      <c r="F3646" s="75">
        <f t="shared" si="168"/>
        <v>-0.22418243195753618</v>
      </c>
      <c r="G3646" s="26">
        <f t="shared" si="169"/>
        <v>-1.1266907488889257E-2</v>
      </c>
      <c r="H3646" s="26">
        <f t="shared" si="170"/>
        <v>2.5258427214997704E-3</v>
      </c>
    </row>
    <row r="3647" spans="1:8" x14ac:dyDescent="0.25">
      <c r="A3647" s="12">
        <f>Riesgo!D3651</f>
        <v>0.84464337364660835</v>
      </c>
      <c r="F3647" s="75">
        <f t="shared" si="168"/>
        <v>5.5351493130812002E-2</v>
      </c>
      <c r="G3647" s="26">
        <f t="shared" si="169"/>
        <v>1.6958522891265506E-4</v>
      </c>
      <c r="H3647" s="26">
        <f t="shared" si="170"/>
        <v>9.3867956332460082E-6</v>
      </c>
    </row>
    <row r="3648" spans="1:8" x14ac:dyDescent="0.25">
      <c r="A3648" s="12">
        <f>Riesgo!D3652</f>
        <v>0.68618729346276708</v>
      </c>
      <c r="F3648" s="75">
        <f t="shared" si="168"/>
        <v>-0.10310458705302927</v>
      </c>
      <c r="G3648" s="26">
        <f t="shared" si="169"/>
        <v>-1.0960590732623464E-3</v>
      </c>
      <c r="H3648" s="26">
        <f t="shared" si="170"/>
        <v>1.1300871813444019E-4</v>
      </c>
    </row>
    <row r="3649" spans="1:8" x14ac:dyDescent="0.25">
      <c r="A3649" s="12">
        <f>Riesgo!D3653</f>
        <v>0.69626521175722866</v>
      </c>
      <c r="F3649" s="75">
        <f t="shared" si="168"/>
        <v>-9.3026668758567688E-2</v>
      </c>
      <c r="G3649" s="26">
        <f t="shared" si="169"/>
        <v>-8.0504917272865187E-4</v>
      </c>
      <c r="H3649" s="26">
        <f t="shared" si="170"/>
        <v>7.4891042725787235E-5</v>
      </c>
    </row>
    <row r="3650" spans="1:8" x14ac:dyDescent="0.25">
      <c r="A3650" s="12">
        <f>Riesgo!D3654</f>
        <v>0.94317449261896846</v>
      </c>
      <c r="F3650" s="75">
        <f t="shared" si="168"/>
        <v>0.15388261210317211</v>
      </c>
      <c r="G3650" s="26">
        <f t="shared" si="169"/>
        <v>3.6439184506211583E-3</v>
      </c>
      <c r="H3650" s="26">
        <f t="shared" si="170"/>
        <v>5.6073568947252771E-4</v>
      </c>
    </row>
    <row r="3651" spans="1:8" x14ac:dyDescent="0.25">
      <c r="A3651" s="12">
        <f>Riesgo!D3655</f>
        <v>0.53390978532002076</v>
      </c>
      <c r="F3651" s="75">
        <f t="shared" ref="F3651:F3714" si="171">A3651-$D$4</f>
        <v>-0.25538209519577559</v>
      </c>
      <c r="G3651" s="26">
        <f t="shared" ref="G3651:G3714" si="172">IF(A3651=0,0,(A3651-D$4)^3)</f>
        <v>-1.6656023963605632E-2</v>
      </c>
      <c r="H3651" s="26">
        <f t="shared" ref="H3651:H3714" si="173">IF(A3651=0,0,(A3651-D$4)^4)</f>
        <v>4.2536502974566534E-3</v>
      </c>
    </row>
    <row r="3652" spans="1:8" x14ac:dyDescent="0.25">
      <c r="A3652" s="12">
        <f>Riesgo!D3656</f>
        <v>0.89994509158327485</v>
      </c>
      <c r="F3652" s="75">
        <f t="shared" si="171"/>
        <v>0.1106532110674785</v>
      </c>
      <c r="G3652" s="26">
        <f t="shared" si="172"/>
        <v>1.3548526464152002E-3</v>
      </c>
      <c r="H3652" s="26">
        <f t="shared" si="173"/>
        <v>1.4991879584911293E-4</v>
      </c>
    </row>
    <row r="3653" spans="1:8" x14ac:dyDescent="0.25">
      <c r="A3653" s="12">
        <f>Riesgo!D3657</f>
        <v>0.84791164361941151</v>
      </c>
      <c r="F3653" s="75">
        <f t="shared" si="171"/>
        <v>5.8619763103615163E-2</v>
      </c>
      <c r="G3653" s="26">
        <f t="shared" si="172"/>
        <v>2.0143372179360055E-4</v>
      </c>
      <c r="H3653" s="26">
        <f t="shared" si="173"/>
        <v>1.1807997052620388E-5</v>
      </c>
    </row>
    <row r="3654" spans="1:8" x14ac:dyDescent="0.25">
      <c r="A3654" s="12">
        <f>Riesgo!D3658</f>
        <v>0.92829397889984411</v>
      </c>
      <c r="F3654" s="75">
        <f t="shared" si="171"/>
        <v>0.13900209838404776</v>
      </c>
      <c r="G3654" s="26">
        <f t="shared" si="172"/>
        <v>2.6857406304707102E-3</v>
      </c>
      <c r="H3654" s="26">
        <f t="shared" si="173"/>
        <v>3.7332358335072412E-4</v>
      </c>
    </row>
    <row r="3655" spans="1:8" x14ac:dyDescent="0.25">
      <c r="A3655" s="12">
        <f>Riesgo!D3659</f>
        <v>0.69453156649616266</v>
      </c>
      <c r="F3655" s="75">
        <f t="shared" si="171"/>
        <v>-9.4760314019633696E-2</v>
      </c>
      <c r="G3655" s="26">
        <f t="shared" si="172"/>
        <v>-8.5090186138199139E-4</v>
      </c>
      <c r="H3655" s="26">
        <f t="shared" si="173"/>
        <v>8.0631727584448332E-5</v>
      </c>
    </row>
    <row r="3656" spans="1:8" x14ac:dyDescent="0.25">
      <c r="A3656" s="12">
        <f>Riesgo!D3660</f>
        <v>1</v>
      </c>
      <c r="F3656" s="75">
        <f t="shared" si="171"/>
        <v>0.21070811948420365</v>
      </c>
      <c r="G3656" s="26">
        <f t="shared" si="172"/>
        <v>9.3550004657532264E-3</v>
      </c>
      <c r="H3656" s="26">
        <f t="shared" si="173"/>
        <v>1.9711745559127117E-3</v>
      </c>
    </row>
    <row r="3657" spans="1:8" x14ac:dyDescent="0.25">
      <c r="A3657" s="12">
        <f>Riesgo!D3661</f>
        <v>0.85241636298646695</v>
      </c>
      <c r="F3657" s="75">
        <f t="shared" si="171"/>
        <v>6.3124482470670595E-2</v>
      </c>
      <c r="G3657" s="26">
        <f t="shared" si="172"/>
        <v>2.5153214342960121E-4</v>
      </c>
      <c r="H3657" s="26">
        <f t="shared" si="173"/>
        <v>1.587783637873206E-5</v>
      </c>
    </row>
    <row r="3658" spans="1:8" x14ac:dyDescent="0.25">
      <c r="A3658" s="12">
        <f>Riesgo!D3662</f>
        <v>0.41671954844799214</v>
      </c>
      <c r="F3658" s="75">
        <f t="shared" si="171"/>
        <v>-0.37257233206780421</v>
      </c>
      <c r="G3658" s="26">
        <f t="shared" si="172"/>
        <v>-5.1716818551507789E-2</v>
      </c>
      <c r="H3658" s="26">
        <f t="shared" si="173"/>
        <v>1.9268255694862738E-2</v>
      </c>
    </row>
    <row r="3659" spans="1:8" x14ac:dyDescent="0.25">
      <c r="A3659" s="12">
        <f>Riesgo!D3663</f>
        <v>0.74264227128470051</v>
      </c>
      <c r="F3659" s="75">
        <f t="shared" si="171"/>
        <v>-4.6649609231095845E-2</v>
      </c>
      <c r="G3659" s="26">
        <f t="shared" si="172"/>
        <v>-1.0151822844612579E-4</v>
      </c>
      <c r="H3659" s="26">
        <f t="shared" si="173"/>
        <v>4.7357856868448861E-6</v>
      </c>
    </row>
    <row r="3660" spans="1:8" x14ac:dyDescent="0.25">
      <c r="A3660" s="12">
        <f>Riesgo!D3664</f>
        <v>0.81340332621601263</v>
      </c>
      <c r="F3660" s="75">
        <f t="shared" si="171"/>
        <v>2.4111445700216283E-2</v>
      </c>
      <c r="G3660" s="26">
        <f t="shared" si="172"/>
        <v>1.4017473804520354E-5</v>
      </c>
      <c r="H3660" s="26">
        <f t="shared" si="173"/>
        <v>3.3798155849189665E-7</v>
      </c>
    </row>
    <row r="3661" spans="1:8" x14ac:dyDescent="0.25">
      <c r="A3661" s="12">
        <f>Riesgo!D3665</f>
        <v>0.95229817123546212</v>
      </c>
      <c r="F3661" s="75">
        <f t="shared" si="171"/>
        <v>0.16300629071966577</v>
      </c>
      <c r="G3661" s="26">
        <f t="shared" si="172"/>
        <v>4.3312484337439203E-3</v>
      </c>
      <c r="H3661" s="26">
        <f t="shared" si="173"/>
        <v>7.060207413699585E-4</v>
      </c>
    </row>
    <row r="3662" spans="1:8" x14ac:dyDescent="0.25">
      <c r="A3662" s="12">
        <f>Riesgo!D3666</f>
        <v>0.79324750038159275</v>
      </c>
      <c r="F3662" s="75">
        <f t="shared" si="171"/>
        <v>3.9556198657964003E-3</v>
      </c>
      <c r="G3662" s="26">
        <f t="shared" si="172"/>
        <v>6.1893301303021713E-8</v>
      </c>
      <c r="H3662" s="26">
        <f t="shared" si="173"/>
        <v>2.448263721939549E-10</v>
      </c>
    </row>
    <row r="3663" spans="1:8" x14ac:dyDescent="0.25">
      <c r="A3663" s="12">
        <f>Riesgo!D3667</f>
        <v>0.79653515584827861</v>
      </c>
      <c r="F3663" s="75">
        <f t="shared" si="171"/>
        <v>7.2432753324822574E-3</v>
      </c>
      <c r="G3663" s="26">
        <f t="shared" si="172"/>
        <v>3.8001871224678138E-7</v>
      </c>
      <c r="H3663" s="26">
        <f t="shared" si="173"/>
        <v>2.7525801642987852E-9</v>
      </c>
    </row>
    <row r="3664" spans="1:8" x14ac:dyDescent="0.25">
      <c r="A3664" s="12">
        <f>Riesgo!D3668</f>
        <v>0.80900567278103686</v>
      </c>
      <c r="F3664" s="75">
        <f t="shared" si="171"/>
        <v>1.9713792265240504E-2</v>
      </c>
      <c r="G3664" s="26">
        <f t="shared" si="172"/>
        <v>7.6614421656661232E-6</v>
      </c>
      <c r="H3664" s="26">
        <f t="shared" si="173"/>
        <v>1.5103607930609627E-7</v>
      </c>
    </row>
    <row r="3665" spans="1:8" x14ac:dyDescent="0.25">
      <c r="A3665" s="12">
        <f>Riesgo!D3669</f>
        <v>0.72040084173826324</v>
      </c>
      <c r="F3665" s="75">
        <f t="shared" si="171"/>
        <v>-6.8891038777533109E-2</v>
      </c>
      <c r="G3665" s="26">
        <f t="shared" si="172"/>
        <v>-3.2695516318329433E-4</v>
      </c>
      <c r="H3665" s="26">
        <f t="shared" si="173"/>
        <v>2.2524280825374995E-5</v>
      </c>
    </row>
    <row r="3666" spans="1:8" x14ac:dyDescent="0.25">
      <c r="A3666" s="12">
        <f>Riesgo!D3670</f>
        <v>0.71167851671973592</v>
      </c>
      <c r="F3666" s="75">
        <f t="shared" si="171"/>
        <v>-7.7613363796060431E-2</v>
      </c>
      <c r="G3666" s="26">
        <f t="shared" si="172"/>
        <v>-4.6753003829607651E-4</v>
      </c>
      <c r="H3666" s="26">
        <f t="shared" si="173"/>
        <v>3.6286578947859452E-5</v>
      </c>
    </row>
    <row r="3667" spans="1:8" x14ac:dyDescent="0.25">
      <c r="A3667" s="12">
        <f>Riesgo!D3671</f>
        <v>0.92204204556314528</v>
      </c>
      <c r="F3667" s="75">
        <f t="shared" si="171"/>
        <v>0.13275016504734893</v>
      </c>
      <c r="G3667" s="26">
        <f t="shared" si="172"/>
        <v>2.3394038975575143E-3</v>
      </c>
      <c r="H3667" s="26">
        <f t="shared" si="173"/>
        <v>3.1055625351317142E-4</v>
      </c>
    </row>
    <row r="3668" spans="1:8" x14ac:dyDescent="0.25">
      <c r="A3668" s="12">
        <f>Riesgo!D3672</f>
        <v>0.87688489061176667</v>
      </c>
      <c r="F3668" s="75">
        <f t="shared" si="171"/>
        <v>8.7593010095970314E-2</v>
      </c>
      <c r="G3668" s="26">
        <f t="shared" si="172"/>
        <v>6.7206047230189956E-4</v>
      </c>
      <c r="H3668" s="26">
        <f t="shared" si="173"/>
        <v>5.8867799735442865E-5</v>
      </c>
    </row>
    <row r="3669" spans="1:8" x14ac:dyDescent="0.25">
      <c r="A3669" s="12">
        <f>Riesgo!D3673</f>
        <v>0.72351691815348296</v>
      </c>
      <c r="F3669" s="75">
        <f t="shared" si="171"/>
        <v>-6.5774962362313394E-2</v>
      </c>
      <c r="G3669" s="26">
        <f t="shared" si="172"/>
        <v>-2.845652238581676E-4</v>
      </c>
      <c r="H3669" s="26">
        <f t="shared" si="173"/>
        <v>1.8717266888894259E-5</v>
      </c>
    </row>
    <row r="3670" spans="1:8" x14ac:dyDescent="0.25">
      <c r="A3670" s="12">
        <f>Riesgo!D3674</f>
        <v>0.65780750245461084</v>
      </c>
      <c r="F3670" s="75">
        <f t="shared" si="171"/>
        <v>-0.13148437806118551</v>
      </c>
      <c r="G3670" s="26">
        <f t="shared" si="172"/>
        <v>-2.2731205558575349E-3</v>
      </c>
      <c r="H3670" s="26">
        <f t="shared" si="173"/>
        <v>2.988798425450243E-4</v>
      </c>
    </row>
    <row r="3671" spans="1:8" x14ac:dyDescent="0.25">
      <c r="A3671" s="12">
        <f>Riesgo!D3675</f>
        <v>1</v>
      </c>
      <c r="F3671" s="75">
        <f t="shared" si="171"/>
        <v>0.21070811948420365</v>
      </c>
      <c r="G3671" s="26">
        <f t="shared" si="172"/>
        <v>9.3550004657532264E-3</v>
      </c>
      <c r="H3671" s="26">
        <f t="shared" si="173"/>
        <v>1.9711745559127117E-3</v>
      </c>
    </row>
    <row r="3672" spans="1:8" x14ac:dyDescent="0.25">
      <c r="A3672" s="12">
        <f>Riesgo!D3676</f>
        <v>0.8149233678208101</v>
      </c>
      <c r="F3672" s="75">
        <f t="shared" si="171"/>
        <v>2.5631487305013745E-2</v>
      </c>
      <c r="G3672" s="26">
        <f t="shared" si="172"/>
        <v>1.6839198735248479E-5</v>
      </c>
      <c r="H3672" s="26">
        <f t="shared" si="173"/>
        <v>4.3161370860912483E-7</v>
      </c>
    </row>
    <row r="3673" spans="1:8" x14ac:dyDescent="0.25">
      <c r="A3673" s="12">
        <f>Riesgo!D3677</f>
        <v>0.72538358186864393</v>
      </c>
      <c r="F3673" s="75">
        <f t="shared" si="171"/>
        <v>-6.3908298647152417E-2</v>
      </c>
      <c r="G3673" s="26">
        <f t="shared" si="172"/>
        <v>-2.6101878755959747E-4</v>
      </c>
      <c r="H3673" s="26">
        <f t="shared" si="173"/>
        <v>1.6681266627876389E-5</v>
      </c>
    </row>
    <row r="3674" spans="1:8" x14ac:dyDescent="0.25">
      <c r="A3674" s="12">
        <f>Riesgo!D3678</f>
        <v>0.9397065783041324</v>
      </c>
      <c r="F3674" s="75">
        <f t="shared" si="171"/>
        <v>0.15041469778833605</v>
      </c>
      <c r="G3674" s="26">
        <f t="shared" si="172"/>
        <v>3.40306956044507E-3</v>
      </c>
      <c r="H3674" s="26">
        <f t="shared" si="173"/>
        <v>5.1187167948703077E-4</v>
      </c>
    </row>
    <row r="3675" spans="1:8" x14ac:dyDescent="0.25">
      <c r="A3675" s="12">
        <f>Riesgo!D3679</f>
        <v>0.81848095445967461</v>
      </c>
      <c r="F3675" s="75">
        <f t="shared" si="171"/>
        <v>2.9189073943878263E-2</v>
      </c>
      <c r="G3675" s="26">
        <f t="shared" si="172"/>
        <v>2.4869150478795076E-5</v>
      </c>
      <c r="H3675" s="26">
        <f t="shared" si="173"/>
        <v>7.2590747224698497E-7</v>
      </c>
    </row>
    <row r="3676" spans="1:8" x14ac:dyDescent="0.25">
      <c r="A3676" s="12">
        <f>Riesgo!D3680</f>
        <v>0.73537794861993167</v>
      </c>
      <c r="F3676" s="75">
        <f t="shared" si="171"/>
        <v>-5.3913931895864686E-2</v>
      </c>
      <c r="G3676" s="26">
        <f t="shared" si="172"/>
        <v>-1.5671227563786099E-4</v>
      </c>
      <c r="H3676" s="26">
        <f t="shared" si="173"/>
        <v>8.4489749559856133E-6</v>
      </c>
    </row>
    <row r="3677" spans="1:8" x14ac:dyDescent="0.25">
      <c r="A3677" s="12">
        <f>Riesgo!D3681</f>
        <v>0.8105066113569056</v>
      </c>
      <c r="F3677" s="75">
        <f t="shared" si="171"/>
        <v>2.1214730841109253E-2</v>
      </c>
      <c r="G3677" s="26">
        <f t="shared" si="172"/>
        <v>9.5480036919334208E-6</v>
      </c>
      <c r="H3677" s="26">
        <f t="shared" si="173"/>
        <v>2.0255832839428495E-7</v>
      </c>
    </row>
    <row r="3678" spans="1:8" x14ac:dyDescent="0.25">
      <c r="A3678" s="12">
        <f>Riesgo!D3682</f>
        <v>0.79561395487311126</v>
      </c>
      <c r="F3678" s="75">
        <f t="shared" si="171"/>
        <v>6.3220743573149107E-3</v>
      </c>
      <c r="G3678" s="26">
        <f t="shared" si="172"/>
        <v>2.5268461402185998E-7</v>
      </c>
      <c r="H3678" s="26">
        <f t="shared" si="173"/>
        <v>1.5974909187956165E-9</v>
      </c>
    </row>
    <row r="3679" spans="1:8" x14ac:dyDescent="0.25">
      <c r="A3679" s="12">
        <f>Riesgo!D3683</f>
        <v>0.78292884253876838</v>
      </c>
      <c r="F3679" s="75">
        <f t="shared" si="171"/>
        <v>-6.3630379770279744E-3</v>
      </c>
      <c r="G3679" s="26">
        <f t="shared" si="172"/>
        <v>-2.5762828698993904E-7</v>
      </c>
      <c r="H3679" s="26">
        <f t="shared" si="173"/>
        <v>1.639298574073644E-9</v>
      </c>
    </row>
    <row r="3680" spans="1:8" x14ac:dyDescent="0.25">
      <c r="A3680" s="12">
        <f>Riesgo!D3684</f>
        <v>0.74408112607738053</v>
      </c>
      <c r="F3680" s="75">
        <f t="shared" si="171"/>
        <v>-4.5210754438415823E-2</v>
      </c>
      <c r="G3680" s="26">
        <f t="shared" si="172"/>
        <v>-9.241133892804445E-5</v>
      </c>
      <c r="H3680" s="26">
        <f t="shared" si="173"/>
        <v>4.177986351601034E-6</v>
      </c>
    </row>
    <row r="3681" spans="1:8" x14ac:dyDescent="0.25">
      <c r="A3681" s="12">
        <f>Riesgo!D3685</f>
        <v>0.83042154583604755</v>
      </c>
      <c r="F3681" s="75">
        <f t="shared" si="171"/>
        <v>4.1129665320251196E-2</v>
      </c>
      <c r="G3681" s="26">
        <f t="shared" si="172"/>
        <v>6.9576972400821091E-5</v>
      </c>
      <c r="H3681" s="26">
        <f t="shared" si="173"/>
        <v>2.8616775888421262E-6</v>
      </c>
    </row>
    <row r="3682" spans="1:8" x14ac:dyDescent="0.25">
      <c r="A3682" s="12">
        <f>Riesgo!D3686</f>
        <v>0.72904313756487882</v>
      </c>
      <c r="F3682" s="75">
        <f t="shared" si="171"/>
        <v>-6.0248742950917533E-2</v>
      </c>
      <c r="G3682" s="26">
        <f t="shared" si="172"/>
        <v>-2.186975764104094E-4</v>
      </c>
      <c r="H3682" s="26">
        <f t="shared" si="173"/>
        <v>1.3176254065139401E-5</v>
      </c>
    </row>
    <row r="3683" spans="1:8" x14ac:dyDescent="0.25">
      <c r="A3683" s="12">
        <f>Riesgo!D3687</f>
        <v>0.79281125849932954</v>
      </c>
      <c r="F3683" s="75">
        <f t="shared" si="171"/>
        <v>3.5193779835331895E-3</v>
      </c>
      <c r="G3683" s="26">
        <f t="shared" si="172"/>
        <v>4.359109098697959E-8</v>
      </c>
      <c r="H3683" s="26">
        <f t="shared" si="173"/>
        <v>1.5341352589776802E-10</v>
      </c>
    </row>
    <row r="3684" spans="1:8" x14ac:dyDescent="0.25">
      <c r="A3684" s="12">
        <f>Riesgo!D3688</f>
        <v>0.9436473709487273</v>
      </c>
      <c r="F3684" s="75">
        <f t="shared" si="171"/>
        <v>0.15435549043293095</v>
      </c>
      <c r="G3684" s="26">
        <f t="shared" si="172"/>
        <v>3.6776148627796555E-3</v>
      </c>
      <c r="H3684" s="26">
        <f t="shared" si="173"/>
        <v>5.6766004576778973E-4</v>
      </c>
    </row>
    <row r="3685" spans="1:8" x14ac:dyDescent="0.25">
      <c r="A3685" s="12">
        <f>Riesgo!D3689</f>
        <v>0.79060241208921667</v>
      </c>
      <c r="F3685" s="75">
        <f t="shared" si="171"/>
        <v>1.3105315734203149E-3</v>
      </c>
      <c r="G3685" s="26">
        <f t="shared" si="172"/>
        <v>2.2508288100912976E-9</v>
      </c>
      <c r="H3685" s="26">
        <f t="shared" si="173"/>
        <v>2.9497822219887238E-12</v>
      </c>
    </row>
    <row r="3686" spans="1:8" x14ac:dyDescent="0.25">
      <c r="A3686" s="12">
        <f>Riesgo!D3690</f>
        <v>0.83915182866703497</v>
      </c>
      <c r="F3686" s="75">
        <f t="shared" si="171"/>
        <v>4.985994815123862E-2</v>
      </c>
      <c r="G3686" s="26">
        <f t="shared" si="172"/>
        <v>1.2395255056529104E-4</v>
      </c>
      <c r="H3686" s="26">
        <f t="shared" si="173"/>
        <v>6.1802677443991937E-6</v>
      </c>
    </row>
    <row r="3687" spans="1:8" x14ac:dyDescent="0.25">
      <c r="A3687" s="12">
        <f>Riesgo!D3691</f>
        <v>0.91732135773421108</v>
      </c>
      <c r="F3687" s="75">
        <f t="shared" si="171"/>
        <v>0.12802947721841473</v>
      </c>
      <c r="G3687" s="26">
        <f t="shared" si="172"/>
        <v>2.0986011979251934E-3</v>
      </c>
      <c r="H3687" s="26">
        <f t="shared" si="173"/>
        <v>2.6868281426030145E-4</v>
      </c>
    </row>
    <row r="3688" spans="1:8" x14ac:dyDescent="0.25">
      <c r="A3688" s="12">
        <f>Riesgo!D3692</f>
        <v>0.78456774170941845</v>
      </c>
      <c r="F3688" s="75">
        <f t="shared" si="171"/>
        <v>-4.7241388063778977E-3</v>
      </c>
      <c r="G3688" s="26">
        <f t="shared" si="172"/>
        <v>-1.0543090857973485E-7</v>
      </c>
      <c r="H3688" s="26">
        <f t="shared" si="173"/>
        <v>4.9807024661320586E-10</v>
      </c>
    </row>
    <row r="3689" spans="1:8" x14ac:dyDescent="0.25">
      <c r="A3689" s="12">
        <f>Riesgo!D3693</f>
        <v>0.72097306865353572</v>
      </c>
      <c r="F3689" s="75">
        <f t="shared" si="171"/>
        <v>-6.8318811862260631E-2</v>
      </c>
      <c r="G3689" s="26">
        <f t="shared" si="172"/>
        <v>-3.1887532532235476E-4</v>
      </c>
      <c r="H3689" s="26">
        <f t="shared" si="173"/>
        <v>2.1785183358215105E-5</v>
      </c>
    </row>
    <row r="3690" spans="1:8" x14ac:dyDescent="0.25">
      <c r="A3690" s="12">
        <f>Riesgo!D3694</f>
        <v>1</v>
      </c>
      <c r="F3690" s="75">
        <f t="shared" si="171"/>
        <v>0.21070811948420365</v>
      </c>
      <c r="G3690" s="26">
        <f t="shared" si="172"/>
        <v>9.3550004657532264E-3</v>
      </c>
      <c r="H3690" s="26">
        <f t="shared" si="173"/>
        <v>1.9711745559127117E-3</v>
      </c>
    </row>
    <row r="3691" spans="1:8" x14ac:dyDescent="0.25">
      <c r="A3691" s="12">
        <f>Riesgo!D3695</f>
        <v>0.62184664219600305</v>
      </c>
      <c r="F3691" s="75">
        <f t="shared" si="171"/>
        <v>-0.1674452383197933</v>
      </c>
      <c r="G3691" s="26">
        <f t="shared" si="172"/>
        <v>-4.6948141595827943E-3</v>
      </c>
      <c r="H3691" s="26">
        <f t="shared" si="173"/>
        <v>7.8612427581848114E-4</v>
      </c>
    </row>
    <row r="3692" spans="1:8" x14ac:dyDescent="0.25">
      <c r="A3692" s="12">
        <f>Riesgo!D3696</f>
        <v>0.79380916308740013</v>
      </c>
      <c r="F3692" s="75">
        <f t="shared" si="171"/>
        <v>4.5172825716037757E-3</v>
      </c>
      <c r="G3692" s="26">
        <f t="shared" si="172"/>
        <v>9.2178953665310429E-8</v>
      </c>
      <c r="H3692" s="26">
        <f t="shared" si="173"/>
        <v>4.1639838086097875E-10</v>
      </c>
    </row>
    <row r="3693" spans="1:8" x14ac:dyDescent="0.25">
      <c r="A3693" s="12">
        <f>Riesgo!D3697</f>
        <v>0.76166720403813237</v>
      </c>
      <c r="F3693" s="75">
        <f t="shared" si="171"/>
        <v>-2.7624676477663979E-2</v>
      </c>
      <c r="G3693" s="26">
        <f t="shared" si="172"/>
        <v>-2.1081019095186082E-5</v>
      </c>
      <c r="H3693" s="26">
        <f t="shared" si="173"/>
        <v>5.8235633232397212E-7</v>
      </c>
    </row>
    <row r="3694" spans="1:8" x14ac:dyDescent="0.25">
      <c r="A3694" s="12">
        <f>Riesgo!D3698</f>
        <v>0.76964400119350729</v>
      </c>
      <c r="F3694" s="75">
        <f t="shared" si="171"/>
        <v>-1.9647879322289064E-2</v>
      </c>
      <c r="G3694" s="26">
        <f t="shared" si="172"/>
        <v>-7.5848508659664391E-6</v>
      </c>
      <c r="H3694" s="26">
        <f t="shared" si="173"/>
        <v>1.4902623449206831E-7</v>
      </c>
    </row>
    <row r="3695" spans="1:8" x14ac:dyDescent="0.25">
      <c r="A3695" s="12">
        <f>Riesgo!D3699</f>
        <v>0.87701467212352568</v>
      </c>
      <c r="F3695" s="75">
        <f t="shared" si="171"/>
        <v>8.7722791607729333E-2</v>
      </c>
      <c r="G3695" s="26">
        <f t="shared" si="172"/>
        <v>6.7505216027491431E-4</v>
      </c>
      <c r="H3695" s="26">
        <f t="shared" si="173"/>
        <v>5.9217459980143804E-5</v>
      </c>
    </row>
    <row r="3696" spans="1:8" x14ac:dyDescent="0.25">
      <c r="A3696" s="12">
        <f>Riesgo!D3700</f>
        <v>0.6970514465446348</v>
      </c>
      <c r="F3696" s="75">
        <f t="shared" si="171"/>
        <v>-9.2240433971161551E-2</v>
      </c>
      <c r="G3696" s="26">
        <f t="shared" si="172"/>
        <v>-7.8480906843933886E-4</v>
      </c>
      <c r="H3696" s="26">
        <f t="shared" si="173"/>
        <v>7.2391129057347646E-5</v>
      </c>
    </row>
    <row r="3697" spans="1:8" x14ac:dyDescent="0.25">
      <c r="A3697" s="12">
        <f>Riesgo!D3701</f>
        <v>0.84634046043007805</v>
      </c>
      <c r="F3697" s="75">
        <f t="shared" si="171"/>
        <v>5.7048579914281694E-2</v>
      </c>
      <c r="G3697" s="26">
        <f t="shared" si="172"/>
        <v>1.8566691210053293E-4</v>
      </c>
      <c r="H3697" s="26">
        <f t="shared" si="173"/>
        <v>1.0592033672405167E-5</v>
      </c>
    </row>
    <row r="3698" spans="1:8" x14ac:dyDescent="0.25">
      <c r="A3698" s="12">
        <f>Riesgo!D3702</f>
        <v>0.76813070191840294</v>
      </c>
      <c r="F3698" s="75">
        <f t="shared" si="171"/>
        <v>-2.1161178597393415E-2</v>
      </c>
      <c r="G3698" s="26">
        <f t="shared" si="172"/>
        <v>-9.4758801195724043E-6</v>
      </c>
      <c r="H3698" s="26">
        <f t="shared" si="173"/>
        <v>2.0052079157776131E-7</v>
      </c>
    </row>
    <row r="3699" spans="1:8" x14ac:dyDescent="0.25">
      <c r="A3699" s="12">
        <f>Riesgo!D3703</f>
        <v>0.76098406050642886</v>
      </c>
      <c r="F3699" s="75">
        <f t="shared" si="171"/>
        <v>-2.830782000936749E-2</v>
      </c>
      <c r="G3699" s="26">
        <f t="shared" si="172"/>
        <v>-2.26839810942364E-5</v>
      </c>
      <c r="H3699" s="26">
        <f t="shared" si="173"/>
        <v>6.4213405391153909E-7</v>
      </c>
    </row>
    <row r="3700" spans="1:8" x14ac:dyDescent="0.25">
      <c r="A3700" s="12">
        <f>Riesgo!D3704</f>
        <v>0.71557768852793224</v>
      </c>
      <c r="F3700" s="75">
        <f t="shared" si="171"/>
        <v>-7.3714191987864108E-2</v>
      </c>
      <c r="G3700" s="26">
        <f t="shared" si="172"/>
        <v>-4.0054685697085132E-4</v>
      </c>
      <c r="H3700" s="26">
        <f t="shared" si="173"/>
        <v>2.952598791488488E-5</v>
      </c>
    </row>
    <row r="3701" spans="1:8" x14ac:dyDescent="0.25">
      <c r="A3701" s="12">
        <f>Riesgo!D3705</f>
        <v>0.88527204188913322</v>
      </c>
      <c r="F3701" s="75">
        <f t="shared" si="171"/>
        <v>9.598016137333687E-2</v>
      </c>
      <c r="G3701" s="26">
        <f t="shared" si="172"/>
        <v>8.8418761499068895E-4</v>
      </c>
      <c r="H3701" s="26">
        <f t="shared" si="173"/>
        <v>8.4864469971112177E-5</v>
      </c>
    </row>
    <row r="3702" spans="1:8" x14ac:dyDescent="0.25">
      <c r="A3702" s="12">
        <f>Riesgo!D3706</f>
        <v>0.95682312087977162</v>
      </c>
      <c r="F3702" s="75">
        <f t="shared" si="171"/>
        <v>0.16753124036397526</v>
      </c>
      <c r="G3702" s="26">
        <f t="shared" si="172"/>
        <v>4.7020518278359045E-3</v>
      </c>
      <c r="H3702" s="26">
        <f t="shared" si="173"/>
        <v>7.8774057497304616E-4</v>
      </c>
    </row>
    <row r="3703" spans="1:8" x14ac:dyDescent="0.25">
      <c r="A3703" s="12">
        <f>Riesgo!D3707</f>
        <v>0.95296457234649656</v>
      </c>
      <c r="F3703" s="75">
        <f t="shared" si="171"/>
        <v>0.16367269183070021</v>
      </c>
      <c r="G3703" s="26">
        <f t="shared" si="172"/>
        <v>4.3845868316445494E-3</v>
      </c>
      <c r="H3703" s="26">
        <f t="shared" si="173"/>
        <v>7.1763712930070461E-4</v>
      </c>
    </row>
    <row r="3704" spans="1:8" x14ac:dyDescent="0.25">
      <c r="A3704" s="12">
        <f>Riesgo!D3708</f>
        <v>0.88888124724920226</v>
      </c>
      <c r="F3704" s="75">
        <f t="shared" si="171"/>
        <v>9.9589366733405904E-2</v>
      </c>
      <c r="G3704" s="26">
        <f t="shared" si="172"/>
        <v>9.8773151866521748E-4</v>
      </c>
      <c r="H3704" s="26">
        <f t="shared" si="173"/>
        <v>9.8367556446494298E-5</v>
      </c>
    </row>
    <row r="3705" spans="1:8" x14ac:dyDescent="0.25">
      <c r="A3705" s="12">
        <f>Riesgo!D3709</f>
        <v>0.65600174514107146</v>
      </c>
      <c r="F3705" s="75">
        <f t="shared" si="171"/>
        <v>-0.13329013537472489</v>
      </c>
      <c r="G3705" s="26">
        <f t="shared" si="172"/>
        <v>-2.368067225589428E-3</v>
      </c>
      <c r="H3705" s="26">
        <f t="shared" si="173"/>
        <v>3.1564000107526407E-4</v>
      </c>
    </row>
    <row r="3706" spans="1:8" x14ac:dyDescent="0.25">
      <c r="A3706" s="12">
        <f>Riesgo!D3710</f>
        <v>0.69445398973148753</v>
      </c>
      <c r="F3706" s="75">
        <f t="shared" si="171"/>
        <v>-9.483789078430882E-2</v>
      </c>
      <c r="G3706" s="26">
        <f t="shared" si="172"/>
        <v>-8.5299337835340516E-4</v>
      </c>
      <c r="H3706" s="26">
        <f t="shared" si="173"/>
        <v>8.0896092856018846E-5</v>
      </c>
    </row>
    <row r="3707" spans="1:8" x14ac:dyDescent="0.25">
      <c r="A3707" s="12">
        <f>Riesgo!D3711</f>
        <v>1</v>
      </c>
      <c r="F3707" s="75">
        <f t="shared" si="171"/>
        <v>0.21070811948420365</v>
      </c>
      <c r="G3707" s="26">
        <f t="shared" si="172"/>
        <v>9.3550004657532264E-3</v>
      </c>
      <c r="H3707" s="26">
        <f t="shared" si="173"/>
        <v>1.9711745559127117E-3</v>
      </c>
    </row>
    <row r="3708" spans="1:8" x14ac:dyDescent="0.25">
      <c r="A3708" s="12">
        <f>Riesgo!D3712</f>
        <v>0.99109395195531491</v>
      </c>
      <c r="F3708" s="75">
        <f t="shared" si="171"/>
        <v>0.20180207143951856</v>
      </c>
      <c r="G3708" s="26">
        <f t="shared" si="172"/>
        <v>8.2182029017836764E-3</v>
      </c>
      <c r="H3708" s="26">
        <f t="shared" si="173"/>
        <v>1.6584503690902079E-3</v>
      </c>
    </row>
    <row r="3709" spans="1:8" x14ac:dyDescent="0.25">
      <c r="A3709" s="12">
        <f>Riesgo!D3713</f>
        <v>0.79917130027477046</v>
      </c>
      <c r="F3709" s="75">
        <f t="shared" si="171"/>
        <v>9.8794197589741062E-3</v>
      </c>
      <c r="G3709" s="26">
        <f t="shared" si="172"/>
        <v>9.6426036234019535E-7</v>
      </c>
      <c r="H3709" s="26">
        <f t="shared" si="173"/>
        <v>9.5263328764992568E-9</v>
      </c>
    </row>
    <row r="3710" spans="1:8" x14ac:dyDescent="0.25">
      <c r="A3710" s="12">
        <f>Riesgo!D3714</f>
        <v>1</v>
      </c>
      <c r="F3710" s="75">
        <f t="shared" si="171"/>
        <v>0.21070811948420365</v>
      </c>
      <c r="G3710" s="26">
        <f t="shared" si="172"/>
        <v>9.3550004657532264E-3</v>
      </c>
      <c r="H3710" s="26">
        <f t="shared" si="173"/>
        <v>1.9711745559127117E-3</v>
      </c>
    </row>
    <row r="3711" spans="1:8" x14ac:dyDescent="0.25">
      <c r="A3711" s="12">
        <f>Riesgo!D3715</f>
        <v>0.79383217679248563</v>
      </c>
      <c r="F3711" s="75">
        <f t="shared" si="171"/>
        <v>4.5402962766892818E-3</v>
      </c>
      <c r="G3711" s="26">
        <f t="shared" si="172"/>
        <v>9.3594985405414331E-8</v>
      </c>
      <c r="H3711" s="26">
        <f t="shared" si="173"/>
        <v>4.2494896375299034E-10</v>
      </c>
    </row>
    <row r="3712" spans="1:8" x14ac:dyDescent="0.25">
      <c r="A3712" s="12">
        <f>Riesgo!D3716</f>
        <v>0.70573668121190802</v>
      </c>
      <c r="F3712" s="75">
        <f t="shared" si="171"/>
        <v>-8.3555199303888328E-2</v>
      </c>
      <c r="G3712" s="26">
        <f t="shared" si="172"/>
        <v>-5.8333822847206546E-4</v>
      </c>
      <c r="H3712" s="26">
        <f t="shared" si="173"/>
        <v>4.8740941941560569E-5</v>
      </c>
    </row>
    <row r="3713" spans="1:8" x14ac:dyDescent="0.25">
      <c r="A3713" s="12">
        <f>Riesgo!D3717</f>
        <v>0.91703128071839934</v>
      </c>
      <c r="F3713" s="75">
        <f t="shared" si="171"/>
        <v>0.12773940020260299</v>
      </c>
      <c r="G3713" s="26">
        <f t="shared" si="172"/>
        <v>2.0843690593661136E-3</v>
      </c>
      <c r="H3713" s="26">
        <f t="shared" si="173"/>
        <v>2.6625605344429118E-4</v>
      </c>
    </row>
    <row r="3714" spans="1:8" x14ac:dyDescent="0.25">
      <c r="A3714" s="12">
        <f>Riesgo!D3718</f>
        <v>0.80771005160407694</v>
      </c>
      <c r="F3714" s="75">
        <f t="shared" si="171"/>
        <v>1.8418171088280588E-2</v>
      </c>
      <c r="G3714" s="26">
        <f t="shared" si="172"/>
        <v>6.2479782433471125E-6</v>
      </c>
      <c r="H3714" s="26">
        <f t="shared" si="173"/>
        <v>1.1507633224182193E-7</v>
      </c>
    </row>
    <row r="3715" spans="1:8" x14ac:dyDescent="0.25">
      <c r="A3715" s="12">
        <f>Riesgo!D3719</f>
        <v>0.90659642006625019</v>
      </c>
      <c r="F3715" s="75">
        <f t="shared" ref="F3715:F3778" si="174">A3715-$D$4</f>
        <v>0.11730453955045383</v>
      </c>
      <c r="G3715" s="26">
        <f t="shared" ref="G3715:G3778" si="175">IF(A3715=0,0,(A3715-D$4)^3)</f>
        <v>1.6141521072253712E-3</v>
      </c>
      <c r="H3715" s="26">
        <f t="shared" ref="H3715:H3778" si="176">IF(A3715=0,0,(A3715-D$4)^4)</f>
        <v>1.8934736970246697E-4</v>
      </c>
    </row>
    <row r="3716" spans="1:8" x14ac:dyDescent="0.25">
      <c r="A3716" s="12">
        <f>Riesgo!D3720</f>
        <v>0.8655420346122773</v>
      </c>
      <c r="F3716" s="75">
        <f t="shared" si="174"/>
        <v>7.6250154096480949E-2</v>
      </c>
      <c r="G3716" s="26">
        <f t="shared" si="175"/>
        <v>4.4332495341014563E-4</v>
      </c>
      <c r="H3716" s="26">
        <f t="shared" si="176"/>
        <v>3.3803596012338836E-5</v>
      </c>
    </row>
    <row r="3717" spans="1:8" x14ac:dyDescent="0.25">
      <c r="A3717" s="12">
        <f>Riesgo!D3721</f>
        <v>0.83789368703395639</v>
      </c>
      <c r="F3717" s="75">
        <f t="shared" si="174"/>
        <v>4.860180651816004E-2</v>
      </c>
      <c r="G3717" s="26">
        <f t="shared" si="175"/>
        <v>1.148040572467252E-4</v>
      </c>
      <c r="H3717" s="26">
        <f t="shared" si="176"/>
        <v>5.5796845778051078E-6</v>
      </c>
    </row>
    <row r="3718" spans="1:8" x14ac:dyDescent="0.25">
      <c r="A3718" s="12">
        <f>Riesgo!D3722</f>
        <v>0.75784265026370423</v>
      </c>
      <c r="F3718" s="75">
        <f t="shared" si="174"/>
        <v>-3.144923025209212E-2</v>
      </c>
      <c r="G3718" s="26">
        <f t="shared" si="175"/>
        <v>-3.1104989602162876E-5</v>
      </c>
      <c r="H3718" s="26">
        <f t="shared" si="176"/>
        <v>9.7822797998735154E-7</v>
      </c>
    </row>
    <row r="3719" spans="1:8" x14ac:dyDescent="0.25">
      <c r="A3719" s="12">
        <f>Riesgo!D3723</f>
        <v>0.99389634585490028</v>
      </c>
      <c r="F3719" s="75">
        <f t="shared" si="174"/>
        <v>0.20460446533910392</v>
      </c>
      <c r="G3719" s="26">
        <f t="shared" si="175"/>
        <v>8.5653541210628532E-3</v>
      </c>
      <c r="H3719" s="26">
        <f t="shared" si="176"/>
        <v>1.7525097003801557E-3</v>
      </c>
    </row>
    <row r="3720" spans="1:8" x14ac:dyDescent="0.25">
      <c r="A3720" s="12">
        <f>Riesgo!D3724</f>
        <v>0.79941515303200927</v>
      </c>
      <c r="F3720" s="75">
        <f t="shared" si="174"/>
        <v>1.0123272516212922E-2</v>
      </c>
      <c r="G3720" s="26">
        <f t="shared" si="175"/>
        <v>1.0374395115245981E-6</v>
      </c>
      <c r="H3720" s="26">
        <f t="shared" si="176"/>
        <v>1.0502282894250323E-8</v>
      </c>
    </row>
    <row r="3721" spans="1:8" x14ac:dyDescent="0.25">
      <c r="A3721" s="12">
        <f>Riesgo!D3725</f>
        <v>0.97153552833983237</v>
      </c>
      <c r="F3721" s="75">
        <f t="shared" si="174"/>
        <v>0.18224364782403601</v>
      </c>
      <c r="G3721" s="26">
        <f t="shared" si="175"/>
        <v>6.0528121989212183E-3</v>
      </c>
      <c r="H3721" s="26">
        <f t="shared" si="176"/>
        <v>1.1030865747252276E-3</v>
      </c>
    </row>
    <row r="3722" spans="1:8" x14ac:dyDescent="0.25">
      <c r="A3722" s="12">
        <f>Riesgo!D3726</f>
        <v>0.8707125287372236</v>
      </c>
      <c r="F3722" s="75">
        <f t="shared" si="174"/>
        <v>8.142064822142725E-2</v>
      </c>
      <c r="G3722" s="26">
        <f t="shared" si="175"/>
        <v>5.397636909909852E-4</v>
      </c>
      <c r="H3722" s="26">
        <f t="shared" si="176"/>
        <v>4.394790960687616E-5</v>
      </c>
    </row>
    <row r="3723" spans="1:8" x14ac:dyDescent="0.25">
      <c r="A3723" s="12">
        <f>Riesgo!D3727</f>
        <v>0.7743838867990297</v>
      </c>
      <c r="F3723" s="75">
        <f t="shared" si="174"/>
        <v>-1.4907993716766654E-2</v>
      </c>
      <c r="G3723" s="26">
        <f t="shared" si="175"/>
        <v>-3.3132759119968854E-6</v>
      </c>
      <c r="H3723" s="26">
        <f t="shared" si="176"/>
        <v>4.9394296477963871E-8</v>
      </c>
    </row>
    <row r="3724" spans="1:8" x14ac:dyDescent="0.25">
      <c r="A3724" s="12">
        <f>Riesgo!D3728</f>
        <v>0.77069395805295626</v>
      </c>
      <c r="F3724" s="75">
        <f t="shared" si="174"/>
        <v>-1.8597922462840089E-2</v>
      </c>
      <c r="G3724" s="26">
        <f t="shared" si="175"/>
        <v>-6.4327000065652679E-6</v>
      </c>
      <c r="H3724" s="26">
        <f t="shared" si="176"/>
        <v>1.1963485594881179E-7</v>
      </c>
    </row>
    <row r="3725" spans="1:8" x14ac:dyDescent="0.25">
      <c r="A3725" s="12">
        <f>Riesgo!D3729</f>
        <v>0.60948351163360093</v>
      </c>
      <c r="F3725" s="75">
        <f t="shared" si="174"/>
        <v>-0.17980836888219542</v>
      </c>
      <c r="G3725" s="26">
        <f t="shared" si="175"/>
        <v>-5.8133932784542926E-3</v>
      </c>
      <c r="H3725" s="26">
        <f t="shared" si="176"/>
        <v>1.0452967630695848E-3</v>
      </c>
    </row>
    <row r="3726" spans="1:8" x14ac:dyDescent="0.25">
      <c r="A3726" s="12">
        <f>Riesgo!D3730</f>
        <v>0.78269570279676681</v>
      </c>
      <c r="F3726" s="75">
        <f t="shared" si="174"/>
        <v>-6.596177719029539E-3</v>
      </c>
      <c r="G3726" s="26">
        <f t="shared" si="175"/>
        <v>-2.8699679354160729E-7</v>
      </c>
      <c r="H3726" s="26">
        <f t="shared" si="176"/>
        <v>1.8930818549920706E-9</v>
      </c>
    </row>
    <row r="3727" spans="1:8" x14ac:dyDescent="0.25">
      <c r="A3727" s="12">
        <f>Riesgo!D3731</f>
        <v>0.91427352275116902</v>
      </c>
      <c r="F3727" s="75">
        <f t="shared" si="174"/>
        <v>0.12498164223537267</v>
      </c>
      <c r="G3727" s="26">
        <f t="shared" si="175"/>
        <v>1.952264606154728E-3</v>
      </c>
      <c r="H3727" s="26">
        <f t="shared" si="176"/>
        <v>2.4399723655521097E-4</v>
      </c>
    </row>
    <row r="3728" spans="1:8" x14ac:dyDescent="0.25">
      <c r="A3728" s="12">
        <f>Riesgo!D3732</f>
        <v>0.69079224341826062</v>
      </c>
      <c r="F3728" s="75">
        <f t="shared" si="174"/>
        <v>-9.849963709753573E-2</v>
      </c>
      <c r="G3728" s="26">
        <f t="shared" si="175"/>
        <v>-9.5566106212761491E-4</v>
      </c>
      <c r="H3728" s="26">
        <f t="shared" si="176"/>
        <v>9.4132267807815609E-5</v>
      </c>
    </row>
    <row r="3729" spans="1:8" x14ac:dyDescent="0.25">
      <c r="A3729" s="12">
        <f>Riesgo!D3733</f>
        <v>0.83164763827856047</v>
      </c>
      <c r="F3729" s="75">
        <f t="shared" si="174"/>
        <v>4.2355757762764124E-2</v>
      </c>
      <c r="G3729" s="26">
        <f t="shared" si="175"/>
        <v>7.5986662118332493E-5</v>
      </c>
      <c r="H3729" s="26">
        <f t="shared" si="176"/>
        <v>3.218472653885096E-6</v>
      </c>
    </row>
    <row r="3730" spans="1:8" x14ac:dyDescent="0.25">
      <c r="A3730" s="12">
        <f>Riesgo!D3734</f>
        <v>0.82011940013352158</v>
      </c>
      <c r="F3730" s="75">
        <f t="shared" si="174"/>
        <v>3.082751961772523E-2</v>
      </c>
      <c r="G3730" s="26">
        <f t="shared" si="175"/>
        <v>2.9296500628550841E-5</v>
      </c>
      <c r="H3730" s="26">
        <f t="shared" si="176"/>
        <v>9.0313844785735055E-7</v>
      </c>
    </row>
    <row r="3731" spans="1:8" x14ac:dyDescent="0.25">
      <c r="A3731" s="12">
        <f>Riesgo!D3735</f>
        <v>0.79295164163089649</v>
      </c>
      <c r="F3731" s="75">
        <f t="shared" si="174"/>
        <v>3.6597611151001352E-3</v>
      </c>
      <c r="G3731" s="26">
        <f t="shared" si="175"/>
        <v>4.9018296606877108E-8</v>
      </c>
      <c r="H3731" s="26">
        <f t="shared" si="176"/>
        <v>1.7939525585029375E-10</v>
      </c>
    </row>
    <row r="3732" spans="1:8" x14ac:dyDescent="0.25">
      <c r="A3732" s="12">
        <f>Riesgo!D3736</f>
        <v>0.87948372227294058</v>
      </c>
      <c r="F3732" s="75">
        <f t="shared" si="174"/>
        <v>9.0191841757144231E-2</v>
      </c>
      <c r="G3732" s="26">
        <f t="shared" si="175"/>
        <v>7.3367169863914857E-4</v>
      </c>
      <c r="H3732" s="26">
        <f t="shared" si="176"/>
        <v>6.6171201745357305E-5</v>
      </c>
    </row>
    <row r="3733" spans="1:8" x14ac:dyDescent="0.25">
      <c r="A3733" s="12">
        <f>Riesgo!D3737</f>
        <v>0.89879510906785698</v>
      </c>
      <c r="F3733" s="75">
        <f t="shared" si="174"/>
        <v>0.10950322855206063</v>
      </c>
      <c r="G3733" s="26">
        <f t="shared" si="175"/>
        <v>1.3130485118632042E-3</v>
      </c>
      <c r="H3733" s="26">
        <f t="shared" si="176"/>
        <v>1.4378305129449955E-4</v>
      </c>
    </row>
    <row r="3734" spans="1:8" x14ac:dyDescent="0.25">
      <c r="A3734" s="12">
        <f>Riesgo!D3738</f>
        <v>0.8310279467419206</v>
      </c>
      <c r="F3734" s="75">
        <f t="shared" si="174"/>
        <v>4.1736066226124247E-2</v>
      </c>
      <c r="G3734" s="26">
        <f t="shared" si="175"/>
        <v>7.2700021373410154E-5</v>
      </c>
      <c r="H3734" s="26">
        <f t="shared" si="176"/>
        <v>3.0342129066812941E-6</v>
      </c>
    </row>
    <row r="3735" spans="1:8" x14ac:dyDescent="0.25">
      <c r="A3735" s="12">
        <f>Riesgo!D3739</f>
        <v>0.89219192551610005</v>
      </c>
      <c r="F3735" s="75">
        <f t="shared" si="174"/>
        <v>0.1029000450003037</v>
      </c>
      <c r="G3735" s="26">
        <f t="shared" si="175"/>
        <v>1.0895488184456221E-3</v>
      </c>
      <c r="H3735" s="26">
        <f t="shared" si="176"/>
        <v>1.1211462244808224E-4</v>
      </c>
    </row>
    <row r="3736" spans="1:8" x14ac:dyDescent="0.25">
      <c r="A3736" s="12">
        <f>Riesgo!D3740</f>
        <v>0.86303415399655536</v>
      </c>
      <c r="F3736" s="75">
        <f t="shared" si="174"/>
        <v>7.3742273480759013E-2</v>
      </c>
      <c r="G3736" s="26">
        <f t="shared" si="175"/>
        <v>4.0100479751978697E-4</v>
      </c>
      <c r="H3736" s="26">
        <f t="shared" si="176"/>
        <v>2.9571005445800524E-5</v>
      </c>
    </row>
    <row r="3737" spans="1:8" x14ac:dyDescent="0.25">
      <c r="A3737" s="12">
        <f>Riesgo!D3741</f>
        <v>0.91770906329734259</v>
      </c>
      <c r="F3737" s="75">
        <f t="shared" si="174"/>
        <v>0.12841718278154624</v>
      </c>
      <c r="G3737" s="26">
        <f t="shared" si="175"/>
        <v>2.1177242726113823E-3</v>
      </c>
      <c r="H3737" s="26">
        <f t="shared" si="176"/>
        <v>2.7195218499685296E-4</v>
      </c>
    </row>
    <row r="3738" spans="1:8" x14ac:dyDescent="0.25">
      <c r="A3738" s="12">
        <f>Riesgo!D3742</f>
        <v>0.85081040027817678</v>
      </c>
      <c r="F3738" s="75">
        <f t="shared" si="174"/>
        <v>6.151851976238043E-2</v>
      </c>
      <c r="G3738" s="26">
        <f t="shared" si="175"/>
        <v>2.3281857740024703E-4</v>
      </c>
      <c r="H3738" s="26">
        <f t="shared" si="176"/>
        <v>1.4322654254846396E-5</v>
      </c>
    </row>
    <row r="3739" spans="1:8" x14ac:dyDescent="0.25">
      <c r="A3739" s="12">
        <f>Riesgo!D3743</f>
        <v>0.90991090355033921</v>
      </c>
      <c r="F3739" s="75">
        <f t="shared" si="174"/>
        <v>0.12061902303454286</v>
      </c>
      <c r="G3739" s="26">
        <f t="shared" si="175"/>
        <v>1.7548799805216155E-3</v>
      </c>
      <c r="H3739" s="26">
        <f t="shared" si="176"/>
        <v>2.1167190879339487E-4</v>
      </c>
    </row>
    <row r="3740" spans="1:8" x14ac:dyDescent="0.25">
      <c r="A3740" s="12">
        <f>Riesgo!D3744</f>
        <v>0.67356542588366286</v>
      </c>
      <c r="F3740" s="75">
        <f t="shared" si="174"/>
        <v>-0.11572645463213349</v>
      </c>
      <c r="G3740" s="26">
        <f t="shared" si="175"/>
        <v>-1.5498795399411286E-3</v>
      </c>
      <c r="H3740" s="26">
        <f t="shared" si="176"/>
        <v>1.7936206426426895E-4</v>
      </c>
    </row>
    <row r="3741" spans="1:8" x14ac:dyDescent="0.25">
      <c r="A3741" s="12">
        <f>Riesgo!D3745</f>
        <v>0.74920032192763153</v>
      </c>
      <c r="F3741" s="75">
        <f t="shared" si="174"/>
        <v>-4.0091558588164822E-2</v>
      </c>
      <c r="G3741" s="26">
        <f t="shared" si="175"/>
        <v>-6.4440487947732512E-5</v>
      </c>
      <c r="H3741" s="26">
        <f t="shared" si="176"/>
        <v>2.5835195980064477E-6</v>
      </c>
    </row>
    <row r="3742" spans="1:8" x14ac:dyDescent="0.25">
      <c r="A3742" s="12">
        <f>Riesgo!D3746</f>
        <v>0.90260293672582104</v>
      </c>
      <c r="F3742" s="75">
        <f t="shared" si="174"/>
        <v>0.11331105621002469</v>
      </c>
      <c r="G3742" s="26">
        <f t="shared" si="175"/>
        <v>1.454845460606364E-3</v>
      </c>
      <c r="H3742" s="26">
        <f t="shared" si="176"/>
        <v>1.6485007576366696E-4</v>
      </c>
    </row>
    <row r="3743" spans="1:8" x14ac:dyDescent="0.25">
      <c r="A3743" s="12">
        <f>Riesgo!D3747</f>
        <v>0.88370025807338581</v>
      </c>
      <c r="F3743" s="75">
        <f t="shared" si="174"/>
        <v>9.4408377557589462E-2</v>
      </c>
      <c r="G3743" s="26">
        <f t="shared" si="175"/>
        <v>8.4145637017134819E-4</v>
      </c>
      <c r="H3743" s="26">
        <f t="shared" si="176"/>
        <v>7.9440530693375392E-5</v>
      </c>
    </row>
    <row r="3744" spans="1:8" x14ac:dyDescent="0.25">
      <c r="A3744" s="12">
        <f>Riesgo!D3748</f>
        <v>0.86500831688646618</v>
      </c>
      <c r="F3744" s="75">
        <f t="shared" si="174"/>
        <v>7.5716436370669826E-2</v>
      </c>
      <c r="G3744" s="26">
        <f t="shared" si="175"/>
        <v>4.3408071972975669E-4</v>
      </c>
      <c r="H3744" s="26">
        <f t="shared" si="176"/>
        <v>3.2867045195152683E-5</v>
      </c>
    </row>
    <row r="3745" spans="1:8" x14ac:dyDescent="0.25">
      <c r="A3745" s="12">
        <f>Riesgo!D3749</f>
        <v>0.86644896052997844</v>
      </c>
      <c r="F3745" s="75">
        <f t="shared" si="174"/>
        <v>7.7157080014182089E-2</v>
      </c>
      <c r="G3745" s="26">
        <f t="shared" si="175"/>
        <v>4.5933268581229721E-4</v>
      </c>
      <c r="H3745" s="26">
        <f t="shared" si="176"/>
        <v>3.5440768792348582E-5</v>
      </c>
    </row>
    <row r="3746" spans="1:8" x14ac:dyDescent="0.25">
      <c r="A3746" s="12">
        <f>Riesgo!D3750</f>
        <v>0.94436220932881065</v>
      </c>
      <c r="F3746" s="75">
        <f t="shared" si="174"/>
        <v>0.1550703288130143</v>
      </c>
      <c r="G3746" s="26">
        <f t="shared" si="175"/>
        <v>3.728946249501864E-3</v>
      </c>
      <c r="H3746" s="26">
        <f t="shared" si="176"/>
        <v>5.7824892103631044E-4</v>
      </c>
    </row>
    <row r="3747" spans="1:8" x14ac:dyDescent="0.25">
      <c r="A3747" s="12">
        <f>Riesgo!D3751</f>
        <v>1</v>
      </c>
      <c r="F3747" s="75">
        <f t="shared" si="174"/>
        <v>0.21070811948420365</v>
      </c>
      <c r="G3747" s="26">
        <f t="shared" si="175"/>
        <v>9.3550004657532264E-3</v>
      </c>
      <c r="H3747" s="26">
        <f t="shared" si="176"/>
        <v>1.9711745559127117E-3</v>
      </c>
    </row>
    <row r="3748" spans="1:8" x14ac:dyDescent="0.25">
      <c r="A3748" s="12">
        <f>Riesgo!D3752</f>
        <v>0.9366048422528428</v>
      </c>
      <c r="F3748" s="75">
        <f t="shared" si="174"/>
        <v>0.14731296173704644</v>
      </c>
      <c r="G3748" s="26">
        <f t="shared" si="175"/>
        <v>3.1968545949471075E-3</v>
      </c>
      <c r="H3748" s="26">
        <f t="shared" si="176"/>
        <v>4.7093811862434441E-4</v>
      </c>
    </row>
    <row r="3749" spans="1:8" x14ac:dyDescent="0.25">
      <c r="A3749" s="12">
        <f>Riesgo!D3753</f>
        <v>0.73509023484113312</v>
      </c>
      <c r="F3749" s="75">
        <f t="shared" si="174"/>
        <v>-5.4201645674663235E-2</v>
      </c>
      <c r="G3749" s="26">
        <f t="shared" si="175"/>
        <v>-1.5923459163951821E-4</v>
      </c>
      <c r="H3749" s="26">
        <f t="shared" si="176"/>
        <v>8.6307769151948589E-6</v>
      </c>
    </row>
    <row r="3750" spans="1:8" x14ac:dyDescent="0.25">
      <c r="A3750" s="12">
        <f>Riesgo!D3754</f>
        <v>0.81058460976637436</v>
      </c>
      <c r="F3750" s="75">
        <f t="shared" si="174"/>
        <v>2.1292729250578013E-2</v>
      </c>
      <c r="G3750" s="26">
        <f t="shared" si="175"/>
        <v>9.6537043786964957E-6</v>
      </c>
      <c r="H3750" s="26">
        <f t="shared" si="176"/>
        <v>2.0555371360070391E-7</v>
      </c>
    </row>
    <row r="3751" spans="1:8" x14ac:dyDescent="0.25">
      <c r="A3751" s="12">
        <f>Riesgo!D3755</f>
        <v>1</v>
      </c>
      <c r="F3751" s="75">
        <f t="shared" si="174"/>
        <v>0.21070811948420365</v>
      </c>
      <c r="G3751" s="26">
        <f t="shared" si="175"/>
        <v>9.3550004657532264E-3</v>
      </c>
      <c r="H3751" s="26">
        <f t="shared" si="176"/>
        <v>1.9711745559127117E-3</v>
      </c>
    </row>
    <row r="3752" spans="1:8" x14ac:dyDescent="0.25">
      <c r="A3752" s="12">
        <f>Riesgo!D3756</f>
        <v>0.72959773165047448</v>
      </c>
      <c r="F3752" s="75">
        <f t="shared" si="174"/>
        <v>-5.9694148865321872E-2</v>
      </c>
      <c r="G3752" s="26">
        <f t="shared" si="175"/>
        <v>-2.1271361721964243E-4</v>
      </c>
      <c r="H3752" s="26">
        <f t="shared" si="176"/>
        <v>1.2697758331990429E-5</v>
      </c>
    </row>
    <row r="3753" spans="1:8" x14ac:dyDescent="0.25">
      <c r="A3753" s="12">
        <f>Riesgo!D3757</f>
        <v>0.79005340868365959</v>
      </c>
      <c r="F3753" s="75">
        <f t="shared" si="174"/>
        <v>7.6152816786323463E-4</v>
      </c>
      <c r="G3753" s="26">
        <f t="shared" si="175"/>
        <v>4.4162933731934039E-10</v>
      </c>
      <c r="H3753" s="26">
        <f t="shared" si="176"/>
        <v>3.3631318012345172E-13</v>
      </c>
    </row>
    <row r="3754" spans="1:8" x14ac:dyDescent="0.25">
      <c r="A3754" s="12">
        <f>Riesgo!D3758</f>
        <v>0.70864049827509357</v>
      </c>
      <c r="F3754" s="75">
        <f t="shared" si="174"/>
        <v>-8.0651382240702785E-2</v>
      </c>
      <c r="G3754" s="26">
        <f t="shared" si="175"/>
        <v>-5.2460864711985258E-4</v>
      </c>
      <c r="H3754" s="26">
        <f t="shared" si="176"/>
        <v>4.231041252564119E-5</v>
      </c>
    </row>
    <row r="3755" spans="1:8" x14ac:dyDescent="0.25">
      <c r="A3755" s="12">
        <f>Riesgo!D3759</f>
        <v>0.81309210343813854</v>
      </c>
      <c r="F3755" s="75">
        <f t="shared" si="174"/>
        <v>2.3800222922342185E-2</v>
      </c>
      <c r="G3755" s="26">
        <f t="shared" si="175"/>
        <v>1.3481650819942709E-5</v>
      </c>
      <c r="H3755" s="26">
        <f t="shared" si="176"/>
        <v>3.2086629487581379E-7</v>
      </c>
    </row>
    <row r="3756" spans="1:8" x14ac:dyDescent="0.25">
      <c r="A3756" s="12">
        <f>Riesgo!D3760</f>
        <v>0.69204284503911651</v>
      </c>
      <c r="F3756" s="75">
        <f t="shared" si="174"/>
        <v>-9.7249035476679846E-2</v>
      </c>
      <c r="G3756" s="26">
        <f t="shared" si="175"/>
        <v>-9.1972058727766645E-4</v>
      </c>
      <c r="H3756" s="26">
        <f t="shared" si="176"/>
        <v>8.94419400207986E-5</v>
      </c>
    </row>
    <row r="3757" spans="1:8" x14ac:dyDescent="0.25">
      <c r="A3757" s="12">
        <f>Riesgo!D3761</f>
        <v>0.68154986637882886</v>
      </c>
      <c r="F3757" s="75">
        <f t="shared" si="174"/>
        <v>-0.10774201413696749</v>
      </c>
      <c r="G3757" s="26">
        <f t="shared" si="175"/>
        <v>-1.2507061058826671E-3</v>
      </c>
      <c r="H3757" s="26">
        <f t="shared" si="176"/>
        <v>1.3475359494120187E-4</v>
      </c>
    </row>
    <row r="3758" spans="1:8" x14ac:dyDescent="0.25">
      <c r="A3758" s="12">
        <f>Riesgo!D3762</f>
        <v>1</v>
      </c>
      <c r="F3758" s="75">
        <f t="shared" si="174"/>
        <v>0.21070811948420365</v>
      </c>
      <c r="G3758" s="26">
        <f t="shared" si="175"/>
        <v>9.3550004657532264E-3</v>
      </c>
      <c r="H3758" s="26">
        <f t="shared" si="176"/>
        <v>1.9711745559127117E-3</v>
      </c>
    </row>
    <row r="3759" spans="1:8" x14ac:dyDescent="0.25">
      <c r="A3759" s="12">
        <f>Riesgo!D3763</f>
        <v>0.66267830020200291</v>
      </c>
      <c r="F3759" s="75">
        <f t="shared" si="174"/>
        <v>-0.12661358031379344</v>
      </c>
      <c r="G3759" s="26">
        <f t="shared" si="175"/>
        <v>-2.02974214392952E-3</v>
      </c>
      <c r="H3759" s="26">
        <f t="shared" si="176"/>
        <v>2.5699291995671155E-4</v>
      </c>
    </row>
    <row r="3760" spans="1:8" x14ac:dyDescent="0.25">
      <c r="A3760" s="12">
        <f>Riesgo!D3764</f>
        <v>0.43683388619486335</v>
      </c>
      <c r="F3760" s="75">
        <f t="shared" si="174"/>
        <v>-0.352457994320933</v>
      </c>
      <c r="G3760" s="26">
        <f t="shared" si="175"/>
        <v>-4.3784671586381683E-2</v>
      </c>
      <c r="H3760" s="26">
        <f t="shared" si="176"/>
        <v>1.5432257529336831E-2</v>
      </c>
    </row>
    <row r="3761" spans="1:8" x14ac:dyDescent="0.25">
      <c r="A3761" s="12">
        <f>Riesgo!D3765</f>
        <v>0.85966289816151154</v>
      </c>
      <c r="F3761" s="75">
        <f t="shared" si="174"/>
        <v>7.0371017645715184E-2</v>
      </c>
      <c r="G3761" s="26">
        <f t="shared" si="175"/>
        <v>3.4848291782373162E-4</v>
      </c>
      <c r="H3761" s="26">
        <f t="shared" si="176"/>
        <v>2.4523097559404134E-5</v>
      </c>
    </row>
    <row r="3762" spans="1:8" x14ac:dyDescent="0.25">
      <c r="A3762" s="12">
        <f>Riesgo!D3766</f>
        <v>0.63685766287839318</v>
      </c>
      <c r="F3762" s="75">
        <f t="shared" si="174"/>
        <v>-0.15243421763740317</v>
      </c>
      <c r="G3762" s="26">
        <f t="shared" si="175"/>
        <v>-3.5419905512534583E-3</v>
      </c>
      <c r="H3762" s="26">
        <f t="shared" si="176"/>
        <v>5.3992055855939518E-4</v>
      </c>
    </row>
    <row r="3763" spans="1:8" x14ac:dyDescent="0.25">
      <c r="A3763" s="12">
        <f>Riesgo!D3767</f>
        <v>0.5941893256966293</v>
      </c>
      <c r="F3763" s="75">
        <f t="shared" si="174"/>
        <v>-0.19510255481916705</v>
      </c>
      <c r="G3763" s="26">
        <f t="shared" si="175"/>
        <v>-7.4265800948072969E-3</v>
      </c>
      <c r="H3763" s="26">
        <f t="shared" si="176"/>
        <v>1.4489447500660754E-3</v>
      </c>
    </row>
    <row r="3764" spans="1:8" x14ac:dyDescent="0.25">
      <c r="A3764" s="12">
        <f>Riesgo!D3768</f>
        <v>0.76155729060334776</v>
      </c>
      <c r="F3764" s="75">
        <f t="shared" si="174"/>
        <v>-2.7734589912448593E-2</v>
      </c>
      <c r="G3764" s="26">
        <f t="shared" si="175"/>
        <v>-2.1333653949149349E-5</v>
      </c>
      <c r="H3764" s="26">
        <f t="shared" si="176"/>
        <v>5.9168014361374668E-7</v>
      </c>
    </row>
    <row r="3765" spans="1:8" x14ac:dyDescent="0.25">
      <c r="A3765" s="12">
        <f>Riesgo!D3769</f>
        <v>0.98144989478274658</v>
      </c>
      <c r="F3765" s="75">
        <f t="shared" si="174"/>
        <v>0.19215801426695023</v>
      </c>
      <c r="G3765" s="26">
        <f t="shared" si="175"/>
        <v>7.0953774996168704E-3</v>
      </c>
      <c r="H3765" s="26">
        <f t="shared" si="176"/>
        <v>1.3634336508007764E-3</v>
      </c>
    </row>
    <row r="3766" spans="1:8" x14ac:dyDescent="0.25">
      <c r="A3766" s="12">
        <f>Riesgo!D3770</f>
        <v>0.73294507729093705</v>
      </c>
      <c r="F3766" s="75">
        <f t="shared" si="174"/>
        <v>-5.6346803224859299E-2</v>
      </c>
      <c r="G3766" s="26">
        <f t="shared" si="175"/>
        <v>-1.788989722264569E-4</v>
      </c>
      <c r="H3766" s="26">
        <f t="shared" si="176"/>
        <v>1.0080385185173735E-5</v>
      </c>
    </row>
    <row r="3767" spans="1:8" x14ac:dyDescent="0.25">
      <c r="A3767" s="12">
        <f>Riesgo!D3771</f>
        <v>0.89421106507622539</v>
      </c>
      <c r="F3767" s="75">
        <f t="shared" si="174"/>
        <v>0.10491918456042904</v>
      </c>
      <c r="G3767" s="26">
        <f t="shared" si="175"/>
        <v>1.1549540861159849E-3</v>
      </c>
      <c r="H3767" s="26">
        <f t="shared" si="176"/>
        <v>1.2117684092002467E-4</v>
      </c>
    </row>
    <row r="3768" spans="1:8" x14ac:dyDescent="0.25">
      <c r="A3768" s="12">
        <f>Riesgo!D3772</f>
        <v>1</v>
      </c>
      <c r="F3768" s="75">
        <f t="shared" si="174"/>
        <v>0.21070811948420365</v>
      </c>
      <c r="G3768" s="26">
        <f t="shared" si="175"/>
        <v>9.3550004657532264E-3</v>
      </c>
      <c r="H3768" s="26">
        <f t="shared" si="176"/>
        <v>1.9711745559127117E-3</v>
      </c>
    </row>
    <row r="3769" spans="1:8" x14ac:dyDescent="0.25">
      <c r="A3769" s="12">
        <f>Riesgo!D3773</f>
        <v>0.9457257749215574</v>
      </c>
      <c r="F3769" s="75">
        <f t="shared" si="174"/>
        <v>0.15643389440576105</v>
      </c>
      <c r="G3769" s="26">
        <f t="shared" si="175"/>
        <v>3.8281819521809577E-3</v>
      </c>
      <c r="H3769" s="26">
        <f t="shared" si="176"/>
        <v>5.9885741127351617E-4</v>
      </c>
    </row>
    <row r="3770" spans="1:8" x14ac:dyDescent="0.25">
      <c r="A3770" s="12">
        <f>Riesgo!D3774</f>
        <v>0.93418968251199874</v>
      </c>
      <c r="F3770" s="75">
        <f t="shared" si="174"/>
        <v>0.14489780199620239</v>
      </c>
      <c r="G3770" s="26">
        <f t="shared" si="175"/>
        <v>3.042183403170977E-3</v>
      </c>
      <c r="H3770" s="26">
        <f t="shared" si="176"/>
        <v>4.4080568838880132E-4</v>
      </c>
    </row>
    <row r="3771" spans="1:8" x14ac:dyDescent="0.25">
      <c r="A3771" s="12">
        <f>Riesgo!D3775</f>
        <v>0.85119239544011138</v>
      </c>
      <c r="F3771" s="75">
        <f t="shared" si="174"/>
        <v>6.1900514924315031E-2</v>
      </c>
      <c r="G3771" s="26">
        <f t="shared" si="175"/>
        <v>2.3718257801670208E-4</v>
      </c>
      <c r="H3771" s="26">
        <f t="shared" si="176"/>
        <v>1.4681723710310383E-5</v>
      </c>
    </row>
    <row r="3772" spans="1:8" x14ac:dyDescent="0.25">
      <c r="A3772" s="12">
        <f>Riesgo!D3776</f>
        <v>0.54145576294245634</v>
      </c>
      <c r="F3772" s="75">
        <f t="shared" si="174"/>
        <v>-0.24783611757334001</v>
      </c>
      <c r="G3772" s="26">
        <f t="shared" si="175"/>
        <v>-1.5222773703233276E-2</v>
      </c>
      <c r="H3772" s="26">
        <f t="shared" si="176"/>
        <v>3.7727531333068705E-3</v>
      </c>
    </row>
    <row r="3773" spans="1:8" x14ac:dyDescent="0.25">
      <c r="A3773" s="12">
        <f>Riesgo!D3777</f>
        <v>0.69211074999794331</v>
      </c>
      <c r="F3773" s="75">
        <f t="shared" si="174"/>
        <v>-9.7181130517853043E-2</v>
      </c>
      <c r="G3773" s="26">
        <f t="shared" si="175"/>
        <v>-9.1779532427498458E-4</v>
      </c>
      <c r="H3773" s="26">
        <f t="shared" si="176"/>
        <v>8.9192387197042518E-5</v>
      </c>
    </row>
    <row r="3774" spans="1:8" x14ac:dyDescent="0.25">
      <c r="A3774" s="12">
        <f>Riesgo!D3778</f>
        <v>0.38285107876782942</v>
      </c>
      <c r="F3774" s="75">
        <f t="shared" si="174"/>
        <v>-0.40644080174796693</v>
      </c>
      <c r="G3774" s="26">
        <f t="shared" si="175"/>
        <v>-6.7141632741362603E-2</v>
      </c>
      <c r="H3774" s="26">
        <f t="shared" si="176"/>
        <v>2.7289099042066965E-2</v>
      </c>
    </row>
    <row r="3775" spans="1:8" x14ac:dyDescent="0.25">
      <c r="A3775" s="12">
        <f>Riesgo!D3779</f>
        <v>0.84444535575764834</v>
      </c>
      <c r="F3775" s="75">
        <f t="shared" si="174"/>
        <v>5.515347524185199E-2</v>
      </c>
      <c r="G3775" s="26">
        <f t="shared" si="175"/>
        <v>1.6777167795208956E-4</v>
      </c>
      <c r="H3775" s="26">
        <f t="shared" si="176"/>
        <v>9.2531910862145355E-6</v>
      </c>
    </row>
    <row r="3776" spans="1:8" x14ac:dyDescent="0.25">
      <c r="A3776" s="12">
        <f>Riesgo!D3780</f>
        <v>0.98288916727220588</v>
      </c>
      <c r="F3776" s="75">
        <f t="shared" si="174"/>
        <v>0.19359728675640953</v>
      </c>
      <c r="G3776" s="26">
        <f t="shared" si="175"/>
        <v>7.2560087753521961E-3</v>
      </c>
      <c r="H3776" s="26">
        <f t="shared" si="176"/>
        <v>1.404743611588883E-3</v>
      </c>
    </row>
    <row r="3777" spans="1:8" x14ac:dyDescent="0.25">
      <c r="A3777" s="12">
        <f>Riesgo!D3781</f>
        <v>0.64544026262592524</v>
      </c>
      <c r="F3777" s="75">
        <f t="shared" si="174"/>
        <v>-0.14385161788987111</v>
      </c>
      <c r="G3777" s="26">
        <f t="shared" si="175"/>
        <v>-2.9767629538783977E-3</v>
      </c>
      <c r="H3777" s="26">
        <f t="shared" si="176"/>
        <v>4.2821216699003928E-4</v>
      </c>
    </row>
    <row r="3778" spans="1:8" x14ac:dyDescent="0.25">
      <c r="A3778" s="12">
        <f>Riesgo!D3782</f>
        <v>0.95587027074112507</v>
      </c>
      <c r="F3778" s="75">
        <f t="shared" si="174"/>
        <v>0.16657839022532872</v>
      </c>
      <c r="G3778" s="26">
        <f t="shared" si="175"/>
        <v>4.6222771551952674E-3</v>
      </c>
      <c r="H3778" s="26">
        <f t="shared" si="176"/>
        <v>7.6997148768773963E-4</v>
      </c>
    </row>
    <row r="3779" spans="1:8" x14ac:dyDescent="0.25">
      <c r="A3779" s="12">
        <f>Riesgo!D3783</f>
        <v>0.85962217171301292</v>
      </c>
      <c r="F3779" s="75">
        <f t="shared" ref="F3779:F3842" si="177">A3779-$D$4</f>
        <v>7.0330291197216566E-2</v>
      </c>
      <c r="G3779" s="26">
        <f t="shared" ref="G3779:G3842" si="178">IF(A3779=0,0,(A3779-D$4)^3)</f>
        <v>3.4787822600904295E-4</v>
      </c>
      <c r="H3779" s="26">
        <f t="shared" ref="H3779:H3842" si="179">IF(A3779=0,0,(A3779-D$4)^4)</f>
        <v>2.4466376936387104E-5</v>
      </c>
    </row>
    <row r="3780" spans="1:8" x14ac:dyDescent="0.25">
      <c r="A3780" s="12">
        <f>Riesgo!D3784</f>
        <v>0.77794357273928594</v>
      </c>
      <c r="F3780" s="75">
        <f t="shared" si="177"/>
        <v>-1.1348307776510413E-2</v>
      </c>
      <c r="G3780" s="26">
        <f t="shared" si="178"/>
        <v>-1.461481483119965E-6</v>
      </c>
      <c r="H3780" s="26">
        <f t="shared" si="179"/>
        <v>1.6585341680116273E-8</v>
      </c>
    </row>
    <row r="3781" spans="1:8" x14ac:dyDescent="0.25">
      <c r="A3781" s="12">
        <f>Riesgo!D3785</f>
        <v>0.73757690123455</v>
      </c>
      <c r="F3781" s="75">
        <f t="shared" si="177"/>
        <v>-5.1714979281246354E-2</v>
      </c>
      <c r="G3781" s="26">
        <f t="shared" si="178"/>
        <v>-1.3830856171767494E-4</v>
      </c>
      <c r="H3781" s="26">
        <f t="shared" si="179"/>
        <v>7.1526244036485414E-6</v>
      </c>
    </row>
    <row r="3782" spans="1:8" x14ac:dyDescent="0.25">
      <c r="A3782" s="12">
        <f>Riesgo!D3786</f>
        <v>0.97589127984388702</v>
      </c>
      <c r="F3782" s="75">
        <f t="shared" si="177"/>
        <v>0.18659939932809066</v>
      </c>
      <c r="G3782" s="26">
        <f t="shared" si="178"/>
        <v>6.4972671508072176E-3</v>
      </c>
      <c r="H3782" s="26">
        <f t="shared" si="179"/>
        <v>1.212386147614762E-3</v>
      </c>
    </row>
    <row r="3783" spans="1:8" x14ac:dyDescent="0.25">
      <c r="A3783" s="12">
        <f>Riesgo!D3787</f>
        <v>0.74303470178019282</v>
      </c>
      <c r="F3783" s="75">
        <f t="shared" si="177"/>
        <v>-4.6257178735603532E-2</v>
      </c>
      <c r="G3783" s="26">
        <f t="shared" si="178"/>
        <v>-9.8977715068127213E-5</v>
      </c>
      <c r="H3783" s="26">
        <f t="shared" si="179"/>
        <v>4.5784298567479987E-6</v>
      </c>
    </row>
    <row r="3784" spans="1:8" x14ac:dyDescent="0.25">
      <c r="A3784" s="12">
        <f>Riesgo!D3788</f>
        <v>0.80375836060335781</v>
      </c>
      <c r="F3784" s="75">
        <f t="shared" si="177"/>
        <v>1.4466480087561462E-2</v>
      </c>
      <c r="G3784" s="26">
        <f t="shared" si="178"/>
        <v>3.0275311534939871E-6</v>
      </c>
      <c r="H3784" s="26">
        <f t="shared" si="179"/>
        <v>4.3797719146492746E-8</v>
      </c>
    </row>
    <row r="3785" spans="1:8" x14ac:dyDescent="0.25">
      <c r="A3785" s="12">
        <f>Riesgo!D3789</f>
        <v>0.58758618719728295</v>
      </c>
      <c r="F3785" s="75">
        <f t="shared" si="177"/>
        <v>-0.2017056933185134</v>
      </c>
      <c r="G3785" s="26">
        <f t="shared" si="178"/>
        <v>-8.2064337945662678E-3</v>
      </c>
      <c r="H3785" s="26">
        <f t="shared" si="179"/>
        <v>1.6552844182054678E-3</v>
      </c>
    </row>
    <row r="3786" spans="1:8" x14ac:dyDescent="0.25">
      <c r="A3786" s="12">
        <f>Riesgo!D3790</f>
        <v>0.98607055407618682</v>
      </c>
      <c r="F3786" s="75">
        <f t="shared" si="177"/>
        <v>0.19677867356039047</v>
      </c>
      <c r="G3786" s="26">
        <f t="shared" si="178"/>
        <v>7.6196335661410045E-3</v>
      </c>
      <c r="H3786" s="26">
        <f t="shared" si="179"/>
        <v>1.4993813861614547E-3</v>
      </c>
    </row>
    <row r="3787" spans="1:8" x14ac:dyDescent="0.25">
      <c r="A3787" s="12">
        <f>Riesgo!D3791</f>
        <v>0.75729719740201074</v>
      </c>
      <c r="F3787" s="75">
        <f t="shared" si="177"/>
        <v>-3.1994683113785616E-2</v>
      </c>
      <c r="G3787" s="26">
        <f t="shared" si="178"/>
        <v>-3.2751669239249899E-5</v>
      </c>
      <c r="H3787" s="26">
        <f t="shared" si="179"/>
        <v>1.0478792787573205E-6</v>
      </c>
    </row>
    <row r="3788" spans="1:8" x14ac:dyDescent="0.25">
      <c r="A3788" s="12">
        <f>Riesgo!D3792</f>
        <v>0.87412731974847757</v>
      </c>
      <c r="F3788" s="75">
        <f t="shared" si="177"/>
        <v>8.483543923268122E-2</v>
      </c>
      <c r="G3788" s="26">
        <f t="shared" si="178"/>
        <v>6.1056504637478518E-4</v>
      </c>
      <c r="H3788" s="26">
        <f t="shared" si="179"/>
        <v>5.1797553889327286E-5</v>
      </c>
    </row>
    <row r="3789" spans="1:8" x14ac:dyDescent="0.25">
      <c r="A3789" s="12">
        <f>Riesgo!D3793</f>
        <v>0.77401433234527217</v>
      </c>
      <c r="F3789" s="75">
        <f t="shared" si="177"/>
        <v>-1.527754817052418E-2</v>
      </c>
      <c r="G3789" s="26">
        <f t="shared" si="178"/>
        <v>-3.5658328798816823E-6</v>
      </c>
      <c r="H3789" s="26">
        <f t="shared" si="179"/>
        <v>5.4477183590431364E-8</v>
      </c>
    </row>
    <row r="3790" spans="1:8" x14ac:dyDescent="0.25">
      <c r="A3790" s="12">
        <f>Riesgo!D3794</f>
        <v>0.79662118023847495</v>
      </c>
      <c r="F3790" s="75">
        <f t="shared" si="177"/>
        <v>7.329299722678595E-3</v>
      </c>
      <c r="G3790" s="26">
        <f t="shared" si="178"/>
        <v>3.937199723927738E-7</v>
      </c>
      <c r="H3790" s="26">
        <f t="shared" si="179"/>
        <v>2.8856916844713813E-9</v>
      </c>
    </row>
    <row r="3791" spans="1:8" x14ac:dyDescent="0.25">
      <c r="A3791" s="12">
        <f>Riesgo!D3795</f>
        <v>1</v>
      </c>
      <c r="F3791" s="75">
        <f t="shared" si="177"/>
        <v>0.21070811948420365</v>
      </c>
      <c r="G3791" s="26">
        <f t="shared" si="178"/>
        <v>9.3550004657532264E-3</v>
      </c>
      <c r="H3791" s="26">
        <f t="shared" si="179"/>
        <v>1.9711745559127117E-3</v>
      </c>
    </row>
    <row r="3792" spans="1:8" x14ac:dyDescent="0.25">
      <c r="A3792" s="12">
        <f>Riesgo!D3796</f>
        <v>0.86682177029662899</v>
      </c>
      <c r="F3792" s="75">
        <f t="shared" si="177"/>
        <v>7.7529889780832639E-2</v>
      </c>
      <c r="G3792" s="26">
        <f t="shared" si="178"/>
        <v>4.6602315923034872E-4</v>
      </c>
      <c r="H3792" s="26">
        <f t="shared" si="179"/>
        <v>3.6130724170444356E-5</v>
      </c>
    </row>
    <row r="3793" spans="1:8" x14ac:dyDescent="0.25">
      <c r="A3793" s="12">
        <f>Riesgo!D3797</f>
        <v>0.77498004342391869</v>
      </c>
      <c r="F3793" s="75">
        <f t="shared" si="177"/>
        <v>-1.4311837091877666E-2</v>
      </c>
      <c r="G3793" s="26">
        <f t="shared" si="178"/>
        <v>-2.9314747134210892E-6</v>
      </c>
      <c r="H3793" s="26">
        <f t="shared" si="179"/>
        <v>4.1954788537441392E-8</v>
      </c>
    </row>
    <row r="3794" spans="1:8" x14ac:dyDescent="0.25">
      <c r="A3794" s="12">
        <f>Riesgo!D3798</f>
        <v>0.80501587039010425</v>
      </c>
      <c r="F3794" s="75">
        <f t="shared" si="177"/>
        <v>1.5723989874307898E-2</v>
      </c>
      <c r="G3794" s="26">
        <f t="shared" si="178"/>
        <v>3.887659912873636E-6</v>
      </c>
      <c r="H3794" s="26">
        <f t="shared" si="179"/>
        <v>6.112952510477778E-8</v>
      </c>
    </row>
    <row r="3795" spans="1:8" x14ac:dyDescent="0.25">
      <c r="A3795" s="12">
        <f>Riesgo!D3799</f>
        <v>0.58024034130650937</v>
      </c>
      <c r="F3795" s="75">
        <f t="shared" si="177"/>
        <v>-0.20905153920928699</v>
      </c>
      <c r="G3795" s="26">
        <f t="shared" si="178"/>
        <v>-9.1360845182333859E-3</v>
      </c>
      <c r="H3795" s="26">
        <f t="shared" si="179"/>
        <v>1.9099125308828266E-3</v>
      </c>
    </row>
    <row r="3796" spans="1:8" x14ac:dyDescent="0.25">
      <c r="A3796" s="12">
        <f>Riesgo!D3800</f>
        <v>0.81224675069436314</v>
      </c>
      <c r="F3796" s="75">
        <f t="shared" si="177"/>
        <v>2.2954870178566789E-2</v>
      </c>
      <c r="G3796" s="26">
        <f t="shared" si="178"/>
        <v>1.209551941382355E-5</v>
      </c>
      <c r="H3796" s="26">
        <f t="shared" si="179"/>
        <v>2.7765107788665386E-7</v>
      </c>
    </row>
    <row r="3797" spans="1:8" x14ac:dyDescent="0.25">
      <c r="A3797" s="12">
        <f>Riesgo!D3801</f>
        <v>0.58506519305802829</v>
      </c>
      <c r="F3797" s="75">
        <f t="shared" si="177"/>
        <v>-0.20422668745776806</v>
      </c>
      <c r="G3797" s="26">
        <f t="shared" si="178"/>
        <v>-8.5179969363448106E-3</v>
      </c>
      <c r="H3797" s="26">
        <f t="shared" si="179"/>
        <v>1.7396022980851174E-3</v>
      </c>
    </row>
    <row r="3798" spans="1:8" x14ac:dyDescent="0.25">
      <c r="A3798" s="12">
        <f>Riesgo!D3802</f>
        <v>0.85211675321639035</v>
      </c>
      <c r="F3798" s="75">
        <f t="shared" si="177"/>
        <v>6.2824872700594003E-2</v>
      </c>
      <c r="G3798" s="26">
        <f t="shared" si="178"/>
        <v>2.4796755042381214E-4</v>
      </c>
      <c r="H3798" s="26">
        <f t="shared" si="179"/>
        <v>1.5578529789254126E-5</v>
      </c>
    </row>
    <row r="3799" spans="1:8" x14ac:dyDescent="0.25">
      <c r="A3799" s="12">
        <f>Riesgo!D3803</f>
        <v>0.86713798362030148</v>
      </c>
      <c r="F3799" s="75">
        <f t="shared" si="177"/>
        <v>7.7846103104505127E-2</v>
      </c>
      <c r="G3799" s="26">
        <f t="shared" si="178"/>
        <v>4.7174861233403398E-4</v>
      </c>
      <c r="H3799" s="26">
        <f t="shared" si="179"/>
        <v>3.6723791115162428E-5</v>
      </c>
    </row>
    <row r="3800" spans="1:8" x14ac:dyDescent="0.25">
      <c r="A3800" s="12">
        <f>Riesgo!D3804</f>
        <v>0.74045875722575094</v>
      </c>
      <c r="F3800" s="75">
        <f t="shared" si="177"/>
        <v>-4.883312329004541E-2</v>
      </c>
      <c r="G3800" s="26">
        <f t="shared" si="178"/>
        <v>-1.164510760429816E-4</v>
      </c>
      <c r="H3800" s="26">
        <f t="shared" si="179"/>
        <v>5.686669753665374E-6</v>
      </c>
    </row>
    <row r="3801" spans="1:8" x14ac:dyDescent="0.25">
      <c r="A3801" s="12">
        <f>Riesgo!D3805</f>
        <v>1</v>
      </c>
      <c r="F3801" s="75">
        <f t="shared" si="177"/>
        <v>0.21070811948420365</v>
      </c>
      <c r="G3801" s="26">
        <f t="shared" si="178"/>
        <v>9.3550004657532264E-3</v>
      </c>
      <c r="H3801" s="26">
        <f t="shared" si="179"/>
        <v>1.9711745559127117E-3</v>
      </c>
    </row>
    <row r="3802" spans="1:8" x14ac:dyDescent="0.25">
      <c r="A3802" s="12">
        <f>Riesgo!D3806</f>
        <v>0.66442863282126419</v>
      </c>
      <c r="F3802" s="75">
        <f t="shared" si="177"/>
        <v>-0.12486324769453216</v>
      </c>
      <c r="G3802" s="26">
        <f t="shared" si="178"/>
        <v>-1.946721746071158E-3</v>
      </c>
      <c r="H3802" s="26">
        <f t="shared" si="179"/>
        <v>2.4307399957201515E-4</v>
      </c>
    </row>
    <row r="3803" spans="1:8" x14ac:dyDescent="0.25">
      <c r="A3803" s="12">
        <f>Riesgo!D3807</f>
        <v>0.80187829296429136</v>
      </c>
      <c r="F3803" s="75">
        <f t="shared" si="177"/>
        <v>1.258641244849501E-2</v>
      </c>
      <c r="G3803" s="26">
        <f t="shared" si="178"/>
        <v>1.9939114971554616E-6</v>
      </c>
      <c r="H3803" s="26">
        <f t="shared" si="179"/>
        <v>2.5096192488994824E-8</v>
      </c>
    </row>
    <row r="3804" spans="1:8" x14ac:dyDescent="0.25">
      <c r="A3804" s="12">
        <f>Riesgo!D3808</f>
        <v>0.95810124385633111</v>
      </c>
      <c r="F3804" s="75">
        <f t="shared" si="177"/>
        <v>0.16880936334053476</v>
      </c>
      <c r="G3804" s="26">
        <f t="shared" si="178"/>
        <v>4.8104930977431754E-3</v>
      </c>
      <c r="H3804" s="26">
        <f t="shared" si="179"/>
        <v>8.1205627718406229E-4</v>
      </c>
    </row>
    <row r="3805" spans="1:8" x14ac:dyDescent="0.25">
      <c r="A3805" s="12">
        <f>Riesgo!D3809</f>
        <v>0.88137141516763473</v>
      </c>
      <c r="F3805" s="75">
        <f t="shared" si="177"/>
        <v>9.2079534651838379E-2</v>
      </c>
      <c r="G3805" s="26">
        <f t="shared" si="178"/>
        <v>7.8070929029258997E-4</v>
      </c>
      <c r="H3805" s="26">
        <f t="shared" si="179"/>
        <v>7.1887348148508677E-5</v>
      </c>
    </row>
    <row r="3806" spans="1:8" x14ac:dyDescent="0.25">
      <c r="A3806" s="12">
        <f>Riesgo!D3810</f>
        <v>0.50919018024140139</v>
      </c>
      <c r="F3806" s="75">
        <f t="shared" si="177"/>
        <v>-0.28010170027439496</v>
      </c>
      <c r="G3806" s="26">
        <f t="shared" si="178"/>
        <v>-2.1975928593664054E-2</v>
      </c>
      <c r="H3806" s="26">
        <f t="shared" si="179"/>
        <v>6.1554949641939947E-3</v>
      </c>
    </row>
    <row r="3807" spans="1:8" x14ac:dyDescent="0.25">
      <c r="A3807" s="12">
        <f>Riesgo!D3811</f>
        <v>0.66803202021736274</v>
      </c>
      <c r="F3807" s="75">
        <f t="shared" si="177"/>
        <v>-0.12125986029843361</v>
      </c>
      <c r="G3807" s="26">
        <f t="shared" si="178"/>
        <v>-1.7829993738727999E-3</v>
      </c>
      <c r="H3807" s="26">
        <f t="shared" si="179"/>
        <v>2.1620625498801032E-4</v>
      </c>
    </row>
    <row r="3808" spans="1:8" x14ac:dyDescent="0.25">
      <c r="A3808" s="12">
        <f>Riesgo!D3812</f>
        <v>0.64352312315686377</v>
      </c>
      <c r="F3808" s="75">
        <f t="shared" si="177"/>
        <v>-0.14576875735893258</v>
      </c>
      <c r="G3808" s="26">
        <f t="shared" si="178"/>
        <v>-3.0973719044674092E-3</v>
      </c>
      <c r="H3808" s="26">
        <f t="shared" si="179"/>
        <v>4.5150005359268468E-4</v>
      </c>
    </row>
    <row r="3809" spans="1:8" x14ac:dyDescent="0.25">
      <c r="A3809" s="12">
        <f>Riesgo!D3813</f>
        <v>1</v>
      </c>
      <c r="F3809" s="75">
        <f t="shared" si="177"/>
        <v>0.21070811948420365</v>
      </c>
      <c r="G3809" s="26">
        <f t="shared" si="178"/>
        <v>9.3550004657532264E-3</v>
      </c>
      <c r="H3809" s="26">
        <f t="shared" si="179"/>
        <v>1.9711745559127117E-3</v>
      </c>
    </row>
    <row r="3810" spans="1:8" x14ac:dyDescent="0.25">
      <c r="A3810" s="12">
        <f>Riesgo!D3814</f>
        <v>0.80153510061605782</v>
      </c>
      <c r="F3810" s="75">
        <f t="shared" si="177"/>
        <v>1.2243220100261465E-2</v>
      </c>
      <c r="G3810" s="26">
        <f t="shared" si="178"/>
        <v>1.8352150878635435E-6</v>
      </c>
      <c r="H3810" s="26">
        <f t="shared" si="179"/>
        <v>2.2468942252034047E-8</v>
      </c>
    </row>
    <row r="3811" spans="1:8" x14ac:dyDescent="0.25">
      <c r="A3811" s="12">
        <f>Riesgo!D3815</f>
        <v>0.68118912455612279</v>
      </c>
      <c r="F3811" s="75">
        <f t="shared" si="177"/>
        <v>-0.10810275595967356</v>
      </c>
      <c r="G3811" s="26">
        <f t="shared" si="178"/>
        <v>-1.2633110586729439E-3</v>
      </c>
      <c r="H3811" s="26">
        <f t="shared" si="179"/>
        <v>1.365674070768781E-4</v>
      </c>
    </row>
    <row r="3812" spans="1:8" x14ac:dyDescent="0.25">
      <c r="A3812" s="12">
        <f>Riesgo!D3816</f>
        <v>0.90486919333580607</v>
      </c>
      <c r="F3812" s="75">
        <f t="shared" si="177"/>
        <v>0.11557731282000971</v>
      </c>
      <c r="G3812" s="26">
        <f t="shared" si="178"/>
        <v>1.5438950636283194E-3</v>
      </c>
      <c r="H3812" s="26">
        <f t="shared" si="179"/>
        <v>1.7843924273023908E-4</v>
      </c>
    </row>
    <row r="3813" spans="1:8" x14ac:dyDescent="0.25">
      <c r="A3813" s="12">
        <f>Riesgo!D3817</f>
        <v>0.77830831505081532</v>
      </c>
      <c r="F3813" s="75">
        <f t="shared" si="177"/>
        <v>-1.0983565464981027E-2</v>
      </c>
      <c r="G3813" s="26">
        <f t="shared" si="178"/>
        <v>-1.3250431724493069E-6</v>
      </c>
      <c r="H3813" s="26">
        <f t="shared" si="179"/>
        <v>1.4553698428523104E-8</v>
      </c>
    </row>
    <row r="3814" spans="1:8" x14ac:dyDescent="0.25">
      <c r="A3814" s="12">
        <f>Riesgo!D3818</f>
        <v>0.97336088571805512</v>
      </c>
      <c r="F3814" s="75">
        <f t="shared" si="177"/>
        <v>0.18406900520225877</v>
      </c>
      <c r="G3814" s="26">
        <f t="shared" si="178"/>
        <v>6.2365153491799044E-3</v>
      </c>
      <c r="H3814" s="26">
        <f t="shared" si="179"/>
        <v>1.1479491762521623E-3</v>
      </c>
    </row>
    <row r="3815" spans="1:8" x14ac:dyDescent="0.25">
      <c r="A3815" s="12">
        <f>Riesgo!D3819</f>
        <v>0.77622424970837056</v>
      </c>
      <c r="F3815" s="75">
        <f t="shared" si="177"/>
        <v>-1.306763080742579E-2</v>
      </c>
      <c r="G3815" s="26">
        <f t="shared" si="178"/>
        <v>-2.2314675118216013E-6</v>
      </c>
      <c r="H3815" s="26">
        <f t="shared" si="179"/>
        <v>2.915999360324973E-8</v>
      </c>
    </row>
    <row r="3816" spans="1:8" x14ac:dyDescent="0.25">
      <c r="A3816" s="12">
        <f>Riesgo!D3820</f>
        <v>0.90825371375474484</v>
      </c>
      <c r="F3816" s="75">
        <f t="shared" si="177"/>
        <v>0.11896183323894849</v>
      </c>
      <c r="G3816" s="26">
        <f t="shared" si="178"/>
        <v>1.68353808147714E-3</v>
      </c>
      <c r="H3816" s="26">
        <f t="shared" si="179"/>
        <v>2.0027677650010279E-4</v>
      </c>
    </row>
    <row r="3817" spans="1:8" x14ac:dyDescent="0.25">
      <c r="A3817" s="12">
        <f>Riesgo!D3821</f>
        <v>0.95942157737285616</v>
      </c>
      <c r="F3817" s="75">
        <f t="shared" si="177"/>
        <v>0.17012969685705981</v>
      </c>
      <c r="G3817" s="26">
        <f t="shared" si="178"/>
        <v>4.9242532985388646E-3</v>
      </c>
      <c r="H3817" s="26">
        <f t="shared" si="179"/>
        <v>8.3776172092779383E-4</v>
      </c>
    </row>
    <row r="3818" spans="1:8" x14ac:dyDescent="0.25">
      <c r="A3818" s="12">
        <f>Riesgo!D3822</f>
        <v>0.61828390945120693</v>
      </c>
      <c r="F3818" s="75">
        <f t="shared" si="177"/>
        <v>-0.17100797106458943</v>
      </c>
      <c r="G3818" s="26">
        <f t="shared" si="178"/>
        <v>-5.0009102782944126E-3</v>
      </c>
      <c r="H3818" s="26">
        <f t="shared" si="179"/>
        <v>8.5519552016717875E-4</v>
      </c>
    </row>
    <row r="3819" spans="1:8" x14ac:dyDescent="0.25">
      <c r="A3819" s="12">
        <f>Riesgo!D3823</f>
        <v>0.97751656435051304</v>
      </c>
      <c r="F3819" s="75">
        <f t="shared" si="177"/>
        <v>0.18822468383471669</v>
      </c>
      <c r="G3819" s="26">
        <f t="shared" si="178"/>
        <v>6.6685241600189836E-3</v>
      </c>
      <c r="H3819" s="26">
        <f t="shared" si="179"/>
        <v>1.2551808516637426E-3</v>
      </c>
    </row>
    <row r="3820" spans="1:8" x14ac:dyDescent="0.25">
      <c r="A3820" s="12">
        <f>Riesgo!D3824</f>
        <v>0.40923917081112549</v>
      </c>
      <c r="F3820" s="75">
        <f t="shared" si="177"/>
        <v>-0.38005270970467087</v>
      </c>
      <c r="G3820" s="26">
        <f t="shared" si="178"/>
        <v>-5.489483701148664E-2</v>
      </c>
      <c r="H3820" s="26">
        <f t="shared" si="179"/>
        <v>2.0862931555011753E-2</v>
      </c>
    </row>
    <row r="3821" spans="1:8" x14ac:dyDescent="0.25">
      <c r="A3821" s="12">
        <f>Riesgo!D3825</f>
        <v>0.71057610193035037</v>
      </c>
      <c r="F3821" s="75">
        <f t="shared" si="177"/>
        <v>-7.8715778585445983E-2</v>
      </c>
      <c r="G3821" s="26">
        <f t="shared" si="178"/>
        <v>-4.8773664478494452E-4</v>
      </c>
      <c r="H3821" s="26">
        <f t="shared" si="179"/>
        <v>3.8392569738900014E-5</v>
      </c>
    </row>
    <row r="3822" spans="1:8" x14ac:dyDescent="0.25">
      <c r="A3822" s="12">
        <f>Riesgo!D3826</f>
        <v>0.85882772358412673</v>
      </c>
      <c r="F3822" s="75">
        <f t="shared" si="177"/>
        <v>6.9535843068330383E-2</v>
      </c>
      <c r="G3822" s="26">
        <f t="shared" si="178"/>
        <v>3.3622203585373362E-4</v>
      </c>
      <c r="H3822" s="26">
        <f t="shared" si="179"/>
        <v>2.3379482721239772E-5</v>
      </c>
    </row>
    <row r="3823" spans="1:8" x14ac:dyDescent="0.25">
      <c r="A3823" s="12">
        <f>Riesgo!D3827</f>
        <v>0.79070622780577959</v>
      </c>
      <c r="F3823" s="75">
        <f t="shared" si="177"/>
        <v>1.4143472899832421E-3</v>
      </c>
      <c r="G3823" s="26">
        <f t="shared" si="178"/>
        <v>2.8292295662809204E-9</v>
      </c>
      <c r="H3823" s="26">
        <f t="shared" si="179"/>
        <v>4.0015131698098837E-12</v>
      </c>
    </row>
    <row r="3824" spans="1:8" x14ac:dyDescent="0.25">
      <c r="A3824" s="12">
        <f>Riesgo!D3828</f>
        <v>0.99550354556710385</v>
      </c>
      <c r="F3824" s="75">
        <f t="shared" si="177"/>
        <v>0.2062116650513075</v>
      </c>
      <c r="G3824" s="26">
        <f t="shared" si="178"/>
        <v>8.768790351528952E-3</v>
      </c>
      <c r="H3824" s="26">
        <f t="shared" si="179"/>
        <v>1.8082268588746253E-3</v>
      </c>
    </row>
    <row r="3825" spans="1:8" x14ac:dyDescent="0.25">
      <c r="A3825" s="12">
        <f>Riesgo!D3829</f>
        <v>0.78539019054141168</v>
      </c>
      <c r="F3825" s="75">
        <f t="shared" si="177"/>
        <v>-3.90168997438467E-3</v>
      </c>
      <c r="G3825" s="26">
        <f t="shared" si="178"/>
        <v>-5.9396146951356111E-8</v>
      </c>
      <c r="H3825" s="26">
        <f t="shared" si="179"/>
        <v>2.3174535107718473E-10</v>
      </c>
    </row>
    <row r="3826" spans="1:8" x14ac:dyDescent="0.25">
      <c r="A3826" s="12">
        <f>Riesgo!D3830</f>
        <v>0.98788361324759655</v>
      </c>
      <c r="F3826" s="75">
        <f t="shared" si="177"/>
        <v>0.1985917327318002</v>
      </c>
      <c r="G3826" s="26">
        <f t="shared" si="178"/>
        <v>7.8321950649360705E-3</v>
      </c>
      <c r="H3826" s="26">
        <f t="shared" si="179"/>
        <v>1.5554091890391086E-3</v>
      </c>
    </row>
    <row r="3827" spans="1:8" x14ac:dyDescent="0.25">
      <c r="A3827" s="12">
        <f>Riesgo!D3831</f>
        <v>0.71993822896640192</v>
      </c>
      <c r="F3827" s="75">
        <f t="shared" si="177"/>
        <v>-6.9353651549394435E-2</v>
      </c>
      <c r="G3827" s="26">
        <f t="shared" si="178"/>
        <v>-3.3358613868060089E-4</v>
      </c>
      <c r="H3827" s="26">
        <f t="shared" si="179"/>
        <v>2.3135416823762363E-5</v>
      </c>
    </row>
    <row r="3828" spans="1:8" x14ac:dyDescent="0.25">
      <c r="A3828" s="12">
        <f>Riesgo!D3832</f>
        <v>0.91191584376412149</v>
      </c>
      <c r="F3828" s="75">
        <f t="shared" si="177"/>
        <v>0.12262396324832514</v>
      </c>
      <c r="G3828" s="26">
        <f t="shared" si="178"/>
        <v>1.8438519447214153E-3</v>
      </c>
      <c r="H3828" s="26">
        <f t="shared" si="179"/>
        <v>2.2610043310487168E-4</v>
      </c>
    </row>
    <row r="3829" spans="1:8" x14ac:dyDescent="0.25">
      <c r="A3829" s="12">
        <f>Riesgo!D3833</f>
        <v>0.86263906382449285</v>
      </c>
      <c r="F3829" s="75">
        <f t="shared" si="177"/>
        <v>7.3347183308696495E-2</v>
      </c>
      <c r="G3829" s="26">
        <f t="shared" si="178"/>
        <v>3.9459385884301932E-4</v>
      </c>
      <c r="H3829" s="26">
        <f t="shared" si="179"/>
        <v>2.894234809704485E-5</v>
      </c>
    </row>
    <row r="3830" spans="1:8" x14ac:dyDescent="0.25">
      <c r="A3830" s="12">
        <f>Riesgo!D3834</f>
        <v>0.83135964120012606</v>
      </c>
      <c r="F3830" s="75">
        <f t="shared" si="177"/>
        <v>4.2067760684329714E-2</v>
      </c>
      <c r="G3830" s="26">
        <f t="shared" si="178"/>
        <v>7.4447168382899665E-5</v>
      </c>
      <c r="H3830" s="26">
        <f t="shared" si="179"/>
        <v>3.1318256631578207E-6</v>
      </c>
    </row>
    <row r="3831" spans="1:8" x14ac:dyDescent="0.25">
      <c r="A3831" s="12">
        <f>Riesgo!D3835</f>
        <v>0.82844615548253875</v>
      </c>
      <c r="F3831" s="75">
        <f t="shared" si="177"/>
        <v>3.9154274966742397E-2</v>
      </c>
      <c r="G3831" s="26">
        <f t="shared" si="178"/>
        <v>6.0025745034655357E-5</v>
      </c>
      <c r="H3831" s="26">
        <f t="shared" si="179"/>
        <v>2.3502645261704684E-6</v>
      </c>
    </row>
    <row r="3832" spans="1:8" x14ac:dyDescent="0.25">
      <c r="A3832" s="12">
        <f>Riesgo!D3836</f>
        <v>0.73909700243342713</v>
      </c>
      <c r="F3832" s="75">
        <f t="shared" si="177"/>
        <v>-5.0194878082369221E-2</v>
      </c>
      <c r="G3832" s="26">
        <f t="shared" si="178"/>
        <v>-1.2646728963879326E-4</v>
      </c>
      <c r="H3832" s="26">
        <f t="shared" si="179"/>
        <v>6.3480101848269038E-6</v>
      </c>
    </row>
    <row r="3833" spans="1:8" x14ac:dyDescent="0.25">
      <c r="A3833" s="12">
        <f>Riesgo!D3837</f>
        <v>0.71507124865155713</v>
      </c>
      <c r="F3833" s="75">
        <f t="shared" si="177"/>
        <v>-7.4220631864239217E-2</v>
      </c>
      <c r="G3833" s="26">
        <f t="shared" si="178"/>
        <v>-4.0885935761486521E-4</v>
      </c>
      <c r="H3833" s="26">
        <f t="shared" si="179"/>
        <v>3.0345799865782242E-5</v>
      </c>
    </row>
    <row r="3834" spans="1:8" x14ac:dyDescent="0.25">
      <c r="A3834" s="12">
        <f>Riesgo!D3838</f>
        <v>0.75039309155309974</v>
      </c>
      <c r="F3834" s="75">
        <f t="shared" si="177"/>
        <v>-3.8898788962696607E-2</v>
      </c>
      <c r="G3834" s="26">
        <f t="shared" si="178"/>
        <v>-5.8858371509878163E-5</v>
      </c>
      <c r="H3834" s="26">
        <f t="shared" si="179"/>
        <v>2.2895193720507451E-6</v>
      </c>
    </row>
    <row r="3835" spans="1:8" x14ac:dyDescent="0.25">
      <c r="A3835" s="12">
        <f>Riesgo!D3839</f>
        <v>0.85850869329322899</v>
      </c>
      <c r="F3835" s="75">
        <f t="shared" si="177"/>
        <v>6.9216812777432635E-2</v>
      </c>
      <c r="G3835" s="26">
        <f t="shared" si="178"/>
        <v>3.3161547770251259E-4</v>
      </c>
      <c r="H3835" s="26">
        <f t="shared" si="179"/>
        <v>2.2953366434233697E-5</v>
      </c>
    </row>
    <row r="3836" spans="1:8" x14ac:dyDescent="0.25">
      <c r="A3836" s="12">
        <f>Riesgo!D3840</f>
        <v>0.82894029948030745</v>
      </c>
      <c r="F3836" s="75">
        <f t="shared" si="177"/>
        <v>3.9648418964511101E-2</v>
      </c>
      <c r="G3836" s="26">
        <f t="shared" si="178"/>
        <v>6.2327200677935994E-5</v>
      </c>
      <c r="H3836" s="26">
        <f t="shared" si="179"/>
        <v>2.4711749653639665E-6</v>
      </c>
    </row>
    <row r="3837" spans="1:8" x14ac:dyDescent="0.25">
      <c r="A3837" s="12">
        <f>Riesgo!D3841</f>
        <v>0.85986375048786901</v>
      </c>
      <c r="F3837" s="75">
        <f t="shared" si="177"/>
        <v>7.0571869972072654E-2</v>
      </c>
      <c r="G3837" s="26">
        <f t="shared" si="178"/>
        <v>3.5147535301675712E-4</v>
      </c>
      <c r="H3837" s="26">
        <f t="shared" si="179"/>
        <v>2.4804272911486919E-5</v>
      </c>
    </row>
    <row r="3838" spans="1:8" x14ac:dyDescent="0.25">
      <c r="A3838" s="12">
        <f>Riesgo!D3842</f>
        <v>0.93756426961034811</v>
      </c>
      <c r="F3838" s="75">
        <f t="shared" si="177"/>
        <v>0.14827238909455176</v>
      </c>
      <c r="G3838" s="26">
        <f t="shared" si="178"/>
        <v>3.2597241953348779E-3</v>
      </c>
      <c r="H3838" s="26">
        <f t="shared" si="179"/>
        <v>4.8332709423161771E-4</v>
      </c>
    </row>
    <row r="3839" spans="1:8" x14ac:dyDescent="0.25">
      <c r="A3839" s="12">
        <f>Riesgo!D3843</f>
        <v>0.66528132280060936</v>
      </c>
      <c r="F3839" s="75">
        <f t="shared" si="177"/>
        <v>-0.12401055771518699</v>
      </c>
      <c r="G3839" s="26">
        <f t="shared" si="178"/>
        <v>-1.9071110477524322E-3</v>
      </c>
      <c r="H3839" s="26">
        <f t="shared" si="179"/>
        <v>2.3650190465657371E-4</v>
      </c>
    </row>
    <row r="3840" spans="1:8" x14ac:dyDescent="0.25">
      <c r="A3840" s="12">
        <f>Riesgo!D3844</f>
        <v>0.83517280803345084</v>
      </c>
      <c r="F3840" s="75">
        <f t="shared" si="177"/>
        <v>4.5880927517654491E-2</v>
      </c>
      <c r="G3840" s="26">
        <f t="shared" si="178"/>
        <v>9.658208279316572E-5</v>
      </c>
      <c r="H3840" s="26">
        <f t="shared" si="179"/>
        <v>4.4312755401373413E-6</v>
      </c>
    </row>
    <row r="3841" spans="1:8" x14ac:dyDescent="0.25">
      <c r="A3841" s="12">
        <f>Riesgo!D3845</f>
        <v>0.92694121003378194</v>
      </c>
      <c r="F3841" s="75">
        <f t="shared" si="177"/>
        <v>0.13764932951798559</v>
      </c>
      <c r="G3841" s="26">
        <f t="shared" si="178"/>
        <v>2.6080883603914781E-3</v>
      </c>
      <c r="H3841" s="26">
        <f t="shared" si="179"/>
        <v>3.5900161413154934E-4</v>
      </c>
    </row>
    <row r="3842" spans="1:8" x14ac:dyDescent="0.25">
      <c r="A3842" s="12">
        <f>Riesgo!D3846</f>
        <v>0.74217372774172408</v>
      </c>
      <c r="F3842" s="75">
        <f t="shared" si="177"/>
        <v>-4.7118152774072275E-2</v>
      </c>
      <c r="G3842" s="26">
        <f t="shared" si="178"/>
        <v>-1.0460796845419986E-4</v>
      </c>
      <c r="H3842" s="26">
        <f t="shared" si="179"/>
        <v>4.9289342390103225E-6</v>
      </c>
    </row>
    <row r="3843" spans="1:8" x14ac:dyDescent="0.25">
      <c r="A3843" s="12">
        <f>Riesgo!D3847</f>
        <v>0.7521292787889251</v>
      </c>
      <c r="F3843" s="75">
        <f t="shared" ref="F3843:F3906" si="180">A3843-$D$4</f>
        <v>-3.7162601726871247E-2</v>
      </c>
      <c r="G3843" s="26">
        <f t="shared" ref="G3843:G3906" si="181">IF(A3843=0,0,(A3843-D$4)^3)</f>
        <v>-5.1323744356035105E-5</v>
      </c>
      <c r="H3843" s="26">
        <f t="shared" ref="H3843:H3906" si="182">IF(A3843=0,0,(A3843-D$4)^4)</f>
        <v>1.9073238706350887E-6</v>
      </c>
    </row>
    <row r="3844" spans="1:8" x14ac:dyDescent="0.25">
      <c r="A3844" s="12">
        <f>Riesgo!D3848</f>
        <v>0.9278241004473099</v>
      </c>
      <c r="F3844" s="75">
        <f t="shared" si="180"/>
        <v>0.13853221993151354</v>
      </c>
      <c r="G3844" s="26">
        <f t="shared" si="181"/>
        <v>2.6585962087177918E-3</v>
      </c>
      <c r="H3844" s="26">
        <f t="shared" si="182"/>
        <v>3.6830123469518117E-4</v>
      </c>
    </row>
    <row r="3845" spans="1:8" x14ac:dyDescent="0.25">
      <c r="A3845" s="12">
        <f>Riesgo!D3849</f>
        <v>0.73370079761783658</v>
      </c>
      <c r="F3845" s="75">
        <f t="shared" si="180"/>
        <v>-5.5591082897959776E-2</v>
      </c>
      <c r="G3845" s="26">
        <f t="shared" si="181"/>
        <v>-1.717969313446552E-4</v>
      </c>
      <c r="H3845" s="26">
        <f t="shared" si="182"/>
        <v>9.5503774519958318E-6</v>
      </c>
    </row>
    <row r="3846" spans="1:8" x14ac:dyDescent="0.25">
      <c r="A3846" s="12">
        <f>Riesgo!D3850</f>
        <v>0.68156649104147282</v>
      </c>
      <c r="F3846" s="75">
        <f t="shared" si="180"/>
        <v>-0.10772538947432353</v>
      </c>
      <c r="G3846" s="26">
        <f t="shared" si="181"/>
        <v>-1.250127240921714E-3</v>
      </c>
      <c r="H3846" s="26">
        <f t="shared" si="182"/>
        <v>1.3467044392075311E-4</v>
      </c>
    </row>
    <row r="3847" spans="1:8" x14ac:dyDescent="0.25">
      <c r="A3847" s="12">
        <f>Riesgo!D3851</f>
        <v>0.53040592133243769</v>
      </c>
      <c r="F3847" s="75">
        <f t="shared" si="180"/>
        <v>-0.25888595918335866</v>
      </c>
      <c r="G3847" s="26">
        <f t="shared" si="181"/>
        <v>-1.7351039187577719E-2</v>
      </c>
      <c r="H3847" s="26">
        <f t="shared" si="182"/>
        <v>4.4919404229041022E-3</v>
      </c>
    </row>
    <row r="3848" spans="1:8" x14ac:dyDescent="0.25">
      <c r="A3848" s="12">
        <f>Riesgo!D3852</f>
        <v>0.63700706341805424</v>
      </c>
      <c r="F3848" s="75">
        <f t="shared" si="180"/>
        <v>-0.15228481709774211</v>
      </c>
      <c r="G3848" s="26">
        <f t="shared" si="181"/>
        <v>-3.5315862568585858E-3</v>
      </c>
      <c r="H3848" s="26">
        <f t="shared" si="182"/>
        <v>5.3780696719060944E-4</v>
      </c>
    </row>
    <row r="3849" spans="1:8" x14ac:dyDescent="0.25">
      <c r="A3849" s="12">
        <f>Riesgo!D3853</f>
        <v>1</v>
      </c>
      <c r="F3849" s="75">
        <f t="shared" si="180"/>
        <v>0.21070811948420365</v>
      </c>
      <c r="G3849" s="26">
        <f t="shared" si="181"/>
        <v>9.3550004657532264E-3</v>
      </c>
      <c r="H3849" s="26">
        <f t="shared" si="182"/>
        <v>1.9711745559127117E-3</v>
      </c>
    </row>
    <row r="3850" spans="1:8" x14ac:dyDescent="0.25">
      <c r="A3850" s="12">
        <f>Riesgo!D3854</f>
        <v>0.83516690683890416</v>
      </c>
      <c r="F3850" s="75">
        <f t="shared" si="180"/>
        <v>4.5875026323107804E-2</v>
      </c>
      <c r="G3850" s="26">
        <f t="shared" si="181"/>
        <v>9.6544820489145378E-5</v>
      </c>
      <c r="H3850" s="26">
        <f t="shared" si="182"/>
        <v>4.4289961812992617E-6</v>
      </c>
    </row>
    <row r="3851" spans="1:8" x14ac:dyDescent="0.25">
      <c r="A3851" s="12">
        <f>Riesgo!D3855</f>
        <v>0.74615672343749029</v>
      </c>
      <c r="F3851" s="75">
        <f t="shared" si="180"/>
        <v>-4.3135157078306063E-2</v>
      </c>
      <c r="G3851" s="26">
        <f t="shared" si="181"/>
        <v>-8.0259075281557279E-5</v>
      </c>
      <c r="H3851" s="26">
        <f t="shared" si="182"/>
        <v>3.4619878192295646E-6</v>
      </c>
    </row>
    <row r="3852" spans="1:8" x14ac:dyDescent="0.25">
      <c r="A3852" s="12">
        <f>Riesgo!D3856</f>
        <v>0.70057953565580011</v>
      </c>
      <c r="F3852" s="75">
        <f t="shared" si="180"/>
        <v>-8.8712344859996239E-2</v>
      </c>
      <c r="G3852" s="26">
        <f t="shared" si="181"/>
        <v>-6.9815552014897348E-4</v>
      </c>
      <c r="H3852" s="26">
        <f t="shared" si="182"/>
        <v>6.1935013269365786E-5</v>
      </c>
    </row>
    <row r="3853" spans="1:8" x14ac:dyDescent="0.25">
      <c r="A3853" s="12">
        <f>Riesgo!D3857</f>
        <v>0.7534901840559467</v>
      </c>
      <c r="F3853" s="75">
        <f t="shared" si="180"/>
        <v>-3.5801696459849652E-2</v>
      </c>
      <c r="G3853" s="26">
        <f t="shared" si="181"/>
        <v>-4.5889235061504631E-5</v>
      </c>
      <c r="H3853" s="26">
        <f t="shared" si="182"/>
        <v>1.6429124644466789E-6</v>
      </c>
    </row>
    <row r="3854" spans="1:8" x14ac:dyDescent="0.25">
      <c r="A3854" s="12">
        <f>Riesgo!D3858</f>
        <v>0.75165990872467292</v>
      </c>
      <c r="F3854" s="75">
        <f t="shared" si="180"/>
        <v>-3.7631971791123431E-2</v>
      </c>
      <c r="G3854" s="26">
        <f t="shared" si="181"/>
        <v>-5.3293092654581645E-5</v>
      </c>
      <c r="H3854" s="26">
        <f t="shared" si="182"/>
        <v>2.0055241594389437E-6</v>
      </c>
    </row>
    <row r="3855" spans="1:8" x14ac:dyDescent="0.25">
      <c r="A3855" s="12">
        <f>Riesgo!D3859</f>
        <v>0.74102976391034536</v>
      </c>
      <c r="F3855" s="75">
        <f t="shared" si="180"/>
        <v>-4.8262116605450989E-2</v>
      </c>
      <c r="G3855" s="26">
        <f t="shared" si="181"/>
        <v>-1.1241366152216757E-4</v>
      </c>
      <c r="H3855" s="26">
        <f t="shared" si="182"/>
        <v>5.4253212404285507E-6</v>
      </c>
    </row>
    <row r="3856" spans="1:8" x14ac:dyDescent="0.25">
      <c r="A3856" s="12">
        <f>Riesgo!D3860</f>
        <v>1</v>
      </c>
      <c r="F3856" s="75">
        <f t="shared" si="180"/>
        <v>0.21070811948420365</v>
      </c>
      <c r="G3856" s="26">
        <f t="shared" si="181"/>
        <v>9.3550004657532264E-3</v>
      </c>
      <c r="H3856" s="26">
        <f t="shared" si="182"/>
        <v>1.9711745559127117E-3</v>
      </c>
    </row>
    <row r="3857" spans="1:8" x14ac:dyDescent="0.25">
      <c r="A3857" s="12">
        <f>Riesgo!D3861</f>
        <v>0.51206228622703409</v>
      </c>
      <c r="F3857" s="75">
        <f t="shared" si="180"/>
        <v>-0.27722959428876226</v>
      </c>
      <c r="G3857" s="26">
        <f t="shared" si="181"/>
        <v>-2.1306826437599652E-2</v>
      </c>
      <c r="H3857" s="26">
        <f t="shared" si="182"/>
        <v>5.9068828488768243E-3</v>
      </c>
    </row>
    <row r="3858" spans="1:8" x14ac:dyDescent="0.25">
      <c r="A3858" s="12">
        <f>Riesgo!D3862</f>
        <v>0.63965474390091892</v>
      </c>
      <c r="F3858" s="75">
        <f t="shared" si="180"/>
        <v>-0.14963713661487743</v>
      </c>
      <c r="G3858" s="26">
        <f t="shared" si="181"/>
        <v>-3.3505659251523824E-3</v>
      </c>
      <c r="H3858" s="26">
        <f t="shared" si="182"/>
        <v>5.0136909107918032E-4</v>
      </c>
    </row>
    <row r="3859" spans="1:8" x14ac:dyDescent="0.25">
      <c r="A3859" s="12">
        <f>Riesgo!D3863</f>
        <v>1</v>
      </c>
      <c r="F3859" s="75">
        <f t="shared" si="180"/>
        <v>0.21070811948420365</v>
      </c>
      <c r="G3859" s="26">
        <f t="shared" si="181"/>
        <v>9.3550004657532264E-3</v>
      </c>
      <c r="H3859" s="26">
        <f t="shared" si="182"/>
        <v>1.9711745559127117E-3</v>
      </c>
    </row>
    <row r="3860" spans="1:8" x14ac:dyDescent="0.25">
      <c r="A3860" s="12">
        <f>Riesgo!D3864</f>
        <v>0.94258767421804257</v>
      </c>
      <c r="F3860" s="75">
        <f t="shared" si="180"/>
        <v>0.15329579370224622</v>
      </c>
      <c r="G3860" s="26">
        <f t="shared" si="181"/>
        <v>3.6023898899144526E-3</v>
      </c>
      <c r="H3860" s="26">
        <f t="shared" si="182"/>
        <v>5.5223121739938347E-4</v>
      </c>
    </row>
    <row r="3861" spans="1:8" x14ac:dyDescent="0.25">
      <c r="A3861" s="12">
        <f>Riesgo!D3865</f>
        <v>0.82649324793005374</v>
      </c>
      <c r="F3861" s="75">
        <f t="shared" si="180"/>
        <v>3.7201367414257391E-2</v>
      </c>
      <c r="G3861" s="26">
        <f t="shared" si="181"/>
        <v>5.1484525056312512E-5</v>
      </c>
      <c r="H3861" s="26">
        <f t="shared" si="182"/>
        <v>1.9152947327684224E-6</v>
      </c>
    </row>
    <row r="3862" spans="1:8" x14ac:dyDescent="0.25">
      <c r="A3862" s="12">
        <f>Riesgo!D3866</f>
        <v>0.86562625393066128</v>
      </c>
      <c r="F3862" s="75">
        <f t="shared" si="180"/>
        <v>7.6334373414864931E-2</v>
      </c>
      <c r="G3862" s="26">
        <f t="shared" si="181"/>
        <v>4.4479555158996294E-4</v>
      </c>
      <c r="H3862" s="26">
        <f t="shared" si="182"/>
        <v>3.3953189728339049E-5</v>
      </c>
    </row>
    <row r="3863" spans="1:8" x14ac:dyDescent="0.25">
      <c r="A3863" s="12">
        <f>Riesgo!D3867</f>
        <v>0.79484281772024024</v>
      </c>
      <c r="F3863" s="75">
        <f t="shared" si="180"/>
        <v>5.5509372044438843E-3</v>
      </c>
      <c r="G3863" s="26">
        <f t="shared" si="181"/>
        <v>1.7104049434503505E-7</v>
      </c>
      <c r="H3863" s="26">
        <f t="shared" si="182"/>
        <v>9.4943504352632907E-10</v>
      </c>
    </row>
    <row r="3864" spans="1:8" x14ac:dyDescent="0.25">
      <c r="A3864" s="12">
        <f>Riesgo!D3868</f>
        <v>0.90367279014700053</v>
      </c>
      <c r="F3864" s="75">
        <f t="shared" si="180"/>
        <v>0.11438090963120418</v>
      </c>
      <c r="G3864" s="26">
        <f t="shared" si="181"/>
        <v>1.4964445814827081E-3</v>
      </c>
      <c r="H3864" s="26">
        <f t="shared" si="182"/>
        <v>1.7116469244267879E-4</v>
      </c>
    </row>
    <row r="3865" spans="1:8" x14ac:dyDescent="0.25">
      <c r="A3865" s="12">
        <f>Riesgo!D3869</f>
        <v>0.98022588812166023</v>
      </c>
      <c r="F3865" s="75">
        <f t="shared" si="180"/>
        <v>0.19093400760586388</v>
      </c>
      <c r="G3865" s="26">
        <f t="shared" si="181"/>
        <v>6.9606510895339193E-3</v>
      </c>
      <c r="H3865" s="26">
        <f t="shared" si="182"/>
        <v>1.3290250080708339E-3</v>
      </c>
    </row>
    <row r="3866" spans="1:8" x14ac:dyDescent="0.25">
      <c r="A3866" s="12">
        <f>Riesgo!D3870</f>
        <v>0.95650585895027063</v>
      </c>
      <c r="F3866" s="75">
        <f t="shared" si="180"/>
        <v>0.16721397843447428</v>
      </c>
      <c r="G3866" s="26">
        <f t="shared" si="181"/>
        <v>4.6753888826465209E-3</v>
      </c>
      <c r="H3866" s="26">
        <f t="shared" si="182"/>
        <v>7.8179037579563613E-4</v>
      </c>
    </row>
    <row r="3867" spans="1:8" x14ac:dyDescent="0.25">
      <c r="A3867" s="12">
        <f>Riesgo!D3871</f>
        <v>0.74841458102533109</v>
      </c>
      <c r="F3867" s="75">
        <f t="shared" si="180"/>
        <v>-4.0877299490465258E-2</v>
      </c>
      <c r="G3867" s="26">
        <f t="shared" si="181"/>
        <v>-6.8304071299159124E-5</v>
      </c>
      <c r="H3867" s="26">
        <f t="shared" si="182"/>
        <v>2.7920859789138199E-6</v>
      </c>
    </row>
    <row r="3868" spans="1:8" x14ac:dyDescent="0.25">
      <c r="A3868" s="12">
        <f>Riesgo!D3872</f>
        <v>0.75205898071682697</v>
      </c>
      <c r="F3868" s="75">
        <f t="shared" si="180"/>
        <v>-3.7232899798969377E-2</v>
      </c>
      <c r="G3868" s="26">
        <f t="shared" si="181"/>
        <v>-5.1615553004507766E-5</v>
      </c>
      <c r="H3868" s="26">
        <f t="shared" si="182"/>
        <v>1.9217967130852304E-6</v>
      </c>
    </row>
    <row r="3869" spans="1:8" x14ac:dyDescent="0.25">
      <c r="A3869" s="12">
        <f>Riesgo!D3873</f>
        <v>0.92511733450804445</v>
      </c>
      <c r="F3869" s="75">
        <f t="shared" si="180"/>
        <v>0.1358254539922481</v>
      </c>
      <c r="G3869" s="26">
        <f t="shared" si="181"/>
        <v>2.5057832160580891E-3</v>
      </c>
      <c r="H3869" s="26">
        <f t="shared" si="182"/>
        <v>3.4034914292724544E-4</v>
      </c>
    </row>
    <row r="3870" spans="1:8" x14ac:dyDescent="0.25">
      <c r="A3870" s="12">
        <f>Riesgo!D3874</f>
        <v>0.79173707923391823</v>
      </c>
      <c r="F3870" s="75">
        <f t="shared" si="180"/>
        <v>2.4451987181218771E-3</v>
      </c>
      <c r="G3870" s="26">
        <f t="shared" si="181"/>
        <v>1.4619835240360471E-8</v>
      </c>
      <c r="H3870" s="26">
        <f t="shared" si="182"/>
        <v>3.5748402388882468E-11</v>
      </c>
    </row>
    <row r="3871" spans="1:8" x14ac:dyDescent="0.25">
      <c r="A3871" s="12">
        <f>Riesgo!D3875</f>
        <v>0.95271169796284239</v>
      </c>
      <c r="F3871" s="75">
        <f t="shared" si="180"/>
        <v>0.16341981744704603</v>
      </c>
      <c r="G3871" s="26">
        <f t="shared" si="181"/>
        <v>4.3642956478739782E-3</v>
      </c>
      <c r="H3871" s="26">
        <f t="shared" si="182"/>
        <v>7.1321239806050303E-4</v>
      </c>
    </row>
    <row r="3872" spans="1:8" x14ac:dyDescent="0.25">
      <c r="A3872" s="12">
        <f>Riesgo!D3876</f>
        <v>0.74586867770518583</v>
      </c>
      <c r="F3872" s="75">
        <f t="shared" si="180"/>
        <v>-4.3423202810610517E-2</v>
      </c>
      <c r="G3872" s="26">
        <f t="shared" si="181"/>
        <v>-8.1877685766181067E-5</v>
      </c>
      <c r="H3872" s="26">
        <f t="shared" si="182"/>
        <v>3.5553913546883181E-6</v>
      </c>
    </row>
    <row r="3873" spans="1:8" x14ac:dyDescent="0.25">
      <c r="A3873" s="12">
        <f>Riesgo!D3877</f>
        <v>0.59265343948948745</v>
      </c>
      <c r="F3873" s="75">
        <f t="shared" si="180"/>
        <v>-0.1966384410263089</v>
      </c>
      <c r="G3873" s="26">
        <f t="shared" si="181"/>
        <v>-7.6033549845161584E-3</v>
      </c>
      <c r="H3873" s="26">
        <f t="shared" si="182"/>
        <v>1.4951118707248723E-3</v>
      </c>
    </row>
    <row r="3874" spans="1:8" x14ac:dyDescent="0.25">
      <c r="A3874" s="12">
        <f>Riesgo!D3878</f>
        <v>1</v>
      </c>
      <c r="F3874" s="75">
        <f t="shared" si="180"/>
        <v>0.21070811948420365</v>
      </c>
      <c r="G3874" s="26">
        <f t="shared" si="181"/>
        <v>9.3550004657532264E-3</v>
      </c>
      <c r="H3874" s="26">
        <f t="shared" si="182"/>
        <v>1.9711745559127117E-3</v>
      </c>
    </row>
    <row r="3875" spans="1:8" x14ac:dyDescent="0.25">
      <c r="A3875" s="12">
        <f>Riesgo!D3879</f>
        <v>0.66150337682651394</v>
      </c>
      <c r="F3875" s="75">
        <f t="shared" si="180"/>
        <v>-0.12778850368928241</v>
      </c>
      <c r="G3875" s="26">
        <f t="shared" si="181"/>
        <v>-2.0867737004599805E-3</v>
      </c>
      <c r="H3875" s="26">
        <f t="shared" si="182"/>
        <v>2.6666568871992774E-4</v>
      </c>
    </row>
    <row r="3876" spans="1:8" x14ac:dyDescent="0.25">
      <c r="A3876" s="12">
        <f>Riesgo!D3880</f>
        <v>0.74463470177388069</v>
      </c>
      <c r="F3876" s="75">
        <f t="shared" si="180"/>
        <v>-4.465717874191566E-2</v>
      </c>
      <c r="G3876" s="26">
        <f t="shared" si="181"/>
        <v>-8.9058186632608456E-5</v>
      </c>
      <c r="H3876" s="26">
        <f t="shared" si="182"/>
        <v>3.9770873588832797E-6</v>
      </c>
    </row>
    <row r="3877" spans="1:8" x14ac:dyDescent="0.25">
      <c r="A3877" s="12">
        <f>Riesgo!D3881</f>
        <v>0.90019800402303796</v>
      </c>
      <c r="F3877" s="75">
        <f t="shared" si="180"/>
        <v>0.11090612350724161</v>
      </c>
      <c r="G3877" s="26">
        <f t="shared" si="181"/>
        <v>1.3641639770318893E-3</v>
      </c>
      <c r="H3877" s="26">
        <f t="shared" si="182"/>
        <v>1.512941385208286E-4</v>
      </c>
    </row>
    <row r="3878" spans="1:8" x14ac:dyDescent="0.25">
      <c r="A3878" s="12">
        <f>Riesgo!D3882</f>
        <v>0.74413812637790777</v>
      </c>
      <c r="F3878" s="75">
        <f t="shared" si="180"/>
        <v>-4.515375413788858E-2</v>
      </c>
      <c r="G3878" s="26">
        <f t="shared" si="181"/>
        <v>-9.2062251467686342E-5</v>
      </c>
      <c r="H3878" s="26">
        <f t="shared" si="182"/>
        <v>4.1569562681523807E-6</v>
      </c>
    </row>
    <row r="3879" spans="1:8" x14ac:dyDescent="0.25">
      <c r="A3879" s="12">
        <f>Riesgo!D3883</f>
        <v>0.77139603226237896</v>
      </c>
      <c r="F3879" s="75">
        <f t="shared" si="180"/>
        <v>-1.789584825341739E-2</v>
      </c>
      <c r="G3879" s="26">
        <f t="shared" si="181"/>
        <v>-5.7313491421877172E-6</v>
      </c>
      <c r="H3879" s="26">
        <f t="shared" si="182"/>
        <v>1.0256735453594532E-7</v>
      </c>
    </row>
    <row r="3880" spans="1:8" x14ac:dyDescent="0.25">
      <c r="A3880" s="12">
        <f>Riesgo!D3884</f>
        <v>0.85558783627641055</v>
      </c>
      <c r="F3880" s="75">
        <f t="shared" si="180"/>
        <v>6.62959557606142E-2</v>
      </c>
      <c r="G3880" s="26">
        <f t="shared" si="181"/>
        <v>2.9138091858523949E-4</v>
      </c>
      <c r="H3880" s="26">
        <f t="shared" si="182"/>
        <v>1.9317376488014167E-5</v>
      </c>
    </row>
    <row r="3881" spans="1:8" x14ac:dyDescent="0.25">
      <c r="A3881" s="12">
        <f>Riesgo!D3885</f>
        <v>0.95784126363048006</v>
      </c>
      <c r="F3881" s="75">
        <f t="shared" si="180"/>
        <v>0.1685493831146837</v>
      </c>
      <c r="G3881" s="26">
        <f t="shared" si="181"/>
        <v>4.7883016510928793E-3</v>
      </c>
      <c r="H3881" s="26">
        <f t="shared" si="182"/>
        <v>8.0706528945872634E-4</v>
      </c>
    </row>
    <row r="3882" spans="1:8" x14ac:dyDescent="0.25">
      <c r="A3882" s="12">
        <f>Riesgo!D3886</f>
        <v>0.7288221113006218</v>
      </c>
      <c r="F3882" s="75">
        <f t="shared" si="180"/>
        <v>-6.0469769215174551E-2</v>
      </c>
      <c r="G3882" s="26">
        <f t="shared" si="181"/>
        <v>-2.2111333415481376E-4</v>
      </c>
      <c r="H3882" s="26">
        <f t="shared" si="182"/>
        <v>1.3370672286739361E-5</v>
      </c>
    </row>
    <row r="3883" spans="1:8" x14ac:dyDescent="0.25">
      <c r="A3883" s="12">
        <f>Riesgo!D3887</f>
        <v>0.85526211071290614</v>
      </c>
      <c r="F3883" s="75">
        <f t="shared" si="180"/>
        <v>6.5970230197109792E-2</v>
      </c>
      <c r="G3883" s="26">
        <f t="shared" si="181"/>
        <v>2.87107143665198E-4</v>
      </c>
      <c r="H3883" s="26">
        <f t="shared" si="182"/>
        <v>1.8940524358827786E-5</v>
      </c>
    </row>
    <row r="3884" spans="1:8" x14ac:dyDescent="0.25">
      <c r="A3884" s="12">
        <f>Riesgo!D3888</f>
        <v>0.75508791929113273</v>
      </c>
      <c r="F3884" s="75">
        <f t="shared" si="180"/>
        <v>-3.4203961224663626E-2</v>
      </c>
      <c r="G3884" s="26">
        <f t="shared" si="181"/>
        <v>-4.0015589230436316E-5</v>
      </c>
      <c r="H3884" s="26">
        <f t="shared" si="182"/>
        <v>1.368691662419911E-6</v>
      </c>
    </row>
    <row r="3885" spans="1:8" x14ac:dyDescent="0.25">
      <c r="A3885" s="12">
        <f>Riesgo!D3889</f>
        <v>0.7184040514900778</v>
      </c>
      <c r="F3885" s="75">
        <f t="shared" si="180"/>
        <v>-7.0887829025718552E-2</v>
      </c>
      <c r="G3885" s="26">
        <f t="shared" si="181"/>
        <v>-3.562173169803211E-4</v>
      </c>
      <c r="H3885" s="26">
        <f t="shared" si="182"/>
        <v>2.5251472262101193E-5</v>
      </c>
    </row>
    <row r="3886" spans="1:8" x14ac:dyDescent="0.25">
      <c r="A3886" s="12">
        <f>Riesgo!D3890</f>
        <v>0.46834165702393749</v>
      </c>
      <c r="F3886" s="75">
        <f t="shared" si="180"/>
        <v>-0.32095022349185887</v>
      </c>
      <c r="G3886" s="26">
        <f t="shared" si="181"/>
        <v>-3.3060776322376396E-2</v>
      </c>
      <c r="H3886" s="26">
        <f t="shared" si="182"/>
        <v>1.061086354948106E-2</v>
      </c>
    </row>
    <row r="3887" spans="1:8" x14ac:dyDescent="0.25">
      <c r="A3887" s="12">
        <f>Riesgo!D3891</f>
        <v>0.81873790044953476</v>
      </c>
      <c r="F3887" s="75">
        <f t="shared" si="180"/>
        <v>2.944601993373841E-2</v>
      </c>
      <c r="G3887" s="26">
        <f t="shared" si="181"/>
        <v>2.5531704260226366E-5</v>
      </c>
      <c r="H3887" s="26">
        <f t="shared" si="182"/>
        <v>7.5180707258893944E-7</v>
      </c>
    </row>
    <row r="3888" spans="1:8" x14ac:dyDescent="0.25">
      <c r="A3888" s="12">
        <f>Riesgo!D3892</f>
        <v>0.90867407856423776</v>
      </c>
      <c r="F3888" s="75">
        <f t="shared" si="180"/>
        <v>0.11938219804844141</v>
      </c>
      <c r="G3888" s="26">
        <f t="shared" si="181"/>
        <v>1.7014481244209685E-3</v>
      </c>
      <c r="H3888" s="26">
        <f t="shared" si="182"/>
        <v>2.0312261695877324E-4</v>
      </c>
    </row>
    <row r="3889" spans="1:8" x14ac:dyDescent="0.25">
      <c r="A3889" s="12">
        <f>Riesgo!D3893</f>
        <v>0.70040254412543457</v>
      </c>
      <c r="F3889" s="75">
        <f t="shared" si="180"/>
        <v>-8.8889336390361784E-2</v>
      </c>
      <c r="G3889" s="26">
        <f t="shared" si="181"/>
        <v>-7.0234256908694337E-4</v>
      </c>
      <c r="H3889" s="26">
        <f t="shared" si="182"/>
        <v>6.2430764884840222E-5</v>
      </c>
    </row>
    <row r="3890" spans="1:8" x14ac:dyDescent="0.25">
      <c r="A3890" s="12">
        <f>Riesgo!D3894</f>
        <v>0.79792719116119093</v>
      </c>
      <c r="F3890" s="75">
        <f t="shared" si="180"/>
        <v>8.6353106453945783E-3</v>
      </c>
      <c r="G3890" s="26">
        <f t="shared" si="181"/>
        <v>6.4392293854223045E-7</v>
      </c>
      <c r="H3890" s="26">
        <f t="shared" si="182"/>
        <v>5.5604746060074808E-9</v>
      </c>
    </row>
    <row r="3891" spans="1:8" x14ac:dyDescent="0.25">
      <c r="A3891" s="12">
        <f>Riesgo!D3895</f>
        <v>0.60473440961359304</v>
      </c>
      <c r="F3891" s="75">
        <f t="shared" si="180"/>
        <v>-0.18455747090220331</v>
      </c>
      <c r="G3891" s="26">
        <f t="shared" si="181"/>
        <v>-6.2862969249836967E-3</v>
      </c>
      <c r="H3891" s="26">
        <f t="shared" si="182"/>
        <v>1.1601830618152887E-3</v>
      </c>
    </row>
    <row r="3892" spans="1:8" x14ac:dyDescent="0.25">
      <c r="A3892" s="12">
        <f>Riesgo!D3896</f>
        <v>0.6849012120385265</v>
      </c>
      <c r="F3892" s="75">
        <f t="shared" si="180"/>
        <v>-0.10439066847726985</v>
      </c>
      <c r="G3892" s="26">
        <f t="shared" si="181"/>
        <v>-1.1375880883950508E-3</v>
      </c>
      <c r="H3892" s="26">
        <f t="shared" si="182"/>
        <v>1.187535809993389E-4</v>
      </c>
    </row>
    <row r="3893" spans="1:8" x14ac:dyDescent="0.25">
      <c r="A3893" s="12">
        <f>Riesgo!D3897</f>
        <v>0.47245075503116624</v>
      </c>
      <c r="F3893" s="75">
        <f t="shared" si="180"/>
        <v>-0.31684112548463012</v>
      </c>
      <c r="G3893" s="26">
        <f t="shared" si="181"/>
        <v>-3.1807141576761983E-2</v>
      </c>
      <c r="H3893" s="26">
        <f t="shared" si="182"/>
        <v>1.0077810535630238E-2</v>
      </c>
    </row>
    <row r="3894" spans="1:8" x14ac:dyDescent="0.25">
      <c r="A3894" s="12">
        <f>Riesgo!D3898</f>
        <v>0.64928057281025731</v>
      </c>
      <c r="F3894" s="75">
        <f t="shared" si="180"/>
        <v>-0.14001130770553905</v>
      </c>
      <c r="G3894" s="26">
        <f t="shared" si="181"/>
        <v>-2.7446649467901076E-3</v>
      </c>
      <c r="H3894" s="26">
        <f t="shared" si="182"/>
        <v>3.8428412841363675E-4</v>
      </c>
    </row>
    <row r="3895" spans="1:8" x14ac:dyDescent="0.25">
      <c r="A3895" s="12">
        <f>Riesgo!D3899</f>
        <v>0.80618911723212394</v>
      </c>
      <c r="F3895" s="75">
        <f t="shared" si="180"/>
        <v>1.689723671632759E-2</v>
      </c>
      <c r="G3895" s="26">
        <f t="shared" si="181"/>
        <v>4.8244417227617184E-6</v>
      </c>
      <c r="H3895" s="26">
        <f t="shared" si="182"/>
        <v>8.1519733813632045E-8</v>
      </c>
    </row>
    <row r="3896" spans="1:8" x14ac:dyDescent="0.25">
      <c r="A3896" s="12">
        <f>Riesgo!D3900</f>
        <v>0.81056117726805255</v>
      </c>
      <c r="F3896" s="75">
        <f t="shared" si="180"/>
        <v>2.1269296752256195E-2</v>
      </c>
      <c r="G3896" s="26">
        <f t="shared" si="181"/>
        <v>9.6218679395037796E-6</v>
      </c>
      <c r="H3896" s="26">
        <f t="shared" si="182"/>
        <v>2.0465036451632573E-7</v>
      </c>
    </row>
    <row r="3897" spans="1:8" x14ac:dyDescent="0.25">
      <c r="A3897" s="12">
        <f>Riesgo!D3901</f>
        <v>0.77222439841750434</v>
      </c>
      <c r="F3897" s="75">
        <f t="shared" si="180"/>
        <v>-1.7067482098292008E-2</v>
      </c>
      <c r="G3897" s="26">
        <f t="shared" si="181"/>
        <v>-4.9717395320345022E-6</v>
      </c>
      <c r="H3897" s="26">
        <f t="shared" si="182"/>
        <v>8.4855075460369562E-8</v>
      </c>
    </row>
    <row r="3898" spans="1:8" x14ac:dyDescent="0.25">
      <c r="A3898" s="12">
        <f>Riesgo!D3902</f>
        <v>0.82393528310542574</v>
      </c>
      <c r="F3898" s="75">
        <f t="shared" si="180"/>
        <v>3.4643402589629391E-2</v>
      </c>
      <c r="G3898" s="26">
        <f t="shared" si="181"/>
        <v>4.1577811151224143E-5</v>
      </c>
      <c r="H3898" s="26">
        <f t="shared" si="182"/>
        <v>1.4403968505074405E-6</v>
      </c>
    </row>
    <row r="3899" spans="1:8" x14ac:dyDescent="0.25">
      <c r="A3899" s="12">
        <f>Riesgo!D3903</f>
        <v>0.67172299419419701</v>
      </c>
      <c r="F3899" s="75">
        <f t="shared" si="180"/>
        <v>-0.11756888632159934</v>
      </c>
      <c r="G3899" s="26">
        <f t="shared" si="181"/>
        <v>-1.6250892333868003E-3</v>
      </c>
      <c r="H3899" s="26">
        <f t="shared" si="182"/>
        <v>1.9105993134250771E-4</v>
      </c>
    </row>
    <row r="3900" spans="1:8" x14ac:dyDescent="0.25">
      <c r="A3900" s="12">
        <f>Riesgo!D3904</f>
        <v>0.76082227355985954</v>
      </c>
      <c r="F3900" s="75">
        <f t="shared" si="180"/>
        <v>-2.846960695593681E-2</v>
      </c>
      <c r="G3900" s="26">
        <f t="shared" si="181"/>
        <v>-2.3075143701328233E-5</v>
      </c>
      <c r="H3900" s="26">
        <f t="shared" si="182"/>
        <v>6.5694027162857583E-7</v>
      </c>
    </row>
    <row r="3901" spans="1:8" x14ac:dyDescent="0.25">
      <c r="A3901" s="12">
        <f>Riesgo!D3905</f>
        <v>0.76478196907412155</v>
      </c>
      <c r="F3901" s="75">
        <f t="shared" si="180"/>
        <v>-2.4509911441674803E-2</v>
      </c>
      <c r="G3901" s="26">
        <f t="shared" si="181"/>
        <v>-1.4723980249965261E-5</v>
      </c>
      <c r="H3901" s="26">
        <f t="shared" si="182"/>
        <v>3.6088345199561741E-7</v>
      </c>
    </row>
    <row r="3902" spans="1:8" x14ac:dyDescent="0.25">
      <c r="A3902" s="12">
        <f>Riesgo!D3906</f>
        <v>0.81615807443884303</v>
      </c>
      <c r="F3902" s="75">
        <f t="shared" si="180"/>
        <v>2.6866193923046677E-2</v>
      </c>
      <c r="G3902" s="26">
        <f t="shared" si="181"/>
        <v>1.9391813943394819E-5</v>
      </c>
      <c r="H3902" s="26">
        <f t="shared" si="182"/>
        <v>5.2098423392288575E-7</v>
      </c>
    </row>
    <row r="3903" spans="1:8" x14ac:dyDescent="0.25">
      <c r="A3903" s="12">
        <f>Riesgo!D3907</f>
        <v>0.752077276594594</v>
      </c>
      <c r="F3903" s="75">
        <f t="shared" si="180"/>
        <v>-3.7214603921202349E-2</v>
      </c>
      <c r="G3903" s="26">
        <f t="shared" si="181"/>
        <v>-5.1539500275500438E-5</v>
      </c>
      <c r="H3903" s="26">
        <f t="shared" si="182"/>
        <v>1.9180220890494482E-6</v>
      </c>
    </row>
    <row r="3904" spans="1:8" x14ac:dyDescent="0.25">
      <c r="A3904" s="12">
        <f>Riesgo!D3908</f>
        <v>0.79566497615439269</v>
      </c>
      <c r="F3904" s="75">
        <f t="shared" si="180"/>
        <v>6.3730956385963378E-3</v>
      </c>
      <c r="G3904" s="26">
        <f t="shared" si="181"/>
        <v>2.5885187041366032E-7</v>
      </c>
      <c r="H3904" s="26">
        <f t="shared" si="182"/>
        <v>1.649687726375803E-9</v>
      </c>
    </row>
    <row r="3905" spans="1:8" x14ac:dyDescent="0.25">
      <c r="A3905" s="12">
        <f>Riesgo!D3909</f>
        <v>0.84038702587978609</v>
      </c>
      <c r="F3905" s="75">
        <f t="shared" si="180"/>
        <v>5.1095145363989736E-2</v>
      </c>
      <c r="G3905" s="26">
        <f t="shared" si="181"/>
        <v>1.3339480519049284E-4</v>
      </c>
      <c r="H3905" s="26">
        <f t="shared" si="182"/>
        <v>6.8158269620093244E-6</v>
      </c>
    </row>
    <row r="3906" spans="1:8" x14ac:dyDescent="0.25">
      <c r="A3906" s="12">
        <f>Riesgo!D3910</f>
        <v>0.71119503236566317</v>
      </c>
      <c r="F3906" s="75">
        <f t="shared" si="180"/>
        <v>-7.809684815013318E-2</v>
      </c>
      <c r="G3906" s="26">
        <f t="shared" si="181"/>
        <v>-4.7632186816264337E-4</v>
      </c>
      <c r="H3906" s="26">
        <f t="shared" si="182"/>
        <v>3.7199236608485714E-5</v>
      </c>
    </row>
    <row r="3907" spans="1:8" x14ac:dyDescent="0.25">
      <c r="A3907" s="12">
        <f>Riesgo!D3911</f>
        <v>0.72391209192426509</v>
      </c>
      <c r="F3907" s="75">
        <f t="shared" ref="F3907:F3970" si="183">A3907-$D$4</f>
        <v>-6.5379788591531263E-2</v>
      </c>
      <c r="G3907" s="26">
        <f t="shared" ref="G3907:G3970" si="184">IF(A3907=0,0,(A3907-D$4)^3)</f>
        <v>-2.7946700185610776E-4</v>
      </c>
      <c r="H3907" s="26">
        <f t="shared" ref="H3907:H3970" si="185">IF(A3907=0,0,(A3907-D$4)^4)</f>
        <v>1.8271493499661399E-5</v>
      </c>
    </row>
    <row r="3908" spans="1:8" x14ac:dyDescent="0.25">
      <c r="A3908" s="12">
        <f>Riesgo!D3912</f>
        <v>0.81769061243356511</v>
      </c>
      <c r="F3908" s="75">
        <f t="shared" si="183"/>
        <v>2.839873191776876E-2</v>
      </c>
      <c r="G3908" s="26">
        <f t="shared" si="184"/>
        <v>2.2903235783789046E-5</v>
      </c>
      <c r="H3908" s="26">
        <f t="shared" si="185"/>
        <v>6.5042285307327359E-7</v>
      </c>
    </row>
    <row r="3909" spans="1:8" x14ac:dyDescent="0.25">
      <c r="A3909" s="12">
        <f>Riesgo!D3913</f>
        <v>0.74353705921739799</v>
      </c>
      <c r="F3909" s="75">
        <f t="shared" si="183"/>
        <v>-4.5754821298398363E-2</v>
      </c>
      <c r="G3909" s="26">
        <f t="shared" si="184"/>
        <v>-9.5787886402113869E-5</v>
      </c>
      <c r="H3909" s="26">
        <f t="shared" si="185"/>
        <v>4.3827576248800022E-6</v>
      </c>
    </row>
    <row r="3910" spans="1:8" x14ac:dyDescent="0.25">
      <c r="A3910" s="12">
        <f>Riesgo!D3914</f>
        <v>0.88028287120844795</v>
      </c>
      <c r="F3910" s="75">
        <f t="shared" si="183"/>
        <v>9.0990990692651597E-2</v>
      </c>
      <c r="G3910" s="26">
        <f t="shared" si="184"/>
        <v>7.5334720393557234E-4</v>
      </c>
      <c r="H3910" s="26">
        <f t="shared" si="185"/>
        <v>6.8547808421636755E-5</v>
      </c>
    </row>
    <row r="3911" spans="1:8" x14ac:dyDescent="0.25">
      <c r="A3911" s="12">
        <f>Riesgo!D3915</f>
        <v>0.98788256288286014</v>
      </c>
      <c r="F3911" s="75">
        <f t="shared" si="183"/>
        <v>0.19859068236706379</v>
      </c>
      <c r="G3911" s="26">
        <f t="shared" si="184"/>
        <v>7.8320707906088301E-3</v>
      </c>
      <c r="H3911" s="26">
        <f t="shared" si="185"/>
        <v>1.5553762826541562E-3</v>
      </c>
    </row>
    <row r="3912" spans="1:8" x14ac:dyDescent="0.25">
      <c r="A3912" s="12">
        <f>Riesgo!D3916</f>
        <v>1</v>
      </c>
      <c r="F3912" s="75">
        <f t="shared" si="183"/>
        <v>0.21070811948420365</v>
      </c>
      <c r="G3912" s="26">
        <f t="shared" si="184"/>
        <v>9.3550004657532264E-3</v>
      </c>
      <c r="H3912" s="26">
        <f t="shared" si="185"/>
        <v>1.9711745559127117E-3</v>
      </c>
    </row>
    <row r="3913" spans="1:8" x14ac:dyDescent="0.25">
      <c r="A3913" s="12">
        <f>Riesgo!D3917</f>
        <v>0.81730512523778864</v>
      </c>
      <c r="F3913" s="75">
        <f t="shared" si="183"/>
        <v>2.8013244721992292E-2</v>
      </c>
      <c r="G3913" s="26">
        <f t="shared" si="184"/>
        <v>2.1983166323952789E-5</v>
      </c>
      <c r="H3913" s="26">
        <f t="shared" si="185"/>
        <v>6.158198179971492E-7</v>
      </c>
    </row>
    <row r="3914" spans="1:8" x14ac:dyDescent="0.25">
      <c r="A3914" s="12">
        <f>Riesgo!D3918</f>
        <v>0.75188467044551532</v>
      </c>
      <c r="F3914" s="75">
        <f t="shared" si="183"/>
        <v>-3.7407210070281027E-2</v>
      </c>
      <c r="G3914" s="26">
        <f t="shared" si="184"/>
        <v>-5.2343885306823419E-5</v>
      </c>
      <c r="H3914" s="26">
        <f t="shared" si="185"/>
        <v>1.9580387135670401E-6</v>
      </c>
    </row>
    <row r="3915" spans="1:8" x14ac:dyDescent="0.25">
      <c r="A3915" s="12">
        <f>Riesgo!D3919</f>
        <v>0.66167001652544088</v>
      </c>
      <c r="F3915" s="75">
        <f t="shared" si="183"/>
        <v>-0.12762186399035547</v>
      </c>
      <c r="G3915" s="26">
        <f t="shared" si="184"/>
        <v>-2.0786207117327255E-3</v>
      </c>
      <c r="H3915" s="26">
        <f t="shared" si="185"/>
        <v>2.6527744976028974E-4</v>
      </c>
    </row>
    <row r="3916" spans="1:8" x14ac:dyDescent="0.25">
      <c r="A3916" s="12">
        <f>Riesgo!D3920</f>
        <v>0.93077796082546993</v>
      </c>
      <c r="F3916" s="75">
        <f t="shared" si="183"/>
        <v>0.14148608030967358</v>
      </c>
      <c r="G3916" s="26">
        <f t="shared" si="184"/>
        <v>2.8323123466885655E-3</v>
      </c>
      <c r="H3916" s="26">
        <f t="shared" si="185"/>
        <v>4.0073277214565845E-4</v>
      </c>
    </row>
    <row r="3917" spans="1:8" x14ac:dyDescent="0.25">
      <c r="A3917" s="12">
        <f>Riesgo!D3921</f>
        <v>0.7860707552542221</v>
      </c>
      <c r="F3917" s="75">
        <f t="shared" si="183"/>
        <v>-3.2211252615742536E-3</v>
      </c>
      <c r="G3917" s="26">
        <f t="shared" si="184"/>
        <v>-3.3421261719367777E-8</v>
      </c>
      <c r="H3917" s="26">
        <f t="shared" si="185"/>
        <v>1.0765407039794012E-10</v>
      </c>
    </row>
    <row r="3918" spans="1:8" x14ac:dyDescent="0.25">
      <c r="A3918" s="12">
        <f>Riesgo!D3922</f>
        <v>0.70905093191526847</v>
      </c>
      <c r="F3918" s="75">
        <f t="shared" si="183"/>
        <v>-8.0240948600527884E-2</v>
      </c>
      <c r="G3918" s="26">
        <f t="shared" si="184"/>
        <v>-5.1664016061344546E-4</v>
      </c>
      <c r="H3918" s="26">
        <f t="shared" si="185"/>
        <v>4.1455696572751948E-5</v>
      </c>
    </row>
    <row r="3919" spans="1:8" x14ac:dyDescent="0.25">
      <c r="A3919" s="12">
        <f>Riesgo!D3923</f>
        <v>0.78643918580840877</v>
      </c>
      <c r="F3919" s="75">
        <f t="shared" si="183"/>
        <v>-2.8526947073875819E-3</v>
      </c>
      <c r="G3919" s="26">
        <f t="shared" si="184"/>
        <v>-2.3214850387213967E-8</v>
      </c>
      <c r="H3919" s="26">
        <f t="shared" si="185"/>
        <v>6.6224880832399842E-11</v>
      </c>
    </row>
    <row r="3920" spans="1:8" x14ac:dyDescent="0.25">
      <c r="A3920" s="12">
        <f>Riesgo!D3924</f>
        <v>0.7865297432450461</v>
      </c>
      <c r="F3920" s="75">
        <f t="shared" si="183"/>
        <v>-2.7621372707502534E-3</v>
      </c>
      <c r="G3920" s="26">
        <f t="shared" si="184"/>
        <v>-2.1073456453193718E-8</v>
      </c>
      <c r="H3920" s="26">
        <f t="shared" si="185"/>
        <v>5.8207779492898809E-11</v>
      </c>
    </row>
    <row r="3921" spans="1:8" x14ac:dyDescent="0.25">
      <c r="A3921" s="12">
        <f>Riesgo!D3925</f>
        <v>0.92464670408678584</v>
      </c>
      <c r="F3921" s="75">
        <f t="shared" si="183"/>
        <v>0.13535482357098949</v>
      </c>
      <c r="G3921" s="26">
        <f t="shared" si="184"/>
        <v>2.4798260128214996E-3</v>
      </c>
      <c r="H3921" s="26">
        <f t="shared" si="185"/>
        <v>3.3565641245220437E-4</v>
      </c>
    </row>
    <row r="3922" spans="1:8" x14ac:dyDescent="0.25">
      <c r="A3922" s="12">
        <f>Riesgo!D3926</f>
        <v>0.81938453136318545</v>
      </c>
      <c r="F3922" s="75">
        <f t="shared" si="183"/>
        <v>3.0092650847389102E-2</v>
      </c>
      <c r="G3922" s="26">
        <f t="shared" si="184"/>
        <v>2.7250930659439055E-5</v>
      </c>
      <c r="H3922" s="26">
        <f t="shared" si="185"/>
        <v>8.2005274160091046E-7</v>
      </c>
    </row>
    <row r="3923" spans="1:8" x14ac:dyDescent="0.25">
      <c r="A3923" s="12">
        <f>Riesgo!D3927</f>
        <v>0.79824103165161953</v>
      </c>
      <c r="F3923" s="75">
        <f t="shared" si="183"/>
        <v>8.9491511358231746E-3</v>
      </c>
      <c r="G3923" s="26">
        <f t="shared" si="184"/>
        <v>7.1671340591853087E-7</v>
      </c>
      <c r="H3923" s="26">
        <f t="shared" si="185"/>
        <v>6.4139765906355168E-9</v>
      </c>
    </row>
    <row r="3924" spans="1:8" x14ac:dyDescent="0.25">
      <c r="A3924" s="12">
        <f>Riesgo!D3928</f>
        <v>0.7493407205165219</v>
      </c>
      <c r="F3924" s="75">
        <f t="shared" si="183"/>
        <v>-3.9951159999274455E-2</v>
      </c>
      <c r="G3924" s="26">
        <f t="shared" si="184"/>
        <v>-6.3765854121497606E-5</v>
      </c>
      <c r="H3924" s="26">
        <f t="shared" si="185"/>
        <v>2.5475198404983452E-6</v>
      </c>
    </row>
    <row r="3925" spans="1:8" x14ac:dyDescent="0.25">
      <c r="A3925" s="12">
        <f>Riesgo!D3929</f>
        <v>0.38442508755311566</v>
      </c>
      <c r="F3925" s="75">
        <f t="shared" si="183"/>
        <v>-0.40486679296268069</v>
      </c>
      <c r="G3925" s="26">
        <f t="shared" si="184"/>
        <v>-6.6364598703846922E-2</v>
      </c>
      <c r="H3925" s="26">
        <f t="shared" si="185"/>
        <v>2.686882224348178E-2</v>
      </c>
    </row>
    <row r="3926" spans="1:8" x14ac:dyDescent="0.25">
      <c r="A3926" s="12">
        <f>Riesgo!D3930</f>
        <v>1</v>
      </c>
      <c r="F3926" s="75">
        <f t="shared" si="183"/>
        <v>0.21070811948420365</v>
      </c>
      <c r="G3926" s="26">
        <f t="shared" si="184"/>
        <v>9.3550004657532264E-3</v>
      </c>
      <c r="H3926" s="26">
        <f t="shared" si="185"/>
        <v>1.9711745559127117E-3</v>
      </c>
    </row>
    <row r="3927" spans="1:8" x14ac:dyDescent="0.25">
      <c r="A3927" s="12">
        <f>Riesgo!D3931</f>
        <v>0.69591630961650697</v>
      </c>
      <c r="F3927" s="75">
        <f t="shared" si="183"/>
        <v>-9.3375570899289384E-2</v>
      </c>
      <c r="G3927" s="26">
        <f t="shared" si="184"/>
        <v>-8.1414134502606132E-4</v>
      </c>
      <c r="H3927" s="26">
        <f t="shared" si="185"/>
        <v>7.6020912884523813E-5</v>
      </c>
    </row>
    <row r="3928" spans="1:8" x14ac:dyDescent="0.25">
      <c r="A3928" s="12">
        <f>Riesgo!D3932</f>
        <v>0.90650146023375511</v>
      </c>
      <c r="F3928" s="75">
        <f t="shared" si="183"/>
        <v>0.11720957971795876</v>
      </c>
      <c r="G3928" s="26">
        <f t="shared" si="184"/>
        <v>1.6102352366869413E-3</v>
      </c>
      <c r="H3928" s="26">
        <f t="shared" si="185"/>
        <v>1.8873499533912424E-4</v>
      </c>
    </row>
    <row r="3929" spans="1:8" x14ac:dyDescent="0.25">
      <c r="A3929" s="12">
        <f>Riesgo!D3933</f>
        <v>0.6846631894447468</v>
      </c>
      <c r="F3929" s="75">
        <f t="shared" si="183"/>
        <v>-0.10462869107104955</v>
      </c>
      <c r="G3929" s="26">
        <f t="shared" si="184"/>
        <v>-1.1453873351335089E-3</v>
      </c>
      <c r="H3929" s="26">
        <f t="shared" si="185"/>
        <v>1.1984037764437662E-4</v>
      </c>
    </row>
    <row r="3930" spans="1:8" x14ac:dyDescent="0.25">
      <c r="A3930" s="12">
        <f>Riesgo!D3934</f>
        <v>0.48078738224388845</v>
      </c>
      <c r="F3930" s="75">
        <f t="shared" si="183"/>
        <v>-0.3085044982719079</v>
      </c>
      <c r="G3930" s="26">
        <f t="shared" si="184"/>
        <v>-2.9361923475702836E-2</v>
      </c>
      <c r="H3930" s="26">
        <f t="shared" si="185"/>
        <v>9.0582854701698572E-3</v>
      </c>
    </row>
    <row r="3931" spans="1:8" x14ac:dyDescent="0.25">
      <c r="A3931" s="12">
        <f>Riesgo!D3935</f>
        <v>0.78891551320210629</v>
      </c>
      <c r="F3931" s="75">
        <f t="shared" si="183"/>
        <v>-3.7636731369006249E-4</v>
      </c>
      <c r="G3931" s="26">
        <f t="shared" si="184"/>
        <v>-5.3313316259319852E-11</v>
      </c>
      <c r="H3931" s="26">
        <f t="shared" si="185"/>
        <v>2.0065389624428943E-14</v>
      </c>
    </row>
    <row r="3932" spans="1:8" x14ac:dyDescent="0.25">
      <c r="A3932" s="12">
        <f>Riesgo!D3936</f>
        <v>0.75352176672813709</v>
      </c>
      <c r="F3932" s="75">
        <f t="shared" si="183"/>
        <v>-3.5770113787659263E-2</v>
      </c>
      <c r="G3932" s="26">
        <f t="shared" si="184"/>
        <v>-4.5767897805895814E-5</v>
      </c>
      <c r="H3932" s="26">
        <f t="shared" si="185"/>
        <v>1.6371229123388539E-6</v>
      </c>
    </row>
    <row r="3933" spans="1:8" x14ac:dyDescent="0.25">
      <c r="A3933" s="12">
        <f>Riesgo!D3937</f>
        <v>0.91591102593049745</v>
      </c>
      <c r="F3933" s="75">
        <f t="shared" si="183"/>
        <v>0.1266191454147011</v>
      </c>
      <c r="G3933" s="26">
        <f t="shared" si="184"/>
        <v>2.030009798070072E-3</v>
      </c>
      <c r="H3933" s="26">
        <f t="shared" si="185"/>
        <v>2.5703810581510241E-4</v>
      </c>
    </row>
    <row r="3934" spans="1:8" x14ac:dyDescent="0.25">
      <c r="A3934" s="12">
        <f>Riesgo!D3938</f>
        <v>0.92537169766194527</v>
      </c>
      <c r="F3934" s="75">
        <f t="shared" si="183"/>
        <v>0.13607981714614892</v>
      </c>
      <c r="G3934" s="26">
        <f t="shared" si="184"/>
        <v>2.5198874935909508E-3</v>
      </c>
      <c r="H3934" s="26">
        <f t="shared" si="185"/>
        <v>3.429058293567241E-4</v>
      </c>
    </row>
    <row r="3935" spans="1:8" x14ac:dyDescent="0.25">
      <c r="A3935" s="12">
        <f>Riesgo!D3939</f>
        <v>0.79729038664063656</v>
      </c>
      <c r="F3935" s="75">
        <f t="shared" si="183"/>
        <v>7.9985061248402101E-3</v>
      </c>
      <c r="G3935" s="26">
        <f t="shared" si="184"/>
        <v>5.1171322952589833E-7</v>
      </c>
      <c r="H3935" s="26">
        <f t="shared" si="185"/>
        <v>4.0929414005246626E-9</v>
      </c>
    </row>
    <row r="3936" spans="1:8" x14ac:dyDescent="0.25">
      <c r="A3936" s="12">
        <f>Riesgo!D3940</f>
        <v>0.93095491722559842</v>
      </c>
      <c r="F3936" s="75">
        <f t="shared" si="183"/>
        <v>0.14166303670980207</v>
      </c>
      <c r="G3936" s="26">
        <f t="shared" si="184"/>
        <v>2.8429527482434088E-3</v>
      </c>
      <c r="H3936" s="26">
        <f t="shared" si="185"/>
        <v>4.0274131953863868E-4</v>
      </c>
    </row>
    <row r="3937" spans="1:8" x14ac:dyDescent="0.25">
      <c r="A3937" s="12">
        <f>Riesgo!D3941</f>
        <v>0.64157794653942368</v>
      </c>
      <c r="F3937" s="75">
        <f t="shared" si="183"/>
        <v>-0.14771393397637267</v>
      </c>
      <c r="G3937" s="26">
        <f t="shared" si="184"/>
        <v>-3.2230303402393636E-3</v>
      </c>
      <c r="H3937" s="26">
        <f t="shared" si="185"/>
        <v>4.760864908819633E-4</v>
      </c>
    </row>
    <row r="3938" spans="1:8" x14ac:dyDescent="0.25">
      <c r="A3938" s="12">
        <f>Riesgo!D3942</f>
        <v>0.66054087348536694</v>
      </c>
      <c r="F3938" s="75">
        <f t="shared" si="183"/>
        <v>-0.12875100703042941</v>
      </c>
      <c r="G3938" s="26">
        <f t="shared" si="184"/>
        <v>-2.1342825015752587E-3</v>
      </c>
      <c r="H3938" s="26">
        <f t="shared" si="185"/>
        <v>2.747910213652386E-4</v>
      </c>
    </row>
    <row r="3939" spans="1:8" x14ac:dyDescent="0.25">
      <c r="A3939" s="12">
        <f>Riesgo!D3943</f>
        <v>0.6701103108666745</v>
      </c>
      <c r="F3939" s="75">
        <f t="shared" si="183"/>
        <v>-0.11918156964912185</v>
      </c>
      <c r="G3939" s="26">
        <f t="shared" si="184"/>
        <v>-1.6928843988004291E-3</v>
      </c>
      <c r="H3939" s="26">
        <f t="shared" si="185"/>
        <v>2.0176061988354512E-4</v>
      </c>
    </row>
    <row r="3940" spans="1:8" x14ac:dyDescent="0.25">
      <c r="A3940" s="12">
        <f>Riesgo!D3944</f>
        <v>0.8712964982013035</v>
      </c>
      <c r="F3940" s="75">
        <f t="shared" si="183"/>
        <v>8.2004617685507153E-2</v>
      </c>
      <c r="G3940" s="26">
        <f t="shared" si="184"/>
        <v>5.5146115319761155E-4</v>
      </c>
      <c r="H3940" s="26">
        <f t="shared" si="185"/>
        <v>4.5222361036379024E-5</v>
      </c>
    </row>
    <row r="3941" spans="1:8" x14ac:dyDescent="0.25">
      <c r="A3941" s="12">
        <f>Riesgo!D3945</f>
        <v>0.96001592400262115</v>
      </c>
      <c r="F3941" s="75">
        <f t="shared" si="183"/>
        <v>0.17072404348682479</v>
      </c>
      <c r="G3941" s="26">
        <f t="shared" si="184"/>
        <v>4.9760423117546368E-3</v>
      </c>
      <c r="H3941" s="26">
        <f t="shared" si="185"/>
        <v>8.4953006402427886E-4</v>
      </c>
    </row>
    <row r="3942" spans="1:8" x14ac:dyDescent="0.25">
      <c r="A3942" s="12">
        <f>Riesgo!D3946</f>
        <v>0.62511709926293901</v>
      </c>
      <c r="F3942" s="75">
        <f t="shared" si="183"/>
        <v>-0.16417478125285734</v>
      </c>
      <c r="G3942" s="26">
        <f t="shared" si="184"/>
        <v>-4.4250617849251406E-3</v>
      </c>
      <c r="H3942" s="26">
        <f t="shared" si="185"/>
        <v>7.2648355057046334E-4</v>
      </c>
    </row>
    <row r="3943" spans="1:8" x14ac:dyDescent="0.25">
      <c r="A3943" s="12">
        <f>Riesgo!D3947</f>
        <v>0.82244210269673701</v>
      </c>
      <c r="F3943" s="75">
        <f t="shared" si="183"/>
        <v>3.3150222180940658E-2</v>
      </c>
      <c r="G3943" s="26">
        <f t="shared" si="184"/>
        <v>3.6430013358813582E-5</v>
      </c>
      <c r="H3943" s="26">
        <f t="shared" si="185"/>
        <v>1.2076630368993066E-6</v>
      </c>
    </row>
    <row r="3944" spans="1:8" x14ac:dyDescent="0.25">
      <c r="A3944" s="12">
        <f>Riesgo!D3948</f>
        <v>0.95746535221290174</v>
      </c>
      <c r="F3944" s="75">
        <f t="shared" si="183"/>
        <v>0.16817347169710539</v>
      </c>
      <c r="G3944" s="26">
        <f t="shared" si="184"/>
        <v>4.75633536734206E-3</v>
      </c>
      <c r="H3944" s="26">
        <f t="shared" si="185"/>
        <v>7.9988943128164128E-4</v>
      </c>
    </row>
    <row r="3945" spans="1:8" x14ac:dyDescent="0.25">
      <c r="A3945" s="12">
        <f>Riesgo!D3949</f>
        <v>0.80206472174653609</v>
      </c>
      <c r="F3945" s="75">
        <f t="shared" si="183"/>
        <v>1.277284123073974E-2</v>
      </c>
      <c r="G3945" s="26">
        <f t="shared" si="184"/>
        <v>2.0838312254928355E-6</v>
      </c>
      <c r="H3945" s="26">
        <f t="shared" si="185"/>
        <v>2.6616445394877808E-8</v>
      </c>
    </row>
    <row r="3946" spans="1:8" x14ac:dyDescent="0.25">
      <c r="A3946" s="12">
        <f>Riesgo!D3950</f>
        <v>0.88038291492306453</v>
      </c>
      <c r="F3946" s="75">
        <f t="shared" si="183"/>
        <v>9.1091034407268179E-2</v>
      </c>
      <c r="G3946" s="26">
        <f t="shared" si="184"/>
        <v>7.5583483095707218E-4</v>
      </c>
      <c r="H3946" s="26">
        <f t="shared" si="185"/>
        <v>6.8849776592922393E-5</v>
      </c>
    </row>
    <row r="3947" spans="1:8" x14ac:dyDescent="0.25">
      <c r="A3947" s="12">
        <f>Riesgo!D3951</f>
        <v>0.84374982869190362</v>
      </c>
      <c r="F3947" s="75">
        <f t="shared" si="183"/>
        <v>5.4457948176107274E-2</v>
      </c>
      <c r="G3947" s="26">
        <f t="shared" si="184"/>
        <v>1.6150420076207374E-4</v>
      </c>
      <c r="H3947" s="26">
        <f t="shared" si="185"/>
        <v>8.7951873953246366E-6</v>
      </c>
    </row>
    <row r="3948" spans="1:8" x14ac:dyDescent="0.25">
      <c r="A3948" s="12">
        <f>Riesgo!D3952</f>
        <v>0.6765329268101159</v>
      </c>
      <c r="F3948" s="75">
        <f t="shared" si="183"/>
        <v>-0.11275895370568045</v>
      </c>
      <c r="G3948" s="26">
        <f t="shared" si="184"/>
        <v>-1.4336829226220379E-3</v>
      </c>
      <c r="H3948" s="26">
        <f t="shared" si="185"/>
        <v>1.6166058630056302E-4</v>
      </c>
    </row>
    <row r="3949" spans="1:8" x14ac:dyDescent="0.25">
      <c r="A3949" s="12">
        <f>Riesgo!D3953</f>
        <v>0.70297575679357316</v>
      </c>
      <c r="F3949" s="75">
        <f t="shared" si="183"/>
        <v>-8.6316123722223193E-2</v>
      </c>
      <c r="G3949" s="26">
        <f t="shared" si="184"/>
        <v>-6.4309596776586202E-4</v>
      </c>
      <c r="H3949" s="26">
        <f t="shared" si="185"/>
        <v>5.5509551118940997E-5</v>
      </c>
    </row>
    <row r="3950" spans="1:8" x14ac:dyDescent="0.25">
      <c r="A3950" s="12">
        <f>Riesgo!D3954</f>
        <v>0.82240283785298962</v>
      </c>
      <c r="F3950" s="75">
        <f t="shared" si="183"/>
        <v>3.311095733719327E-2</v>
      </c>
      <c r="G3950" s="26">
        <f t="shared" si="184"/>
        <v>3.63007178282021E-5</v>
      </c>
      <c r="H3950" s="26">
        <f t="shared" si="185"/>
        <v>1.2019515193190907E-6</v>
      </c>
    </row>
    <row r="3951" spans="1:8" x14ac:dyDescent="0.25">
      <c r="A3951" s="12">
        <f>Riesgo!D3955</f>
        <v>0.89307189061135384</v>
      </c>
      <c r="F3951" s="75">
        <f t="shared" si="183"/>
        <v>0.10378001009555748</v>
      </c>
      <c r="G3951" s="26">
        <f t="shared" si="184"/>
        <v>1.1177408563482288E-3</v>
      </c>
      <c r="H3951" s="26">
        <f t="shared" si="185"/>
        <v>1.1599915735603624E-4</v>
      </c>
    </row>
    <row r="3952" spans="1:8" x14ac:dyDescent="0.25">
      <c r="A3952" s="12">
        <f>Riesgo!D3956</f>
        <v>0.88796016857728099</v>
      </c>
      <c r="F3952" s="75">
        <f t="shared" si="183"/>
        <v>9.8668288061484644E-2</v>
      </c>
      <c r="G3952" s="26">
        <f t="shared" si="184"/>
        <v>9.6057831711725186E-4</v>
      </c>
      <c r="H3952" s="26">
        <f t="shared" si="185"/>
        <v>9.477861809894115E-5</v>
      </c>
    </row>
    <row r="3953" spans="1:8" x14ac:dyDescent="0.25">
      <c r="A3953" s="12">
        <f>Riesgo!D3957</f>
        <v>0.77907766484775443</v>
      </c>
      <c r="F3953" s="75">
        <f t="shared" si="183"/>
        <v>-1.0214215668041926E-2</v>
      </c>
      <c r="G3953" s="26">
        <f t="shared" si="184"/>
        <v>-1.0656511809896893E-6</v>
      </c>
      <c r="H3953" s="26">
        <f t="shared" si="185"/>
        <v>1.0884790989532268E-8</v>
      </c>
    </row>
    <row r="3954" spans="1:8" x14ac:dyDescent="0.25">
      <c r="A3954" s="12">
        <f>Riesgo!D3958</f>
        <v>0.64225169722290232</v>
      </c>
      <c r="F3954" s="75">
        <f t="shared" si="183"/>
        <v>-0.14704018329289403</v>
      </c>
      <c r="G3954" s="26">
        <f t="shared" si="184"/>
        <v>-3.1791286744747146E-3</v>
      </c>
      <c r="H3954" s="26">
        <f t="shared" si="185"/>
        <v>4.6745966300645728E-4</v>
      </c>
    </row>
    <row r="3955" spans="1:8" x14ac:dyDescent="0.25">
      <c r="A3955" s="12">
        <f>Riesgo!D3959</f>
        <v>0.58299923463061143</v>
      </c>
      <c r="F3955" s="75">
        <f t="shared" si="183"/>
        <v>-0.20629264588518492</v>
      </c>
      <c r="G3955" s="26">
        <f t="shared" si="184"/>
        <v>-8.779125113931311E-3</v>
      </c>
      <c r="H3955" s="26">
        <f t="shared" si="185"/>
        <v>1.8110689483099658E-3</v>
      </c>
    </row>
    <row r="3956" spans="1:8" x14ac:dyDescent="0.25">
      <c r="A3956" s="12">
        <f>Riesgo!D3960</f>
        <v>0.58974719154429212</v>
      </c>
      <c r="F3956" s="75">
        <f t="shared" si="183"/>
        <v>-0.19954468897150424</v>
      </c>
      <c r="G3956" s="26">
        <f t="shared" si="184"/>
        <v>-7.9454869670704305E-3</v>
      </c>
      <c r="H3956" s="26">
        <f t="shared" si="185"/>
        <v>1.5854797255712098E-3</v>
      </c>
    </row>
    <row r="3957" spans="1:8" x14ac:dyDescent="0.25">
      <c r="A3957" s="12">
        <f>Riesgo!D3961</f>
        <v>0.85855244691190646</v>
      </c>
      <c r="F3957" s="75">
        <f t="shared" si="183"/>
        <v>6.9260566396110113E-2</v>
      </c>
      <c r="G3957" s="26">
        <f t="shared" si="184"/>
        <v>3.3224474176004009E-4</v>
      </c>
      <c r="H3957" s="26">
        <f t="shared" si="185"/>
        <v>2.3011458996429715E-5</v>
      </c>
    </row>
    <row r="3958" spans="1:8" x14ac:dyDescent="0.25">
      <c r="A3958" s="12">
        <f>Riesgo!D3962</f>
        <v>0.53253332079979843</v>
      </c>
      <c r="F3958" s="75">
        <f t="shared" si="183"/>
        <v>-0.25675855971599792</v>
      </c>
      <c r="G3958" s="26">
        <f t="shared" si="184"/>
        <v>-1.6926797262191141E-2</v>
      </c>
      <c r="H3958" s="26">
        <f t="shared" si="185"/>
        <v>4.3461000856448943E-3</v>
      </c>
    </row>
    <row r="3959" spans="1:8" x14ac:dyDescent="0.25">
      <c r="A3959" s="12">
        <f>Riesgo!D3963</f>
        <v>0.81648579666284171</v>
      </c>
      <c r="F3959" s="75">
        <f t="shared" si="183"/>
        <v>2.7193916147045361E-2</v>
      </c>
      <c r="G3959" s="26">
        <f t="shared" si="184"/>
        <v>2.0110147786747503E-5</v>
      </c>
      <c r="H3959" s="26">
        <f t="shared" si="185"/>
        <v>5.4687367261750142E-7</v>
      </c>
    </row>
    <row r="3960" spans="1:8" x14ac:dyDescent="0.25">
      <c r="A3960" s="12">
        <f>Riesgo!D3964</f>
        <v>0.68342332387311555</v>
      </c>
      <c r="F3960" s="75">
        <f t="shared" si="183"/>
        <v>-0.1058685566426808</v>
      </c>
      <c r="G3960" s="26">
        <f t="shared" si="184"/>
        <v>-1.186590799239757E-3</v>
      </c>
      <c r="H3960" s="26">
        <f t="shared" si="185"/>
        <v>1.2562265524099811E-4</v>
      </c>
    </row>
    <row r="3961" spans="1:8" x14ac:dyDescent="0.25">
      <c r="A3961" s="12">
        <f>Riesgo!D3965</f>
        <v>0.82911614181933535</v>
      </c>
      <c r="F3961" s="75">
        <f t="shared" si="183"/>
        <v>3.9824261303538999E-2</v>
      </c>
      <c r="G3961" s="26">
        <f t="shared" si="184"/>
        <v>6.3160154920189631E-5</v>
      </c>
      <c r="H3961" s="26">
        <f t="shared" si="185"/>
        <v>2.5153065135136362E-6</v>
      </c>
    </row>
    <row r="3962" spans="1:8" x14ac:dyDescent="0.25">
      <c r="A3962" s="12">
        <f>Riesgo!D3966</f>
        <v>0.88947966028902314</v>
      </c>
      <c r="F3962" s="75">
        <f t="shared" si="183"/>
        <v>0.10018777977322679</v>
      </c>
      <c r="G3962" s="26">
        <f t="shared" si="184"/>
        <v>1.0056439781911219E-3</v>
      </c>
      <c r="H3962" s="26">
        <f t="shared" si="185"/>
        <v>1.0075323741728382E-4</v>
      </c>
    </row>
    <row r="3963" spans="1:8" x14ac:dyDescent="0.25">
      <c r="A3963" s="12">
        <f>Riesgo!D3967</f>
        <v>0.60622191508440137</v>
      </c>
      <c r="F3963" s="75">
        <f t="shared" si="183"/>
        <v>-0.18306996543139498</v>
      </c>
      <c r="G3963" s="26">
        <f t="shared" si="184"/>
        <v>-6.1355189047821645E-3</v>
      </c>
      <c r="H3963" s="26">
        <f t="shared" si="185"/>
        <v>1.1232292338021414E-3</v>
      </c>
    </row>
    <row r="3964" spans="1:8" x14ac:dyDescent="0.25">
      <c r="A3964" s="12">
        <f>Riesgo!D3968</f>
        <v>0.75571474482581236</v>
      </c>
      <c r="F3964" s="75">
        <f t="shared" si="183"/>
        <v>-3.3577135689983995E-2</v>
      </c>
      <c r="G3964" s="26">
        <f t="shared" si="184"/>
        <v>-3.7855670009628652E-5</v>
      </c>
      <c r="H3964" s="26">
        <f t="shared" si="185"/>
        <v>1.271084968548559E-6</v>
      </c>
    </row>
    <row r="3965" spans="1:8" x14ac:dyDescent="0.25">
      <c r="A3965" s="12">
        <f>Riesgo!D3969</f>
        <v>0.73641345837874717</v>
      </c>
      <c r="F3965" s="75">
        <f t="shared" si="183"/>
        <v>-5.2878422137049186E-2</v>
      </c>
      <c r="G3965" s="26">
        <f t="shared" si="184"/>
        <v>-1.4785481175895438E-4</v>
      </c>
      <c r="H3965" s="26">
        <f t="shared" si="185"/>
        <v>7.8183291511839329E-6</v>
      </c>
    </row>
    <row r="3966" spans="1:8" x14ac:dyDescent="0.25">
      <c r="A3966" s="12">
        <f>Riesgo!D3970</f>
        <v>0.71700167486167832</v>
      </c>
      <c r="F3966" s="75">
        <f t="shared" si="183"/>
        <v>-7.2290205654118034E-2</v>
      </c>
      <c r="G3966" s="26">
        <f t="shared" si="184"/>
        <v>-3.7777949414725032E-4</v>
      </c>
      <c r="H3966" s="26">
        <f t="shared" si="185"/>
        <v>2.7309757323813408E-5</v>
      </c>
    </row>
    <row r="3967" spans="1:8" x14ac:dyDescent="0.25">
      <c r="A3967" s="12">
        <f>Riesgo!D3971</f>
        <v>0.78352041528998773</v>
      </c>
      <c r="F3967" s="75">
        <f t="shared" si="183"/>
        <v>-5.7714652258086252E-3</v>
      </c>
      <c r="G3967" s="26">
        <f t="shared" si="184"/>
        <v>-1.9224641501472586E-7</v>
      </c>
      <c r="H3967" s="26">
        <f t="shared" si="185"/>
        <v>1.1095434990438633E-9</v>
      </c>
    </row>
    <row r="3968" spans="1:8" x14ac:dyDescent="0.25">
      <c r="A3968" s="12">
        <f>Riesgo!D3972</f>
        <v>0.97816729206964215</v>
      </c>
      <c r="F3968" s="75">
        <f t="shared" si="183"/>
        <v>0.1888754115538458</v>
      </c>
      <c r="G3968" s="26">
        <f t="shared" si="184"/>
        <v>6.7379265275441585E-3</v>
      </c>
      <c r="H3968" s="26">
        <f t="shared" si="185"/>
        <v>1.2726286459094779E-3</v>
      </c>
    </row>
    <row r="3969" spans="1:8" x14ac:dyDescent="0.25">
      <c r="A3969" s="12">
        <f>Riesgo!D3973</f>
        <v>0.74274680333292553</v>
      </c>
      <c r="F3969" s="75">
        <f t="shared" si="183"/>
        <v>-4.654507718287082E-2</v>
      </c>
      <c r="G3969" s="26">
        <f t="shared" si="184"/>
        <v>-1.0083731296494396E-4</v>
      </c>
      <c r="H3969" s="26">
        <f t="shared" si="185"/>
        <v>4.6934805148666166E-6</v>
      </c>
    </row>
    <row r="3970" spans="1:8" x14ac:dyDescent="0.25">
      <c r="A3970" s="12">
        <f>Riesgo!D3974</f>
        <v>0.79230365932716551</v>
      </c>
      <c r="F3970" s="75">
        <f t="shared" si="183"/>
        <v>3.011778811369159E-3</v>
      </c>
      <c r="G3970" s="26">
        <f t="shared" si="184"/>
        <v>2.7319278204739693E-8</v>
      </c>
      <c r="H3970" s="26">
        <f t="shared" si="185"/>
        <v>8.2279623238934281E-11</v>
      </c>
    </row>
    <row r="3971" spans="1:8" x14ac:dyDescent="0.25">
      <c r="A3971" s="12">
        <f>Riesgo!D3975</f>
        <v>0.82229383446338777</v>
      </c>
      <c r="F3971" s="75">
        <f t="shared" ref="F3971:F4034" si="186">A3971-$D$4</f>
        <v>3.3001953947591423E-2</v>
      </c>
      <c r="G3971" s="26">
        <f t="shared" ref="G3971:G4034" si="187">IF(A3971=0,0,(A3971-D$4)^3)</f>
        <v>3.5943383924761846E-5</v>
      </c>
      <c r="H3971" s="26">
        <f t="shared" ref="H3971:H4034" si="188">IF(A3971=0,0,(A3971-D$4)^4)</f>
        <v>1.1862019010055883E-6</v>
      </c>
    </row>
    <row r="3972" spans="1:8" x14ac:dyDescent="0.25">
      <c r="A3972" s="12">
        <f>Riesgo!D3976</f>
        <v>0.85913381497525176</v>
      </c>
      <c r="F3972" s="75">
        <f t="shared" si="186"/>
        <v>6.9841934459455413E-2</v>
      </c>
      <c r="G3972" s="26">
        <f t="shared" si="187"/>
        <v>3.4068167939494467E-4</v>
      </c>
      <c r="H3972" s="26">
        <f t="shared" si="188"/>
        <v>2.379386752383893E-5</v>
      </c>
    </row>
    <row r="3973" spans="1:8" x14ac:dyDescent="0.25">
      <c r="A3973" s="12">
        <f>Riesgo!D3977</f>
        <v>0.7931407717065343</v>
      </c>
      <c r="F3973" s="75">
        <f t="shared" si="186"/>
        <v>3.8488911907379464E-3</v>
      </c>
      <c r="G3973" s="26">
        <f t="shared" si="187"/>
        <v>5.7017333223016063E-8</v>
      </c>
      <c r="H3973" s="26">
        <f t="shared" si="188"/>
        <v>2.1945351156143658E-10</v>
      </c>
    </row>
    <row r="3974" spans="1:8" x14ac:dyDescent="0.25">
      <c r="A3974" s="12">
        <f>Riesgo!D3978</f>
        <v>1</v>
      </c>
      <c r="F3974" s="75">
        <f t="shared" si="186"/>
        <v>0.21070811948420365</v>
      </c>
      <c r="G3974" s="26">
        <f t="shared" si="187"/>
        <v>9.3550004657532264E-3</v>
      </c>
      <c r="H3974" s="26">
        <f t="shared" si="188"/>
        <v>1.9711745559127117E-3</v>
      </c>
    </row>
    <row r="3975" spans="1:8" x14ac:dyDescent="0.25">
      <c r="A3975" s="12">
        <f>Riesgo!D3979</f>
        <v>0.94935619255838033</v>
      </c>
      <c r="F3975" s="75">
        <f t="shared" si="186"/>
        <v>0.16006431204258398</v>
      </c>
      <c r="G3975" s="26">
        <f t="shared" si="187"/>
        <v>4.1009411504350814E-3</v>
      </c>
      <c r="H3975" s="26">
        <f t="shared" si="188"/>
        <v>6.5641432397151413E-4</v>
      </c>
    </row>
    <row r="3976" spans="1:8" x14ac:dyDescent="0.25">
      <c r="A3976" s="12">
        <f>Riesgo!D3980</f>
        <v>0.86385315900665716</v>
      </c>
      <c r="F3976" s="75">
        <f t="shared" si="186"/>
        <v>7.4561278490860805E-2</v>
      </c>
      <c r="G3976" s="26">
        <f t="shared" si="187"/>
        <v>4.1451479731624888E-4</v>
      </c>
      <c r="H3976" s="26">
        <f t="shared" si="188"/>
        <v>3.0906753241279556E-5</v>
      </c>
    </row>
    <row r="3977" spans="1:8" x14ac:dyDescent="0.25">
      <c r="A3977" s="12">
        <f>Riesgo!D3981</f>
        <v>0.85226126588127105</v>
      </c>
      <c r="F3977" s="75">
        <f t="shared" si="186"/>
        <v>6.2969385365474695E-2</v>
      </c>
      <c r="G3977" s="26">
        <f t="shared" si="187"/>
        <v>2.4968264865936855E-4</v>
      </c>
      <c r="H3977" s="26">
        <f t="shared" si="188"/>
        <v>1.5722362922504199E-5</v>
      </c>
    </row>
    <row r="3978" spans="1:8" x14ac:dyDescent="0.25">
      <c r="A3978" s="12">
        <f>Riesgo!D3982</f>
        <v>0.74219071906891632</v>
      </c>
      <c r="F3978" s="75">
        <f t="shared" si="186"/>
        <v>-4.7101161446880035E-2</v>
      </c>
      <c r="G3978" s="26">
        <f t="shared" si="187"/>
        <v>-1.0449484088672888E-4</v>
      </c>
      <c r="H3978" s="26">
        <f t="shared" si="188"/>
        <v>4.9218283709718579E-6</v>
      </c>
    </row>
    <row r="3979" spans="1:8" x14ac:dyDescent="0.25">
      <c r="A3979" s="12">
        <f>Riesgo!D3983</f>
        <v>0.8610836378027994</v>
      </c>
      <c r="F3979" s="75">
        <f t="shared" si="186"/>
        <v>7.1791757287003044E-2</v>
      </c>
      <c r="G3979" s="26">
        <f t="shared" si="187"/>
        <v>3.7001876714296391E-4</v>
      </c>
      <c r="H3979" s="26">
        <f t="shared" si="188"/>
        <v>2.6564297522363759E-5</v>
      </c>
    </row>
    <row r="3980" spans="1:8" x14ac:dyDescent="0.25">
      <c r="A3980" s="12">
        <f>Riesgo!D3984</f>
        <v>0.62660442329981059</v>
      </c>
      <c r="F3980" s="75">
        <f t="shared" si="186"/>
        <v>-0.16268745721598576</v>
      </c>
      <c r="G3980" s="26">
        <f t="shared" si="187"/>
        <v>-4.3058828887674724E-3</v>
      </c>
      <c r="H3980" s="26">
        <f t="shared" si="188"/>
        <v>7.0051313824340343E-4</v>
      </c>
    </row>
    <row r="3981" spans="1:8" x14ac:dyDescent="0.25">
      <c r="A3981" s="12">
        <f>Riesgo!D3985</f>
        <v>0.86233051964733665</v>
      </c>
      <c r="F3981" s="75">
        <f t="shared" si="186"/>
        <v>7.3038639131540295E-2</v>
      </c>
      <c r="G3981" s="26">
        <f t="shared" si="187"/>
        <v>3.896350508167867E-4</v>
      </c>
      <c r="H3981" s="26">
        <f t="shared" si="188"/>
        <v>2.8458413869606647E-5</v>
      </c>
    </row>
    <row r="3982" spans="1:8" x14ac:dyDescent="0.25">
      <c r="A3982" s="12">
        <f>Riesgo!D3986</f>
        <v>0.83913680902205423</v>
      </c>
      <c r="F3982" s="75">
        <f t="shared" si="186"/>
        <v>4.984492850625788E-2</v>
      </c>
      <c r="G3982" s="26">
        <f t="shared" si="187"/>
        <v>1.2384056714312953E-4</v>
      </c>
      <c r="H3982" s="26">
        <f t="shared" si="188"/>
        <v>6.1728242154237196E-6</v>
      </c>
    </row>
    <row r="3983" spans="1:8" x14ac:dyDescent="0.25">
      <c r="A3983" s="12">
        <f>Riesgo!D3987</f>
        <v>0.8719343258921346</v>
      </c>
      <c r="F3983" s="75">
        <f t="shared" si="186"/>
        <v>8.2642445376338247E-2</v>
      </c>
      <c r="G3983" s="26">
        <f t="shared" si="187"/>
        <v>5.6442920636301779E-4</v>
      </c>
      <c r="H3983" s="26">
        <f t="shared" si="188"/>
        <v>4.6645809855665654E-5</v>
      </c>
    </row>
    <row r="3984" spans="1:8" x14ac:dyDescent="0.25">
      <c r="A3984" s="12">
        <f>Riesgo!D3988</f>
        <v>0.76250846057269905</v>
      </c>
      <c r="F3984" s="75">
        <f t="shared" si="186"/>
        <v>-2.6783419943097297E-2</v>
      </c>
      <c r="G3984" s="26">
        <f t="shared" si="187"/>
        <v>-1.9213128717055044E-5</v>
      </c>
      <c r="H3984" s="26">
        <f t="shared" si="188"/>
        <v>5.1459329484966747E-7</v>
      </c>
    </row>
    <row r="3985" spans="1:8" x14ac:dyDescent="0.25">
      <c r="A3985" s="12">
        <f>Riesgo!D3989</f>
        <v>0.90479053230902373</v>
      </c>
      <c r="F3985" s="75">
        <f t="shared" si="186"/>
        <v>0.11549865179322738</v>
      </c>
      <c r="G3985" s="26">
        <f t="shared" si="187"/>
        <v>1.5407449193836219E-3</v>
      </c>
      <c r="H3985" s="26">
        <f t="shared" si="188"/>
        <v>1.7795396094607313E-4</v>
      </c>
    </row>
    <row r="3986" spans="1:8" x14ac:dyDescent="0.25">
      <c r="A3986" s="12">
        <f>Riesgo!D3990</f>
        <v>0.96956342980038368</v>
      </c>
      <c r="F3986" s="75">
        <f t="shared" si="186"/>
        <v>0.18027154928458733</v>
      </c>
      <c r="G3986" s="26">
        <f t="shared" si="187"/>
        <v>5.8584344295532038E-3</v>
      </c>
      <c r="H3986" s="26">
        <f t="shared" si="188"/>
        <v>1.0561090509977236E-3</v>
      </c>
    </row>
    <row r="3987" spans="1:8" x14ac:dyDescent="0.25">
      <c r="A3987" s="12">
        <f>Riesgo!D3991</f>
        <v>0.70106964836392249</v>
      </c>
      <c r="F3987" s="75">
        <f t="shared" si="186"/>
        <v>-8.8222232151873858E-2</v>
      </c>
      <c r="G3987" s="26">
        <f t="shared" si="187"/>
        <v>-6.8664794652988363E-4</v>
      </c>
      <c r="H3987" s="26">
        <f t="shared" si="188"/>
        <v>6.0577614545366865E-5</v>
      </c>
    </row>
    <row r="3988" spans="1:8" x14ac:dyDescent="0.25">
      <c r="A3988" s="12">
        <f>Riesgo!D3992</f>
        <v>0.73922207300805998</v>
      </c>
      <c r="F3988" s="75">
        <f t="shared" si="186"/>
        <v>-5.0069807507736375E-2</v>
      </c>
      <c r="G3988" s="26">
        <f t="shared" si="187"/>
        <v>-1.255242876114214E-4</v>
      </c>
      <c r="H3988" s="26">
        <f t="shared" si="188"/>
        <v>6.2849769182496065E-6</v>
      </c>
    </row>
    <row r="3989" spans="1:8" x14ac:dyDescent="0.25">
      <c r="A3989" s="12">
        <f>Riesgo!D3993</f>
        <v>0.69012629922335067</v>
      </c>
      <c r="F3989" s="75">
        <f t="shared" si="186"/>
        <v>-9.9165581292445681E-2</v>
      </c>
      <c r="G3989" s="26">
        <f t="shared" si="187"/>
        <v>-9.7517573417937908E-4</v>
      </c>
      <c r="H3989" s="26">
        <f t="shared" si="188"/>
        <v>9.6703868542185613E-5</v>
      </c>
    </row>
    <row r="3990" spans="1:8" x14ac:dyDescent="0.25">
      <c r="A3990" s="12">
        <f>Riesgo!D3994</f>
        <v>0.85431541159897739</v>
      </c>
      <c r="F3990" s="75">
        <f t="shared" si="186"/>
        <v>6.5023531083181041E-2</v>
      </c>
      <c r="G3990" s="26">
        <f t="shared" si="187"/>
        <v>2.7492336446616487E-4</v>
      </c>
      <c r="H3990" s="26">
        <f t="shared" si="188"/>
        <v>1.787648793485838E-5</v>
      </c>
    </row>
    <row r="3991" spans="1:8" x14ac:dyDescent="0.25">
      <c r="A3991" s="12">
        <f>Riesgo!D3995</f>
        <v>1</v>
      </c>
      <c r="F3991" s="75">
        <f t="shared" si="186"/>
        <v>0.21070811948420365</v>
      </c>
      <c r="G3991" s="26">
        <f t="shared" si="187"/>
        <v>9.3550004657532264E-3</v>
      </c>
      <c r="H3991" s="26">
        <f t="shared" si="188"/>
        <v>1.9711745559127117E-3</v>
      </c>
    </row>
    <row r="3992" spans="1:8" x14ac:dyDescent="0.25">
      <c r="A3992" s="12">
        <f>Riesgo!D3996</f>
        <v>0.81854041773781627</v>
      </c>
      <c r="F3992" s="75">
        <f t="shared" si="186"/>
        <v>2.9248537222019921E-2</v>
      </c>
      <c r="G3992" s="26">
        <f t="shared" si="187"/>
        <v>2.5021448818800508E-5</v>
      </c>
      <c r="H3992" s="26">
        <f t="shared" si="188"/>
        <v>7.3184077712555308E-7</v>
      </c>
    </row>
    <row r="3993" spans="1:8" x14ac:dyDescent="0.25">
      <c r="A3993" s="12">
        <f>Riesgo!D3997</f>
        <v>0.80048865989201035</v>
      </c>
      <c r="F3993" s="75">
        <f t="shared" si="186"/>
        <v>1.1196779376213994E-2</v>
      </c>
      <c r="G3993" s="26">
        <f t="shared" si="187"/>
        <v>1.403716363336675E-6</v>
      </c>
      <c r="H3993" s="26">
        <f t="shared" si="188"/>
        <v>1.5717102427062194E-8</v>
      </c>
    </row>
    <row r="3994" spans="1:8" x14ac:dyDescent="0.25">
      <c r="A3994" s="12">
        <f>Riesgo!D3998</f>
        <v>0.95850065473300861</v>
      </c>
      <c r="F3994" s="75">
        <f t="shared" si="186"/>
        <v>0.16920877421721225</v>
      </c>
      <c r="G3994" s="26">
        <f t="shared" si="187"/>
        <v>4.8447195087967737E-3</v>
      </c>
      <c r="H3994" s="26">
        <f t="shared" si="188"/>
        <v>8.1976904950971678E-4</v>
      </c>
    </row>
    <row r="3995" spans="1:8" x14ac:dyDescent="0.25">
      <c r="A3995" s="12">
        <f>Riesgo!D3999</f>
        <v>0.90547414578749374</v>
      </c>
      <c r="F3995" s="75">
        <f t="shared" si="186"/>
        <v>0.11618226527169739</v>
      </c>
      <c r="G3995" s="26">
        <f t="shared" si="187"/>
        <v>1.5682652513218324E-3</v>
      </c>
      <c r="H3995" s="26">
        <f t="shared" si="188"/>
        <v>1.8220460944545828E-4</v>
      </c>
    </row>
    <row r="3996" spans="1:8" x14ac:dyDescent="0.25">
      <c r="A3996" s="12">
        <f>Riesgo!D4000</f>
        <v>0.71646286575111706</v>
      </c>
      <c r="F3996" s="75">
        <f t="shared" si="186"/>
        <v>-7.282901476467929E-2</v>
      </c>
      <c r="G3996" s="26">
        <f t="shared" si="187"/>
        <v>-3.8628985671721469E-4</v>
      </c>
      <c r="H3996" s="26">
        <f t="shared" si="188"/>
        <v>2.8133109678303874E-5</v>
      </c>
    </row>
    <row r="3997" spans="1:8" x14ac:dyDescent="0.25">
      <c r="A3997" s="12">
        <f>Riesgo!D4001</f>
        <v>0.82806573100073089</v>
      </c>
      <c r="F3997" s="75">
        <f t="shared" si="186"/>
        <v>3.8773850484934536E-2</v>
      </c>
      <c r="G3997" s="26">
        <f t="shared" si="187"/>
        <v>5.8293051998225461E-5</v>
      </c>
      <c r="H3997" s="26">
        <f t="shared" si="188"/>
        <v>2.2602460824897083E-6</v>
      </c>
    </row>
    <row r="3998" spans="1:8" x14ac:dyDescent="0.25">
      <c r="A3998" s="12">
        <f>Riesgo!D4002</f>
        <v>0.78166637069616252</v>
      </c>
      <c r="F3998" s="75">
        <f t="shared" si="186"/>
        <v>-7.6255098196338356E-3</v>
      </c>
      <c r="G3998" s="26">
        <f t="shared" si="187"/>
        <v>-4.4341119526715781E-7</v>
      </c>
      <c r="H3998" s="26">
        <f t="shared" si="188"/>
        <v>3.3812364236452882E-9</v>
      </c>
    </row>
    <row r="3999" spans="1:8" x14ac:dyDescent="0.25">
      <c r="A3999" s="12">
        <f>Riesgo!D4003</f>
        <v>0.89122080076715116</v>
      </c>
      <c r="F3999" s="75">
        <f t="shared" si="186"/>
        <v>0.1019289202513548</v>
      </c>
      <c r="G3999" s="26">
        <f t="shared" si="187"/>
        <v>1.058991004539352E-3</v>
      </c>
      <c r="H3999" s="26">
        <f t="shared" si="188"/>
        <v>1.0794180964859374E-4</v>
      </c>
    </row>
    <row r="4000" spans="1:8" x14ac:dyDescent="0.25">
      <c r="A4000" s="12">
        <f>Riesgo!D4004</f>
        <v>0.79799303968964475</v>
      </c>
      <c r="F4000" s="75">
        <f t="shared" si="186"/>
        <v>8.701159173848394E-3</v>
      </c>
      <c r="G4000" s="26">
        <f t="shared" si="187"/>
        <v>6.5876624867746511E-7</v>
      </c>
      <c r="H4000" s="26">
        <f t="shared" si="188"/>
        <v>5.7320299881016175E-9</v>
      </c>
    </row>
    <row r="4001" spans="1:8" x14ac:dyDescent="0.25">
      <c r="A4001" s="12">
        <f>Riesgo!D4005</f>
        <v>0.86137452403323456</v>
      </c>
      <c r="F4001" s="75">
        <f t="shared" si="186"/>
        <v>7.2082643517438205E-2</v>
      </c>
      <c r="G4001" s="26">
        <f t="shared" si="187"/>
        <v>3.7453474781706065E-4</v>
      </c>
      <c r="H4001" s="26">
        <f t="shared" si="188"/>
        <v>2.6997454711790796E-5</v>
      </c>
    </row>
    <row r="4002" spans="1:8" x14ac:dyDescent="0.25">
      <c r="A4002" s="12">
        <f>Riesgo!D4006</f>
        <v>0.55375391414009467</v>
      </c>
      <c r="F4002" s="75">
        <f t="shared" si="186"/>
        <v>-0.23553796637570168</v>
      </c>
      <c r="G4002" s="26">
        <f t="shared" si="187"/>
        <v>-1.3067206767500129E-2</v>
      </c>
      <c r="H4002" s="26">
        <f t="shared" si="188"/>
        <v>3.077823308227787E-3</v>
      </c>
    </row>
    <row r="4003" spans="1:8" x14ac:dyDescent="0.25">
      <c r="A4003" s="12">
        <f>Riesgo!D4007</f>
        <v>0.76428231561063287</v>
      </c>
      <c r="F4003" s="75">
        <f t="shared" si="186"/>
        <v>-2.5009564905163484E-2</v>
      </c>
      <c r="G4003" s="26">
        <f t="shared" si="187"/>
        <v>-1.5642941059612408E-5</v>
      </c>
      <c r="H4003" s="26">
        <f t="shared" si="188"/>
        <v>3.9122314973802332E-7</v>
      </c>
    </row>
    <row r="4004" spans="1:8" x14ac:dyDescent="0.25">
      <c r="A4004" s="12">
        <f>Riesgo!D4008</f>
        <v>0.76789834557548853</v>
      </c>
      <c r="F4004" s="75">
        <f t="shared" si="186"/>
        <v>-2.1393534940307823E-2</v>
      </c>
      <c r="G4004" s="26">
        <f t="shared" si="187"/>
        <v>-9.7914644668870873E-6</v>
      </c>
      <c r="H4004" s="26">
        <f t="shared" si="188"/>
        <v>2.0947403718913143E-7</v>
      </c>
    </row>
    <row r="4005" spans="1:8" x14ac:dyDescent="0.25">
      <c r="A4005" s="12">
        <f>Riesgo!D4009</f>
        <v>0.75278763723930853</v>
      </c>
      <c r="F4005" s="75">
        <f t="shared" si="186"/>
        <v>-3.6504243276487824E-2</v>
      </c>
      <c r="G4005" s="26">
        <f t="shared" si="187"/>
        <v>-4.864408628696991E-5</v>
      </c>
      <c r="H4005" s="26">
        <f t="shared" si="188"/>
        <v>1.7757155597820149E-6</v>
      </c>
    </row>
    <row r="4006" spans="1:8" x14ac:dyDescent="0.25">
      <c r="A4006" s="12">
        <f>Riesgo!D4010</f>
        <v>0.84681084526723494</v>
      </c>
      <c r="F4006" s="75">
        <f t="shared" si="186"/>
        <v>5.7518964751438584E-2</v>
      </c>
      <c r="G4006" s="26">
        <f t="shared" si="187"/>
        <v>1.9029754367681236E-4</v>
      </c>
      <c r="H4006" s="26">
        <f t="shared" si="188"/>
        <v>1.0945717707031915E-5</v>
      </c>
    </row>
    <row r="4007" spans="1:8" x14ac:dyDescent="0.25">
      <c r="A4007" s="12">
        <f>Riesgo!D4011</f>
        <v>0.81525350193278179</v>
      </c>
      <c r="F4007" s="75">
        <f t="shared" si="186"/>
        <v>2.5961621416985436E-2</v>
      </c>
      <c r="G4007" s="26">
        <f t="shared" si="187"/>
        <v>1.7498283064537519E-5</v>
      </c>
      <c r="H4007" s="26">
        <f t="shared" si="188"/>
        <v>4.5428380036877086E-7</v>
      </c>
    </row>
    <row r="4008" spans="1:8" x14ac:dyDescent="0.25">
      <c r="A4008" s="12">
        <f>Riesgo!D4012</f>
        <v>0.77356063647126727</v>
      </c>
      <c r="F4008" s="75">
        <f t="shared" si="186"/>
        <v>-1.573124404452908E-2</v>
      </c>
      <c r="G4008" s="26">
        <f t="shared" si="187"/>
        <v>-3.8930430426720553E-6</v>
      </c>
      <c r="H4008" s="26">
        <f t="shared" si="188"/>
        <v>6.1242410180130137E-8</v>
      </c>
    </row>
    <row r="4009" spans="1:8" x14ac:dyDescent="0.25">
      <c r="A4009" s="12">
        <f>Riesgo!D4013</f>
        <v>0.85852141463154308</v>
      </c>
      <c r="F4009" s="75">
        <f t="shared" si="186"/>
        <v>6.9229534115746727E-2</v>
      </c>
      <c r="G4009" s="26">
        <f t="shared" si="187"/>
        <v>3.3179835385185467E-4</v>
      </c>
      <c r="H4009" s="26">
        <f t="shared" si="188"/>
        <v>2.2970245457535575E-5</v>
      </c>
    </row>
    <row r="4010" spans="1:8" x14ac:dyDescent="0.25">
      <c r="A4010" s="12">
        <f>Riesgo!D4014</f>
        <v>0.70568881229545732</v>
      </c>
      <c r="F4010" s="75">
        <f t="shared" si="186"/>
        <v>-8.3603068220339027E-2</v>
      </c>
      <c r="G4010" s="26">
        <f t="shared" si="187"/>
        <v>-5.8434138936871603E-4</v>
      </c>
      <c r="H4010" s="26">
        <f t="shared" si="188"/>
        <v>4.885273303936046E-5</v>
      </c>
    </row>
    <row r="4011" spans="1:8" x14ac:dyDescent="0.25">
      <c r="A4011" s="12">
        <f>Riesgo!D4015</f>
        <v>0.47685915535036394</v>
      </c>
      <c r="F4011" s="75">
        <f t="shared" si="186"/>
        <v>-0.31243272516543241</v>
      </c>
      <c r="G4011" s="26">
        <f t="shared" si="187"/>
        <v>-3.0497872943540203E-2</v>
      </c>
      <c r="H4011" s="26">
        <f t="shared" si="188"/>
        <v>9.5285335554993727E-3</v>
      </c>
    </row>
    <row r="4012" spans="1:8" x14ac:dyDescent="0.25">
      <c r="A4012" s="12">
        <f>Riesgo!D4016</f>
        <v>0.71182417461659742</v>
      </c>
      <c r="F4012" s="75">
        <f t="shared" si="186"/>
        <v>-7.7467705899198935E-2</v>
      </c>
      <c r="G4012" s="26">
        <f t="shared" si="187"/>
        <v>-4.6490271811384113E-4</v>
      </c>
      <c r="H4012" s="26">
        <f t="shared" si="188"/>
        <v>3.6014947038581228E-5</v>
      </c>
    </row>
    <row r="4013" spans="1:8" x14ac:dyDescent="0.25">
      <c r="A4013" s="12">
        <f>Riesgo!D4017</f>
        <v>0.85507803876975585</v>
      </c>
      <c r="F4013" s="75">
        <f t="shared" si="186"/>
        <v>6.5786158253959504E-2</v>
      </c>
      <c r="G4013" s="26">
        <f t="shared" si="187"/>
        <v>2.8471056048601012E-4</v>
      </c>
      <c r="H4013" s="26">
        <f t="shared" si="188"/>
        <v>1.8730013988706171E-5</v>
      </c>
    </row>
    <row r="4014" spans="1:8" x14ac:dyDescent="0.25">
      <c r="A4014" s="12">
        <f>Riesgo!D4018</f>
        <v>0.62279431072128733</v>
      </c>
      <c r="F4014" s="75">
        <f t="shared" si="186"/>
        <v>-0.16649756979450903</v>
      </c>
      <c r="G4014" s="26">
        <f t="shared" si="187"/>
        <v>-4.6155525156574657E-3</v>
      </c>
      <c r="H4014" s="26">
        <f t="shared" si="188"/>
        <v>7.684782771159005E-4</v>
      </c>
    </row>
    <row r="4015" spans="1:8" x14ac:dyDescent="0.25">
      <c r="A4015" s="12">
        <f>Riesgo!D4019</f>
        <v>0.82059938679959576</v>
      </c>
      <c r="F4015" s="75">
        <f t="shared" si="186"/>
        <v>3.1307506283799413E-2</v>
      </c>
      <c r="G4015" s="26">
        <f t="shared" si="187"/>
        <v>3.0686363784678715E-5</v>
      </c>
      <c r="H4015" s="26">
        <f t="shared" si="188"/>
        <v>9.6071352701578363E-7</v>
      </c>
    </row>
    <row r="4016" spans="1:8" x14ac:dyDescent="0.25">
      <c r="A4016" s="12">
        <f>Riesgo!D4020</f>
        <v>0.83249635088820828</v>
      </c>
      <c r="F4016" s="75">
        <f t="shared" si="186"/>
        <v>4.3204470372411929E-2</v>
      </c>
      <c r="G4016" s="26">
        <f t="shared" si="187"/>
        <v>8.0646598953475603E-5</v>
      </c>
      <c r="H4016" s="26">
        <f t="shared" si="188"/>
        <v>3.4842935951212231E-6</v>
      </c>
    </row>
    <row r="4017" spans="1:8" x14ac:dyDescent="0.25">
      <c r="A4017" s="12">
        <f>Riesgo!D4021</f>
        <v>0.75263639887747413</v>
      </c>
      <c r="F4017" s="75">
        <f t="shared" si="186"/>
        <v>-3.6655481638322218E-2</v>
      </c>
      <c r="G4017" s="26">
        <f t="shared" si="187"/>
        <v>-4.925119710877555E-5</v>
      </c>
      <c r="H4017" s="26">
        <f t="shared" si="188"/>
        <v>1.8053263512861107E-6</v>
      </c>
    </row>
    <row r="4018" spans="1:8" x14ac:dyDescent="0.25">
      <c r="A4018" s="12">
        <f>Riesgo!D4022</f>
        <v>0.6680257662391802</v>
      </c>
      <c r="F4018" s="75">
        <f t="shared" si="186"/>
        <v>-0.12126611427661615</v>
      </c>
      <c r="G4018" s="26">
        <f t="shared" si="187"/>
        <v>-1.7832752627185587E-3</v>
      </c>
      <c r="H4018" s="26">
        <f t="shared" si="188"/>
        <v>2.1625086179549144E-4</v>
      </c>
    </row>
    <row r="4019" spans="1:8" x14ac:dyDescent="0.25">
      <c r="A4019" s="12">
        <f>Riesgo!D4023</f>
        <v>0.79061382512118639</v>
      </c>
      <c r="F4019" s="75">
        <f t="shared" si="186"/>
        <v>1.3219446053900352E-3</v>
      </c>
      <c r="G4019" s="26">
        <f t="shared" si="187"/>
        <v>2.310147823349185E-9</v>
      </c>
      <c r="H4019" s="26">
        <f t="shared" si="188"/>
        <v>3.053887452729987E-12</v>
      </c>
    </row>
    <row r="4020" spans="1:8" x14ac:dyDescent="0.25">
      <c r="A4020" s="12">
        <f>Riesgo!D4024</f>
        <v>0.94444121651750934</v>
      </c>
      <c r="F4020" s="75">
        <f t="shared" si="186"/>
        <v>0.15514933600171299</v>
      </c>
      <c r="G4020" s="26">
        <f t="shared" si="187"/>
        <v>3.7346487657310967E-3</v>
      </c>
      <c r="H4020" s="26">
        <f t="shared" si="188"/>
        <v>5.7942827620279663E-4</v>
      </c>
    </row>
    <row r="4021" spans="1:8" x14ac:dyDescent="0.25">
      <c r="A4021" s="12">
        <f>Riesgo!D4025</f>
        <v>0.66539420935880289</v>
      </c>
      <c r="F4021" s="75">
        <f t="shared" si="186"/>
        <v>-0.12389767115699346</v>
      </c>
      <c r="G4021" s="26">
        <f t="shared" si="187"/>
        <v>-1.9019076693417548E-3</v>
      </c>
      <c r="H4021" s="26">
        <f t="shared" si="188"/>
        <v>2.3564193098706858E-4</v>
      </c>
    </row>
    <row r="4022" spans="1:8" x14ac:dyDescent="0.25">
      <c r="A4022" s="12">
        <f>Riesgo!D4026</f>
        <v>0.78724165761537135</v>
      </c>
      <c r="F4022" s="75">
        <f t="shared" si="186"/>
        <v>-2.0502229004250028E-3</v>
      </c>
      <c r="G4022" s="26">
        <f t="shared" si="187"/>
        <v>-8.6179355226795842E-9</v>
      </c>
      <c r="H4022" s="26">
        <f t="shared" si="188"/>
        <v>1.7668688762983801E-11</v>
      </c>
    </row>
    <row r="4023" spans="1:8" x14ac:dyDescent="0.25">
      <c r="A4023" s="12">
        <f>Riesgo!D4027</f>
        <v>0.9240001837810069</v>
      </c>
      <c r="F4023" s="75">
        <f t="shared" si="186"/>
        <v>0.13470830326521055</v>
      </c>
      <c r="G4023" s="26">
        <f t="shared" si="187"/>
        <v>2.4444609164347513E-3</v>
      </c>
      <c r="H4023" s="26">
        <f t="shared" si="188"/>
        <v>3.2928918245104703E-4</v>
      </c>
    </row>
    <row r="4024" spans="1:8" x14ac:dyDescent="0.25">
      <c r="A4024" s="12">
        <f>Riesgo!D4028</f>
        <v>0.68643177394092969</v>
      </c>
      <c r="F4024" s="75">
        <f t="shared" si="186"/>
        <v>-0.10286010657486666</v>
      </c>
      <c r="G4024" s="26">
        <f t="shared" si="187"/>
        <v>-1.0882806564031953E-3</v>
      </c>
      <c r="H4024" s="26">
        <f t="shared" si="188"/>
        <v>1.119406643009985E-4</v>
      </c>
    </row>
    <row r="4025" spans="1:8" x14ac:dyDescent="0.25">
      <c r="A4025" s="12">
        <f>Riesgo!D4029</f>
        <v>0.63847960480301458</v>
      </c>
      <c r="F4025" s="75">
        <f t="shared" si="186"/>
        <v>-0.15081227571278177</v>
      </c>
      <c r="G4025" s="26">
        <f t="shared" si="187"/>
        <v>-3.4301260528707606E-3</v>
      </c>
      <c r="H4025" s="26">
        <f t="shared" si="188"/>
        <v>5.1730511601514109E-4</v>
      </c>
    </row>
    <row r="4026" spans="1:8" x14ac:dyDescent="0.25">
      <c r="A4026" s="12">
        <f>Riesgo!D4030</f>
        <v>0.95756378066787828</v>
      </c>
      <c r="F4026" s="75">
        <f t="shared" si="186"/>
        <v>0.16827190015208193</v>
      </c>
      <c r="G4026" s="26">
        <f t="shared" si="187"/>
        <v>4.764691610343698E-3</v>
      </c>
      <c r="H4026" s="26">
        <f t="shared" si="188"/>
        <v>8.0176371091121731E-4</v>
      </c>
    </row>
    <row r="4027" spans="1:8" x14ac:dyDescent="0.25">
      <c r="A4027" s="12">
        <f>Riesgo!D4031</f>
        <v>0.6380509260440268</v>
      </c>
      <c r="F4027" s="75">
        <f t="shared" si="186"/>
        <v>-0.15124095447176955</v>
      </c>
      <c r="G4027" s="26">
        <f t="shared" si="187"/>
        <v>-3.4594593234750738E-3</v>
      </c>
      <c r="H4027" s="26">
        <f t="shared" si="188"/>
        <v>5.2321193003863236E-4</v>
      </c>
    </row>
    <row r="4028" spans="1:8" x14ac:dyDescent="0.25">
      <c r="A4028" s="12">
        <f>Riesgo!D4032</f>
        <v>0.8554288547553045</v>
      </c>
      <c r="F4028" s="75">
        <f t="shared" si="186"/>
        <v>6.6136974239508151E-2</v>
      </c>
      <c r="G4028" s="26">
        <f t="shared" si="187"/>
        <v>2.8928969679636852E-4</v>
      </c>
      <c r="H4028" s="26">
        <f t="shared" si="188"/>
        <v>1.9132745224776547E-5</v>
      </c>
    </row>
    <row r="4029" spans="1:8" x14ac:dyDescent="0.25">
      <c r="A4029" s="12">
        <f>Riesgo!D4033</f>
        <v>0.96397867721355157</v>
      </c>
      <c r="F4029" s="75">
        <f t="shared" si="186"/>
        <v>0.17468679669775522</v>
      </c>
      <c r="G4029" s="26">
        <f t="shared" si="187"/>
        <v>5.3306509164441551E-3</v>
      </c>
      <c r="H4029" s="26">
        <f t="shared" si="188"/>
        <v>9.3119433290758267E-4</v>
      </c>
    </row>
    <row r="4030" spans="1:8" x14ac:dyDescent="0.25">
      <c r="A4030" s="12">
        <f>Riesgo!D4034</f>
        <v>0.76943018017649689</v>
      </c>
      <c r="F4030" s="75">
        <f t="shared" si="186"/>
        <v>-1.986170033929946E-2</v>
      </c>
      <c r="G4030" s="26">
        <f t="shared" si="187"/>
        <v>-7.8351853696989273E-6</v>
      </c>
      <c r="H4030" s="26">
        <f t="shared" si="188"/>
        <v>1.5562010391582334E-7</v>
      </c>
    </row>
    <row r="4031" spans="1:8" x14ac:dyDescent="0.25">
      <c r="A4031" s="12">
        <f>Riesgo!D4035</f>
        <v>0.66164442090529307</v>
      </c>
      <c r="F4031" s="75">
        <f t="shared" si="186"/>
        <v>-0.12764745961050328</v>
      </c>
      <c r="G4031" s="26">
        <f t="shared" si="187"/>
        <v>-2.0798716162949422E-3</v>
      </c>
      <c r="H4031" s="26">
        <f t="shared" si="188"/>
        <v>2.6549032813604086E-4</v>
      </c>
    </row>
    <row r="4032" spans="1:8" x14ac:dyDescent="0.25">
      <c r="A4032" s="12">
        <f>Riesgo!D4036</f>
        <v>0.8782800607704988</v>
      </c>
      <c r="F4032" s="75">
        <f t="shared" si="186"/>
        <v>8.8988180254702454E-2</v>
      </c>
      <c r="G4032" s="26">
        <f t="shared" si="187"/>
        <v>7.0468816469244628E-4</v>
      </c>
      <c r="H4032" s="26">
        <f t="shared" si="188"/>
        <v>6.2708917423006863E-5</v>
      </c>
    </row>
    <row r="4033" spans="1:8" x14ac:dyDescent="0.25">
      <c r="A4033" s="12">
        <f>Riesgo!D4037</f>
        <v>0.87136285374250444</v>
      </c>
      <c r="F4033" s="75">
        <f t="shared" si="186"/>
        <v>8.2070973226708088E-2</v>
      </c>
      <c r="G4033" s="26">
        <f t="shared" si="187"/>
        <v>5.5280091143759358E-4</v>
      </c>
      <c r="H4033" s="26">
        <f t="shared" si="188"/>
        <v>4.5368908802294572E-5</v>
      </c>
    </row>
    <row r="4034" spans="1:8" x14ac:dyDescent="0.25">
      <c r="A4034" s="12">
        <f>Riesgo!D4038</f>
        <v>0.99304554572343673</v>
      </c>
      <c r="F4034" s="75">
        <f t="shared" si="186"/>
        <v>0.20375366520764038</v>
      </c>
      <c r="G4034" s="26">
        <f t="shared" si="187"/>
        <v>8.4589467155636016E-3</v>
      </c>
      <c r="H4034" s="26">
        <f t="shared" si="188"/>
        <v>1.7235413970922153E-3</v>
      </c>
    </row>
    <row r="4035" spans="1:8" x14ac:dyDescent="0.25">
      <c r="A4035" s="12">
        <f>Riesgo!D4039</f>
        <v>0.92481991687732945</v>
      </c>
      <c r="F4035" s="75">
        <f t="shared" ref="F4035:F4098" si="189">A4035-$D$4</f>
        <v>0.1355280363615331</v>
      </c>
      <c r="G4035" s="26">
        <f t="shared" ref="G4035:G4098" si="190">IF(A4035=0,0,(A4035-D$4)^3)</f>
        <v>2.4893584583668233E-3</v>
      </c>
      <c r="H4035" s="26">
        <f t="shared" ref="H4035:H4098" si="191">IF(A4035=0,0,(A4035-D$4)^4)</f>
        <v>3.3737786366242882E-4</v>
      </c>
    </row>
    <row r="4036" spans="1:8" x14ac:dyDescent="0.25">
      <c r="A4036" s="12">
        <f>Riesgo!D4040</f>
        <v>0.82985118978646066</v>
      </c>
      <c r="F4036" s="75">
        <f t="shared" si="189"/>
        <v>4.0559309270664312E-2</v>
      </c>
      <c r="G4036" s="26">
        <f t="shared" si="190"/>
        <v>6.6722398689381872E-5</v>
      </c>
      <c r="H4036" s="26">
        <f t="shared" si="191"/>
        <v>2.7062144037232063E-6</v>
      </c>
    </row>
    <row r="4037" spans="1:8" x14ac:dyDescent="0.25">
      <c r="A4037" s="12">
        <f>Riesgo!D4041</f>
        <v>0.70275037703857823</v>
      </c>
      <c r="F4037" s="75">
        <f t="shared" si="189"/>
        <v>-8.6541503477218118E-2</v>
      </c>
      <c r="G4037" s="26">
        <f t="shared" si="190"/>
        <v>-6.4814669024750938E-4</v>
      </c>
      <c r="H4037" s="26">
        <f t="shared" si="191"/>
        <v>5.609158904780225E-5</v>
      </c>
    </row>
    <row r="4038" spans="1:8" x14ac:dyDescent="0.25">
      <c r="A4038" s="12">
        <f>Riesgo!D4042</f>
        <v>0.82032802185451947</v>
      </c>
      <c r="F4038" s="75">
        <f t="shared" si="189"/>
        <v>3.1036141338723122E-2</v>
      </c>
      <c r="G4038" s="26">
        <f t="shared" si="190"/>
        <v>2.9895317003008364E-5</v>
      </c>
      <c r="H4038" s="26">
        <f t="shared" si="191"/>
        <v>9.2783528387130025E-7</v>
      </c>
    </row>
    <row r="4039" spans="1:8" x14ac:dyDescent="0.25">
      <c r="A4039" s="12">
        <f>Riesgo!D4043</f>
        <v>0.58239720739240441</v>
      </c>
      <c r="F4039" s="75">
        <f t="shared" si="189"/>
        <v>-0.20689467312339194</v>
      </c>
      <c r="G4039" s="26">
        <f t="shared" si="190"/>
        <v>-8.8562104340435249E-3</v>
      </c>
      <c r="H4039" s="26">
        <f t="shared" si="191"/>
        <v>1.8323027628634079E-3</v>
      </c>
    </row>
    <row r="4040" spans="1:8" x14ac:dyDescent="0.25">
      <c r="A4040" s="12">
        <f>Riesgo!D4044</f>
        <v>0.80907918047401117</v>
      </c>
      <c r="F4040" s="75">
        <f t="shared" si="189"/>
        <v>1.9787299958214821E-2</v>
      </c>
      <c r="G4040" s="26">
        <f t="shared" si="190"/>
        <v>7.7474648054962572E-6</v>
      </c>
      <c r="H4040" s="26">
        <f t="shared" si="191"/>
        <v>1.5330141002206688E-7</v>
      </c>
    </row>
    <row r="4041" spans="1:8" x14ac:dyDescent="0.25">
      <c r="A4041" s="12">
        <f>Riesgo!D4045</f>
        <v>1</v>
      </c>
      <c r="F4041" s="75">
        <f t="shared" si="189"/>
        <v>0.21070811948420365</v>
      </c>
      <c r="G4041" s="26">
        <f t="shared" si="190"/>
        <v>9.3550004657532264E-3</v>
      </c>
      <c r="H4041" s="26">
        <f t="shared" si="191"/>
        <v>1.9711745559127117E-3</v>
      </c>
    </row>
    <row r="4042" spans="1:8" x14ac:dyDescent="0.25">
      <c r="A4042" s="12">
        <f>Riesgo!D4046</f>
        <v>0.97264276043518305</v>
      </c>
      <c r="F4042" s="75">
        <f t="shared" si="189"/>
        <v>0.1833508799193867</v>
      </c>
      <c r="G4042" s="26">
        <f t="shared" si="190"/>
        <v>6.1638064871382958E-3</v>
      </c>
      <c r="H4042" s="26">
        <f t="shared" si="191"/>
        <v>1.1301393430696303E-3</v>
      </c>
    </row>
    <row r="4043" spans="1:8" x14ac:dyDescent="0.25">
      <c r="A4043" s="12">
        <f>Riesgo!D4047</f>
        <v>0.90194395161168062</v>
      </c>
      <c r="F4043" s="75">
        <f t="shared" si="189"/>
        <v>0.11265207109588427</v>
      </c>
      <c r="G4043" s="26">
        <f t="shared" si="190"/>
        <v>1.4296098828347375E-3</v>
      </c>
      <c r="H4043" s="26">
        <f t="shared" si="191"/>
        <v>1.6104851416047763E-4</v>
      </c>
    </row>
    <row r="4044" spans="1:8" x14ac:dyDescent="0.25">
      <c r="A4044" s="12">
        <f>Riesgo!D4048</f>
        <v>0.80127632604833776</v>
      </c>
      <c r="F4044" s="75">
        <f t="shared" si="189"/>
        <v>1.198444553254141E-2</v>
      </c>
      <c r="G4044" s="26">
        <f t="shared" si="190"/>
        <v>1.7212891761871037E-6</v>
      </c>
      <c r="H4044" s="26">
        <f t="shared" si="191"/>
        <v>2.0628696377767418E-8</v>
      </c>
    </row>
    <row r="4045" spans="1:8" x14ac:dyDescent="0.25">
      <c r="A4045" s="12">
        <f>Riesgo!D4049</f>
        <v>0.89238146026786225</v>
      </c>
      <c r="F4045" s="75">
        <f t="shared" si="189"/>
        <v>0.1030895797520659</v>
      </c>
      <c r="G4045" s="26">
        <f t="shared" si="190"/>
        <v>1.0955805350682188E-3</v>
      </c>
      <c r="H4045" s="26">
        <f t="shared" si="191"/>
        <v>1.1294293694472614E-4</v>
      </c>
    </row>
    <row r="4046" spans="1:8" x14ac:dyDescent="0.25">
      <c r="A4046" s="12">
        <f>Riesgo!D4050</f>
        <v>0.888759749851605</v>
      </c>
      <c r="F4046" s="75">
        <f t="shared" si="189"/>
        <v>9.9467869335808645E-2</v>
      </c>
      <c r="G4046" s="26">
        <f t="shared" si="190"/>
        <v>9.8412087830765274E-4</v>
      </c>
      <c r="H4046" s="26">
        <f t="shared" si="191"/>
        <v>9.7888406934146829E-5</v>
      </c>
    </row>
    <row r="4047" spans="1:8" x14ac:dyDescent="0.25">
      <c r="A4047" s="12">
        <f>Riesgo!D4051</f>
        <v>0.70388547713708449</v>
      </c>
      <c r="F4047" s="75">
        <f t="shared" si="189"/>
        <v>-8.5406403378711859E-2</v>
      </c>
      <c r="G4047" s="26">
        <f t="shared" si="190"/>
        <v>-6.2297597710175606E-4</v>
      </c>
      <c r="H4047" s="26">
        <f t="shared" si="191"/>
        <v>5.3206137595599741E-5</v>
      </c>
    </row>
    <row r="4048" spans="1:8" x14ac:dyDescent="0.25">
      <c r="A4048" s="12">
        <f>Riesgo!D4052</f>
        <v>0.83379757554993539</v>
      </c>
      <c r="F4048" s="75">
        <f t="shared" si="189"/>
        <v>4.4505695034139037E-2</v>
      </c>
      <c r="G4048" s="26">
        <f t="shared" si="190"/>
        <v>8.8154962104106937E-5</v>
      </c>
      <c r="H4048" s="26">
        <f t="shared" si="191"/>
        <v>3.9233978591514668E-6</v>
      </c>
    </row>
    <row r="4049" spans="1:8" x14ac:dyDescent="0.25">
      <c r="A4049" s="12">
        <f>Riesgo!D4053</f>
        <v>0.78544513193983345</v>
      </c>
      <c r="F4049" s="75">
        <f t="shared" si="189"/>
        <v>-3.8467485759628994E-3</v>
      </c>
      <c r="G4049" s="26">
        <f t="shared" si="190"/>
        <v>-5.6922164371064969E-8</v>
      </c>
      <c r="H4049" s="26">
        <f t="shared" si="191"/>
        <v>2.1896525473512023E-10</v>
      </c>
    </row>
    <row r="4050" spans="1:8" x14ac:dyDescent="0.25">
      <c r="A4050" s="12">
        <f>Riesgo!D4054</f>
        <v>0.83297551540695358</v>
      </c>
      <c r="F4050" s="75">
        <f t="shared" si="189"/>
        <v>4.368363489115723E-2</v>
      </c>
      <c r="G4050" s="26">
        <f t="shared" si="190"/>
        <v>8.3359731252280136E-5</v>
      </c>
      <c r="H4050" s="26">
        <f t="shared" si="191"/>
        <v>3.6414560646495943E-6</v>
      </c>
    </row>
    <row r="4051" spans="1:8" x14ac:dyDescent="0.25">
      <c r="A4051" s="12">
        <f>Riesgo!D4055</f>
        <v>0.9277379717066252</v>
      </c>
      <c r="F4051" s="75">
        <f t="shared" si="189"/>
        <v>0.13844609119082885</v>
      </c>
      <c r="G4051" s="26">
        <f t="shared" si="190"/>
        <v>2.6536405555885201E-3</v>
      </c>
      <c r="H4051" s="26">
        <f t="shared" si="191"/>
        <v>3.6738616234669E-4</v>
      </c>
    </row>
    <row r="4052" spans="1:8" x14ac:dyDescent="0.25">
      <c r="A4052" s="12">
        <f>Riesgo!D4056</f>
        <v>0.63472738588551358</v>
      </c>
      <c r="F4052" s="75">
        <f t="shared" si="189"/>
        <v>-0.15456449463028277</v>
      </c>
      <c r="G4052" s="26">
        <f t="shared" si="190"/>
        <v>-3.6925740620686156E-3</v>
      </c>
      <c r="H4052" s="26">
        <f t="shared" si="191"/>
        <v>5.7074084378852595E-4</v>
      </c>
    </row>
    <row r="4053" spans="1:8" x14ac:dyDescent="0.25">
      <c r="A4053" s="12">
        <f>Riesgo!D4057</f>
        <v>0.60535002564257867</v>
      </c>
      <c r="F4053" s="75">
        <f t="shared" si="189"/>
        <v>-0.18394185487321768</v>
      </c>
      <c r="G4053" s="26">
        <f t="shared" si="190"/>
        <v>-6.2236001817987776E-3</v>
      </c>
      <c r="H4053" s="26">
        <f t="shared" si="191"/>
        <v>1.144780561429362E-3</v>
      </c>
    </row>
    <row r="4054" spans="1:8" x14ac:dyDescent="0.25">
      <c r="A4054" s="12">
        <f>Riesgo!D4058</f>
        <v>0.90154359839668841</v>
      </c>
      <c r="F4054" s="75">
        <f t="shared" si="189"/>
        <v>0.11225171788089205</v>
      </c>
      <c r="G4054" s="26">
        <f t="shared" si="190"/>
        <v>1.4144219528386152E-3</v>
      </c>
      <c r="H4054" s="26">
        <f t="shared" si="191"/>
        <v>1.5877129401458063E-4</v>
      </c>
    </row>
    <row r="4055" spans="1:8" x14ac:dyDescent="0.25">
      <c r="A4055" s="12">
        <f>Riesgo!D4059</f>
        <v>0.78859440487620502</v>
      </c>
      <c r="F4055" s="75">
        <f t="shared" si="189"/>
        <v>-6.974756395913273E-4</v>
      </c>
      <c r="G4055" s="26">
        <f t="shared" si="190"/>
        <v>-3.3930255614352133E-10</v>
      </c>
      <c r="H4055" s="26">
        <f t="shared" si="191"/>
        <v>2.3665526736117473E-13</v>
      </c>
    </row>
    <row r="4056" spans="1:8" x14ac:dyDescent="0.25">
      <c r="A4056" s="12">
        <f>Riesgo!D4060</f>
        <v>0.70575569046470688</v>
      </c>
      <c r="F4056" s="75">
        <f t="shared" si="189"/>
        <v>-8.3536190051089476E-2</v>
      </c>
      <c r="G4056" s="26">
        <f t="shared" si="190"/>
        <v>-5.8294018138333392E-4</v>
      </c>
      <c r="H4056" s="26">
        <f t="shared" si="191"/>
        <v>4.8696601780454755E-5</v>
      </c>
    </row>
    <row r="4057" spans="1:8" x14ac:dyDescent="0.25">
      <c r="A4057" s="12">
        <f>Riesgo!D4061</f>
        <v>0.61391670428515865</v>
      </c>
      <c r="F4057" s="75">
        <f t="shared" si="189"/>
        <v>-0.1753751762306377</v>
      </c>
      <c r="G4057" s="26">
        <f t="shared" si="190"/>
        <v>-5.3939182665307143E-3</v>
      </c>
      <c r="H4057" s="26">
        <f t="shared" si="191"/>
        <v>9.4595936656647977E-4</v>
      </c>
    </row>
    <row r="4058" spans="1:8" x14ac:dyDescent="0.25">
      <c r="A4058" s="12">
        <f>Riesgo!D4062</f>
        <v>0.83272644660994966</v>
      </c>
      <c r="F4058" s="75">
        <f t="shared" si="189"/>
        <v>4.3434566094153304E-2</v>
      </c>
      <c r="G4058" s="26">
        <f t="shared" si="190"/>
        <v>8.1941981543105698E-5</v>
      </c>
      <c r="H4058" s="26">
        <f t="shared" si="191"/>
        <v>3.5591144132199148E-6</v>
      </c>
    </row>
    <row r="4059" spans="1:8" x14ac:dyDescent="0.25">
      <c r="A4059" s="12">
        <f>Riesgo!D4063</f>
        <v>0.57180193781472777</v>
      </c>
      <c r="F4059" s="75">
        <f t="shared" si="189"/>
        <v>-0.21748994270106858</v>
      </c>
      <c r="G4059" s="26">
        <f t="shared" si="190"/>
        <v>-1.0287682121706153E-2</v>
      </c>
      <c r="H4059" s="26">
        <f t="shared" si="191"/>
        <v>2.2374673951766791E-3</v>
      </c>
    </row>
    <row r="4060" spans="1:8" x14ac:dyDescent="0.25">
      <c r="A4060" s="12">
        <f>Riesgo!D4064</f>
        <v>0.49456002991223924</v>
      </c>
      <c r="F4060" s="75">
        <f t="shared" si="189"/>
        <v>-0.29473185060355711</v>
      </c>
      <c r="G4060" s="26">
        <f t="shared" si="190"/>
        <v>-2.5602431512170079E-2</v>
      </c>
      <c r="H4060" s="26">
        <f t="shared" si="191"/>
        <v>7.5458520195327144E-3</v>
      </c>
    </row>
    <row r="4061" spans="1:8" x14ac:dyDescent="0.25">
      <c r="A4061" s="12">
        <f>Riesgo!D4065</f>
        <v>0.76726441460662387</v>
      </c>
      <c r="F4061" s="75">
        <f t="shared" si="189"/>
        <v>-2.2027465909172483E-2</v>
      </c>
      <c r="G4061" s="26">
        <f t="shared" si="190"/>
        <v>-1.0687930309665073E-5</v>
      </c>
      <c r="H4061" s="26">
        <f t="shared" si="191"/>
        <v>2.3542802053575869E-7</v>
      </c>
    </row>
    <row r="4062" spans="1:8" x14ac:dyDescent="0.25">
      <c r="A4062" s="12">
        <f>Riesgo!D4066</f>
        <v>0.7800483433339962</v>
      </c>
      <c r="F4062" s="75">
        <f t="shared" si="189"/>
        <v>-9.2435371818001544E-3</v>
      </c>
      <c r="G4062" s="26">
        <f t="shared" si="190"/>
        <v>-7.8979535914591767E-7</v>
      </c>
      <c r="H4062" s="26">
        <f t="shared" si="191"/>
        <v>7.3005027682784968E-9</v>
      </c>
    </row>
    <row r="4063" spans="1:8" x14ac:dyDescent="0.25">
      <c r="A4063" s="12">
        <f>Riesgo!D4067</f>
        <v>0.75434787152229399</v>
      </c>
      <c r="F4063" s="75">
        <f t="shared" si="189"/>
        <v>-3.4944008993502362E-2</v>
      </c>
      <c r="G4063" s="26">
        <f t="shared" si="190"/>
        <v>-4.266956204983468E-5</v>
      </c>
      <c r="H4063" s="26">
        <f t="shared" si="191"/>
        <v>1.4910455600182301E-6</v>
      </c>
    </row>
    <row r="4064" spans="1:8" x14ac:dyDescent="0.25">
      <c r="A4064" s="12">
        <f>Riesgo!D4068</f>
        <v>0.64686758164174885</v>
      </c>
      <c r="F4064" s="75">
        <f t="shared" si="189"/>
        <v>-0.14242429887404751</v>
      </c>
      <c r="G4064" s="26">
        <f t="shared" si="190"/>
        <v>-2.889031456456915E-3</v>
      </c>
      <c r="H4064" s="26">
        <f t="shared" si="191"/>
        <v>4.1146827961094449E-4</v>
      </c>
    </row>
    <row r="4065" spans="1:8" x14ac:dyDescent="0.25">
      <c r="A4065" s="12">
        <f>Riesgo!D4069</f>
        <v>0.92224971855817561</v>
      </c>
      <c r="F4065" s="75">
        <f t="shared" si="189"/>
        <v>0.13295783804237926</v>
      </c>
      <c r="G4065" s="26">
        <f t="shared" si="190"/>
        <v>2.3504003005946294E-3</v>
      </c>
      <c r="H4065" s="26">
        <f t="shared" si="191"/>
        <v>3.1250414250122026E-4</v>
      </c>
    </row>
    <row r="4066" spans="1:8" x14ac:dyDescent="0.25">
      <c r="A4066" s="12">
        <f>Riesgo!D4070</f>
        <v>0.63743680536668035</v>
      </c>
      <c r="F4066" s="75">
        <f t="shared" si="189"/>
        <v>-0.151855075149116</v>
      </c>
      <c r="G4066" s="26">
        <f t="shared" si="190"/>
        <v>-3.501772543156497E-3</v>
      </c>
      <c r="H4066" s="26">
        <f t="shared" si="191"/>
        <v>5.3176193269614098E-4</v>
      </c>
    </row>
    <row r="4067" spans="1:8" x14ac:dyDescent="0.25">
      <c r="A4067" s="12">
        <f>Riesgo!D4071</f>
        <v>0.90179432085521871</v>
      </c>
      <c r="F4067" s="75">
        <f t="shared" si="189"/>
        <v>0.11250244033942236</v>
      </c>
      <c r="G4067" s="26">
        <f t="shared" si="190"/>
        <v>1.4239207836473564E-3</v>
      </c>
      <c r="H4067" s="26">
        <f t="shared" si="191"/>
        <v>1.6019456301035023E-4</v>
      </c>
    </row>
    <row r="4068" spans="1:8" x14ac:dyDescent="0.25">
      <c r="A4068" s="12">
        <f>Riesgo!D4072</f>
        <v>0.78221924188154135</v>
      </c>
      <c r="F4068" s="75">
        <f t="shared" si="189"/>
        <v>-7.0726386342550018E-3</v>
      </c>
      <c r="G4068" s="26">
        <f t="shared" si="190"/>
        <v>-3.5378906629879717E-7</v>
      </c>
      <c r="H4068" s="26">
        <f t="shared" si="191"/>
        <v>2.502222218681877E-9</v>
      </c>
    </row>
    <row r="4069" spans="1:8" x14ac:dyDescent="0.25">
      <c r="A4069" s="12">
        <f>Riesgo!D4073</f>
        <v>0.59123542111266125</v>
      </c>
      <c r="F4069" s="75">
        <f t="shared" si="189"/>
        <v>-0.1980564594031351</v>
      </c>
      <c r="G4069" s="26">
        <f t="shared" si="190"/>
        <v>-7.7690341969740354E-3</v>
      </c>
      <c r="H4069" s="26">
        <f t="shared" si="191"/>
        <v>1.5387074060345563E-3</v>
      </c>
    </row>
    <row r="4070" spans="1:8" x14ac:dyDescent="0.25">
      <c r="A4070" s="12">
        <f>Riesgo!D4074</f>
        <v>0.75335230190204838</v>
      </c>
      <c r="F4070" s="75">
        <f t="shared" si="189"/>
        <v>-3.5939578613747969E-2</v>
      </c>
      <c r="G4070" s="26">
        <f t="shared" si="190"/>
        <v>-4.6421475710012088E-5</v>
      </c>
      <c r="H4070" s="26">
        <f t="shared" si="191"/>
        <v>1.6683682756461711E-6</v>
      </c>
    </row>
    <row r="4071" spans="1:8" x14ac:dyDescent="0.25">
      <c r="A4071" s="12">
        <f>Riesgo!D4075</f>
        <v>0.77092933880533199</v>
      </c>
      <c r="F4071" s="75">
        <f t="shared" si="189"/>
        <v>-1.8362541710464364E-2</v>
      </c>
      <c r="G4071" s="26">
        <f t="shared" si="190"/>
        <v>-6.1915357643405526E-6</v>
      </c>
      <c r="H4071" s="26">
        <f t="shared" si="191"/>
        <v>1.1369233372453525E-7</v>
      </c>
    </row>
    <row r="4072" spans="1:8" x14ac:dyDescent="0.25">
      <c r="A4072" s="12">
        <f>Riesgo!D4076</f>
        <v>1</v>
      </c>
      <c r="F4072" s="75">
        <f t="shared" si="189"/>
        <v>0.21070811948420365</v>
      </c>
      <c r="G4072" s="26">
        <f t="shared" si="190"/>
        <v>9.3550004657532264E-3</v>
      </c>
      <c r="H4072" s="26">
        <f t="shared" si="191"/>
        <v>1.9711745559127117E-3</v>
      </c>
    </row>
    <row r="4073" spans="1:8" x14ac:dyDescent="0.25">
      <c r="A4073" s="12">
        <f>Riesgo!D4077</f>
        <v>0.86357859421642225</v>
      </c>
      <c r="F4073" s="75">
        <f t="shared" si="189"/>
        <v>7.4286713700625895E-2</v>
      </c>
      <c r="G4073" s="26">
        <f t="shared" si="190"/>
        <v>4.099524056967493E-4</v>
      </c>
      <c r="H4073" s="26">
        <f t="shared" si="191"/>
        <v>3.0454016992877252E-5</v>
      </c>
    </row>
    <row r="4074" spans="1:8" x14ac:dyDescent="0.25">
      <c r="A4074" s="12">
        <f>Riesgo!D4078</f>
        <v>0.81124825619491236</v>
      </c>
      <c r="F4074" s="75">
        <f t="shared" si="189"/>
        <v>2.1956375679116014E-2</v>
      </c>
      <c r="G4074" s="26">
        <f t="shared" si="190"/>
        <v>1.0584783006426409E-5</v>
      </c>
      <c r="H4074" s="26">
        <f t="shared" si="191"/>
        <v>2.3240347217102131E-7</v>
      </c>
    </row>
    <row r="4075" spans="1:8" x14ac:dyDescent="0.25">
      <c r="A4075" s="12">
        <f>Riesgo!D4079</f>
        <v>0.87843650071841839</v>
      </c>
      <c r="F4075" s="75">
        <f t="shared" si="189"/>
        <v>8.9144620202622038E-2</v>
      </c>
      <c r="G4075" s="26">
        <f t="shared" si="190"/>
        <v>7.0841119720544223E-4</v>
      </c>
      <c r="H4075" s="26">
        <f t="shared" si="191"/>
        <v>6.3151047122163938E-5</v>
      </c>
    </row>
    <row r="4076" spans="1:8" x14ac:dyDescent="0.25">
      <c r="A4076" s="12">
        <f>Riesgo!D4080</f>
        <v>0.74514177500127576</v>
      </c>
      <c r="F4076" s="75">
        <f t="shared" si="189"/>
        <v>-4.4150105514520588E-2</v>
      </c>
      <c r="G4076" s="26">
        <f t="shared" si="190"/>
        <v>-8.6058790390307425E-5</v>
      </c>
      <c r="H4076" s="26">
        <f t="shared" si="191"/>
        <v>3.7995046761840834E-6</v>
      </c>
    </row>
    <row r="4077" spans="1:8" x14ac:dyDescent="0.25">
      <c r="A4077" s="12">
        <f>Riesgo!D4081</f>
        <v>0.79472248195054584</v>
      </c>
      <c r="F4077" s="75">
        <f t="shared" si="189"/>
        <v>5.4306014347494935E-3</v>
      </c>
      <c r="G4077" s="26">
        <f t="shared" si="190"/>
        <v>1.601562126230336E-7</v>
      </c>
      <c r="H4077" s="26">
        <f t="shared" si="191"/>
        <v>8.6974455805469111E-10</v>
      </c>
    </row>
    <row r="4078" spans="1:8" x14ac:dyDescent="0.25">
      <c r="A4078" s="12">
        <f>Riesgo!D4082</f>
        <v>0.88087967431361303</v>
      </c>
      <c r="F4078" s="75">
        <f t="shared" si="189"/>
        <v>9.1587793797816675E-2</v>
      </c>
      <c r="G4078" s="26">
        <f t="shared" si="190"/>
        <v>7.6826808632563632E-4</v>
      </c>
      <c r="H4078" s="26">
        <f t="shared" si="191"/>
        <v>7.0363979071835599E-5</v>
      </c>
    </row>
    <row r="4079" spans="1:8" x14ac:dyDescent="0.25">
      <c r="A4079" s="12">
        <f>Riesgo!D4083</f>
        <v>0.89701515110404939</v>
      </c>
      <c r="F4079" s="75">
        <f t="shared" si="189"/>
        <v>0.10772327058825304</v>
      </c>
      <c r="G4079" s="26">
        <f t="shared" si="190"/>
        <v>1.2500534748826559E-3</v>
      </c>
      <c r="H4079" s="26">
        <f t="shared" si="191"/>
        <v>1.3465984872457031E-4</v>
      </c>
    </row>
    <row r="4080" spans="1:8" x14ac:dyDescent="0.25">
      <c r="A4080" s="12">
        <f>Riesgo!D4084</f>
        <v>0.78943038435095891</v>
      </c>
      <c r="F4080" s="75">
        <f t="shared" si="189"/>
        <v>1.3850383516256226E-4</v>
      </c>
      <c r="G4080" s="26">
        <f t="shared" si="190"/>
        <v>2.6569623322526063E-12</v>
      </c>
      <c r="H4080" s="26">
        <f t="shared" si="191"/>
        <v>3.6799947289945201E-16</v>
      </c>
    </row>
    <row r="4081" spans="1:8" x14ac:dyDescent="0.25">
      <c r="A4081" s="12">
        <f>Riesgo!D4085</f>
        <v>0.70330733539680523</v>
      </c>
      <c r="F4081" s="75">
        <f t="shared" si="189"/>
        <v>-8.5984545118991118E-2</v>
      </c>
      <c r="G4081" s="26">
        <f t="shared" si="190"/>
        <v>-6.3571314872064701E-4</v>
      </c>
      <c r="H4081" s="26">
        <f t="shared" si="191"/>
        <v>5.4661505918906382E-5</v>
      </c>
    </row>
    <row r="4082" spans="1:8" x14ac:dyDescent="0.25">
      <c r="A4082" s="12">
        <f>Riesgo!D4086</f>
        <v>0.65948371507224635</v>
      </c>
      <c r="F4082" s="75">
        <f t="shared" si="189"/>
        <v>-0.12980816544355001</v>
      </c>
      <c r="G4082" s="26">
        <f t="shared" si="190"/>
        <v>-2.1872883331222272E-3</v>
      </c>
      <c r="H4082" s="26">
        <f t="shared" si="191"/>
        <v>2.8392788581867677E-4</v>
      </c>
    </row>
    <row r="4083" spans="1:8" x14ac:dyDescent="0.25">
      <c r="A4083" s="12">
        <f>Riesgo!D4087</f>
        <v>0.85499419195903226</v>
      </c>
      <c r="F4083" s="75">
        <f t="shared" si="189"/>
        <v>6.5702311443235906E-2</v>
      </c>
      <c r="G4083" s="26">
        <f t="shared" si="190"/>
        <v>2.8362332601791236E-4</v>
      </c>
      <c r="H4083" s="26">
        <f t="shared" si="191"/>
        <v>1.8634708098595311E-5</v>
      </c>
    </row>
    <row r="4084" spans="1:8" x14ac:dyDescent="0.25">
      <c r="A4084" s="12">
        <f>Riesgo!D4088</f>
        <v>0.83826488033782254</v>
      </c>
      <c r="F4084" s="75">
        <f t="shared" si="189"/>
        <v>4.8972999822026186E-2</v>
      </c>
      <c r="G4084" s="26">
        <f t="shared" si="190"/>
        <v>1.17454624862784E-4</v>
      </c>
      <c r="H4084" s="26">
        <f t="shared" si="191"/>
        <v>5.7521053225012732E-6</v>
      </c>
    </row>
    <row r="4085" spans="1:8" x14ac:dyDescent="0.25">
      <c r="A4085" s="12">
        <f>Riesgo!D4089</f>
        <v>0.89597314493509395</v>
      </c>
      <c r="F4085" s="75">
        <f t="shared" si="189"/>
        <v>0.10668126441929759</v>
      </c>
      <c r="G4085" s="26">
        <f t="shared" si="190"/>
        <v>1.2141279677794115E-3</v>
      </c>
      <c r="H4085" s="26">
        <f t="shared" si="191"/>
        <v>1.2952470676953981E-4</v>
      </c>
    </row>
    <row r="4086" spans="1:8" x14ac:dyDescent="0.25">
      <c r="A4086" s="12">
        <f>Riesgo!D4090</f>
        <v>0.78780307364863367</v>
      </c>
      <c r="F4086" s="75">
        <f t="shared" si="189"/>
        <v>-1.4888068671626842E-3</v>
      </c>
      <c r="G4086" s="26">
        <f t="shared" si="190"/>
        <v>-3.3000087390049971E-9</v>
      </c>
      <c r="H4086" s="26">
        <f t="shared" si="191"/>
        <v>4.9130756723275101E-12</v>
      </c>
    </row>
    <row r="4087" spans="1:8" x14ac:dyDescent="0.25">
      <c r="A4087" s="12">
        <f>Riesgo!D4091</f>
        <v>0.87338197333086365</v>
      </c>
      <c r="F4087" s="75">
        <f t="shared" si="189"/>
        <v>8.4090092815067297E-2</v>
      </c>
      <c r="G4087" s="26">
        <f t="shared" si="190"/>
        <v>5.9461313085286459E-4</v>
      </c>
      <c r="H4087" s="26">
        <f t="shared" si="191"/>
        <v>5.0001073362475137E-5</v>
      </c>
    </row>
    <row r="4088" spans="1:8" x14ac:dyDescent="0.25">
      <c r="A4088" s="12">
        <f>Riesgo!D4092</f>
        <v>0.61797415012978529</v>
      </c>
      <c r="F4088" s="75">
        <f t="shared" si="189"/>
        <v>-0.17131773038601106</v>
      </c>
      <c r="G4088" s="26">
        <f t="shared" si="190"/>
        <v>-5.0281350834106295E-3</v>
      </c>
      <c r="H4088" s="26">
        <f t="shared" si="191"/>
        <v>8.614086905641854E-4</v>
      </c>
    </row>
    <row r="4089" spans="1:8" x14ac:dyDescent="0.25">
      <c r="A4089" s="12">
        <f>Riesgo!D4093</f>
        <v>0.78419960947441769</v>
      </c>
      <c r="F4089" s="75">
        <f t="shared" si="189"/>
        <v>-5.0922710413786598E-3</v>
      </c>
      <c r="G4089" s="26">
        <f t="shared" si="190"/>
        <v>-1.3204882287013454E-7</v>
      </c>
      <c r="H4089" s="26">
        <f t="shared" si="191"/>
        <v>6.7242839674972616E-10</v>
      </c>
    </row>
    <row r="4090" spans="1:8" x14ac:dyDescent="0.25">
      <c r="A4090" s="12">
        <f>Riesgo!D4094</f>
        <v>0.69008105294300526</v>
      </c>
      <c r="F4090" s="75">
        <f t="shared" si="189"/>
        <v>-9.9210827572791094E-2</v>
      </c>
      <c r="G4090" s="26">
        <f t="shared" si="190"/>
        <v>-9.7651117362853484E-4</v>
      </c>
      <c r="H4090" s="26">
        <f t="shared" si="191"/>
        <v>9.6880481669764438E-5</v>
      </c>
    </row>
    <row r="4091" spans="1:8" x14ac:dyDescent="0.25">
      <c r="A4091" s="12">
        <f>Riesgo!D4095</f>
        <v>0.78636155806036112</v>
      </c>
      <c r="F4091" s="75">
        <f t="shared" si="189"/>
        <v>-2.9303224554352303E-3</v>
      </c>
      <c r="G4091" s="26">
        <f t="shared" si="190"/>
        <v>-2.5162062656993546E-8</v>
      </c>
      <c r="H4091" s="26">
        <f t="shared" si="191"/>
        <v>7.3732957228856443E-11</v>
      </c>
    </row>
    <row r="4092" spans="1:8" x14ac:dyDescent="0.25">
      <c r="A4092" s="12">
        <f>Riesgo!D4096</f>
        <v>0.95707397761936885</v>
      </c>
      <c r="F4092" s="75">
        <f t="shared" si="189"/>
        <v>0.1677820971035725</v>
      </c>
      <c r="G4092" s="26">
        <f t="shared" si="190"/>
        <v>4.7232056463701218E-3</v>
      </c>
      <c r="H4092" s="26">
        <f t="shared" si="191"/>
        <v>7.9246934839941367E-4</v>
      </c>
    </row>
    <row r="4093" spans="1:8" x14ac:dyDescent="0.25">
      <c r="A4093" s="12">
        <f>Riesgo!D4097</f>
        <v>0.87823128282072183</v>
      </c>
      <c r="F4093" s="75">
        <f t="shared" si="189"/>
        <v>8.8939402304925474E-2</v>
      </c>
      <c r="G4093" s="26">
        <f t="shared" si="190"/>
        <v>7.0352999719495751E-4</v>
      </c>
      <c r="H4093" s="26">
        <f t="shared" si="191"/>
        <v>6.2571537454105425E-5</v>
      </c>
    </row>
    <row r="4094" spans="1:8" x14ac:dyDescent="0.25">
      <c r="A4094" s="12">
        <f>Riesgo!D4098</f>
        <v>0.89819120180267642</v>
      </c>
      <c r="F4094" s="75">
        <f t="shared" si="189"/>
        <v>0.10889932128688007</v>
      </c>
      <c r="G4094" s="26">
        <f t="shared" si="190"/>
        <v>1.2914438221462376E-3</v>
      </c>
      <c r="H4094" s="26">
        <f t="shared" si="191"/>
        <v>1.4063735571185953E-4</v>
      </c>
    </row>
    <row r="4095" spans="1:8" x14ac:dyDescent="0.25">
      <c r="A4095" s="12">
        <f>Riesgo!D4099</f>
        <v>0.91758428584899487</v>
      </c>
      <c r="F4095" s="75">
        <f t="shared" si="189"/>
        <v>0.12829240533319852</v>
      </c>
      <c r="G4095" s="26">
        <f t="shared" si="190"/>
        <v>2.1115571642757779E-3</v>
      </c>
      <c r="H4095" s="26">
        <f t="shared" si="191"/>
        <v>2.7089674760348738E-4</v>
      </c>
    </row>
    <row r="4096" spans="1:8" x14ac:dyDescent="0.25">
      <c r="A4096" s="12">
        <f>Riesgo!D4100</f>
        <v>0.79065339282692859</v>
      </c>
      <c r="F4096" s="75">
        <f t="shared" si="189"/>
        <v>1.3615123111322402E-3</v>
      </c>
      <c r="G4096" s="26">
        <f t="shared" si="190"/>
        <v>2.5238568467759985E-9</v>
      </c>
      <c r="H4096" s="26">
        <f t="shared" si="191"/>
        <v>3.4362621684209178E-12</v>
      </c>
    </row>
    <row r="4097" spans="1:8" x14ac:dyDescent="0.25">
      <c r="A4097" s="12">
        <f>Riesgo!D4101</f>
        <v>0.93344162147865339</v>
      </c>
      <c r="F4097" s="75">
        <f t="shared" si="189"/>
        <v>0.14414974096285704</v>
      </c>
      <c r="G4097" s="26">
        <f t="shared" si="190"/>
        <v>2.9953087756327298E-3</v>
      </c>
      <c r="H4097" s="26">
        <f t="shared" si="191"/>
        <v>4.3177298411123052E-4</v>
      </c>
    </row>
    <row r="4098" spans="1:8" x14ac:dyDescent="0.25">
      <c r="A4098" s="12">
        <f>Riesgo!D4102</f>
        <v>0.73708147583854278</v>
      </c>
      <c r="F4098" s="75">
        <f t="shared" si="189"/>
        <v>-5.2210404677253575E-2</v>
      </c>
      <c r="G4098" s="26">
        <f t="shared" si="190"/>
        <v>-1.4232171819652384E-4</v>
      </c>
      <c r="H4098" s="26">
        <f t="shared" si="191"/>
        <v>7.4306745014025528E-6</v>
      </c>
    </row>
    <row r="4099" spans="1:8" x14ac:dyDescent="0.25">
      <c r="A4099" s="12">
        <f>Riesgo!D4103</f>
        <v>0.78832681579740593</v>
      </c>
      <c r="F4099" s="75">
        <f t="shared" ref="F4099:F4162" si="192">A4099-$D$4</f>
        <v>-9.6506471839041819E-4</v>
      </c>
      <c r="G4099" s="26">
        <f t="shared" ref="G4099:G4162" si="193">IF(A4099=0,0,(A4099-D$4)^3)</f>
        <v>-8.9881293927524336E-10</v>
      </c>
      <c r="H4099" s="26">
        <f t="shared" ref="H4099:H4162" si="194">IF(A4099=0,0,(A4099-D$4)^4)</f>
        <v>8.6741265612732671E-13</v>
      </c>
    </row>
    <row r="4100" spans="1:8" x14ac:dyDescent="0.25">
      <c r="A4100" s="12">
        <f>Riesgo!D4104</f>
        <v>1</v>
      </c>
      <c r="F4100" s="75">
        <f t="shared" si="192"/>
        <v>0.21070811948420365</v>
      </c>
      <c r="G4100" s="26">
        <f t="shared" si="193"/>
        <v>9.3550004657532264E-3</v>
      </c>
      <c r="H4100" s="26">
        <f t="shared" si="194"/>
        <v>1.9711745559127117E-3</v>
      </c>
    </row>
    <row r="4101" spans="1:8" x14ac:dyDescent="0.25">
      <c r="A4101" s="12">
        <f>Riesgo!D4105</f>
        <v>0.47483531536453893</v>
      </c>
      <c r="F4101" s="75">
        <f t="shared" si="192"/>
        <v>-0.31445656515125742</v>
      </c>
      <c r="G4101" s="26">
        <f t="shared" si="193"/>
        <v>-3.1094386949668505E-2</v>
      </c>
      <c r="H4101" s="26">
        <f t="shared" si="194"/>
        <v>9.7778341156768422E-3</v>
      </c>
    </row>
    <row r="4102" spans="1:8" x14ac:dyDescent="0.25">
      <c r="A4102" s="12">
        <f>Riesgo!D4106</f>
        <v>0.95683451618194704</v>
      </c>
      <c r="F4102" s="75">
        <f t="shared" si="192"/>
        <v>0.16754263566615069</v>
      </c>
      <c r="G4102" s="26">
        <f t="shared" si="193"/>
        <v>4.7030113792473375E-3</v>
      </c>
      <c r="H4102" s="26">
        <f t="shared" si="194"/>
        <v>7.8795492204699756E-4</v>
      </c>
    </row>
    <row r="4103" spans="1:8" x14ac:dyDescent="0.25">
      <c r="A4103" s="12">
        <f>Riesgo!D4107</f>
        <v>0.74721532590557305</v>
      </c>
      <c r="F4103" s="75">
        <f t="shared" si="192"/>
        <v>-4.2076554610223305E-2</v>
      </c>
      <c r="G4103" s="26">
        <f t="shared" si="193"/>
        <v>-7.4493865882609963E-5</v>
      </c>
      <c r="H4103" s="26">
        <f t="shared" si="194"/>
        <v>3.1344452159362893E-6</v>
      </c>
    </row>
    <row r="4104" spans="1:8" x14ac:dyDescent="0.25">
      <c r="A4104" s="12">
        <f>Riesgo!D4108</f>
        <v>0.92432420313773334</v>
      </c>
      <c r="F4104" s="75">
        <f t="shared" si="192"/>
        <v>0.13503232262193698</v>
      </c>
      <c r="G4104" s="26">
        <f t="shared" si="193"/>
        <v>2.4621426625126884E-3</v>
      </c>
      <c r="H4104" s="26">
        <f t="shared" si="194"/>
        <v>3.3246884234564825E-4</v>
      </c>
    </row>
    <row r="4105" spans="1:8" x14ac:dyDescent="0.25">
      <c r="A4105" s="12">
        <f>Riesgo!D4109</f>
        <v>0.97485540698319095</v>
      </c>
      <c r="F4105" s="75">
        <f t="shared" si="192"/>
        <v>0.1855635264673946</v>
      </c>
      <c r="G4105" s="26">
        <f t="shared" si="193"/>
        <v>6.3896615059484746E-3</v>
      </c>
      <c r="H4105" s="26">
        <f t="shared" si="194"/>
        <v>1.1856881219767623E-3</v>
      </c>
    </row>
    <row r="4106" spans="1:8" x14ac:dyDescent="0.25">
      <c r="A4106" s="12">
        <f>Riesgo!D4110</f>
        <v>0.5447921101076445</v>
      </c>
      <c r="F4106" s="75">
        <f t="shared" si="192"/>
        <v>-0.24449977040815185</v>
      </c>
      <c r="G4106" s="26">
        <f t="shared" si="193"/>
        <v>-1.4616229949864423E-2</v>
      </c>
      <c r="H4106" s="26">
        <f t="shared" si="194"/>
        <v>3.5736648669746039E-3</v>
      </c>
    </row>
    <row r="4107" spans="1:8" x14ac:dyDescent="0.25">
      <c r="A4107" s="12">
        <f>Riesgo!D4111</f>
        <v>0.73059070381624558</v>
      </c>
      <c r="F4107" s="75">
        <f t="shared" si="192"/>
        <v>-5.8701176699550772E-2</v>
      </c>
      <c r="G4107" s="26">
        <f t="shared" si="193"/>
        <v>-2.0227416686945885E-4</v>
      </c>
      <c r="H4107" s="26">
        <f t="shared" si="194"/>
        <v>1.1873731611158523E-5</v>
      </c>
    </row>
    <row r="4108" spans="1:8" x14ac:dyDescent="0.25">
      <c r="A4108" s="12">
        <f>Riesgo!D4112</f>
        <v>0.93396052439714627</v>
      </c>
      <c r="F4108" s="75">
        <f t="shared" si="192"/>
        <v>0.14466864388134992</v>
      </c>
      <c r="G4108" s="26">
        <f t="shared" si="193"/>
        <v>3.0277724380759338E-3</v>
      </c>
      <c r="H4108" s="26">
        <f t="shared" si="194"/>
        <v>4.3802373259777384E-4</v>
      </c>
    </row>
    <row r="4109" spans="1:8" x14ac:dyDescent="0.25">
      <c r="A4109" s="12">
        <f>Riesgo!D4113</f>
        <v>0.99597635276881546</v>
      </c>
      <c r="F4109" s="75">
        <f t="shared" si="192"/>
        <v>0.20668447225301911</v>
      </c>
      <c r="G4109" s="26">
        <f t="shared" si="193"/>
        <v>8.8292446486640235E-3</v>
      </c>
      <c r="H4109" s="26">
        <f t="shared" si="194"/>
        <v>1.8248677706019169E-3</v>
      </c>
    </row>
    <row r="4110" spans="1:8" x14ac:dyDescent="0.25">
      <c r="A4110" s="12">
        <f>Riesgo!D4114</f>
        <v>0.83275709727921365</v>
      </c>
      <c r="F4110" s="75">
        <f t="shared" si="192"/>
        <v>4.3465216763417303E-2</v>
      </c>
      <c r="G4110" s="26">
        <f t="shared" si="193"/>
        <v>8.2115577108143767E-5</v>
      </c>
      <c r="H4110" s="26">
        <f t="shared" si="194"/>
        <v>3.5691713586585767E-6</v>
      </c>
    </row>
    <row r="4111" spans="1:8" x14ac:dyDescent="0.25">
      <c r="A4111" s="12">
        <f>Riesgo!D4115</f>
        <v>0.89570022687883666</v>
      </c>
      <c r="F4111" s="75">
        <f t="shared" si="192"/>
        <v>0.10640834636304031</v>
      </c>
      <c r="G4111" s="26">
        <f t="shared" si="193"/>
        <v>1.2048336327629948E-3</v>
      </c>
      <c r="H4111" s="26">
        <f t="shared" si="194"/>
        <v>1.2820435450488485E-4</v>
      </c>
    </row>
    <row r="4112" spans="1:8" x14ac:dyDescent="0.25">
      <c r="A4112" s="12">
        <f>Riesgo!D4116</f>
        <v>0.79067385482224273</v>
      </c>
      <c r="F4112" s="75">
        <f t="shared" si="192"/>
        <v>1.3819743064463763E-3</v>
      </c>
      <c r="G4112" s="26">
        <f t="shared" si="193"/>
        <v>2.6393677525328674E-9</v>
      </c>
      <c r="H4112" s="26">
        <f t="shared" si="194"/>
        <v>3.6475384192635395E-12</v>
      </c>
    </row>
    <row r="4113" spans="1:8" x14ac:dyDescent="0.25">
      <c r="A4113" s="12">
        <f>Riesgo!D4117</f>
        <v>0.61392506804817182</v>
      </c>
      <c r="F4113" s="75">
        <f t="shared" si="192"/>
        <v>-0.17536681246762453</v>
      </c>
      <c r="G4113" s="26">
        <f t="shared" si="193"/>
        <v>-5.3931465842959924E-3</v>
      </c>
      <c r="H4113" s="26">
        <f t="shared" si="194"/>
        <v>9.457789256586451E-4</v>
      </c>
    </row>
    <row r="4114" spans="1:8" x14ac:dyDescent="0.25">
      <c r="A4114" s="12">
        <f>Riesgo!D4118</f>
        <v>0.78059141836653401</v>
      </c>
      <c r="F4114" s="75">
        <f t="shared" si="192"/>
        <v>-8.7004621492623446E-3</v>
      </c>
      <c r="G4114" s="26">
        <f t="shared" si="193"/>
        <v>-6.5860794580758795E-7</v>
      </c>
      <c r="H4114" s="26">
        <f t="shared" si="194"/>
        <v>5.7301935037023449E-9</v>
      </c>
    </row>
    <row r="4115" spans="1:8" x14ac:dyDescent="0.25">
      <c r="A4115" s="12">
        <f>Riesgo!D4119</f>
        <v>0.96996804863572905</v>
      </c>
      <c r="F4115" s="75">
        <f t="shared" si="192"/>
        <v>0.1806761681199327</v>
      </c>
      <c r="G4115" s="26">
        <f t="shared" si="193"/>
        <v>5.8979707402000356E-3</v>
      </c>
      <c r="H4115" s="26">
        <f t="shared" si="194"/>
        <v>1.0656227530228255E-3</v>
      </c>
    </row>
    <row r="4116" spans="1:8" x14ac:dyDescent="0.25">
      <c r="A4116" s="12">
        <f>Riesgo!D4120</f>
        <v>0.76815246317285668</v>
      </c>
      <c r="F4116" s="75">
        <f t="shared" si="192"/>
        <v>-2.113941734293967E-2</v>
      </c>
      <c r="G4116" s="26">
        <f t="shared" si="193"/>
        <v>-9.446676397908616E-6</v>
      </c>
      <c r="H4116" s="26">
        <f t="shared" si="194"/>
        <v>1.9969723487908824E-7</v>
      </c>
    </row>
    <row r="4117" spans="1:8" x14ac:dyDescent="0.25">
      <c r="A4117" s="12">
        <f>Riesgo!D4121</f>
        <v>0.69872823226712533</v>
      </c>
      <c r="F4117" s="75">
        <f t="shared" si="192"/>
        <v>-9.0563648248671025E-2</v>
      </c>
      <c r="G4117" s="26">
        <f t="shared" si="193"/>
        <v>-7.4278261033740918E-4</v>
      </c>
      <c r="H4117" s="26">
        <f t="shared" si="194"/>
        <v>6.7269103047826791E-5</v>
      </c>
    </row>
    <row r="4118" spans="1:8" x14ac:dyDescent="0.25">
      <c r="A4118" s="12">
        <f>Riesgo!D4122</f>
        <v>0.74820223061769742</v>
      </c>
      <c r="F4118" s="75">
        <f t="shared" si="192"/>
        <v>-4.1089649898098934E-2</v>
      </c>
      <c r="G4118" s="26">
        <f t="shared" si="193"/>
        <v>-6.9374093720458684E-5</v>
      </c>
      <c r="H4118" s="26">
        <f t="shared" si="194"/>
        <v>2.8505572229715514E-6</v>
      </c>
    </row>
    <row r="4119" spans="1:8" x14ac:dyDescent="0.25">
      <c r="A4119" s="12">
        <f>Riesgo!D4123</f>
        <v>0.77785306668229171</v>
      </c>
      <c r="F4119" s="75">
        <f t="shared" si="192"/>
        <v>-1.1438813833504646E-2</v>
      </c>
      <c r="G4119" s="26">
        <f t="shared" si="193"/>
        <v>-1.4967283186479218E-6</v>
      </c>
      <c r="H4119" s="26">
        <f t="shared" si="194"/>
        <v>1.7120796596347997E-8</v>
      </c>
    </row>
    <row r="4120" spans="1:8" x14ac:dyDescent="0.25">
      <c r="A4120" s="12">
        <f>Riesgo!D4124</f>
        <v>0.62722100883410137</v>
      </c>
      <c r="F4120" s="75">
        <f t="shared" si="192"/>
        <v>-0.16207087168169498</v>
      </c>
      <c r="G4120" s="26">
        <f t="shared" si="193"/>
        <v>-4.2571103106776829E-3</v>
      </c>
      <c r="H4120" s="26">
        <f t="shared" si="194"/>
        <v>6.8995357889666345E-4</v>
      </c>
    </row>
    <row r="4121" spans="1:8" x14ac:dyDescent="0.25">
      <c r="A4121" s="12">
        <f>Riesgo!D4125</f>
        <v>0.61612298201296356</v>
      </c>
      <c r="F4121" s="75">
        <f t="shared" si="192"/>
        <v>-0.17316889850283279</v>
      </c>
      <c r="G4121" s="26">
        <f t="shared" si="193"/>
        <v>-5.1928967000514758E-3</v>
      </c>
      <c r="H4121" s="26">
        <f t="shared" si="194"/>
        <v>8.9924820158690944E-4</v>
      </c>
    </row>
    <row r="4122" spans="1:8" x14ac:dyDescent="0.25">
      <c r="A4122" s="12">
        <f>Riesgo!D4126</f>
        <v>0.67888396670228535</v>
      </c>
      <c r="F4122" s="75">
        <f t="shared" si="192"/>
        <v>-0.110407913813511</v>
      </c>
      <c r="G4122" s="26">
        <f t="shared" si="193"/>
        <v>-1.3458622492188833E-3</v>
      </c>
      <c r="H4122" s="26">
        <f t="shared" si="194"/>
        <v>1.4859384321661654E-4</v>
      </c>
    </row>
    <row r="4123" spans="1:8" x14ac:dyDescent="0.25">
      <c r="A4123" s="12">
        <f>Riesgo!D4127</f>
        <v>0.64685364561049785</v>
      </c>
      <c r="F4123" s="75">
        <f t="shared" si="192"/>
        <v>-0.1424382349052985</v>
      </c>
      <c r="G4123" s="26">
        <f t="shared" si="193"/>
        <v>-2.8898796032827837E-3</v>
      </c>
      <c r="H4123" s="26">
        <f t="shared" si="194"/>
        <v>4.1162934978042397E-4</v>
      </c>
    </row>
    <row r="4124" spans="1:8" x14ac:dyDescent="0.25">
      <c r="A4124" s="12">
        <f>Riesgo!D4128</f>
        <v>0.94764714105621262</v>
      </c>
      <c r="F4124" s="75">
        <f t="shared" si="192"/>
        <v>0.15835526054041626</v>
      </c>
      <c r="G4124" s="26">
        <f t="shared" si="193"/>
        <v>3.9709780407947539E-3</v>
      </c>
      <c r="H4124" s="26">
        <f t="shared" si="194"/>
        <v>6.2882526225032493E-4</v>
      </c>
    </row>
    <row r="4125" spans="1:8" x14ac:dyDescent="0.25">
      <c r="A4125" s="12">
        <f>Riesgo!D4129</f>
        <v>0.79825678410047218</v>
      </c>
      <c r="F4125" s="75">
        <f t="shared" si="192"/>
        <v>8.9649035846758318E-3</v>
      </c>
      <c r="G4125" s="26">
        <f t="shared" si="193"/>
        <v>7.2050478532187625E-7</v>
      </c>
      <c r="H4125" s="26">
        <f t="shared" si="194"/>
        <v>6.4592559327081796E-9</v>
      </c>
    </row>
    <row r="4126" spans="1:8" x14ac:dyDescent="0.25">
      <c r="A4126" s="12">
        <f>Riesgo!D4130</f>
        <v>0.55815238652711774</v>
      </c>
      <c r="F4126" s="75">
        <f t="shared" si="192"/>
        <v>-0.23113949398867861</v>
      </c>
      <c r="G4126" s="26">
        <f t="shared" si="193"/>
        <v>-1.2348735103694997E-2</v>
      </c>
      <c r="H4126" s="26">
        <f t="shared" si="194"/>
        <v>2.8542803832682941E-3</v>
      </c>
    </row>
    <row r="4127" spans="1:8" x14ac:dyDescent="0.25">
      <c r="A4127" s="12">
        <f>Riesgo!D4131</f>
        <v>0.98090083548525664</v>
      </c>
      <c r="F4127" s="75">
        <f t="shared" si="192"/>
        <v>0.19160895496946029</v>
      </c>
      <c r="G4127" s="26">
        <f t="shared" si="193"/>
        <v>7.0347295679257906E-3</v>
      </c>
      <c r="H4127" s="26">
        <f t="shared" si="194"/>
        <v>1.3479171810030237E-3</v>
      </c>
    </row>
    <row r="4128" spans="1:8" x14ac:dyDescent="0.25">
      <c r="A4128" s="12">
        <f>Riesgo!D4132</f>
        <v>0.85332337419433868</v>
      </c>
      <c r="F4128" s="75">
        <f t="shared" si="192"/>
        <v>6.4031493678542328E-2</v>
      </c>
      <c r="G4128" s="26">
        <f t="shared" si="193"/>
        <v>2.6253118478870852E-4</v>
      </c>
      <c r="H4128" s="26">
        <f t="shared" si="194"/>
        <v>1.6810263899218416E-5</v>
      </c>
    </row>
    <row r="4129" spans="1:8" x14ac:dyDescent="0.25">
      <c r="A4129" s="12">
        <f>Riesgo!D4133</f>
        <v>0.8116657809000335</v>
      </c>
      <c r="F4129" s="75">
        <f t="shared" si="192"/>
        <v>2.2373900384237144E-2</v>
      </c>
      <c r="G4129" s="26">
        <f t="shared" si="193"/>
        <v>1.1200182528569861E-5</v>
      </c>
      <c r="H4129" s="26">
        <f t="shared" si="194"/>
        <v>2.5059176817949536E-7</v>
      </c>
    </row>
    <row r="4130" spans="1:8" x14ac:dyDescent="0.25">
      <c r="A4130" s="12">
        <f>Riesgo!D4134</f>
        <v>0.78998614944450241</v>
      </c>
      <c r="F4130" s="75">
        <f t="shared" si="192"/>
        <v>6.9426892870605439E-4</v>
      </c>
      <c r="G4130" s="26">
        <f t="shared" si="193"/>
        <v>3.3464411183401234E-10</v>
      </c>
      <c r="H4130" s="26">
        <f t="shared" si="194"/>
        <v>2.3233300902078883E-13</v>
      </c>
    </row>
    <row r="4131" spans="1:8" x14ac:dyDescent="0.25">
      <c r="A4131" s="12">
        <f>Riesgo!D4135</f>
        <v>0.77848915372076544</v>
      </c>
      <c r="F4131" s="75">
        <f t="shared" si="192"/>
        <v>-1.0802726795030915E-2</v>
      </c>
      <c r="G4131" s="26">
        <f t="shared" si="193"/>
        <v>-1.2606664010448136E-6</v>
      </c>
      <c r="H4131" s="26">
        <f t="shared" si="194"/>
        <v>1.3618634710161995E-8</v>
      </c>
    </row>
    <row r="4132" spans="1:8" x14ac:dyDescent="0.25">
      <c r="A4132" s="12">
        <f>Riesgo!D4136</f>
        <v>0.88749936973296939</v>
      </c>
      <c r="F4132" s="75">
        <f t="shared" si="192"/>
        <v>9.8207489217173038E-2</v>
      </c>
      <c r="G4132" s="26">
        <f t="shared" si="193"/>
        <v>9.4718284547989028E-4</v>
      </c>
      <c r="H4132" s="26">
        <f t="shared" si="194"/>
        <v>9.3020449084157598E-5</v>
      </c>
    </row>
    <row r="4133" spans="1:8" x14ac:dyDescent="0.25">
      <c r="A4133" s="12">
        <f>Riesgo!D4137</f>
        <v>0.92098521628761532</v>
      </c>
      <c r="F4133" s="75">
        <f t="shared" si="192"/>
        <v>0.13169333577181896</v>
      </c>
      <c r="G4133" s="26">
        <f t="shared" si="193"/>
        <v>2.2839752596326558E-3</v>
      </c>
      <c r="H4133" s="26">
        <f t="shared" si="194"/>
        <v>3.0078432076133076E-4</v>
      </c>
    </row>
    <row r="4134" spans="1:8" x14ac:dyDescent="0.25">
      <c r="A4134" s="12">
        <f>Riesgo!D4138</f>
        <v>0.77511100223388008</v>
      </c>
      <c r="F4134" s="75">
        <f t="shared" si="192"/>
        <v>-1.4180878281916276E-2</v>
      </c>
      <c r="G4134" s="26">
        <f t="shared" si="193"/>
        <v>-2.8517364595734921E-6</v>
      </c>
      <c r="H4134" s="26">
        <f t="shared" si="194"/>
        <v>4.0440127625314544E-8</v>
      </c>
    </row>
    <row r="4135" spans="1:8" x14ac:dyDescent="0.25">
      <c r="A4135" s="12">
        <f>Riesgo!D4139</f>
        <v>0.74830548800191166</v>
      </c>
      <c r="F4135" s="75">
        <f t="shared" si="192"/>
        <v>-4.0986392513884695E-2</v>
      </c>
      <c r="G4135" s="26">
        <f t="shared" si="193"/>
        <v>-6.8852400220133345E-5</v>
      </c>
      <c r="H4135" s="26">
        <f t="shared" si="194"/>
        <v>2.8220115009454663E-6</v>
      </c>
    </row>
    <row r="4136" spans="1:8" x14ac:dyDescent="0.25">
      <c r="A4136" s="12">
        <f>Riesgo!D4140</f>
        <v>0.60744137663704389</v>
      </c>
      <c r="F4136" s="75">
        <f t="shared" si="192"/>
        <v>-0.18185050387875246</v>
      </c>
      <c r="G4136" s="26">
        <f t="shared" si="193"/>
        <v>-6.013724470701573E-3</v>
      </c>
      <c r="H4136" s="26">
        <f t="shared" si="194"/>
        <v>1.0935988251850649E-3</v>
      </c>
    </row>
    <row r="4137" spans="1:8" x14ac:dyDescent="0.25">
      <c r="A4137" s="12">
        <f>Riesgo!D4141</f>
        <v>0.81160379153678719</v>
      </c>
      <c r="F4137" s="75">
        <f t="shared" si="192"/>
        <v>2.2311911020990838E-2</v>
      </c>
      <c r="G4137" s="26">
        <f t="shared" si="193"/>
        <v>1.1107346187840414E-5</v>
      </c>
      <c r="H4137" s="26">
        <f t="shared" si="194"/>
        <v>2.4782611982243709E-7</v>
      </c>
    </row>
    <row r="4138" spans="1:8" x14ac:dyDescent="0.25">
      <c r="A4138" s="12">
        <f>Riesgo!D4142</f>
        <v>0.90738495702084632</v>
      </c>
      <c r="F4138" s="75">
        <f t="shared" si="192"/>
        <v>0.11809307650504997</v>
      </c>
      <c r="G4138" s="26">
        <f t="shared" si="193"/>
        <v>1.6469230593607613E-3</v>
      </c>
      <c r="H4138" s="26">
        <f t="shared" si="194"/>
        <v>1.9449021084702134E-4</v>
      </c>
    </row>
    <row r="4139" spans="1:8" x14ac:dyDescent="0.25">
      <c r="A4139" s="12">
        <f>Riesgo!D4143</f>
        <v>0.67383088881936493</v>
      </c>
      <c r="F4139" s="75">
        <f t="shared" si="192"/>
        <v>-0.11546099169643143</v>
      </c>
      <c r="G4139" s="26">
        <f t="shared" si="193"/>
        <v>-1.5392382606265454E-3</v>
      </c>
      <c r="H4139" s="26">
        <f t="shared" si="194"/>
        <v>1.777219760290311E-4</v>
      </c>
    </row>
    <row r="4140" spans="1:8" x14ac:dyDescent="0.25">
      <c r="A4140" s="12">
        <f>Riesgo!D4144</f>
        <v>0.90382653955439562</v>
      </c>
      <c r="F4140" s="75">
        <f t="shared" si="192"/>
        <v>0.11453465903859927</v>
      </c>
      <c r="G4140" s="26">
        <f t="shared" si="193"/>
        <v>1.5024872036530391E-3</v>
      </c>
      <c r="H4140" s="26">
        <f t="shared" si="194"/>
        <v>1.7208685958025933E-4</v>
      </c>
    </row>
    <row r="4141" spans="1:8" x14ac:dyDescent="0.25">
      <c r="A4141" s="12">
        <f>Riesgo!D4145</f>
        <v>0.78553755094196764</v>
      </c>
      <c r="F4141" s="75">
        <f t="shared" si="192"/>
        <v>-3.7543295738287075E-3</v>
      </c>
      <c r="G4141" s="26">
        <f t="shared" si="193"/>
        <v>-5.2917239860664669E-8</v>
      </c>
      <c r="H4141" s="26">
        <f t="shared" si="194"/>
        <v>1.9866875857428068E-10</v>
      </c>
    </row>
    <row r="4142" spans="1:8" x14ac:dyDescent="0.25">
      <c r="A4142" s="12">
        <f>Riesgo!D4146</f>
        <v>0.79077639113108977</v>
      </c>
      <c r="F4142" s="75">
        <f t="shared" si="192"/>
        <v>1.4845106152934218E-3</v>
      </c>
      <c r="G4142" s="26">
        <f t="shared" si="193"/>
        <v>3.2715225816749785E-9</v>
      </c>
      <c r="H4142" s="26">
        <f t="shared" si="194"/>
        <v>4.8566100006686457E-12</v>
      </c>
    </row>
    <row r="4143" spans="1:8" x14ac:dyDescent="0.25">
      <c r="A4143" s="12">
        <f>Riesgo!D4147</f>
        <v>0.82736782752938665</v>
      </c>
      <c r="F4143" s="75">
        <f t="shared" si="192"/>
        <v>3.8075947013590294E-2</v>
      </c>
      <c r="G4143" s="26">
        <f t="shared" si="193"/>
        <v>5.5201660447103198E-5</v>
      </c>
      <c r="H4143" s="26">
        <f t="shared" si="194"/>
        <v>2.1018554982461044E-6</v>
      </c>
    </row>
    <row r="4144" spans="1:8" x14ac:dyDescent="0.25">
      <c r="A4144" s="12">
        <f>Riesgo!D4148</f>
        <v>0.79719898247629262</v>
      </c>
      <c r="F4144" s="75">
        <f t="shared" si="192"/>
        <v>7.9071019604962656E-3</v>
      </c>
      <c r="G4144" s="26">
        <f t="shared" si="193"/>
        <v>4.9436989579879986E-7</v>
      </c>
      <c r="H4144" s="26">
        <f t="shared" si="194"/>
        <v>3.9090331722810241E-9</v>
      </c>
    </row>
    <row r="4145" spans="1:8" x14ac:dyDescent="0.25">
      <c r="A4145" s="12">
        <f>Riesgo!D4149</f>
        <v>0.76686619785839572</v>
      </c>
      <c r="F4145" s="75">
        <f t="shared" si="192"/>
        <v>-2.2425682657400636E-2</v>
      </c>
      <c r="G4145" s="26">
        <f t="shared" si="193"/>
        <v>-1.1278127932517767E-5</v>
      </c>
      <c r="H4145" s="26">
        <f t="shared" si="194"/>
        <v>2.529197179842094E-7</v>
      </c>
    </row>
    <row r="4146" spans="1:8" x14ac:dyDescent="0.25">
      <c r="A4146" s="12">
        <f>Riesgo!D4150</f>
        <v>0.84013825302643774</v>
      </c>
      <c r="F4146" s="75">
        <f t="shared" si="192"/>
        <v>5.0846372510641391E-2</v>
      </c>
      <c r="G4146" s="26">
        <f t="shared" si="193"/>
        <v>1.3145585208974956E-4</v>
      </c>
      <c r="H4146" s="26">
        <f t="shared" si="194"/>
        <v>6.6840532240591829E-6</v>
      </c>
    </row>
    <row r="4147" spans="1:8" x14ac:dyDescent="0.25">
      <c r="A4147" s="12">
        <f>Riesgo!D4151</f>
        <v>0.79799457735791468</v>
      </c>
      <c r="F4147" s="75">
        <f t="shared" si="192"/>
        <v>8.7026968421183293E-3</v>
      </c>
      <c r="G4147" s="26">
        <f t="shared" si="193"/>
        <v>6.5911556178361155E-7</v>
      </c>
      <c r="H4147" s="26">
        <f t="shared" si="194"/>
        <v>5.736082918125285E-9</v>
      </c>
    </row>
    <row r="4148" spans="1:8" x14ac:dyDescent="0.25">
      <c r="A4148" s="12">
        <f>Riesgo!D4152</f>
        <v>0.60347712182779545</v>
      </c>
      <c r="F4148" s="75">
        <f t="shared" si="192"/>
        <v>-0.1858147586880009</v>
      </c>
      <c r="G4148" s="26">
        <f t="shared" si="193"/>
        <v>-6.4156493157575718E-3</v>
      </c>
      <c r="H4148" s="26">
        <f t="shared" si="194"/>
        <v>1.1921223294343313E-3</v>
      </c>
    </row>
    <row r="4149" spans="1:8" x14ac:dyDescent="0.25">
      <c r="A4149" s="12">
        <f>Riesgo!D4153</f>
        <v>0.90161035186278216</v>
      </c>
      <c r="F4149" s="75">
        <f t="shared" si="192"/>
        <v>0.1123184713469858</v>
      </c>
      <c r="G4149" s="26">
        <f t="shared" si="193"/>
        <v>1.4169468244940211E-3</v>
      </c>
      <c r="H4149" s="26">
        <f t="shared" si="194"/>
        <v>1.5914930130713425E-4</v>
      </c>
    </row>
    <row r="4150" spans="1:8" x14ac:dyDescent="0.25">
      <c r="A4150" s="12">
        <f>Riesgo!D4154</f>
        <v>0.90164666544306749</v>
      </c>
      <c r="F4150" s="75">
        <f t="shared" si="192"/>
        <v>0.11235478492727113</v>
      </c>
      <c r="G4150" s="26">
        <f t="shared" si="193"/>
        <v>1.4183216041484699E-3</v>
      </c>
      <c r="H4150" s="26">
        <f t="shared" si="194"/>
        <v>1.5935521879180352E-4</v>
      </c>
    </row>
    <row r="4151" spans="1:8" x14ac:dyDescent="0.25">
      <c r="A4151" s="12">
        <f>Riesgo!D4155</f>
        <v>0.89625341609106013</v>
      </c>
      <c r="F4151" s="75">
        <f t="shared" si="192"/>
        <v>0.10696153557526378</v>
      </c>
      <c r="G4151" s="26">
        <f t="shared" si="193"/>
        <v>1.223722337270019E-3</v>
      </c>
      <c r="H4151" s="26">
        <f t="shared" si="194"/>
        <v>1.3089122031215207E-4</v>
      </c>
    </row>
    <row r="4152" spans="1:8" x14ac:dyDescent="0.25">
      <c r="A4152" s="12">
        <f>Riesgo!D4156</f>
        <v>0.61862180824658664</v>
      </c>
      <c r="F4152" s="75">
        <f t="shared" si="192"/>
        <v>-0.17067007226920972</v>
      </c>
      <c r="G4152" s="26">
        <f t="shared" si="193"/>
        <v>-4.9713245549922597E-3</v>
      </c>
      <c r="H4152" s="26">
        <f t="shared" si="194"/>
        <v>8.4845632107422584E-4</v>
      </c>
    </row>
    <row r="4153" spans="1:8" x14ac:dyDescent="0.25">
      <c r="A4153" s="12">
        <f>Riesgo!D4157</f>
        <v>0.66959005010089823</v>
      </c>
      <c r="F4153" s="75">
        <f t="shared" si="192"/>
        <v>-0.11970183041489812</v>
      </c>
      <c r="G4153" s="26">
        <f t="shared" si="193"/>
        <v>-1.7151510532513346E-3</v>
      </c>
      <c r="H4153" s="26">
        <f t="shared" si="194"/>
        <v>2.0530672051222518E-4</v>
      </c>
    </row>
    <row r="4154" spans="1:8" x14ac:dyDescent="0.25">
      <c r="A4154" s="12">
        <f>Riesgo!D4158</f>
        <v>0.90863189192840432</v>
      </c>
      <c r="F4154" s="75">
        <f t="shared" si="192"/>
        <v>0.11934001141260797</v>
      </c>
      <c r="G4154" s="26">
        <f t="shared" si="193"/>
        <v>1.6996450161203538E-3</v>
      </c>
      <c r="H4154" s="26">
        <f t="shared" si="194"/>
        <v>2.0283565562118528E-4</v>
      </c>
    </row>
    <row r="4155" spans="1:8" x14ac:dyDescent="0.25">
      <c r="A4155" s="12">
        <f>Riesgo!D4159</f>
        <v>0.80685412146596391</v>
      </c>
      <c r="F4155" s="75">
        <f t="shared" si="192"/>
        <v>1.7562240950167562E-2</v>
      </c>
      <c r="G4155" s="26">
        <f t="shared" si="193"/>
        <v>5.4167624957174805E-6</v>
      </c>
      <c r="H4155" s="26">
        <f t="shared" si="194"/>
        <v>9.5130488119621383E-8</v>
      </c>
    </row>
    <row r="4156" spans="1:8" x14ac:dyDescent="0.25">
      <c r="A4156" s="12">
        <f>Riesgo!D4160</f>
        <v>0.79941031194584244</v>
      </c>
      <c r="F4156" s="75">
        <f t="shared" si="192"/>
        <v>1.0118431430046093E-2</v>
      </c>
      <c r="G4156" s="26">
        <f t="shared" si="193"/>
        <v>1.0359518702421777E-6</v>
      </c>
      <c r="H4156" s="26">
        <f t="shared" si="194"/>
        <v>1.0482207963873483E-8</v>
      </c>
    </row>
    <row r="4157" spans="1:8" x14ac:dyDescent="0.25">
      <c r="A4157" s="12">
        <f>Riesgo!D4161</f>
        <v>0.36825766733571269</v>
      </c>
      <c r="F4157" s="75">
        <f t="shared" si="192"/>
        <v>-0.42103421318008366</v>
      </c>
      <c r="G4157" s="26">
        <f t="shared" si="193"/>
        <v>-7.4636654413187828E-2</v>
      </c>
      <c r="H4157" s="26">
        <f t="shared" si="194"/>
        <v>3.1424585065250352E-2</v>
      </c>
    </row>
    <row r="4158" spans="1:8" x14ac:dyDescent="0.25">
      <c r="A4158" s="12">
        <f>Riesgo!D4162</f>
        <v>0.75485673918835705</v>
      </c>
      <c r="F4158" s="75">
        <f t="shared" si="192"/>
        <v>-3.44351413274393E-2</v>
      </c>
      <c r="G4158" s="26">
        <f t="shared" si="193"/>
        <v>-4.083246601012287E-5</v>
      </c>
      <c r="H4158" s="26">
        <f t="shared" si="194"/>
        <v>1.4060717378064425E-6</v>
      </c>
    </row>
    <row r="4159" spans="1:8" x14ac:dyDescent="0.25">
      <c r="A4159" s="12">
        <f>Riesgo!D4163</f>
        <v>0.91603639825173078</v>
      </c>
      <c r="F4159" s="75">
        <f t="shared" si="192"/>
        <v>0.12674451773593443</v>
      </c>
      <c r="G4159" s="26">
        <f t="shared" si="193"/>
        <v>2.0360458313353714E-3</v>
      </c>
      <c r="H4159" s="26">
        <f t="shared" si="194"/>
        <v>2.5805764698086137E-4</v>
      </c>
    </row>
    <row r="4160" spans="1:8" x14ac:dyDescent="0.25">
      <c r="A4160" s="12">
        <f>Riesgo!D4164</f>
        <v>0.93914990589135861</v>
      </c>
      <c r="F4160" s="75">
        <f t="shared" si="192"/>
        <v>0.14985802537556225</v>
      </c>
      <c r="G4160" s="26">
        <f t="shared" si="193"/>
        <v>3.3654257805459916E-3</v>
      </c>
      <c r="H4160" s="26">
        <f t="shared" si="194"/>
        <v>5.0433606202063253E-4</v>
      </c>
    </row>
    <row r="4161" spans="1:8" x14ac:dyDescent="0.25">
      <c r="A4161" s="12">
        <f>Riesgo!D4165</f>
        <v>0.93206473139440804</v>
      </c>
      <c r="F4161" s="75">
        <f t="shared" si="192"/>
        <v>0.14277285087861169</v>
      </c>
      <c r="G4161" s="26">
        <f t="shared" si="193"/>
        <v>2.9102942061243571E-3</v>
      </c>
      <c r="H4161" s="26">
        <f t="shared" si="194"/>
        <v>4.1551100070388039E-4</v>
      </c>
    </row>
    <row r="4162" spans="1:8" x14ac:dyDescent="0.25">
      <c r="A4162" s="12">
        <f>Riesgo!D4166</f>
        <v>0.71970078918679414</v>
      </c>
      <c r="F4162" s="75">
        <f t="shared" si="192"/>
        <v>-6.9591091329002208E-2</v>
      </c>
      <c r="G4162" s="26">
        <f t="shared" si="193"/>
        <v>-3.3702408748748167E-4</v>
      </c>
      <c r="H4162" s="26">
        <f t="shared" si="194"/>
        <v>2.3453874052414969E-5</v>
      </c>
    </row>
    <row r="4163" spans="1:8" x14ac:dyDescent="0.25">
      <c r="A4163" s="12">
        <f>Riesgo!D4167</f>
        <v>0.65426477851475306</v>
      </c>
      <c r="F4163" s="75">
        <f t="shared" ref="F4163:F4226" si="195">A4163-$D$4</f>
        <v>-0.13502710200104329</v>
      </c>
      <c r="G4163" s="26">
        <f t="shared" ref="G4163:G4226" si="196">IF(A4163=0,0,(A4163-D$4)^3)</f>
        <v>-2.4618570994069254E-3</v>
      </c>
      <c r="H4163" s="26">
        <f t="shared" ref="H4163:H4226" si="197">IF(A4163=0,0,(A4163-D$4)^4)</f>
        <v>3.3241742967361147E-4</v>
      </c>
    </row>
    <row r="4164" spans="1:8" x14ac:dyDescent="0.25">
      <c r="A4164" s="12">
        <f>Riesgo!D4168</f>
        <v>0.7628372334315815</v>
      </c>
      <c r="F4164" s="75">
        <f t="shared" si="195"/>
        <v>-2.6454647084214855E-2</v>
      </c>
      <c r="G4164" s="26">
        <f t="shared" si="196"/>
        <v>-1.8514241173897956E-5</v>
      </c>
      <c r="H4164" s="26">
        <f t="shared" si="197"/>
        <v>4.8978771628751016E-7</v>
      </c>
    </row>
    <row r="4165" spans="1:8" x14ac:dyDescent="0.25">
      <c r="A4165" s="12">
        <f>Riesgo!D4169</f>
        <v>0.80173442808738571</v>
      </c>
      <c r="F4165" s="75">
        <f t="shared" si="195"/>
        <v>1.2442547571589357E-2</v>
      </c>
      <c r="G4165" s="26">
        <f t="shared" si="196"/>
        <v>1.926317763851982E-6</v>
      </c>
      <c r="H4165" s="26">
        <f t="shared" si="197"/>
        <v>2.3968300414725919E-8</v>
      </c>
    </row>
    <row r="4166" spans="1:8" x14ac:dyDescent="0.25">
      <c r="A4166" s="12">
        <f>Riesgo!D4170</f>
        <v>0.98832602093180832</v>
      </c>
      <c r="F4166" s="75">
        <f t="shared" si="195"/>
        <v>0.19903414041601197</v>
      </c>
      <c r="G4166" s="26">
        <f t="shared" si="196"/>
        <v>7.884655679727362E-3</v>
      </c>
      <c r="H4166" s="26">
        <f t="shared" si="197"/>
        <v>1.5693156656907622E-3</v>
      </c>
    </row>
    <row r="4167" spans="1:8" x14ac:dyDescent="0.25">
      <c r="A4167" s="12">
        <f>Riesgo!D4171</f>
        <v>0.92836930064661094</v>
      </c>
      <c r="F4167" s="75">
        <f t="shared" si="195"/>
        <v>0.13907742013081459</v>
      </c>
      <c r="G4167" s="26">
        <f t="shared" si="196"/>
        <v>2.690109002953018E-3</v>
      </c>
      <c r="H4167" s="26">
        <f t="shared" si="197"/>
        <v>3.7413342000138368E-4</v>
      </c>
    </row>
    <row r="4168" spans="1:8" x14ac:dyDescent="0.25">
      <c r="A4168" s="12">
        <f>Riesgo!D4172</f>
        <v>0.875466214884842</v>
      </c>
      <c r="F4168" s="75">
        <f t="shared" si="195"/>
        <v>8.6174334369045646E-2</v>
      </c>
      <c r="G4168" s="26">
        <f t="shared" si="196"/>
        <v>6.3993197753667275E-4</v>
      </c>
      <c r="H4168" s="26">
        <f t="shared" si="197"/>
        <v>5.5145712205689844E-5</v>
      </c>
    </row>
    <row r="4169" spans="1:8" x14ac:dyDescent="0.25">
      <c r="A4169" s="12">
        <f>Riesgo!D4173</f>
        <v>0.46464385883246745</v>
      </c>
      <c r="F4169" s="75">
        <f t="shared" si="195"/>
        <v>-0.3246480216833289</v>
      </c>
      <c r="G4169" s="26">
        <f t="shared" si="196"/>
        <v>-3.4216712618815724E-2</v>
      </c>
      <c r="H4169" s="26">
        <f t="shared" si="197"/>
        <v>1.110838806020552E-2</v>
      </c>
    </row>
    <row r="4170" spans="1:8" x14ac:dyDescent="0.25">
      <c r="A4170" s="12">
        <f>Riesgo!D4174</f>
        <v>0.93231515918488772</v>
      </c>
      <c r="F4170" s="75">
        <f t="shared" si="195"/>
        <v>0.14302327866909137</v>
      </c>
      <c r="G4170" s="26">
        <f t="shared" si="196"/>
        <v>2.925635308998933E-3</v>
      </c>
      <c r="H4170" s="26">
        <f t="shared" si="197"/>
        <v>4.1843395408308761E-4</v>
      </c>
    </row>
    <row r="4171" spans="1:8" x14ac:dyDescent="0.25">
      <c r="A4171" s="12">
        <f>Riesgo!D4175</f>
        <v>0.80654194533535073</v>
      </c>
      <c r="F4171" s="75">
        <f t="shared" si="195"/>
        <v>1.7250064819554378E-2</v>
      </c>
      <c r="G4171" s="26">
        <f t="shared" si="196"/>
        <v>5.1330109888233807E-6</v>
      </c>
      <c r="H4171" s="26">
        <f t="shared" si="197"/>
        <v>8.8544772276688232E-8</v>
      </c>
    </row>
    <row r="4172" spans="1:8" x14ac:dyDescent="0.25">
      <c r="A4172" s="12">
        <f>Riesgo!D4176</f>
        <v>0.79925981072632413</v>
      </c>
      <c r="F4172" s="75">
        <f t="shared" si="195"/>
        <v>9.9679302105277756E-3</v>
      </c>
      <c r="G4172" s="26">
        <f t="shared" si="196"/>
        <v>9.9040988431737535E-7</v>
      </c>
      <c r="H4172" s="26">
        <f t="shared" si="197"/>
        <v>9.8723366066924838E-9</v>
      </c>
    </row>
    <row r="4173" spans="1:8" x14ac:dyDescent="0.25">
      <c r="A4173" s="12">
        <f>Riesgo!D4177</f>
        <v>0.66733025668664558</v>
      </c>
      <c r="F4173" s="75">
        <f t="shared" si="195"/>
        <v>-0.12196162382915077</v>
      </c>
      <c r="G4173" s="26">
        <f t="shared" si="196"/>
        <v>-1.8141349661820812E-3</v>
      </c>
      <c r="H4173" s="26">
        <f t="shared" si="197"/>
        <v>2.2125484632080813E-4</v>
      </c>
    </row>
    <row r="4174" spans="1:8" x14ac:dyDescent="0.25">
      <c r="A4174" s="12">
        <f>Riesgo!D4178</f>
        <v>0.84970495840335225</v>
      </c>
      <c r="F4174" s="75">
        <f t="shared" si="195"/>
        <v>6.0413077887555899E-2</v>
      </c>
      <c r="G4174" s="26">
        <f t="shared" si="196"/>
        <v>2.204920256718776E-4</v>
      </c>
      <c r="H4174" s="26">
        <f t="shared" si="197"/>
        <v>1.3320601920500116E-5</v>
      </c>
    </row>
    <row r="4175" spans="1:8" x14ac:dyDescent="0.25">
      <c r="A4175" s="12">
        <f>Riesgo!D4179</f>
        <v>0.88498967798663564</v>
      </c>
      <c r="F4175" s="75">
        <f t="shared" si="195"/>
        <v>9.5697797470839285E-2</v>
      </c>
      <c r="G4175" s="26">
        <f t="shared" si="196"/>
        <v>8.7640697886887066E-4</v>
      </c>
      <c r="H4175" s="26">
        <f t="shared" si="197"/>
        <v>8.3870217565823303E-5</v>
      </c>
    </row>
    <row r="4176" spans="1:8" x14ac:dyDescent="0.25">
      <c r="A4176" s="12">
        <f>Riesgo!D4180</f>
        <v>0.63664834596404463</v>
      </c>
      <c r="F4176" s="75">
        <f t="shared" si="195"/>
        <v>-0.15264353455175173</v>
      </c>
      <c r="G4176" s="26">
        <f t="shared" si="196"/>
        <v>-3.5566017797063038E-3</v>
      </c>
      <c r="H4176" s="26">
        <f t="shared" si="197"/>
        <v>5.4289226664742084E-4</v>
      </c>
    </row>
    <row r="4177" spans="1:8" x14ac:dyDescent="0.25">
      <c r="A4177" s="12">
        <f>Riesgo!D4181</f>
        <v>0.56916589018480523</v>
      </c>
      <c r="F4177" s="75">
        <f t="shared" si="195"/>
        <v>-0.22012599033099112</v>
      </c>
      <c r="G4177" s="26">
        <f t="shared" si="196"/>
        <v>-1.0666304274611739E-2</v>
      </c>
      <c r="H4177" s="26">
        <f t="shared" si="197"/>
        <v>2.3479307916205931E-3</v>
      </c>
    </row>
    <row r="4178" spans="1:8" x14ac:dyDescent="0.25">
      <c r="A4178" s="12">
        <f>Riesgo!D4182</f>
        <v>0.66334017179378113</v>
      </c>
      <c r="F4178" s="75">
        <f t="shared" si="195"/>
        <v>-0.12595170872201522</v>
      </c>
      <c r="G4178" s="26">
        <f t="shared" si="196"/>
        <v>-1.9980768644134897E-3</v>
      </c>
      <c r="H4178" s="26">
        <f t="shared" si="197"/>
        <v>2.516611952308054E-4</v>
      </c>
    </row>
    <row r="4179" spans="1:8" x14ac:dyDescent="0.25">
      <c r="A4179" s="12">
        <f>Riesgo!D4183</f>
        <v>0.78720159526305966</v>
      </c>
      <c r="F4179" s="75">
        <f t="shared" si="195"/>
        <v>-2.09028525273669E-3</v>
      </c>
      <c r="G4179" s="26">
        <f t="shared" si="196"/>
        <v>-9.1330675476450241E-9</v>
      </c>
      <c r="H4179" s="26">
        <f t="shared" si="197"/>
        <v>1.9090716407090442E-11</v>
      </c>
    </row>
    <row r="4180" spans="1:8" x14ac:dyDescent="0.25">
      <c r="A4180" s="12">
        <f>Riesgo!D4184</f>
        <v>0.80657163782963015</v>
      </c>
      <c r="F4180" s="75">
        <f t="shared" si="195"/>
        <v>1.7279757313833799E-2</v>
      </c>
      <c r="G4180" s="26">
        <f t="shared" si="196"/>
        <v>5.1595629579503954E-6</v>
      </c>
      <c r="H4180" s="26">
        <f t="shared" si="197"/>
        <v>8.9155995758829305E-8</v>
      </c>
    </row>
    <row r="4181" spans="1:8" x14ac:dyDescent="0.25">
      <c r="A4181" s="12">
        <f>Riesgo!D4185</f>
        <v>0.90531951761533414</v>
      </c>
      <c r="F4181" s="75">
        <f t="shared" si="195"/>
        <v>0.11602763709953778</v>
      </c>
      <c r="G4181" s="26">
        <f t="shared" si="196"/>
        <v>1.5620119202608771E-3</v>
      </c>
      <c r="H4181" s="26">
        <f t="shared" si="197"/>
        <v>1.812365522291812E-4</v>
      </c>
    </row>
    <row r="4182" spans="1:8" x14ac:dyDescent="0.25">
      <c r="A4182" s="12">
        <f>Riesgo!D4186</f>
        <v>0.77147510236201722</v>
      </c>
      <c r="F4182" s="75">
        <f t="shared" si="195"/>
        <v>-1.7816778153779134E-2</v>
      </c>
      <c r="G4182" s="26">
        <f t="shared" si="196"/>
        <v>-5.6557150078974228E-6</v>
      </c>
      <c r="H4182" s="26">
        <f t="shared" si="197"/>
        <v>1.0076661959670759E-7</v>
      </c>
    </row>
    <row r="4183" spans="1:8" x14ac:dyDescent="0.25">
      <c r="A4183" s="12">
        <f>Riesgo!D4187</f>
        <v>0.86728545870625551</v>
      </c>
      <c r="F4183" s="75">
        <f t="shared" si="195"/>
        <v>7.7993578190459156E-2</v>
      </c>
      <c r="G4183" s="26">
        <f t="shared" si="196"/>
        <v>4.744347987820709E-4</v>
      </c>
      <c r="H4183" s="26">
        <f t="shared" si="197"/>
        <v>3.7002867575084204E-5</v>
      </c>
    </row>
    <row r="4184" spans="1:8" x14ac:dyDescent="0.25">
      <c r="A4184" s="12">
        <f>Riesgo!D4188</f>
        <v>0.6642492393380165</v>
      </c>
      <c r="F4184" s="75">
        <f t="shared" si="195"/>
        <v>-0.12504264117777986</v>
      </c>
      <c r="G4184" s="26">
        <f t="shared" si="196"/>
        <v>-1.9551244871372298E-3</v>
      </c>
      <c r="H4184" s="26">
        <f t="shared" si="197"/>
        <v>2.4447392970299145E-4</v>
      </c>
    </row>
    <row r="4185" spans="1:8" x14ac:dyDescent="0.25">
      <c r="A4185" s="12">
        <f>Riesgo!D4189</f>
        <v>0.90879347215917705</v>
      </c>
      <c r="F4185" s="75">
        <f t="shared" si="195"/>
        <v>0.1195015916433807</v>
      </c>
      <c r="G4185" s="26">
        <f t="shared" si="196"/>
        <v>1.7065580631043641E-3</v>
      </c>
      <c r="H4185" s="26">
        <f t="shared" si="197"/>
        <v>2.0393640477281641E-4</v>
      </c>
    </row>
    <row r="4186" spans="1:8" x14ac:dyDescent="0.25">
      <c r="A4186" s="12">
        <f>Riesgo!D4190</f>
        <v>0.95097267782865391</v>
      </c>
      <c r="F4186" s="75">
        <f t="shared" si="195"/>
        <v>0.16168079731285756</v>
      </c>
      <c r="G4186" s="26">
        <f t="shared" si="196"/>
        <v>4.2264460202249884E-3</v>
      </c>
      <c r="H4186" s="26">
        <f t="shared" si="197"/>
        <v>6.8333516234972988E-4</v>
      </c>
    </row>
    <row r="4187" spans="1:8" x14ac:dyDescent="0.25">
      <c r="A4187" s="12">
        <f>Riesgo!D4191</f>
        <v>0.70805707590964273</v>
      </c>
      <c r="F4187" s="75">
        <f t="shared" si="195"/>
        <v>-8.1234804606153621E-2</v>
      </c>
      <c r="G4187" s="26">
        <f t="shared" si="196"/>
        <v>-5.3607606937679795E-4</v>
      </c>
      <c r="H4187" s="26">
        <f t="shared" si="197"/>
        <v>4.3548034749859041E-5</v>
      </c>
    </row>
    <row r="4188" spans="1:8" x14ac:dyDescent="0.25">
      <c r="A4188" s="12">
        <f>Riesgo!D4192</f>
        <v>0.76963071945340256</v>
      </c>
      <c r="F4188" s="75">
        <f t="shared" si="195"/>
        <v>-1.9661161062393795E-2</v>
      </c>
      <c r="G4188" s="26">
        <f t="shared" si="196"/>
        <v>-7.6002430816938161E-6</v>
      </c>
      <c r="H4188" s="26">
        <f t="shared" si="197"/>
        <v>1.4942960334252628E-7</v>
      </c>
    </row>
    <row r="4189" spans="1:8" x14ac:dyDescent="0.25">
      <c r="A4189" s="12">
        <f>Riesgo!D4193</f>
        <v>0.58092179261215748</v>
      </c>
      <c r="F4189" s="75">
        <f t="shared" si="195"/>
        <v>-0.20837008790363887</v>
      </c>
      <c r="G4189" s="26">
        <f t="shared" si="196"/>
        <v>-9.0470319660734128E-3</v>
      </c>
      <c r="H4189" s="26">
        <f t="shared" si="197"/>
        <v>1.8851308460377475E-3</v>
      </c>
    </row>
    <row r="4190" spans="1:8" x14ac:dyDescent="0.25">
      <c r="A4190" s="12">
        <f>Riesgo!D4194</f>
        <v>0.85942688456262872</v>
      </c>
      <c r="F4190" s="75">
        <f t="shared" si="195"/>
        <v>7.0135004046832372E-2</v>
      </c>
      <c r="G4190" s="26">
        <f t="shared" si="196"/>
        <v>3.4498838942849098E-4</v>
      </c>
      <c r="H4190" s="26">
        <f t="shared" si="197"/>
        <v>2.4195762088677396E-5</v>
      </c>
    </row>
    <row r="4191" spans="1:8" x14ac:dyDescent="0.25">
      <c r="A4191" s="12">
        <f>Riesgo!D4195</f>
        <v>0.66302034801313947</v>
      </c>
      <c r="F4191" s="75">
        <f t="shared" si="195"/>
        <v>-0.12627153250265688</v>
      </c>
      <c r="G4191" s="26">
        <f t="shared" si="196"/>
        <v>-2.0133364399588056E-3</v>
      </c>
      <c r="H4191" s="26">
        <f t="shared" si="197"/>
        <v>2.5422707771704178E-4</v>
      </c>
    </row>
    <row r="4192" spans="1:8" x14ac:dyDescent="0.25">
      <c r="A4192" s="12">
        <f>Riesgo!D4196</f>
        <v>0.90104840816640897</v>
      </c>
      <c r="F4192" s="75">
        <f t="shared" si="195"/>
        <v>0.11175652765061261</v>
      </c>
      <c r="G4192" s="26">
        <f t="shared" si="196"/>
        <v>1.3957855517868407E-3</v>
      </c>
      <c r="H4192" s="26">
        <f t="shared" si="197"/>
        <v>1.5598814661259164E-4</v>
      </c>
    </row>
    <row r="4193" spans="1:8" x14ac:dyDescent="0.25">
      <c r="A4193" s="12">
        <f>Riesgo!D4197</f>
        <v>0.85127848636481374</v>
      </c>
      <c r="F4193" s="75">
        <f t="shared" si="195"/>
        <v>6.1986605849017384E-2</v>
      </c>
      <c r="G4193" s="26">
        <f t="shared" si="196"/>
        <v>2.381735720174757E-4</v>
      </c>
      <c r="H4193" s="26">
        <f t="shared" si="197"/>
        <v>1.4763571332299822E-5</v>
      </c>
    </row>
    <row r="4194" spans="1:8" x14ac:dyDescent="0.25">
      <c r="A4194" s="12">
        <f>Riesgo!D4198</f>
        <v>0.59863752331899656</v>
      </c>
      <c r="F4194" s="75">
        <f t="shared" si="195"/>
        <v>-0.1906543571967998</v>
      </c>
      <c r="G4194" s="26">
        <f t="shared" si="196"/>
        <v>-6.9301112291026406E-3</v>
      </c>
      <c r="H4194" s="26">
        <f t="shared" si="197"/>
        <v>1.3212559016868883E-3</v>
      </c>
    </row>
    <row r="4195" spans="1:8" x14ac:dyDescent="0.25">
      <c r="A4195" s="12">
        <f>Riesgo!D4199</f>
        <v>0.60927851566869828</v>
      </c>
      <c r="F4195" s="75">
        <f t="shared" si="195"/>
        <v>-0.18001336484709807</v>
      </c>
      <c r="G4195" s="26">
        <f t="shared" si="196"/>
        <v>-5.8332991595946536E-3</v>
      </c>
      <c r="H4195" s="26">
        <f t="shared" si="197"/>
        <v>1.0500718098783828E-3</v>
      </c>
    </row>
    <row r="4196" spans="1:8" x14ac:dyDescent="0.25">
      <c r="A4196" s="12">
        <f>Riesgo!D4200</f>
        <v>0.45942315488777835</v>
      </c>
      <c r="F4196" s="75">
        <f t="shared" si="195"/>
        <v>-0.329868725628018</v>
      </c>
      <c r="G4196" s="26">
        <f t="shared" si="196"/>
        <v>-3.5894129721042368E-2</v>
      </c>
      <c r="H4196" s="26">
        <f t="shared" si="197"/>
        <v>1.1840350828607011E-2</v>
      </c>
    </row>
    <row r="4197" spans="1:8" x14ac:dyDescent="0.25">
      <c r="A4197" s="12">
        <f>Riesgo!D4201</f>
        <v>0.73185233145998874</v>
      </c>
      <c r="F4197" s="75">
        <f t="shared" si="195"/>
        <v>-5.7439549055807615E-2</v>
      </c>
      <c r="G4197" s="26">
        <f t="shared" si="196"/>
        <v>-1.8951040734600767E-4</v>
      </c>
      <c r="H4197" s="26">
        <f t="shared" si="197"/>
        <v>1.0885392339337091E-5</v>
      </c>
    </row>
    <row r="4198" spans="1:8" x14ac:dyDescent="0.25">
      <c r="A4198" s="12">
        <f>Riesgo!D4202</f>
        <v>0.94280985337837553</v>
      </c>
      <c r="F4198" s="75">
        <f t="shared" si="195"/>
        <v>0.15351797286257918</v>
      </c>
      <c r="G4198" s="26">
        <f t="shared" si="196"/>
        <v>3.6180759670021794E-3</v>
      </c>
      <c r="H4198" s="26">
        <f t="shared" si="197"/>
        <v>5.5543968811699049E-4</v>
      </c>
    </row>
    <row r="4199" spans="1:8" x14ac:dyDescent="0.25">
      <c r="A4199" s="12">
        <f>Riesgo!D4203</f>
        <v>0.65536733952094561</v>
      </c>
      <c r="F4199" s="75">
        <f t="shared" si="195"/>
        <v>-0.13392454099485074</v>
      </c>
      <c r="G4199" s="26">
        <f t="shared" si="196"/>
        <v>-2.4020414628936576E-3</v>
      </c>
      <c r="H4199" s="26">
        <f t="shared" si="197"/>
        <v>3.216923003686329E-4</v>
      </c>
    </row>
    <row r="4200" spans="1:8" x14ac:dyDescent="0.25">
      <c r="A4200" s="12">
        <f>Riesgo!D4204</f>
        <v>0.96097220651500803</v>
      </c>
      <c r="F4200" s="75">
        <f t="shared" si="195"/>
        <v>0.17168032599921168</v>
      </c>
      <c r="G4200" s="26">
        <f t="shared" si="196"/>
        <v>5.0601289912109385E-3</v>
      </c>
      <c r="H4200" s="26">
        <f t="shared" si="197"/>
        <v>8.6872459480915611E-4</v>
      </c>
    </row>
    <row r="4201" spans="1:8" x14ac:dyDescent="0.25">
      <c r="A4201" s="12">
        <f>Riesgo!D4205</f>
        <v>0.66444507969853517</v>
      </c>
      <c r="F4201" s="75">
        <f t="shared" si="195"/>
        <v>-0.12484680081726118</v>
      </c>
      <c r="G4201" s="26">
        <f t="shared" si="196"/>
        <v>-1.9459525859596317E-3</v>
      </c>
      <c r="H4201" s="26">
        <f t="shared" si="197"/>
        <v>2.4294595489913649E-4</v>
      </c>
    </row>
    <row r="4202" spans="1:8" x14ac:dyDescent="0.25">
      <c r="A4202" s="12">
        <f>Riesgo!D4206</f>
        <v>0.95172012887804602</v>
      </c>
      <c r="F4202" s="75">
        <f t="shared" si="195"/>
        <v>0.16242824836224967</v>
      </c>
      <c r="G4202" s="26">
        <f t="shared" si="196"/>
        <v>4.2853340593726084E-3</v>
      </c>
      <c r="H4202" s="26">
        <f t="shared" si="197"/>
        <v>6.9605930491098151E-4</v>
      </c>
    </row>
    <row r="4203" spans="1:8" x14ac:dyDescent="0.25">
      <c r="A4203" s="12">
        <f>Riesgo!D4207</f>
        <v>0.90308736193791983</v>
      </c>
      <c r="F4203" s="75">
        <f t="shared" si="195"/>
        <v>0.11379548142212348</v>
      </c>
      <c r="G4203" s="26">
        <f t="shared" si="196"/>
        <v>1.4735845262554322E-3</v>
      </c>
      <c r="H4203" s="26">
        <f t="shared" si="197"/>
        <v>1.6768726058142866E-4</v>
      </c>
    </row>
    <row r="4204" spans="1:8" x14ac:dyDescent="0.25">
      <c r="A4204" s="12">
        <f>Riesgo!D4208</f>
        <v>0.79046384781656454</v>
      </c>
      <c r="F4204" s="75">
        <f t="shared" si="195"/>
        <v>1.1719673007681841E-3</v>
      </c>
      <c r="G4204" s="26">
        <f t="shared" si="196"/>
        <v>1.6097057063345083E-9</v>
      </c>
      <c r="H4204" s="26">
        <f t="shared" si="197"/>
        <v>1.8865224516839969E-12</v>
      </c>
    </row>
    <row r="4205" spans="1:8" x14ac:dyDescent="0.25">
      <c r="A4205" s="12">
        <f>Riesgo!D4209</f>
        <v>0.87264062430751865</v>
      </c>
      <c r="F4205" s="75">
        <f t="shared" si="195"/>
        <v>8.3348743791722302E-2</v>
      </c>
      <c r="G4205" s="26">
        <f t="shared" si="196"/>
        <v>5.7902481429435724E-4</v>
      </c>
      <c r="H4205" s="26">
        <f t="shared" si="197"/>
        <v>4.8260990895669969E-5</v>
      </c>
    </row>
    <row r="4206" spans="1:8" x14ac:dyDescent="0.25">
      <c r="A4206" s="12">
        <f>Riesgo!D4210</f>
        <v>0.56455583670732723</v>
      </c>
      <c r="F4206" s="75">
        <f t="shared" si="195"/>
        <v>-0.22473604380846912</v>
      </c>
      <c r="G4206" s="26">
        <f t="shared" si="196"/>
        <v>-1.135058366420862E-2</v>
      </c>
      <c r="H4206" s="26">
        <f t="shared" si="197"/>
        <v>2.5508852676112822E-3</v>
      </c>
    </row>
    <row r="4207" spans="1:8" x14ac:dyDescent="0.25">
      <c r="A4207" s="12">
        <f>Riesgo!D4211</f>
        <v>0.6687638334359628</v>
      </c>
      <c r="F4207" s="75">
        <f t="shared" si="195"/>
        <v>-0.12052804707983356</v>
      </c>
      <c r="G4207" s="26">
        <f t="shared" si="196"/>
        <v>-1.7509121612248079E-3</v>
      </c>
      <c r="H4207" s="26">
        <f t="shared" si="197"/>
        <v>2.1103402340075678E-4</v>
      </c>
    </row>
    <row r="4208" spans="1:8" x14ac:dyDescent="0.25">
      <c r="A4208" s="12">
        <f>Riesgo!D4212</f>
        <v>0.7459965475638356</v>
      </c>
      <c r="F4208" s="75">
        <f t="shared" si="195"/>
        <v>-4.3295332951960752E-2</v>
      </c>
      <c r="G4208" s="26">
        <f t="shared" si="196"/>
        <v>-8.1156489224199163E-5</v>
      </c>
      <c r="H4208" s="26">
        <f t="shared" si="197"/>
        <v>3.5136972221739177E-6</v>
      </c>
    </row>
    <row r="4209" spans="1:8" x14ac:dyDescent="0.25">
      <c r="A4209" s="12">
        <f>Riesgo!D4213</f>
        <v>0.84003604813173893</v>
      </c>
      <c r="F4209" s="75">
        <f t="shared" si="195"/>
        <v>5.0744167615942581E-2</v>
      </c>
      <c r="G4209" s="26">
        <f t="shared" si="196"/>
        <v>1.3066473704485311E-4</v>
      </c>
      <c r="H4209" s="26">
        <f t="shared" si="197"/>
        <v>6.630473318097088E-6</v>
      </c>
    </row>
    <row r="4210" spans="1:8" x14ac:dyDescent="0.25">
      <c r="A4210" s="12">
        <f>Riesgo!D4214</f>
        <v>0.8724822376756044</v>
      </c>
      <c r="F4210" s="75">
        <f t="shared" si="195"/>
        <v>8.3190357159808048E-2</v>
      </c>
      <c r="G4210" s="26">
        <f t="shared" si="196"/>
        <v>5.7573014104573043E-4</v>
      </c>
      <c r="H4210" s="26">
        <f t="shared" si="197"/>
        <v>4.7895196061260978E-5</v>
      </c>
    </row>
    <row r="4211" spans="1:8" x14ac:dyDescent="0.25">
      <c r="A4211" s="12">
        <f>Riesgo!D4215</f>
        <v>0.7592781053281713</v>
      </c>
      <c r="F4211" s="75">
        <f t="shared" si="195"/>
        <v>-3.0013775187625047E-2</v>
      </c>
      <c r="G4211" s="26">
        <f t="shared" si="196"/>
        <v>-2.7037210087223018E-5</v>
      </c>
      <c r="H4211" s="26">
        <f t="shared" si="197"/>
        <v>8.1148874525849997E-7</v>
      </c>
    </row>
    <row r="4212" spans="1:8" x14ac:dyDescent="0.25">
      <c r="A4212" s="12">
        <f>Riesgo!D4216</f>
        <v>0.77787356456472179</v>
      </c>
      <c r="F4212" s="75">
        <f t="shared" si="195"/>
        <v>-1.1418315951074565E-2</v>
      </c>
      <c r="G4212" s="26">
        <f t="shared" si="196"/>
        <v>-1.4886965023624586E-6</v>
      </c>
      <c r="H4212" s="26">
        <f t="shared" si="197"/>
        <v>1.6998407019234174E-8</v>
      </c>
    </row>
    <row r="4213" spans="1:8" x14ac:dyDescent="0.25">
      <c r="A4213" s="12">
        <f>Riesgo!D4217</f>
        <v>0.71282422116214861</v>
      </c>
      <c r="F4213" s="75">
        <f t="shared" si="195"/>
        <v>-7.6467659353647743E-2</v>
      </c>
      <c r="G4213" s="26">
        <f t="shared" si="196"/>
        <v>-4.4712956836137418E-4</v>
      </c>
      <c r="H4213" s="26">
        <f t="shared" si="197"/>
        <v>3.4190951520401116E-5</v>
      </c>
    </row>
    <row r="4214" spans="1:8" x14ac:dyDescent="0.25">
      <c r="A4214" s="12">
        <f>Riesgo!D4218</f>
        <v>0.81746467709025428</v>
      </c>
      <c r="F4214" s="75">
        <f t="shared" si="195"/>
        <v>2.8172796574457926E-2</v>
      </c>
      <c r="G4214" s="26">
        <f t="shared" si="196"/>
        <v>2.2360930829714671E-5</v>
      </c>
      <c r="H4214" s="26">
        <f t="shared" si="197"/>
        <v>6.2996995548107603E-7</v>
      </c>
    </row>
    <row r="4215" spans="1:8" x14ac:dyDescent="0.25">
      <c r="A4215" s="12">
        <f>Riesgo!D4219</f>
        <v>0.80537253609979653</v>
      </c>
      <c r="F4215" s="75">
        <f t="shared" si="195"/>
        <v>1.6080655584000181E-2</v>
      </c>
      <c r="G4215" s="26">
        <f t="shared" si="196"/>
        <v>4.1582562687178433E-6</v>
      </c>
      <c r="H4215" s="26">
        <f t="shared" si="197"/>
        <v>6.6867486887261336E-8</v>
      </c>
    </row>
    <row r="4216" spans="1:8" x14ac:dyDescent="0.25">
      <c r="A4216" s="12">
        <f>Riesgo!D4220</f>
        <v>0.8419906709585594</v>
      </c>
      <c r="F4216" s="75">
        <f t="shared" si="195"/>
        <v>5.2698790442763044E-2</v>
      </c>
      <c r="G4216" s="26">
        <f t="shared" si="196"/>
        <v>1.4635310535764719E-4</v>
      </c>
      <c r="H4216" s="26">
        <f t="shared" si="197"/>
        <v>7.7126316298902722E-6</v>
      </c>
    </row>
    <row r="4217" spans="1:8" x14ac:dyDescent="0.25">
      <c r="A4217" s="12">
        <f>Riesgo!D4221</f>
        <v>0.81893747258177485</v>
      </c>
      <c r="F4217" s="75">
        <f t="shared" si="195"/>
        <v>2.9645592065978499E-2</v>
      </c>
      <c r="G4217" s="26">
        <f t="shared" si="196"/>
        <v>2.6054358511271937E-5</v>
      </c>
      <c r="H4217" s="26">
        <f t="shared" si="197"/>
        <v>7.7239688396592263E-7</v>
      </c>
    </row>
    <row r="4218" spans="1:8" x14ac:dyDescent="0.25">
      <c r="A4218" s="12">
        <f>Riesgo!D4222</f>
        <v>0.74484417499292221</v>
      </c>
      <c r="F4218" s="75">
        <f t="shared" si="195"/>
        <v>-4.4447705522874137E-2</v>
      </c>
      <c r="G4218" s="26">
        <f t="shared" si="196"/>
        <v>-8.7810821526101285E-5</v>
      </c>
      <c r="H4218" s="26">
        <f t="shared" si="197"/>
        <v>3.902989536913807E-6</v>
      </c>
    </row>
    <row r="4219" spans="1:8" x14ac:dyDescent="0.25">
      <c r="A4219" s="12">
        <f>Riesgo!D4223</f>
        <v>0.79812833221600554</v>
      </c>
      <c r="F4219" s="75">
        <f t="shared" si="195"/>
        <v>8.8364517002091914E-3</v>
      </c>
      <c r="G4219" s="26">
        <f t="shared" si="196"/>
        <v>6.8997558580516846E-7</v>
      </c>
      <c r="H4219" s="26">
        <f t="shared" si="197"/>
        <v>6.0969359382909137E-9</v>
      </c>
    </row>
    <row r="4220" spans="1:8" x14ac:dyDescent="0.25">
      <c r="A4220" s="12">
        <f>Riesgo!D4224</f>
        <v>0.64896205068794743</v>
      </c>
      <c r="F4220" s="75">
        <f t="shared" si="195"/>
        <v>-0.14032982982784892</v>
      </c>
      <c r="G4220" s="26">
        <f t="shared" si="196"/>
        <v>-2.7634397205993917E-3</v>
      </c>
      <c r="H4220" s="26">
        <f t="shared" si="197"/>
        <v>3.8779302573123099E-4</v>
      </c>
    </row>
    <row r="4221" spans="1:8" x14ac:dyDescent="0.25">
      <c r="A4221" s="12">
        <f>Riesgo!D4225</f>
        <v>0.69169137488565435</v>
      </c>
      <c r="F4221" s="75">
        <f t="shared" si="195"/>
        <v>-9.7600505630141998E-2</v>
      </c>
      <c r="G4221" s="26">
        <f t="shared" si="196"/>
        <v>-9.2972862560900221E-4</v>
      </c>
      <c r="H4221" s="26">
        <f t="shared" si="197"/>
        <v>9.0741983958255603E-5</v>
      </c>
    </row>
    <row r="4222" spans="1:8" x14ac:dyDescent="0.25">
      <c r="A4222" s="12">
        <f>Riesgo!D4226</f>
        <v>0.8663793169034163</v>
      </c>
      <c r="F4222" s="75">
        <f t="shared" si="195"/>
        <v>7.7087436387619945E-2</v>
      </c>
      <c r="G4222" s="26">
        <f t="shared" si="196"/>
        <v>4.5808999771821204E-4</v>
      </c>
      <c r="H4222" s="26">
        <f t="shared" si="197"/>
        <v>3.5312983558907635E-5</v>
      </c>
    </row>
    <row r="4223" spans="1:8" x14ac:dyDescent="0.25">
      <c r="A4223" s="12">
        <f>Riesgo!D4227</f>
        <v>0.66303322865101044</v>
      </c>
      <c r="F4223" s="75">
        <f t="shared" si="195"/>
        <v>-0.12625865186478591</v>
      </c>
      <c r="G4223" s="26">
        <f t="shared" si="196"/>
        <v>-2.0127203768175819E-3</v>
      </c>
      <c r="H4223" s="26">
        <f t="shared" si="197"/>
        <v>2.5412336135777181E-4</v>
      </c>
    </row>
    <row r="4224" spans="1:8" x14ac:dyDescent="0.25">
      <c r="A4224" s="12">
        <f>Riesgo!D4228</f>
        <v>0.86360798274308015</v>
      </c>
      <c r="F4224" s="75">
        <f t="shared" si="195"/>
        <v>7.4316102227283798E-2</v>
      </c>
      <c r="G4224" s="26">
        <f t="shared" si="196"/>
        <v>4.1043914135216502E-4</v>
      </c>
      <c r="H4224" s="26">
        <f t="shared" si="197"/>
        <v>3.0502237186806081E-5</v>
      </c>
    </row>
    <row r="4225" spans="1:8" x14ac:dyDescent="0.25">
      <c r="A4225" s="12">
        <f>Riesgo!D4229</f>
        <v>0.91693777245350183</v>
      </c>
      <c r="F4225" s="75">
        <f t="shared" si="195"/>
        <v>0.12764589193770548</v>
      </c>
      <c r="G4225" s="26">
        <f t="shared" si="196"/>
        <v>2.0797949868471941E-3</v>
      </c>
      <c r="H4225" s="26">
        <f t="shared" si="197"/>
        <v>2.6547728614367854E-4</v>
      </c>
    </row>
    <row r="4226" spans="1:8" x14ac:dyDescent="0.25">
      <c r="A4226" s="12">
        <f>Riesgo!D4230</f>
        <v>0.62876647880706737</v>
      </c>
      <c r="F4226" s="75">
        <f t="shared" si="195"/>
        <v>-0.16052540170872898</v>
      </c>
      <c r="G4226" s="26">
        <f t="shared" si="196"/>
        <v>-4.1364834988045843E-3</v>
      </c>
      <c r="H4226" s="26">
        <f t="shared" si="197"/>
        <v>6.6401067530713468E-4</v>
      </c>
    </row>
    <row r="4227" spans="1:8" x14ac:dyDescent="0.25">
      <c r="A4227" s="12">
        <f>Riesgo!D4231</f>
        <v>0.87171685027635548</v>
      </c>
      <c r="F4227" s="75">
        <f t="shared" ref="F4227:F4290" si="198">A4227-$D$4</f>
        <v>8.242496976055913E-2</v>
      </c>
      <c r="G4227" s="26">
        <f t="shared" ref="G4227:G4290" si="199">IF(A4227=0,0,(A4227-D$4)^3)</f>
        <v>5.5998499418639686E-4</v>
      </c>
      <c r="H4227" s="26">
        <f t="shared" ref="H4227:H4290" si="200">IF(A4227=0,0,(A4227-D$4)^4)</f>
        <v>4.6156746212180646E-5</v>
      </c>
    </row>
    <row r="4228" spans="1:8" x14ac:dyDescent="0.25">
      <c r="A4228" s="12">
        <f>Riesgo!D4232</f>
        <v>0.67687647304842913</v>
      </c>
      <c r="F4228" s="75">
        <f t="shared" si="198"/>
        <v>-0.11241540746736722</v>
      </c>
      <c r="G4228" s="26">
        <f t="shared" si="199"/>
        <v>-1.4206186667863588E-3</v>
      </c>
      <c r="H4228" s="26">
        <f t="shared" si="200"/>
        <v>1.596994262825365E-4</v>
      </c>
    </row>
    <row r="4229" spans="1:8" x14ac:dyDescent="0.25">
      <c r="A4229" s="12">
        <f>Riesgo!D4233</f>
        <v>0.91151086179583818</v>
      </c>
      <c r="F4229" s="75">
        <f t="shared" si="198"/>
        <v>0.12221898128004183</v>
      </c>
      <c r="G4229" s="26">
        <f t="shared" si="199"/>
        <v>1.8256435133423626E-3</v>
      </c>
      <c r="H4229" s="26">
        <f t="shared" si="200"/>
        <v>2.2312829038122003E-4</v>
      </c>
    </row>
    <row r="4230" spans="1:8" x14ac:dyDescent="0.25">
      <c r="A4230" s="12">
        <f>Riesgo!D4234</f>
        <v>0.80872555113798616</v>
      </c>
      <c r="F4230" s="75">
        <f t="shared" si="198"/>
        <v>1.9433670622189814E-2</v>
      </c>
      <c r="G4230" s="26">
        <f t="shared" si="199"/>
        <v>7.3394668462433043E-6</v>
      </c>
      <c r="H4230" s="26">
        <f t="shared" si="200"/>
        <v>1.4263278123237463E-7</v>
      </c>
    </row>
    <row r="4231" spans="1:8" x14ac:dyDescent="0.25">
      <c r="A4231" s="12">
        <f>Riesgo!D4235</f>
        <v>0.90479103462596755</v>
      </c>
      <c r="F4231" s="75">
        <f t="shared" si="198"/>
        <v>0.1154991541101712</v>
      </c>
      <c r="G4231" s="26">
        <f t="shared" si="199"/>
        <v>1.5407650221025643E-3</v>
      </c>
      <c r="H4231" s="26">
        <f t="shared" si="200"/>
        <v>1.779570567353854E-4</v>
      </c>
    </row>
    <row r="4232" spans="1:8" x14ac:dyDescent="0.25">
      <c r="A4232" s="12">
        <f>Riesgo!D4236</f>
        <v>0.82003431146837247</v>
      </c>
      <c r="F4232" s="75">
        <f t="shared" si="198"/>
        <v>3.0742430952576116E-2</v>
      </c>
      <c r="G4232" s="26">
        <f t="shared" si="199"/>
        <v>2.9054581137398806E-5</v>
      </c>
      <c r="H4232" s="26">
        <f t="shared" si="200"/>
        <v>8.9320845447250329E-7</v>
      </c>
    </row>
    <row r="4233" spans="1:8" x14ac:dyDescent="0.25">
      <c r="A4233" s="12">
        <f>Riesgo!D4237</f>
        <v>1</v>
      </c>
      <c r="F4233" s="75">
        <f t="shared" si="198"/>
        <v>0.21070811948420365</v>
      </c>
      <c r="G4233" s="26">
        <f t="shared" si="199"/>
        <v>9.3550004657532264E-3</v>
      </c>
      <c r="H4233" s="26">
        <f t="shared" si="200"/>
        <v>1.9711745559127117E-3</v>
      </c>
    </row>
    <row r="4234" spans="1:8" x14ac:dyDescent="0.25">
      <c r="A4234" s="12">
        <f>Riesgo!D4238</f>
        <v>0.90762146976983737</v>
      </c>
      <c r="F4234" s="75">
        <f t="shared" si="198"/>
        <v>0.11832958925404102</v>
      </c>
      <c r="G4234" s="26">
        <f t="shared" si="199"/>
        <v>1.6568380928158161E-3</v>
      </c>
      <c r="H4234" s="26">
        <f t="shared" si="200"/>
        <v>1.9605297098334424E-4</v>
      </c>
    </row>
    <row r="4235" spans="1:8" x14ac:dyDescent="0.25">
      <c r="A4235" s="12">
        <f>Riesgo!D4239</f>
        <v>0.50812723985008024</v>
      </c>
      <c r="F4235" s="75">
        <f t="shared" si="198"/>
        <v>-0.28116464066571611</v>
      </c>
      <c r="G4235" s="26">
        <f t="shared" si="199"/>
        <v>-2.2227064430100314E-2</v>
      </c>
      <c r="H4235" s="26">
        <f t="shared" si="200"/>
        <v>6.2494645835428743E-3</v>
      </c>
    </row>
    <row r="4236" spans="1:8" x14ac:dyDescent="0.25">
      <c r="A4236" s="12">
        <f>Riesgo!D4240</f>
        <v>0.93078879337647791</v>
      </c>
      <c r="F4236" s="75">
        <f t="shared" si="198"/>
        <v>0.14149691286068156</v>
      </c>
      <c r="G4236" s="26">
        <f t="shared" si="199"/>
        <v>2.8329629446199817E-3</v>
      </c>
      <c r="H4236" s="26">
        <f t="shared" si="200"/>
        <v>4.0085551091243333E-4</v>
      </c>
    </row>
    <row r="4237" spans="1:8" x14ac:dyDescent="0.25">
      <c r="A4237" s="12">
        <f>Riesgo!D4241</f>
        <v>0.97709656121930477</v>
      </c>
      <c r="F4237" s="75">
        <f t="shared" si="198"/>
        <v>0.18780468070350842</v>
      </c>
      <c r="G4237" s="26">
        <f t="shared" si="199"/>
        <v>6.6239834132930022E-3</v>
      </c>
      <c r="H4237" s="26">
        <f t="shared" si="200"/>
        <v>1.244015089918828E-3</v>
      </c>
    </row>
    <row r="4238" spans="1:8" x14ac:dyDescent="0.25">
      <c r="A4238" s="12">
        <f>Riesgo!D4242</f>
        <v>0.8818139949611552</v>
      </c>
      <c r="F4238" s="75">
        <f t="shared" si="198"/>
        <v>9.252211444535885E-2</v>
      </c>
      <c r="G4238" s="26">
        <f t="shared" si="199"/>
        <v>7.9202091089113243E-4</v>
      </c>
      <c r="H4238" s="26">
        <f t="shared" si="200"/>
        <v>7.3279449360586719E-5</v>
      </c>
    </row>
    <row r="4239" spans="1:8" x14ac:dyDescent="0.25">
      <c r="A4239" s="12">
        <f>Riesgo!D4243</f>
        <v>0.86368129583245479</v>
      </c>
      <c r="F4239" s="75">
        <f t="shared" si="198"/>
        <v>7.4389415316658436E-2</v>
      </c>
      <c r="G4239" s="26">
        <f t="shared" si="199"/>
        <v>4.1165503890679784E-4</v>
      </c>
      <c r="H4239" s="26">
        <f t="shared" si="200"/>
        <v>3.0622777656432975E-5</v>
      </c>
    </row>
    <row r="4240" spans="1:8" x14ac:dyDescent="0.25">
      <c r="A4240" s="12">
        <f>Riesgo!D4244</f>
        <v>0.7940723289409094</v>
      </c>
      <c r="F4240" s="75">
        <f t="shared" si="198"/>
        <v>4.7804484251130486E-3</v>
      </c>
      <c r="G4240" s="26">
        <f t="shared" si="199"/>
        <v>1.0924609227270919E-7</v>
      </c>
      <c r="H4240" s="26">
        <f t="shared" si="200"/>
        <v>5.2224530975482752E-10</v>
      </c>
    </row>
    <row r="4241" spans="1:8" x14ac:dyDescent="0.25">
      <c r="A4241" s="12">
        <f>Riesgo!D4245</f>
        <v>0.62348558252658581</v>
      </c>
      <c r="F4241" s="75">
        <f t="shared" si="198"/>
        <v>-0.16580629798921054</v>
      </c>
      <c r="G4241" s="26">
        <f t="shared" si="199"/>
        <v>-4.5583017200978206E-3</v>
      </c>
      <c r="H4241" s="26">
        <f t="shared" si="200"/>
        <v>7.5579513332727031E-4</v>
      </c>
    </row>
    <row r="4242" spans="1:8" x14ac:dyDescent="0.25">
      <c r="A4242" s="12">
        <f>Riesgo!D4246</f>
        <v>0.65531716112690108</v>
      </c>
      <c r="F4242" s="75">
        <f t="shared" si="198"/>
        <v>-0.13397471938889527</v>
      </c>
      <c r="G4242" s="26">
        <f t="shared" si="199"/>
        <v>-2.4047424409467909E-3</v>
      </c>
      <c r="H4242" s="26">
        <f t="shared" si="200"/>
        <v>3.2217469372841341E-4</v>
      </c>
    </row>
    <row r="4243" spans="1:8" x14ac:dyDescent="0.25">
      <c r="A4243" s="12">
        <f>Riesgo!D4247</f>
        <v>0.68107881379917368</v>
      </c>
      <c r="F4243" s="75">
        <f t="shared" si="198"/>
        <v>-0.10821306671662267</v>
      </c>
      <c r="G4243" s="26">
        <f t="shared" si="199"/>
        <v>-1.2671823489866783E-3</v>
      </c>
      <c r="H4243" s="26">
        <f t="shared" si="200"/>
        <v>1.3712568807302205E-4</v>
      </c>
    </row>
    <row r="4244" spans="1:8" x14ac:dyDescent="0.25">
      <c r="A4244" s="12">
        <f>Riesgo!D4248</f>
        <v>0.98287646656368355</v>
      </c>
      <c r="F4244" s="75">
        <f t="shared" si="198"/>
        <v>0.1935845860478872</v>
      </c>
      <c r="G4244" s="26">
        <f t="shared" si="199"/>
        <v>7.2545808048208168E-3</v>
      </c>
      <c r="H4244" s="26">
        <f t="shared" si="200"/>
        <v>1.4043750220521863E-3</v>
      </c>
    </row>
    <row r="4245" spans="1:8" x14ac:dyDescent="0.25">
      <c r="A4245" s="12">
        <f>Riesgo!D4249</f>
        <v>0.75469478485666852</v>
      </c>
      <c r="F4245" s="75">
        <f t="shared" si="198"/>
        <v>-3.459709565912783E-2</v>
      </c>
      <c r="G4245" s="26">
        <f t="shared" si="199"/>
        <v>-4.1411305993393256E-5</v>
      </c>
      <c r="H4245" s="26">
        <f t="shared" si="200"/>
        <v>1.4327109148228403E-6</v>
      </c>
    </row>
    <row r="4246" spans="1:8" x14ac:dyDescent="0.25">
      <c r="A4246" s="12">
        <f>Riesgo!D4250</f>
        <v>0.64510289464570092</v>
      </c>
      <c r="F4246" s="75">
        <f t="shared" si="198"/>
        <v>-0.14418898587009543</v>
      </c>
      <c r="G4246" s="26">
        <f t="shared" si="199"/>
        <v>-2.9977558689213805E-3</v>
      </c>
      <c r="H4246" s="26">
        <f t="shared" si="200"/>
        <v>4.3224337862590061E-4</v>
      </c>
    </row>
    <row r="4247" spans="1:8" x14ac:dyDescent="0.25">
      <c r="A4247" s="12">
        <f>Riesgo!D4251</f>
        <v>0.72839039518704796</v>
      </c>
      <c r="F4247" s="75">
        <f t="shared" si="198"/>
        <v>-6.0901485328748395E-2</v>
      </c>
      <c r="G4247" s="26">
        <f t="shared" si="199"/>
        <v>-2.2588305580942232E-4</v>
      </c>
      <c r="H4247" s="26">
        <f t="shared" si="200"/>
        <v>1.3756613609390388E-5</v>
      </c>
    </row>
    <row r="4248" spans="1:8" x14ac:dyDescent="0.25">
      <c r="A4248" s="12">
        <f>Riesgo!D4252</f>
        <v>0.77146748718167724</v>
      </c>
      <c r="F4248" s="75">
        <f t="shared" si="198"/>
        <v>-1.7824393334119115E-2</v>
      </c>
      <c r="G4248" s="26">
        <f t="shared" si="199"/>
        <v>-5.6629701413174025E-6</v>
      </c>
      <c r="H4248" s="26">
        <f t="shared" si="200"/>
        <v>1.009390072382135E-7</v>
      </c>
    </row>
    <row r="4249" spans="1:8" x14ac:dyDescent="0.25">
      <c r="A4249" s="12">
        <f>Riesgo!D4253</f>
        <v>0.87592010881673232</v>
      </c>
      <c r="F4249" s="75">
        <f t="shared" si="198"/>
        <v>8.6628228300935972E-2</v>
      </c>
      <c r="G4249" s="26">
        <f t="shared" si="199"/>
        <v>6.5009720255044135E-4</v>
      </c>
      <c r="H4249" s="26">
        <f t="shared" si="200"/>
        <v>5.6316768880339443E-5</v>
      </c>
    </row>
    <row r="4250" spans="1:8" x14ac:dyDescent="0.25">
      <c r="A4250" s="12">
        <f>Riesgo!D4254</f>
        <v>0.8050089625186807</v>
      </c>
      <c r="F4250" s="75">
        <f t="shared" si="198"/>
        <v>1.5717082002884353E-2</v>
      </c>
      <c r="G4250" s="26">
        <f t="shared" si="199"/>
        <v>3.8825383771934736E-6</v>
      </c>
      <c r="H4250" s="26">
        <f t="shared" si="200"/>
        <v>6.1022174053695362E-8</v>
      </c>
    </row>
    <row r="4251" spans="1:8" x14ac:dyDescent="0.25">
      <c r="A4251" s="12">
        <f>Riesgo!D4255</f>
        <v>0.80620377688726075</v>
      </c>
      <c r="F4251" s="75">
        <f t="shared" si="198"/>
        <v>1.6911896371464397E-2</v>
      </c>
      <c r="G4251" s="26">
        <f t="shared" si="199"/>
        <v>4.8370093448947154E-6</v>
      </c>
      <c r="H4251" s="26">
        <f t="shared" si="200"/>
        <v>8.1803000788664312E-8</v>
      </c>
    </row>
    <row r="4252" spans="1:8" x14ac:dyDescent="0.25">
      <c r="A4252" s="12">
        <f>Riesgo!D4256</f>
        <v>0.72913734090144899</v>
      </c>
      <c r="F4252" s="75">
        <f t="shared" si="198"/>
        <v>-6.0154539614347358E-2</v>
      </c>
      <c r="G4252" s="26">
        <f t="shared" si="199"/>
        <v>-2.1767333037437512E-4</v>
      </c>
      <c r="H4252" s="26">
        <f t="shared" si="200"/>
        <v>1.3094038974992267E-5</v>
      </c>
    </row>
    <row r="4253" spans="1:8" x14ac:dyDescent="0.25">
      <c r="A4253" s="12">
        <f>Riesgo!D4257</f>
        <v>0.79379945629344506</v>
      </c>
      <c r="F4253" s="75">
        <f t="shared" si="198"/>
        <v>4.5075757776487091E-3</v>
      </c>
      <c r="G4253" s="26">
        <f t="shared" si="199"/>
        <v>9.158600372444545E-8</v>
      </c>
      <c r="H4253" s="26">
        <f t="shared" si="200"/>
        <v>4.1283085195995475E-10</v>
      </c>
    </row>
    <row r="4254" spans="1:8" x14ac:dyDescent="0.25">
      <c r="A4254" s="12">
        <f>Riesgo!D4258</f>
        <v>0.75479367081506887</v>
      </c>
      <c r="F4254" s="75">
        <f t="shared" si="198"/>
        <v>-3.4498209700727478E-2</v>
      </c>
      <c r="G4254" s="26">
        <f t="shared" si="199"/>
        <v>-4.1057232620602153E-5</v>
      </c>
      <c r="H4254" s="26">
        <f t="shared" si="200"/>
        <v>1.4164010206770821E-6</v>
      </c>
    </row>
    <row r="4255" spans="1:8" x14ac:dyDescent="0.25">
      <c r="A4255" s="12">
        <f>Riesgo!D4259</f>
        <v>0.67739507428624379</v>
      </c>
      <c r="F4255" s="75">
        <f t="shared" si="198"/>
        <v>-0.11189680622955256</v>
      </c>
      <c r="G4255" s="26">
        <f t="shared" si="199"/>
        <v>-1.4010481889802473E-3</v>
      </c>
      <c r="H4255" s="26">
        <f t="shared" si="200"/>
        <v>1.5677281772058825E-4</v>
      </c>
    </row>
    <row r="4256" spans="1:8" x14ac:dyDescent="0.25">
      <c r="A4256" s="12">
        <f>Riesgo!D4260</f>
        <v>0.6205315475861426</v>
      </c>
      <c r="F4256" s="75">
        <f t="shared" si="198"/>
        <v>-0.16876033292965376</v>
      </c>
      <c r="G4256" s="26">
        <f t="shared" si="199"/>
        <v>-4.8063027148794102E-3</v>
      </c>
      <c r="H4256" s="26">
        <f t="shared" si="200"/>
        <v>8.1111324632374799E-4</v>
      </c>
    </row>
    <row r="4257" spans="1:8" x14ac:dyDescent="0.25">
      <c r="A4257" s="12">
        <f>Riesgo!D4261</f>
        <v>0.89204498989005609</v>
      </c>
      <c r="F4257" s="75">
        <f t="shared" si="198"/>
        <v>0.10275310937425974</v>
      </c>
      <c r="G4257" s="26">
        <f t="shared" si="199"/>
        <v>1.0848880320945046E-3</v>
      </c>
      <c r="H4257" s="26">
        <f t="shared" si="200"/>
        <v>1.1147561862063204E-4</v>
      </c>
    </row>
    <row r="4258" spans="1:8" x14ac:dyDescent="0.25">
      <c r="A4258" s="12">
        <f>Riesgo!D4262</f>
        <v>0.8343766277301331</v>
      </c>
      <c r="F4258" s="75">
        <f t="shared" si="198"/>
        <v>4.5084747214336751E-2</v>
      </c>
      <c r="G4258" s="26">
        <f t="shared" si="199"/>
        <v>9.1640809517953522E-5</v>
      </c>
      <c r="H4258" s="26">
        <f t="shared" si="200"/>
        <v>4.1316027316341196E-6</v>
      </c>
    </row>
    <row r="4259" spans="1:8" x14ac:dyDescent="0.25">
      <c r="A4259" s="12">
        <f>Riesgo!D4263</f>
        <v>0.64666080210955534</v>
      </c>
      <c r="F4259" s="75">
        <f t="shared" si="198"/>
        <v>-0.14263107840624101</v>
      </c>
      <c r="G4259" s="26">
        <f t="shared" si="199"/>
        <v>-2.9016331050243436E-3</v>
      </c>
      <c r="H4259" s="26">
        <f t="shared" si="200"/>
        <v>4.138630589088717E-4</v>
      </c>
    </row>
    <row r="4260" spans="1:8" x14ac:dyDescent="0.25">
      <c r="A4260" s="12">
        <f>Riesgo!D4264</f>
        <v>0.75911913931246988</v>
      </c>
      <c r="F4260" s="75">
        <f t="shared" si="198"/>
        <v>-3.017274120332647E-2</v>
      </c>
      <c r="G4260" s="26">
        <f t="shared" si="199"/>
        <v>-2.7469091960596037E-5</v>
      </c>
      <c r="H4260" s="26">
        <f t="shared" si="200"/>
        <v>8.2881780281743984E-7</v>
      </c>
    </row>
    <row r="4261" spans="1:8" x14ac:dyDescent="0.25">
      <c r="A4261" s="12">
        <f>Riesgo!D4265</f>
        <v>0.9183266345118507</v>
      </c>
      <c r="F4261" s="75">
        <f t="shared" si="198"/>
        <v>0.12903475399605435</v>
      </c>
      <c r="G4261" s="26">
        <f t="shared" si="199"/>
        <v>2.1484244912211722E-3</v>
      </c>
      <c r="H4261" s="26">
        <f t="shared" si="200"/>
        <v>2.772214257038222E-4</v>
      </c>
    </row>
    <row r="4262" spans="1:8" x14ac:dyDescent="0.25">
      <c r="A4262" s="12">
        <f>Riesgo!D4266</f>
        <v>0.80852296853099936</v>
      </c>
      <c r="F4262" s="75">
        <f t="shared" si="198"/>
        <v>1.9231088015203013E-2</v>
      </c>
      <c r="G4262" s="26">
        <f t="shared" si="199"/>
        <v>7.1123245561848872E-6</v>
      </c>
      <c r="H4262" s="26">
        <f t="shared" si="200"/>
        <v>1.3677773953268127E-7</v>
      </c>
    </row>
    <row r="4263" spans="1:8" x14ac:dyDescent="0.25">
      <c r="A4263" s="12">
        <f>Riesgo!D4267</f>
        <v>0.62590292104775458</v>
      </c>
      <c r="F4263" s="75">
        <f t="shared" si="198"/>
        <v>-0.16338895946804177</v>
      </c>
      <c r="G4263" s="26">
        <f t="shared" si="199"/>
        <v>-4.3618238317144203E-3</v>
      </c>
      <c r="H4263" s="26">
        <f t="shared" si="200"/>
        <v>7.1267385724672612E-4</v>
      </c>
    </row>
    <row r="4264" spans="1:8" x14ac:dyDescent="0.25">
      <c r="A4264" s="12">
        <f>Riesgo!D4268</f>
        <v>0.73996104523579409</v>
      </c>
      <c r="F4264" s="75">
        <f t="shared" si="198"/>
        <v>-4.9330835280002261E-2</v>
      </c>
      <c r="G4264" s="26">
        <f t="shared" si="199"/>
        <v>-1.2004813217386021E-4</v>
      </c>
      <c r="H4264" s="26">
        <f t="shared" si="200"/>
        <v>5.9220746339406379E-6</v>
      </c>
    </row>
    <row r="4265" spans="1:8" x14ac:dyDescent="0.25">
      <c r="A4265" s="12">
        <f>Riesgo!D4269</f>
        <v>0.73566060083719331</v>
      </c>
      <c r="F4265" s="75">
        <f t="shared" si="198"/>
        <v>-5.3631279678603039E-2</v>
      </c>
      <c r="G4265" s="26">
        <f t="shared" si="199"/>
        <v>-1.5426040915658438E-4</v>
      </c>
      <c r="H4265" s="26">
        <f t="shared" si="200"/>
        <v>8.273183146812515E-6</v>
      </c>
    </row>
    <row r="4266" spans="1:8" x14ac:dyDescent="0.25">
      <c r="A4266" s="12">
        <f>Riesgo!D4270</f>
        <v>0.81634646333016103</v>
      </c>
      <c r="F4266" s="75">
        <f t="shared" si="198"/>
        <v>2.705458281436468E-2</v>
      </c>
      <c r="G4266" s="26">
        <f t="shared" si="199"/>
        <v>1.9802614099606783E-5</v>
      </c>
      <c r="H4266" s="26">
        <f t="shared" si="200"/>
        <v>5.3575146309871727E-7</v>
      </c>
    </row>
    <row r="4267" spans="1:8" x14ac:dyDescent="0.25">
      <c r="A4267" s="12">
        <f>Riesgo!D4271</f>
        <v>0.8668502895453345</v>
      </c>
      <c r="F4267" s="75">
        <f t="shared" si="198"/>
        <v>7.7558409029538145E-2</v>
      </c>
      <c r="G4267" s="26">
        <f t="shared" si="199"/>
        <v>4.6653762610068464E-4</v>
      </c>
      <c r="H4267" s="26">
        <f t="shared" si="200"/>
        <v>3.6183916032786627E-5</v>
      </c>
    </row>
    <row r="4268" spans="1:8" x14ac:dyDescent="0.25">
      <c r="A4268" s="12">
        <f>Riesgo!D4272</f>
        <v>0.73997508074276142</v>
      </c>
      <c r="F4268" s="75">
        <f t="shared" si="198"/>
        <v>-4.9316799773034936E-2</v>
      </c>
      <c r="G4268" s="26">
        <f t="shared" si="199"/>
        <v>-1.1994569378800059E-4</v>
      </c>
      <c r="H4268" s="26">
        <f t="shared" si="200"/>
        <v>5.915337764180585E-6</v>
      </c>
    </row>
    <row r="4269" spans="1:8" x14ac:dyDescent="0.25">
      <c r="A4269" s="12">
        <f>Riesgo!D4273</f>
        <v>0.82877754806927628</v>
      </c>
      <c r="F4269" s="75">
        <f t="shared" si="198"/>
        <v>3.9485667553479931E-2</v>
      </c>
      <c r="G4269" s="26">
        <f t="shared" si="199"/>
        <v>6.1562812740161281E-5</v>
      </c>
      <c r="H4269" s="26">
        <f t="shared" si="200"/>
        <v>2.4308487575151475E-6</v>
      </c>
    </row>
    <row r="4270" spans="1:8" x14ac:dyDescent="0.25">
      <c r="A4270" s="12">
        <f>Riesgo!D4274</f>
        <v>0.87126558709300395</v>
      </c>
      <c r="F4270" s="75">
        <f t="shared" si="198"/>
        <v>8.1973706577207595E-2</v>
      </c>
      <c r="G4270" s="26">
        <f t="shared" si="199"/>
        <v>5.5083777912789803E-4</v>
      </c>
      <c r="H4270" s="26">
        <f t="shared" si="200"/>
        <v>4.5154214477870998E-5</v>
      </c>
    </row>
    <row r="4271" spans="1:8" x14ac:dyDescent="0.25">
      <c r="A4271" s="12">
        <f>Riesgo!D4275</f>
        <v>0.62399987848768612</v>
      </c>
      <c r="F4271" s="75">
        <f t="shared" si="198"/>
        <v>-0.16529200202811023</v>
      </c>
      <c r="G4271" s="26">
        <f t="shared" si="199"/>
        <v>-4.5160164968097976E-3</v>
      </c>
      <c r="H4271" s="26">
        <f t="shared" si="200"/>
        <v>7.4646140794966441E-4</v>
      </c>
    </row>
    <row r="4272" spans="1:8" x14ac:dyDescent="0.25">
      <c r="A4272" s="12">
        <f>Riesgo!D4276</f>
        <v>0.30870777511483216</v>
      </c>
      <c r="F4272" s="75">
        <f t="shared" si="198"/>
        <v>-0.48058410540096419</v>
      </c>
      <c r="G4272" s="26">
        <f t="shared" si="199"/>
        <v>-0.110996225150363</v>
      </c>
      <c r="H4272" s="26">
        <f t="shared" si="200"/>
        <v>5.3343021566771204E-2</v>
      </c>
    </row>
    <row r="4273" spans="1:8" x14ac:dyDescent="0.25">
      <c r="A4273" s="12">
        <f>Riesgo!D4277</f>
        <v>0.70903415105475853</v>
      </c>
      <c r="F4273" s="75">
        <f t="shared" si="198"/>
        <v>-8.0257729461037819E-2</v>
      </c>
      <c r="G4273" s="26">
        <f t="shared" si="199"/>
        <v>-5.1696436464549118E-4</v>
      </c>
      <c r="H4273" s="26">
        <f t="shared" si="200"/>
        <v>4.149038611871513E-5</v>
      </c>
    </row>
    <row r="4274" spans="1:8" x14ac:dyDescent="0.25">
      <c r="A4274" s="12">
        <f>Riesgo!D4278</f>
        <v>0.68972307894538776</v>
      </c>
      <c r="F4274" s="75">
        <f t="shared" si="198"/>
        <v>-9.9568801570408594E-2</v>
      </c>
      <c r="G4274" s="26">
        <f t="shared" si="199"/>
        <v>-9.8711974656433906E-4</v>
      </c>
      <c r="H4274" s="26">
        <f t="shared" si="200"/>
        <v>9.8286330171896687E-5</v>
      </c>
    </row>
    <row r="4275" spans="1:8" x14ac:dyDescent="0.25">
      <c r="A4275" s="12">
        <f>Riesgo!D4279</f>
        <v>0.87422741415291672</v>
      </c>
      <c r="F4275" s="75">
        <f t="shared" si="198"/>
        <v>8.4935533637120364E-2</v>
      </c>
      <c r="G4275" s="26">
        <f t="shared" si="199"/>
        <v>6.127287510742128E-4</v>
      </c>
      <c r="H4275" s="26">
        <f t="shared" si="200"/>
        <v>5.2042443447294551E-5</v>
      </c>
    </row>
    <row r="4276" spans="1:8" x14ac:dyDescent="0.25">
      <c r="A4276" s="12">
        <f>Riesgo!D4280</f>
        <v>0.67483512900932374</v>
      </c>
      <c r="F4276" s="75">
        <f t="shared" si="198"/>
        <v>-0.11445675150647261</v>
      </c>
      <c r="G4276" s="26">
        <f t="shared" si="199"/>
        <v>-1.4994232717257623E-3</v>
      </c>
      <c r="H4276" s="26">
        <f t="shared" si="200"/>
        <v>1.7161911681493774E-4</v>
      </c>
    </row>
    <row r="4277" spans="1:8" x14ac:dyDescent="0.25">
      <c r="A4277" s="12">
        <f>Riesgo!D4281</f>
        <v>0.53039961562829641</v>
      </c>
      <c r="F4277" s="75">
        <f t="shared" si="198"/>
        <v>-0.25889226488749995</v>
      </c>
      <c r="G4277" s="26">
        <f t="shared" si="199"/>
        <v>-1.7352307080030605E-2</v>
      </c>
      <c r="H4277" s="26">
        <f t="shared" si="200"/>
        <v>4.4923780809725238E-3</v>
      </c>
    </row>
    <row r="4278" spans="1:8" x14ac:dyDescent="0.25">
      <c r="A4278" s="12">
        <f>Riesgo!D4282</f>
        <v>0.83131320905355</v>
      </c>
      <c r="F4278" s="75">
        <f t="shared" si="198"/>
        <v>4.2021328537753644E-2</v>
      </c>
      <c r="G4278" s="26">
        <f t="shared" si="199"/>
        <v>7.4200927949716634E-5</v>
      </c>
      <c r="H4278" s="26">
        <f t="shared" si="200"/>
        <v>3.1180215711812295E-6</v>
      </c>
    </row>
    <row r="4279" spans="1:8" x14ac:dyDescent="0.25">
      <c r="A4279" s="12">
        <f>Riesgo!D4283</f>
        <v>0.69423915635376188</v>
      </c>
      <c r="F4279" s="75">
        <f t="shared" si="198"/>
        <v>-9.5052724162034474E-2</v>
      </c>
      <c r="G4279" s="26">
        <f t="shared" si="199"/>
        <v>-8.5880329908726775E-4</v>
      </c>
      <c r="H4279" s="26">
        <f t="shared" si="200"/>
        <v>8.1631593097587256E-5</v>
      </c>
    </row>
    <row r="4280" spans="1:8" x14ac:dyDescent="0.25">
      <c r="A4280" s="12">
        <f>Riesgo!D4284</f>
        <v>0.93200941470924892</v>
      </c>
      <c r="F4280" s="75">
        <f t="shared" si="198"/>
        <v>0.14271753419345257</v>
      </c>
      <c r="G4280" s="26">
        <f t="shared" si="199"/>
        <v>2.906912776222426E-3</v>
      </c>
      <c r="H4280" s="26">
        <f t="shared" si="200"/>
        <v>4.1486742353790822E-4</v>
      </c>
    </row>
    <row r="4281" spans="1:8" x14ac:dyDescent="0.25">
      <c r="A4281" s="12">
        <f>Riesgo!D4285</f>
        <v>0.7188429934285423</v>
      </c>
      <c r="F4281" s="75">
        <f t="shared" si="198"/>
        <v>-7.0448887087254053E-2</v>
      </c>
      <c r="G4281" s="26">
        <f t="shared" si="199"/>
        <v>-3.4964104555280251E-4</v>
      </c>
      <c r="H4281" s="26">
        <f t="shared" si="200"/>
        <v>2.4631822539218837E-5</v>
      </c>
    </row>
    <row r="4282" spans="1:8" x14ac:dyDescent="0.25">
      <c r="A4282" s="12">
        <f>Riesgo!D4286</f>
        <v>0.80009146746116844</v>
      </c>
      <c r="F4282" s="75">
        <f t="shared" si="198"/>
        <v>1.0799586945372086E-2</v>
      </c>
      <c r="G4282" s="26">
        <f t="shared" si="199"/>
        <v>1.2595674694524274E-6</v>
      </c>
      <c r="H4282" s="26">
        <f t="shared" si="200"/>
        <v>1.3602808399913789E-8</v>
      </c>
    </row>
    <row r="4283" spans="1:8" x14ac:dyDescent="0.25">
      <c r="A4283" s="12">
        <f>Riesgo!D4287</f>
        <v>0.83136949313129538</v>
      </c>
      <c r="F4283" s="75">
        <f t="shared" si="198"/>
        <v>4.2077612615499027E-2</v>
      </c>
      <c r="G4283" s="26">
        <f t="shared" si="199"/>
        <v>7.4499485417216018E-5</v>
      </c>
      <c r="H4283" s="26">
        <f t="shared" si="200"/>
        <v>3.1347604874396346E-6</v>
      </c>
    </row>
    <row r="4284" spans="1:8" x14ac:dyDescent="0.25">
      <c r="A4284" s="12">
        <f>Riesgo!D4288</f>
        <v>0.6779404116962312</v>
      </c>
      <c r="F4284" s="75">
        <f t="shared" si="198"/>
        <v>-0.11135146881956515</v>
      </c>
      <c r="G4284" s="26">
        <f t="shared" si="199"/>
        <v>-1.3806635209949113E-3</v>
      </c>
      <c r="H4284" s="26">
        <f t="shared" si="200"/>
        <v>1.5373891100837588E-4</v>
      </c>
    </row>
    <row r="4285" spans="1:8" x14ac:dyDescent="0.25">
      <c r="A4285" s="12">
        <f>Riesgo!D4289</f>
        <v>0.79684339193489695</v>
      </c>
      <c r="F4285" s="75">
        <f t="shared" si="198"/>
        <v>7.5515114191005983E-3</v>
      </c>
      <c r="G4285" s="26">
        <f t="shared" si="199"/>
        <v>4.3062739074667955E-7</v>
      </c>
      <c r="H4285" s="26">
        <f t="shared" si="200"/>
        <v>3.251887658601046E-9</v>
      </c>
    </row>
    <row r="4286" spans="1:8" x14ac:dyDescent="0.25">
      <c r="A4286" s="12">
        <f>Riesgo!D4290</f>
        <v>0.94014807699677971</v>
      </c>
      <c r="F4286" s="75">
        <f t="shared" si="198"/>
        <v>0.15085619648098336</v>
      </c>
      <c r="G4286" s="26">
        <f t="shared" si="199"/>
        <v>3.43312377270672E-3</v>
      </c>
      <c r="H4286" s="26">
        <f t="shared" si="200"/>
        <v>5.1790799439897989E-4</v>
      </c>
    </row>
    <row r="4287" spans="1:8" x14ac:dyDescent="0.25">
      <c r="A4287" s="12">
        <f>Riesgo!D4291</f>
        <v>0.80770885295343064</v>
      </c>
      <c r="F4287" s="75">
        <f t="shared" si="198"/>
        <v>1.8416972437634294E-2</v>
      </c>
      <c r="G4287" s="26">
        <f t="shared" si="199"/>
        <v>6.2467584714584285E-6</v>
      </c>
      <c r="H4287" s="26">
        <f t="shared" si="200"/>
        <v>1.1504637859340842E-7</v>
      </c>
    </row>
    <row r="4288" spans="1:8" x14ac:dyDescent="0.25">
      <c r="A4288" s="12">
        <f>Riesgo!D4292</f>
        <v>0.87865890984500006</v>
      </c>
      <c r="F4288" s="75">
        <f t="shared" si="198"/>
        <v>8.9367029329203707E-2</v>
      </c>
      <c r="G4288" s="26">
        <f t="shared" si="199"/>
        <v>7.1372673510369095E-4</v>
      </c>
      <c r="H4288" s="26">
        <f t="shared" si="200"/>
        <v>6.3783638069048358E-5</v>
      </c>
    </row>
    <row r="4289" spans="1:8" x14ac:dyDescent="0.25">
      <c r="A4289" s="12">
        <f>Riesgo!D4293</f>
        <v>0.98247048396671799</v>
      </c>
      <c r="F4289" s="75">
        <f t="shared" si="198"/>
        <v>0.19317860345092164</v>
      </c>
      <c r="G4289" s="26">
        <f t="shared" si="199"/>
        <v>7.2090338751600088E-3</v>
      </c>
      <c r="H4289" s="26">
        <f t="shared" si="200"/>
        <v>1.3926310962337964E-3</v>
      </c>
    </row>
    <row r="4290" spans="1:8" x14ac:dyDescent="0.25">
      <c r="A4290" s="12">
        <f>Riesgo!D4294</f>
        <v>0.75514079673564194</v>
      </c>
      <c r="F4290" s="75">
        <f t="shared" si="198"/>
        <v>-3.4151083780154412E-2</v>
      </c>
      <c r="G4290" s="26">
        <f t="shared" si="199"/>
        <v>-3.9830290281740326E-5</v>
      </c>
      <c r="H4290" s="26">
        <f t="shared" si="200"/>
        <v>1.3602475803995839E-6</v>
      </c>
    </row>
    <row r="4291" spans="1:8" x14ac:dyDescent="0.25">
      <c r="A4291" s="12">
        <f>Riesgo!D4295</f>
        <v>0.82237155901759307</v>
      </c>
      <c r="F4291" s="75">
        <f t="shared" ref="F4291:F4354" si="201">A4291-$D$4</f>
        <v>3.3079678501796717E-2</v>
      </c>
      <c r="G4291" s="26">
        <f t="shared" ref="G4291:G4354" si="202">IF(A4291=0,0,(A4291-D$4)^3)</f>
        <v>3.6197938688923092E-5</v>
      </c>
      <c r="H4291" s="26">
        <f t="shared" ref="H4291:H4354" si="203">IF(A4291=0,0,(A4291-D$4)^4)</f>
        <v>1.1974161742573248E-6</v>
      </c>
    </row>
    <row r="4292" spans="1:8" x14ac:dyDescent="0.25">
      <c r="A4292" s="12">
        <f>Riesgo!D4296</f>
        <v>0.76254792053532339</v>
      </c>
      <c r="F4292" s="75">
        <f t="shared" si="201"/>
        <v>-2.6743959980472964E-2</v>
      </c>
      <c r="G4292" s="26">
        <f t="shared" si="202"/>
        <v>-1.9128333768028536E-5</v>
      </c>
      <c r="H4292" s="26">
        <f t="shared" si="203"/>
        <v>5.1156739278528486E-7</v>
      </c>
    </row>
    <row r="4293" spans="1:8" x14ac:dyDescent="0.25">
      <c r="A4293" s="12">
        <f>Riesgo!D4297</f>
        <v>0.85280568346521524</v>
      </c>
      <c r="F4293" s="75">
        <f t="shared" si="201"/>
        <v>6.3513802949418885E-2</v>
      </c>
      <c r="G4293" s="26">
        <f t="shared" si="202"/>
        <v>2.5621488212534179E-4</v>
      </c>
      <c r="H4293" s="26">
        <f t="shared" si="203"/>
        <v>1.6273181536017547E-5</v>
      </c>
    </row>
    <row r="4294" spans="1:8" x14ac:dyDescent="0.25">
      <c r="A4294" s="12">
        <f>Riesgo!D4298</f>
        <v>0.75592030388257647</v>
      </c>
      <c r="F4294" s="75">
        <f t="shared" si="201"/>
        <v>-3.3371576633219879E-2</v>
      </c>
      <c r="G4294" s="26">
        <f t="shared" si="202"/>
        <v>-3.7164661014256886E-5</v>
      </c>
      <c r="H4294" s="26">
        <f t="shared" si="203"/>
        <v>1.2402433330849129E-6</v>
      </c>
    </row>
    <row r="4295" spans="1:8" x14ac:dyDescent="0.25">
      <c r="A4295" s="12">
        <f>Riesgo!D4299</f>
        <v>0.98116238848870374</v>
      </c>
      <c r="F4295" s="75">
        <f t="shared" si="201"/>
        <v>0.19187050797290739</v>
      </c>
      <c r="G4295" s="26">
        <f t="shared" si="202"/>
        <v>7.0635768740430344E-3</v>
      </c>
      <c r="H4295" s="26">
        <f t="shared" si="203"/>
        <v>1.3552920829283184E-3</v>
      </c>
    </row>
    <row r="4296" spans="1:8" x14ac:dyDescent="0.25">
      <c r="A4296" s="12">
        <f>Riesgo!D4300</f>
        <v>0.79530964116793135</v>
      </c>
      <c r="F4296" s="75">
        <f t="shared" si="201"/>
        <v>6.0177606521349958E-3</v>
      </c>
      <c r="G4296" s="26">
        <f t="shared" si="202"/>
        <v>2.1792383396676991E-7</v>
      </c>
      <c r="H4296" s="26">
        <f t="shared" si="203"/>
        <v>1.3114134732076278E-9</v>
      </c>
    </row>
    <row r="4297" spans="1:8" x14ac:dyDescent="0.25">
      <c r="A4297" s="12">
        <f>Riesgo!D4301</f>
        <v>0.76098228565549597</v>
      </c>
      <c r="F4297" s="75">
        <f t="shared" si="201"/>
        <v>-2.830959486030038E-2</v>
      </c>
      <c r="G4297" s="26">
        <f t="shared" si="202"/>
        <v>-2.2688248099889351E-5</v>
      </c>
      <c r="H4297" s="26">
        <f t="shared" si="203"/>
        <v>6.4229511179784736E-7</v>
      </c>
    </row>
    <row r="4298" spans="1:8" x14ac:dyDescent="0.25">
      <c r="A4298" s="12">
        <f>Riesgo!D4302</f>
        <v>0.73294387293292995</v>
      </c>
      <c r="F4298" s="75">
        <f t="shared" si="201"/>
        <v>-5.63480075828664E-2</v>
      </c>
      <c r="G4298" s="26">
        <f t="shared" si="202"/>
        <v>-1.7891044384521317E-4</v>
      </c>
      <c r="H4298" s="26">
        <f t="shared" si="203"/>
        <v>1.0081247046444065E-5</v>
      </c>
    </row>
    <row r="4299" spans="1:8" x14ac:dyDescent="0.25">
      <c r="A4299" s="12">
        <f>Riesgo!D4303</f>
        <v>0.8450160441574105</v>
      </c>
      <c r="F4299" s="75">
        <f t="shared" si="201"/>
        <v>5.5724163641614144E-2</v>
      </c>
      <c r="G4299" s="26">
        <f t="shared" si="202"/>
        <v>1.7303369295013446E-4</v>
      </c>
      <c r="H4299" s="26">
        <f t="shared" si="203"/>
        <v>9.6421578214661078E-6</v>
      </c>
    </row>
    <row r="4300" spans="1:8" x14ac:dyDescent="0.25">
      <c r="A4300" s="12">
        <f>Riesgo!D4304</f>
        <v>0.86464296167340426</v>
      </c>
      <c r="F4300" s="75">
        <f t="shared" si="201"/>
        <v>7.5351081157607913E-2</v>
      </c>
      <c r="G4300" s="26">
        <f t="shared" si="202"/>
        <v>4.278272708535137E-4</v>
      </c>
      <c r="H4300" s="26">
        <f t="shared" si="203"/>
        <v>3.2237247407521014E-5</v>
      </c>
    </row>
    <row r="4301" spans="1:8" x14ac:dyDescent="0.25">
      <c r="A4301" s="12">
        <f>Riesgo!D4305</f>
        <v>0.89544470369648776</v>
      </c>
      <c r="F4301" s="75">
        <f t="shared" si="201"/>
        <v>0.10615282318069141</v>
      </c>
      <c r="G4301" s="26">
        <f t="shared" si="202"/>
        <v>1.1961747942099289E-3</v>
      </c>
      <c r="H4301" s="26">
        <f t="shared" si="203"/>
        <v>1.2697733142296653E-4</v>
      </c>
    </row>
    <row r="4302" spans="1:8" x14ac:dyDescent="0.25">
      <c r="A4302" s="12">
        <f>Riesgo!D4306</f>
        <v>0.80472861988542121</v>
      </c>
      <c r="F4302" s="75">
        <f t="shared" si="201"/>
        <v>1.5436739369624863E-2</v>
      </c>
      <c r="G4302" s="26">
        <f t="shared" si="202"/>
        <v>3.6784657361859672E-6</v>
      </c>
      <c r="H4302" s="26">
        <f t="shared" si="203"/>
        <v>5.6783516849598026E-8</v>
      </c>
    </row>
    <row r="4303" spans="1:8" x14ac:dyDescent="0.25">
      <c r="A4303" s="12">
        <f>Riesgo!D4307</f>
        <v>0.87877427236753525</v>
      </c>
      <c r="F4303" s="75">
        <f t="shared" si="201"/>
        <v>8.9482391851738896E-2</v>
      </c>
      <c r="G4303" s="26">
        <f t="shared" si="202"/>
        <v>7.1649432123330377E-4</v>
      </c>
      <c r="H4303" s="26">
        <f t="shared" si="203"/>
        <v>6.4113625612144176E-5</v>
      </c>
    </row>
    <row r="4304" spans="1:8" x14ac:dyDescent="0.25">
      <c r="A4304" s="12">
        <f>Riesgo!D4308</f>
        <v>0.75853834276058474</v>
      </c>
      <c r="F4304" s="75">
        <f t="shared" si="201"/>
        <v>-3.0753537755211613E-2</v>
      </c>
      <c r="G4304" s="26">
        <f t="shared" si="202"/>
        <v>-2.9086083535605546E-5</v>
      </c>
      <c r="H4304" s="26">
        <f t="shared" si="203"/>
        <v>8.9449996816348399E-7</v>
      </c>
    </row>
    <row r="4305" spans="1:8" x14ac:dyDescent="0.25">
      <c r="A4305" s="12">
        <f>Riesgo!D4309</f>
        <v>0.64392425696529398</v>
      </c>
      <c r="F4305" s="75">
        <f t="shared" si="201"/>
        <v>-0.14536762355050237</v>
      </c>
      <c r="G4305" s="26">
        <f t="shared" si="202"/>
        <v>-3.0718716941087586E-3</v>
      </c>
      <c r="H4305" s="26">
        <f t="shared" si="203"/>
        <v>4.4655068802464598E-4</v>
      </c>
    </row>
    <row r="4306" spans="1:8" x14ac:dyDescent="0.25">
      <c r="A4306" s="12">
        <f>Riesgo!D4310</f>
        <v>0.92490527195104855</v>
      </c>
      <c r="F4306" s="75">
        <f t="shared" si="201"/>
        <v>0.1356133914352522</v>
      </c>
      <c r="G4306" s="26">
        <f t="shared" si="202"/>
        <v>2.4940647883767608E-3</v>
      </c>
      <c r="H4306" s="26">
        <f t="shared" si="203"/>
        <v>3.3822858441101713E-4</v>
      </c>
    </row>
    <row r="4307" spans="1:8" x14ac:dyDescent="0.25">
      <c r="A4307" s="12">
        <f>Riesgo!D4311</f>
        <v>1</v>
      </c>
      <c r="F4307" s="75">
        <f t="shared" si="201"/>
        <v>0.21070811948420365</v>
      </c>
      <c r="G4307" s="26">
        <f t="shared" si="202"/>
        <v>9.3550004657532264E-3</v>
      </c>
      <c r="H4307" s="26">
        <f t="shared" si="203"/>
        <v>1.9711745559127117E-3</v>
      </c>
    </row>
    <row r="4308" spans="1:8" x14ac:dyDescent="0.25">
      <c r="A4308" s="12">
        <f>Riesgo!D4312</f>
        <v>0.69533604583168751</v>
      </c>
      <c r="F4308" s="75">
        <f t="shared" si="201"/>
        <v>-9.3955834684108841E-2</v>
      </c>
      <c r="G4308" s="26">
        <f t="shared" si="202"/>
        <v>-8.2941381578239539E-4</v>
      </c>
      <c r="H4308" s="26">
        <f t="shared" si="203"/>
        <v>7.7928267360366637E-5</v>
      </c>
    </row>
    <row r="4309" spans="1:8" x14ac:dyDescent="0.25">
      <c r="A4309" s="12">
        <f>Riesgo!D4313</f>
        <v>0.67826099116052185</v>
      </c>
      <c r="F4309" s="75">
        <f t="shared" si="201"/>
        <v>-0.1110308893552745</v>
      </c>
      <c r="G4309" s="26">
        <f t="shared" si="202"/>
        <v>-1.3687730810011901E-3</v>
      </c>
      <c r="H4309" s="26">
        <f t="shared" si="203"/>
        <v>1.519760925091213E-4</v>
      </c>
    </row>
    <row r="4310" spans="1:8" x14ac:dyDescent="0.25">
      <c r="A4310" s="12">
        <f>Riesgo!D4314</f>
        <v>0.73791280380547464</v>
      </c>
      <c r="F4310" s="75">
        <f t="shared" si="201"/>
        <v>-5.1379076710321714E-2</v>
      </c>
      <c r="G4310" s="26">
        <f t="shared" si="202"/>
        <v>-1.3563097601394545E-4</v>
      </c>
      <c r="H4310" s="26">
        <f t="shared" si="203"/>
        <v>6.9685943209163069E-6</v>
      </c>
    </row>
    <row r="4311" spans="1:8" x14ac:dyDescent="0.25">
      <c r="A4311" s="12">
        <f>Riesgo!D4315</f>
        <v>0.76679118155335935</v>
      </c>
      <c r="F4311" s="75">
        <f t="shared" si="201"/>
        <v>-2.2500698962437005E-2</v>
      </c>
      <c r="G4311" s="26">
        <f t="shared" si="202"/>
        <v>-1.1391686582178565E-5</v>
      </c>
      <c r="H4311" s="26">
        <f t="shared" si="203"/>
        <v>2.5632091046003278E-7</v>
      </c>
    </row>
    <row r="4312" spans="1:8" x14ac:dyDescent="0.25">
      <c r="A4312" s="12">
        <f>Riesgo!D4316</f>
        <v>0.88807250936932247</v>
      </c>
      <c r="F4312" s="75">
        <f t="shared" si="201"/>
        <v>9.878062885352612E-2</v>
      </c>
      <c r="G4312" s="26">
        <f t="shared" si="202"/>
        <v>9.6386311236214912E-4</v>
      </c>
      <c r="H4312" s="26">
        <f t="shared" si="203"/>
        <v>9.5211004367849988E-5</v>
      </c>
    </row>
    <row r="4313" spans="1:8" x14ac:dyDescent="0.25">
      <c r="A4313" s="12">
        <f>Riesgo!D4317</f>
        <v>0.73887062536174597</v>
      </c>
      <c r="F4313" s="75">
        <f t="shared" si="201"/>
        <v>-5.0421255154050382E-2</v>
      </c>
      <c r="G4313" s="26">
        <f t="shared" si="202"/>
        <v>-1.2818610679531448E-4</v>
      </c>
      <c r="H4313" s="26">
        <f t="shared" si="203"/>
        <v>6.463304397930903E-6</v>
      </c>
    </row>
    <row r="4314" spans="1:8" x14ac:dyDescent="0.25">
      <c r="A4314" s="12">
        <f>Riesgo!D4318</f>
        <v>0.732661199677486</v>
      </c>
      <c r="F4314" s="75">
        <f t="shared" si="201"/>
        <v>-5.6630680838310354E-2</v>
      </c>
      <c r="G4314" s="26">
        <f t="shared" si="202"/>
        <v>-1.8161651958310278E-4</v>
      </c>
      <c r="H4314" s="26">
        <f t="shared" si="203"/>
        <v>1.0285067155475437E-5</v>
      </c>
    </row>
    <row r="4315" spans="1:8" x14ac:dyDescent="0.25">
      <c r="A4315" s="12">
        <f>Riesgo!D4319</f>
        <v>0.74231306580367762</v>
      </c>
      <c r="F4315" s="75">
        <f t="shared" si="201"/>
        <v>-4.6978814712118733E-2</v>
      </c>
      <c r="G4315" s="26">
        <f t="shared" si="202"/>
        <v>-1.0368266837081814E-4</v>
      </c>
      <c r="H4315" s="26">
        <f t="shared" si="203"/>
        <v>4.8708888662507187E-6</v>
      </c>
    </row>
    <row r="4316" spans="1:8" x14ac:dyDescent="0.25">
      <c r="A4316" s="12">
        <f>Riesgo!D4320</f>
        <v>0.82555131012430716</v>
      </c>
      <c r="F4316" s="75">
        <f t="shared" si="201"/>
        <v>3.6259429608510807E-2</v>
      </c>
      <c r="G4316" s="26">
        <f t="shared" si="202"/>
        <v>4.7671948580419588E-5</v>
      </c>
      <c r="H4316" s="26">
        <f t="shared" si="203"/>
        <v>1.7285576638522707E-6</v>
      </c>
    </row>
    <row r="4317" spans="1:8" x14ac:dyDescent="0.25">
      <c r="A4317" s="12">
        <f>Riesgo!D4321</f>
        <v>0.72520010114610767</v>
      </c>
      <c r="F4317" s="75">
        <f t="shared" si="201"/>
        <v>-6.4091779369688684E-2</v>
      </c>
      <c r="G4317" s="26">
        <f t="shared" si="202"/>
        <v>-2.6327340297075221E-4</v>
      </c>
      <c r="H4317" s="26">
        <f t="shared" si="203"/>
        <v>1.6873660857108592E-5</v>
      </c>
    </row>
    <row r="4318" spans="1:8" x14ac:dyDescent="0.25">
      <c r="A4318" s="12">
        <f>Riesgo!D4322</f>
        <v>0.81324984030997416</v>
      </c>
      <c r="F4318" s="75">
        <f t="shared" si="201"/>
        <v>2.3957959794177808E-2</v>
      </c>
      <c r="G4318" s="26">
        <f t="shared" si="202"/>
        <v>1.375148170131948E-5</v>
      </c>
      <c r="H4318" s="26">
        <f t="shared" si="203"/>
        <v>3.2945744571058397E-7</v>
      </c>
    </row>
    <row r="4319" spans="1:8" x14ac:dyDescent="0.25">
      <c r="A4319" s="12">
        <f>Riesgo!D4323</f>
        <v>0.8705839403759057</v>
      </c>
      <c r="F4319" s="75">
        <f t="shared" si="201"/>
        <v>8.1292059860109345E-2</v>
      </c>
      <c r="G4319" s="26">
        <f t="shared" si="202"/>
        <v>5.3721036678667361E-4</v>
      </c>
      <c r="H4319" s="26">
        <f t="shared" si="203"/>
        <v>4.3670937294293571E-5</v>
      </c>
    </row>
    <row r="4320" spans="1:8" x14ac:dyDescent="0.25">
      <c r="A4320" s="12">
        <f>Riesgo!D4324</f>
        <v>0.74007281305703765</v>
      </c>
      <c r="F4320" s="75">
        <f t="shared" si="201"/>
        <v>-4.9219067458758703E-2</v>
      </c>
      <c r="G4320" s="26">
        <f t="shared" si="202"/>
        <v>-1.1923400802967568E-4</v>
      </c>
      <c r="H4320" s="26">
        <f t="shared" si="203"/>
        <v>5.8685866845907839E-6</v>
      </c>
    </row>
    <row r="4321" spans="1:8" x14ac:dyDescent="0.25">
      <c r="A4321" s="12">
        <f>Riesgo!D4325</f>
        <v>0.85017042883045091</v>
      </c>
      <c r="F4321" s="75">
        <f t="shared" si="201"/>
        <v>6.0878548314654557E-2</v>
      </c>
      <c r="G4321" s="26">
        <f t="shared" si="202"/>
        <v>2.2562793238868709E-4</v>
      </c>
      <c r="H4321" s="26">
        <f t="shared" si="203"/>
        <v>1.3735900983060299E-5</v>
      </c>
    </row>
    <row r="4322" spans="1:8" x14ac:dyDescent="0.25">
      <c r="A4322" s="12">
        <f>Riesgo!D4326</f>
        <v>0.57400563600445598</v>
      </c>
      <c r="F4322" s="75">
        <f t="shared" si="201"/>
        <v>-0.21528624451134037</v>
      </c>
      <c r="G4322" s="26">
        <f t="shared" si="202"/>
        <v>-9.9781228297324102E-3</v>
      </c>
      <c r="H4322" s="26">
        <f t="shared" si="203"/>
        <v>2.1481525912859594E-3</v>
      </c>
    </row>
    <row r="4323" spans="1:8" x14ac:dyDescent="0.25">
      <c r="A4323" s="12">
        <f>Riesgo!D4327</f>
        <v>0.69194324190936873</v>
      </c>
      <c r="F4323" s="75">
        <f t="shared" si="201"/>
        <v>-9.7348638606427618E-2</v>
      </c>
      <c r="G4323" s="26">
        <f t="shared" si="202"/>
        <v>-9.2254943504373025E-4</v>
      </c>
      <c r="H4323" s="26">
        <f t="shared" si="203"/>
        <v>8.9808931548636059E-5</v>
      </c>
    </row>
    <row r="4324" spans="1:8" x14ac:dyDescent="0.25">
      <c r="A4324" s="12">
        <f>Riesgo!D4328</f>
        <v>0.73012654848866432</v>
      </c>
      <c r="F4324" s="75">
        <f t="shared" si="201"/>
        <v>-5.9165332027132034E-2</v>
      </c>
      <c r="G4324" s="26">
        <f t="shared" si="202"/>
        <v>-2.0711040511685536E-4</v>
      </c>
      <c r="H4324" s="26">
        <f t="shared" si="203"/>
        <v>1.2253755885012573E-5</v>
      </c>
    </row>
    <row r="4325" spans="1:8" x14ac:dyDescent="0.25">
      <c r="A4325" s="12">
        <f>Riesgo!D4329</f>
        <v>0.68210132156587633</v>
      </c>
      <c r="F4325" s="75">
        <f t="shared" si="201"/>
        <v>-0.10719055894992002</v>
      </c>
      <c r="G4325" s="26">
        <f t="shared" si="202"/>
        <v>-1.2315997915536153E-3</v>
      </c>
      <c r="H4325" s="26">
        <f t="shared" si="203"/>
        <v>1.3201587005923701E-4</v>
      </c>
    </row>
    <row r="4326" spans="1:8" x14ac:dyDescent="0.25">
      <c r="A4326" s="12">
        <f>Riesgo!D4330</f>
        <v>0.79635132811293774</v>
      </c>
      <c r="F4326" s="75">
        <f t="shared" si="201"/>
        <v>7.0594475971413884E-3</v>
      </c>
      <c r="G4326" s="26">
        <f t="shared" si="202"/>
        <v>3.5181322122151506E-7</v>
      </c>
      <c r="H4326" s="26">
        <f t="shared" si="203"/>
        <v>2.4836069991947961E-9</v>
      </c>
    </row>
    <row r="4327" spans="1:8" x14ac:dyDescent="0.25">
      <c r="A4327" s="12">
        <f>Riesgo!D4331</f>
        <v>0.47222817931625249</v>
      </c>
      <c r="F4327" s="75">
        <f t="shared" si="201"/>
        <v>-0.31706370119954386</v>
      </c>
      <c r="G4327" s="26">
        <f t="shared" si="202"/>
        <v>-3.18742206687899E-2</v>
      </c>
      <c r="H4327" s="26">
        <f t="shared" si="203"/>
        <v>1.0106158378097526E-2</v>
      </c>
    </row>
    <row r="4328" spans="1:8" x14ac:dyDescent="0.25">
      <c r="A4328" s="12">
        <f>Riesgo!D4332</f>
        <v>0.89554288510848334</v>
      </c>
      <c r="F4328" s="75">
        <f t="shared" si="201"/>
        <v>0.10625100459268699</v>
      </c>
      <c r="G4328" s="26">
        <f t="shared" si="202"/>
        <v>1.199496913675577E-3</v>
      </c>
      <c r="H4328" s="26">
        <f t="shared" si="203"/>
        <v>1.2744775208385761E-4</v>
      </c>
    </row>
    <row r="4329" spans="1:8" x14ac:dyDescent="0.25">
      <c r="A4329" s="12">
        <f>Riesgo!D4333</f>
        <v>0.81746035599955502</v>
      </c>
      <c r="F4329" s="75">
        <f t="shared" si="201"/>
        <v>2.816847548375867E-2</v>
      </c>
      <c r="G4329" s="26">
        <f t="shared" si="202"/>
        <v>2.2350643374851334E-5</v>
      </c>
      <c r="H4329" s="26">
        <f t="shared" si="203"/>
        <v>6.2958354995073298E-7</v>
      </c>
    </row>
    <row r="4330" spans="1:8" x14ac:dyDescent="0.25">
      <c r="A4330" s="12">
        <f>Riesgo!D4334</f>
        <v>0.76665764302661166</v>
      </c>
      <c r="F4330" s="75">
        <f t="shared" si="201"/>
        <v>-2.2634237489184694E-2</v>
      </c>
      <c r="G4330" s="26">
        <f t="shared" si="202"/>
        <v>-1.1595716935605435E-5</v>
      </c>
      <c r="H4330" s="26">
        <f t="shared" si="203"/>
        <v>2.6246021097785433E-7</v>
      </c>
    </row>
    <row r="4331" spans="1:8" x14ac:dyDescent="0.25">
      <c r="A4331" s="12">
        <f>Riesgo!D4335</f>
        <v>0.79951215475661708</v>
      </c>
      <c r="F4331" s="75">
        <f t="shared" si="201"/>
        <v>1.0220274240820726E-2</v>
      </c>
      <c r="G4331" s="26">
        <f t="shared" si="202"/>
        <v>1.0675485823507172E-6</v>
      </c>
      <c r="H4331" s="26">
        <f t="shared" si="203"/>
        <v>1.0910639277023719E-8</v>
      </c>
    </row>
    <row r="4332" spans="1:8" x14ac:dyDescent="0.25">
      <c r="A4332" s="12">
        <f>Riesgo!D4336</f>
        <v>0.80307850034643136</v>
      </c>
      <c r="F4332" s="75">
        <f t="shared" si="201"/>
        <v>1.3786619830635005E-2</v>
      </c>
      <c r="G4332" s="26">
        <f t="shared" si="202"/>
        <v>2.6204350510407483E-6</v>
      </c>
      <c r="H4332" s="26">
        <f t="shared" si="203"/>
        <v>3.6126941839569436E-8</v>
      </c>
    </row>
    <row r="4333" spans="1:8" x14ac:dyDescent="0.25">
      <c r="A4333" s="12">
        <f>Riesgo!D4337</f>
        <v>0.89349461269392694</v>
      </c>
      <c r="F4333" s="75">
        <f t="shared" si="201"/>
        <v>0.10420273217813059</v>
      </c>
      <c r="G4333" s="26">
        <f t="shared" si="202"/>
        <v>1.1314550853531895E-3</v>
      </c>
      <c r="H4333" s="26">
        <f t="shared" si="203"/>
        <v>1.179007112306423E-4</v>
      </c>
    </row>
    <row r="4334" spans="1:8" x14ac:dyDescent="0.25">
      <c r="A4334" s="12">
        <f>Riesgo!D4338</f>
        <v>0.8523866845851793</v>
      </c>
      <c r="F4334" s="75">
        <f t="shared" si="201"/>
        <v>6.3094804069382948E-2</v>
      </c>
      <c r="G4334" s="26">
        <f t="shared" si="202"/>
        <v>2.5117753160261094E-4</v>
      </c>
      <c r="H4334" s="26">
        <f t="shared" si="203"/>
        <v>1.584799714309798E-5</v>
      </c>
    </row>
    <row r="4335" spans="1:8" x14ac:dyDescent="0.25">
      <c r="A4335" s="12">
        <f>Riesgo!D4339</f>
        <v>0.46485204087583865</v>
      </c>
      <c r="F4335" s="75">
        <f t="shared" si="201"/>
        <v>-0.32443983963995771</v>
      </c>
      <c r="G4335" s="26">
        <f t="shared" si="202"/>
        <v>-3.4150929945282925E-2</v>
      </c>
      <c r="H4335" s="26">
        <f t="shared" si="203"/>
        <v>1.1079922235003023E-2</v>
      </c>
    </row>
    <row r="4336" spans="1:8" x14ac:dyDescent="0.25">
      <c r="A4336" s="12">
        <f>Riesgo!D4340</f>
        <v>0.66929379713421366</v>
      </c>
      <c r="F4336" s="75">
        <f t="shared" si="201"/>
        <v>-0.11999808338158269</v>
      </c>
      <c r="G4336" s="26">
        <f t="shared" si="202"/>
        <v>-1.7279172034067986E-3</v>
      </c>
      <c r="H4336" s="26">
        <f t="shared" si="203"/>
        <v>2.073467526508802E-4</v>
      </c>
    </row>
    <row r="4337" spans="1:8" x14ac:dyDescent="0.25">
      <c r="A4337" s="12">
        <f>Riesgo!D4341</f>
        <v>0.85812390051841536</v>
      </c>
      <c r="F4337" s="75">
        <f t="shared" si="201"/>
        <v>6.883202000261901E-2</v>
      </c>
      <c r="G4337" s="26">
        <f t="shared" si="202"/>
        <v>3.2611557793432944E-4</v>
      </c>
      <c r="H4337" s="26">
        <f t="shared" si="203"/>
        <v>2.2447193983541422E-5</v>
      </c>
    </row>
    <row r="4338" spans="1:8" x14ac:dyDescent="0.25">
      <c r="A4338" s="12">
        <f>Riesgo!D4342</f>
        <v>0.87592526998626841</v>
      </c>
      <c r="F4338" s="75">
        <f t="shared" si="201"/>
        <v>8.6633389470472055E-2</v>
      </c>
      <c r="G4338" s="26">
        <f t="shared" si="202"/>
        <v>6.5021340468852538E-4</v>
      </c>
      <c r="H4338" s="26">
        <f t="shared" si="203"/>
        <v>5.6330191127302676E-5</v>
      </c>
    </row>
    <row r="4339" spans="1:8" x14ac:dyDescent="0.25">
      <c r="A4339" s="12">
        <f>Riesgo!D4343</f>
        <v>1</v>
      </c>
      <c r="F4339" s="75">
        <f t="shared" si="201"/>
        <v>0.21070811948420365</v>
      </c>
      <c r="G4339" s="26">
        <f t="shared" si="202"/>
        <v>9.3550004657532264E-3</v>
      </c>
      <c r="H4339" s="26">
        <f t="shared" si="203"/>
        <v>1.9711745559127117E-3</v>
      </c>
    </row>
    <row r="4340" spans="1:8" x14ac:dyDescent="0.25">
      <c r="A4340" s="12">
        <f>Riesgo!D4344</f>
        <v>0.73107699228503287</v>
      </c>
      <c r="F4340" s="75">
        <f t="shared" si="201"/>
        <v>-5.8214888230763484E-2</v>
      </c>
      <c r="G4340" s="26">
        <f t="shared" si="202"/>
        <v>-1.9728869673734794E-4</v>
      </c>
      <c r="H4340" s="26">
        <f t="shared" si="203"/>
        <v>1.1485139429757703E-5</v>
      </c>
    </row>
    <row r="4341" spans="1:8" x14ac:dyDescent="0.25">
      <c r="A4341" s="12">
        <f>Riesgo!D4345</f>
        <v>0.59632191365249443</v>
      </c>
      <c r="F4341" s="75">
        <f t="shared" si="201"/>
        <v>-0.19296996686330192</v>
      </c>
      <c r="G4341" s="26">
        <f t="shared" si="202"/>
        <v>-7.1857014092981154E-3</v>
      </c>
      <c r="H4341" s="26">
        <f t="shared" si="203"/>
        <v>1.3866245628418393E-3</v>
      </c>
    </row>
    <row r="4342" spans="1:8" x14ac:dyDescent="0.25">
      <c r="A4342" s="12">
        <f>Riesgo!D4346</f>
        <v>0.59624538673377003</v>
      </c>
      <c r="F4342" s="75">
        <f t="shared" si="201"/>
        <v>-0.19304649378202632</v>
      </c>
      <c r="G4342" s="26">
        <f t="shared" si="202"/>
        <v>-7.194253792368553E-3</v>
      </c>
      <c r="H4342" s="26">
        <f t="shared" si="203"/>
        <v>1.388825469994795E-3</v>
      </c>
    </row>
    <row r="4343" spans="1:8" x14ac:dyDescent="0.25">
      <c r="A4343" s="12">
        <f>Riesgo!D4347</f>
        <v>0.85865131837251274</v>
      </c>
      <c r="F4343" s="75">
        <f t="shared" si="201"/>
        <v>6.9359437856716388E-2</v>
      </c>
      <c r="G4343" s="26">
        <f t="shared" si="202"/>
        <v>3.3366964082883805E-4</v>
      </c>
      <c r="H4343" s="26">
        <f t="shared" si="203"/>
        <v>2.3143138717740669E-5</v>
      </c>
    </row>
    <row r="4344" spans="1:8" x14ac:dyDescent="0.25">
      <c r="A4344" s="12">
        <f>Riesgo!D4348</f>
        <v>0.78911398790142029</v>
      </c>
      <c r="F4344" s="75">
        <f t="shared" si="201"/>
        <v>-1.7789261437606285E-4</v>
      </c>
      <c r="G4344" s="26">
        <f t="shared" si="202"/>
        <v>-5.6295509383481603E-12</v>
      </c>
      <c r="H4344" s="26">
        <f t="shared" si="203"/>
        <v>1.0014555341859722E-15</v>
      </c>
    </row>
    <row r="4345" spans="1:8" x14ac:dyDescent="0.25">
      <c r="A4345" s="12">
        <f>Riesgo!D4349</f>
        <v>0.90963288974567091</v>
      </c>
      <c r="F4345" s="75">
        <f t="shared" si="201"/>
        <v>0.12034100922987456</v>
      </c>
      <c r="G4345" s="26">
        <f t="shared" si="202"/>
        <v>1.7427735018117716E-3</v>
      </c>
      <c r="H4345" s="26">
        <f t="shared" si="203"/>
        <v>2.0972712206711121E-4</v>
      </c>
    </row>
    <row r="4346" spans="1:8" x14ac:dyDescent="0.25">
      <c r="A4346" s="12">
        <f>Riesgo!D4350</f>
        <v>0.8096356213902528</v>
      </c>
      <c r="F4346" s="75">
        <f t="shared" si="201"/>
        <v>2.0343740874456451E-2</v>
      </c>
      <c r="G4346" s="26">
        <f t="shared" si="202"/>
        <v>8.4196191323357031E-6</v>
      </c>
      <c r="H4346" s="26">
        <f t="shared" si="203"/>
        <v>1.712865498898534E-7</v>
      </c>
    </row>
    <row r="4347" spans="1:8" x14ac:dyDescent="0.25">
      <c r="A4347" s="12">
        <f>Riesgo!D4351</f>
        <v>0.63975274889023848</v>
      </c>
      <c r="F4347" s="75">
        <f t="shared" si="201"/>
        <v>-0.14953913162555788</v>
      </c>
      <c r="G4347" s="26">
        <f t="shared" si="202"/>
        <v>-3.3439868666832236E-3</v>
      </c>
      <c r="H4347" s="26">
        <f t="shared" si="203"/>
        <v>5.0005689221107935E-4</v>
      </c>
    </row>
    <row r="4348" spans="1:8" x14ac:dyDescent="0.25">
      <c r="A4348" s="12">
        <f>Riesgo!D4352</f>
        <v>0.55666367690611551</v>
      </c>
      <c r="F4348" s="75">
        <f t="shared" si="201"/>
        <v>-0.23262820360968084</v>
      </c>
      <c r="G4348" s="26">
        <f t="shared" si="202"/>
        <v>-1.2588880210460066E-2</v>
      </c>
      <c r="H4348" s="26">
        <f t="shared" si="203"/>
        <v>2.9285285888167862E-3</v>
      </c>
    </row>
    <row r="4349" spans="1:8" x14ac:dyDescent="0.25">
      <c r="A4349" s="12">
        <f>Riesgo!D4353</f>
        <v>1</v>
      </c>
      <c r="F4349" s="75">
        <f t="shared" si="201"/>
        <v>0.21070811948420365</v>
      </c>
      <c r="G4349" s="26">
        <f t="shared" si="202"/>
        <v>9.3550004657532264E-3</v>
      </c>
      <c r="H4349" s="26">
        <f t="shared" si="203"/>
        <v>1.9711745559127117E-3</v>
      </c>
    </row>
    <row r="4350" spans="1:8" x14ac:dyDescent="0.25">
      <c r="A4350" s="12">
        <f>Riesgo!D4354</f>
        <v>0.72700362305176025</v>
      </c>
      <c r="F4350" s="75">
        <f t="shared" si="201"/>
        <v>-6.2288257464036101E-2</v>
      </c>
      <c r="G4350" s="26">
        <f t="shared" si="202"/>
        <v>-2.416676642072554E-4</v>
      </c>
      <c r="H4350" s="26">
        <f t="shared" si="203"/>
        <v>1.5053057688873746E-5</v>
      </c>
    </row>
    <row r="4351" spans="1:8" x14ac:dyDescent="0.25">
      <c r="A4351" s="12">
        <f>Riesgo!D4355</f>
        <v>0.9247172197028205</v>
      </c>
      <c r="F4351" s="75">
        <f t="shared" si="201"/>
        <v>0.13542533918702415</v>
      </c>
      <c r="G4351" s="26">
        <f t="shared" si="202"/>
        <v>2.483703766936842E-3</v>
      </c>
      <c r="H4351" s="26">
        <f t="shared" si="203"/>
        <v>3.3635642507751139E-4</v>
      </c>
    </row>
    <row r="4352" spans="1:8" x14ac:dyDescent="0.25">
      <c r="A4352" s="12">
        <f>Riesgo!D4356</f>
        <v>0.8148854933069718</v>
      </c>
      <c r="F4352" s="75">
        <f t="shared" si="201"/>
        <v>2.5593612791175446E-2</v>
      </c>
      <c r="G4352" s="26">
        <f t="shared" si="202"/>
        <v>1.6764661369379974E-5</v>
      </c>
      <c r="H4352" s="26">
        <f t="shared" si="203"/>
        <v>4.2906825166308817E-7</v>
      </c>
    </row>
    <row r="4353" spans="1:8" x14ac:dyDescent="0.25">
      <c r="A4353" s="12">
        <f>Riesgo!D4357</f>
        <v>0.85337344500593437</v>
      </c>
      <c r="F4353" s="75">
        <f t="shared" si="201"/>
        <v>6.4081564490138021E-2</v>
      </c>
      <c r="G4353" s="26">
        <f t="shared" si="202"/>
        <v>2.6314754232852739E-4</v>
      </c>
      <c r="H4353" s="26">
        <f t="shared" si="203"/>
        <v>1.6862906204146853E-5</v>
      </c>
    </row>
    <row r="4354" spans="1:8" x14ac:dyDescent="0.25">
      <c r="A4354" s="12">
        <f>Riesgo!D4358</f>
        <v>0.89685848574574689</v>
      </c>
      <c r="F4354" s="75">
        <f t="shared" si="201"/>
        <v>0.10756660522995054</v>
      </c>
      <c r="G4354" s="26">
        <f t="shared" si="202"/>
        <v>1.2446074260540974E-3</v>
      </c>
      <c r="H4354" s="26">
        <f t="shared" si="203"/>
        <v>1.3387819566462595E-4</v>
      </c>
    </row>
    <row r="4355" spans="1:8" x14ac:dyDescent="0.25">
      <c r="A4355" s="12">
        <f>Riesgo!D4359</f>
        <v>0.89376532280196086</v>
      </c>
      <c r="F4355" s="75">
        <f t="shared" ref="F4355:F4418" si="204">A4355-$D$4</f>
        <v>0.10447344228616451</v>
      </c>
      <c r="G4355" s="26">
        <f t="shared" ref="G4355:G4418" si="205">IF(A4355=0,0,(A4355-D$4)^3)</f>
        <v>1.1402962954730959E-3</v>
      </c>
      <c r="H4355" s="26">
        <f t="shared" ref="H4355:H4418" si="206">IF(A4355=0,0,(A4355-D$4)^4)</f>
        <v>1.1913067921423567E-4</v>
      </c>
    </row>
    <row r="4356" spans="1:8" x14ac:dyDescent="0.25">
      <c r="A4356" s="12">
        <f>Riesgo!D4360</f>
        <v>1</v>
      </c>
      <c r="F4356" s="75">
        <f t="shared" si="204"/>
        <v>0.21070811948420365</v>
      </c>
      <c r="G4356" s="26">
        <f t="shared" si="205"/>
        <v>9.3550004657532264E-3</v>
      </c>
      <c r="H4356" s="26">
        <f t="shared" si="206"/>
        <v>1.9711745559127117E-3</v>
      </c>
    </row>
    <row r="4357" spans="1:8" x14ac:dyDescent="0.25">
      <c r="A4357" s="12">
        <f>Riesgo!D4361</f>
        <v>1</v>
      </c>
      <c r="F4357" s="75">
        <f t="shared" si="204"/>
        <v>0.21070811948420365</v>
      </c>
      <c r="G4357" s="26">
        <f t="shared" si="205"/>
        <v>9.3550004657532264E-3</v>
      </c>
      <c r="H4357" s="26">
        <f t="shared" si="206"/>
        <v>1.9711745559127117E-3</v>
      </c>
    </row>
    <row r="4358" spans="1:8" x14ac:dyDescent="0.25">
      <c r="A4358" s="12">
        <f>Riesgo!D4362</f>
        <v>0.75879499317730514</v>
      </c>
      <c r="F4358" s="75">
        <f t="shared" si="204"/>
        <v>-3.0496887338491208E-2</v>
      </c>
      <c r="G4358" s="26">
        <f t="shared" si="205"/>
        <v>-2.8363939226376726E-5</v>
      </c>
      <c r="H4358" s="26">
        <f t="shared" si="206"/>
        <v>8.6501185906262242E-7</v>
      </c>
    </row>
    <row r="4359" spans="1:8" x14ac:dyDescent="0.25">
      <c r="A4359" s="12">
        <f>Riesgo!D4363</f>
        <v>0.59960556366253237</v>
      </c>
      <c r="F4359" s="75">
        <f t="shared" si="204"/>
        <v>-0.18968631685326398</v>
      </c>
      <c r="G4359" s="26">
        <f t="shared" si="205"/>
        <v>-6.8250841706994038E-3</v>
      </c>
      <c r="H4359" s="26">
        <f t="shared" si="206"/>
        <v>1.2946250785534836E-3</v>
      </c>
    </row>
    <row r="4360" spans="1:8" x14ac:dyDescent="0.25">
      <c r="A4360" s="12">
        <f>Riesgo!D4364</f>
        <v>0.71259450733058449</v>
      </c>
      <c r="F4360" s="75">
        <f t="shared" si="204"/>
        <v>-7.6697373185211859E-2</v>
      </c>
      <c r="G4360" s="26">
        <f t="shared" si="205"/>
        <v>-4.5117130480036073E-4</v>
      </c>
      <c r="H4360" s="26">
        <f t="shared" si="206"/>
        <v>3.4603653934732232E-5</v>
      </c>
    </row>
    <row r="4361" spans="1:8" x14ac:dyDescent="0.25">
      <c r="A4361" s="12">
        <f>Riesgo!D4365</f>
        <v>0.59349705515477613</v>
      </c>
      <c r="F4361" s="75">
        <f t="shared" si="204"/>
        <v>-0.19579482536102022</v>
      </c>
      <c r="G4361" s="26">
        <f t="shared" si="205"/>
        <v>-7.5059147773895952E-3</v>
      </c>
      <c r="H4361" s="26">
        <f t="shared" si="206"/>
        <v>1.4696192730136966E-3</v>
      </c>
    </row>
    <row r="4362" spans="1:8" x14ac:dyDescent="0.25">
      <c r="A4362" s="12">
        <f>Riesgo!D4366</f>
        <v>0.66904452570789008</v>
      </c>
      <c r="F4362" s="75">
        <f t="shared" si="204"/>
        <v>-0.12024735480790627</v>
      </c>
      <c r="G4362" s="26">
        <f t="shared" si="205"/>
        <v>-1.7387077692201647E-3</v>
      </c>
      <c r="H4362" s="26">
        <f t="shared" si="206"/>
        <v>2.0907501003268036E-4</v>
      </c>
    </row>
    <row r="4363" spans="1:8" x14ac:dyDescent="0.25">
      <c r="A4363" s="12">
        <f>Riesgo!D4367</f>
        <v>0.85337512614899191</v>
      </c>
      <c r="F4363" s="75">
        <f t="shared" si="204"/>
        <v>6.4083245633195562E-2</v>
      </c>
      <c r="G4363" s="26">
        <f t="shared" si="205"/>
        <v>2.6316825344599128E-4</v>
      </c>
      <c r="H4363" s="26">
        <f t="shared" si="206"/>
        <v>1.6864675828438524E-5</v>
      </c>
    </row>
    <row r="4364" spans="1:8" x14ac:dyDescent="0.25">
      <c r="A4364" s="12">
        <f>Riesgo!D4368</f>
        <v>0.65749790630776161</v>
      </c>
      <c r="F4364" s="75">
        <f t="shared" si="204"/>
        <v>-0.13179397420803474</v>
      </c>
      <c r="G4364" s="26">
        <f t="shared" si="205"/>
        <v>-2.2892154199215661E-3</v>
      </c>
      <c r="H4364" s="26">
        <f t="shared" si="206"/>
        <v>3.0170479800977829E-4</v>
      </c>
    </row>
    <row r="4365" spans="1:8" x14ac:dyDescent="0.25">
      <c r="A4365" s="12">
        <f>Riesgo!D4369</f>
        <v>0.90015206362002398</v>
      </c>
      <c r="F4365" s="75">
        <f t="shared" si="204"/>
        <v>0.11086018310422763</v>
      </c>
      <c r="G4365" s="26">
        <f t="shared" si="205"/>
        <v>1.3624694550868446E-3</v>
      </c>
      <c r="H4365" s="26">
        <f t="shared" si="206"/>
        <v>1.5104361326484484E-4</v>
      </c>
    </row>
    <row r="4366" spans="1:8" x14ac:dyDescent="0.25">
      <c r="A4366" s="12">
        <f>Riesgo!D4370</f>
        <v>0.87614321621112556</v>
      </c>
      <c r="F4366" s="75">
        <f t="shared" si="204"/>
        <v>8.6851335695329213E-2</v>
      </c>
      <c r="G4366" s="26">
        <f t="shared" si="205"/>
        <v>6.5513304472890051E-4</v>
      </c>
      <c r="H4366" s="26">
        <f t="shared" si="206"/>
        <v>5.6899179992852869E-5</v>
      </c>
    </row>
    <row r="4367" spans="1:8" x14ac:dyDescent="0.25">
      <c r="A4367" s="12">
        <f>Riesgo!D4371</f>
        <v>0.63004501353806186</v>
      </c>
      <c r="F4367" s="75">
        <f t="shared" si="204"/>
        <v>-0.15924686697773449</v>
      </c>
      <c r="G4367" s="26">
        <f t="shared" si="205"/>
        <v>-4.0384312171935464E-3</v>
      </c>
      <c r="H4367" s="26">
        <f t="shared" si="206"/>
        <v>6.4310751884315114E-4</v>
      </c>
    </row>
    <row r="4368" spans="1:8" x14ac:dyDescent="0.25">
      <c r="A4368" s="12">
        <f>Riesgo!D4372</f>
        <v>0.87638713113847189</v>
      </c>
      <c r="F4368" s="75">
        <f t="shared" si="204"/>
        <v>8.7095250622675535E-2</v>
      </c>
      <c r="G4368" s="26">
        <f t="shared" si="205"/>
        <v>6.6066822472304432E-4</v>
      </c>
      <c r="H4368" s="26">
        <f t="shared" si="206"/>
        <v>5.7541064610691665E-5</v>
      </c>
    </row>
    <row r="4369" spans="1:8" x14ac:dyDescent="0.25">
      <c r="A4369" s="12">
        <f>Riesgo!D4373</f>
        <v>0.7774094644568148</v>
      </c>
      <c r="F4369" s="75">
        <f t="shared" si="204"/>
        <v>-1.1882416058981549E-2</v>
      </c>
      <c r="G4369" s="26">
        <f t="shared" si="205"/>
        <v>-1.6776998471611129E-6</v>
      </c>
      <c r="H4369" s="26">
        <f t="shared" si="206"/>
        <v>1.9935127606058096E-8</v>
      </c>
    </row>
    <row r="4370" spans="1:8" x14ac:dyDescent="0.25">
      <c r="A4370" s="12">
        <f>Riesgo!D4374</f>
        <v>0.8023035657414106</v>
      </c>
      <c r="F4370" s="75">
        <f t="shared" si="204"/>
        <v>1.3011685225614245E-2</v>
      </c>
      <c r="G4370" s="26">
        <f t="shared" si="205"/>
        <v>2.2029297362173838E-6</v>
      </c>
      <c r="H4370" s="26">
        <f t="shared" si="206"/>
        <v>2.8663828301806021E-8</v>
      </c>
    </row>
    <row r="4371" spans="1:8" x14ac:dyDescent="0.25">
      <c r="A4371" s="12">
        <f>Riesgo!D4375</f>
        <v>0.68461996154476523</v>
      </c>
      <c r="F4371" s="75">
        <f t="shared" si="204"/>
        <v>-0.10467191897103112</v>
      </c>
      <c r="G4371" s="26">
        <f t="shared" si="205"/>
        <v>-1.1468075903590378E-3</v>
      </c>
      <c r="H4371" s="26">
        <f t="shared" si="206"/>
        <v>1.2003855117342467E-4</v>
      </c>
    </row>
    <row r="4372" spans="1:8" x14ac:dyDescent="0.25">
      <c r="A4372" s="12">
        <f>Riesgo!D4376</f>
        <v>0.8495174082484469</v>
      </c>
      <c r="F4372" s="75">
        <f t="shared" si="204"/>
        <v>6.0225527732650552E-2</v>
      </c>
      <c r="G4372" s="26">
        <f t="shared" si="205"/>
        <v>2.1844486628006351E-4</v>
      </c>
      <c r="H4372" s="26">
        <f t="shared" si="206"/>
        <v>1.3155957352205105E-5</v>
      </c>
    </row>
    <row r="4373" spans="1:8" x14ac:dyDescent="0.25">
      <c r="A4373" s="12">
        <f>Riesgo!D4377</f>
        <v>0.90236680104095435</v>
      </c>
      <c r="F4373" s="75">
        <f t="shared" si="204"/>
        <v>0.113074920525158</v>
      </c>
      <c r="G4373" s="26">
        <f t="shared" si="205"/>
        <v>1.4457688838136083E-3</v>
      </c>
      <c r="H4373" s="26">
        <f t="shared" si="206"/>
        <v>1.6348020163497014E-4</v>
      </c>
    </row>
    <row r="4374" spans="1:8" x14ac:dyDescent="0.25">
      <c r="A4374" s="12">
        <f>Riesgo!D4378</f>
        <v>0.7840285133430096</v>
      </c>
      <c r="F4374" s="75">
        <f t="shared" si="204"/>
        <v>-5.2633671727867481E-3</v>
      </c>
      <c r="G4374" s="26">
        <f t="shared" si="205"/>
        <v>-1.4581123971887406E-7</v>
      </c>
      <c r="H4374" s="26">
        <f t="shared" si="206"/>
        <v>7.6745809255966091E-10</v>
      </c>
    </row>
    <row r="4375" spans="1:8" x14ac:dyDescent="0.25">
      <c r="A4375" s="12">
        <f>Riesgo!D4379</f>
        <v>0.65985934358275156</v>
      </c>
      <c r="F4375" s="75">
        <f t="shared" si="204"/>
        <v>-0.1294325369330448</v>
      </c>
      <c r="G4375" s="26">
        <f t="shared" si="205"/>
        <v>-2.1683550253637504E-3</v>
      </c>
      <c r="H4375" s="26">
        <f t="shared" si="206"/>
        <v>2.806556919043469E-4</v>
      </c>
    </row>
    <row r="4376" spans="1:8" x14ac:dyDescent="0.25">
      <c r="A4376" s="12">
        <f>Riesgo!D4380</f>
        <v>0.77421374581389413</v>
      </c>
      <c r="F4376" s="75">
        <f t="shared" si="204"/>
        <v>-1.5078134701902224E-2</v>
      </c>
      <c r="G4376" s="26">
        <f t="shared" si="205"/>
        <v>-3.4280161272226894E-6</v>
      </c>
      <c r="H4376" s="26">
        <f t="shared" si="206"/>
        <v>5.1688088926556901E-8</v>
      </c>
    </row>
    <row r="4377" spans="1:8" x14ac:dyDescent="0.25">
      <c r="A4377" s="12">
        <f>Riesgo!D4381</f>
        <v>0.67773826230506329</v>
      </c>
      <c r="F4377" s="75">
        <f t="shared" si="204"/>
        <v>-0.11155361821073306</v>
      </c>
      <c r="G4377" s="26">
        <f t="shared" si="205"/>
        <v>-1.3881966218135446E-3</v>
      </c>
      <c r="H4377" s="26">
        <f t="shared" si="206"/>
        <v>1.5485835595121757E-4</v>
      </c>
    </row>
    <row r="4378" spans="1:8" x14ac:dyDescent="0.25">
      <c r="A4378" s="12">
        <f>Riesgo!D4382</f>
        <v>0.61367719086263428</v>
      </c>
      <c r="F4378" s="75">
        <f t="shared" si="204"/>
        <v>-0.17561468965316207</v>
      </c>
      <c r="G4378" s="26">
        <f t="shared" si="205"/>
        <v>-5.4160482119097698E-3</v>
      </c>
      <c r="H4378" s="26">
        <f t="shared" si="206"/>
        <v>9.5113762588109772E-4</v>
      </c>
    </row>
    <row r="4379" spans="1:8" x14ac:dyDescent="0.25">
      <c r="A4379" s="12">
        <f>Riesgo!D4383</f>
        <v>0.73590397101616456</v>
      </c>
      <c r="F4379" s="75">
        <f t="shared" si="204"/>
        <v>-5.3387909499631792E-2</v>
      </c>
      <c r="G4379" s="26">
        <f t="shared" si="205"/>
        <v>-1.5216989705461059E-4</v>
      </c>
      <c r="H4379" s="26">
        <f t="shared" si="206"/>
        <v>8.124032692519836E-6</v>
      </c>
    </row>
    <row r="4380" spans="1:8" x14ac:dyDescent="0.25">
      <c r="A4380" s="12">
        <f>Riesgo!D4384</f>
        <v>0.66198984494860191</v>
      </c>
      <c r="F4380" s="75">
        <f t="shared" si="204"/>
        <v>-0.12730203556719444</v>
      </c>
      <c r="G4380" s="26">
        <f t="shared" si="205"/>
        <v>-2.0630323794525248E-3</v>
      </c>
      <c r="H4380" s="26">
        <f t="shared" si="206"/>
        <v>2.6262822134533908E-4</v>
      </c>
    </row>
    <row r="4381" spans="1:8" x14ac:dyDescent="0.25">
      <c r="A4381" s="12">
        <f>Riesgo!D4385</f>
        <v>0.75138819310423433</v>
      </c>
      <c r="F4381" s="75">
        <f t="shared" si="204"/>
        <v>-3.7903687411562026E-2</v>
      </c>
      <c r="G4381" s="26">
        <f t="shared" si="205"/>
        <v>-5.4455830450554921E-5</v>
      </c>
      <c r="H4381" s="26">
        <f t="shared" si="206"/>
        <v>2.0640767751348548E-6</v>
      </c>
    </row>
    <row r="4382" spans="1:8" x14ac:dyDescent="0.25">
      <c r="A4382" s="12">
        <f>Riesgo!D4386</f>
        <v>0.56467697563824759</v>
      </c>
      <c r="F4382" s="75">
        <f t="shared" si="204"/>
        <v>-0.22461490487754876</v>
      </c>
      <c r="G4382" s="26">
        <f t="shared" si="205"/>
        <v>-1.1332238722489785E-2</v>
      </c>
      <c r="H4382" s="26">
        <f t="shared" si="206"/>
        <v>2.5453897227017174E-3</v>
      </c>
    </row>
    <row r="4383" spans="1:8" x14ac:dyDescent="0.25">
      <c r="A4383" s="12">
        <f>Riesgo!D4387</f>
        <v>0.77046033418541993</v>
      </c>
      <c r="F4383" s="75">
        <f t="shared" si="204"/>
        <v>-1.8831546330376425E-2</v>
      </c>
      <c r="G4383" s="26">
        <f t="shared" si="205"/>
        <v>-6.6781773640608791E-6</v>
      </c>
      <c r="H4383" s="26">
        <f t="shared" si="206"/>
        <v>1.2576040643378354E-7</v>
      </c>
    </row>
    <row r="4384" spans="1:8" x14ac:dyDescent="0.25">
      <c r="A4384" s="12">
        <f>Riesgo!D4388</f>
        <v>0.79615274942573722</v>
      </c>
      <c r="F4384" s="75">
        <f t="shared" si="204"/>
        <v>6.8608689099408648E-3</v>
      </c>
      <c r="G4384" s="26">
        <f t="shared" si="205"/>
        <v>3.2295154320140771E-7</v>
      </c>
      <c r="H4384" s="26">
        <f t="shared" si="206"/>
        <v>2.2157282021679626E-9</v>
      </c>
    </row>
    <row r="4385" spans="1:8" x14ac:dyDescent="0.25">
      <c r="A4385" s="12">
        <f>Riesgo!D4389</f>
        <v>0.75293470131136053</v>
      </c>
      <c r="F4385" s="75">
        <f t="shared" si="204"/>
        <v>-3.6357179204435819E-2</v>
      </c>
      <c r="G4385" s="26">
        <f t="shared" si="205"/>
        <v>-4.8058536628972934E-5</v>
      </c>
      <c r="H4385" s="26">
        <f t="shared" si="206"/>
        <v>1.7472728285225116E-6</v>
      </c>
    </row>
    <row r="4386" spans="1:8" x14ac:dyDescent="0.25">
      <c r="A4386" s="12">
        <f>Riesgo!D4390</f>
        <v>0.80897768653302504</v>
      </c>
      <c r="F4386" s="75">
        <f t="shared" si="204"/>
        <v>1.9685806017228691E-2</v>
      </c>
      <c r="G4386" s="26">
        <f t="shared" si="205"/>
        <v>7.628859275645781E-6</v>
      </c>
      <c r="H4386" s="26">
        <f t="shared" si="206"/>
        <v>1.5018024383309864E-7</v>
      </c>
    </row>
    <row r="4387" spans="1:8" x14ac:dyDescent="0.25">
      <c r="A4387" s="12">
        <f>Riesgo!D4391</f>
        <v>0.55137807508503578</v>
      </c>
      <c r="F4387" s="75">
        <f t="shared" si="204"/>
        <v>-0.23791380543076057</v>
      </c>
      <c r="G4387" s="26">
        <f t="shared" si="205"/>
        <v>-1.3466630088485311E-2</v>
      </c>
      <c r="H4387" s="26">
        <f t="shared" si="206"/>
        <v>3.2038972106799204E-3</v>
      </c>
    </row>
    <row r="4388" spans="1:8" x14ac:dyDescent="0.25">
      <c r="A4388" s="12">
        <f>Riesgo!D4392</f>
        <v>0.63900045407760553</v>
      </c>
      <c r="F4388" s="75">
        <f t="shared" si="204"/>
        <v>-0.15029142643819082</v>
      </c>
      <c r="G4388" s="26">
        <f t="shared" si="205"/>
        <v>-3.3947095275445385E-3</v>
      </c>
      <c r="H4388" s="26">
        <f t="shared" si="206"/>
        <v>5.1019573723798547E-4</v>
      </c>
    </row>
    <row r="4389" spans="1:8" x14ac:dyDescent="0.25">
      <c r="A4389" s="12">
        <f>Riesgo!D4393</f>
        <v>0.8364740751686901</v>
      </c>
      <c r="F4389" s="75">
        <f t="shared" si="204"/>
        <v>4.718219465289375E-2</v>
      </c>
      <c r="G4389" s="26">
        <f t="shared" si="205"/>
        <v>1.0503509049236619E-4</v>
      </c>
      <c r="H4389" s="26">
        <f t="shared" si="206"/>
        <v>4.9557860849951315E-6</v>
      </c>
    </row>
    <row r="4390" spans="1:8" x14ac:dyDescent="0.25">
      <c r="A4390" s="12">
        <f>Riesgo!D4394</f>
        <v>0.55801337322193101</v>
      </c>
      <c r="F4390" s="75">
        <f t="shared" si="204"/>
        <v>-0.23127850729386534</v>
      </c>
      <c r="G4390" s="26">
        <f t="shared" si="205"/>
        <v>-1.2371029058181356E-2</v>
      </c>
      <c r="H4390" s="26">
        <f t="shared" si="206"/>
        <v>2.861153134265217E-3</v>
      </c>
    </row>
    <row r="4391" spans="1:8" x14ac:dyDescent="0.25">
      <c r="A4391" s="12">
        <f>Riesgo!D4395</f>
        <v>0.8151758098960471</v>
      </c>
      <c r="F4391" s="75">
        <f t="shared" si="204"/>
        <v>2.5883929380250748E-2</v>
      </c>
      <c r="G4391" s="26">
        <f t="shared" si="205"/>
        <v>1.7341658065723982E-5</v>
      </c>
      <c r="H4391" s="26">
        <f t="shared" si="206"/>
        <v>4.4887025270965541E-7</v>
      </c>
    </row>
    <row r="4392" spans="1:8" x14ac:dyDescent="0.25">
      <c r="A4392" s="12">
        <f>Riesgo!D4396</f>
        <v>0.85577658458685824</v>
      </c>
      <c r="F4392" s="75">
        <f t="shared" si="204"/>
        <v>6.6484704071061884E-2</v>
      </c>
      <c r="G4392" s="26">
        <f t="shared" si="205"/>
        <v>2.9387674440728727E-4</v>
      </c>
      <c r="H4392" s="26">
        <f t="shared" si="206"/>
        <v>1.9538308385285585E-5</v>
      </c>
    </row>
    <row r="4393" spans="1:8" x14ac:dyDescent="0.25">
      <c r="A4393" s="12">
        <f>Riesgo!D4397</f>
        <v>0.76750254895444803</v>
      </c>
      <c r="F4393" s="75">
        <f t="shared" si="204"/>
        <v>-2.1789331561348324E-2</v>
      </c>
      <c r="G4393" s="26">
        <f t="shared" si="205"/>
        <v>-1.0345029235970443E-5</v>
      </c>
      <c r="H4393" s="26">
        <f t="shared" si="206"/>
        <v>2.2541127203440191E-7</v>
      </c>
    </row>
    <row r="4394" spans="1:8" x14ac:dyDescent="0.25">
      <c r="A4394" s="12">
        <f>Riesgo!D4398</f>
        <v>0.98494743449740629</v>
      </c>
      <c r="F4394" s="75">
        <f t="shared" si="204"/>
        <v>0.19565555398160994</v>
      </c>
      <c r="G4394" s="26">
        <f t="shared" si="205"/>
        <v>7.4899090065254888E-3</v>
      </c>
      <c r="H4394" s="26">
        <f t="shared" si="206"/>
        <v>1.4654422959435942E-3</v>
      </c>
    </row>
    <row r="4395" spans="1:8" x14ac:dyDescent="0.25">
      <c r="A4395" s="12">
        <f>Riesgo!D4399</f>
        <v>0.85229350635602474</v>
      </c>
      <c r="F4395" s="75">
        <f t="shared" si="204"/>
        <v>6.3001625840228392E-2</v>
      </c>
      <c r="G4395" s="26">
        <f t="shared" si="205"/>
        <v>2.5006635937919818E-4</v>
      </c>
      <c r="H4395" s="26">
        <f t="shared" si="206"/>
        <v>1.5754587208836333E-5</v>
      </c>
    </row>
    <row r="4396" spans="1:8" x14ac:dyDescent="0.25">
      <c r="A4396" s="12">
        <f>Riesgo!D4400</f>
        <v>0.84120370100809694</v>
      </c>
      <c r="F4396" s="75">
        <f t="shared" si="204"/>
        <v>5.1911820492300587E-2</v>
      </c>
      <c r="G4396" s="26">
        <f t="shared" si="205"/>
        <v>1.3989390014548171E-4</v>
      </c>
      <c r="H4396" s="26">
        <f t="shared" si="206"/>
        <v>7.2621470323200699E-6</v>
      </c>
    </row>
    <row r="4397" spans="1:8" x14ac:dyDescent="0.25">
      <c r="A4397" s="12">
        <f>Riesgo!D4401</f>
        <v>0.68938750484517741</v>
      </c>
      <c r="F4397" s="75">
        <f t="shared" si="204"/>
        <v>-9.9904375670618939E-2</v>
      </c>
      <c r="G4397" s="26">
        <f t="shared" si="205"/>
        <v>-9.9713401244788907E-4</v>
      </c>
      <c r="H4397" s="26">
        <f t="shared" si="206"/>
        <v>9.9618050973545515E-5</v>
      </c>
    </row>
    <row r="4398" spans="1:8" x14ac:dyDescent="0.25">
      <c r="A4398" s="12">
        <f>Riesgo!D4402</f>
        <v>0.8382480350328404</v>
      </c>
      <c r="F4398" s="75">
        <f t="shared" si="204"/>
        <v>4.8956154517044048E-2</v>
      </c>
      <c r="G4398" s="26">
        <f t="shared" si="205"/>
        <v>1.1733346349865578E-4</v>
      </c>
      <c r="H4398" s="26">
        <f t="shared" si="206"/>
        <v>5.7441951690601399E-6</v>
      </c>
    </row>
    <row r="4399" spans="1:8" x14ac:dyDescent="0.25">
      <c r="A4399" s="12">
        <f>Riesgo!D4403</f>
        <v>1</v>
      </c>
      <c r="F4399" s="75">
        <f t="shared" si="204"/>
        <v>0.21070811948420365</v>
      </c>
      <c r="G4399" s="26">
        <f t="shared" si="205"/>
        <v>9.3550004657532264E-3</v>
      </c>
      <c r="H4399" s="26">
        <f t="shared" si="206"/>
        <v>1.9711745559127117E-3</v>
      </c>
    </row>
    <row r="4400" spans="1:8" x14ac:dyDescent="0.25">
      <c r="A4400" s="12">
        <f>Riesgo!D4404</f>
        <v>0.74220807007950496</v>
      </c>
      <c r="F4400" s="75">
        <f t="shared" si="204"/>
        <v>-4.7083810436291396E-2</v>
      </c>
      <c r="G4400" s="26">
        <f t="shared" si="205"/>
        <v>-1.0437940276068507E-4</v>
      </c>
      <c r="H4400" s="26">
        <f t="shared" si="206"/>
        <v>4.9145800130374064E-6</v>
      </c>
    </row>
    <row r="4401" spans="1:8" x14ac:dyDescent="0.25">
      <c r="A4401" s="12">
        <f>Riesgo!D4405</f>
        <v>0.65294924113402708</v>
      </c>
      <c r="F4401" s="75">
        <f t="shared" si="204"/>
        <v>-0.13634263938176927</v>
      </c>
      <c r="G4401" s="26">
        <f t="shared" si="205"/>
        <v>-2.5345163141544179E-3</v>
      </c>
      <c r="H4401" s="26">
        <f t="shared" si="206"/>
        <v>3.4556264382796679E-4</v>
      </c>
    </row>
    <row r="4402" spans="1:8" x14ac:dyDescent="0.25">
      <c r="A4402" s="12">
        <f>Riesgo!D4406</f>
        <v>0.36756433029481678</v>
      </c>
      <c r="F4402" s="75">
        <f t="shared" si="204"/>
        <v>-0.42172755022097957</v>
      </c>
      <c r="G4402" s="26">
        <f t="shared" si="205"/>
        <v>-7.5005985114199869E-2</v>
      </c>
      <c r="H4402" s="26">
        <f t="shared" si="206"/>
        <v>3.1632090354122767E-2</v>
      </c>
    </row>
    <row r="4403" spans="1:8" x14ac:dyDescent="0.25">
      <c r="A4403" s="12">
        <f>Riesgo!D4407</f>
        <v>0.6403931887683415</v>
      </c>
      <c r="F4403" s="75">
        <f t="shared" si="204"/>
        <v>-0.14889869174745485</v>
      </c>
      <c r="G4403" s="26">
        <f t="shared" si="205"/>
        <v>-3.3012061531388008E-3</v>
      </c>
      <c r="H4403" s="26">
        <f t="shared" si="206"/>
        <v>4.9154527739101556E-4</v>
      </c>
    </row>
    <row r="4404" spans="1:8" x14ac:dyDescent="0.25">
      <c r="A4404" s="12">
        <f>Riesgo!D4408</f>
        <v>0.88075449788486038</v>
      </c>
      <c r="F4404" s="75">
        <f t="shared" si="204"/>
        <v>9.1462617369064025E-2</v>
      </c>
      <c r="G4404" s="26">
        <f t="shared" si="205"/>
        <v>7.6512232835526889E-4</v>
      </c>
      <c r="H4404" s="26">
        <f t="shared" si="206"/>
        <v>6.9980090758885329E-5</v>
      </c>
    </row>
    <row r="4405" spans="1:8" x14ac:dyDescent="0.25">
      <c r="A4405" s="12">
        <f>Riesgo!D4409</f>
        <v>0.80009638587449838</v>
      </c>
      <c r="F4405" s="75">
        <f t="shared" si="204"/>
        <v>1.0804505358702032E-2</v>
      </c>
      <c r="G4405" s="26">
        <f t="shared" si="205"/>
        <v>1.261289172871994E-6</v>
      </c>
      <c r="H4405" s="26">
        <f t="shared" si="206"/>
        <v>1.3627605627168313E-8</v>
      </c>
    </row>
    <row r="4406" spans="1:8" x14ac:dyDescent="0.25">
      <c r="A4406" s="12">
        <f>Riesgo!D4410</f>
        <v>0.65468715696576874</v>
      </c>
      <c r="F4406" s="75">
        <f t="shared" si="204"/>
        <v>-0.13460472355002762</v>
      </c>
      <c r="G4406" s="26">
        <f t="shared" si="205"/>
        <v>-2.4388264769445158E-3</v>
      </c>
      <c r="H4406" s="26">
        <f t="shared" si="206"/>
        <v>3.2827756371560433E-4</v>
      </c>
    </row>
    <row r="4407" spans="1:8" x14ac:dyDescent="0.25">
      <c r="A4407" s="12">
        <f>Riesgo!D4411</f>
        <v>0.93814730555706571</v>
      </c>
      <c r="F4407" s="75">
        <f t="shared" si="204"/>
        <v>0.14885542504126936</v>
      </c>
      <c r="G4407" s="26">
        <f t="shared" si="205"/>
        <v>3.2983292141594246E-3</v>
      </c>
      <c r="H4407" s="26">
        <f t="shared" si="206"/>
        <v>4.9097419709973706E-4</v>
      </c>
    </row>
    <row r="4408" spans="1:8" x14ac:dyDescent="0.25">
      <c r="A4408" s="12">
        <f>Riesgo!D4412</f>
        <v>0.58343138227313807</v>
      </c>
      <c r="F4408" s="75">
        <f t="shared" si="204"/>
        <v>-0.20586049824265829</v>
      </c>
      <c r="G4408" s="26">
        <f t="shared" si="205"/>
        <v>-8.7240683342990396E-3</v>
      </c>
      <c r="H4408" s="26">
        <f t="shared" si="206"/>
        <v>1.7959410540017979E-3</v>
      </c>
    </row>
    <row r="4409" spans="1:8" x14ac:dyDescent="0.25">
      <c r="A4409" s="12">
        <f>Riesgo!D4413</f>
        <v>1</v>
      </c>
      <c r="F4409" s="75">
        <f t="shared" si="204"/>
        <v>0.21070811948420365</v>
      </c>
      <c r="G4409" s="26">
        <f t="shared" si="205"/>
        <v>9.3550004657532264E-3</v>
      </c>
      <c r="H4409" s="26">
        <f t="shared" si="206"/>
        <v>1.9711745559127117E-3</v>
      </c>
    </row>
    <row r="4410" spans="1:8" x14ac:dyDescent="0.25">
      <c r="A4410" s="12">
        <f>Riesgo!D4414</f>
        <v>0.90111486293568455</v>
      </c>
      <c r="F4410" s="75">
        <f t="shared" si="204"/>
        <v>0.11182298241988819</v>
      </c>
      <c r="G4410" s="26">
        <f t="shared" si="205"/>
        <v>1.3982769975134997E-3</v>
      </c>
      <c r="H4410" s="26">
        <f t="shared" si="206"/>
        <v>1.5635950411108614E-4</v>
      </c>
    </row>
    <row r="4411" spans="1:8" x14ac:dyDescent="0.25">
      <c r="A4411" s="12">
        <f>Riesgo!D4415</f>
        <v>0.73867389667455874</v>
      </c>
      <c r="F4411" s="75">
        <f t="shared" si="204"/>
        <v>-5.0617983841237613E-2</v>
      </c>
      <c r="G4411" s="26">
        <f t="shared" si="205"/>
        <v>-1.2969240042400495E-4</v>
      </c>
      <c r="H4411" s="26">
        <f t="shared" si="206"/>
        <v>6.564767828993601E-6</v>
      </c>
    </row>
    <row r="4412" spans="1:8" x14ac:dyDescent="0.25">
      <c r="A4412" s="12">
        <f>Riesgo!D4416</f>
        <v>0.94282755982878297</v>
      </c>
      <c r="F4412" s="75">
        <f t="shared" si="204"/>
        <v>0.15353567931298662</v>
      </c>
      <c r="G4412" s="26">
        <f t="shared" si="205"/>
        <v>3.6193280159453364E-3</v>
      </c>
      <c r="H4412" s="26">
        <f t="shared" si="206"/>
        <v>5.5569598558469126E-4</v>
      </c>
    </row>
    <row r="4413" spans="1:8" x14ac:dyDescent="0.25">
      <c r="A4413" s="12">
        <f>Riesgo!D4417</f>
        <v>0.69045906038867144</v>
      </c>
      <c r="F4413" s="75">
        <f t="shared" si="204"/>
        <v>-9.883282012712491E-2</v>
      </c>
      <c r="G4413" s="26">
        <f t="shared" si="205"/>
        <v>-9.6539170641096381E-4</v>
      </c>
      <c r="H4413" s="26">
        <f t="shared" si="206"/>
        <v>9.5412384871932976E-5</v>
      </c>
    </row>
    <row r="4414" spans="1:8" x14ac:dyDescent="0.25">
      <c r="A4414" s="12">
        <f>Riesgo!D4418</f>
        <v>0.82010455504005975</v>
      </c>
      <c r="F4414" s="75">
        <f t="shared" si="204"/>
        <v>3.0812674524263395E-2</v>
      </c>
      <c r="G4414" s="26">
        <f t="shared" si="205"/>
        <v>2.9254197527593194E-5</v>
      </c>
      <c r="H4414" s="26">
        <f t="shared" si="206"/>
        <v>9.0140006688624008E-7</v>
      </c>
    </row>
    <row r="4415" spans="1:8" x14ac:dyDescent="0.25">
      <c r="A4415" s="12">
        <f>Riesgo!D4419</f>
        <v>0.92063939172769771</v>
      </c>
      <c r="F4415" s="75">
        <f t="shared" si="204"/>
        <v>0.13134751121190136</v>
      </c>
      <c r="G4415" s="26">
        <f t="shared" si="205"/>
        <v>2.2660294219578386E-3</v>
      </c>
      <c r="H4415" s="26">
        <f t="shared" si="206"/>
        <v>2.9763732490710557E-4</v>
      </c>
    </row>
    <row r="4416" spans="1:8" x14ac:dyDescent="0.25">
      <c r="A4416" s="12">
        <f>Riesgo!D4420</f>
        <v>0.71525293961747416</v>
      </c>
      <c r="F4416" s="75">
        <f t="shared" si="204"/>
        <v>-7.4038940898322192E-2</v>
      </c>
      <c r="G4416" s="26">
        <f t="shared" si="205"/>
        <v>-4.0586405777605746E-4</v>
      </c>
      <c r="H4416" s="26">
        <f t="shared" si="206"/>
        <v>3.0049744986434741E-5</v>
      </c>
    </row>
    <row r="4417" spans="1:8" x14ac:dyDescent="0.25">
      <c r="A4417" s="12">
        <f>Riesgo!D4421</f>
        <v>0.76636508830874039</v>
      </c>
      <c r="F4417" s="75">
        <f t="shared" si="204"/>
        <v>-2.2926792207055957E-2</v>
      </c>
      <c r="G4417" s="26">
        <f t="shared" si="205"/>
        <v>-1.2051188637534746E-5</v>
      </c>
      <c r="H4417" s="26">
        <f t="shared" si="206"/>
        <v>2.7629509774079289E-7</v>
      </c>
    </row>
    <row r="4418" spans="1:8" x14ac:dyDescent="0.25">
      <c r="A4418" s="12">
        <f>Riesgo!D4422</f>
        <v>0.738436767005195</v>
      </c>
      <c r="F4418" s="75">
        <f t="shared" si="204"/>
        <v>-5.0855113510601346E-2</v>
      </c>
      <c r="G4418" s="26">
        <f t="shared" si="205"/>
        <v>-1.3152365947225736E-4</v>
      </c>
      <c r="H4418" s="26">
        <f t="shared" si="206"/>
        <v>6.6886506317913255E-6</v>
      </c>
    </row>
    <row r="4419" spans="1:8" x14ac:dyDescent="0.25">
      <c r="A4419" s="12">
        <f>Riesgo!D4423</f>
        <v>0.69557048348687611</v>
      </c>
      <c r="F4419" s="75">
        <f t="shared" ref="F4419:F4482" si="207">A4419-$D$4</f>
        <v>-9.3721397028920239E-2</v>
      </c>
      <c r="G4419" s="26">
        <f t="shared" ref="G4419:G4482" si="208">IF(A4419=0,0,(A4419-D$4)^3)</f>
        <v>-8.2322065954913161E-4</v>
      </c>
      <c r="H4419" s="26">
        <f t="shared" ref="H4419:H4482" si="209">IF(A4419=0,0,(A4419-D$4)^4)</f>
        <v>7.7153390276013748E-5</v>
      </c>
    </row>
    <row r="4420" spans="1:8" x14ac:dyDescent="0.25">
      <c r="A4420" s="12">
        <f>Riesgo!D4424</f>
        <v>0.64611204982374804</v>
      </c>
      <c r="F4420" s="75">
        <f t="shared" si="207"/>
        <v>-0.14317983069204832</v>
      </c>
      <c r="G4420" s="26">
        <f t="shared" si="208"/>
        <v>-2.9352529527450241E-3</v>
      </c>
      <c r="H4420" s="26">
        <f t="shared" si="209"/>
        <v>4.2026902081236748E-4</v>
      </c>
    </row>
    <row r="4421" spans="1:8" x14ac:dyDescent="0.25">
      <c r="A4421" s="12">
        <f>Riesgo!D4425</f>
        <v>0.94937494240708376</v>
      </c>
      <c r="F4421" s="75">
        <f t="shared" si="207"/>
        <v>0.1600830618912874</v>
      </c>
      <c r="G4421" s="26">
        <f t="shared" si="208"/>
        <v>4.1023824654772764E-3</v>
      </c>
      <c r="H4421" s="26">
        <f t="shared" si="209"/>
        <v>6.5672194612273103E-4</v>
      </c>
    </row>
    <row r="4422" spans="1:8" x14ac:dyDescent="0.25">
      <c r="A4422" s="12">
        <f>Riesgo!D4426</f>
        <v>0.75664954134460449</v>
      </c>
      <c r="F4422" s="75">
        <f t="shared" si="207"/>
        <v>-3.2642339171191859E-2</v>
      </c>
      <c r="G4422" s="26">
        <f t="shared" si="208"/>
        <v>-3.4781140525434813E-5</v>
      </c>
      <c r="H4422" s="26">
        <f t="shared" si="209"/>
        <v>1.1353377857921294E-6</v>
      </c>
    </row>
    <row r="4423" spans="1:8" x14ac:dyDescent="0.25">
      <c r="A4423" s="12">
        <f>Riesgo!D4427</f>
        <v>0.87056463494685987</v>
      </c>
      <c r="F4423" s="75">
        <f t="shared" si="207"/>
        <v>8.1272754431063521E-2</v>
      </c>
      <c r="G4423" s="26">
        <f t="shared" si="208"/>
        <v>5.3682772373824211E-4</v>
      </c>
      <c r="H4423" s="26">
        <f t="shared" si="209"/>
        <v>4.3629467763164958E-5</v>
      </c>
    </row>
    <row r="4424" spans="1:8" x14ac:dyDescent="0.25">
      <c r="A4424" s="12">
        <f>Riesgo!D4428</f>
        <v>0.79759054392429107</v>
      </c>
      <c r="F4424" s="75">
        <f t="shared" si="207"/>
        <v>8.2986634084947219E-3</v>
      </c>
      <c r="G4424" s="26">
        <f t="shared" si="208"/>
        <v>5.7151081111448994E-7</v>
      </c>
      <c r="H4424" s="26">
        <f t="shared" si="209"/>
        <v>4.7427758557549565E-9</v>
      </c>
    </row>
    <row r="4425" spans="1:8" x14ac:dyDescent="0.25">
      <c r="A4425" s="12">
        <f>Riesgo!D4429</f>
        <v>0.61403581141290886</v>
      </c>
      <c r="F4425" s="75">
        <f t="shared" si="207"/>
        <v>-0.17525606910288749</v>
      </c>
      <c r="G4425" s="26">
        <f t="shared" si="208"/>
        <v>-5.3829357905959578E-3</v>
      </c>
      <c r="H4425" s="26">
        <f t="shared" si="209"/>
        <v>9.433921668930914E-4</v>
      </c>
    </row>
    <row r="4426" spans="1:8" x14ac:dyDescent="0.25">
      <c r="A4426" s="12">
        <f>Riesgo!D4430</f>
        <v>0.83608395974361094</v>
      </c>
      <c r="F4426" s="75">
        <f t="shared" si="207"/>
        <v>4.6792079227814587E-2</v>
      </c>
      <c r="G4426" s="26">
        <f t="shared" si="208"/>
        <v>1.0245119563179287E-4</v>
      </c>
      <c r="H4426" s="26">
        <f t="shared" si="209"/>
        <v>4.7939044629871841E-6</v>
      </c>
    </row>
    <row r="4427" spans="1:8" x14ac:dyDescent="0.25">
      <c r="A4427" s="12">
        <f>Riesgo!D4431</f>
        <v>0.84059636868245036</v>
      </c>
      <c r="F4427" s="75">
        <f t="shared" si="207"/>
        <v>5.1304488166654005E-2</v>
      </c>
      <c r="G4427" s="26">
        <f t="shared" si="208"/>
        <v>1.3504113449010164E-4</v>
      </c>
      <c r="H4427" s="26">
        <f t="shared" si="209"/>
        <v>6.9282162864589521E-6</v>
      </c>
    </row>
    <row r="4428" spans="1:8" x14ac:dyDescent="0.25">
      <c r="A4428" s="12">
        <f>Riesgo!D4432</f>
        <v>0.87326685069838528</v>
      </c>
      <c r="F4428" s="75">
        <f t="shared" si="207"/>
        <v>8.3974970182588926E-2</v>
      </c>
      <c r="G4428" s="26">
        <f t="shared" si="208"/>
        <v>5.9217432668528483E-4</v>
      </c>
      <c r="H4428" s="26">
        <f t="shared" si="209"/>
        <v>4.9727821426291468E-5</v>
      </c>
    </row>
    <row r="4429" spans="1:8" x14ac:dyDescent="0.25">
      <c r="A4429" s="12">
        <f>Riesgo!D4433</f>
        <v>0.82192681095870257</v>
      </c>
      <c r="F4429" s="75">
        <f t="shared" si="207"/>
        <v>3.2634930442906218E-2</v>
      </c>
      <c r="G4429" s="26">
        <f t="shared" si="208"/>
        <v>3.4757463404414233E-5</v>
      </c>
      <c r="H4429" s="26">
        <f t="shared" si="209"/>
        <v>1.1343074005749169E-6</v>
      </c>
    </row>
    <row r="4430" spans="1:8" x14ac:dyDescent="0.25">
      <c r="A4430" s="12">
        <f>Riesgo!D4434</f>
        <v>0.64520644309652619</v>
      </c>
      <c r="F4430" s="75">
        <f t="shared" si="207"/>
        <v>-0.14408543741927016</v>
      </c>
      <c r="G4430" s="26">
        <f t="shared" si="208"/>
        <v>-2.9913020450083407E-3</v>
      </c>
      <c r="H4430" s="26">
        <f t="shared" si="209"/>
        <v>4.310030636081841E-4</v>
      </c>
    </row>
    <row r="4431" spans="1:8" x14ac:dyDescent="0.25">
      <c r="A4431" s="12">
        <f>Riesgo!D4435</f>
        <v>0.57384879299162805</v>
      </c>
      <c r="F4431" s="75">
        <f t="shared" si="207"/>
        <v>-0.2154430875241683</v>
      </c>
      <c r="G4431" s="26">
        <f t="shared" si="208"/>
        <v>-9.9999468800312623E-3</v>
      </c>
      <c r="H4431" s="26">
        <f t="shared" si="209"/>
        <v>2.1544194309116088E-3</v>
      </c>
    </row>
    <row r="4432" spans="1:8" x14ac:dyDescent="0.25">
      <c r="A4432" s="12">
        <f>Riesgo!D4436</f>
        <v>0.80312212456367771</v>
      </c>
      <c r="F4432" s="75">
        <f t="shared" si="207"/>
        <v>1.3830244047881357E-2</v>
      </c>
      <c r="G4432" s="26">
        <f t="shared" si="208"/>
        <v>2.6453889257805761E-6</v>
      </c>
      <c r="H4432" s="26">
        <f t="shared" si="209"/>
        <v>3.6586374445108066E-8</v>
      </c>
    </row>
    <row r="4433" spans="1:8" x14ac:dyDescent="0.25">
      <c r="A4433" s="12">
        <f>Riesgo!D4437</f>
        <v>0.81208898070729207</v>
      </c>
      <c r="F4433" s="75">
        <f t="shared" si="207"/>
        <v>2.2797100191495723E-2</v>
      </c>
      <c r="G4433" s="26">
        <f t="shared" si="208"/>
        <v>1.1847830265785058E-5</v>
      </c>
      <c r="H4433" s="26">
        <f t="shared" si="209"/>
        <v>2.7009617362093736E-7</v>
      </c>
    </row>
    <row r="4434" spans="1:8" x14ac:dyDescent="0.25">
      <c r="A4434" s="12">
        <f>Riesgo!D4438</f>
        <v>0.73384819954975777</v>
      </c>
      <c r="F4434" s="75">
        <f t="shared" si="207"/>
        <v>-5.5443680966038578E-2</v>
      </c>
      <c r="G4434" s="26">
        <f t="shared" si="208"/>
        <v>-1.7043397281857851E-4</v>
      </c>
      <c r="H4434" s="26">
        <f t="shared" si="209"/>
        <v>9.4494868147277577E-6</v>
      </c>
    </row>
    <row r="4435" spans="1:8" x14ac:dyDescent="0.25">
      <c r="A4435" s="12">
        <f>Riesgo!D4439</f>
        <v>0.93029303873202618</v>
      </c>
      <c r="F4435" s="75">
        <f t="shared" si="207"/>
        <v>0.14100115821622983</v>
      </c>
      <c r="G4435" s="26">
        <f t="shared" si="208"/>
        <v>2.803290080058037E-3</v>
      </c>
      <c r="H4435" s="26">
        <f t="shared" si="209"/>
        <v>3.9526714810425085E-4</v>
      </c>
    </row>
    <row r="4436" spans="1:8" x14ac:dyDescent="0.25">
      <c r="A4436" s="12">
        <f>Riesgo!D4440</f>
        <v>0.75870832560467538</v>
      </c>
      <c r="F4436" s="75">
        <f t="shared" si="207"/>
        <v>-3.0583554911120969E-2</v>
      </c>
      <c r="G4436" s="26">
        <f t="shared" si="208"/>
        <v>-2.8606445251763316E-5</v>
      </c>
      <c r="H4436" s="26">
        <f t="shared" si="209"/>
        <v>8.7488678916927902E-7</v>
      </c>
    </row>
    <row r="4437" spans="1:8" x14ac:dyDescent="0.25">
      <c r="A4437" s="12">
        <f>Riesgo!D4441</f>
        <v>0.80425166027464545</v>
      </c>
      <c r="F4437" s="75">
        <f t="shared" si="207"/>
        <v>1.4959779758849101E-2</v>
      </c>
      <c r="G4437" s="26">
        <f t="shared" si="208"/>
        <v>3.347924067211075E-6</v>
      </c>
      <c r="H4437" s="26">
        <f t="shared" si="209"/>
        <v>5.0084206694827995E-8</v>
      </c>
    </row>
    <row r="4438" spans="1:8" x14ac:dyDescent="0.25">
      <c r="A4438" s="12">
        <f>Riesgo!D4442</f>
        <v>0.86511615948830911</v>
      </c>
      <c r="F4438" s="75">
        <f t="shared" si="207"/>
        <v>7.582427897251276E-2</v>
      </c>
      <c r="G4438" s="26">
        <f t="shared" si="208"/>
        <v>4.3593814076633465E-4</v>
      </c>
      <c r="H4438" s="26">
        <f t="shared" si="209"/>
        <v>3.3054695200225097E-5</v>
      </c>
    </row>
    <row r="4439" spans="1:8" x14ac:dyDescent="0.25">
      <c r="A4439" s="12">
        <f>Riesgo!D4443</f>
        <v>0.80746224711556225</v>
      </c>
      <c r="F4439" s="75">
        <f t="shared" si="207"/>
        <v>1.8170366599765897E-2</v>
      </c>
      <c r="G4439" s="26">
        <f t="shared" si="208"/>
        <v>5.9991686178542955E-6</v>
      </c>
      <c r="H4439" s="26">
        <f t="shared" si="209"/>
        <v>1.0900709308022343E-7</v>
      </c>
    </row>
    <row r="4440" spans="1:8" x14ac:dyDescent="0.25">
      <c r="A4440" s="12">
        <f>Riesgo!D4444</f>
        <v>0.78396703306827153</v>
      </c>
      <c r="F4440" s="75">
        <f t="shared" si="207"/>
        <v>-5.3248474475248164E-3</v>
      </c>
      <c r="G4440" s="26">
        <f t="shared" si="208"/>
        <v>-1.5098072633443339E-7</v>
      </c>
      <c r="H4440" s="26">
        <f t="shared" si="209"/>
        <v>8.0394933524735051E-10</v>
      </c>
    </row>
    <row r="4441" spans="1:8" x14ac:dyDescent="0.25">
      <c r="A4441" s="12">
        <f>Riesgo!D4445</f>
        <v>0.86166617459289041</v>
      </c>
      <c r="F4441" s="75">
        <f t="shared" si="207"/>
        <v>7.2374294077094059E-2</v>
      </c>
      <c r="G4441" s="26">
        <f t="shared" si="208"/>
        <v>3.7909933467221874E-4</v>
      </c>
      <c r="H4441" s="26">
        <f t="shared" si="209"/>
        <v>2.7437046731997861E-5</v>
      </c>
    </row>
    <row r="4442" spans="1:8" x14ac:dyDescent="0.25">
      <c r="A4442" s="12">
        <f>Riesgo!D4446</f>
        <v>1</v>
      </c>
      <c r="F4442" s="75">
        <f t="shared" si="207"/>
        <v>0.21070811948420365</v>
      </c>
      <c r="G4442" s="26">
        <f t="shared" si="208"/>
        <v>9.3550004657532264E-3</v>
      </c>
      <c r="H4442" s="26">
        <f t="shared" si="209"/>
        <v>1.9711745559127117E-3</v>
      </c>
    </row>
    <row r="4443" spans="1:8" x14ac:dyDescent="0.25">
      <c r="A4443" s="12">
        <f>Riesgo!D4447</f>
        <v>1</v>
      </c>
      <c r="F4443" s="75">
        <f t="shared" si="207"/>
        <v>0.21070811948420365</v>
      </c>
      <c r="G4443" s="26">
        <f t="shared" si="208"/>
        <v>9.3550004657532264E-3</v>
      </c>
      <c r="H4443" s="26">
        <f t="shared" si="209"/>
        <v>1.9711745559127117E-3</v>
      </c>
    </row>
    <row r="4444" spans="1:8" x14ac:dyDescent="0.25">
      <c r="A4444" s="12">
        <f>Riesgo!D4448</f>
        <v>0.70771329261016491</v>
      </c>
      <c r="F4444" s="75">
        <f t="shared" si="207"/>
        <v>-8.1578587905631439E-2</v>
      </c>
      <c r="G4444" s="26">
        <f t="shared" si="208"/>
        <v>-5.429108870803087E-4</v>
      </c>
      <c r="H4444" s="26">
        <f t="shared" si="209"/>
        <v>4.4289903526605309E-5</v>
      </c>
    </row>
    <row r="4445" spans="1:8" x14ac:dyDescent="0.25">
      <c r="A4445" s="12">
        <f>Riesgo!D4449</f>
        <v>0.75034877077256945</v>
      </c>
      <c r="F4445" s="75">
        <f t="shared" si="207"/>
        <v>-3.89431097432269E-2</v>
      </c>
      <c r="G4445" s="26">
        <f t="shared" si="208"/>
        <v>-5.9059788244872895E-5</v>
      </c>
      <c r="H4445" s="26">
        <f t="shared" si="209"/>
        <v>2.2999718150318272E-6</v>
      </c>
    </row>
    <row r="4446" spans="1:8" x14ac:dyDescent="0.25">
      <c r="A4446" s="12">
        <f>Riesgo!D4450</f>
        <v>0.58528421092098692</v>
      </c>
      <c r="F4446" s="75">
        <f t="shared" si="207"/>
        <v>-0.20400766959480943</v>
      </c>
      <c r="G4446" s="26">
        <f t="shared" si="208"/>
        <v>-8.4906215695727018E-3</v>
      </c>
      <c r="H4446" s="26">
        <f t="shared" si="209"/>
        <v>1.7321519198199499E-3</v>
      </c>
    </row>
    <row r="4447" spans="1:8" x14ac:dyDescent="0.25">
      <c r="A4447" s="12">
        <f>Riesgo!D4451</f>
        <v>0.7665214260671509</v>
      </c>
      <c r="F4447" s="75">
        <f t="shared" si="207"/>
        <v>-2.277045444864545E-2</v>
      </c>
      <c r="G4447" s="26">
        <f t="shared" si="208"/>
        <v>-1.1806334805029041E-5</v>
      </c>
      <c r="H4447" s="26">
        <f t="shared" si="209"/>
        <v>2.6883560888337116E-7</v>
      </c>
    </row>
    <row r="4448" spans="1:8" x14ac:dyDescent="0.25">
      <c r="A4448" s="12">
        <f>Riesgo!D4452</f>
        <v>0.6866046818216851</v>
      </c>
      <c r="F4448" s="75">
        <f t="shared" si="207"/>
        <v>-0.10268719869411125</v>
      </c>
      <c r="G4448" s="26">
        <f t="shared" si="208"/>
        <v>-1.0828016762305446E-3</v>
      </c>
      <c r="H4448" s="26">
        <f t="shared" si="209"/>
        <v>1.1118987087340266E-4</v>
      </c>
    </row>
    <row r="4449" spans="1:8" x14ac:dyDescent="0.25">
      <c r="A4449" s="12">
        <f>Riesgo!D4453</f>
        <v>0.84239880081273344</v>
      </c>
      <c r="F4449" s="75">
        <f t="shared" si="207"/>
        <v>5.3106920296937088E-2</v>
      </c>
      <c r="G4449" s="26">
        <f t="shared" si="208"/>
        <v>1.4977983624462997E-4</v>
      </c>
      <c r="H4449" s="26">
        <f t="shared" si="209"/>
        <v>7.9543458255318536E-6</v>
      </c>
    </row>
    <row r="4450" spans="1:8" x14ac:dyDescent="0.25">
      <c r="A4450" s="12">
        <f>Riesgo!D4454</f>
        <v>0.8253797923899272</v>
      </c>
      <c r="F4450" s="75">
        <f t="shared" si="207"/>
        <v>3.6087911874130851E-2</v>
      </c>
      <c r="G4450" s="26">
        <f t="shared" si="208"/>
        <v>4.6998636723789687E-5</v>
      </c>
      <c r="H4450" s="26">
        <f t="shared" si="209"/>
        <v>1.6960826602924122E-6</v>
      </c>
    </row>
    <row r="4451" spans="1:8" x14ac:dyDescent="0.25">
      <c r="A4451" s="12">
        <f>Riesgo!D4455</f>
        <v>0.84322595874235118</v>
      </c>
      <c r="F4451" s="75">
        <f t="shared" si="207"/>
        <v>5.3934078226554827E-2</v>
      </c>
      <c r="G4451" s="26">
        <f t="shared" si="208"/>
        <v>1.5688802003962138E-4</v>
      </c>
      <c r="H4451" s="26">
        <f t="shared" si="209"/>
        <v>8.4616107456262402E-6</v>
      </c>
    </row>
    <row r="4452" spans="1:8" x14ac:dyDescent="0.25">
      <c r="A4452" s="12">
        <f>Riesgo!D4456</f>
        <v>0.7815750844411038</v>
      </c>
      <c r="F4452" s="75">
        <f t="shared" si="207"/>
        <v>-7.7167960746925557E-3</v>
      </c>
      <c r="G4452" s="26">
        <f t="shared" si="208"/>
        <v>-4.5952703924156331E-7</v>
      </c>
      <c r="H4452" s="26">
        <f t="shared" si="209"/>
        <v>3.5460764526343878E-9</v>
      </c>
    </row>
    <row r="4453" spans="1:8" x14ac:dyDescent="0.25">
      <c r="A4453" s="12">
        <f>Riesgo!D4457</f>
        <v>0.85168783956525085</v>
      </c>
      <c r="F4453" s="75">
        <f t="shared" si="207"/>
        <v>6.2395959049454497E-2</v>
      </c>
      <c r="G4453" s="26">
        <f t="shared" si="208"/>
        <v>2.4292342358198728E-4</v>
      </c>
      <c r="H4453" s="26">
        <f t="shared" si="209"/>
        <v>1.5157439989974966E-5</v>
      </c>
    </row>
    <row r="4454" spans="1:8" x14ac:dyDescent="0.25">
      <c r="A4454" s="12">
        <f>Riesgo!D4458</f>
        <v>0.75826672587361532</v>
      </c>
      <c r="F4454" s="75">
        <f t="shared" si="207"/>
        <v>-3.102515464218103E-2</v>
      </c>
      <c r="G4454" s="26">
        <f t="shared" si="208"/>
        <v>-2.9863579695634823E-5</v>
      </c>
      <c r="H4454" s="26">
        <f t="shared" si="209"/>
        <v>9.2652217822616799E-7</v>
      </c>
    </row>
    <row r="4455" spans="1:8" x14ac:dyDescent="0.25">
      <c r="A4455" s="12">
        <f>Riesgo!D4459</f>
        <v>0.85772461677456513</v>
      </c>
      <c r="F4455" s="75">
        <f t="shared" si="207"/>
        <v>6.8432736258768778E-2</v>
      </c>
      <c r="G4455" s="26">
        <f t="shared" si="208"/>
        <v>3.2047319959273133E-4</v>
      </c>
      <c r="H4455" s="26">
        <f t="shared" si="209"/>
        <v>2.1930857945733146E-5</v>
      </c>
    </row>
    <row r="4456" spans="1:8" x14ac:dyDescent="0.25">
      <c r="A4456" s="12">
        <f>Riesgo!D4460</f>
        <v>0.71471560204854911</v>
      </c>
      <c r="F4456" s="75">
        <f t="shared" si="207"/>
        <v>-7.4576278467247237E-2</v>
      </c>
      <c r="G4456" s="26">
        <f t="shared" si="208"/>
        <v>-4.1476501954575633E-4</v>
      </c>
      <c r="H4456" s="26">
        <f t="shared" si="209"/>
        <v>3.0931631596117568E-5</v>
      </c>
    </row>
    <row r="4457" spans="1:8" x14ac:dyDescent="0.25">
      <c r="A4457" s="12">
        <f>Riesgo!D4461</f>
        <v>0.90020261398061696</v>
      </c>
      <c r="F4457" s="75">
        <f t="shared" si="207"/>
        <v>0.11091073346482061</v>
      </c>
      <c r="G4457" s="26">
        <f t="shared" si="208"/>
        <v>1.3643340938641055E-3</v>
      </c>
      <c r="H4457" s="26">
        <f t="shared" si="209"/>
        <v>1.5131929504152934E-4</v>
      </c>
    </row>
    <row r="4458" spans="1:8" x14ac:dyDescent="0.25">
      <c r="A4458" s="12">
        <f>Riesgo!D4462</f>
        <v>0.85330724656613377</v>
      </c>
      <c r="F4458" s="75">
        <f t="shared" si="207"/>
        <v>6.4015366050337419E-2</v>
      </c>
      <c r="G4458" s="26">
        <f t="shared" si="208"/>
        <v>2.6233286336435093E-4</v>
      </c>
      <c r="H4458" s="26">
        <f t="shared" si="209"/>
        <v>1.6793334275302076E-5</v>
      </c>
    </row>
    <row r="4459" spans="1:8" x14ac:dyDescent="0.25">
      <c r="A4459" s="12">
        <f>Riesgo!D4463</f>
        <v>0.81581228857579691</v>
      </c>
      <c r="F4459" s="75">
        <f t="shared" si="207"/>
        <v>2.6520408060000555E-2</v>
      </c>
      <c r="G4459" s="26">
        <f t="shared" si="208"/>
        <v>1.8652652799774486E-5</v>
      </c>
      <c r="H4459" s="26">
        <f t="shared" si="209"/>
        <v>4.9467596365153123E-7</v>
      </c>
    </row>
    <row r="4460" spans="1:8" x14ac:dyDescent="0.25">
      <c r="A4460" s="12">
        <f>Riesgo!D4464</f>
        <v>0.57088649904445909</v>
      </c>
      <c r="F4460" s="75">
        <f t="shared" si="207"/>
        <v>-0.21840538147133726</v>
      </c>
      <c r="G4460" s="26">
        <f t="shared" si="208"/>
        <v>-1.0418135588275305E-2</v>
      </c>
      <c r="H4460" s="26">
        <f t="shared" si="209"/>
        <v>2.2753768773773829E-3</v>
      </c>
    </row>
    <row r="4461" spans="1:8" x14ac:dyDescent="0.25">
      <c r="A4461" s="12">
        <f>Riesgo!D4465</f>
        <v>0.83178900022493052</v>
      </c>
      <c r="F4461" s="75">
        <f t="shared" si="207"/>
        <v>4.2497119709134168E-2</v>
      </c>
      <c r="G4461" s="26">
        <f t="shared" si="208"/>
        <v>7.6750018481596498E-5</v>
      </c>
      <c r="H4461" s="26">
        <f t="shared" si="209"/>
        <v>3.2616547230906662E-6</v>
      </c>
    </row>
    <row r="4462" spans="1:8" x14ac:dyDescent="0.25">
      <c r="A4462" s="12">
        <f>Riesgo!D4466</f>
        <v>0.70044284673792001</v>
      </c>
      <c r="F4462" s="75">
        <f t="shared" si="207"/>
        <v>-8.8849033777876341E-2</v>
      </c>
      <c r="G4462" s="26">
        <f t="shared" si="208"/>
        <v>-7.0138767136669383E-4</v>
      </c>
      <c r="H4462" s="26">
        <f t="shared" si="209"/>
        <v>6.2317616904645416E-5</v>
      </c>
    </row>
    <row r="4463" spans="1:8" x14ac:dyDescent="0.25">
      <c r="A4463" s="12">
        <f>Riesgo!D4467</f>
        <v>1</v>
      </c>
      <c r="F4463" s="75">
        <f t="shared" si="207"/>
        <v>0.21070811948420365</v>
      </c>
      <c r="G4463" s="26">
        <f t="shared" si="208"/>
        <v>9.3550004657532264E-3</v>
      </c>
      <c r="H4463" s="26">
        <f t="shared" si="209"/>
        <v>1.9711745559127117E-3</v>
      </c>
    </row>
    <row r="4464" spans="1:8" x14ac:dyDescent="0.25">
      <c r="A4464" s="12">
        <f>Riesgo!D4468</f>
        <v>0.64067029441552947</v>
      </c>
      <c r="F4464" s="75">
        <f t="shared" si="207"/>
        <v>-0.14862158610026688</v>
      </c>
      <c r="G4464" s="26">
        <f t="shared" si="208"/>
        <v>-3.282809453942851E-3</v>
      </c>
      <c r="H4464" s="26">
        <f t="shared" si="209"/>
        <v>4.8789634790993755E-4</v>
      </c>
    </row>
    <row r="4465" spans="1:8" x14ac:dyDescent="0.25">
      <c r="A4465" s="12">
        <f>Riesgo!D4469</f>
        <v>0.72046237584119355</v>
      </c>
      <c r="F4465" s="75">
        <f t="shared" si="207"/>
        <v>-6.8829504674602804E-2</v>
      </c>
      <c r="G4465" s="26">
        <f t="shared" si="208"/>
        <v>-3.260798275230702E-4</v>
      </c>
      <c r="H4465" s="26">
        <f t="shared" si="209"/>
        <v>2.2443913012792833E-5</v>
      </c>
    </row>
    <row r="4466" spans="1:8" x14ac:dyDescent="0.25">
      <c r="A4466" s="12">
        <f>Riesgo!D4470</f>
        <v>0.7792777875119985</v>
      </c>
      <c r="F4466" s="75">
        <f t="shared" si="207"/>
        <v>-1.0014093003797853E-2</v>
      </c>
      <c r="G4466" s="26">
        <f t="shared" si="208"/>
        <v>-1.0042338623210874E-6</v>
      </c>
      <c r="H4466" s="26">
        <f t="shared" si="209"/>
        <v>1.0056491294846498E-8</v>
      </c>
    </row>
    <row r="4467" spans="1:8" x14ac:dyDescent="0.25">
      <c r="A4467" s="12">
        <f>Riesgo!D4471</f>
        <v>0.55141085815350432</v>
      </c>
      <c r="F4467" s="75">
        <f t="shared" si="207"/>
        <v>-0.23788102236229203</v>
      </c>
      <c r="G4467" s="26">
        <f t="shared" si="208"/>
        <v>-1.3461063997539088E-2</v>
      </c>
      <c r="H4467" s="26">
        <f t="shared" si="209"/>
        <v>3.2021316658188402E-3</v>
      </c>
    </row>
    <row r="4468" spans="1:8" x14ac:dyDescent="0.25">
      <c r="A4468" s="12">
        <f>Riesgo!D4472</f>
        <v>0.93148215400238044</v>
      </c>
      <c r="F4468" s="75">
        <f t="shared" si="207"/>
        <v>0.14219027348658408</v>
      </c>
      <c r="G4468" s="26">
        <f t="shared" si="208"/>
        <v>2.8748134535429765E-3</v>
      </c>
      <c r="H4468" s="26">
        <f t="shared" si="209"/>
        <v>4.0877051118218716E-4</v>
      </c>
    </row>
    <row r="4469" spans="1:8" x14ac:dyDescent="0.25">
      <c r="A4469" s="12">
        <f>Riesgo!D4473</f>
        <v>0.57734833262930141</v>
      </c>
      <c r="F4469" s="75">
        <f t="shared" si="207"/>
        <v>-0.21194354788649494</v>
      </c>
      <c r="G4469" s="26">
        <f t="shared" si="208"/>
        <v>-9.5205184752829349E-3</v>
      </c>
      <c r="H4469" s="26">
        <f t="shared" si="209"/>
        <v>2.0178124633703884E-3</v>
      </c>
    </row>
    <row r="4470" spans="1:8" x14ac:dyDescent="0.25">
      <c r="A4470" s="12">
        <f>Riesgo!D4474</f>
        <v>0.66976554983417891</v>
      </c>
      <c r="F4470" s="75">
        <f t="shared" si="207"/>
        <v>-0.11952633068161744</v>
      </c>
      <c r="G4470" s="26">
        <f t="shared" si="208"/>
        <v>-1.7076181497165267E-3</v>
      </c>
      <c r="H4470" s="26">
        <f t="shared" si="209"/>
        <v>2.0410533164094929E-4</v>
      </c>
    </row>
    <row r="4471" spans="1:8" x14ac:dyDescent="0.25">
      <c r="A4471" s="12">
        <f>Riesgo!D4475</f>
        <v>0.49653983117533329</v>
      </c>
      <c r="F4471" s="75">
        <f t="shared" si="207"/>
        <v>-0.29275204934046306</v>
      </c>
      <c r="G4471" s="26">
        <f t="shared" si="208"/>
        <v>-2.5089952076750837E-2</v>
      </c>
      <c r="H4471" s="26">
        <f t="shared" si="209"/>
        <v>7.3451348883228152E-3</v>
      </c>
    </row>
    <row r="4472" spans="1:8" x14ac:dyDescent="0.25">
      <c r="A4472" s="12">
        <f>Riesgo!D4476</f>
        <v>0.7939090954749215</v>
      </c>
      <c r="F4472" s="75">
        <f t="shared" si="207"/>
        <v>4.6172149591251488E-3</v>
      </c>
      <c r="G4472" s="26">
        <f t="shared" si="208"/>
        <v>9.8432900403484515E-8</v>
      </c>
      <c r="H4472" s="26">
        <f t="shared" si="209"/>
        <v>4.5448586021304462E-10</v>
      </c>
    </row>
    <row r="4473" spans="1:8" x14ac:dyDescent="0.25">
      <c r="A4473" s="12">
        <f>Riesgo!D4477</f>
        <v>0.70145732430997942</v>
      </c>
      <c r="F4473" s="75">
        <f t="shared" si="207"/>
        <v>-8.7834556205816927E-2</v>
      </c>
      <c r="G4473" s="26">
        <f t="shared" si="208"/>
        <v>-6.7763563136041425E-4</v>
      </c>
      <c r="H4473" s="26">
        <f t="shared" si="209"/>
        <v>5.9519824949790551E-5</v>
      </c>
    </row>
    <row r="4474" spans="1:8" x14ac:dyDescent="0.25">
      <c r="A4474" s="12">
        <f>Riesgo!D4478</f>
        <v>0.75839627210843408</v>
      </c>
      <c r="F4474" s="75">
        <f t="shared" si="207"/>
        <v>-3.0895608407362274E-2</v>
      </c>
      <c r="G4474" s="26">
        <f t="shared" si="208"/>
        <v>-2.9491051378036187E-5</v>
      </c>
      <c r="H4474" s="26">
        <f t="shared" si="209"/>
        <v>9.1114397489720759E-7</v>
      </c>
    </row>
    <row r="4475" spans="1:8" x14ac:dyDescent="0.25">
      <c r="A4475" s="12">
        <f>Riesgo!D4479</f>
        <v>0.77955867501961673</v>
      </c>
      <c r="F4475" s="75">
        <f t="shared" si="207"/>
        <v>-9.7332054961796199E-3</v>
      </c>
      <c r="G4475" s="26">
        <f t="shared" si="208"/>
        <v>-9.2207803782398389E-7</v>
      </c>
      <c r="H4475" s="26">
        <f t="shared" si="209"/>
        <v>8.9747750256549194E-9</v>
      </c>
    </row>
    <row r="4476" spans="1:8" x14ac:dyDescent="0.25">
      <c r="A4476" s="12">
        <f>Riesgo!D4480</f>
        <v>0.96720673904863064</v>
      </c>
      <c r="F4476" s="75">
        <f t="shared" si="207"/>
        <v>0.17791485853283429</v>
      </c>
      <c r="G4476" s="26">
        <f t="shared" si="208"/>
        <v>5.6316630036488445E-3</v>
      </c>
      <c r="H4476" s="26">
        <f t="shared" si="209"/>
        <v>1.0019565265987809E-3</v>
      </c>
    </row>
    <row r="4477" spans="1:8" x14ac:dyDescent="0.25">
      <c r="A4477" s="12">
        <f>Riesgo!D4481</f>
        <v>0.99824258804543353</v>
      </c>
      <c r="F4477" s="75">
        <f t="shared" si="207"/>
        <v>0.20895070752963718</v>
      </c>
      <c r="G4477" s="26">
        <f t="shared" si="208"/>
        <v>9.1228710901382435E-3</v>
      </c>
      <c r="H4477" s="26">
        <f t="shared" si="209"/>
        <v>1.9062303689860584E-3</v>
      </c>
    </row>
    <row r="4478" spans="1:8" x14ac:dyDescent="0.25">
      <c r="A4478" s="12">
        <f>Riesgo!D4482</f>
        <v>0.75755210660034411</v>
      </c>
      <c r="F4478" s="75">
        <f t="shared" si="207"/>
        <v>-3.1739773915452241E-2</v>
      </c>
      <c r="G4478" s="26">
        <f t="shared" si="208"/>
        <v>-3.1975068737427044E-5</v>
      </c>
      <c r="H4478" s="26">
        <f t="shared" si="209"/>
        <v>1.0148814526569794E-6</v>
      </c>
    </row>
    <row r="4479" spans="1:8" x14ac:dyDescent="0.25">
      <c r="A4479" s="12">
        <f>Riesgo!D4483</f>
        <v>0.79908383243919789</v>
      </c>
      <c r="F4479" s="75">
        <f t="shared" si="207"/>
        <v>9.7919519234015429E-3</v>
      </c>
      <c r="G4479" s="26">
        <f t="shared" si="208"/>
        <v>9.3887509193235202E-7</v>
      </c>
      <c r="H4479" s="26">
        <f t="shared" si="209"/>
        <v>9.1934197622807938E-9</v>
      </c>
    </row>
    <row r="4480" spans="1:8" x14ac:dyDescent="0.25">
      <c r="A4480" s="12">
        <f>Riesgo!D4484</f>
        <v>0.88682362873157827</v>
      </c>
      <c r="F4480" s="75">
        <f t="shared" si="207"/>
        <v>9.7531748215781922E-2</v>
      </c>
      <c r="G4480" s="26">
        <f t="shared" si="208"/>
        <v>9.277650892859739E-4</v>
      </c>
      <c r="H4480" s="26">
        <f t="shared" si="209"/>
        <v>9.0486551091632046E-5</v>
      </c>
    </row>
    <row r="4481" spans="1:8" x14ac:dyDescent="0.25">
      <c r="A4481" s="12">
        <f>Riesgo!D4485</f>
        <v>0.72878718151940569</v>
      </c>
      <c r="F4481" s="75">
        <f t="shared" si="207"/>
        <v>-6.050469899639066E-2</v>
      </c>
      <c r="G4481" s="26">
        <f t="shared" si="208"/>
        <v>-2.2149672751234343E-4</v>
      </c>
      <c r="H4481" s="26">
        <f t="shared" si="209"/>
        <v>1.3401592826819901E-5</v>
      </c>
    </row>
    <row r="4482" spans="1:8" x14ac:dyDescent="0.25">
      <c r="A4482" s="12">
        <f>Riesgo!D4486</f>
        <v>0.84303495802283479</v>
      </c>
      <c r="F4482" s="75">
        <f t="shared" si="207"/>
        <v>5.3743077507038439E-2</v>
      </c>
      <c r="G4482" s="26">
        <f t="shared" si="208"/>
        <v>1.5522711855744955E-4</v>
      </c>
      <c r="H4482" s="26">
        <f t="shared" si="209"/>
        <v>8.3423830638272565E-6</v>
      </c>
    </row>
    <row r="4483" spans="1:8" x14ac:dyDescent="0.25">
      <c r="A4483" s="12">
        <f>Riesgo!D4487</f>
        <v>0.77216887706145165</v>
      </c>
      <c r="F4483" s="75">
        <f t="shared" ref="F4483:F4546" si="210">A4483-$D$4</f>
        <v>-1.7123003454344699E-2</v>
      </c>
      <c r="G4483" s="26">
        <f t="shared" ref="G4483:G4546" si="211">IF(A4483=0,0,(A4483-D$4)^3)</f>
        <v>-5.0204174782794577E-6</v>
      </c>
      <c r="H4483" s="26">
        <f t="shared" ref="H4483:H4546" si="212">IF(A4483=0,0,(A4483-D$4)^4)</f>
        <v>8.596462582283166E-8</v>
      </c>
    </row>
    <row r="4484" spans="1:8" x14ac:dyDescent="0.25">
      <c r="A4484" s="12">
        <f>Riesgo!D4488</f>
        <v>0.78753104072860725</v>
      </c>
      <c r="F4484" s="75">
        <f t="shared" si="210"/>
        <v>-1.7608397871891057E-3</v>
      </c>
      <c r="G4484" s="26">
        <f t="shared" si="211"/>
        <v>-5.4595836986636966E-9</v>
      </c>
      <c r="H4484" s="26">
        <f t="shared" si="212"/>
        <v>9.613452198096094E-12</v>
      </c>
    </row>
    <row r="4485" spans="1:8" x14ac:dyDescent="0.25">
      <c r="A4485" s="12">
        <f>Riesgo!D4489</f>
        <v>0.73311502425923425</v>
      </c>
      <c r="F4485" s="75">
        <f t="shared" si="210"/>
        <v>-5.6176856256562102E-2</v>
      </c>
      <c r="G4485" s="26">
        <f t="shared" si="211"/>
        <v>-1.7728512392023172E-4</v>
      </c>
      <c r="H4485" s="26">
        <f t="shared" si="212"/>
        <v>9.9593209228936578E-6</v>
      </c>
    </row>
    <row r="4486" spans="1:8" x14ac:dyDescent="0.25">
      <c r="A4486" s="12">
        <f>Riesgo!D4490</f>
        <v>0.9425785012851583</v>
      </c>
      <c r="F4486" s="75">
        <f t="shared" si="210"/>
        <v>0.15328662076936195</v>
      </c>
      <c r="G4486" s="26">
        <f t="shared" si="211"/>
        <v>3.6017432478389301E-3</v>
      </c>
      <c r="H4486" s="26">
        <f t="shared" si="212"/>
        <v>5.5209905134009603E-4</v>
      </c>
    </row>
    <row r="4487" spans="1:8" x14ac:dyDescent="0.25">
      <c r="A4487" s="12">
        <f>Riesgo!D4491</f>
        <v>0.78103777302685429</v>
      </c>
      <c r="F4487" s="75">
        <f t="shared" si="210"/>
        <v>-8.254107488942064E-3</v>
      </c>
      <c r="G4487" s="26">
        <f t="shared" si="211"/>
        <v>-5.6235474053642601E-7</v>
      </c>
      <c r="H4487" s="26">
        <f t="shared" si="212"/>
        <v>4.6417364753037857E-9</v>
      </c>
    </row>
    <row r="4488" spans="1:8" x14ac:dyDescent="0.25">
      <c r="A4488" s="12">
        <f>Riesgo!D4492</f>
        <v>0.60726062118303836</v>
      </c>
      <c r="F4488" s="75">
        <f t="shared" si="210"/>
        <v>-0.18203125933275799</v>
      </c>
      <c r="G4488" s="26">
        <f t="shared" si="211"/>
        <v>-6.0316748359670255E-3</v>
      </c>
      <c r="H4488" s="26">
        <f t="shared" si="212"/>
        <v>1.0979533662767841E-3</v>
      </c>
    </row>
    <row r="4489" spans="1:8" x14ac:dyDescent="0.25">
      <c r="A4489" s="12">
        <f>Riesgo!D4493</f>
        <v>0.79876100173916142</v>
      </c>
      <c r="F4489" s="75">
        <f t="shared" si="210"/>
        <v>9.4691212233650734E-3</v>
      </c>
      <c r="G4489" s="26">
        <f t="shared" si="211"/>
        <v>8.490417165003401E-7</v>
      </c>
      <c r="H4489" s="26">
        <f t="shared" si="212"/>
        <v>8.0396789372356823E-9</v>
      </c>
    </row>
    <row r="4490" spans="1:8" x14ac:dyDescent="0.25">
      <c r="A4490" s="12">
        <f>Riesgo!D4494</f>
        <v>0.82960103598127477</v>
      </c>
      <c r="F4490" s="75">
        <f t="shared" si="210"/>
        <v>4.0309155465478419E-2</v>
      </c>
      <c r="G4490" s="26">
        <f t="shared" si="211"/>
        <v>6.5495445034700046E-5</v>
      </c>
      <c r="H4490" s="26">
        <f t="shared" si="212"/>
        <v>2.6400660761844208E-6</v>
      </c>
    </row>
    <row r="4491" spans="1:8" x14ac:dyDescent="0.25">
      <c r="A4491" s="12">
        <f>Riesgo!D4495</f>
        <v>0.99857091502290884</v>
      </c>
      <c r="F4491" s="75">
        <f t="shared" si="210"/>
        <v>0.20927903450711249</v>
      </c>
      <c r="G4491" s="26">
        <f t="shared" si="211"/>
        <v>9.1659433590218532E-3</v>
      </c>
      <c r="H4491" s="26">
        <f t="shared" si="212"/>
        <v>1.9182397765229731E-3</v>
      </c>
    </row>
    <row r="4492" spans="1:8" x14ac:dyDescent="0.25">
      <c r="A4492" s="12">
        <f>Riesgo!D4496</f>
        <v>0.92693830507068675</v>
      </c>
      <c r="F4492" s="75">
        <f t="shared" si="210"/>
        <v>0.1376464245548904</v>
      </c>
      <c r="G4492" s="26">
        <f t="shared" si="211"/>
        <v>2.6079232399240427E-3</v>
      </c>
      <c r="H4492" s="26">
        <f t="shared" si="212"/>
        <v>3.5897130948915005E-4</v>
      </c>
    </row>
    <row r="4493" spans="1:8" x14ac:dyDescent="0.25">
      <c r="A4493" s="12">
        <f>Riesgo!D4497</f>
        <v>0.63010398890519725</v>
      </c>
      <c r="F4493" s="75">
        <f t="shared" si="210"/>
        <v>-0.1591878916105991</v>
      </c>
      <c r="G4493" s="26">
        <f t="shared" si="211"/>
        <v>-4.0339461097096017E-3</v>
      </c>
      <c r="H4493" s="26">
        <f t="shared" si="212"/>
        <v>6.4215537607544991E-4</v>
      </c>
    </row>
    <row r="4494" spans="1:8" x14ac:dyDescent="0.25">
      <c r="A4494" s="12">
        <f>Riesgo!D4498</f>
        <v>0.67841811398323704</v>
      </c>
      <c r="F4494" s="75">
        <f t="shared" si="210"/>
        <v>-0.11087376653255931</v>
      </c>
      <c r="G4494" s="26">
        <f t="shared" si="211"/>
        <v>-1.3629703366492784E-3</v>
      </c>
      <c r="H4494" s="26">
        <f t="shared" si="212"/>
        <v>1.5111765489645587E-4</v>
      </c>
    </row>
    <row r="4495" spans="1:8" x14ac:dyDescent="0.25">
      <c r="A4495" s="12">
        <f>Riesgo!D4499</f>
        <v>0.67463018714553158</v>
      </c>
      <c r="F4495" s="75">
        <f t="shared" si="210"/>
        <v>-0.11466169337026477</v>
      </c>
      <c r="G4495" s="26">
        <f t="shared" si="211"/>
        <v>-1.5074921314702202E-3</v>
      </c>
      <c r="H4495" s="26">
        <f t="shared" si="212"/>
        <v>1.7285160053672524E-4</v>
      </c>
    </row>
    <row r="4496" spans="1:8" x14ac:dyDescent="0.25">
      <c r="A4496" s="12">
        <f>Riesgo!D4500</f>
        <v>0.71362561844107897</v>
      </c>
      <c r="F4496" s="75">
        <f t="shared" si="210"/>
        <v>-7.5666262074717383E-2</v>
      </c>
      <c r="G4496" s="26">
        <f t="shared" si="211"/>
        <v>-4.3321834692727003E-4</v>
      </c>
      <c r="H4496" s="26">
        <f t="shared" si="212"/>
        <v>3.2780012974174653E-5</v>
      </c>
    </row>
    <row r="4497" spans="1:8" x14ac:dyDescent="0.25">
      <c r="A4497" s="12">
        <f>Riesgo!D4501</f>
        <v>1</v>
      </c>
      <c r="F4497" s="75">
        <f t="shared" si="210"/>
        <v>0.21070811948420365</v>
      </c>
      <c r="G4497" s="26">
        <f t="shared" si="211"/>
        <v>9.3550004657532264E-3</v>
      </c>
      <c r="H4497" s="26">
        <f t="shared" si="212"/>
        <v>1.9711745559127117E-3</v>
      </c>
    </row>
    <row r="4498" spans="1:8" x14ac:dyDescent="0.25">
      <c r="A4498" s="12">
        <f>Riesgo!D4502</f>
        <v>0.6912012681721037</v>
      </c>
      <c r="F4498" s="75">
        <f t="shared" si="210"/>
        <v>-9.8090612343692651E-2</v>
      </c>
      <c r="G4498" s="26">
        <f t="shared" si="211"/>
        <v>-9.4380513750592205E-4</v>
      </c>
      <c r="H4498" s="26">
        <f t="shared" si="212"/>
        <v>9.2578423871078936E-5</v>
      </c>
    </row>
    <row r="4499" spans="1:8" x14ac:dyDescent="0.25">
      <c r="A4499" s="12">
        <f>Riesgo!D4503</f>
        <v>0.87762962712000092</v>
      </c>
      <c r="F4499" s="75">
        <f t="shared" si="210"/>
        <v>8.833774660420457E-2</v>
      </c>
      <c r="G4499" s="26">
        <f t="shared" si="211"/>
        <v>6.8934868284749491E-4</v>
      </c>
      <c r="H4499" s="26">
        <f t="shared" si="212"/>
        <v>6.0895509267324192E-5</v>
      </c>
    </row>
    <row r="4500" spans="1:8" x14ac:dyDescent="0.25">
      <c r="A4500" s="12">
        <f>Riesgo!D4504</f>
        <v>0.86319485158322229</v>
      </c>
      <c r="F4500" s="75">
        <f t="shared" si="210"/>
        <v>7.3902971067425938E-2</v>
      </c>
      <c r="G4500" s="26">
        <f t="shared" si="211"/>
        <v>4.0363209782643729E-4</v>
      </c>
      <c r="H4500" s="26">
        <f t="shared" si="212"/>
        <v>2.982961124755163E-5</v>
      </c>
    </row>
    <row r="4501" spans="1:8" x14ac:dyDescent="0.25">
      <c r="A4501" s="12">
        <f>Riesgo!D4505</f>
        <v>0.70806547670137965</v>
      </c>
      <c r="F4501" s="75">
        <f t="shared" si="210"/>
        <v>-8.1226403814416703E-2</v>
      </c>
      <c r="G4501" s="26">
        <f t="shared" si="211"/>
        <v>-5.3590977374531163E-4</v>
      </c>
      <c r="H4501" s="26">
        <f t="shared" si="212"/>
        <v>4.3530023690329366E-5</v>
      </c>
    </row>
    <row r="4502" spans="1:8" x14ac:dyDescent="0.25">
      <c r="A4502" s="12">
        <f>Riesgo!D4506</f>
        <v>0.88591012957909343</v>
      </c>
      <c r="F4502" s="75">
        <f t="shared" si="210"/>
        <v>9.6618249063297079E-2</v>
      </c>
      <c r="G4502" s="26">
        <f t="shared" si="211"/>
        <v>9.0193966920498357E-4</v>
      </c>
      <c r="H4502" s="26">
        <f t="shared" si="212"/>
        <v>8.7143831599314884E-5</v>
      </c>
    </row>
    <row r="4503" spans="1:8" x14ac:dyDescent="0.25">
      <c r="A4503" s="12">
        <f>Riesgo!D4507</f>
        <v>0.85917947119768079</v>
      </c>
      <c r="F4503" s="75">
        <f t="shared" si="210"/>
        <v>6.9887590681884437E-2</v>
      </c>
      <c r="G4503" s="26">
        <f t="shared" si="211"/>
        <v>3.4135023513282123E-4</v>
      </c>
      <c r="H4503" s="26">
        <f t="shared" si="212"/>
        <v>2.3856145512127619E-5</v>
      </c>
    </row>
    <row r="4504" spans="1:8" x14ac:dyDescent="0.25">
      <c r="A4504" s="12">
        <f>Riesgo!D4508</f>
        <v>0.85425417112082491</v>
      </c>
      <c r="F4504" s="75">
        <f t="shared" si="210"/>
        <v>6.4962290605028561E-2</v>
      </c>
      <c r="G4504" s="26">
        <f t="shared" si="211"/>
        <v>2.7414731065481581E-4</v>
      </c>
      <c r="H4504" s="26">
        <f t="shared" si="212"/>
        <v>1.7809237263345186E-5</v>
      </c>
    </row>
    <row r="4505" spans="1:8" x14ac:dyDescent="0.25">
      <c r="A4505" s="12">
        <f>Riesgo!D4509</f>
        <v>0.52125486016547795</v>
      </c>
      <c r="F4505" s="75">
        <f t="shared" si="210"/>
        <v>-0.2680370203503184</v>
      </c>
      <c r="G4505" s="26">
        <f t="shared" si="211"/>
        <v>-1.9256809950861639E-2</v>
      </c>
      <c r="H4505" s="26">
        <f t="shared" si="212"/>
        <v>5.1615379606813148E-3</v>
      </c>
    </row>
    <row r="4506" spans="1:8" x14ac:dyDescent="0.25">
      <c r="A4506" s="12">
        <f>Riesgo!D4510</f>
        <v>0.52107024738921515</v>
      </c>
      <c r="F4506" s="75">
        <f t="shared" si="210"/>
        <v>-0.2682216331265812</v>
      </c>
      <c r="G4506" s="26">
        <f t="shared" si="211"/>
        <v>-1.9296627237416809E-2</v>
      </c>
      <c r="H4506" s="26">
        <f t="shared" si="212"/>
        <v>5.1757728714548045E-3</v>
      </c>
    </row>
    <row r="4507" spans="1:8" x14ac:dyDescent="0.25">
      <c r="A4507" s="12">
        <f>Riesgo!D4511</f>
        <v>0.42143063939554054</v>
      </c>
      <c r="F4507" s="75">
        <f t="shared" si="210"/>
        <v>-0.36786124112025581</v>
      </c>
      <c r="G4507" s="26">
        <f t="shared" si="211"/>
        <v>-4.9779679406182387E-2</v>
      </c>
      <c r="H4507" s="26">
        <f t="shared" si="212"/>
        <v>1.8312014648926692E-2</v>
      </c>
    </row>
    <row r="4508" spans="1:8" x14ac:dyDescent="0.25">
      <c r="A4508" s="12">
        <f>Riesgo!D4512</f>
        <v>0.73523891068522962</v>
      </c>
      <c r="F4508" s="75">
        <f t="shared" si="210"/>
        <v>-5.4052969830566733E-2</v>
      </c>
      <c r="G4508" s="26">
        <f t="shared" si="211"/>
        <v>-1.5792783476649861E-4</v>
      </c>
      <c r="H4508" s="26">
        <f t="shared" si="212"/>
        <v>8.5364684880402768E-6</v>
      </c>
    </row>
    <row r="4509" spans="1:8" x14ac:dyDescent="0.25">
      <c r="A4509" s="12">
        <f>Riesgo!D4513</f>
        <v>0.69089413835664681</v>
      </c>
      <c r="F4509" s="75">
        <f t="shared" si="210"/>
        <v>-9.8397742159149537E-2</v>
      </c>
      <c r="G4509" s="26">
        <f t="shared" si="211"/>
        <v>-9.5269832046635731E-4</v>
      </c>
      <c r="H4509" s="26">
        <f t="shared" si="212"/>
        <v>9.3743363692703449E-5</v>
      </c>
    </row>
    <row r="4510" spans="1:8" x14ac:dyDescent="0.25">
      <c r="A4510" s="12">
        <f>Riesgo!D4514</f>
        <v>0.87959825493152533</v>
      </c>
      <c r="F4510" s="75">
        <f t="shared" si="210"/>
        <v>9.0306374415728974E-2</v>
      </c>
      <c r="G4510" s="26">
        <f t="shared" si="211"/>
        <v>7.3647027068644074E-4</v>
      </c>
      <c r="H4510" s="26">
        <f t="shared" si="212"/>
        <v>6.6507960010662984E-5</v>
      </c>
    </row>
    <row r="4511" spans="1:8" x14ac:dyDescent="0.25">
      <c r="A4511" s="12">
        <f>Riesgo!D4515</f>
        <v>0.84871018832232104</v>
      </c>
      <c r="F4511" s="75">
        <f t="shared" si="210"/>
        <v>5.9418307806524684E-2</v>
      </c>
      <c r="G4511" s="26">
        <f t="shared" si="211"/>
        <v>2.0977843333114859E-4</v>
      </c>
      <c r="H4511" s="26">
        <f t="shared" si="212"/>
        <v>1.2464679522840706E-5</v>
      </c>
    </row>
    <row r="4512" spans="1:8" x14ac:dyDescent="0.25">
      <c r="A4512" s="12">
        <f>Riesgo!D4516</f>
        <v>1</v>
      </c>
      <c r="F4512" s="75">
        <f t="shared" si="210"/>
        <v>0.21070811948420365</v>
      </c>
      <c r="G4512" s="26">
        <f t="shared" si="211"/>
        <v>9.3550004657532264E-3</v>
      </c>
      <c r="H4512" s="26">
        <f t="shared" si="212"/>
        <v>1.9711745559127117E-3</v>
      </c>
    </row>
    <row r="4513" spans="1:8" x14ac:dyDescent="0.25">
      <c r="A4513" s="12">
        <f>Riesgo!D4517</f>
        <v>0.89319904266162109</v>
      </c>
      <c r="F4513" s="75">
        <f t="shared" si="210"/>
        <v>0.10390716214582474</v>
      </c>
      <c r="G4513" s="26">
        <f t="shared" si="211"/>
        <v>1.1218542855941204E-3</v>
      </c>
      <c r="H4513" s="26">
        <f t="shared" si="212"/>
        <v>1.1656869515721665E-4</v>
      </c>
    </row>
    <row r="4514" spans="1:8" x14ac:dyDescent="0.25">
      <c r="A4514" s="12">
        <f>Riesgo!D4518</f>
        <v>0.85505067838289317</v>
      </c>
      <c r="F4514" s="75">
        <f t="shared" si="210"/>
        <v>6.5758797867096819E-2</v>
      </c>
      <c r="G4514" s="26">
        <f t="shared" si="211"/>
        <v>2.8435547583129605E-4</v>
      </c>
      <c r="H4514" s="26">
        <f t="shared" si="212"/>
        <v>1.8698874257592332E-5</v>
      </c>
    </row>
    <row r="4515" spans="1:8" x14ac:dyDescent="0.25">
      <c r="A4515" s="12">
        <f>Riesgo!D4519</f>
        <v>0.83160746244090522</v>
      </c>
      <c r="F4515" s="75">
        <f t="shared" si="210"/>
        <v>4.2315581925108869E-2</v>
      </c>
      <c r="G4515" s="26">
        <f t="shared" si="211"/>
        <v>7.5770639562979292E-5</v>
      </c>
      <c r="H4515" s="26">
        <f t="shared" si="212"/>
        <v>3.2062787059451455E-6</v>
      </c>
    </row>
    <row r="4516" spans="1:8" x14ac:dyDescent="0.25">
      <c r="A4516" s="12">
        <f>Riesgo!D4520</f>
        <v>0.79721030935490411</v>
      </c>
      <c r="F4516" s="75">
        <f t="shared" si="210"/>
        <v>7.9184288391077606E-3</v>
      </c>
      <c r="G4516" s="26">
        <f t="shared" si="211"/>
        <v>4.964974868490146E-7</v>
      </c>
      <c r="H4516" s="26">
        <f t="shared" si="212"/>
        <v>3.9314800184097637E-9</v>
      </c>
    </row>
    <row r="4517" spans="1:8" x14ac:dyDescent="0.25">
      <c r="A4517" s="12">
        <f>Riesgo!D4521</f>
        <v>0.85675148857860706</v>
      </c>
      <c r="F4517" s="75">
        <f t="shared" si="210"/>
        <v>6.7459608062810705E-2</v>
      </c>
      <c r="G4517" s="26">
        <f t="shared" si="211"/>
        <v>3.0699509802313351E-4</v>
      </c>
      <c r="H4517" s="26">
        <f t="shared" si="212"/>
        <v>2.070976898984474E-5</v>
      </c>
    </row>
    <row r="4518" spans="1:8" x14ac:dyDescent="0.25">
      <c r="A4518" s="12">
        <f>Riesgo!D4522</f>
        <v>0.95719532847461497</v>
      </c>
      <c r="F4518" s="75">
        <f t="shared" si="210"/>
        <v>0.16790344795881862</v>
      </c>
      <c r="G4518" s="26">
        <f t="shared" si="211"/>
        <v>4.7334614431065181E-3</v>
      </c>
      <c r="H4518" s="26">
        <f t="shared" si="212"/>
        <v>7.9476449707770972E-4</v>
      </c>
    </row>
    <row r="4519" spans="1:8" x14ac:dyDescent="0.25">
      <c r="A4519" s="12">
        <f>Riesgo!D4523</f>
        <v>0.58508749678728966</v>
      </c>
      <c r="F4519" s="75">
        <f t="shared" si="210"/>
        <v>-0.20420438372850669</v>
      </c>
      <c r="G4519" s="26">
        <f t="shared" si="211"/>
        <v>-8.5152064731718533E-3</v>
      </c>
      <c r="H4519" s="26">
        <f t="shared" si="212"/>
        <v>1.7388424901750492E-3</v>
      </c>
    </row>
    <row r="4520" spans="1:8" x14ac:dyDescent="0.25">
      <c r="A4520" s="12">
        <f>Riesgo!D4524</f>
        <v>0.55271473186356113</v>
      </c>
      <c r="F4520" s="75">
        <f t="shared" si="210"/>
        <v>-0.23657714865223523</v>
      </c>
      <c r="G4520" s="26">
        <f t="shared" si="211"/>
        <v>-1.3240926641454501E-2</v>
      </c>
      <c r="H4520" s="26">
        <f t="shared" si="212"/>
        <v>3.132500670348723E-3</v>
      </c>
    </row>
    <row r="4521" spans="1:8" x14ac:dyDescent="0.25">
      <c r="A4521" s="12">
        <f>Riesgo!D4525</f>
        <v>0.68239476133454091</v>
      </c>
      <c r="F4521" s="75">
        <f t="shared" si="210"/>
        <v>-0.10689711918125544</v>
      </c>
      <c r="G4521" s="26">
        <f t="shared" si="211"/>
        <v>-1.2215127490422222E-3</v>
      </c>
      <c r="H4521" s="26">
        <f t="shared" si="212"/>
        <v>1.3057619391578938E-4</v>
      </c>
    </row>
    <row r="4522" spans="1:8" x14ac:dyDescent="0.25">
      <c r="A4522" s="12">
        <f>Riesgo!D4526</f>
        <v>0.70533801580108269</v>
      </c>
      <c r="F4522" s="75">
        <f t="shared" si="210"/>
        <v>-8.3953864714713666E-2</v>
      </c>
      <c r="G4522" s="26">
        <f t="shared" si="211"/>
        <v>-5.9172794455592773E-4</v>
      </c>
      <c r="H4522" s="26">
        <f t="shared" si="212"/>
        <v>4.9677847805163949E-5</v>
      </c>
    </row>
    <row r="4523" spans="1:8" x14ac:dyDescent="0.25">
      <c r="A4523" s="12">
        <f>Riesgo!D4527</f>
        <v>0.85562743896858495</v>
      </c>
      <c r="F4523" s="75">
        <f t="shared" si="210"/>
        <v>6.6335558452788601E-2</v>
      </c>
      <c r="G4523" s="26">
        <f t="shared" si="211"/>
        <v>2.9190341034084424E-4</v>
      </c>
      <c r="H4523" s="26">
        <f t="shared" si="212"/>
        <v>1.9363575739233409E-5</v>
      </c>
    </row>
    <row r="4524" spans="1:8" x14ac:dyDescent="0.25">
      <c r="A4524" s="12">
        <f>Riesgo!D4528</f>
        <v>0.56882324307628318</v>
      </c>
      <c r="F4524" s="75">
        <f t="shared" si="210"/>
        <v>-0.22046863743951317</v>
      </c>
      <c r="G4524" s="26">
        <f t="shared" si="211"/>
        <v>-1.0716191209032768E-2</v>
      </c>
      <c r="H4524" s="26">
        <f t="shared" si="212"/>
        <v>2.3625840743967436E-3</v>
      </c>
    </row>
    <row r="4525" spans="1:8" x14ac:dyDescent="0.25">
      <c r="A4525" s="12">
        <f>Riesgo!D4529</f>
        <v>0.74451824771678909</v>
      </c>
      <c r="F4525" s="75">
        <f t="shared" si="210"/>
        <v>-4.4773632799007257E-2</v>
      </c>
      <c r="G4525" s="26">
        <f t="shared" si="211"/>
        <v>-8.9756725339243664E-5</v>
      </c>
      <c r="H4525" s="26">
        <f t="shared" si="212"/>
        <v>4.0187346615806466E-6</v>
      </c>
    </row>
    <row r="4526" spans="1:8" x14ac:dyDescent="0.25">
      <c r="A4526" s="12">
        <f>Riesgo!D4530</f>
        <v>0.74517283598333839</v>
      </c>
      <c r="F4526" s="75">
        <f t="shared" si="210"/>
        <v>-4.4119044532457963E-2</v>
      </c>
      <c r="G4526" s="26">
        <f t="shared" si="211"/>
        <v>-8.5877282982860904E-5</v>
      </c>
      <c r="H4526" s="26">
        <f t="shared" si="212"/>
        <v>3.7888236722473344E-6</v>
      </c>
    </row>
    <row r="4527" spans="1:8" x14ac:dyDescent="0.25">
      <c r="A4527" s="12">
        <f>Riesgo!D4531</f>
        <v>0.39454344197585844</v>
      </c>
      <c r="F4527" s="75">
        <f t="shared" si="210"/>
        <v>-0.39474843853993791</v>
      </c>
      <c r="G4527" s="26">
        <f t="shared" si="211"/>
        <v>-6.1512200344216131E-2</v>
      </c>
      <c r="H4527" s="26">
        <f t="shared" si="212"/>
        <v>2.4281845037035149E-2</v>
      </c>
    </row>
    <row r="4528" spans="1:8" x14ac:dyDescent="0.25">
      <c r="A4528" s="12">
        <f>Riesgo!D4532</f>
        <v>1</v>
      </c>
      <c r="F4528" s="75">
        <f t="shared" si="210"/>
        <v>0.21070811948420365</v>
      </c>
      <c r="G4528" s="26">
        <f t="shared" si="211"/>
        <v>9.3550004657532264E-3</v>
      </c>
      <c r="H4528" s="26">
        <f t="shared" si="212"/>
        <v>1.9711745559127117E-3</v>
      </c>
    </row>
    <row r="4529" spans="1:8" x14ac:dyDescent="0.25">
      <c r="A4529" s="12">
        <f>Riesgo!D4533</f>
        <v>0.90597516685604251</v>
      </c>
      <c r="F4529" s="75">
        <f t="shared" si="210"/>
        <v>0.11668328634024616</v>
      </c>
      <c r="G4529" s="26">
        <f t="shared" si="211"/>
        <v>1.5886416963134587E-3</v>
      </c>
      <c r="H4529" s="26">
        <f t="shared" si="212"/>
        <v>1.853679339429977E-4</v>
      </c>
    </row>
    <row r="4530" spans="1:8" x14ac:dyDescent="0.25">
      <c r="A4530" s="12">
        <f>Riesgo!D4534</f>
        <v>0.3728531880931345</v>
      </c>
      <c r="F4530" s="75">
        <f t="shared" si="210"/>
        <v>-0.41643869242266185</v>
      </c>
      <c r="G4530" s="26">
        <f t="shared" si="211"/>
        <v>-7.2219291331015359E-2</v>
      </c>
      <c r="H4530" s="26">
        <f t="shared" si="212"/>
        <v>3.0074907249579317E-2</v>
      </c>
    </row>
    <row r="4531" spans="1:8" x14ac:dyDescent="0.25">
      <c r="A4531" s="12">
        <f>Riesgo!D4535</f>
        <v>0.78090474043898239</v>
      </c>
      <c r="F4531" s="75">
        <f t="shared" si="210"/>
        <v>-8.3871400768139592E-3</v>
      </c>
      <c r="G4531" s="26">
        <f t="shared" si="211"/>
        <v>-5.8998597684936898E-7</v>
      </c>
      <c r="H4531" s="26">
        <f t="shared" si="212"/>
        <v>4.948295031191576E-9</v>
      </c>
    </row>
    <row r="4532" spans="1:8" x14ac:dyDescent="0.25">
      <c r="A4532" s="12">
        <f>Riesgo!D4536</f>
        <v>0.92672597520088873</v>
      </c>
      <c r="F4532" s="75">
        <f t="shared" si="210"/>
        <v>0.13743409468509238</v>
      </c>
      <c r="G4532" s="26">
        <f t="shared" si="211"/>
        <v>2.5958730993319175E-3</v>
      </c>
      <c r="H4532" s="26">
        <f t="shared" si="212"/>
        <v>3.5676146932406695E-4</v>
      </c>
    </row>
    <row r="4533" spans="1:8" x14ac:dyDescent="0.25">
      <c r="A4533" s="12">
        <f>Riesgo!D4537</f>
        <v>0.95493184829889066</v>
      </c>
      <c r="F4533" s="75">
        <f t="shared" si="210"/>
        <v>0.16563996778309431</v>
      </c>
      <c r="G4533" s="26">
        <f t="shared" si="211"/>
        <v>4.5445973623765238E-3</v>
      </c>
      <c r="H4533" s="26">
        <f t="shared" si="212"/>
        <v>7.5276696069118273E-4</v>
      </c>
    </row>
    <row r="4534" spans="1:8" x14ac:dyDescent="0.25">
      <c r="A4534" s="12">
        <f>Riesgo!D4538</f>
        <v>0.76538643902957071</v>
      </c>
      <c r="F4534" s="75">
        <f t="shared" si="210"/>
        <v>-2.3905441486225643E-2</v>
      </c>
      <c r="G4534" s="26">
        <f t="shared" si="211"/>
        <v>-1.3661245817222645E-5</v>
      </c>
      <c r="H4534" s="26">
        <f t="shared" si="212"/>
        <v>3.2657811251256074E-7</v>
      </c>
    </row>
    <row r="4535" spans="1:8" x14ac:dyDescent="0.25">
      <c r="A4535" s="12">
        <f>Riesgo!D4539</f>
        <v>0.80385208420661969</v>
      </c>
      <c r="F4535" s="75">
        <f t="shared" si="210"/>
        <v>1.4560203690823337E-2</v>
      </c>
      <c r="G4535" s="26">
        <f t="shared" si="211"/>
        <v>3.0867563612650678E-6</v>
      </c>
      <c r="H4535" s="26">
        <f t="shared" si="212"/>
        <v>4.494380136396405E-8</v>
      </c>
    </row>
    <row r="4536" spans="1:8" x14ac:dyDescent="0.25">
      <c r="A4536" s="12">
        <f>Riesgo!D4540</f>
        <v>0.68476183514903322</v>
      </c>
      <c r="F4536" s="75">
        <f t="shared" si="210"/>
        <v>-0.10453004536676314</v>
      </c>
      <c r="G4536" s="26">
        <f t="shared" si="211"/>
        <v>-1.1421507167803022E-3</v>
      </c>
      <c r="H4536" s="26">
        <f t="shared" si="212"/>
        <v>1.1938906624072602E-4</v>
      </c>
    </row>
    <row r="4537" spans="1:8" x14ac:dyDescent="0.25">
      <c r="A4537" s="12">
        <f>Riesgo!D4541</f>
        <v>0.8003648749606489</v>
      </c>
      <c r="F4537" s="75">
        <f t="shared" si="210"/>
        <v>1.1072994444852546E-2</v>
      </c>
      <c r="G4537" s="26">
        <f t="shared" si="211"/>
        <v>1.357673202645989E-6</v>
      </c>
      <c r="H4537" s="26">
        <f t="shared" si="212"/>
        <v>1.5033507830824203E-8</v>
      </c>
    </row>
    <row r="4538" spans="1:8" x14ac:dyDescent="0.25">
      <c r="A4538" s="12">
        <f>Riesgo!D4542</f>
        <v>0.71868852943659212</v>
      </c>
      <c r="F4538" s="75">
        <f t="shared" si="210"/>
        <v>-7.0603351079204235E-2</v>
      </c>
      <c r="G4538" s="26">
        <f t="shared" si="211"/>
        <v>-3.5194592733392205E-4</v>
      </c>
      <c r="H4538" s="26">
        <f t="shared" si="212"/>
        <v>2.4848561868452999E-5</v>
      </c>
    </row>
    <row r="4539" spans="1:8" x14ac:dyDescent="0.25">
      <c r="A4539" s="12">
        <f>Riesgo!D4543</f>
        <v>0.7700276345940712</v>
      </c>
      <c r="F4539" s="75">
        <f t="shared" si="210"/>
        <v>-1.9264245921725154E-2</v>
      </c>
      <c r="G4539" s="26">
        <f t="shared" si="211"/>
        <v>-7.149176861146994E-6</v>
      </c>
      <c r="H4539" s="26">
        <f t="shared" si="212"/>
        <v>1.3772350119104281E-7</v>
      </c>
    </row>
    <row r="4540" spans="1:8" x14ac:dyDescent="0.25">
      <c r="A4540" s="12">
        <f>Riesgo!D4544</f>
        <v>0.78977574201227785</v>
      </c>
      <c r="F4540" s="75">
        <f t="shared" si="210"/>
        <v>4.838614964814969E-4</v>
      </c>
      <c r="G4540" s="26">
        <f t="shared" si="211"/>
        <v>1.1328259601069385E-10</v>
      </c>
      <c r="H4540" s="26">
        <f t="shared" si="212"/>
        <v>5.4813086431043174E-14</v>
      </c>
    </row>
    <row r="4541" spans="1:8" x14ac:dyDescent="0.25">
      <c r="A4541" s="12">
        <f>Riesgo!D4545</f>
        <v>0.85382536385712304</v>
      </c>
      <c r="F4541" s="75">
        <f t="shared" si="210"/>
        <v>6.4533483341326692E-2</v>
      </c>
      <c r="G4541" s="26">
        <f t="shared" si="211"/>
        <v>2.6875423918925977E-4</v>
      </c>
      <c r="H4541" s="26">
        <f t="shared" si="212"/>
        <v>1.7343647217631024E-5</v>
      </c>
    </row>
    <row r="4542" spans="1:8" x14ac:dyDescent="0.25">
      <c r="A4542" s="12">
        <f>Riesgo!D4546</f>
        <v>0.80916836533756453</v>
      </c>
      <c r="F4542" s="75">
        <f t="shared" si="210"/>
        <v>1.9876484821768181E-2</v>
      </c>
      <c r="G4542" s="26">
        <f t="shared" si="211"/>
        <v>7.8526952617295688E-6</v>
      </c>
      <c r="H4542" s="26">
        <f t="shared" si="212"/>
        <v>1.5608397817973868E-7</v>
      </c>
    </row>
    <row r="4543" spans="1:8" x14ac:dyDescent="0.25">
      <c r="A4543" s="12">
        <f>Riesgo!D4547</f>
        <v>0.72872217104304582</v>
      </c>
      <c r="F4543" s="75">
        <f t="shared" si="210"/>
        <v>-6.0569709472750533E-2</v>
      </c>
      <c r="G4543" s="26">
        <f t="shared" si="211"/>
        <v>-2.2221146961467464E-4</v>
      </c>
      <c r="H4543" s="26">
        <f t="shared" si="212"/>
        <v>1.3459284156073775E-5</v>
      </c>
    </row>
    <row r="4544" spans="1:8" x14ac:dyDescent="0.25">
      <c r="A4544" s="12">
        <f>Riesgo!D4548</f>
        <v>0.81723254469326179</v>
      </c>
      <c r="F4544" s="75">
        <f t="shared" si="210"/>
        <v>2.7940664177465435E-2</v>
      </c>
      <c r="G4544" s="26">
        <f t="shared" si="211"/>
        <v>2.1812737678638921E-5</v>
      </c>
      <c r="H4544" s="26">
        <f t="shared" si="212"/>
        <v>6.094623782699971E-7</v>
      </c>
    </row>
    <row r="4545" spans="1:8" x14ac:dyDescent="0.25">
      <c r="A4545" s="12">
        <f>Riesgo!D4549</f>
        <v>0.64771452478361591</v>
      </c>
      <c r="F4545" s="75">
        <f t="shared" si="210"/>
        <v>-0.14157735573218044</v>
      </c>
      <c r="G4545" s="26">
        <f t="shared" si="211"/>
        <v>-2.8377974230583379E-3</v>
      </c>
      <c r="H4545" s="26">
        <f t="shared" si="212"/>
        <v>4.0176785526019527E-4</v>
      </c>
    </row>
    <row r="4546" spans="1:8" x14ac:dyDescent="0.25">
      <c r="A4546" s="12">
        <f>Riesgo!D4550</f>
        <v>0.75573944572228957</v>
      </c>
      <c r="F4546" s="75">
        <f t="shared" si="210"/>
        <v>-3.355243479350678E-2</v>
      </c>
      <c r="G4546" s="26">
        <f t="shared" si="211"/>
        <v>-3.7772186300664366E-5</v>
      </c>
      <c r="H4546" s="26">
        <f t="shared" si="212"/>
        <v>1.2673488178612312E-6</v>
      </c>
    </row>
    <row r="4547" spans="1:8" x14ac:dyDescent="0.25">
      <c r="A4547" s="12">
        <f>Riesgo!D4551</f>
        <v>0.9160551042874282</v>
      </c>
      <c r="F4547" s="75">
        <f t="shared" ref="F4547:F4610" si="213">A4547-$D$4</f>
        <v>0.12676322377163185</v>
      </c>
      <c r="G4547" s="26">
        <f t="shared" ref="G4547:G4610" si="214">IF(A4547=0,0,(A4547-D$4)^3)</f>
        <v>2.0369474553598331E-3</v>
      </c>
      <c r="H4547" s="26">
        <f t="shared" ref="H4547:H4610" si="215">IF(A4547=0,0,(A4547-D$4)^4)</f>
        <v>2.5821002609483461E-4</v>
      </c>
    </row>
    <row r="4548" spans="1:8" x14ac:dyDescent="0.25">
      <c r="A4548" s="12">
        <f>Riesgo!D4552</f>
        <v>0.79535440190193685</v>
      </c>
      <c r="F4548" s="75">
        <f t="shared" si="213"/>
        <v>6.0625213861404958E-3</v>
      </c>
      <c r="G4548" s="26">
        <f t="shared" si="214"/>
        <v>2.2282291472155189E-7</v>
      </c>
      <c r="H4548" s="26">
        <f t="shared" si="215"/>
        <v>1.3508686858215683E-9</v>
      </c>
    </row>
    <row r="4549" spans="1:8" x14ac:dyDescent="0.25">
      <c r="A4549" s="12">
        <f>Riesgo!D4553</f>
        <v>0.74933593821590638</v>
      </c>
      <c r="F4549" s="75">
        <f t="shared" si="213"/>
        <v>-3.9955942299889968E-2</v>
      </c>
      <c r="G4549" s="26">
        <f t="shared" si="214"/>
        <v>-6.3788755883664966E-5</v>
      </c>
      <c r="H4549" s="26">
        <f t="shared" si="215"/>
        <v>2.5487398494694844E-6</v>
      </c>
    </row>
    <row r="4550" spans="1:8" x14ac:dyDescent="0.25">
      <c r="A4550" s="12">
        <f>Riesgo!D4554</f>
        <v>0.75619164205374345</v>
      </c>
      <c r="F4550" s="75">
        <f t="shared" si="213"/>
        <v>-3.31002384620529E-2</v>
      </c>
      <c r="G4550" s="26">
        <f t="shared" si="214"/>
        <v>-3.6265474789875959E-5</v>
      </c>
      <c r="H4550" s="26">
        <f t="shared" si="215"/>
        <v>1.2003958634844621E-6</v>
      </c>
    </row>
    <row r="4551" spans="1:8" x14ac:dyDescent="0.25">
      <c r="A4551" s="12">
        <f>Riesgo!D4555</f>
        <v>0.51948457395459358</v>
      </c>
      <c r="F4551" s="75">
        <f t="shared" si="213"/>
        <v>-0.26980730656120278</v>
      </c>
      <c r="G4551" s="26">
        <f t="shared" si="214"/>
        <v>-1.964088801369689E-2</v>
      </c>
      <c r="H4551" s="26">
        <f t="shared" si="215"/>
        <v>5.2992550934457695E-3</v>
      </c>
    </row>
    <row r="4552" spans="1:8" x14ac:dyDescent="0.25">
      <c r="A4552" s="12">
        <f>Riesgo!D4556</f>
        <v>0.54699940426543847</v>
      </c>
      <c r="F4552" s="75">
        <f t="shared" si="213"/>
        <v>-0.24229247625035788</v>
      </c>
      <c r="G4552" s="26">
        <f t="shared" si="214"/>
        <v>-1.4223935866148184E-2</v>
      </c>
      <c r="H4552" s="26">
        <f t="shared" si="215"/>
        <v>3.4463526430353227E-3</v>
      </c>
    </row>
    <row r="4553" spans="1:8" x14ac:dyDescent="0.25">
      <c r="A4553" s="12">
        <f>Riesgo!D4557</f>
        <v>0.85447495648773364</v>
      </c>
      <c r="F4553" s="75">
        <f t="shared" si="213"/>
        <v>6.5183075971937288E-2</v>
      </c>
      <c r="G4553" s="26">
        <f t="shared" si="214"/>
        <v>2.7695202985867062E-4</v>
      </c>
      <c r="H4553" s="26">
        <f t="shared" si="215"/>
        <v>1.8052585202859969E-5</v>
      </c>
    </row>
    <row r="4554" spans="1:8" x14ac:dyDescent="0.25">
      <c r="A4554" s="12">
        <f>Riesgo!D4558</f>
        <v>0.89811197788060293</v>
      </c>
      <c r="F4554" s="75">
        <f t="shared" si="213"/>
        <v>0.10882009736480658</v>
      </c>
      <c r="G4554" s="26">
        <f t="shared" si="214"/>
        <v>1.2886273078925746E-3</v>
      </c>
      <c r="H4554" s="26">
        <f t="shared" si="215"/>
        <v>1.4022854911181857E-4</v>
      </c>
    </row>
    <row r="4555" spans="1:8" x14ac:dyDescent="0.25">
      <c r="A4555" s="12">
        <f>Riesgo!D4559</f>
        <v>0.8068291828251597</v>
      </c>
      <c r="F4555" s="75">
        <f t="shared" si="213"/>
        <v>1.7537302309363345E-2</v>
      </c>
      <c r="G4555" s="26">
        <f t="shared" si="214"/>
        <v>5.393719600402231E-6</v>
      </c>
      <c r="H4555" s="26">
        <f t="shared" si="215"/>
        <v>9.459129120419238E-8</v>
      </c>
    </row>
    <row r="4556" spans="1:8" x14ac:dyDescent="0.25">
      <c r="A4556" s="12">
        <f>Riesgo!D4560</f>
        <v>0.84190200812162186</v>
      </c>
      <c r="F4556" s="75">
        <f t="shared" si="213"/>
        <v>5.2610127605825507E-2</v>
      </c>
      <c r="G4556" s="26">
        <f t="shared" si="214"/>
        <v>1.4561565415041359E-4</v>
      </c>
      <c r="H4556" s="26">
        <f t="shared" si="215"/>
        <v>7.6608581462590136E-6</v>
      </c>
    </row>
    <row r="4557" spans="1:8" x14ac:dyDescent="0.25">
      <c r="A4557" s="12">
        <f>Riesgo!D4561</f>
        <v>0.67355229100308134</v>
      </c>
      <c r="F4557" s="75">
        <f t="shared" si="213"/>
        <v>-0.11573958951271501</v>
      </c>
      <c r="G4557" s="26">
        <f t="shared" si="214"/>
        <v>-1.5504073309303183E-3</v>
      </c>
      <c r="H4557" s="26">
        <f t="shared" si="215"/>
        <v>1.7944350805937912E-4</v>
      </c>
    </row>
    <row r="4558" spans="1:8" x14ac:dyDescent="0.25">
      <c r="A4558" s="12">
        <f>Riesgo!D4562</f>
        <v>0.92077965126739658</v>
      </c>
      <c r="F4558" s="75">
        <f t="shared" si="213"/>
        <v>0.13148777075160023</v>
      </c>
      <c r="G4558" s="26">
        <f t="shared" si="214"/>
        <v>2.2732965203355049E-3</v>
      </c>
      <c r="H4558" s="26">
        <f t="shared" si="215"/>
        <v>2.9891069171628537E-4</v>
      </c>
    </row>
    <row r="4559" spans="1:8" x14ac:dyDescent="0.25">
      <c r="A4559" s="12">
        <f>Riesgo!D4563</f>
        <v>0.62659394195748253</v>
      </c>
      <c r="F4559" s="75">
        <f t="shared" si="213"/>
        <v>-0.16269793855831383</v>
      </c>
      <c r="G4559" s="26">
        <f t="shared" si="214"/>
        <v>-4.3067151780121146E-3</v>
      </c>
      <c r="H4559" s="26">
        <f t="shared" si="215"/>
        <v>7.0069368142037256E-4</v>
      </c>
    </row>
    <row r="4560" spans="1:8" x14ac:dyDescent="0.25">
      <c r="A4560" s="12">
        <f>Riesgo!D4564</f>
        <v>0.75691044902921756</v>
      </c>
      <c r="F4560" s="75">
        <f t="shared" si="213"/>
        <v>-3.2381431486578793E-2</v>
      </c>
      <c r="G4560" s="26">
        <f t="shared" si="214"/>
        <v>-3.3953780059208564E-5</v>
      </c>
      <c r="H4560" s="26">
        <f t="shared" si="215"/>
        <v>1.0994720026976274E-6</v>
      </c>
    </row>
    <row r="4561" spans="1:8" x14ac:dyDescent="0.25">
      <c r="A4561" s="12">
        <f>Riesgo!D4565</f>
        <v>0.76327821101827076</v>
      </c>
      <c r="F4561" s="75">
        <f t="shared" si="213"/>
        <v>-2.6013669497525593E-2</v>
      </c>
      <c r="G4561" s="26">
        <f t="shared" si="214"/>
        <v>-1.7603736318238804E-5</v>
      </c>
      <c r="H4561" s="26">
        <f t="shared" si="215"/>
        <v>4.5793777850425229E-7</v>
      </c>
    </row>
    <row r="4562" spans="1:8" x14ac:dyDescent="0.25">
      <c r="A4562" s="12">
        <f>Riesgo!D4566</f>
        <v>0.85552489756523198</v>
      </c>
      <c r="F4562" s="75">
        <f t="shared" si="213"/>
        <v>6.6233017049435627E-2</v>
      </c>
      <c r="G4562" s="26">
        <f t="shared" si="214"/>
        <v>2.9055183024931364E-4</v>
      </c>
      <c r="H4562" s="26">
        <f t="shared" si="215"/>
        <v>1.9244124326647516E-5</v>
      </c>
    </row>
    <row r="4563" spans="1:8" x14ac:dyDescent="0.25">
      <c r="A4563" s="12">
        <f>Riesgo!D4567</f>
        <v>0.79750153560315784</v>
      </c>
      <c r="F4563" s="75">
        <f t="shared" si="213"/>
        <v>8.2096550873614893E-3</v>
      </c>
      <c r="G4563" s="26">
        <f t="shared" si="214"/>
        <v>5.5331791835212795E-7</v>
      </c>
      <c r="H4563" s="26">
        <f t="shared" si="215"/>
        <v>4.5425492633278161E-9</v>
      </c>
    </row>
    <row r="4564" spans="1:8" x14ac:dyDescent="0.25">
      <c r="A4564" s="12">
        <f>Riesgo!D4568</f>
        <v>0.87216634329738119</v>
      </c>
      <c r="F4564" s="75">
        <f t="shared" si="213"/>
        <v>8.2874462781584834E-2</v>
      </c>
      <c r="G4564" s="26">
        <f t="shared" si="214"/>
        <v>5.6919644446730693E-4</v>
      </c>
      <c r="H4564" s="26">
        <f t="shared" si="215"/>
        <v>4.7171849552416249E-5</v>
      </c>
    </row>
    <row r="4565" spans="1:8" x14ac:dyDescent="0.25">
      <c r="A4565" s="12">
        <f>Riesgo!D4569</f>
        <v>0.79739567683656842</v>
      </c>
      <c r="F4565" s="75">
        <f t="shared" si="213"/>
        <v>8.103796320772072E-3</v>
      </c>
      <c r="G4565" s="26">
        <f t="shared" si="214"/>
        <v>5.3218858008512886E-7</v>
      </c>
      <c r="H4565" s="26">
        <f t="shared" si="215"/>
        <v>4.31274785725078E-9</v>
      </c>
    </row>
    <row r="4566" spans="1:8" x14ac:dyDescent="0.25">
      <c r="A4566" s="12">
        <f>Riesgo!D4570</f>
        <v>0.84404930264913491</v>
      </c>
      <c r="F4566" s="75">
        <f t="shared" si="213"/>
        <v>5.4757422133338562E-2</v>
      </c>
      <c r="G4566" s="26">
        <f t="shared" si="214"/>
        <v>1.6418330084932029E-4</v>
      </c>
      <c r="H4566" s="26">
        <f t="shared" si="215"/>
        <v>8.990254311851153E-6</v>
      </c>
    </row>
    <row r="4567" spans="1:8" x14ac:dyDescent="0.25">
      <c r="A4567" s="12">
        <f>Riesgo!D4571</f>
        <v>0.73771248105139953</v>
      </c>
      <c r="F4567" s="75">
        <f t="shared" si="213"/>
        <v>-5.1579399464396825E-2</v>
      </c>
      <c r="G4567" s="26">
        <f t="shared" si="214"/>
        <v>-1.3722361119937471E-4</v>
      </c>
      <c r="H4567" s="26">
        <f t="shared" si="215"/>
        <v>7.0779114579996259E-6</v>
      </c>
    </row>
    <row r="4568" spans="1:8" x14ac:dyDescent="0.25">
      <c r="A4568" s="12">
        <f>Riesgo!D4572</f>
        <v>0.75728503909300493</v>
      </c>
      <c r="F4568" s="75">
        <f t="shared" si="213"/>
        <v>-3.2006841422791421E-2</v>
      </c>
      <c r="G4568" s="26">
        <f t="shared" si="214"/>
        <v>-3.2789021344421775E-5</v>
      </c>
      <c r="H4568" s="26">
        <f t="shared" si="215"/>
        <v>1.0494730065794309E-6</v>
      </c>
    </row>
    <row r="4569" spans="1:8" x14ac:dyDescent="0.25">
      <c r="A4569" s="12">
        <f>Riesgo!D4573</f>
        <v>0.70732645854817966</v>
      </c>
      <c r="F4569" s="75">
        <f t="shared" si="213"/>
        <v>-8.1965421967616692E-2</v>
      </c>
      <c r="G4569" s="26">
        <f t="shared" si="214"/>
        <v>-5.5067078601694062E-4</v>
      </c>
      <c r="H4569" s="26">
        <f t="shared" si="215"/>
        <v>4.51359633411177E-5</v>
      </c>
    </row>
    <row r="4570" spans="1:8" x14ac:dyDescent="0.25">
      <c r="A4570" s="12">
        <f>Riesgo!D4574</f>
        <v>0.97058880633719613</v>
      </c>
      <c r="F4570" s="75">
        <f t="shared" si="213"/>
        <v>0.18129692582139978</v>
      </c>
      <c r="G4570" s="26">
        <f t="shared" si="214"/>
        <v>5.9589716602473563E-3</v>
      </c>
      <c r="H4570" s="26">
        <f t="shared" si="215"/>
        <v>1.0803432430596886E-3</v>
      </c>
    </row>
    <row r="4571" spans="1:8" x14ac:dyDescent="0.25">
      <c r="A4571" s="12">
        <f>Riesgo!D4575</f>
        <v>0.68275419484892919</v>
      </c>
      <c r="F4571" s="75">
        <f t="shared" si="213"/>
        <v>-0.10653768566686717</v>
      </c>
      <c r="G4571" s="26">
        <f t="shared" si="214"/>
        <v>-1.209232399575525E-3</v>
      </c>
      <c r="H4571" s="26">
        <f t="shared" si="215"/>
        <v>1.2882882128416881E-4</v>
      </c>
    </row>
    <row r="4572" spans="1:8" x14ac:dyDescent="0.25">
      <c r="A4572" s="12">
        <f>Riesgo!D4576</f>
        <v>0.68085600382709011</v>
      </c>
      <c r="F4572" s="75">
        <f t="shared" si="213"/>
        <v>-0.10843587668870625</v>
      </c>
      <c r="G4572" s="26">
        <f t="shared" si="214"/>
        <v>-1.2750258361727954E-3</v>
      </c>
      <c r="H4572" s="26">
        <f t="shared" si="215"/>
        <v>1.3825854434614782E-4</v>
      </c>
    </row>
    <row r="4573" spans="1:8" x14ac:dyDescent="0.25">
      <c r="A4573" s="12">
        <f>Riesgo!D4577</f>
        <v>0.49061456479854587</v>
      </c>
      <c r="F4573" s="75">
        <f t="shared" si="213"/>
        <v>-0.29867731571725048</v>
      </c>
      <c r="G4573" s="26">
        <f t="shared" si="214"/>
        <v>-2.6644447473970444E-2</v>
      </c>
      <c r="H4573" s="26">
        <f t="shared" si="215"/>
        <v>7.9580920502947683E-3</v>
      </c>
    </row>
    <row r="4574" spans="1:8" x14ac:dyDescent="0.25">
      <c r="A4574" s="12">
        <f>Riesgo!D4578</f>
        <v>0.81125809937029403</v>
      </c>
      <c r="F4574" s="75">
        <f t="shared" si="213"/>
        <v>2.1966218854497677E-2</v>
      </c>
      <c r="G4574" s="26">
        <f t="shared" si="214"/>
        <v>1.0599025055122974E-5</v>
      </c>
      <c r="H4574" s="26">
        <f t="shared" si="215"/>
        <v>2.3282050400513555E-7</v>
      </c>
    </row>
    <row r="4575" spans="1:8" x14ac:dyDescent="0.25">
      <c r="A4575" s="12">
        <f>Riesgo!D4579</f>
        <v>0.69951127885106457</v>
      </c>
      <c r="F4575" s="75">
        <f t="shared" si="213"/>
        <v>-8.9780601664731785E-2</v>
      </c>
      <c r="G4575" s="26">
        <f t="shared" si="214"/>
        <v>-7.2368160651207537E-4</v>
      </c>
      <c r="H4575" s="26">
        <f t="shared" si="215"/>
        <v>6.4972570046353803E-5</v>
      </c>
    </row>
    <row r="4576" spans="1:8" x14ac:dyDescent="0.25">
      <c r="A4576" s="12">
        <f>Riesgo!D4580</f>
        <v>0.72619015740516535</v>
      </c>
      <c r="F4576" s="75">
        <f t="shared" si="213"/>
        <v>-6.3101723110631003E-2</v>
      </c>
      <c r="G4576" s="26">
        <f t="shared" si="214"/>
        <v>-2.5126017382561618E-4</v>
      </c>
      <c r="H4576" s="26">
        <f t="shared" si="215"/>
        <v>1.5854949917473048E-5</v>
      </c>
    </row>
    <row r="4577" spans="1:8" x14ac:dyDescent="0.25">
      <c r="A4577" s="12">
        <f>Riesgo!D4581</f>
        <v>0.9526664362082693</v>
      </c>
      <c r="F4577" s="75">
        <f t="shared" si="213"/>
        <v>0.16337455569247294</v>
      </c>
      <c r="G4577" s="26">
        <f t="shared" si="214"/>
        <v>4.3606703658988439E-3</v>
      </c>
      <c r="H4577" s="26">
        <f t="shared" si="215"/>
        <v>7.1242258355005701E-4</v>
      </c>
    </row>
    <row r="4578" spans="1:8" x14ac:dyDescent="0.25">
      <c r="A4578" s="12">
        <f>Riesgo!D4582</f>
        <v>0.73216384220950081</v>
      </c>
      <c r="F4578" s="75">
        <f t="shared" si="213"/>
        <v>-5.7128038306295537E-2</v>
      </c>
      <c r="G4578" s="26">
        <f t="shared" si="214"/>
        <v>-1.864437948116453E-4</v>
      </c>
      <c r="H4578" s="26">
        <f t="shared" si="215"/>
        <v>1.0651168251970777E-5</v>
      </c>
    </row>
    <row r="4579" spans="1:8" x14ac:dyDescent="0.25">
      <c r="A4579" s="12">
        <f>Riesgo!D4583</f>
        <v>0.83939086353292292</v>
      </c>
      <c r="F4579" s="75">
        <f t="shared" si="213"/>
        <v>5.0098983017126564E-2</v>
      </c>
      <c r="G4579" s="26">
        <f t="shared" si="214"/>
        <v>1.2574384324390089E-4</v>
      </c>
      <c r="H4579" s="26">
        <f t="shared" si="215"/>
        <v>6.2996386671844164E-6</v>
      </c>
    </row>
    <row r="4580" spans="1:8" x14ac:dyDescent="0.25">
      <c r="A4580" s="12">
        <f>Riesgo!D4584</f>
        <v>0.70451254375585537</v>
      </c>
      <c r="F4580" s="75">
        <f t="shared" si="213"/>
        <v>-8.4779336759940982E-2</v>
      </c>
      <c r="G4580" s="26">
        <f t="shared" si="214"/>
        <v>-6.0935453005483368E-4</v>
      </c>
      <c r="H4580" s="26">
        <f t="shared" si="215"/>
        <v>5.1660672909714322E-5</v>
      </c>
    </row>
    <row r="4581" spans="1:8" x14ac:dyDescent="0.25">
      <c r="A4581" s="12">
        <f>Riesgo!D4585</f>
        <v>0.76931289409824299</v>
      </c>
      <c r="F4581" s="75">
        <f t="shared" si="213"/>
        <v>-1.9978986417553357E-2</v>
      </c>
      <c r="G4581" s="26">
        <f t="shared" si="214"/>
        <v>-7.974810186023881E-6</v>
      </c>
      <c r="H4581" s="26">
        <f t="shared" si="215"/>
        <v>1.5932862438913728E-7</v>
      </c>
    </row>
    <row r="4582" spans="1:8" x14ac:dyDescent="0.25">
      <c r="A4582" s="12">
        <f>Riesgo!D4586</f>
        <v>0.5618659538533044</v>
      </c>
      <c r="F4582" s="75">
        <f t="shared" si="213"/>
        <v>-0.22742592666249195</v>
      </c>
      <c r="G4582" s="26">
        <f t="shared" si="214"/>
        <v>-1.1763049344851858E-2</v>
      </c>
      <c r="H4582" s="26">
        <f t="shared" si="215"/>
        <v>2.6752223976295527E-3</v>
      </c>
    </row>
    <row r="4583" spans="1:8" x14ac:dyDescent="0.25">
      <c r="A4583" s="12">
        <f>Riesgo!D4587</f>
        <v>0.87742430149555228</v>
      </c>
      <c r="F4583" s="75">
        <f t="shared" si="213"/>
        <v>8.8132420979755932E-2</v>
      </c>
      <c r="G4583" s="26">
        <f t="shared" si="214"/>
        <v>6.8455303584712579E-4</v>
      </c>
      <c r="H4583" s="26">
        <f t="shared" si="215"/>
        <v>6.0331316338248845E-5</v>
      </c>
    </row>
    <row r="4584" spans="1:8" x14ac:dyDescent="0.25">
      <c r="A4584" s="12">
        <f>Riesgo!D4588</f>
        <v>0.96185084630074202</v>
      </c>
      <c r="F4584" s="75">
        <f t="shared" si="213"/>
        <v>0.17255896578494567</v>
      </c>
      <c r="G4584" s="26">
        <f t="shared" si="214"/>
        <v>5.1382187264486547E-3</v>
      </c>
      <c r="H4584" s="26">
        <f t="shared" si="215"/>
        <v>8.866457094128204E-4</v>
      </c>
    </row>
    <row r="4585" spans="1:8" x14ac:dyDescent="0.25">
      <c r="A4585" s="12">
        <f>Riesgo!D4589</f>
        <v>0.7957998959262288</v>
      </c>
      <c r="F4585" s="75">
        <f t="shared" si="213"/>
        <v>6.5080154104324439E-3</v>
      </c>
      <c r="G4585" s="26">
        <f t="shared" si="214"/>
        <v>2.756422065999626E-7</v>
      </c>
      <c r="H4585" s="26">
        <f t="shared" si="215"/>
        <v>1.7938837283181601E-9</v>
      </c>
    </row>
    <row r="4586" spans="1:8" x14ac:dyDescent="0.25">
      <c r="A4586" s="12">
        <f>Riesgo!D4590</f>
        <v>0.60197006893383698</v>
      </c>
      <c r="F4586" s="75">
        <f t="shared" si="213"/>
        <v>-0.18732181158195937</v>
      </c>
      <c r="G4586" s="26">
        <f t="shared" si="214"/>
        <v>-6.5730214196277796E-3</v>
      </c>
      <c r="H4586" s="26">
        <f t="shared" si="215"/>
        <v>1.2312702798916979E-3</v>
      </c>
    </row>
    <row r="4587" spans="1:8" x14ac:dyDescent="0.25">
      <c r="A4587" s="12">
        <f>Riesgo!D4591</f>
        <v>0.86038781369989259</v>
      </c>
      <c r="F4587" s="75">
        <f t="shared" si="213"/>
        <v>7.1095933184096238E-2</v>
      </c>
      <c r="G4587" s="26">
        <f t="shared" si="214"/>
        <v>3.5936375870242507E-4</v>
      </c>
      <c r="H4587" s="26">
        <f t="shared" si="215"/>
        <v>2.5549301777493296E-5</v>
      </c>
    </row>
    <row r="4588" spans="1:8" x14ac:dyDescent="0.25">
      <c r="A4588" s="12">
        <f>Riesgo!D4592</f>
        <v>0.78655461911116054</v>
      </c>
      <c r="F4588" s="75">
        <f t="shared" si="213"/>
        <v>-2.7372614046358157E-3</v>
      </c>
      <c r="G4588" s="26">
        <f t="shared" si="214"/>
        <v>-2.05092047930079E-8</v>
      </c>
      <c r="H4588" s="26">
        <f t="shared" si="215"/>
        <v>5.6139054719672403E-11</v>
      </c>
    </row>
    <row r="4589" spans="1:8" x14ac:dyDescent="0.25">
      <c r="A4589" s="12">
        <f>Riesgo!D4593</f>
        <v>0.75502222834028576</v>
      </c>
      <c r="F4589" s="75">
        <f t="shared" si="213"/>
        <v>-3.426965217551059E-2</v>
      </c>
      <c r="G4589" s="26">
        <f t="shared" si="214"/>
        <v>-4.0246590005866734E-5</v>
      </c>
      <c r="H4589" s="26">
        <f t="shared" si="215"/>
        <v>1.3792366407514338E-6</v>
      </c>
    </row>
    <row r="4590" spans="1:8" x14ac:dyDescent="0.25">
      <c r="A4590" s="12">
        <f>Riesgo!D4594</f>
        <v>0.60420758942836239</v>
      </c>
      <c r="F4590" s="75">
        <f t="shared" si="213"/>
        <v>-0.18508429108743396</v>
      </c>
      <c r="G4590" s="26">
        <f t="shared" si="214"/>
        <v>-6.340283531269187E-3</v>
      </c>
      <c r="H4590" s="26">
        <f t="shared" si="215"/>
        <v>1.1734868826782899E-3</v>
      </c>
    </row>
    <row r="4591" spans="1:8" x14ac:dyDescent="0.25">
      <c r="A4591" s="12">
        <f>Riesgo!D4595</f>
        <v>0.74733464485598478</v>
      </c>
      <c r="F4591" s="75">
        <f t="shared" si="213"/>
        <v>-4.1957235659811576E-2</v>
      </c>
      <c r="G4591" s="26">
        <f t="shared" si="214"/>
        <v>-7.3861921460903677E-5</v>
      </c>
      <c r="H4591" s="26">
        <f t="shared" si="215"/>
        <v>3.0990420450216297E-6</v>
      </c>
    </row>
    <row r="4592" spans="1:8" x14ac:dyDescent="0.25">
      <c r="A4592" s="12">
        <f>Riesgo!D4596</f>
        <v>0.60934011564922541</v>
      </c>
      <c r="F4592" s="75">
        <f t="shared" si="213"/>
        <v>-0.17995176486657094</v>
      </c>
      <c r="G4592" s="26">
        <f t="shared" si="214"/>
        <v>-5.8273128012976431E-3</v>
      </c>
      <c r="H4592" s="26">
        <f t="shared" si="215"/>
        <v>1.0486352230230725E-3</v>
      </c>
    </row>
    <row r="4593" spans="1:8" x14ac:dyDescent="0.25">
      <c r="A4593" s="12">
        <f>Riesgo!D4597</f>
        <v>0.89575334327320943</v>
      </c>
      <c r="F4593" s="75">
        <f t="shared" si="213"/>
        <v>0.10646146275741308</v>
      </c>
      <c r="G4593" s="26">
        <f t="shared" si="214"/>
        <v>1.2066388023191149E-3</v>
      </c>
      <c r="H4593" s="26">
        <f t="shared" si="215"/>
        <v>1.2846053191474597E-4</v>
      </c>
    </row>
    <row r="4594" spans="1:8" x14ac:dyDescent="0.25">
      <c r="A4594" s="12">
        <f>Riesgo!D4598</f>
        <v>0.55167927572857323</v>
      </c>
      <c r="F4594" s="75">
        <f t="shared" si="213"/>
        <v>-0.23761260478722313</v>
      </c>
      <c r="G4594" s="26">
        <f t="shared" si="214"/>
        <v>-1.3415548252150373E-2</v>
      </c>
      <c r="H4594" s="26">
        <f t="shared" si="215"/>
        <v>3.1877033648421284E-3</v>
      </c>
    </row>
    <row r="4595" spans="1:8" x14ac:dyDescent="0.25">
      <c r="A4595" s="12">
        <f>Riesgo!D4599</f>
        <v>0.72909363044209763</v>
      </c>
      <c r="F4595" s="75">
        <f t="shared" si="213"/>
        <v>-6.0198250073698722E-2</v>
      </c>
      <c r="G4595" s="26">
        <f t="shared" si="214"/>
        <v>-2.1814818314429691E-4</v>
      </c>
      <c r="H4595" s="26">
        <f t="shared" si="215"/>
        <v>1.3132138882043414E-5</v>
      </c>
    </row>
    <row r="4596" spans="1:8" x14ac:dyDescent="0.25">
      <c r="A4596" s="12">
        <f>Riesgo!D4600</f>
        <v>0.93930769841541928</v>
      </c>
      <c r="F4596" s="75">
        <f t="shared" si="213"/>
        <v>0.15001581789962293</v>
      </c>
      <c r="G4596" s="26">
        <f t="shared" si="214"/>
        <v>3.3760678208211822E-3</v>
      </c>
      <c r="H4596" s="26">
        <f t="shared" si="215"/>
        <v>5.0646357542508732E-4</v>
      </c>
    </row>
    <row r="4597" spans="1:8" x14ac:dyDescent="0.25">
      <c r="A4597" s="12">
        <f>Riesgo!D4601</f>
        <v>0.65188983812834911</v>
      </c>
      <c r="F4597" s="75">
        <f t="shared" si="213"/>
        <v>-0.13740204238744724</v>
      </c>
      <c r="G4597" s="26">
        <f t="shared" si="214"/>
        <v>-2.5940572989467683E-3</v>
      </c>
      <c r="H4597" s="26">
        <f t="shared" si="215"/>
        <v>3.564287709453508E-4</v>
      </c>
    </row>
    <row r="4598" spans="1:8" x14ac:dyDescent="0.25">
      <c r="A4598" s="12">
        <f>Riesgo!D4602</f>
        <v>0.60389237935805917</v>
      </c>
      <c r="F4598" s="75">
        <f t="shared" si="213"/>
        <v>-0.18539950115773718</v>
      </c>
      <c r="G4598" s="26">
        <f t="shared" si="214"/>
        <v>-6.3727324237836626E-3</v>
      </c>
      <c r="H4598" s="26">
        <f t="shared" si="215"/>
        <v>1.1815014123812283E-3</v>
      </c>
    </row>
    <row r="4599" spans="1:8" x14ac:dyDescent="0.25">
      <c r="A4599" s="12">
        <f>Riesgo!D4603</f>
        <v>0.81162487586132137</v>
      </c>
      <c r="F4599" s="75">
        <f t="shared" si="213"/>
        <v>2.233299534552502E-2</v>
      </c>
      <c r="G4599" s="26">
        <f t="shared" si="214"/>
        <v>1.1138864635600287E-5</v>
      </c>
      <c r="H4599" s="26">
        <f t="shared" si="215"/>
        <v>2.4876421206129447E-7</v>
      </c>
    </row>
    <row r="4600" spans="1:8" x14ac:dyDescent="0.25">
      <c r="A4600" s="12">
        <f>Riesgo!D4604</f>
        <v>0.55993385672595586</v>
      </c>
      <c r="F4600" s="75">
        <f t="shared" si="213"/>
        <v>-0.22935802378984049</v>
      </c>
      <c r="G4600" s="26">
        <f t="shared" si="214"/>
        <v>-1.2065402482951357E-2</v>
      </c>
      <c r="H4600" s="26">
        <f t="shared" si="215"/>
        <v>2.7672968697187582E-3</v>
      </c>
    </row>
    <row r="4601" spans="1:8" x14ac:dyDescent="0.25">
      <c r="A4601" s="12">
        <f>Riesgo!D4605</f>
        <v>1</v>
      </c>
      <c r="F4601" s="75">
        <f t="shared" si="213"/>
        <v>0.21070811948420365</v>
      </c>
      <c r="G4601" s="26">
        <f t="shared" si="214"/>
        <v>9.3550004657532264E-3</v>
      </c>
      <c r="H4601" s="26">
        <f t="shared" si="215"/>
        <v>1.9711745559127117E-3</v>
      </c>
    </row>
    <row r="4602" spans="1:8" x14ac:dyDescent="0.25">
      <c r="A4602" s="12">
        <f>Riesgo!D4606</f>
        <v>0.87704163922333045</v>
      </c>
      <c r="F4602" s="75">
        <f t="shared" si="213"/>
        <v>8.7749758707534098E-2</v>
      </c>
      <c r="G4602" s="26">
        <f t="shared" si="214"/>
        <v>6.7567491048912227E-4</v>
      </c>
      <c r="H4602" s="26">
        <f t="shared" si="215"/>
        <v>5.9290310360155181E-5</v>
      </c>
    </row>
    <row r="4603" spans="1:8" x14ac:dyDescent="0.25">
      <c r="A4603" s="12">
        <f>Riesgo!D4607</f>
        <v>0.74172467047959401</v>
      </c>
      <c r="F4603" s="75">
        <f t="shared" si="213"/>
        <v>-4.7567210036202345E-2</v>
      </c>
      <c r="G4603" s="26">
        <f t="shared" si="214"/>
        <v>-1.0762744693557276E-4</v>
      </c>
      <c r="H4603" s="26">
        <f t="shared" si="215"/>
        <v>5.1195373740446116E-6</v>
      </c>
    </row>
    <row r="4604" spans="1:8" x14ac:dyDescent="0.25">
      <c r="A4604" s="12">
        <f>Riesgo!D4608</f>
        <v>0.6634467278079732</v>
      </c>
      <c r="F4604" s="75">
        <f t="shared" si="213"/>
        <v>-0.12584515270782315</v>
      </c>
      <c r="G4604" s="26">
        <f t="shared" si="214"/>
        <v>-1.9930099930198335E-3</v>
      </c>
      <c r="H4604" s="26">
        <f t="shared" si="215"/>
        <v>2.5081064691979846E-4</v>
      </c>
    </row>
    <row r="4605" spans="1:8" x14ac:dyDescent="0.25">
      <c r="A4605" s="12">
        <f>Riesgo!D4609</f>
        <v>0.7619443094698124</v>
      </c>
      <c r="F4605" s="75">
        <f t="shared" si="213"/>
        <v>-2.7347571045983954E-2</v>
      </c>
      <c r="G4605" s="26">
        <f t="shared" si="214"/>
        <v>-2.0452965122299299E-5</v>
      </c>
      <c r="H4605" s="26">
        <f t="shared" si="215"/>
        <v>5.5933891678311205E-7</v>
      </c>
    </row>
    <row r="4606" spans="1:8" x14ac:dyDescent="0.25">
      <c r="A4606" s="12">
        <f>Riesgo!D4610</f>
        <v>0.72316586567814167</v>
      </c>
      <c r="F4606" s="75">
        <f t="shared" si="213"/>
        <v>-6.6126014837654679E-2</v>
      </c>
      <c r="G4606" s="26">
        <f t="shared" si="214"/>
        <v>-2.8914590808793729E-4</v>
      </c>
      <c r="H4606" s="26">
        <f t="shared" si="215"/>
        <v>1.9120066608470075E-5</v>
      </c>
    </row>
    <row r="4607" spans="1:8" x14ac:dyDescent="0.25">
      <c r="A4607" s="12">
        <f>Riesgo!D4611</f>
        <v>0.81130452319090207</v>
      </c>
      <c r="F4607" s="75">
        <f t="shared" si="213"/>
        <v>2.201264267510572E-2</v>
      </c>
      <c r="G4607" s="26">
        <f t="shared" si="214"/>
        <v>1.0666367715531709E-5</v>
      </c>
      <c r="H4607" s="26">
        <f t="shared" si="215"/>
        <v>2.3479494116328318E-7</v>
      </c>
    </row>
    <row r="4608" spans="1:8" x14ac:dyDescent="0.25">
      <c r="A4608" s="12">
        <f>Riesgo!D4612</f>
        <v>0.82030747141515636</v>
      </c>
      <c r="F4608" s="75">
        <f t="shared" si="213"/>
        <v>3.1015590899360013E-2</v>
      </c>
      <c r="G4608" s="26">
        <f t="shared" si="214"/>
        <v>2.9835971172725977E-5</v>
      </c>
      <c r="H4608" s="26">
        <f t="shared" si="215"/>
        <v>9.2538027597836751E-7</v>
      </c>
    </row>
    <row r="4609" spans="1:8" x14ac:dyDescent="0.25">
      <c r="A4609" s="12">
        <f>Riesgo!D4613</f>
        <v>0.61384770882930706</v>
      </c>
      <c r="F4609" s="75">
        <f t="shared" si="213"/>
        <v>-0.17544417168648929</v>
      </c>
      <c r="G4609" s="26">
        <f t="shared" si="214"/>
        <v>-5.4002869377818797E-3</v>
      </c>
      <c r="H4609" s="26">
        <f t="shared" si="215"/>
        <v>9.4744886866850956E-4</v>
      </c>
    </row>
    <row r="4610" spans="1:8" x14ac:dyDescent="0.25">
      <c r="A4610" s="12">
        <f>Riesgo!D4614</f>
        <v>0.53928831913069919</v>
      </c>
      <c r="F4610" s="75">
        <f t="shared" si="213"/>
        <v>-0.25000356138509716</v>
      </c>
      <c r="G4610" s="26">
        <f t="shared" si="214"/>
        <v>-1.5625667769218362E-2</v>
      </c>
      <c r="H4610" s="26">
        <f t="shared" si="215"/>
        <v>3.9064725913249172E-3</v>
      </c>
    </row>
    <row r="4611" spans="1:8" x14ac:dyDescent="0.25">
      <c r="A4611" s="12">
        <f>Riesgo!D4615</f>
        <v>0.86037388911186907</v>
      </c>
      <c r="F4611" s="75">
        <f t="shared" ref="F4611:F4674" si="216">A4611-$D$4</f>
        <v>7.1082008596072721E-2</v>
      </c>
      <c r="G4611" s="26">
        <f t="shared" ref="G4611:G4674" si="217">IF(A4611=0,0,(A4611-D$4)^3)</f>
        <v>3.5915264906224292E-4</v>
      </c>
      <c r="H4611" s="26">
        <f t="shared" ref="H4611:H4674" si="218">IF(A4611=0,0,(A4611-D$4)^4)</f>
        <v>2.5529291687944637E-5</v>
      </c>
    </row>
    <row r="4612" spans="1:8" x14ac:dyDescent="0.25">
      <c r="A4612" s="12">
        <f>Riesgo!D4616</f>
        <v>0.85157879406111059</v>
      </c>
      <c r="F4612" s="75">
        <f t="shared" si="216"/>
        <v>6.2286913545314238E-2</v>
      </c>
      <c r="G4612" s="26">
        <f t="shared" si="217"/>
        <v>2.4165202202825183E-4</v>
      </c>
      <c r="H4612" s="26">
        <f t="shared" si="218"/>
        <v>1.5051758604124094E-5</v>
      </c>
    </row>
    <row r="4613" spans="1:8" x14ac:dyDescent="0.25">
      <c r="A4613" s="12">
        <f>Riesgo!D4617</f>
        <v>0.61830324650630886</v>
      </c>
      <c r="F4613" s="75">
        <f t="shared" si="216"/>
        <v>-0.17098863400948749</v>
      </c>
      <c r="G4613" s="26">
        <f t="shared" si="217"/>
        <v>-4.9992140074850882E-3</v>
      </c>
      <c r="H4613" s="26">
        <f t="shared" si="218"/>
        <v>8.5480877426097096E-4</v>
      </c>
    </row>
    <row r="4614" spans="1:8" x14ac:dyDescent="0.25">
      <c r="A4614" s="12">
        <f>Riesgo!D4618</f>
        <v>1</v>
      </c>
      <c r="F4614" s="75">
        <f t="shared" si="216"/>
        <v>0.21070811948420365</v>
      </c>
      <c r="G4614" s="26">
        <f t="shared" si="217"/>
        <v>9.3550004657532264E-3</v>
      </c>
      <c r="H4614" s="26">
        <f t="shared" si="218"/>
        <v>1.9711745559127117E-3</v>
      </c>
    </row>
    <row r="4615" spans="1:8" x14ac:dyDescent="0.25">
      <c r="A4615" s="12">
        <f>Riesgo!D4619</f>
        <v>0.90160379403757973</v>
      </c>
      <c r="F4615" s="75">
        <f t="shared" si="216"/>
        <v>0.11231191352178338</v>
      </c>
      <c r="G4615" s="26">
        <f t="shared" si="217"/>
        <v>1.4166986494529767E-3</v>
      </c>
      <c r="H4615" s="26">
        <f t="shared" si="218"/>
        <v>1.5911213620379004E-4</v>
      </c>
    </row>
    <row r="4616" spans="1:8" x14ac:dyDescent="0.25">
      <c r="A4616" s="12">
        <f>Riesgo!D4620</f>
        <v>0.62534244452981513</v>
      </c>
      <c r="F4616" s="75">
        <f t="shared" si="216"/>
        <v>-0.16394943598598122</v>
      </c>
      <c r="G4616" s="26">
        <f t="shared" si="217"/>
        <v>-4.4068653486135758E-3</v>
      </c>
      <c r="H4616" s="26">
        <f t="shared" si="218"/>
        <v>7.2250308837136024E-4</v>
      </c>
    </row>
    <row r="4617" spans="1:8" x14ac:dyDescent="0.25">
      <c r="A4617" s="12">
        <f>Riesgo!D4621</f>
        <v>0.77560475899013437</v>
      </c>
      <c r="F4617" s="75">
        <f t="shared" si="216"/>
        <v>-1.3687121525661983E-2</v>
      </c>
      <c r="G4617" s="26">
        <f t="shared" si="217"/>
        <v>-2.5641083319631942E-6</v>
      </c>
      <c r="H4617" s="26">
        <f t="shared" si="218"/>
        <v>3.5095262344542677E-8</v>
      </c>
    </row>
    <row r="4618" spans="1:8" x14ac:dyDescent="0.25">
      <c r="A4618" s="12">
        <f>Riesgo!D4622</f>
        <v>0.8764319266154541</v>
      </c>
      <c r="F4618" s="75">
        <f t="shared" si="216"/>
        <v>8.7140046099657753E-2</v>
      </c>
      <c r="G4618" s="26">
        <f t="shared" si="217"/>
        <v>6.6168814850115778E-4</v>
      </c>
      <c r="H4618" s="26">
        <f t="shared" si="218"/>
        <v>5.7659535763988077E-5</v>
      </c>
    </row>
    <row r="4619" spans="1:8" x14ac:dyDescent="0.25">
      <c r="A4619" s="12">
        <f>Riesgo!D4623</f>
        <v>0.81816744838954092</v>
      </c>
      <c r="F4619" s="75">
        <f t="shared" si="216"/>
        <v>2.8875567873744568E-2</v>
      </c>
      <c r="G4619" s="26">
        <f t="shared" si="217"/>
        <v>2.4076402870632746E-5</v>
      </c>
      <c r="H4619" s="26">
        <f t="shared" si="218"/>
        <v>6.9521980524657445E-7</v>
      </c>
    </row>
    <row r="4620" spans="1:8" x14ac:dyDescent="0.25">
      <c r="A4620" s="12">
        <f>Riesgo!D4624</f>
        <v>0.90809908550087526</v>
      </c>
      <c r="F4620" s="75">
        <f t="shared" si="216"/>
        <v>0.11880720498507891</v>
      </c>
      <c r="G4620" s="26">
        <f t="shared" si="217"/>
        <v>1.6769817518755793E-3</v>
      </c>
      <c r="H4620" s="26">
        <f t="shared" si="218"/>
        <v>1.9923751475131867E-4</v>
      </c>
    </row>
    <row r="4621" spans="1:8" x14ac:dyDescent="0.25">
      <c r="A4621" s="12">
        <f>Riesgo!D4625</f>
        <v>0.89662426253364103</v>
      </c>
      <c r="F4621" s="75">
        <f t="shared" si="216"/>
        <v>0.10733238201784467</v>
      </c>
      <c r="G4621" s="26">
        <f t="shared" si="217"/>
        <v>1.2364948252634044E-3</v>
      </c>
      <c r="H4621" s="26">
        <f t="shared" si="218"/>
        <v>1.3271593494825981E-4</v>
      </c>
    </row>
    <row r="4622" spans="1:8" x14ac:dyDescent="0.25">
      <c r="A4622" s="12">
        <f>Riesgo!D4626</f>
        <v>1</v>
      </c>
      <c r="F4622" s="75">
        <f t="shared" si="216"/>
        <v>0.21070811948420365</v>
      </c>
      <c r="G4622" s="26">
        <f t="shared" si="217"/>
        <v>9.3550004657532264E-3</v>
      </c>
      <c r="H4622" s="26">
        <f t="shared" si="218"/>
        <v>1.9711745559127117E-3</v>
      </c>
    </row>
    <row r="4623" spans="1:8" x14ac:dyDescent="0.25">
      <c r="A4623" s="12">
        <f>Riesgo!D4627</f>
        <v>0.81339167209524721</v>
      </c>
      <c r="F4623" s="75">
        <f t="shared" si="216"/>
        <v>2.4099791579450858E-2</v>
      </c>
      <c r="G4623" s="26">
        <f t="shared" si="217"/>
        <v>1.3997157844923198E-5</v>
      </c>
      <c r="H4623" s="26">
        <f t="shared" si="218"/>
        <v>3.3732858676732458E-7</v>
      </c>
    </row>
    <row r="4624" spans="1:8" x14ac:dyDescent="0.25">
      <c r="A4624" s="12">
        <f>Riesgo!D4628</f>
        <v>0.6882555368167631</v>
      </c>
      <c r="F4624" s="75">
        <f t="shared" si="216"/>
        <v>-0.10103634369903325</v>
      </c>
      <c r="G4624" s="26">
        <f t="shared" si="217"/>
        <v>-1.0314136264914509E-3</v>
      </c>
      <c r="H4624" s="26">
        <f t="shared" si="218"/>
        <v>1.0421026166205654E-4</v>
      </c>
    </row>
    <row r="4625" spans="1:8" x14ac:dyDescent="0.25">
      <c r="A4625" s="12">
        <f>Riesgo!D4629</f>
        <v>1</v>
      </c>
      <c r="F4625" s="75">
        <f t="shared" si="216"/>
        <v>0.21070811948420365</v>
      </c>
      <c r="G4625" s="26">
        <f t="shared" si="217"/>
        <v>9.3550004657532264E-3</v>
      </c>
      <c r="H4625" s="26">
        <f t="shared" si="218"/>
        <v>1.9711745559127117E-3</v>
      </c>
    </row>
    <row r="4626" spans="1:8" x14ac:dyDescent="0.25">
      <c r="A4626" s="12">
        <f>Riesgo!D4630</f>
        <v>0.77771044131165068</v>
      </c>
      <c r="F4626" s="75">
        <f t="shared" si="216"/>
        <v>-1.1581439204145672E-2</v>
      </c>
      <c r="G4626" s="26">
        <f t="shared" si="217"/>
        <v>-1.5534153602446397E-6</v>
      </c>
      <c r="H4626" s="26">
        <f t="shared" si="218"/>
        <v>1.7990785553459344E-8</v>
      </c>
    </row>
    <row r="4627" spans="1:8" x14ac:dyDescent="0.25">
      <c r="A4627" s="12">
        <f>Riesgo!D4631</f>
        <v>0.89749672211972165</v>
      </c>
      <c r="F4627" s="75">
        <f t="shared" si="216"/>
        <v>0.10820484160392529</v>
      </c>
      <c r="G4627" s="26">
        <f t="shared" si="217"/>
        <v>1.2668934210665189E-3</v>
      </c>
      <c r="H4627" s="26">
        <f t="shared" si="218"/>
        <v>1.3708400195555772E-4</v>
      </c>
    </row>
    <row r="4628" spans="1:8" x14ac:dyDescent="0.25">
      <c r="A4628" s="12">
        <f>Riesgo!D4632</f>
        <v>0.93065242603365794</v>
      </c>
      <c r="F4628" s="75">
        <f t="shared" si="216"/>
        <v>0.14136054551786159</v>
      </c>
      <c r="G4628" s="26">
        <f t="shared" si="217"/>
        <v>2.8247800502590381E-3</v>
      </c>
      <c r="H4628" s="26">
        <f t="shared" si="218"/>
        <v>3.9931244887259011E-4</v>
      </c>
    </row>
    <row r="4629" spans="1:8" x14ac:dyDescent="0.25">
      <c r="A4629" s="12">
        <f>Riesgo!D4633</f>
        <v>0.87635764017990592</v>
      </c>
      <c r="F4629" s="75">
        <f t="shared" si="216"/>
        <v>8.7065759664109565E-2</v>
      </c>
      <c r="G4629" s="26">
        <f t="shared" si="217"/>
        <v>6.599973336283263E-4</v>
      </c>
      <c r="H4629" s="26">
        <f t="shared" si="218"/>
        <v>5.7463169228636992E-5</v>
      </c>
    </row>
    <row r="4630" spans="1:8" x14ac:dyDescent="0.25">
      <c r="A4630" s="12">
        <f>Riesgo!D4634</f>
        <v>0.93290429176371592</v>
      </c>
      <c r="F4630" s="75">
        <f t="shared" si="216"/>
        <v>0.14361241124791957</v>
      </c>
      <c r="G4630" s="26">
        <f t="shared" si="217"/>
        <v>2.961937717902644E-3</v>
      </c>
      <c r="H4630" s="26">
        <f t="shared" si="218"/>
        <v>4.2537101763415891E-4</v>
      </c>
    </row>
    <row r="4631" spans="1:8" x14ac:dyDescent="0.25">
      <c r="A4631" s="12">
        <f>Riesgo!D4635</f>
        <v>0.77251951328952384</v>
      </c>
      <c r="F4631" s="75">
        <f t="shared" si="216"/>
        <v>-1.6772367226272511E-2</v>
      </c>
      <c r="G4631" s="26">
        <f t="shared" si="217"/>
        <v>-4.718273240667166E-6</v>
      </c>
      <c r="H4631" s="26">
        <f t="shared" si="218"/>
        <v>7.9136611466364569E-8</v>
      </c>
    </row>
    <row r="4632" spans="1:8" x14ac:dyDescent="0.25">
      <c r="A4632" s="12">
        <f>Riesgo!D4636</f>
        <v>0.50698477153764787</v>
      </c>
      <c r="F4632" s="75">
        <f t="shared" si="216"/>
        <v>-0.28230710897814848</v>
      </c>
      <c r="G4632" s="26">
        <f t="shared" si="217"/>
        <v>-2.2499115423372198E-2</v>
      </c>
      <c r="H4632" s="26">
        <f t="shared" si="218"/>
        <v>6.3516602297378766E-3</v>
      </c>
    </row>
    <row r="4633" spans="1:8" x14ac:dyDescent="0.25">
      <c r="A4633" s="12">
        <f>Riesgo!D4637</f>
        <v>0.91418550291574285</v>
      </c>
      <c r="F4633" s="75">
        <f t="shared" si="216"/>
        <v>0.1248936223999465</v>
      </c>
      <c r="G4633" s="26">
        <f t="shared" si="217"/>
        <v>1.9481427923663751E-3</v>
      </c>
      <c r="H4633" s="26">
        <f t="shared" si="218"/>
        <v>2.4331061029098344E-4</v>
      </c>
    </row>
    <row r="4634" spans="1:8" x14ac:dyDescent="0.25">
      <c r="A4634" s="12">
        <f>Riesgo!D4638</f>
        <v>0.63513292053145076</v>
      </c>
      <c r="F4634" s="75">
        <f t="shared" si="216"/>
        <v>-0.15415895998434559</v>
      </c>
      <c r="G4634" s="26">
        <f t="shared" si="217"/>
        <v>-3.6635853629266644E-3</v>
      </c>
      <c r="H4634" s="26">
        <f t="shared" si="218"/>
        <v>5.647745093626459E-4</v>
      </c>
    </row>
    <row r="4635" spans="1:8" x14ac:dyDescent="0.25">
      <c r="A4635" s="12">
        <f>Riesgo!D4639</f>
        <v>0.80796180528615302</v>
      </c>
      <c r="F4635" s="75">
        <f t="shared" si="216"/>
        <v>1.8669924770356672E-2</v>
      </c>
      <c r="G4635" s="26">
        <f t="shared" si="217"/>
        <v>6.5077026951749213E-6</v>
      </c>
      <c r="H4635" s="26">
        <f t="shared" si="218"/>
        <v>1.2149831974676313E-7</v>
      </c>
    </row>
    <row r="4636" spans="1:8" x14ac:dyDescent="0.25">
      <c r="A4636" s="12">
        <f>Riesgo!D4640</f>
        <v>0.75821539347111055</v>
      </c>
      <c r="F4636" s="75">
        <f t="shared" si="216"/>
        <v>-3.1076487044685797E-2</v>
      </c>
      <c r="G4636" s="26">
        <f t="shared" si="217"/>
        <v>-3.0012056672223304E-5</v>
      </c>
      <c r="H4636" s="26">
        <f t="shared" si="218"/>
        <v>9.3266929035872339E-7</v>
      </c>
    </row>
    <row r="4637" spans="1:8" x14ac:dyDescent="0.25">
      <c r="A4637" s="12">
        <f>Riesgo!D4641</f>
        <v>0.79677938754755639</v>
      </c>
      <c r="F4637" s="75">
        <f t="shared" si="216"/>
        <v>7.4875070317600434E-3</v>
      </c>
      <c r="G4637" s="26">
        <f t="shared" si="217"/>
        <v>4.1977032133042412E-7</v>
      </c>
      <c r="H4637" s="26">
        <f t="shared" si="218"/>
        <v>3.1430332326857233E-9</v>
      </c>
    </row>
    <row r="4638" spans="1:8" x14ac:dyDescent="0.25">
      <c r="A4638" s="12">
        <f>Riesgo!D4642</f>
        <v>0.91377130362928016</v>
      </c>
      <c r="F4638" s="75">
        <f t="shared" si="216"/>
        <v>0.12447942311348381</v>
      </c>
      <c r="G4638" s="26">
        <f t="shared" si="217"/>
        <v>1.9288244424786045E-3</v>
      </c>
      <c r="H4638" s="26">
        <f t="shared" si="218"/>
        <v>2.4009895388692372E-4</v>
      </c>
    </row>
    <row r="4639" spans="1:8" x14ac:dyDescent="0.25">
      <c r="A4639" s="12">
        <f>Riesgo!D4643</f>
        <v>0.51009970331998711</v>
      </c>
      <c r="F4639" s="75">
        <f t="shared" si="216"/>
        <v>-0.27919217719580924</v>
      </c>
      <c r="G4639" s="26">
        <f t="shared" si="217"/>
        <v>-2.1762547714540895E-2</v>
      </c>
      <c r="H4639" s="26">
        <f t="shared" si="218"/>
        <v>6.0759330777503543E-3</v>
      </c>
    </row>
    <row r="4640" spans="1:8" x14ac:dyDescent="0.25">
      <c r="A4640" s="12">
        <f>Riesgo!D4644</f>
        <v>0.95623811556346083</v>
      </c>
      <c r="F4640" s="75">
        <f t="shared" si="216"/>
        <v>0.16694623504766448</v>
      </c>
      <c r="G4640" s="26">
        <f t="shared" si="217"/>
        <v>4.652966095803247E-3</v>
      </c>
      <c r="H4640" s="26">
        <f t="shared" si="218"/>
        <v>7.7679517149878267E-4</v>
      </c>
    </row>
    <row r="4641" spans="1:8" x14ac:dyDescent="0.25">
      <c r="A4641" s="12">
        <f>Riesgo!D4645</f>
        <v>0.86258340788626808</v>
      </c>
      <c r="F4641" s="75">
        <f t="shared" si="216"/>
        <v>7.3291527370471732E-2</v>
      </c>
      <c r="G4641" s="26">
        <f t="shared" si="217"/>
        <v>3.936962852656141E-4</v>
      </c>
      <c r="H4641" s="26">
        <f t="shared" si="218"/>
        <v>2.8854602067197802E-5</v>
      </c>
    </row>
    <row r="4642" spans="1:8" x14ac:dyDescent="0.25">
      <c r="A4642" s="12">
        <f>Riesgo!D4646</f>
        <v>0.71735337747744132</v>
      </c>
      <c r="F4642" s="75">
        <f t="shared" si="216"/>
        <v>-7.1938503038355028E-2</v>
      </c>
      <c r="G4642" s="26">
        <f t="shared" si="217"/>
        <v>-3.7229241590520245E-4</v>
      </c>
      <c r="H4642" s="26">
        <f t="shared" si="218"/>
        <v>2.6782159092752941E-5</v>
      </c>
    </row>
    <row r="4643" spans="1:8" x14ac:dyDescent="0.25">
      <c r="A4643" s="12">
        <f>Riesgo!D4647</f>
        <v>0.84936046780378893</v>
      </c>
      <c r="F4643" s="75">
        <f t="shared" si="216"/>
        <v>6.0068587287992581E-2</v>
      </c>
      <c r="G4643" s="26">
        <f t="shared" si="217"/>
        <v>2.1674158979186265E-4</v>
      </c>
      <c r="H4643" s="26">
        <f t="shared" si="218"/>
        <v>1.3019361105350783E-5</v>
      </c>
    </row>
    <row r="4644" spans="1:8" x14ac:dyDescent="0.25">
      <c r="A4644" s="12">
        <f>Riesgo!D4648</f>
        <v>0.88434260229834061</v>
      </c>
      <c r="F4644" s="75">
        <f t="shared" si="216"/>
        <v>9.5050721782544256E-2</v>
      </c>
      <c r="G4644" s="26">
        <f t="shared" si="217"/>
        <v>8.5874902561215672E-4</v>
      </c>
      <c r="H4644" s="26">
        <f t="shared" si="218"/>
        <v>8.1624714714492087E-5</v>
      </c>
    </row>
    <row r="4645" spans="1:8" x14ac:dyDescent="0.25">
      <c r="A4645" s="12">
        <f>Riesgo!D4649</f>
        <v>0.67976985375009391</v>
      </c>
      <c r="F4645" s="75">
        <f t="shared" si="216"/>
        <v>-0.10952202676570244</v>
      </c>
      <c r="G4645" s="26">
        <f t="shared" si="217"/>
        <v>-1.3137248536741848E-3</v>
      </c>
      <c r="H4645" s="26">
        <f t="shared" si="218"/>
        <v>1.4388180858687256E-4</v>
      </c>
    </row>
    <row r="4646" spans="1:8" x14ac:dyDescent="0.25">
      <c r="A4646" s="12">
        <f>Riesgo!D4650</f>
        <v>0.99344639377026622</v>
      </c>
      <c r="F4646" s="75">
        <f t="shared" si="216"/>
        <v>0.20415451325446987</v>
      </c>
      <c r="G4646" s="26">
        <f t="shared" si="217"/>
        <v>8.5089692855825905E-3</v>
      </c>
      <c r="H4646" s="26">
        <f t="shared" si="218"/>
        <v>1.7371444827953479E-3</v>
      </c>
    </row>
    <row r="4647" spans="1:8" x14ac:dyDescent="0.25">
      <c r="A4647" s="12">
        <f>Riesgo!D4651</f>
        <v>0.93493688218849746</v>
      </c>
      <c r="F4647" s="75">
        <f t="shared" si="216"/>
        <v>0.14564500167270111</v>
      </c>
      <c r="G4647" s="26">
        <f t="shared" si="217"/>
        <v>3.0894897206574729E-3</v>
      </c>
      <c r="H4647" s="26">
        <f t="shared" si="218"/>
        <v>4.4996873553295054E-4</v>
      </c>
    </row>
    <row r="4648" spans="1:8" x14ac:dyDescent="0.25">
      <c r="A4648" s="12">
        <f>Riesgo!D4652</f>
        <v>0.92773183052410524</v>
      </c>
      <c r="F4648" s="75">
        <f t="shared" si="216"/>
        <v>0.13843995000830889</v>
      </c>
      <c r="G4648" s="26">
        <f t="shared" si="217"/>
        <v>2.6532874412177332E-3</v>
      </c>
      <c r="H4648" s="26">
        <f t="shared" si="218"/>
        <v>3.6732098071985681E-4</v>
      </c>
    </row>
    <row r="4649" spans="1:8" x14ac:dyDescent="0.25">
      <c r="A4649" s="12">
        <f>Riesgo!D4653</f>
        <v>0.72206157414969818</v>
      </c>
      <c r="F4649" s="75">
        <f t="shared" si="216"/>
        <v>-6.7230306366098169E-2</v>
      </c>
      <c r="G4649" s="26">
        <f t="shared" si="217"/>
        <v>-3.0387520929340449E-4</v>
      </c>
      <c r="H4649" s="26">
        <f t="shared" si="218"/>
        <v>2.0429623417857787E-5</v>
      </c>
    </row>
    <row r="4650" spans="1:8" x14ac:dyDescent="0.25">
      <c r="A4650" s="12">
        <f>Riesgo!D4654</f>
        <v>0.97116581644441879</v>
      </c>
      <c r="F4650" s="75">
        <f t="shared" si="216"/>
        <v>0.18187393592862244</v>
      </c>
      <c r="G4650" s="26">
        <f t="shared" si="217"/>
        <v>6.0160494362095909E-3</v>
      </c>
      <c r="H4650" s="26">
        <f t="shared" si="218"/>
        <v>1.0941625897046081E-3</v>
      </c>
    </row>
    <row r="4651" spans="1:8" x14ac:dyDescent="0.25">
      <c r="A4651" s="12">
        <f>Riesgo!D4655</f>
        <v>0.77664936727298783</v>
      </c>
      <c r="F4651" s="75">
        <f t="shared" si="216"/>
        <v>-1.2642513242808517E-2</v>
      </c>
      <c r="G4651" s="26">
        <f t="shared" si="217"/>
        <v>-2.0206926029280203E-6</v>
      </c>
      <c r="H4651" s="26">
        <f t="shared" si="218"/>
        <v>2.5546632992162714E-8</v>
      </c>
    </row>
    <row r="4652" spans="1:8" x14ac:dyDescent="0.25">
      <c r="A4652" s="12">
        <f>Riesgo!D4656</f>
        <v>0.80348321008547818</v>
      </c>
      <c r="F4652" s="75">
        <f t="shared" si="216"/>
        <v>1.4191329569681832E-2</v>
      </c>
      <c r="G4652" s="26">
        <f t="shared" si="217"/>
        <v>2.8580462851531394E-6</v>
      </c>
      <c r="H4652" s="26">
        <f t="shared" si="218"/>
        <v>4.0559476758013059E-8</v>
      </c>
    </row>
    <row r="4653" spans="1:8" x14ac:dyDescent="0.25">
      <c r="A4653" s="12">
        <f>Riesgo!D4657</f>
        <v>0.61734920736960031</v>
      </c>
      <c r="F4653" s="75">
        <f t="shared" si="216"/>
        <v>-0.17194267314619605</v>
      </c>
      <c r="G4653" s="26">
        <f t="shared" si="217"/>
        <v>-5.0833618226487683E-3</v>
      </c>
      <c r="H4653" s="26">
        <f t="shared" si="218"/>
        <v>8.7404682035554853E-4</v>
      </c>
    </row>
    <row r="4654" spans="1:8" x14ac:dyDescent="0.25">
      <c r="A4654" s="12">
        <f>Riesgo!D4658</f>
        <v>0.66441614626275303</v>
      </c>
      <c r="F4654" s="75">
        <f t="shared" si="216"/>
        <v>-0.12487573425304332</v>
      </c>
      <c r="G4654" s="26">
        <f t="shared" si="217"/>
        <v>-1.9473058319334471E-3</v>
      </c>
      <c r="H4654" s="26">
        <f t="shared" si="218"/>
        <v>2.4317124557792259E-4</v>
      </c>
    </row>
    <row r="4655" spans="1:8" x14ac:dyDescent="0.25">
      <c r="A4655" s="12">
        <f>Riesgo!D4659</f>
        <v>0.73436020488965592</v>
      </c>
      <c r="F4655" s="75">
        <f t="shared" si="216"/>
        <v>-5.493167562614043E-2</v>
      </c>
      <c r="G4655" s="26">
        <f t="shared" si="217"/>
        <v>-1.6575572624458166E-4</v>
      </c>
      <c r="H4655" s="26">
        <f t="shared" si="218"/>
        <v>9.1052397872426911E-6</v>
      </c>
    </row>
    <row r="4656" spans="1:8" x14ac:dyDescent="0.25">
      <c r="A4656" s="12">
        <f>Riesgo!D4660</f>
        <v>0.98204690284428209</v>
      </c>
      <c r="F4656" s="75">
        <f t="shared" si="216"/>
        <v>0.19275502232848574</v>
      </c>
      <c r="G4656" s="26">
        <f t="shared" si="217"/>
        <v>7.1617162135796646E-3</v>
      </c>
      <c r="H4656" s="26">
        <f t="shared" si="218"/>
        <v>1.3804567686588267E-3</v>
      </c>
    </row>
    <row r="4657" spans="1:8" x14ac:dyDescent="0.25">
      <c r="A4657" s="12">
        <f>Riesgo!D4661</f>
        <v>0.82627323011222631</v>
      </c>
      <c r="F4657" s="75">
        <f t="shared" si="216"/>
        <v>3.6981349596429958E-2</v>
      </c>
      <c r="G4657" s="26">
        <f t="shared" si="217"/>
        <v>5.0576441396018943E-5</v>
      </c>
      <c r="H4657" s="26">
        <f t="shared" si="218"/>
        <v>1.8703850606095286E-6</v>
      </c>
    </row>
    <row r="4658" spans="1:8" x14ac:dyDescent="0.25">
      <c r="A4658" s="12">
        <f>Riesgo!D4662</f>
        <v>0.7957741734964856</v>
      </c>
      <c r="F4658" s="75">
        <f t="shared" si="216"/>
        <v>6.4822929806892526E-3</v>
      </c>
      <c r="G4658" s="26">
        <f t="shared" si="217"/>
        <v>2.723867437519209E-7</v>
      </c>
      <c r="H4658" s="26">
        <f t="shared" si="218"/>
        <v>1.765690677055879E-9</v>
      </c>
    </row>
    <row r="4659" spans="1:8" x14ac:dyDescent="0.25">
      <c r="A4659" s="12">
        <f>Riesgo!D4663</f>
        <v>0.80675458762615726</v>
      </c>
      <c r="F4659" s="75">
        <f t="shared" si="216"/>
        <v>1.7462707110360909E-2</v>
      </c>
      <c r="G4659" s="26">
        <f t="shared" si="217"/>
        <v>5.3251851206585652E-6</v>
      </c>
      <c r="H4659" s="26">
        <f t="shared" si="218"/>
        <v>9.2992148070512433E-8</v>
      </c>
    </row>
    <row r="4660" spans="1:8" x14ac:dyDescent="0.25">
      <c r="A4660" s="12">
        <f>Riesgo!D4664</f>
        <v>0.44201968069972108</v>
      </c>
      <c r="F4660" s="75">
        <f t="shared" si="216"/>
        <v>-0.34727219981607527</v>
      </c>
      <c r="G4660" s="26">
        <f t="shared" si="217"/>
        <v>-4.1880326073671655E-2</v>
      </c>
      <c r="H4660" s="26">
        <f t="shared" si="218"/>
        <v>1.454387296461849E-2</v>
      </c>
    </row>
    <row r="4661" spans="1:8" x14ac:dyDescent="0.25">
      <c r="A4661" s="12">
        <f>Riesgo!D4665</f>
        <v>0.74289977615204805</v>
      </c>
      <c r="F4661" s="75">
        <f t="shared" si="216"/>
        <v>-4.6392104363748299E-2</v>
      </c>
      <c r="G4661" s="26">
        <f t="shared" si="217"/>
        <v>-9.9846355710311581E-5</v>
      </c>
      <c r="H4661" s="26">
        <f t="shared" si="218"/>
        <v>4.6320825544527113E-6</v>
      </c>
    </row>
    <row r="4662" spans="1:8" x14ac:dyDescent="0.25">
      <c r="A4662" s="12">
        <f>Riesgo!D4666</f>
        <v>0.60544537140699561</v>
      </c>
      <c r="F4662" s="75">
        <f t="shared" si="216"/>
        <v>-0.18384650910880074</v>
      </c>
      <c r="G4662" s="26">
        <f t="shared" si="217"/>
        <v>-6.2139272383649434E-3</v>
      </c>
      <c r="H4662" s="26">
        <f t="shared" si="218"/>
        <v>1.1424088306294855E-3</v>
      </c>
    </row>
    <row r="4663" spans="1:8" x14ac:dyDescent="0.25">
      <c r="A4663" s="12">
        <f>Riesgo!D4667</f>
        <v>0.84198051493641624</v>
      </c>
      <c r="F4663" s="75">
        <f t="shared" si="216"/>
        <v>5.2688634420619884E-2</v>
      </c>
      <c r="G4663" s="26">
        <f t="shared" si="217"/>
        <v>1.4626850689145003E-4</v>
      </c>
      <c r="H4663" s="26">
        <f t="shared" si="218"/>
        <v>7.7066878868535311E-6</v>
      </c>
    </row>
    <row r="4664" spans="1:8" x14ac:dyDescent="0.25">
      <c r="A4664" s="12">
        <f>Riesgo!D4668</f>
        <v>0.81293792874199078</v>
      </c>
      <c r="F4664" s="75">
        <f t="shared" si="216"/>
        <v>2.3646048226194427E-2</v>
      </c>
      <c r="G4664" s="26">
        <f t="shared" si="217"/>
        <v>1.322134728491701E-5</v>
      </c>
      <c r="H4664" s="26">
        <f t="shared" si="218"/>
        <v>3.1263261551441234E-7</v>
      </c>
    </row>
    <row r="4665" spans="1:8" x14ac:dyDescent="0.25">
      <c r="A4665" s="12">
        <f>Riesgo!D4669</f>
        <v>0.77175169796427734</v>
      </c>
      <c r="F4665" s="75">
        <f t="shared" si="216"/>
        <v>-1.7540182551519012E-2</v>
      </c>
      <c r="G4665" s="26">
        <f t="shared" si="217"/>
        <v>-5.3963775525542912E-6</v>
      </c>
      <c r="H4665" s="26">
        <f t="shared" si="218"/>
        <v>9.4653447388721658E-8</v>
      </c>
    </row>
    <row r="4666" spans="1:8" x14ac:dyDescent="0.25">
      <c r="A4666" s="12">
        <f>Riesgo!D4670</f>
        <v>0.793762714434746</v>
      </c>
      <c r="F4666" s="75">
        <f t="shared" si="216"/>
        <v>4.470833918949646E-3</v>
      </c>
      <c r="G4666" s="26">
        <f t="shared" si="217"/>
        <v>8.9364619679595988E-8</v>
      </c>
      <c r="H4666" s="26">
        <f t="shared" si="218"/>
        <v>3.9953437281757279E-10</v>
      </c>
    </row>
    <row r="4667" spans="1:8" x14ac:dyDescent="0.25">
      <c r="A4667" s="12">
        <f>Riesgo!D4671</f>
        <v>0.52763073188904597</v>
      </c>
      <c r="F4667" s="75">
        <f t="shared" si="216"/>
        <v>-0.26166114862675038</v>
      </c>
      <c r="G4667" s="26">
        <f t="shared" si="217"/>
        <v>-1.7915037868815938E-2</v>
      </c>
      <c r="H4667" s="26">
        <f t="shared" si="218"/>
        <v>4.6876693864461088E-3</v>
      </c>
    </row>
    <row r="4668" spans="1:8" x14ac:dyDescent="0.25">
      <c r="A4668" s="12">
        <f>Riesgo!D4672</f>
        <v>0.80724501074084454</v>
      </c>
      <c r="F4668" s="75">
        <f t="shared" si="216"/>
        <v>1.7953130225048186E-2</v>
      </c>
      <c r="G4668" s="26">
        <f t="shared" si="217"/>
        <v>5.7865611016778669E-6</v>
      </c>
      <c r="H4668" s="26">
        <f t="shared" si="218"/>
        <v>1.0388688501362105E-7</v>
      </c>
    </row>
    <row r="4669" spans="1:8" x14ac:dyDescent="0.25">
      <c r="A4669" s="12">
        <f>Riesgo!D4673</f>
        <v>0.83477231072336089</v>
      </c>
      <c r="F4669" s="75">
        <f t="shared" si="216"/>
        <v>4.5480430207564537E-2</v>
      </c>
      <c r="G4669" s="26">
        <f t="shared" si="217"/>
        <v>9.4074884180466603E-5</v>
      </c>
      <c r="H4669" s="26">
        <f t="shared" si="218"/>
        <v>4.278566204254429E-6</v>
      </c>
    </row>
    <row r="4670" spans="1:8" x14ac:dyDescent="0.25">
      <c r="A4670" s="12">
        <f>Riesgo!D4674</f>
        <v>0.98022668217045694</v>
      </c>
      <c r="F4670" s="75">
        <f t="shared" si="216"/>
        <v>0.19093480165466059</v>
      </c>
      <c r="G4670" s="26">
        <f t="shared" si="217"/>
        <v>6.9607379329361596E-3</v>
      </c>
      <c r="H4670" s="26">
        <f t="shared" si="218"/>
        <v>1.3290471165952379E-3</v>
      </c>
    </row>
    <row r="4671" spans="1:8" x14ac:dyDescent="0.25">
      <c r="A4671" s="12">
        <f>Riesgo!D4675</f>
        <v>0.81769817943175638</v>
      </c>
      <c r="F4671" s="75">
        <f t="shared" si="216"/>
        <v>2.8406298915960027E-2</v>
      </c>
      <c r="G4671" s="26">
        <f t="shared" si="217"/>
        <v>2.2921548741644436E-5</v>
      </c>
      <c r="H4671" s="26">
        <f t="shared" si="218"/>
        <v>6.5111636517189927E-7</v>
      </c>
    </row>
    <row r="4672" spans="1:8" x14ac:dyDescent="0.25">
      <c r="A4672" s="12">
        <f>Riesgo!D4676</f>
        <v>0.48433141714756933</v>
      </c>
      <c r="F4672" s="75">
        <f t="shared" si="216"/>
        <v>-0.30496046336822702</v>
      </c>
      <c r="G4672" s="26">
        <f t="shared" si="217"/>
        <v>-2.8361592744704057E-2</v>
      </c>
      <c r="H4672" s="26">
        <f t="shared" si="218"/>
        <v>8.649164465285894E-3</v>
      </c>
    </row>
    <row r="4673" spans="1:8" x14ac:dyDescent="0.25">
      <c r="A4673" s="12">
        <f>Riesgo!D4677</f>
        <v>0.96139852838402962</v>
      </c>
      <c r="F4673" s="75">
        <f t="shared" si="216"/>
        <v>0.17210664786823326</v>
      </c>
      <c r="G4673" s="26">
        <f t="shared" si="217"/>
        <v>5.0979190816786103E-3</v>
      </c>
      <c r="H4673" s="26">
        <f t="shared" si="218"/>
        <v>8.7738576425120773E-4</v>
      </c>
    </row>
    <row r="4674" spans="1:8" x14ac:dyDescent="0.25">
      <c r="A4674" s="12">
        <f>Riesgo!D4678</f>
        <v>0.58501103510452224</v>
      </c>
      <c r="F4674" s="75">
        <f t="shared" si="216"/>
        <v>-0.20428084541127411</v>
      </c>
      <c r="G4674" s="26">
        <f t="shared" si="217"/>
        <v>-8.5247752810349523E-3</v>
      </c>
      <c r="H4674" s="26">
        <f t="shared" si="218"/>
        <v>1.741448301350952E-3</v>
      </c>
    </row>
    <row r="4675" spans="1:8" x14ac:dyDescent="0.25">
      <c r="A4675" s="12">
        <f>Riesgo!D4679</f>
        <v>1</v>
      </c>
      <c r="F4675" s="75">
        <f t="shared" ref="F4675:F4738" si="219">A4675-$D$4</f>
        <v>0.21070811948420365</v>
      </c>
      <c r="G4675" s="26">
        <f t="shared" ref="G4675:G4738" si="220">IF(A4675=0,0,(A4675-D$4)^3)</f>
        <v>9.3550004657532264E-3</v>
      </c>
      <c r="H4675" s="26">
        <f t="shared" ref="H4675:H4738" si="221">IF(A4675=0,0,(A4675-D$4)^4)</f>
        <v>1.9711745559127117E-3</v>
      </c>
    </row>
    <row r="4676" spans="1:8" x14ac:dyDescent="0.25">
      <c r="A4676" s="12">
        <f>Riesgo!D4680</f>
        <v>0.96348594899166917</v>
      </c>
      <c r="F4676" s="75">
        <f t="shared" si="219"/>
        <v>0.17419406847587282</v>
      </c>
      <c r="G4676" s="26">
        <f t="shared" si="220"/>
        <v>5.2856705186989719E-3</v>
      </c>
      <c r="H4676" s="26">
        <f t="shared" si="221"/>
        <v>9.2073245227515088E-4</v>
      </c>
    </row>
    <row r="4677" spans="1:8" x14ac:dyDescent="0.25">
      <c r="A4677" s="12">
        <f>Riesgo!D4681</f>
        <v>0.83725637778975082</v>
      </c>
      <c r="F4677" s="75">
        <f t="shared" si="219"/>
        <v>4.7964497273954465E-2</v>
      </c>
      <c r="G4677" s="26">
        <f t="shared" si="220"/>
        <v>1.1034678661669624E-4</v>
      </c>
      <c r="H4677" s="26">
        <f t="shared" si="221"/>
        <v>5.2927281458661607E-6</v>
      </c>
    </row>
    <row r="4678" spans="1:8" x14ac:dyDescent="0.25">
      <c r="A4678" s="12">
        <f>Riesgo!D4682</f>
        <v>0.60911076053654478</v>
      </c>
      <c r="F4678" s="75">
        <f t="shared" si="219"/>
        <v>-0.18018111997925157</v>
      </c>
      <c r="G4678" s="26">
        <f t="shared" si="220"/>
        <v>-5.8496225823261106E-3</v>
      </c>
      <c r="H4678" s="26">
        <f t="shared" si="221"/>
        <v>1.0539915483394403E-3</v>
      </c>
    </row>
    <row r="4679" spans="1:8" x14ac:dyDescent="0.25">
      <c r="A4679" s="12">
        <f>Riesgo!D4683</f>
        <v>0.74239116336475364</v>
      </c>
      <c r="F4679" s="75">
        <f t="shared" si="219"/>
        <v>-4.6900717151042715E-2</v>
      </c>
      <c r="G4679" s="26">
        <f t="shared" si="220"/>
        <v>-1.0316644143017838E-4</v>
      </c>
      <c r="H4679" s="26">
        <f t="shared" si="221"/>
        <v>4.8385800889964109E-6</v>
      </c>
    </row>
    <row r="4680" spans="1:8" x14ac:dyDescent="0.25">
      <c r="A4680" s="12">
        <f>Riesgo!D4684</f>
        <v>0.83623030644545271</v>
      </c>
      <c r="F4680" s="75">
        <f t="shared" si="219"/>
        <v>4.6938425929656358E-2</v>
      </c>
      <c r="G4680" s="26">
        <f t="shared" si="220"/>
        <v>1.034154829850084E-4</v>
      </c>
      <c r="H4680" s="26">
        <f t="shared" si="221"/>
        <v>4.854159988071455E-6</v>
      </c>
    </row>
    <row r="4681" spans="1:8" x14ac:dyDescent="0.25">
      <c r="A4681" s="12">
        <f>Riesgo!D4685</f>
        <v>0.69943061312822041</v>
      </c>
      <c r="F4681" s="75">
        <f t="shared" si="219"/>
        <v>-8.9861267387575938E-2</v>
      </c>
      <c r="G4681" s="26">
        <f t="shared" si="220"/>
        <v>-7.2563399146713761E-4</v>
      </c>
      <c r="H4681" s="26">
        <f t="shared" si="221"/>
        <v>6.5206390132742449E-5</v>
      </c>
    </row>
    <row r="4682" spans="1:8" x14ac:dyDescent="0.25">
      <c r="A4682" s="12">
        <f>Riesgo!D4686</f>
        <v>0.64472623078582314</v>
      </c>
      <c r="F4682" s="75">
        <f t="shared" si="219"/>
        <v>-0.14456564972997321</v>
      </c>
      <c r="G4682" s="26">
        <f t="shared" si="220"/>
        <v>-3.0213103419417966E-3</v>
      </c>
      <c r="H4682" s="26">
        <f t="shared" si="221"/>
        <v>4.3677769261870339E-4</v>
      </c>
    </row>
    <row r="4683" spans="1:8" x14ac:dyDescent="0.25">
      <c r="A4683" s="12">
        <f>Riesgo!D4687</f>
        <v>0.78406982784155899</v>
      </c>
      <c r="F4683" s="75">
        <f t="shared" si="219"/>
        <v>-5.2220526742373652E-3</v>
      </c>
      <c r="G4683" s="26">
        <f t="shared" si="220"/>
        <v>-1.4240451025768122E-7</v>
      </c>
      <c r="H4683" s="26">
        <f t="shared" si="221"/>
        <v>7.4364385361458656E-10</v>
      </c>
    </row>
    <row r="4684" spans="1:8" x14ac:dyDescent="0.25">
      <c r="A4684" s="12">
        <f>Riesgo!D4688</f>
        <v>0.76490949360475946</v>
      </c>
      <c r="F4684" s="75">
        <f t="shared" si="219"/>
        <v>-2.4382386911036891E-2</v>
      </c>
      <c r="G4684" s="26">
        <f t="shared" si="220"/>
        <v>-1.4495348316770908E-5</v>
      </c>
      <c r="H4684" s="26">
        <f t="shared" si="221"/>
        <v>3.5343119106975564E-7</v>
      </c>
    </row>
    <row r="4685" spans="1:8" x14ac:dyDescent="0.25">
      <c r="A4685" s="12">
        <f>Riesgo!D4689</f>
        <v>0.96736563731519953</v>
      </c>
      <c r="F4685" s="75">
        <f t="shared" si="219"/>
        <v>0.17807375679940318</v>
      </c>
      <c r="G4685" s="26">
        <f t="shared" si="220"/>
        <v>5.6467656366930678E-3</v>
      </c>
      <c r="H4685" s="26">
        <f t="shared" si="221"/>
        <v>1.0055407706917082E-3</v>
      </c>
    </row>
    <row r="4686" spans="1:8" x14ac:dyDescent="0.25">
      <c r="A4686" s="12">
        <f>Riesgo!D4690</f>
        <v>0.71996733027194193</v>
      </c>
      <c r="F4686" s="75">
        <f t="shared" si="219"/>
        <v>-6.9324550243854421E-2</v>
      </c>
      <c r="G4686" s="26">
        <f t="shared" si="220"/>
        <v>-3.3316638922096105E-4</v>
      </c>
      <c r="H4686" s="26">
        <f t="shared" si="221"/>
        <v>2.309661008911207E-5</v>
      </c>
    </row>
    <row r="4687" spans="1:8" x14ac:dyDescent="0.25">
      <c r="A4687" s="12">
        <f>Riesgo!D4691</f>
        <v>0.59117424886658543</v>
      </c>
      <c r="F4687" s="75">
        <f t="shared" si="219"/>
        <v>-0.19811763164921092</v>
      </c>
      <c r="G4687" s="26">
        <f t="shared" si="220"/>
        <v>-7.7762351144543967E-3</v>
      </c>
      <c r="H4687" s="26">
        <f t="shared" si="221"/>
        <v>1.5406092840231358E-3</v>
      </c>
    </row>
    <row r="4688" spans="1:8" x14ac:dyDescent="0.25">
      <c r="A4688" s="12">
        <f>Riesgo!D4692</f>
        <v>0.57850657155079854</v>
      </c>
      <c r="F4688" s="75">
        <f t="shared" si="219"/>
        <v>-0.21078530896499781</v>
      </c>
      <c r="G4688" s="26">
        <f t="shared" si="220"/>
        <v>-9.3652853877846543E-3</v>
      </c>
      <c r="H4688" s="26">
        <f t="shared" si="221"/>
        <v>1.9740645740095679E-3</v>
      </c>
    </row>
    <row r="4689" spans="1:8" x14ac:dyDescent="0.25">
      <c r="A4689" s="12">
        <f>Riesgo!D4693</f>
        <v>0.88023579724676015</v>
      </c>
      <c r="F4689" s="75">
        <f t="shared" si="219"/>
        <v>9.0943916730963803E-2</v>
      </c>
      <c r="G4689" s="26">
        <f t="shared" si="220"/>
        <v>7.5217858184686013E-4</v>
      </c>
      <c r="H4689" s="26">
        <f t="shared" si="221"/>
        <v>6.8406066314295277E-5</v>
      </c>
    </row>
    <row r="4690" spans="1:8" x14ac:dyDescent="0.25">
      <c r="A4690" s="12">
        <f>Riesgo!D4694</f>
        <v>0.83312764196749933</v>
      </c>
      <c r="F4690" s="75">
        <f t="shared" si="219"/>
        <v>4.3835761451702981E-2</v>
      </c>
      <c r="G4690" s="26">
        <f t="shared" si="220"/>
        <v>8.4233658688969489E-5</v>
      </c>
      <c r="H4690" s="26">
        <f t="shared" si="221"/>
        <v>3.6924465684938341E-6</v>
      </c>
    </row>
    <row r="4691" spans="1:8" x14ac:dyDescent="0.25">
      <c r="A4691" s="12">
        <f>Riesgo!D4695</f>
        <v>0.70455998316056767</v>
      </c>
      <c r="F4691" s="75">
        <f t="shared" si="219"/>
        <v>-8.473189735522868E-2</v>
      </c>
      <c r="G4691" s="26">
        <f t="shared" si="220"/>
        <v>-6.0833218505579811E-4</v>
      </c>
      <c r="H4691" s="26">
        <f t="shared" si="221"/>
        <v>5.1545140262029857E-5</v>
      </c>
    </row>
    <row r="4692" spans="1:8" x14ac:dyDescent="0.25">
      <c r="A4692" s="12">
        <f>Riesgo!D4696</f>
        <v>0.52013293251902348</v>
      </c>
      <c r="F4692" s="75">
        <f t="shared" si="219"/>
        <v>-0.26915894799677287</v>
      </c>
      <c r="G4692" s="26">
        <f t="shared" si="220"/>
        <v>-1.9499634300422983E-2</v>
      </c>
      <c r="H4692" s="26">
        <f t="shared" si="221"/>
        <v>5.2485010546236372E-3</v>
      </c>
    </row>
    <row r="4693" spans="1:8" x14ac:dyDescent="0.25">
      <c r="A4693" s="12">
        <f>Riesgo!D4697</f>
        <v>0.69892763966209681</v>
      </c>
      <c r="F4693" s="75">
        <f t="shared" si="219"/>
        <v>-9.036424085369954E-2</v>
      </c>
      <c r="G4693" s="26">
        <f t="shared" si="220"/>
        <v>-7.3788692234710862E-4</v>
      </c>
      <c r="H4693" s="26">
        <f t="shared" si="221"/>
        <v>6.6678591573769206E-5</v>
      </c>
    </row>
    <row r="4694" spans="1:8" x14ac:dyDescent="0.25">
      <c r="A4694" s="12">
        <f>Riesgo!D4698</f>
        <v>0.67392772748665275</v>
      </c>
      <c r="F4694" s="75">
        <f t="shared" si="219"/>
        <v>-0.1153641530291436</v>
      </c>
      <c r="G4694" s="26">
        <f t="shared" si="220"/>
        <v>-1.5353685692835481E-3</v>
      </c>
      <c r="H4694" s="26">
        <f t="shared" si="221"/>
        <v>1.7712649458296451E-4</v>
      </c>
    </row>
    <row r="4695" spans="1:8" x14ac:dyDescent="0.25">
      <c r="A4695" s="12">
        <f>Riesgo!D4699</f>
        <v>0.87650970739449219</v>
      </c>
      <c r="F4695" s="75">
        <f t="shared" si="219"/>
        <v>8.7217826878695837E-2</v>
      </c>
      <c r="G4695" s="26">
        <f t="shared" si="220"/>
        <v>6.634615893414262E-4</v>
      </c>
      <c r="H4695" s="26">
        <f t="shared" si="221"/>
        <v>5.7865678039844894E-5</v>
      </c>
    </row>
    <row r="4696" spans="1:8" x14ac:dyDescent="0.25">
      <c r="A4696" s="12">
        <f>Riesgo!D4700</f>
        <v>0.8592811540566937</v>
      </c>
      <c r="F4696" s="75">
        <f t="shared" si="219"/>
        <v>6.9989273540897345E-2</v>
      </c>
      <c r="G4696" s="26">
        <f t="shared" si="220"/>
        <v>3.4284234521191103E-4</v>
      </c>
      <c r="H4696" s="26">
        <f t="shared" si="221"/>
        <v>2.3995286680439201E-5</v>
      </c>
    </row>
    <row r="4697" spans="1:8" x14ac:dyDescent="0.25">
      <c r="A4697" s="12">
        <f>Riesgo!D4701</f>
        <v>0.94072327548261236</v>
      </c>
      <c r="F4697" s="75">
        <f t="shared" si="219"/>
        <v>0.15143139496681601</v>
      </c>
      <c r="G4697" s="26">
        <f t="shared" si="220"/>
        <v>3.4725440942310966E-3</v>
      </c>
      <c r="H4697" s="26">
        <f t="shared" si="221"/>
        <v>5.258521962731936E-4</v>
      </c>
    </row>
    <row r="4698" spans="1:8" x14ac:dyDescent="0.25">
      <c r="A4698" s="12">
        <f>Riesgo!D4702</f>
        <v>0.892667443035286</v>
      </c>
      <c r="F4698" s="75">
        <f t="shared" si="219"/>
        <v>0.10337556251948965</v>
      </c>
      <c r="G4698" s="26">
        <f t="shared" si="220"/>
        <v>1.104723664866509E-3</v>
      </c>
      <c r="H4698" s="26">
        <f t="shared" si="221"/>
        <v>1.1420143028416754E-4</v>
      </c>
    </row>
    <row r="4699" spans="1:8" x14ac:dyDescent="0.25">
      <c r="A4699" s="12">
        <f>Riesgo!D4703</f>
        <v>0.88916593134821442</v>
      </c>
      <c r="F4699" s="75">
        <f t="shared" si="219"/>
        <v>9.9874050832418071E-2</v>
      </c>
      <c r="G4699" s="26">
        <f t="shared" si="220"/>
        <v>9.9622628193243054E-4</v>
      </c>
      <c r="H4699" s="26">
        <f t="shared" si="221"/>
        <v>9.9497154322310423E-5</v>
      </c>
    </row>
    <row r="4700" spans="1:8" x14ac:dyDescent="0.25">
      <c r="A4700" s="12">
        <f>Riesgo!D4704</f>
        <v>0.72741271498760973</v>
      </c>
      <c r="F4700" s="75">
        <f t="shared" si="219"/>
        <v>-6.1879165528186619E-2</v>
      </c>
      <c r="G4700" s="26">
        <f t="shared" si="220"/>
        <v>-2.3693725088708923E-4</v>
      </c>
      <c r="H4700" s="26">
        <f t="shared" si="221"/>
        <v>1.4661479367435675E-5</v>
      </c>
    </row>
    <row r="4701" spans="1:8" x14ac:dyDescent="0.25">
      <c r="A4701" s="12">
        <f>Riesgo!D4705</f>
        <v>0.87127249210543467</v>
      </c>
      <c r="F4701" s="75">
        <f t="shared" si="219"/>
        <v>8.1980611589638319E-2</v>
      </c>
      <c r="G4701" s="26">
        <f t="shared" si="220"/>
        <v>5.5097698945286817E-4</v>
      </c>
      <c r="H4701" s="26">
        <f t="shared" si="221"/>
        <v>4.5169430567163833E-5</v>
      </c>
    </row>
    <row r="4702" spans="1:8" x14ac:dyDescent="0.25">
      <c r="A4702" s="12">
        <f>Riesgo!D4706</f>
        <v>0.60353525033181177</v>
      </c>
      <c r="F4702" s="75">
        <f t="shared" si="219"/>
        <v>-0.18575663018398458</v>
      </c>
      <c r="G4702" s="26">
        <f t="shared" si="220"/>
        <v>-6.4096301688288532E-3</v>
      </c>
      <c r="H4702" s="26">
        <f t="shared" si="221"/>
        <v>1.1906313008872519E-3</v>
      </c>
    </row>
    <row r="4703" spans="1:8" x14ac:dyDescent="0.25">
      <c r="A4703" s="12">
        <f>Riesgo!D4707</f>
        <v>0.81352327527764989</v>
      </c>
      <c r="F4703" s="75">
        <f t="shared" si="219"/>
        <v>2.4231394761853542E-2</v>
      </c>
      <c r="G4703" s="26">
        <f t="shared" si="220"/>
        <v>1.4227717672755192E-5</v>
      </c>
      <c r="H4703" s="26">
        <f t="shared" si="221"/>
        <v>3.4475744348873119E-7</v>
      </c>
    </row>
    <row r="4704" spans="1:8" x14ac:dyDescent="0.25">
      <c r="A4704" s="12">
        <f>Riesgo!D4708</f>
        <v>0.72092505822728437</v>
      </c>
      <c r="F4704" s="75">
        <f t="shared" si="219"/>
        <v>-6.8366822288511986E-2</v>
      </c>
      <c r="G4704" s="26">
        <f t="shared" si="220"/>
        <v>-3.195480580979639E-4</v>
      </c>
      <c r="H4704" s="26">
        <f t="shared" si="221"/>
        <v>2.1846485300622598E-5</v>
      </c>
    </row>
    <row r="4705" spans="1:8" x14ac:dyDescent="0.25">
      <c r="A4705" s="12">
        <f>Riesgo!D4709</f>
        <v>0.43533648018460491</v>
      </c>
      <c r="F4705" s="75">
        <f t="shared" si="219"/>
        <v>-0.35395540033119144</v>
      </c>
      <c r="G4705" s="26">
        <f t="shared" si="220"/>
        <v>-4.4345098956078598E-2</v>
      </c>
      <c r="H4705" s="26">
        <f t="shared" si="221"/>
        <v>1.56961872537251E-2</v>
      </c>
    </row>
    <row r="4706" spans="1:8" x14ac:dyDescent="0.25">
      <c r="A4706" s="12">
        <f>Riesgo!D4710</f>
        <v>0.6911657521510951</v>
      </c>
      <c r="F4706" s="75">
        <f t="shared" si="219"/>
        <v>-9.8126128364701248E-2</v>
      </c>
      <c r="G4706" s="26">
        <f t="shared" si="220"/>
        <v>-9.4483068950939665E-4</v>
      </c>
      <c r="H4706" s="26">
        <f t="shared" si="221"/>
        <v>9.2712577521708234E-5</v>
      </c>
    </row>
    <row r="4707" spans="1:8" x14ac:dyDescent="0.25">
      <c r="A4707" s="12">
        <f>Riesgo!D4711</f>
        <v>0.89497905451499804</v>
      </c>
      <c r="F4707" s="75">
        <f t="shared" si="219"/>
        <v>0.10568717399920169</v>
      </c>
      <c r="G4707" s="26">
        <f t="shared" si="220"/>
        <v>1.1805023500658593E-3</v>
      </c>
      <c r="H4707" s="26">
        <f t="shared" si="221"/>
        <v>1.2476395727787696E-4</v>
      </c>
    </row>
    <row r="4708" spans="1:8" x14ac:dyDescent="0.25">
      <c r="A4708" s="12">
        <f>Riesgo!D4712</f>
        <v>0.75859928313275549</v>
      </c>
      <c r="F4708" s="75">
        <f t="shared" si="219"/>
        <v>-3.0692597383040865E-2</v>
      </c>
      <c r="G4708" s="26">
        <f t="shared" si="220"/>
        <v>-2.8913517369184653E-5</v>
      </c>
      <c r="H4708" s="26">
        <f t="shared" si="221"/>
        <v>8.8743094753994348E-7</v>
      </c>
    </row>
    <row r="4709" spans="1:8" x14ac:dyDescent="0.25">
      <c r="A4709" s="12">
        <f>Riesgo!D4713</f>
        <v>0.88263785555356333</v>
      </c>
      <c r="F4709" s="75">
        <f t="shared" si="219"/>
        <v>9.3345975037766982E-2</v>
      </c>
      <c r="G4709" s="26">
        <f t="shared" si="220"/>
        <v>8.1336745166247679E-4</v>
      </c>
      <c r="H4709" s="26">
        <f t="shared" si="221"/>
        <v>7.5924577839417699E-5</v>
      </c>
    </row>
    <row r="4710" spans="1:8" x14ac:dyDescent="0.25">
      <c r="A4710" s="12">
        <f>Riesgo!D4714</f>
        <v>0.56087188880082484</v>
      </c>
      <c r="F4710" s="75">
        <f t="shared" si="219"/>
        <v>-0.22841999171497152</v>
      </c>
      <c r="G4710" s="26">
        <f t="shared" si="220"/>
        <v>-1.1917971274856654E-2</v>
      </c>
      <c r="H4710" s="26">
        <f t="shared" si="221"/>
        <v>2.722302899862025E-3</v>
      </c>
    </row>
    <row r="4711" spans="1:8" x14ac:dyDescent="0.25">
      <c r="A4711" s="12">
        <f>Riesgo!D4715</f>
        <v>0.7970253067397296</v>
      </c>
      <c r="F4711" s="75">
        <f t="shared" si="219"/>
        <v>7.7334262239332485E-3</v>
      </c>
      <c r="G4711" s="26">
        <f t="shared" si="220"/>
        <v>4.6250436971605559E-7</v>
      </c>
      <c r="H4711" s="26">
        <f t="shared" si="221"/>
        <v>3.5767434214458626E-9</v>
      </c>
    </row>
    <row r="4712" spans="1:8" x14ac:dyDescent="0.25">
      <c r="A4712" s="12">
        <f>Riesgo!D4716</f>
        <v>0.77606450672481087</v>
      </c>
      <c r="F4712" s="75">
        <f t="shared" si="219"/>
        <v>-1.3227373790985486E-2</v>
      </c>
      <c r="G4712" s="26">
        <f t="shared" si="220"/>
        <v>-2.314306521783327E-6</v>
      </c>
      <c r="H4712" s="26">
        <f t="shared" si="221"/>
        <v>3.0612197430543561E-8</v>
      </c>
    </row>
    <row r="4713" spans="1:8" x14ac:dyDescent="0.25">
      <c r="A4713" s="12">
        <f>Riesgo!D4717</f>
        <v>0.88246038537956883</v>
      </c>
      <c r="F4713" s="75">
        <f t="shared" si="219"/>
        <v>9.3168504863772483E-2</v>
      </c>
      <c r="G4713" s="26">
        <f t="shared" si="220"/>
        <v>8.0873712237987611E-4</v>
      </c>
      <c r="H4713" s="26">
        <f t="shared" si="221"/>
        <v>7.5348828519962853E-5</v>
      </c>
    </row>
    <row r="4714" spans="1:8" x14ac:dyDescent="0.25">
      <c r="A4714" s="12">
        <f>Riesgo!D4718</f>
        <v>1</v>
      </c>
      <c r="F4714" s="75">
        <f t="shared" si="219"/>
        <v>0.21070811948420365</v>
      </c>
      <c r="G4714" s="26">
        <f t="shared" si="220"/>
        <v>9.3550004657532264E-3</v>
      </c>
      <c r="H4714" s="26">
        <f t="shared" si="221"/>
        <v>1.9711745559127117E-3</v>
      </c>
    </row>
    <row r="4715" spans="1:8" x14ac:dyDescent="0.25">
      <c r="A4715" s="12">
        <f>Riesgo!D4719</f>
        <v>0.6961684885578332</v>
      </c>
      <c r="F4715" s="75">
        <f t="shared" si="219"/>
        <v>-9.3123391957963153E-2</v>
      </c>
      <c r="G4715" s="26">
        <f t="shared" si="220"/>
        <v>-8.0756290094748931E-4</v>
      </c>
      <c r="H4715" s="26">
        <f t="shared" si="221"/>
        <v>7.5202996555642819E-5</v>
      </c>
    </row>
    <row r="4716" spans="1:8" x14ac:dyDescent="0.25">
      <c r="A4716" s="12">
        <f>Riesgo!D4720</f>
        <v>0.90923885364898349</v>
      </c>
      <c r="F4716" s="75">
        <f t="shared" si="219"/>
        <v>0.11994697313318714</v>
      </c>
      <c r="G4716" s="26">
        <f t="shared" si="220"/>
        <v>1.7257102514700786E-3</v>
      </c>
      <c r="H4716" s="26">
        <f t="shared" si="221"/>
        <v>2.0699372116874713E-4</v>
      </c>
    </row>
    <row r="4717" spans="1:8" x14ac:dyDescent="0.25">
      <c r="A4717" s="12">
        <f>Riesgo!D4721</f>
        <v>0.74232864086312877</v>
      </c>
      <c r="F4717" s="75">
        <f t="shared" si="219"/>
        <v>-4.6963239652667577E-2</v>
      </c>
      <c r="G4717" s="26">
        <f t="shared" si="220"/>
        <v>-1.0357957966511509E-4</v>
      </c>
      <c r="H4717" s="26">
        <f t="shared" si="221"/>
        <v>4.8644326229353738E-6</v>
      </c>
    </row>
    <row r="4718" spans="1:8" x14ac:dyDescent="0.25">
      <c r="A4718" s="12">
        <f>Riesgo!D4722</f>
        <v>0.91418087670658488</v>
      </c>
      <c r="F4718" s="75">
        <f t="shared" si="219"/>
        <v>0.12488899619078853</v>
      </c>
      <c r="G4718" s="26">
        <f t="shared" si="220"/>
        <v>1.9479263157675627E-3</v>
      </c>
      <c r="H4718" s="26">
        <f t="shared" si="221"/>
        <v>2.4327456222983187E-4</v>
      </c>
    </row>
    <row r="4719" spans="1:8" x14ac:dyDescent="0.25">
      <c r="A4719" s="12">
        <f>Riesgo!D4723</f>
        <v>0.50812147198209445</v>
      </c>
      <c r="F4719" s="75">
        <f t="shared" si="219"/>
        <v>-0.2811704085337019</v>
      </c>
      <c r="G4719" s="26">
        <f t="shared" si="220"/>
        <v>-2.2228432369572036E-2</v>
      </c>
      <c r="H4719" s="26">
        <f t="shared" si="221"/>
        <v>6.2499774104163323E-3</v>
      </c>
    </row>
    <row r="4720" spans="1:8" x14ac:dyDescent="0.25">
      <c r="A4720" s="12">
        <f>Riesgo!D4724</f>
        <v>0.80314971068864038</v>
      </c>
      <c r="F4720" s="75">
        <f t="shared" si="219"/>
        <v>1.3857830172844032E-2</v>
      </c>
      <c r="G4720" s="26">
        <f t="shared" si="220"/>
        <v>2.661250182968465E-6</v>
      </c>
      <c r="H4720" s="26">
        <f t="shared" si="221"/>
        <v>3.6879153083027097E-8</v>
      </c>
    </row>
    <row r="4721" spans="1:8" x14ac:dyDescent="0.25">
      <c r="A4721" s="12">
        <f>Riesgo!D4725</f>
        <v>0.85289909211804693</v>
      </c>
      <c r="F4721" s="75">
        <f t="shared" si="219"/>
        <v>6.360721160225058E-2</v>
      </c>
      <c r="G4721" s="26">
        <f t="shared" si="220"/>
        <v>2.5734697785126869E-4</v>
      </c>
      <c r="H4721" s="26">
        <f t="shared" si="221"/>
        <v>1.6369123675385341E-5</v>
      </c>
    </row>
    <row r="4722" spans="1:8" x14ac:dyDescent="0.25">
      <c r="A4722" s="12">
        <f>Riesgo!D4726</f>
        <v>0.76950559145047359</v>
      </c>
      <c r="F4722" s="75">
        <f t="shared" si="219"/>
        <v>-1.978628906532276E-2</v>
      </c>
      <c r="G4722" s="26">
        <f t="shared" si="220"/>
        <v>-7.7462774595198338E-6</v>
      </c>
      <c r="H4722" s="26">
        <f t="shared" si="221"/>
        <v>1.5327008499425348E-7</v>
      </c>
    </row>
    <row r="4723" spans="1:8" x14ac:dyDescent="0.25">
      <c r="A4723" s="12">
        <f>Riesgo!D4727</f>
        <v>0.91400882895198277</v>
      </c>
      <c r="F4723" s="75">
        <f t="shared" si="219"/>
        <v>0.12471694843618641</v>
      </c>
      <c r="G4723" s="26">
        <f t="shared" si="220"/>
        <v>1.9398869795890763E-3</v>
      </c>
      <c r="H4723" s="26">
        <f t="shared" si="221"/>
        <v>2.4193678440544023E-4</v>
      </c>
    </row>
    <row r="4724" spans="1:8" x14ac:dyDescent="0.25">
      <c r="A4724" s="12">
        <f>Riesgo!D4728</f>
        <v>0.91462472418842644</v>
      </c>
      <c r="F4724" s="75">
        <f t="shared" si="219"/>
        <v>0.12533284367263009</v>
      </c>
      <c r="G4724" s="26">
        <f t="shared" si="220"/>
        <v>1.9687686283699954E-3</v>
      </c>
      <c r="H4724" s="26">
        <f t="shared" si="221"/>
        <v>2.4675137072707498E-4</v>
      </c>
    </row>
    <row r="4725" spans="1:8" x14ac:dyDescent="0.25">
      <c r="A4725" s="12">
        <f>Riesgo!D4729</f>
        <v>0.49014637113213122</v>
      </c>
      <c r="F4725" s="75">
        <f t="shared" si="219"/>
        <v>-0.29914550938366513</v>
      </c>
      <c r="G4725" s="26">
        <f t="shared" si="220"/>
        <v>-2.6769944048471727E-2</v>
      </c>
      <c r="H4725" s="26">
        <f t="shared" si="221"/>
        <v>8.0081085485522903E-3</v>
      </c>
    </row>
    <row r="4726" spans="1:8" x14ac:dyDescent="0.25">
      <c r="A4726" s="12">
        <f>Riesgo!D4730</f>
        <v>0.85802006456603885</v>
      </c>
      <c r="F4726" s="75">
        <f t="shared" si="219"/>
        <v>6.8728184050242502E-2</v>
      </c>
      <c r="G4726" s="26">
        <f t="shared" si="220"/>
        <v>3.2464192667627063E-4</v>
      </c>
      <c r="H4726" s="26">
        <f t="shared" si="221"/>
        <v>2.2312050087032062E-5</v>
      </c>
    </row>
    <row r="4727" spans="1:8" x14ac:dyDescent="0.25">
      <c r="A4727" s="12">
        <f>Riesgo!D4731</f>
        <v>0.88072073421116492</v>
      </c>
      <c r="F4727" s="75">
        <f t="shared" si="219"/>
        <v>9.1428853695368573E-2</v>
      </c>
      <c r="G4727" s="26">
        <f t="shared" si="220"/>
        <v>7.6427530015620439E-4</v>
      </c>
      <c r="H4727" s="26">
        <f t="shared" si="221"/>
        <v>6.9876814600965519E-5</v>
      </c>
    </row>
    <row r="4728" spans="1:8" x14ac:dyDescent="0.25">
      <c r="A4728" s="12">
        <f>Riesgo!D4732</f>
        <v>0.80208166137308579</v>
      </c>
      <c r="F4728" s="75">
        <f t="shared" si="219"/>
        <v>1.2789780857289434E-2</v>
      </c>
      <c r="G4728" s="26">
        <f t="shared" si="220"/>
        <v>2.0921330960534139E-6</v>
      </c>
      <c r="H4728" s="26">
        <f t="shared" si="221"/>
        <v>2.6757923822805634E-8</v>
      </c>
    </row>
    <row r="4729" spans="1:8" x14ac:dyDescent="0.25">
      <c r="A4729" s="12">
        <f>Riesgo!D4733</f>
        <v>0.96110508341636436</v>
      </c>
      <c r="F4729" s="75">
        <f t="shared" si="219"/>
        <v>0.17181320290056801</v>
      </c>
      <c r="G4729" s="26">
        <f t="shared" si="220"/>
        <v>5.0718873821819516E-3</v>
      </c>
      <c r="H4729" s="26">
        <f t="shared" si="221"/>
        <v>8.7141721588365837E-4</v>
      </c>
    </row>
    <row r="4730" spans="1:8" x14ac:dyDescent="0.25">
      <c r="A4730" s="12">
        <f>Riesgo!D4734</f>
        <v>1</v>
      </c>
      <c r="F4730" s="75">
        <f t="shared" si="219"/>
        <v>0.21070811948420365</v>
      </c>
      <c r="G4730" s="26">
        <f t="shared" si="220"/>
        <v>9.3550004657532264E-3</v>
      </c>
      <c r="H4730" s="26">
        <f t="shared" si="221"/>
        <v>1.9711745559127117E-3</v>
      </c>
    </row>
    <row r="4731" spans="1:8" x14ac:dyDescent="0.25">
      <c r="A4731" s="12">
        <f>Riesgo!D4735</f>
        <v>0.67279679299703377</v>
      </c>
      <c r="F4731" s="75">
        <f t="shared" si="219"/>
        <v>-0.11649508751876259</v>
      </c>
      <c r="G4731" s="26">
        <f t="shared" si="220"/>
        <v>-1.580967113163757E-3</v>
      </c>
      <c r="H4731" s="26">
        <f t="shared" si="221"/>
        <v>1.8417490221229731E-4</v>
      </c>
    </row>
    <row r="4732" spans="1:8" x14ac:dyDescent="0.25">
      <c r="A4732" s="12">
        <f>Riesgo!D4736</f>
        <v>0.66311787409021772</v>
      </c>
      <c r="F4732" s="75">
        <f t="shared" si="219"/>
        <v>-0.12617400642557863</v>
      </c>
      <c r="G4732" s="26">
        <f t="shared" si="220"/>
        <v>-2.0086750284793288E-3</v>
      </c>
      <c r="H4732" s="26">
        <f t="shared" si="221"/>
        <v>2.5344257595025016E-4</v>
      </c>
    </row>
    <row r="4733" spans="1:8" x14ac:dyDescent="0.25">
      <c r="A4733" s="12">
        <f>Riesgo!D4737</f>
        <v>0.68382169899318612</v>
      </c>
      <c r="F4733" s="75">
        <f t="shared" si="219"/>
        <v>-0.10547018152261023</v>
      </c>
      <c r="G4733" s="26">
        <f t="shared" si="220"/>
        <v>-1.1732459950628991E-3</v>
      </c>
      <c r="H4733" s="26">
        <f t="shared" si="221"/>
        <v>1.2374246806995943E-4</v>
      </c>
    </row>
    <row r="4734" spans="1:8" x14ac:dyDescent="0.25">
      <c r="A4734" s="12">
        <f>Riesgo!D4738</f>
        <v>0.91269134460993862</v>
      </c>
      <c r="F4734" s="75">
        <f t="shared" si="219"/>
        <v>0.12339946409414226</v>
      </c>
      <c r="G4734" s="26">
        <f t="shared" si="220"/>
        <v>1.8790564224905103E-3</v>
      </c>
      <c r="H4734" s="26">
        <f t="shared" si="221"/>
        <v>2.3187455553798516E-4</v>
      </c>
    </row>
    <row r="4735" spans="1:8" x14ac:dyDescent="0.25">
      <c r="A4735" s="12">
        <f>Riesgo!D4739</f>
        <v>0.78355228204379013</v>
      </c>
      <c r="F4735" s="75">
        <f t="shared" si="219"/>
        <v>-5.7395984720062243E-3</v>
      </c>
      <c r="G4735" s="26">
        <f t="shared" si="220"/>
        <v>-1.8907953862504193E-7</v>
      </c>
      <c r="H4735" s="26">
        <f t="shared" si="221"/>
        <v>1.0852406309799323E-9</v>
      </c>
    </row>
    <row r="4736" spans="1:8" x14ac:dyDescent="0.25">
      <c r="A4736" s="12">
        <f>Riesgo!D4740</f>
        <v>0.74355786854181161</v>
      </c>
      <c r="F4736" s="75">
        <f t="shared" si="219"/>
        <v>-4.5734011973984745E-2</v>
      </c>
      <c r="G4736" s="26">
        <f t="shared" si="220"/>
        <v>-9.5657252641238451E-5</v>
      </c>
      <c r="H4736" s="26">
        <f t="shared" si="221"/>
        <v>4.3747899376928834E-6</v>
      </c>
    </row>
    <row r="4737" spans="1:8" x14ac:dyDescent="0.25">
      <c r="A4737" s="12">
        <f>Riesgo!D4741</f>
        <v>0.88403019838594055</v>
      </c>
      <c r="F4737" s="75">
        <f t="shared" si="219"/>
        <v>9.4738317870144195E-2</v>
      </c>
      <c r="G4737" s="26">
        <f t="shared" si="220"/>
        <v>8.5030945451287584E-4</v>
      </c>
      <c r="H4737" s="26">
        <f t="shared" si="221"/>
        <v>8.0556887389629747E-5</v>
      </c>
    </row>
    <row r="4738" spans="1:8" x14ac:dyDescent="0.25">
      <c r="A4738" s="12">
        <f>Riesgo!D4742</f>
        <v>0.7156450170596419</v>
      </c>
      <c r="F4738" s="75">
        <f t="shared" si="219"/>
        <v>-7.3646863456154454E-2</v>
      </c>
      <c r="G4738" s="26">
        <f t="shared" si="220"/>
        <v>-3.994503134225939E-4</v>
      </c>
      <c r="H4738" s="26">
        <f t="shared" si="221"/>
        <v>2.9418262690151873E-5</v>
      </c>
    </row>
    <row r="4739" spans="1:8" x14ac:dyDescent="0.25">
      <c r="A4739" s="12">
        <f>Riesgo!D4743</f>
        <v>0.92783112554533453</v>
      </c>
      <c r="F4739" s="75">
        <f t="shared" ref="F4739:F4802" si="222">A4739-$D$4</f>
        <v>0.13853924502953818</v>
      </c>
      <c r="G4739" s="26">
        <f t="shared" ref="G4739:G4802" si="223">IF(A4739=0,0,(A4739-D$4)^3)</f>
        <v>2.6590006889056291E-3</v>
      </c>
      <c r="H4739" s="26">
        <f t="shared" ref="H4739:H4802" si="224">IF(A4739=0,0,(A4739-D$4)^4)</f>
        <v>3.6837594797400777E-4</v>
      </c>
    </row>
    <row r="4740" spans="1:8" x14ac:dyDescent="0.25">
      <c r="A4740" s="12">
        <f>Riesgo!D4744</f>
        <v>0.73437523859266385</v>
      </c>
      <c r="F4740" s="75">
        <f t="shared" si="222"/>
        <v>-5.4916641923132503E-2</v>
      </c>
      <c r="G4740" s="26">
        <f t="shared" si="223"/>
        <v>-1.6561967138708966E-4</v>
      </c>
      <c r="H4740" s="26">
        <f t="shared" si="224"/>
        <v>9.0952761889916769E-6</v>
      </c>
    </row>
    <row r="4741" spans="1:8" x14ac:dyDescent="0.25">
      <c r="A4741" s="12">
        <f>Riesgo!D4745</f>
        <v>0.82640156683333421</v>
      </c>
      <c r="F4741" s="75">
        <f t="shared" si="222"/>
        <v>3.710968631753786E-2</v>
      </c>
      <c r="G4741" s="26">
        <f t="shared" si="223"/>
        <v>5.1104818476570065E-5</v>
      </c>
      <c r="H4741" s="26">
        <f t="shared" si="224"/>
        <v>1.896483782980228E-6</v>
      </c>
    </row>
    <row r="4742" spans="1:8" x14ac:dyDescent="0.25">
      <c r="A4742" s="12">
        <f>Riesgo!D4746</f>
        <v>0.80734409145938713</v>
      </c>
      <c r="F4742" s="75">
        <f t="shared" si="222"/>
        <v>1.8052210943590774E-2</v>
      </c>
      <c r="G4742" s="26">
        <f t="shared" si="223"/>
        <v>5.8828963825584122E-6</v>
      </c>
      <c r="H4742" s="26">
        <f t="shared" si="224"/>
        <v>1.0619928645723155E-7</v>
      </c>
    </row>
    <row r="4743" spans="1:8" x14ac:dyDescent="0.25">
      <c r="A4743" s="12">
        <f>Riesgo!D4747</f>
        <v>0.77832876832729958</v>
      </c>
      <c r="F4743" s="75">
        <f t="shared" si="222"/>
        <v>-1.0963112188496771E-2</v>
      </c>
      <c r="G4743" s="26">
        <f t="shared" si="223"/>
        <v>-1.3176545776817277E-6</v>
      </c>
      <c r="H4743" s="26">
        <f t="shared" si="224"/>
        <v>1.4445594960811115E-8</v>
      </c>
    </row>
    <row r="4744" spans="1:8" x14ac:dyDescent="0.25">
      <c r="A4744" s="12">
        <f>Riesgo!D4748</f>
        <v>0.96319871719283523</v>
      </c>
      <c r="F4744" s="75">
        <f t="shared" si="222"/>
        <v>0.17390683667703888</v>
      </c>
      <c r="G4744" s="26">
        <f t="shared" si="223"/>
        <v>5.2595666915427625E-3</v>
      </c>
      <c r="H4744" s="26">
        <f t="shared" si="224"/>
        <v>9.1467460561812084E-4</v>
      </c>
    </row>
    <row r="4745" spans="1:8" x14ac:dyDescent="0.25">
      <c r="A4745" s="12">
        <f>Riesgo!D4749</f>
        <v>0.71999036624083979</v>
      </c>
      <c r="F4745" s="75">
        <f t="shared" si="222"/>
        <v>-6.9301514274956566E-2</v>
      </c>
      <c r="G4745" s="26">
        <f t="shared" si="223"/>
        <v>-3.3283437434773256E-4</v>
      </c>
      <c r="H4745" s="26">
        <f t="shared" si="224"/>
        <v>2.3065926145055625E-5</v>
      </c>
    </row>
    <row r="4746" spans="1:8" x14ac:dyDescent="0.25">
      <c r="A4746" s="12">
        <f>Riesgo!D4750</f>
        <v>0.78492674030710807</v>
      </c>
      <c r="F4746" s="75">
        <f t="shared" si="222"/>
        <v>-4.3651402086882785E-3</v>
      </c>
      <c r="G4746" s="26">
        <f t="shared" si="223"/>
        <v>-8.3175341665484678E-8</v>
      </c>
      <c r="H4746" s="26">
        <f t="shared" si="224"/>
        <v>3.6307202827539265E-10</v>
      </c>
    </row>
    <row r="4747" spans="1:8" x14ac:dyDescent="0.25">
      <c r="A4747" s="12">
        <f>Riesgo!D4751</f>
        <v>0.91315073828968019</v>
      </c>
      <c r="F4747" s="75">
        <f t="shared" si="222"/>
        <v>0.12385885777388383</v>
      </c>
      <c r="G4747" s="26">
        <f t="shared" si="223"/>
        <v>1.9001207992416144E-3</v>
      </c>
      <c r="H4747" s="26">
        <f t="shared" si="224"/>
        <v>2.3534679182646561E-4</v>
      </c>
    </row>
    <row r="4748" spans="1:8" x14ac:dyDescent="0.25">
      <c r="A4748" s="12">
        <f>Riesgo!D4752</f>
        <v>0.8633121486938613</v>
      </c>
      <c r="F4748" s="75">
        <f t="shared" si="222"/>
        <v>7.4020268178064952E-2</v>
      </c>
      <c r="G4748" s="26">
        <f t="shared" si="223"/>
        <v>4.0555705683496454E-4</v>
      </c>
      <c r="H4748" s="26">
        <f t="shared" si="224"/>
        <v>3.0019442108430806E-5</v>
      </c>
    </row>
    <row r="4749" spans="1:8" x14ac:dyDescent="0.25">
      <c r="A4749" s="12">
        <f>Riesgo!D4753</f>
        <v>0.90421967841636974</v>
      </c>
      <c r="F4749" s="75">
        <f t="shared" si="222"/>
        <v>0.11492779790057339</v>
      </c>
      <c r="G4749" s="26">
        <f t="shared" si="223"/>
        <v>1.5180121798632402E-3</v>
      </c>
      <c r="H4749" s="26">
        <f t="shared" si="224"/>
        <v>1.7446179701793133E-4</v>
      </c>
    </row>
    <row r="4750" spans="1:8" x14ac:dyDescent="0.25">
      <c r="A4750" s="12">
        <f>Riesgo!D4754</f>
        <v>0.7132504731929209</v>
      </c>
      <c r="F4750" s="75">
        <f t="shared" si="222"/>
        <v>-7.6041407322875454E-2</v>
      </c>
      <c r="G4750" s="26">
        <f t="shared" si="223"/>
        <v>-4.3969389708291789E-4</v>
      </c>
      <c r="H4750" s="26">
        <f t="shared" si="224"/>
        <v>3.343494272546464E-5</v>
      </c>
    </row>
    <row r="4751" spans="1:8" x14ac:dyDescent="0.25">
      <c r="A4751" s="12">
        <f>Riesgo!D4755</f>
        <v>0.91812973187031133</v>
      </c>
      <c r="F4751" s="75">
        <f t="shared" si="222"/>
        <v>0.12883785135451498</v>
      </c>
      <c r="G4751" s="26">
        <f t="shared" si="223"/>
        <v>2.1386042239831204E-3</v>
      </c>
      <c r="H4751" s="26">
        <f t="shared" si="224"/>
        <v>2.7553317311567507E-4</v>
      </c>
    </row>
    <row r="4752" spans="1:8" x14ac:dyDescent="0.25">
      <c r="A4752" s="12">
        <f>Riesgo!D4756</f>
        <v>0.58402074708679874</v>
      </c>
      <c r="F4752" s="75">
        <f t="shared" si="222"/>
        <v>-0.20527113342899761</v>
      </c>
      <c r="G4752" s="26">
        <f t="shared" si="223"/>
        <v>-8.6493533776946328E-3</v>
      </c>
      <c r="H4752" s="26">
        <f t="shared" si="224"/>
        <v>1.7754625712673062E-3</v>
      </c>
    </row>
    <row r="4753" spans="1:8" x14ac:dyDescent="0.25">
      <c r="A4753" s="12">
        <f>Riesgo!D4757</f>
        <v>0.5324125919453776</v>
      </c>
      <c r="F4753" s="75">
        <f t="shared" si="222"/>
        <v>-0.25687928857041875</v>
      </c>
      <c r="G4753" s="26">
        <f t="shared" si="223"/>
        <v>-1.6950685625037005E-2</v>
      </c>
      <c r="H4753" s="26">
        <f t="shared" si="224"/>
        <v>4.3542800641403296E-3</v>
      </c>
    </row>
    <row r="4754" spans="1:8" x14ac:dyDescent="0.25">
      <c r="A4754" s="12">
        <f>Riesgo!D4758</f>
        <v>0.85868593478881938</v>
      </c>
      <c r="F4754" s="75">
        <f t="shared" si="222"/>
        <v>6.9394054273023031E-2</v>
      </c>
      <c r="G4754" s="26">
        <f t="shared" si="223"/>
        <v>3.3416948107525894E-4</v>
      </c>
      <c r="H4754" s="26">
        <f t="shared" si="224"/>
        <v>2.318937510612446E-5</v>
      </c>
    </row>
    <row r="4755" spans="1:8" x14ac:dyDescent="0.25">
      <c r="A4755" s="12">
        <f>Riesgo!D4759</f>
        <v>0.92188505380313157</v>
      </c>
      <c r="F4755" s="75">
        <f t="shared" si="222"/>
        <v>0.13259317328733522</v>
      </c>
      <c r="G4755" s="26">
        <f t="shared" si="223"/>
        <v>2.3311138971876338E-3</v>
      </c>
      <c r="H4755" s="26">
        <f t="shared" si="224"/>
        <v>3.0908978892231525E-4</v>
      </c>
    </row>
    <row r="4756" spans="1:8" x14ac:dyDescent="0.25">
      <c r="A4756" s="12">
        <f>Riesgo!D4760</f>
        <v>0.96413533123838391</v>
      </c>
      <c r="F4756" s="75">
        <f t="shared" si="222"/>
        <v>0.17484345072258756</v>
      </c>
      <c r="G4756" s="26">
        <f t="shared" si="223"/>
        <v>5.3450048978311085E-3</v>
      </c>
      <c r="H4756" s="26">
        <f t="shared" si="224"/>
        <v>9.3453910046592255E-4</v>
      </c>
    </row>
    <row r="4757" spans="1:8" x14ac:dyDescent="0.25">
      <c r="A4757" s="12">
        <f>Riesgo!D4761</f>
        <v>0.83932708213265272</v>
      </c>
      <c r="F4757" s="75">
        <f t="shared" si="222"/>
        <v>5.0035201616856373E-2</v>
      </c>
      <c r="G4757" s="26">
        <f t="shared" si="223"/>
        <v>1.252641980431174E-4</v>
      </c>
      <c r="H4757" s="26">
        <f t="shared" si="224"/>
        <v>6.2676194044612048E-6</v>
      </c>
    </row>
    <row r="4758" spans="1:8" x14ac:dyDescent="0.25">
      <c r="A4758" s="12">
        <f>Riesgo!D4762</f>
        <v>0.67880210587852519</v>
      </c>
      <c r="F4758" s="75">
        <f t="shared" si="222"/>
        <v>-0.11048977463727117</v>
      </c>
      <c r="G4758" s="26">
        <f t="shared" si="223"/>
        <v>-1.3488580969541429E-3</v>
      </c>
      <c r="H4758" s="26">
        <f t="shared" si="224"/>
        <v>1.4903502715012169E-4</v>
      </c>
    </row>
    <row r="4759" spans="1:8" x14ac:dyDescent="0.25">
      <c r="A4759" s="12">
        <f>Riesgo!D4763</f>
        <v>0.73116624468795188</v>
      </c>
      <c r="F4759" s="75">
        <f t="shared" si="222"/>
        <v>-5.8125635827844468E-2</v>
      </c>
      <c r="G4759" s="26">
        <f t="shared" si="223"/>
        <v>-1.9638266523654312E-4</v>
      </c>
      <c r="H4759" s="26">
        <f t="shared" si="224"/>
        <v>1.1414867282440798E-5</v>
      </c>
    </row>
    <row r="4760" spans="1:8" x14ac:dyDescent="0.25">
      <c r="A4760" s="12">
        <f>Riesgo!D4764</f>
        <v>0.93387658270155649</v>
      </c>
      <c r="F4760" s="75">
        <f t="shared" si="222"/>
        <v>0.14458470218576014</v>
      </c>
      <c r="G4760" s="26">
        <f t="shared" si="223"/>
        <v>3.0225050441788754E-3</v>
      </c>
      <c r="H4760" s="26">
        <f t="shared" si="224"/>
        <v>4.3700799166756051E-4</v>
      </c>
    </row>
    <row r="4761" spans="1:8" x14ac:dyDescent="0.25">
      <c r="A4761" s="12">
        <f>Riesgo!D4765</f>
        <v>0.7297004749081879</v>
      </c>
      <c r="F4761" s="75">
        <f t="shared" si="222"/>
        <v>-5.959140560760845E-2</v>
      </c>
      <c r="G4761" s="26">
        <f t="shared" si="223"/>
        <v>-2.1161716323554069E-4</v>
      </c>
      <c r="H4761" s="26">
        <f t="shared" si="224"/>
        <v>1.2610564207900592E-5</v>
      </c>
    </row>
    <row r="4762" spans="1:8" x14ac:dyDescent="0.25">
      <c r="A4762" s="12">
        <f>Riesgo!D4766</f>
        <v>0.70979935201253719</v>
      </c>
      <c r="F4762" s="75">
        <f t="shared" si="222"/>
        <v>-7.9492528503259163E-2</v>
      </c>
      <c r="G4762" s="26">
        <f t="shared" si="223"/>
        <v>-5.0231822313160247E-4</v>
      </c>
      <c r="H4762" s="26">
        <f t="shared" si="224"/>
        <v>3.9930545669995407E-5</v>
      </c>
    </row>
    <row r="4763" spans="1:8" x14ac:dyDescent="0.25">
      <c r="A4763" s="12">
        <f>Riesgo!D4767</f>
        <v>0.56681397030800218</v>
      </c>
      <c r="F4763" s="75">
        <f t="shared" si="222"/>
        <v>-0.22247791020779417</v>
      </c>
      <c r="G4763" s="26">
        <f t="shared" si="223"/>
        <v>-1.101186020237563E-2</v>
      </c>
      <c r="H4763" s="26">
        <f t="shared" si="224"/>
        <v>2.4498956453249078E-3</v>
      </c>
    </row>
    <row r="4764" spans="1:8" x14ac:dyDescent="0.25">
      <c r="A4764" s="12">
        <f>Riesgo!D4768</f>
        <v>0.51144065619083534</v>
      </c>
      <c r="F4764" s="75">
        <f t="shared" si="222"/>
        <v>-0.27785122432496101</v>
      </c>
      <c r="G4764" s="26">
        <f t="shared" si="223"/>
        <v>-2.1450476518821864E-2</v>
      </c>
      <c r="H4764" s="26">
        <f t="shared" si="224"/>
        <v>5.9600411631084826E-3</v>
      </c>
    </row>
    <row r="4765" spans="1:8" x14ac:dyDescent="0.25">
      <c r="A4765" s="12">
        <f>Riesgo!D4769</f>
        <v>0.70836083884675882</v>
      </c>
      <c r="F4765" s="75">
        <f t="shared" si="222"/>
        <v>-8.0931041669037529E-2</v>
      </c>
      <c r="G4765" s="26">
        <f t="shared" si="223"/>
        <v>-5.3008484836984389E-4</v>
      </c>
      <c r="H4765" s="26">
        <f t="shared" si="224"/>
        <v>4.2900318951545275E-5</v>
      </c>
    </row>
    <row r="4766" spans="1:8" x14ac:dyDescent="0.25">
      <c r="A4766" s="12">
        <f>Riesgo!D4770</f>
        <v>0.92942921024317016</v>
      </c>
      <c r="F4766" s="75">
        <f t="shared" si="222"/>
        <v>0.1401373297273738</v>
      </c>
      <c r="G4766" s="26">
        <f t="shared" si="223"/>
        <v>2.7520829115302318E-3</v>
      </c>
      <c r="H4766" s="26">
        <f t="shared" si="224"/>
        <v>3.8566955041018298E-4</v>
      </c>
    </row>
    <row r="4767" spans="1:8" x14ac:dyDescent="0.25">
      <c r="A4767" s="12">
        <f>Riesgo!D4771</f>
        <v>0.76343487570889945</v>
      </c>
      <c r="F4767" s="75">
        <f t="shared" si="222"/>
        <v>-2.5857004806896899E-2</v>
      </c>
      <c r="G4767" s="26">
        <f t="shared" si="223"/>
        <v>-1.7287597739244337E-5</v>
      </c>
      <c r="H4767" s="26">
        <f t="shared" si="224"/>
        <v>4.4700549784334078E-7</v>
      </c>
    </row>
    <row r="4768" spans="1:8" x14ac:dyDescent="0.25">
      <c r="A4768" s="12">
        <f>Riesgo!D4772</f>
        <v>0.92100457433307759</v>
      </c>
      <c r="F4768" s="75">
        <f t="shared" si="222"/>
        <v>0.13171269381728123</v>
      </c>
      <c r="G4768" s="26">
        <f t="shared" si="223"/>
        <v>2.284982595258962E-3</v>
      </c>
      <c r="H4768" s="26">
        <f t="shared" si="224"/>
        <v>3.0096121294716032E-4</v>
      </c>
    </row>
    <row r="4769" spans="1:8" x14ac:dyDescent="0.25">
      <c r="A4769" s="12">
        <f>Riesgo!D4773</f>
        <v>0.95846441480441158</v>
      </c>
      <c r="F4769" s="75">
        <f t="shared" si="222"/>
        <v>0.16917253428861523</v>
      </c>
      <c r="G4769" s="26">
        <f t="shared" si="223"/>
        <v>4.8416073530043726E-3</v>
      </c>
      <c r="H4769" s="26">
        <f t="shared" si="224"/>
        <v>8.1906698593814376E-4</v>
      </c>
    </row>
    <row r="4770" spans="1:8" x14ac:dyDescent="0.25">
      <c r="A4770" s="12">
        <f>Riesgo!D4774</f>
        <v>0.81226458307164273</v>
      </c>
      <c r="F4770" s="75">
        <f t="shared" si="222"/>
        <v>2.297270255584638E-2</v>
      </c>
      <c r="G4770" s="26">
        <f t="shared" si="223"/>
        <v>1.2123730351169058E-5</v>
      </c>
      <c r="H4770" s="26">
        <f t="shared" si="224"/>
        <v>2.7851485122469375E-7</v>
      </c>
    </row>
    <row r="4771" spans="1:8" x14ac:dyDescent="0.25">
      <c r="A4771" s="12">
        <f>Riesgo!D4775</f>
        <v>0.69264960744358806</v>
      </c>
      <c r="F4771" s="75">
        <f t="shared" si="222"/>
        <v>-9.6642273072208296E-2</v>
      </c>
      <c r="G4771" s="26">
        <f t="shared" si="223"/>
        <v>-9.0261263508089197E-4</v>
      </c>
      <c r="H4771" s="26">
        <f t="shared" si="224"/>
        <v>8.7230536757913063E-5</v>
      </c>
    </row>
    <row r="4772" spans="1:8" x14ac:dyDescent="0.25">
      <c r="A4772" s="12">
        <f>Riesgo!D4776</f>
        <v>0.87908945126255278</v>
      </c>
      <c r="F4772" s="75">
        <f t="shared" si="222"/>
        <v>8.9797570746756428E-2</v>
      </c>
      <c r="G4772" s="26">
        <f t="shared" si="223"/>
        <v>7.2409202480380925E-4</v>
      </c>
      <c r="H4772" s="26">
        <f t="shared" si="224"/>
        <v>6.5021704824482171E-5</v>
      </c>
    </row>
    <row r="4773" spans="1:8" x14ac:dyDescent="0.25">
      <c r="A4773" s="12">
        <f>Riesgo!D4777</f>
        <v>0.73133767398607707</v>
      </c>
      <c r="F4773" s="75">
        <f t="shared" si="222"/>
        <v>-5.7954206529719277E-2</v>
      </c>
      <c r="G4773" s="26">
        <f t="shared" si="223"/>
        <v>-1.9465021708719025E-4</v>
      </c>
      <c r="H4773" s="26">
        <f t="shared" si="224"/>
        <v>1.1280798882125715E-5</v>
      </c>
    </row>
    <row r="4774" spans="1:8" x14ac:dyDescent="0.25">
      <c r="A4774" s="12">
        <f>Riesgo!D4778</f>
        <v>1</v>
      </c>
      <c r="F4774" s="75">
        <f t="shared" si="222"/>
        <v>0.21070811948420365</v>
      </c>
      <c r="G4774" s="26">
        <f t="shared" si="223"/>
        <v>9.3550004657532264E-3</v>
      </c>
      <c r="H4774" s="26">
        <f t="shared" si="224"/>
        <v>1.9711745559127117E-3</v>
      </c>
    </row>
    <row r="4775" spans="1:8" x14ac:dyDescent="0.25">
      <c r="A4775" s="12">
        <f>Riesgo!D4779</f>
        <v>0.97442282085751075</v>
      </c>
      <c r="F4775" s="75">
        <f t="shared" si="222"/>
        <v>0.1851309403417144</v>
      </c>
      <c r="G4775" s="26">
        <f t="shared" si="223"/>
        <v>6.3450788175126111E-3</v>
      </c>
      <c r="H4775" s="26">
        <f t="shared" si="224"/>
        <v>1.174670408028403E-3</v>
      </c>
    </row>
    <row r="4776" spans="1:8" x14ac:dyDescent="0.25">
      <c r="A4776" s="12">
        <f>Riesgo!D4780</f>
        <v>0.61151735713218625</v>
      </c>
      <c r="F4776" s="75">
        <f t="shared" si="222"/>
        <v>-0.17777452338361011</v>
      </c>
      <c r="G4776" s="26">
        <f t="shared" si="223"/>
        <v>-5.6183471335979661E-3</v>
      </c>
      <c r="H4776" s="26">
        <f t="shared" si="224"/>
        <v>9.9879898387905046E-4</v>
      </c>
    </row>
    <row r="4777" spans="1:8" x14ac:dyDescent="0.25">
      <c r="A4777" s="12">
        <f>Riesgo!D4781</f>
        <v>0.68285102003480447</v>
      </c>
      <c r="F4777" s="75">
        <f t="shared" si="222"/>
        <v>-0.10644086048099188</v>
      </c>
      <c r="G4777" s="26">
        <f t="shared" si="223"/>
        <v>-1.2059384166104765E-3</v>
      </c>
      <c r="H4777" s="26">
        <f t="shared" si="224"/>
        <v>1.2836112275110397E-4</v>
      </c>
    </row>
    <row r="4778" spans="1:8" x14ac:dyDescent="0.25">
      <c r="A4778" s="12">
        <f>Riesgo!D4782</f>
        <v>0.56149678208774723</v>
      </c>
      <c r="F4778" s="75">
        <f t="shared" si="222"/>
        <v>-0.22779509842804913</v>
      </c>
      <c r="G4778" s="26">
        <f t="shared" si="223"/>
        <v>-1.182042589895186E-2</v>
      </c>
      <c r="H4778" s="26">
        <f t="shared" si="224"/>
        <v>2.6926350811132E-3</v>
      </c>
    </row>
    <row r="4779" spans="1:8" x14ac:dyDescent="0.25">
      <c r="A4779" s="12">
        <f>Riesgo!D4783</f>
        <v>0.88074227906185465</v>
      </c>
      <c r="F4779" s="75">
        <f t="shared" si="222"/>
        <v>9.1450398546058298E-2</v>
      </c>
      <c r="G4779" s="26">
        <f t="shared" si="223"/>
        <v>7.6481572291318706E-4</v>
      </c>
      <c r="H4779" s="26">
        <f t="shared" si="224"/>
        <v>6.994270267470266E-5</v>
      </c>
    </row>
    <row r="4780" spans="1:8" x14ac:dyDescent="0.25">
      <c r="A4780" s="12">
        <f>Riesgo!D4784</f>
        <v>0.65572758076416671</v>
      </c>
      <c r="F4780" s="75">
        <f t="shared" si="222"/>
        <v>-0.13356429975162964</v>
      </c>
      <c r="G4780" s="26">
        <f t="shared" si="223"/>
        <v>-2.3827099298617416E-3</v>
      </c>
      <c r="H4780" s="26">
        <f t="shared" si="224"/>
        <v>3.1824498329323809E-4</v>
      </c>
    </row>
    <row r="4781" spans="1:8" x14ac:dyDescent="0.25">
      <c r="A4781" s="12">
        <f>Riesgo!D4785</f>
        <v>0.78232781175405985</v>
      </c>
      <c r="F4781" s="75">
        <f t="shared" si="222"/>
        <v>-6.9640687617364971E-3</v>
      </c>
      <c r="G4781" s="26">
        <f t="shared" si="223"/>
        <v>-3.3774517371764652E-7</v>
      </c>
      <c r="H4781" s="26">
        <f t="shared" si="224"/>
        <v>2.3520806137143284E-9</v>
      </c>
    </row>
    <row r="4782" spans="1:8" x14ac:dyDescent="0.25">
      <c r="A4782" s="12">
        <f>Riesgo!D4786</f>
        <v>0.65427482167943796</v>
      </c>
      <c r="F4782" s="75">
        <f t="shared" si="222"/>
        <v>-0.13501705883635839</v>
      </c>
      <c r="G4782" s="26">
        <f t="shared" si="223"/>
        <v>-2.4613078097394381E-3</v>
      </c>
      <c r="H4782" s="26">
        <f t="shared" si="224"/>
        <v>3.3231854136197815E-4</v>
      </c>
    </row>
    <row r="4783" spans="1:8" x14ac:dyDescent="0.25">
      <c r="A4783" s="12">
        <f>Riesgo!D4787</f>
        <v>0.96206077094632758</v>
      </c>
      <c r="F4783" s="75">
        <f t="shared" si="222"/>
        <v>0.17276889043053123</v>
      </c>
      <c r="G4783" s="26">
        <f t="shared" si="223"/>
        <v>5.1569940733797474E-3</v>
      </c>
      <c r="H4783" s="26">
        <f t="shared" si="224"/>
        <v>8.9096814401464451E-4</v>
      </c>
    </row>
    <row r="4784" spans="1:8" x14ac:dyDescent="0.25">
      <c r="A4784" s="12">
        <f>Riesgo!D4788</f>
        <v>0.6890595792433325</v>
      </c>
      <c r="F4784" s="75">
        <f t="shared" si="222"/>
        <v>-0.10023230127246385</v>
      </c>
      <c r="G4784" s="26">
        <f t="shared" si="223"/>
        <v>-1.0069852398741504E-3</v>
      </c>
      <c r="H4784" s="26">
        <f t="shared" si="224"/>
        <v>1.0093244793999012E-4</v>
      </c>
    </row>
    <row r="4785" spans="1:8" x14ac:dyDescent="0.25">
      <c r="A4785" s="12">
        <f>Riesgo!D4789</f>
        <v>0.8443054852572035</v>
      </c>
      <c r="F4785" s="75">
        <f t="shared" si="222"/>
        <v>5.5013604741407152E-2</v>
      </c>
      <c r="G4785" s="26">
        <f t="shared" si="223"/>
        <v>1.6649849357047112E-4</v>
      </c>
      <c r="H4785" s="26">
        <f t="shared" si="224"/>
        <v>9.1596823153256182E-6</v>
      </c>
    </row>
    <row r="4786" spans="1:8" x14ac:dyDescent="0.25">
      <c r="A4786" s="12">
        <f>Riesgo!D4790</f>
        <v>0.87566041488300894</v>
      </c>
      <c r="F4786" s="75">
        <f t="shared" si="222"/>
        <v>8.636853436721259E-2</v>
      </c>
      <c r="G4786" s="26">
        <f t="shared" si="223"/>
        <v>6.4426813152875146E-4</v>
      </c>
      <c r="H4786" s="26">
        <f t="shared" si="224"/>
        <v>5.5644494259640815E-5</v>
      </c>
    </row>
    <row r="4787" spans="1:8" x14ac:dyDescent="0.25">
      <c r="A4787" s="12">
        <f>Riesgo!D4791</f>
        <v>0.86461464360341178</v>
      </c>
      <c r="F4787" s="75">
        <f t="shared" si="222"/>
        <v>7.532276308761543E-2</v>
      </c>
      <c r="G4787" s="26">
        <f t="shared" si="223"/>
        <v>4.2734510033009485E-4</v>
      </c>
      <c r="H4787" s="26">
        <f t="shared" si="224"/>
        <v>3.2188813748816985E-5</v>
      </c>
    </row>
    <row r="4788" spans="1:8" x14ac:dyDescent="0.25">
      <c r="A4788" s="12">
        <f>Riesgo!D4792</f>
        <v>0.81800606538785214</v>
      </c>
      <c r="F4788" s="75">
        <f t="shared" si="222"/>
        <v>2.8714184872055792E-2</v>
      </c>
      <c r="G4788" s="26">
        <f t="shared" si="223"/>
        <v>2.3674972138877302E-5</v>
      </c>
      <c r="H4788" s="26">
        <f t="shared" si="224"/>
        <v>6.7980752683649292E-7</v>
      </c>
    </row>
    <row r="4789" spans="1:8" x14ac:dyDescent="0.25">
      <c r="A4789" s="12">
        <f>Riesgo!D4793</f>
        <v>0.75676807351904751</v>
      </c>
      <c r="F4789" s="75">
        <f t="shared" si="222"/>
        <v>-3.2523806996748839E-2</v>
      </c>
      <c r="G4789" s="26">
        <f t="shared" si="223"/>
        <v>-3.4403618694817731E-5</v>
      </c>
      <c r="H4789" s="26">
        <f t="shared" si="224"/>
        <v>1.1189366544199919E-6</v>
      </c>
    </row>
    <row r="4790" spans="1:8" x14ac:dyDescent="0.25">
      <c r="A4790" s="12">
        <f>Riesgo!D4794</f>
        <v>0.75052297595658735</v>
      </c>
      <c r="F4790" s="75">
        <f t="shared" si="222"/>
        <v>-3.8768904559209005E-2</v>
      </c>
      <c r="G4790" s="26">
        <f t="shared" si="223"/>
        <v>-5.8270747559017194E-5</v>
      </c>
      <c r="H4790" s="26">
        <f t="shared" si="224"/>
        <v>2.2590930507092987E-6</v>
      </c>
    </row>
    <row r="4791" spans="1:8" x14ac:dyDescent="0.25">
      <c r="A4791" s="12">
        <f>Riesgo!D4795</f>
        <v>0.97602619641416222</v>
      </c>
      <c r="F4791" s="75">
        <f t="shared" si="222"/>
        <v>0.18673431589836587</v>
      </c>
      <c r="G4791" s="26">
        <f t="shared" si="223"/>
        <v>6.5113704590872307E-3</v>
      </c>
      <c r="H4791" s="26">
        <f t="shared" si="224"/>
        <v>1.2158963082384824E-3</v>
      </c>
    </row>
    <row r="4792" spans="1:8" x14ac:dyDescent="0.25">
      <c r="A4792" s="12">
        <f>Riesgo!D4796</f>
        <v>0.6905251157216884</v>
      </c>
      <c r="F4792" s="75">
        <f t="shared" si="222"/>
        <v>-9.8766764794107953E-2</v>
      </c>
      <c r="G4792" s="26">
        <f t="shared" si="223"/>
        <v>-9.6345732895586963E-4</v>
      </c>
      <c r="H4792" s="26">
        <f t="shared" si="224"/>
        <v>9.5157563398143877E-5</v>
      </c>
    </row>
    <row r="4793" spans="1:8" x14ac:dyDescent="0.25">
      <c r="A4793" s="12">
        <f>Riesgo!D4797</f>
        <v>0.91715121022927937</v>
      </c>
      <c r="F4793" s="75">
        <f t="shared" si="222"/>
        <v>0.12785932971348302</v>
      </c>
      <c r="G4793" s="26">
        <f t="shared" si="223"/>
        <v>2.0902453699352466E-3</v>
      </c>
      <c r="H4793" s="26">
        <f t="shared" si="224"/>
        <v>2.6725737193663196E-4</v>
      </c>
    </row>
    <row r="4794" spans="1:8" x14ac:dyDescent="0.25">
      <c r="A4794" s="12">
        <f>Riesgo!D4798</f>
        <v>0.6156824192051753</v>
      </c>
      <c r="F4794" s="75">
        <f t="shared" si="222"/>
        <v>-0.17360946131062105</v>
      </c>
      <c r="G4794" s="26">
        <f t="shared" si="223"/>
        <v>-5.2326317080401896E-3</v>
      </c>
      <c r="H4794" s="26">
        <f t="shared" si="224"/>
        <v>9.0843437206973229E-4</v>
      </c>
    </row>
    <row r="4795" spans="1:8" x14ac:dyDescent="0.25">
      <c r="A4795" s="12">
        <f>Riesgo!D4799</f>
        <v>0.72012973134918223</v>
      </c>
      <c r="F4795" s="75">
        <f t="shared" si="222"/>
        <v>-6.9162149166614117E-2</v>
      </c>
      <c r="G4795" s="26">
        <f t="shared" si="223"/>
        <v>-3.3083042332694484E-4</v>
      </c>
      <c r="H4795" s="26">
        <f t="shared" si="224"/>
        <v>2.2880943086992256E-5</v>
      </c>
    </row>
    <row r="4796" spans="1:8" x14ac:dyDescent="0.25">
      <c r="A4796" s="12">
        <f>Riesgo!D4800</f>
        <v>0.65094453224719717</v>
      </c>
      <c r="F4796" s="75">
        <f t="shared" si="222"/>
        <v>-0.13834734826859918</v>
      </c>
      <c r="G4796" s="26">
        <f t="shared" si="223"/>
        <v>-2.647966692628817E-3</v>
      </c>
      <c r="H4796" s="26">
        <f t="shared" si="224"/>
        <v>3.663391702287697E-4</v>
      </c>
    </row>
    <row r="4797" spans="1:8" x14ac:dyDescent="0.25">
      <c r="A4797" s="12">
        <f>Riesgo!D4801</f>
        <v>0.86154681180571113</v>
      </c>
      <c r="F4797" s="75">
        <f t="shared" si="222"/>
        <v>7.2254931289914781E-2</v>
      </c>
      <c r="G4797" s="26">
        <f t="shared" si="223"/>
        <v>3.7722674582064644E-4</v>
      </c>
      <c r="H4797" s="26">
        <f t="shared" si="224"/>
        <v>2.7256492599988958E-5</v>
      </c>
    </row>
    <row r="4798" spans="1:8" x14ac:dyDescent="0.25">
      <c r="A4798" s="12">
        <f>Riesgo!D4802</f>
        <v>0.85938578560029011</v>
      </c>
      <c r="F4798" s="75">
        <f t="shared" si="222"/>
        <v>7.0093905084493757E-2</v>
      </c>
      <c r="G4798" s="26">
        <f t="shared" si="223"/>
        <v>3.4438225738475642E-4</v>
      </c>
      <c r="H4798" s="26">
        <f t="shared" si="224"/>
        <v>2.4139097261910816E-5</v>
      </c>
    </row>
    <row r="4799" spans="1:8" x14ac:dyDescent="0.25">
      <c r="A4799" s="12">
        <f>Riesgo!D4803</f>
        <v>0.76273559273684266</v>
      </c>
      <c r="F4799" s="75">
        <f t="shared" si="222"/>
        <v>-2.6556287778953691E-2</v>
      </c>
      <c r="G4799" s="26">
        <f t="shared" si="223"/>
        <v>-1.8728461337615781E-5</v>
      </c>
      <c r="H4799" s="26">
        <f t="shared" si="224"/>
        <v>4.9735840893873273E-7</v>
      </c>
    </row>
    <row r="4800" spans="1:8" x14ac:dyDescent="0.25">
      <c r="A4800" s="12">
        <f>Riesgo!D4804</f>
        <v>0.99061306119941916</v>
      </c>
      <c r="F4800" s="75">
        <f t="shared" si="222"/>
        <v>0.20132118068362281</v>
      </c>
      <c r="G4800" s="26">
        <f t="shared" si="223"/>
        <v>8.1595912992191953E-3</v>
      </c>
      <c r="H4800" s="26">
        <f t="shared" si="224"/>
        <v>1.6426985542546241E-3</v>
      </c>
    </row>
    <row r="4801" spans="1:8" x14ac:dyDescent="0.25">
      <c r="A4801" s="12">
        <f>Riesgo!D4805</f>
        <v>0.80923899696180623</v>
      </c>
      <c r="F4801" s="75">
        <f t="shared" si="222"/>
        <v>1.9947116446009883E-2</v>
      </c>
      <c r="G4801" s="26">
        <f t="shared" si="223"/>
        <v>7.9367073875309537E-6</v>
      </c>
      <c r="H4801" s="26">
        <f t="shared" si="224"/>
        <v>1.583144264569868E-7</v>
      </c>
    </row>
    <row r="4802" spans="1:8" x14ac:dyDescent="0.25">
      <c r="A4802" s="12">
        <f>Riesgo!D4806</f>
        <v>0.60003708879513606</v>
      </c>
      <c r="F4802" s="75">
        <f t="shared" si="222"/>
        <v>-0.18925479172066029</v>
      </c>
      <c r="G4802" s="26">
        <f t="shared" si="223"/>
        <v>-6.7786100706733561E-3</v>
      </c>
      <c r="H4802" s="26">
        <f t="shared" si="224"/>
        <v>1.2828844370808563E-3</v>
      </c>
    </row>
    <row r="4803" spans="1:8" x14ac:dyDescent="0.25">
      <c r="A4803" s="12">
        <f>Riesgo!D4807</f>
        <v>0.6302122498139634</v>
      </c>
      <c r="F4803" s="75">
        <f t="shared" ref="F4803:F4866" si="225">A4803-$D$4</f>
        <v>-0.15907963070183295</v>
      </c>
      <c r="G4803" s="26">
        <f t="shared" ref="G4803:G4866" si="226">IF(A4803=0,0,(A4803-D$4)^3)</f>
        <v>-4.0257214565042766E-3</v>
      </c>
      <c r="H4803" s="26">
        <f t="shared" ref="H4803:H4866" si="227">IF(A4803=0,0,(A4803-D$4)^4)</f>
        <v>6.404102826091454E-4</v>
      </c>
    </row>
    <row r="4804" spans="1:8" x14ac:dyDescent="0.25">
      <c r="A4804" s="12">
        <f>Riesgo!D4808</f>
        <v>0.71389752205830848</v>
      </c>
      <c r="F4804" s="75">
        <f t="shared" si="225"/>
        <v>-7.5394358457487876E-2</v>
      </c>
      <c r="G4804" s="26">
        <f t="shared" si="226"/>
        <v>-4.2856485198360361E-4</v>
      </c>
      <c r="H4804" s="26">
        <f t="shared" si="227"/>
        <v>3.2311372072732043E-5</v>
      </c>
    </row>
    <row r="4805" spans="1:8" x14ac:dyDescent="0.25">
      <c r="A4805" s="12">
        <f>Riesgo!D4809</f>
        <v>0.9415592093112175</v>
      </c>
      <c r="F4805" s="75">
        <f t="shared" si="225"/>
        <v>0.15226732879542115</v>
      </c>
      <c r="G4805" s="26">
        <f t="shared" si="226"/>
        <v>3.5303697004690961E-3</v>
      </c>
      <c r="H4805" s="26">
        <f t="shared" si="227"/>
        <v>5.3755996395072031E-4</v>
      </c>
    </row>
    <row r="4806" spans="1:8" x14ac:dyDescent="0.25">
      <c r="A4806" s="12">
        <f>Riesgo!D4810</f>
        <v>0.79849495864740405</v>
      </c>
      <c r="F4806" s="75">
        <f t="shared" si="225"/>
        <v>9.2030781316077004E-3</v>
      </c>
      <c r="G4806" s="26">
        <f t="shared" si="226"/>
        <v>7.7946986071407201E-7</v>
      </c>
      <c r="H4806" s="26">
        <f t="shared" si="227"/>
        <v>7.1735220293849759E-9</v>
      </c>
    </row>
    <row r="4807" spans="1:8" x14ac:dyDescent="0.25">
      <c r="A4807" s="12">
        <f>Riesgo!D4811</f>
        <v>0.92082401027467198</v>
      </c>
      <c r="F4807" s="75">
        <f t="shared" si="225"/>
        <v>0.13153212975887563</v>
      </c>
      <c r="G4807" s="26">
        <f t="shared" si="226"/>
        <v>2.2755980697527138E-3</v>
      </c>
      <c r="H4807" s="26">
        <f t="shared" si="227"/>
        <v>2.9931426058976088E-4</v>
      </c>
    </row>
    <row r="4808" spans="1:8" x14ac:dyDescent="0.25">
      <c r="A4808" s="12">
        <f>Riesgo!D4812</f>
        <v>0.8044334287851872</v>
      </c>
      <c r="F4808" s="75">
        <f t="shared" si="225"/>
        <v>1.5141548269390848E-2</v>
      </c>
      <c r="G4808" s="26">
        <f t="shared" si="226"/>
        <v>3.471449533953111E-6</v>
      </c>
      <c r="H4808" s="26">
        <f t="shared" si="227"/>
        <v>5.2563120683105395E-8</v>
      </c>
    </row>
    <row r="4809" spans="1:8" x14ac:dyDescent="0.25">
      <c r="A4809" s="12">
        <f>Riesgo!D4813</f>
        <v>0.62006817230608313</v>
      </c>
      <c r="F4809" s="75">
        <f t="shared" si="225"/>
        <v>-0.16922370820971322</v>
      </c>
      <c r="G4809" s="26">
        <f t="shared" si="226"/>
        <v>-4.8460023747275045E-3</v>
      </c>
      <c r="H4809" s="26">
        <f t="shared" si="227"/>
        <v>8.2005849184446449E-4</v>
      </c>
    </row>
    <row r="4810" spans="1:8" x14ac:dyDescent="0.25">
      <c r="A4810" s="12">
        <f>Riesgo!D4814</f>
        <v>0.95965518133636252</v>
      </c>
      <c r="F4810" s="75">
        <f t="shared" si="225"/>
        <v>0.17036330082056617</v>
      </c>
      <c r="G4810" s="26">
        <f t="shared" si="226"/>
        <v>4.944565542712223E-3</v>
      </c>
      <c r="H4810" s="26">
        <f t="shared" si="227"/>
        <v>8.4237250698008842E-4</v>
      </c>
    </row>
    <row r="4811" spans="1:8" x14ac:dyDescent="0.25">
      <c r="A4811" s="12">
        <f>Riesgo!D4815</f>
        <v>0.81197361618177555</v>
      </c>
      <c r="F4811" s="75">
        <f t="shared" si="225"/>
        <v>2.2681735665979197E-2</v>
      </c>
      <c r="G4811" s="26">
        <f t="shared" si="226"/>
        <v>1.1668871425074138E-5</v>
      </c>
      <c r="H4811" s="26">
        <f t="shared" si="227"/>
        <v>2.6467025718382958E-7</v>
      </c>
    </row>
    <row r="4812" spans="1:8" x14ac:dyDescent="0.25">
      <c r="A4812" s="12">
        <f>Riesgo!D4816</f>
        <v>0.71341431061013627</v>
      </c>
      <c r="F4812" s="75">
        <f t="shared" si="225"/>
        <v>-7.5877569905660081E-2</v>
      </c>
      <c r="G4812" s="26">
        <f t="shared" si="226"/>
        <v>-4.3685794701134155E-4</v>
      </c>
      <c r="H4812" s="26">
        <f t="shared" si="227"/>
        <v>3.3147719413196217E-5</v>
      </c>
    </row>
    <row r="4813" spans="1:8" x14ac:dyDescent="0.25">
      <c r="A4813" s="12">
        <f>Riesgo!D4817</f>
        <v>0.67580239980791346</v>
      </c>
      <c r="F4813" s="75">
        <f t="shared" si="225"/>
        <v>-0.11348948070788289</v>
      </c>
      <c r="G4813" s="26">
        <f t="shared" si="226"/>
        <v>-1.4617288762244092E-3</v>
      </c>
      <c r="H4813" s="26">
        <f t="shared" si="227"/>
        <v>1.658908510984254E-4</v>
      </c>
    </row>
    <row r="4814" spans="1:8" x14ac:dyDescent="0.25">
      <c r="A4814" s="12">
        <f>Riesgo!D4818</f>
        <v>0.82501433679809288</v>
      </c>
      <c r="F4814" s="75">
        <f t="shared" si="225"/>
        <v>3.5722456282296533E-2</v>
      </c>
      <c r="G4814" s="26">
        <f t="shared" si="226"/>
        <v>4.5585207941878904E-5</v>
      </c>
      <c r="H4814" s="26">
        <f t="shared" si="227"/>
        <v>1.6284155978231656E-6</v>
      </c>
    </row>
    <row r="4815" spans="1:8" x14ac:dyDescent="0.25">
      <c r="A4815" s="12">
        <f>Riesgo!D4819</f>
        <v>0.81662342124576726</v>
      </c>
      <c r="F4815" s="75">
        <f t="shared" si="225"/>
        <v>2.7331540729970905E-2</v>
      </c>
      <c r="G4815" s="26">
        <f t="shared" si="226"/>
        <v>2.0417019478862619E-5</v>
      </c>
      <c r="H4815" s="26">
        <f t="shared" si="227"/>
        <v>5.5802859947114299E-7</v>
      </c>
    </row>
    <row r="4816" spans="1:8" x14ac:dyDescent="0.25">
      <c r="A4816" s="12">
        <f>Riesgo!D4820</f>
        <v>0.66854297643617489</v>
      </c>
      <c r="F4816" s="75">
        <f t="shared" si="225"/>
        <v>-0.12074890407962147</v>
      </c>
      <c r="G4816" s="26">
        <f t="shared" si="226"/>
        <v>-1.7605549849033532E-3</v>
      </c>
      <c r="H4816" s="26">
        <f t="shared" si="227"/>
        <v>2.1258508499899444E-4</v>
      </c>
    </row>
    <row r="4817" spans="1:8" x14ac:dyDescent="0.25">
      <c r="A4817" s="12">
        <f>Riesgo!D4821</f>
        <v>0.97219288660789849</v>
      </c>
      <c r="F4817" s="75">
        <f t="shared" si="225"/>
        <v>0.18290100609210214</v>
      </c>
      <c r="G4817" s="26">
        <f t="shared" si="226"/>
        <v>6.1185467581719019E-3</v>
      </c>
      <c r="H4817" s="26">
        <f t="shared" si="227"/>
        <v>1.1190883578912107E-3</v>
      </c>
    </row>
    <row r="4818" spans="1:8" x14ac:dyDescent="0.25">
      <c r="A4818" s="12">
        <f>Riesgo!D4822</f>
        <v>0.81905315466514594</v>
      </c>
      <c r="F4818" s="75">
        <f t="shared" si="225"/>
        <v>2.9761274149349592E-2</v>
      </c>
      <c r="G4818" s="26">
        <f t="shared" si="226"/>
        <v>2.6360555701109276E-5</v>
      </c>
      <c r="H4818" s="26">
        <f t="shared" si="227"/>
        <v>7.8452372494991341E-7</v>
      </c>
    </row>
    <row r="4819" spans="1:8" x14ac:dyDescent="0.25">
      <c r="A4819" s="12">
        <f>Riesgo!D4823</f>
        <v>0.78107478029960975</v>
      </c>
      <c r="F4819" s="75">
        <f t="shared" si="225"/>
        <v>-8.2171002161866014E-3</v>
      </c>
      <c r="G4819" s="26">
        <f t="shared" si="226"/>
        <v>-5.5482465407744521E-7</v>
      </c>
      <c r="H4819" s="26">
        <f t="shared" si="227"/>
        <v>4.5590497849654314E-9</v>
      </c>
    </row>
    <row r="4820" spans="1:8" x14ac:dyDescent="0.25">
      <c r="A4820" s="12">
        <f>Riesgo!D4824</f>
        <v>0.6005106783491736</v>
      </c>
      <c r="F4820" s="75">
        <f t="shared" si="225"/>
        <v>-0.18878120216662275</v>
      </c>
      <c r="G4820" s="26">
        <f t="shared" si="226"/>
        <v>-6.7278491010102984E-3</v>
      </c>
      <c r="H4820" s="26">
        <f t="shared" si="227"/>
        <v>1.2700914412843564E-3</v>
      </c>
    </row>
    <row r="4821" spans="1:8" x14ac:dyDescent="0.25">
      <c r="A4821" s="12">
        <f>Riesgo!D4825</f>
        <v>0.93170137872462155</v>
      </c>
      <c r="F4821" s="75">
        <f t="shared" si="225"/>
        <v>0.1424094982088252</v>
      </c>
      <c r="G4821" s="26">
        <f t="shared" si="226"/>
        <v>2.8881308697380815E-3</v>
      </c>
      <c r="H4821" s="26">
        <f t="shared" si="227"/>
        <v>4.112972679208181E-4</v>
      </c>
    </row>
    <row r="4822" spans="1:8" x14ac:dyDescent="0.25">
      <c r="A4822" s="12">
        <f>Riesgo!D4826</f>
        <v>0.83561790623480436</v>
      </c>
      <c r="F4822" s="75">
        <f t="shared" si="225"/>
        <v>4.6326025719008013E-2</v>
      </c>
      <c r="G4822" s="26">
        <f t="shared" si="226"/>
        <v>9.9420314320624196E-5</v>
      </c>
      <c r="H4822" s="26">
        <f t="shared" si="227"/>
        <v>4.6057480382090975E-6</v>
      </c>
    </row>
    <row r="4823" spans="1:8" x14ac:dyDescent="0.25">
      <c r="A4823" s="12">
        <f>Riesgo!D4827</f>
        <v>0.77015850788509799</v>
      </c>
      <c r="F4823" s="75">
        <f t="shared" si="225"/>
        <v>-1.9133372630698364E-2</v>
      </c>
      <c r="G4823" s="26">
        <f t="shared" si="226"/>
        <v>-7.0044588622544822E-6</v>
      </c>
      <c r="H4823" s="26">
        <f t="shared" si="227"/>
        <v>1.3401892148791251E-7</v>
      </c>
    </row>
    <row r="4824" spans="1:8" x14ac:dyDescent="0.25">
      <c r="A4824" s="12">
        <f>Riesgo!D4828</f>
        <v>0.92790562231031848</v>
      </c>
      <c r="F4824" s="75">
        <f t="shared" si="225"/>
        <v>0.13861374179452213</v>
      </c>
      <c r="G4824" s="26">
        <f t="shared" si="226"/>
        <v>2.6632924724902798E-3</v>
      </c>
      <c r="H4824" s="26">
        <f t="shared" si="227"/>
        <v>3.6916893510506208E-4</v>
      </c>
    </row>
    <row r="4825" spans="1:8" x14ac:dyDescent="0.25">
      <c r="A4825" s="12">
        <f>Riesgo!D4829</f>
        <v>0.74946911355603341</v>
      </c>
      <c r="F4825" s="75">
        <f t="shared" si="225"/>
        <v>-3.9822766959762945E-2</v>
      </c>
      <c r="G4825" s="26">
        <f t="shared" si="226"/>
        <v>-6.3153045225763737E-5</v>
      </c>
      <c r="H4825" s="26">
        <f t="shared" si="227"/>
        <v>2.5149290028249595E-6</v>
      </c>
    </row>
    <row r="4826" spans="1:8" x14ac:dyDescent="0.25">
      <c r="A4826" s="12">
        <f>Riesgo!D4830</f>
        <v>0.70443505865915623</v>
      </c>
      <c r="F4826" s="75">
        <f t="shared" si="225"/>
        <v>-8.4856821856640119E-2</v>
      </c>
      <c r="G4826" s="26">
        <f t="shared" si="226"/>
        <v>-6.1102683830261306E-4</v>
      </c>
      <c r="H4826" s="26">
        <f t="shared" si="227"/>
        <v>5.1849795567470888E-5</v>
      </c>
    </row>
    <row r="4827" spans="1:8" x14ac:dyDescent="0.25">
      <c r="A4827" s="12">
        <f>Riesgo!D4831</f>
        <v>0.89294092193979857</v>
      </c>
      <c r="F4827" s="75">
        <f t="shared" si="225"/>
        <v>0.10364904142400222</v>
      </c>
      <c r="G4827" s="26">
        <f t="shared" si="226"/>
        <v>1.1135144825374665E-3</v>
      </c>
      <c r="H4827" s="26">
        <f t="shared" si="227"/>
        <v>1.1541470872675226E-4</v>
      </c>
    </row>
    <row r="4828" spans="1:8" x14ac:dyDescent="0.25">
      <c r="A4828" s="12">
        <f>Riesgo!D4832</f>
        <v>0.72010745818659738</v>
      </c>
      <c r="F4828" s="75">
        <f t="shared" si="225"/>
        <v>-6.9184422329198969E-2</v>
      </c>
      <c r="G4828" s="26">
        <f t="shared" si="226"/>
        <v>-3.3115015080071653E-4</v>
      </c>
      <c r="H4828" s="26">
        <f t="shared" si="227"/>
        <v>2.2910431887374699E-5</v>
      </c>
    </row>
    <row r="4829" spans="1:8" x14ac:dyDescent="0.25">
      <c r="A4829" s="12">
        <f>Riesgo!D4833</f>
        <v>0.79444108060375729</v>
      </c>
      <c r="F4829" s="75">
        <f t="shared" si="225"/>
        <v>5.1492000879609368E-3</v>
      </c>
      <c r="G4829" s="26">
        <f t="shared" si="226"/>
        <v>1.3652723788414572E-7</v>
      </c>
      <c r="H4829" s="26">
        <f t="shared" si="227"/>
        <v>7.0300606532210701E-10</v>
      </c>
    </row>
    <row r="4830" spans="1:8" x14ac:dyDescent="0.25">
      <c r="A4830" s="12">
        <f>Riesgo!D4834</f>
        <v>0.98940621841591636</v>
      </c>
      <c r="F4830" s="75">
        <f t="shared" si="225"/>
        <v>0.20011433790012001</v>
      </c>
      <c r="G4830" s="26">
        <f t="shared" si="226"/>
        <v>8.0137283934024004E-3</v>
      </c>
      <c r="H4830" s="26">
        <f t="shared" si="227"/>
        <v>1.6036619515571139E-3</v>
      </c>
    </row>
    <row r="4831" spans="1:8" x14ac:dyDescent="0.25">
      <c r="A4831" s="12">
        <f>Riesgo!D4835</f>
        <v>0.89161730143911366</v>
      </c>
      <c r="F4831" s="75">
        <f t="shared" si="225"/>
        <v>0.10232542092331731</v>
      </c>
      <c r="G4831" s="26">
        <f t="shared" si="226"/>
        <v>1.0713974773461216E-3</v>
      </c>
      <c r="H4831" s="26">
        <f t="shared" si="227"/>
        <v>1.0963119784562223E-4</v>
      </c>
    </row>
    <row r="4832" spans="1:8" x14ac:dyDescent="0.25">
      <c r="A4832" s="12">
        <f>Riesgo!D4836</f>
        <v>0.79238351795454398</v>
      </c>
      <c r="F4832" s="75">
        <f t="shared" si="225"/>
        <v>3.0916374387476298E-3</v>
      </c>
      <c r="G4832" s="26">
        <f t="shared" si="226"/>
        <v>2.955055714588544E-8</v>
      </c>
      <c r="H4832" s="26">
        <f t="shared" si="227"/>
        <v>9.1359608808070726E-11</v>
      </c>
    </row>
    <row r="4833" spans="1:8" x14ac:dyDescent="0.25">
      <c r="A4833" s="12">
        <f>Riesgo!D4837</f>
        <v>0.96759542040193969</v>
      </c>
      <c r="F4833" s="75">
        <f t="shared" si="225"/>
        <v>0.17830353988614334</v>
      </c>
      <c r="G4833" s="26">
        <f t="shared" si="226"/>
        <v>5.6686533020957521E-3</v>
      </c>
      <c r="H4833" s="26">
        <f t="shared" si="227"/>
        <v>1.0107409501509481E-3</v>
      </c>
    </row>
    <row r="4834" spans="1:8" x14ac:dyDescent="0.25">
      <c r="A4834" s="12">
        <f>Riesgo!D4838</f>
        <v>0.83407201238113304</v>
      </c>
      <c r="F4834" s="75">
        <f t="shared" si="225"/>
        <v>4.4780131865336692E-2</v>
      </c>
      <c r="G4834" s="26">
        <f t="shared" si="226"/>
        <v>8.9795816622602226E-5</v>
      </c>
      <c r="H4834" s="26">
        <f t="shared" si="227"/>
        <v>4.02106850931572E-6</v>
      </c>
    </row>
    <row r="4835" spans="1:8" x14ac:dyDescent="0.25">
      <c r="A4835" s="12">
        <f>Riesgo!D4839</f>
        <v>0.72298879251777104</v>
      </c>
      <c r="F4835" s="75">
        <f t="shared" si="225"/>
        <v>-6.6303087998025312E-2</v>
      </c>
      <c r="G4835" s="26">
        <f t="shared" si="226"/>
        <v>-2.9147497054280618E-4</v>
      </c>
      <c r="H4835" s="26">
        <f t="shared" si="227"/>
        <v>1.9325690621121515E-5</v>
      </c>
    </row>
    <row r="4836" spans="1:8" x14ac:dyDescent="0.25">
      <c r="A4836" s="12">
        <f>Riesgo!D4840</f>
        <v>0.87345305304603149</v>
      </c>
      <c r="F4836" s="75">
        <f t="shared" si="225"/>
        <v>8.416117253023514E-2</v>
      </c>
      <c r="G4836" s="26">
        <f t="shared" si="226"/>
        <v>5.9612225040602397E-4</v>
      </c>
      <c r="H4836" s="26">
        <f t="shared" si="227"/>
        <v>5.0170347565533418E-5</v>
      </c>
    </row>
    <row r="4837" spans="1:8" x14ac:dyDescent="0.25">
      <c r="A4837" s="12">
        <f>Riesgo!D4841</f>
        <v>0.67665060595003246</v>
      </c>
      <c r="F4837" s="75">
        <f t="shared" si="225"/>
        <v>-0.11264127456576389</v>
      </c>
      <c r="G4837" s="26">
        <f t="shared" si="226"/>
        <v>-1.4291988824832161E-3</v>
      </c>
      <c r="H4837" s="26">
        <f t="shared" si="227"/>
        <v>1.6098678373087488E-4</v>
      </c>
    </row>
    <row r="4838" spans="1:8" x14ac:dyDescent="0.25">
      <c r="A4838" s="12">
        <f>Riesgo!D4842</f>
        <v>0.61712303926023238</v>
      </c>
      <c r="F4838" s="75">
        <f t="shared" si="225"/>
        <v>-0.17216884125556398</v>
      </c>
      <c r="G4838" s="26">
        <f t="shared" si="226"/>
        <v>-5.1034477137297373E-3</v>
      </c>
      <c r="H4838" s="26">
        <f t="shared" si="227"/>
        <v>8.7865467928120613E-4</v>
      </c>
    </row>
    <row r="4839" spans="1:8" x14ac:dyDescent="0.25">
      <c r="A4839" s="12">
        <f>Riesgo!D4843</f>
        <v>0.68524403530563716</v>
      </c>
      <c r="F4839" s="75">
        <f t="shared" si="225"/>
        <v>-0.1040478452101592</v>
      </c>
      <c r="G4839" s="26">
        <f t="shared" si="226"/>
        <v>-1.1264171957079813E-3</v>
      </c>
      <c r="H4839" s="26">
        <f t="shared" si="227"/>
        <v>1.1720128202108563E-4</v>
      </c>
    </row>
    <row r="4840" spans="1:8" x14ac:dyDescent="0.25">
      <c r="A4840" s="12">
        <f>Riesgo!D4844</f>
        <v>0.47984770362276175</v>
      </c>
      <c r="F4840" s="75">
        <f t="shared" si="225"/>
        <v>-0.30944417689303461</v>
      </c>
      <c r="G4840" s="26">
        <f t="shared" si="226"/>
        <v>-2.9631043340119657E-2</v>
      </c>
      <c r="H4840" s="26">
        <f t="shared" si="227"/>
        <v>9.1691538168651616E-3</v>
      </c>
    </row>
    <row r="4841" spans="1:8" x14ac:dyDescent="0.25">
      <c r="A4841" s="12">
        <f>Riesgo!D4845</f>
        <v>0.83612405833230463</v>
      </c>
      <c r="F4841" s="75">
        <f t="shared" si="225"/>
        <v>4.683217781650828E-2</v>
      </c>
      <c r="G4841" s="26">
        <f t="shared" si="226"/>
        <v>1.0271480882763187E-4</v>
      </c>
      <c r="H4841" s="26">
        <f t="shared" si="227"/>
        <v>4.8103581914043102E-6</v>
      </c>
    </row>
    <row r="4842" spans="1:8" x14ac:dyDescent="0.25">
      <c r="A4842" s="12">
        <f>Riesgo!D4846</f>
        <v>0.69508865677364085</v>
      </c>
      <c r="F4842" s="75">
        <f t="shared" si="225"/>
        <v>-9.4203223742155506E-2</v>
      </c>
      <c r="G4842" s="26">
        <f t="shared" si="226"/>
        <v>-8.3598270991898014E-4</v>
      </c>
      <c r="H4842" s="26">
        <f t="shared" si="227"/>
        <v>7.8752266267071171E-5</v>
      </c>
    </row>
    <row r="4843" spans="1:8" x14ac:dyDescent="0.25">
      <c r="A4843" s="12">
        <f>Riesgo!D4847</f>
        <v>0.90596484622705975</v>
      </c>
      <c r="F4843" s="75">
        <f t="shared" si="225"/>
        <v>0.1166729657112634</v>
      </c>
      <c r="G4843" s="26">
        <f t="shared" si="226"/>
        <v>1.5882201878381996E-3</v>
      </c>
      <c r="H4843" s="26">
        <f t="shared" si="227"/>
        <v>1.853023595175826E-4</v>
      </c>
    </row>
    <row r="4844" spans="1:8" x14ac:dyDescent="0.25">
      <c r="A4844" s="12">
        <f>Riesgo!D4848</f>
        <v>0.81366734233266624</v>
      </c>
      <c r="F4844" s="75">
        <f t="shared" si="225"/>
        <v>2.4375461816869892E-2</v>
      </c>
      <c r="G4844" s="26">
        <f t="shared" si="226"/>
        <v>1.4483000902461958E-5</v>
      </c>
      <c r="H4844" s="26">
        <f t="shared" si="227"/>
        <v>3.5302983549165367E-7</v>
      </c>
    </row>
    <row r="4845" spans="1:8" x14ac:dyDescent="0.25">
      <c r="A4845" s="12">
        <f>Riesgo!D4849</f>
        <v>0.83778505969245609</v>
      </c>
      <c r="F4845" s="75">
        <f t="shared" si="225"/>
        <v>4.849317917665974E-2</v>
      </c>
      <c r="G4845" s="26">
        <f t="shared" si="226"/>
        <v>1.1403599892376462E-4</v>
      </c>
      <c r="H4845" s="26">
        <f t="shared" si="227"/>
        <v>5.5299681283994955E-6</v>
      </c>
    </row>
    <row r="4846" spans="1:8" x14ac:dyDescent="0.25">
      <c r="A4846" s="12">
        <f>Riesgo!D4850</f>
        <v>1</v>
      </c>
      <c r="F4846" s="75">
        <f t="shared" si="225"/>
        <v>0.21070811948420365</v>
      </c>
      <c r="G4846" s="26">
        <f t="shared" si="226"/>
        <v>9.3550004657532264E-3</v>
      </c>
      <c r="H4846" s="26">
        <f t="shared" si="227"/>
        <v>1.9711745559127117E-3</v>
      </c>
    </row>
    <row r="4847" spans="1:8" x14ac:dyDescent="0.25">
      <c r="A4847" s="12">
        <f>Riesgo!D4851</f>
        <v>0.86316202503632222</v>
      </c>
      <c r="F4847" s="75">
        <f t="shared" si="225"/>
        <v>7.3870144520525871E-2</v>
      </c>
      <c r="G4847" s="26">
        <f t="shared" si="226"/>
        <v>4.0309447545643003E-4</v>
      </c>
      <c r="H4847" s="26">
        <f t="shared" si="227"/>
        <v>2.9776647157392051E-5</v>
      </c>
    </row>
    <row r="4848" spans="1:8" x14ac:dyDescent="0.25">
      <c r="A4848" s="12">
        <f>Riesgo!D4852</f>
        <v>0.86916891538995722</v>
      </c>
      <c r="F4848" s="75">
        <f t="shared" si="225"/>
        <v>7.9877034874160868E-2</v>
      </c>
      <c r="G4848" s="26">
        <f t="shared" si="226"/>
        <v>5.0964269662592549E-4</v>
      </c>
      <c r="H4848" s="26">
        <f t="shared" si="227"/>
        <v>4.0708747451750441E-5</v>
      </c>
    </row>
    <row r="4849" spans="1:8" x14ac:dyDescent="0.25">
      <c r="A4849" s="12">
        <f>Riesgo!D4853</f>
        <v>0.83556898930281476</v>
      </c>
      <c r="F4849" s="75">
        <f t="shared" si="225"/>
        <v>4.6277108787018406E-2</v>
      </c>
      <c r="G4849" s="26">
        <f t="shared" si="226"/>
        <v>9.9105704779595355E-5</v>
      </c>
      <c r="H4849" s="26">
        <f t="shared" si="227"/>
        <v>4.586325481499464E-6</v>
      </c>
    </row>
    <row r="4850" spans="1:8" x14ac:dyDescent="0.25">
      <c r="A4850" s="12">
        <f>Riesgo!D4854</f>
        <v>0.97403035656340131</v>
      </c>
      <c r="F4850" s="75">
        <f t="shared" si="225"/>
        <v>0.18473847604760496</v>
      </c>
      <c r="G4850" s="26">
        <f t="shared" si="226"/>
        <v>6.3048109694025765E-3</v>
      </c>
      <c r="H4850" s="26">
        <f t="shared" si="227"/>
        <v>1.164741170255655E-3</v>
      </c>
    </row>
    <row r="4851" spans="1:8" x14ac:dyDescent="0.25">
      <c r="A4851" s="12">
        <f>Riesgo!D4855</f>
        <v>1</v>
      </c>
      <c r="F4851" s="75">
        <f t="shared" si="225"/>
        <v>0.21070811948420365</v>
      </c>
      <c r="G4851" s="26">
        <f t="shared" si="226"/>
        <v>9.3550004657532264E-3</v>
      </c>
      <c r="H4851" s="26">
        <f t="shared" si="227"/>
        <v>1.9711745559127117E-3</v>
      </c>
    </row>
    <row r="4852" spans="1:8" x14ac:dyDescent="0.25">
      <c r="A4852" s="12">
        <f>Riesgo!D4856</f>
        <v>0.42671697228993066</v>
      </c>
      <c r="F4852" s="75">
        <f t="shared" si="225"/>
        <v>-0.36257490822586569</v>
      </c>
      <c r="G4852" s="26">
        <f t="shared" si="226"/>
        <v>-4.7664301954811819E-2</v>
      </c>
      <c r="H4852" s="26">
        <f t="shared" si="227"/>
        <v>1.7281879906915848E-2</v>
      </c>
    </row>
    <row r="4853" spans="1:8" x14ac:dyDescent="0.25">
      <c r="A4853" s="12">
        <f>Riesgo!D4857</f>
        <v>0.9787545921338191</v>
      </c>
      <c r="F4853" s="75">
        <f t="shared" si="225"/>
        <v>0.18946271161802275</v>
      </c>
      <c r="G4853" s="26">
        <f t="shared" si="226"/>
        <v>6.8009760600471784E-3</v>
      </c>
      <c r="H4853" s="26">
        <f t="shared" si="227"/>
        <v>1.2885313659857952E-3</v>
      </c>
    </row>
    <row r="4854" spans="1:8" x14ac:dyDescent="0.25">
      <c r="A4854" s="12">
        <f>Riesgo!D4858</f>
        <v>0.81666124810969809</v>
      </c>
      <c r="F4854" s="75">
        <f t="shared" si="225"/>
        <v>2.7369367593901739E-2</v>
      </c>
      <c r="G4854" s="26">
        <f t="shared" si="226"/>
        <v>2.0501908347551001E-5</v>
      </c>
      <c r="H4854" s="26">
        <f t="shared" si="227"/>
        <v>5.6112426594060589E-7</v>
      </c>
    </row>
    <row r="4855" spans="1:8" x14ac:dyDescent="0.25">
      <c r="A4855" s="12">
        <f>Riesgo!D4859</f>
        <v>0.7318545805010267</v>
      </c>
      <c r="F4855" s="75">
        <f t="shared" si="225"/>
        <v>-5.7437300014769654E-2</v>
      </c>
      <c r="G4855" s="26">
        <f t="shared" si="226"/>
        <v>-1.8948814742221032E-4</v>
      </c>
      <c r="H4855" s="26">
        <f t="shared" si="227"/>
        <v>1.0883687572732395E-5</v>
      </c>
    </row>
    <row r="4856" spans="1:8" x14ac:dyDescent="0.25">
      <c r="A4856" s="12">
        <f>Riesgo!D4860</f>
        <v>0.9018882301504475</v>
      </c>
      <c r="F4856" s="75">
        <f t="shared" si="225"/>
        <v>0.11259634963465115</v>
      </c>
      <c r="G4856" s="26">
        <f t="shared" si="226"/>
        <v>1.4274895341826817E-3</v>
      </c>
      <c r="H4856" s="26">
        <f t="shared" si="227"/>
        <v>1.6073011069063853E-4</v>
      </c>
    </row>
    <row r="4857" spans="1:8" x14ac:dyDescent="0.25">
      <c r="A4857" s="12">
        <f>Riesgo!D4861</f>
        <v>0.55886148331080454</v>
      </c>
      <c r="F4857" s="75">
        <f t="shared" si="225"/>
        <v>-0.23043039720499181</v>
      </c>
      <c r="G4857" s="26">
        <f t="shared" si="226"/>
        <v>-1.2235431932970038E-2</v>
      </c>
      <c r="H4857" s="26">
        <f t="shared" si="227"/>
        <v>2.8194154402889264E-3</v>
      </c>
    </row>
    <row r="4858" spans="1:8" x14ac:dyDescent="0.25">
      <c r="A4858" s="12">
        <f>Riesgo!D4862</f>
        <v>0.91763471074012426</v>
      </c>
      <c r="F4858" s="75">
        <f t="shared" si="225"/>
        <v>0.12834283022432791</v>
      </c>
      <c r="G4858" s="26">
        <f t="shared" si="226"/>
        <v>2.1140479639839616E-3</v>
      </c>
      <c r="H4858" s="26">
        <f t="shared" si="227"/>
        <v>2.7132289892767964E-4</v>
      </c>
    </row>
    <row r="4859" spans="1:8" x14ac:dyDescent="0.25">
      <c r="A4859" s="12">
        <f>Riesgo!D4863</f>
        <v>0.93114597155791878</v>
      </c>
      <c r="F4859" s="75">
        <f t="shared" si="225"/>
        <v>0.14185409104212243</v>
      </c>
      <c r="G4859" s="26">
        <f t="shared" si="226"/>
        <v>2.8544707415083721E-3</v>
      </c>
      <c r="H4859" s="26">
        <f t="shared" si="227"/>
        <v>4.0491835244300337E-4</v>
      </c>
    </row>
    <row r="4860" spans="1:8" x14ac:dyDescent="0.25">
      <c r="A4860" s="12">
        <f>Riesgo!D4864</f>
        <v>0.89477744838067375</v>
      </c>
      <c r="F4860" s="75">
        <f t="shared" si="225"/>
        <v>0.10548556786487739</v>
      </c>
      <c r="G4860" s="26">
        <f t="shared" si="226"/>
        <v>1.1737595411038337E-3</v>
      </c>
      <c r="H4860" s="26">
        <f t="shared" si="227"/>
        <v>1.238146917301558E-4</v>
      </c>
    </row>
    <row r="4861" spans="1:8" x14ac:dyDescent="0.25">
      <c r="A4861" s="12">
        <f>Riesgo!D4865</f>
        <v>0.75400473962074277</v>
      </c>
      <c r="F4861" s="75">
        <f t="shared" si="225"/>
        <v>-3.5287140895053581E-2</v>
      </c>
      <c r="G4861" s="26">
        <f t="shared" si="226"/>
        <v>-4.3938923702887438E-5</v>
      </c>
      <c r="H4861" s="26">
        <f t="shared" si="227"/>
        <v>1.5504789914807983E-6</v>
      </c>
    </row>
    <row r="4862" spans="1:8" x14ac:dyDescent="0.25">
      <c r="A4862" s="12">
        <f>Riesgo!D4866</f>
        <v>0.72532894000122383</v>
      </c>
      <c r="F4862" s="75">
        <f t="shared" si="225"/>
        <v>-6.3962940514572519E-2</v>
      </c>
      <c r="G4862" s="26">
        <f t="shared" si="226"/>
        <v>-2.6168887668601777E-4</v>
      </c>
      <c r="H4862" s="26">
        <f t="shared" si="227"/>
        <v>1.6738390052793058E-5</v>
      </c>
    </row>
    <row r="4863" spans="1:8" x14ac:dyDescent="0.25">
      <c r="A4863" s="12">
        <f>Riesgo!D4867</f>
        <v>0.93762621977908711</v>
      </c>
      <c r="F4863" s="75">
        <f t="shared" si="225"/>
        <v>0.14833433926329076</v>
      </c>
      <c r="G4863" s="26">
        <f t="shared" si="226"/>
        <v>3.2638117705806047E-3</v>
      </c>
      <c r="H4863" s="26">
        <f t="shared" si="227"/>
        <v>4.841353624688251E-4</v>
      </c>
    </row>
    <row r="4864" spans="1:8" x14ac:dyDescent="0.25">
      <c r="A4864" s="12">
        <f>Riesgo!D4868</f>
        <v>0.63332084587345394</v>
      </c>
      <c r="F4864" s="75">
        <f t="shared" si="225"/>
        <v>-0.15597103464234241</v>
      </c>
      <c r="G4864" s="26">
        <f t="shared" si="226"/>
        <v>-3.7943016897920632E-3</v>
      </c>
      <c r="H4864" s="26">
        <f t="shared" si="227"/>
        <v>5.9180116030205622E-4</v>
      </c>
    </row>
    <row r="4865" spans="1:8" x14ac:dyDescent="0.25">
      <c r="A4865" s="12">
        <f>Riesgo!D4869</f>
        <v>0.93546437354744827</v>
      </c>
      <c r="F4865" s="75">
        <f t="shared" si="225"/>
        <v>0.14617249303165192</v>
      </c>
      <c r="G4865" s="26">
        <f t="shared" si="226"/>
        <v>3.1231796217049421E-3</v>
      </c>
      <c r="H4865" s="26">
        <f t="shared" si="227"/>
        <v>4.5652295149026294E-4</v>
      </c>
    </row>
    <row r="4866" spans="1:8" x14ac:dyDescent="0.25">
      <c r="A4866" s="12">
        <f>Riesgo!D4870</f>
        <v>0.8810955593343115</v>
      </c>
      <c r="F4866" s="75">
        <f t="shared" si="225"/>
        <v>9.1803678818515144E-2</v>
      </c>
      <c r="G4866" s="26">
        <f t="shared" si="226"/>
        <v>7.7371364258686294E-4</v>
      </c>
      <c r="H4866" s="26">
        <f t="shared" si="227"/>
        <v>7.1029758741547781E-5</v>
      </c>
    </row>
    <row r="4867" spans="1:8" x14ac:dyDescent="0.25">
      <c r="A4867" s="12">
        <f>Riesgo!D4871</f>
        <v>0.7605778939210075</v>
      </c>
      <c r="F4867" s="75">
        <f t="shared" ref="F4867:F4930" si="228">A4867-$D$4</f>
        <v>-2.8713986594788854E-2</v>
      </c>
      <c r="G4867" s="26">
        <f t="shared" ref="G4867:G4930" si="229">IF(A4867=0,0,(A4867-D$4)^3)</f>
        <v>-2.3674481700819211E-5</v>
      </c>
      <c r="H4867" s="26">
        <f t="shared" ref="H4867:H4930" si="230">IF(A4867=0,0,(A4867-D$4)^4)</f>
        <v>6.797887501958968E-7</v>
      </c>
    </row>
    <row r="4868" spans="1:8" x14ac:dyDescent="0.25">
      <c r="A4868" s="12">
        <f>Riesgo!D4872</f>
        <v>0.6686500171890557</v>
      </c>
      <c r="F4868" s="75">
        <f t="shared" si="228"/>
        <v>-0.12064186332674065</v>
      </c>
      <c r="G4868" s="26">
        <f t="shared" si="229"/>
        <v>-1.7558770760264021E-3</v>
      </c>
      <c r="H4868" s="26">
        <f t="shared" si="230"/>
        <v>2.118322822245342E-4</v>
      </c>
    </row>
    <row r="4869" spans="1:8" x14ac:dyDescent="0.25">
      <c r="A4869" s="12">
        <f>Riesgo!D4873</f>
        <v>0.60085289345030379</v>
      </c>
      <c r="F4869" s="75">
        <f t="shared" si="228"/>
        <v>-0.18843898706549256</v>
      </c>
      <c r="G4869" s="26">
        <f t="shared" si="229"/>
        <v>-6.6913274493643777E-3</v>
      </c>
      <c r="H4869" s="26">
        <f t="shared" si="230"/>
        <v>1.2609069666817494E-3</v>
      </c>
    </row>
    <row r="4870" spans="1:8" x14ac:dyDescent="0.25">
      <c r="A4870" s="12">
        <f>Riesgo!D4874</f>
        <v>0.93300758383816107</v>
      </c>
      <c r="F4870" s="75">
        <f t="shared" si="228"/>
        <v>0.14371570332236472</v>
      </c>
      <c r="G4870" s="26">
        <f t="shared" si="229"/>
        <v>2.9683333655270939E-3</v>
      </c>
      <c r="H4870" s="26">
        <f t="shared" si="230"/>
        <v>4.2659611732196823E-4</v>
      </c>
    </row>
    <row r="4871" spans="1:8" x14ac:dyDescent="0.25">
      <c r="A4871" s="12">
        <f>Riesgo!D4875</f>
        <v>0.93166892014536373</v>
      </c>
      <c r="F4871" s="75">
        <f t="shared" si="228"/>
        <v>0.14237703962956738</v>
      </c>
      <c r="G4871" s="26">
        <f t="shared" si="229"/>
        <v>2.8861564945551672E-3</v>
      </c>
      <c r="H4871" s="26">
        <f t="shared" si="230"/>
        <v>4.1092241760241433E-4</v>
      </c>
    </row>
    <row r="4872" spans="1:8" x14ac:dyDescent="0.25">
      <c r="A4872" s="12">
        <f>Riesgo!D4876</f>
        <v>0.81547865164328659</v>
      </c>
      <c r="F4872" s="75">
        <f t="shared" si="228"/>
        <v>2.6186771127490238E-2</v>
      </c>
      <c r="G4872" s="26">
        <f t="shared" si="229"/>
        <v>1.7957499271189239E-5</v>
      </c>
      <c r="H4872" s="26">
        <f t="shared" si="230"/>
        <v>4.7024892343670544E-7</v>
      </c>
    </row>
    <row r="4873" spans="1:8" x14ac:dyDescent="0.25">
      <c r="A4873" s="12">
        <f>Riesgo!D4877</f>
        <v>0.82135434948718844</v>
      </c>
      <c r="F4873" s="75">
        <f t="shared" si="228"/>
        <v>3.2062468971392089E-2</v>
      </c>
      <c r="G4873" s="26">
        <f t="shared" si="229"/>
        <v>3.2960279551642817E-5</v>
      </c>
      <c r="H4873" s="26">
        <f t="shared" si="230"/>
        <v>1.056787940412957E-6</v>
      </c>
    </row>
    <row r="4874" spans="1:8" x14ac:dyDescent="0.25">
      <c r="A4874" s="12">
        <f>Riesgo!D4878</f>
        <v>0.83196040972908214</v>
      </c>
      <c r="F4874" s="75">
        <f t="shared" si="228"/>
        <v>4.2668529213285789E-2</v>
      </c>
      <c r="G4874" s="26">
        <f t="shared" si="229"/>
        <v>7.7682468728280886E-5</v>
      </c>
      <c r="H4874" s="26">
        <f t="shared" si="230"/>
        <v>3.3145966862928126E-6</v>
      </c>
    </row>
    <row r="4875" spans="1:8" x14ac:dyDescent="0.25">
      <c r="A4875" s="12">
        <f>Riesgo!D4879</f>
        <v>0.79048866906948068</v>
      </c>
      <c r="F4875" s="75">
        <f t="shared" si="228"/>
        <v>1.1967885536843248E-3</v>
      </c>
      <c r="G4875" s="26">
        <f t="shared" si="229"/>
        <v>1.7141636469901715E-9</v>
      </c>
      <c r="H4875" s="26">
        <f t="shared" si="230"/>
        <v>2.0514914318596147E-12</v>
      </c>
    </row>
    <row r="4876" spans="1:8" x14ac:dyDescent="0.25">
      <c r="A4876" s="12">
        <f>Riesgo!D4880</f>
        <v>0.90121790561456261</v>
      </c>
      <c r="F4876" s="75">
        <f t="shared" si="228"/>
        <v>0.11192602509876626</v>
      </c>
      <c r="G4876" s="26">
        <f t="shared" si="229"/>
        <v>1.4021460148000602E-3</v>
      </c>
      <c r="H4876" s="26">
        <f t="shared" si="230"/>
        <v>1.569366300446466E-4</v>
      </c>
    </row>
    <row r="4877" spans="1:8" x14ac:dyDescent="0.25">
      <c r="A4877" s="12">
        <f>Riesgo!D4881</f>
        <v>0.80741492385492808</v>
      </c>
      <c r="F4877" s="75">
        <f t="shared" si="228"/>
        <v>1.8123043339131728E-2</v>
      </c>
      <c r="G4877" s="26">
        <f t="shared" si="229"/>
        <v>5.9524175302892184E-6</v>
      </c>
      <c r="H4877" s="26">
        <f t="shared" si="230"/>
        <v>1.0787592087403895E-7</v>
      </c>
    </row>
    <row r="4878" spans="1:8" x14ac:dyDescent="0.25">
      <c r="A4878" s="12">
        <f>Riesgo!D4882</f>
        <v>0.94662893903228429</v>
      </c>
      <c r="F4878" s="75">
        <f t="shared" si="228"/>
        <v>0.15733705851648794</v>
      </c>
      <c r="G4878" s="26">
        <f t="shared" si="229"/>
        <v>3.8948710139883329E-3</v>
      </c>
      <c r="H4878" s="26">
        <f t="shared" si="230"/>
        <v>6.1280754864205512E-4</v>
      </c>
    </row>
    <row r="4879" spans="1:8" x14ac:dyDescent="0.25">
      <c r="A4879" s="12">
        <f>Riesgo!D4883</f>
        <v>0.99059705341008353</v>
      </c>
      <c r="F4879" s="75">
        <f t="shared" si="228"/>
        <v>0.20130517289428718</v>
      </c>
      <c r="G4879" s="26">
        <f t="shared" si="229"/>
        <v>8.1576450564159221E-3</v>
      </c>
      <c r="H4879" s="26">
        <f t="shared" si="230"/>
        <v>1.6421761484920344E-3</v>
      </c>
    </row>
    <row r="4880" spans="1:8" x14ac:dyDescent="0.25">
      <c r="A4880" s="12">
        <f>Riesgo!D4884</f>
        <v>1</v>
      </c>
      <c r="F4880" s="75">
        <f t="shared" si="228"/>
        <v>0.21070811948420365</v>
      </c>
      <c r="G4880" s="26">
        <f t="shared" si="229"/>
        <v>9.3550004657532264E-3</v>
      </c>
      <c r="H4880" s="26">
        <f t="shared" si="230"/>
        <v>1.9711745559127117E-3</v>
      </c>
    </row>
    <row r="4881" spans="1:8" x14ac:dyDescent="0.25">
      <c r="A4881" s="12">
        <f>Riesgo!D4885</f>
        <v>0.83043375779337991</v>
      </c>
      <c r="F4881" s="75">
        <f t="shared" si="228"/>
        <v>4.1141877277583561E-2</v>
      </c>
      <c r="G4881" s="26">
        <f t="shared" si="229"/>
        <v>6.9638965853637615E-5</v>
      </c>
      <c r="H4881" s="26">
        <f t="shared" si="230"/>
        <v>2.8650777868881907E-6</v>
      </c>
    </row>
    <row r="4882" spans="1:8" x14ac:dyDescent="0.25">
      <c r="A4882" s="12">
        <f>Riesgo!D4886</f>
        <v>0.76816104658425244</v>
      </c>
      <c r="F4882" s="75">
        <f t="shared" si="228"/>
        <v>-2.1130833931543913E-2</v>
      </c>
      <c r="G4882" s="26">
        <f t="shared" si="229"/>
        <v>-9.4351739345962523E-6</v>
      </c>
      <c r="H4882" s="26">
        <f t="shared" si="230"/>
        <v>1.9937309352718519E-7</v>
      </c>
    </row>
    <row r="4883" spans="1:8" x14ac:dyDescent="0.25">
      <c r="A4883" s="12">
        <f>Riesgo!D4887</f>
        <v>0.8216791006518378</v>
      </c>
      <c r="F4883" s="75">
        <f t="shared" si="228"/>
        <v>3.238722013604145E-2</v>
      </c>
      <c r="G4883" s="26">
        <f t="shared" si="229"/>
        <v>3.3971992503127844E-5</v>
      </c>
      <c r="H4883" s="26">
        <f t="shared" si="230"/>
        <v>1.1002583996587515E-6</v>
      </c>
    </row>
    <row r="4884" spans="1:8" x14ac:dyDescent="0.25">
      <c r="A4884" s="12">
        <f>Riesgo!D4888</f>
        <v>0.68856619195017899</v>
      </c>
      <c r="F4884" s="75">
        <f t="shared" si="228"/>
        <v>-0.10072568856561737</v>
      </c>
      <c r="G4884" s="26">
        <f t="shared" si="229"/>
        <v>-1.0219290263017396E-3</v>
      </c>
      <c r="H4884" s="26">
        <f t="shared" si="230"/>
        <v>1.0293450483943363E-4</v>
      </c>
    </row>
    <row r="4885" spans="1:8" x14ac:dyDescent="0.25">
      <c r="A4885" s="12">
        <f>Riesgo!D4889</f>
        <v>0.95042573442899503</v>
      </c>
      <c r="F4885" s="75">
        <f t="shared" si="228"/>
        <v>0.16113385391319868</v>
      </c>
      <c r="G4885" s="26">
        <f t="shared" si="229"/>
        <v>4.1836985380985601E-3</v>
      </c>
      <c r="H4885" s="26">
        <f t="shared" si="230"/>
        <v>6.7413546905483617E-4</v>
      </c>
    </row>
    <row r="4886" spans="1:8" x14ac:dyDescent="0.25">
      <c r="A4886" s="12">
        <f>Riesgo!D4890</f>
        <v>0.76937257361487477</v>
      </c>
      <c r="F4886" s="75">
        <f t="shared" si="228"/>
        <v>-1.9919306900921585E-2</v>
      </c>
      <c r="G4886" s="26">
        <f t="shared" si="229"/>
        <v>-7.9035584382571069E-6</v>
      </c>
      <c r="H4886" s="26">
        <f t="shared" si="230"/>
        <v>1.5743340614101184E-7</v>
      </c>
    </row>
    <row r="4887" spans="1:8" x14ac:dyDescent="0.25">
      <c r="A4887" s="12">
        <f>Riesgo!D4891</f>
        <v>0.93524896724323814</v>
      </c>
      <c r="F4887" s="75">
        <f t="shared" si="228"/>
        <v>0.14595708672744179</v>
      </c>
      <c r="G4887" s="26">
        <f t="shared" si="229"/>
        <v>3.1093925885658656E-3</v>
      </c>
      <c r="H4887" s="26">
        <f t="shared" si="230"/>
        <v>4.5383788371897279E-4</v>
      </c>
    </row>
    <row r="4888" spans="1:8" x14ac:dyDescent="0.25">
      <c r="A4888" s="12">
        <f>Riesgo!D4892</f>
        <v>1</v>
      </c>
      <c r="F4888" s="75">
        <f t="shared" si="228"/>
        <v>0.21070811948420365</v>
      </c>
      <c r="G4888" s="26">
        <f t="shared" si="229"/>
        <v>9.3550004657532264E-3</v>
      </c>
      <c r="H4888" s="26">
        <f t="shared" si="230"/>
        <v>1.9711745559127117E-3</v>
      </c>
    </row>
    <row r="4889" spans="1:8" x14ac:dyDescent="0.25">
      <c r="A4889" s="12">
        <f>Riesgo!D4893</f>
        <v>0.72397844932217081</v>
      </c>
      <c r="F4889" s="75">
        <f t="shared" si="228"/>
        <v>-6.5313431193625537E-2</v>
      </c>
      <c r="G4889" s="26">
        <f t="shared" si="229"/>
        <v>-2.7861692779746801E-4</v>
      </c>
      <c r="H4889" s="26">
        <f t="shared" si="230"/>
        <v>1.819742754307926E-5</v>
      </c>
    </row>
    <row r="4890" spans="1:8" x14ac:dyDescent="0.25">
      <c r="A4890" s="12">
        <f>Riesgo!D4894</f>
        <v>0.87996190659582618</v>
      </c>
      <c r="F4890" s="75">
        <f t="shared" si="228"/>
        <v>9.0670026080029831E-2</v>
      </c>
      <c r="G4890" s="26">
        <f t="shared" si="229"/>
        <v>7.4540314697878662E-4</v>
      </c>
      <c r="H4890" s="26">
        <f t="shared" si="230"/>
        <v>6.7585722776702879E-5</v>
      </c>
    </row>
    <row r="4891" spans="1:8" x14ac:dyDescent="0.25">
      <c r="A4891" s="12">
        <f>Riesgo!D4895</f>
        <v>0.78232327310503169</v>
      </c>
      <c r="F4891" s="75">
        <f t="shared" si="228"/>
        <v>-6.9686074107646601E-3</v>
      </c>
      <c r="G4891" s="26">
        <f t="shared" si="229"/>
        <v>-3.3840595383301292E-7</v>
      </c>
      <c r="H4891" s="26">
        <f t="shared" si="230"/>
        <v>2.3582182377276172E-9</v>
      </c>
    </row>
    <row r="4892" spans="1:8" x14ac:dyDescent="0.25">
      <c r="A4892" s="12">
        <f>Riesgo!D4896</f>
        <v>0.71943489330262977</v>
      </c>
      <c r="F4892" s="75">
        <f t="shared" si="228"/>
        <v>-6.9856987213166577E-2</v>
      </c>
      <c r="G4892" s="26">
        <f t="shared" si="229"/>
        <v>-3.4090200416656875E-4</v>
      </c>
      <c r="H4892" s="26">
        <f t="shared" si="230"/>
        <v>2.3814386946006852E-5</v>
      </c>
    </row>
    <row r="4893" spans="1:8" x14ac:dyDescent="0.25">
      <c r="A4893" s="12">
        <f>Riesgo!D4897</f>
        <v>0.81457217422003814</v>
      </c>
      <c r="F4893" s="75">
        <f t="shared" si="228"/>
        <v>2.5280293704241785E-2</v>
      </c>
      <c r="G4893" s="26">
        <f t="shared" si="229"/>
        <v>1.6156465058652889E-5</v>
      </c>
      <c r="H4893" s="26">
        <f t="shared" si="230"/>
        <v>4.0844018190506507E-7</v>
      </c>
    </row>
    <row r="4894" spans="1:8" x14ac:dyDescent="0.25">
      <c r="A4894" s="12">
        <f>Riesgo!D4898</f>
        <v>0.97046583312581935</v>
      </c>
      <c r="F4894" s="75">
        <f t="shared" si="228"/>
        <v>0.181173952610023</v>
      </c>
      <c r="G4894" s="26">
        <f t="shared" si="229"/>
        <v>5.9468540205488314E-3</v>
      </c>
      <c r="H4894" s="26">
        <f t="shared" si="230"/>
        <v>1.0774150484976388E-3</v>
      </c>
    </row>
    <row r="4895" spans="1:8" x14ac:dyDescent="0.25">
      <c r="A4895" s="12">
        <f>Riesgo!D4899</f>
        <v>0.45563667194667823</v>
      </c>
      <c r="F4895" s="75">
        <f t="shared" si="228"/>
        <v>-0.33365520856911812</v>
      </c>
      <c r="G4895" s="26">
        <f t="shared" si="229"/>
        <v>-3.7144432419313499E-2</v>
      </c>
      <c r="H4895" s="26">
        <f t="shared" si="230"/>
        <v>1.2393433346047558E-2</v>
      </c>
    </row>
    <row r="4896" spans="1:8" x14ac:dyDescent="0.25">
      <c r="A4896" s="12">
        <f>Riesgo!D4900</f>
        <v>0.86484442959716612</v>
      </c>
      <c r="F4896" s="75">
        <f t="shared" si="228"/>
        <v>7.5552549081369769E-2</v>
      </c>
      <c r="G4896" s="26">
        <f t="shared" si="229"/>
        <v>4.3126812930679173E-4</v>
      </c>
      <c r="H4896" s="26">
        <f t="shared" si="230"/>
        <v>3.2583406506681902E-5</v>
      </c>
    </row>
    <row r="4897" spans="1:8" x14ac:dyDescent="0.25">
      <c r="A4897" s="12">
        <f>Riesgo!D4901</f>
        <v>0.68931554028876396</v>
      </c>
      <c r="F4897" s="75">
        <f t="shared" si="228"/>
        <v>-9.997634022703239E-2</v>
      </c>
      <c r="G4897" s="26">
        <f t="shared" si="229"/>
        <v>-9.9929037473318427E-4</v>
      </c>
      <c r="H4897" s="26">
        <f t="shared" si="230"/>
        <v>9.9905394489923529E-5</v>
      </c>
    </row>
    <row r="4898" spans="1:8" x14ac:dyDescent="0.25">
      <c r="A4898" s="12">
        <f>Riesgo!D4902</f>
        <v>0.83536154092552639</v>
      </c>
      <c r="F4898" s="75">
        <f t="shared" si="228"/>
        <v>4.606966040973004E-2</v>
      </c>
      <c r="G4898" s="26">
        <f t="shared" si="229"/>
        <v>9.7778874274028862E-5</v>
      </c>
      <c r="H4898" s="26">
        <f t="shared" si="230"/>
        <v>4.5046395330501987E-6</v>
      </c>
    </row>
    <row r="4899" spans="1:8" x14ac:dyDescent="0.25">
      <c r="A4899" s="12">
        <f>Riesgo!D4903</f>
        <v>1</v>
      </c>
      <c r="F4899" s="75">
        <f t="shared" si="228"/>
        <v>0.21070811948420365</v>
      </c>
      <c r="G4899" s="26">
        <f t="shared" si="229"/>
        <v>9.3550004657532264E-3</v>
      </c>
      <c r="H4899" s="26">
        <f t="shared" si="230"/>
        <v>1.9711745559127117E-3</v>
      </c>
    </row>
    <row r="4900" spans="1:8" x14ac:dyDescent="0.25">
      <c r="A4900" s="12">
        <f>Riesgo!D4904</f>
        <v>0.56258430866871834</v>
      </c>
      <c r="F4900" s="75">
        <f t="shared" si="228"/>
        <v>-0.22670757184707802</v>
      </c>
      <c r="G4900" s="26">
        <f t="shared" si="229"/>
        <v>-1.1651935619304448E-2</v>
      </c>
      <c r="H4900" s="26">
        <f t="shared" si="230"/>
        <v>2.6415820315709906E-3</v>
      </c>
    </row>
    <row r="4901" spans="1:8" x14ac:dyDescent="0.25">
      <c r="A4901" s="12">
        <f>Riesgo!D4905</f>
        <v>0.59293871695773392</v>
      </c>
      <c r="F4901" s="75">
        <f t="shared" si="228"/>
        <v>-0.19635316355806243</v>
      </c>
      <c r="G4901" s="26">
        <f t="shared" si="229"/>
        <v>-7.5703107757929882E-3</v>
      </c>
      <c r="H4901" s="26">
        <f t="shared" si="230"/>
        <v>1.4864544699446432E-3</v>
      </c>
    </row>
    <row r="4902" spans="1:8" x14ac:dyDescent="0.25">
      <c r="A4902" s="12">
        <f>Riesgo!D4906</f>
        <v>0.77345448579885978</v>
      </c>
      <c r="F4902" s="75">
        <f t="shared" si="228"/>
        <v>-1.583739471693657E-2</v>
      </c>
      <c r="G4902" s="26">
        <f t="shared" si="229"/>
        <v>-3.9723839861937101E-6</v>
      </c>
      <c r="H4902" s="26">
        <f t="shared" si="230"/>
        <v>6.2912213156587692E-8</v>
      </c>
    </row>
    <row r="4903" spans="1:8" x14ac:dyDescent="0.25">
      <c r="A4903" s="12">
        <f>Riesgo!D4907</f>
        <v>0.86647429010316124</v>
      </c>
      <c r="F4903" s="75">
        <f t="shared" si="228"/>
        <v>7.7182409587364886E-2</v>
      </c>
      <c r="G4903" s="26">
        <f t="shared" si="229"/>
        <v>4.5978521152231739E-4</v>
      </c>
      <c r="H4903" s="26">
        <f t="shared" si="230"/>
        <v>3.5487330517928708E-5</v>
      </c>
    </row>
    <row r="4904" spans="1:8" x14ac:dyDescent="0.25">
      <c r="A4904" s="12">
        <f>Riesgo!D4908</f>
        <v>0.77061758616220366</v>
      </c>
      <c r="F4904" s="75">
        <f t="shared" si="228"/>
        <v>-1.8674294353592691E-2</v>
      </c>
      <c r="G4904" s="26">
        <f t="shared" si="229"/>
        <v>-6.512273030310131E-6</v>
      </c>
      <c r="H4904" s="26">
        <f t="shared" si="230"/>
        <v>1.2161210347897444E-7</v>
      </c>
    </row>
    <row r="4905" spans="1:8" x14ac:dyDescent="0.25">
      <c r="A4905" s="12">
        <f>Riesgo!D4909</f>
        <v>0.93239257389281671</v>
      </c>
      <c r="F4905" s="75">
        <f t="shared" si="228"/>
        <v>0.14310069337702036</v>
      </c>
      <c r="G4905" s="26">
        <f t="shared" si="229"/>
        <v>2.9303885873190132E-3</v>
      </c>
      <c r="H4905" s="26">
        <f t="shared" si="230"/>
        <v>4.1934063870945792E-4</v>
      </c>
    </row>
    <row r="4906" spans="1:8" x14ac:dyDescent="0.25">
      <c r="A4906" s="12">
        <f>Riesgo!D4910</f>
        <v>0.99858202094575776</v>
      </c>
      <c r="F4906" s="75">
        <f t="shared" si="228"/>
        <v>0.20929014042996141</v>
      </c>
      <c r="G4906" s="26">
        <f t="shared" si="229"/>
        <v>9.1674026785690064E-3</v>
      </c>
      <c r="H4906" s="26">
        <f t="shared" si="230"/>
        <v>1.9186469939757118E-3</v>
      </c>
    </row>
    <row r="4907" spans="1:8" x14ac:dyDescent="0.25">
      <c r="A4907" s="12">
        <f>Riesgo!D4911</f>
        <v>0.82272190281326729</v>
      </c>
      <c r="F4907" s="75">
        <f t="shared" si="228"/>
        <v>3.343002229747094E-2</v>
      </c>
      <c r="G4907" s="26">
        <f t="shared" si="229"/>
        <v>3.7360269363662507E-5</v>
      </c>
      <c r="H4907" s="26">
        <f t="shared" si="230"/>
        <v>1.2489546378667583E-6</v>
      </c>
    </row>
    <row r="4908" spans="1:8" x14ac:dyDescent="0.25">
      <c r="A4908" s="12">
        <f>Riesgo!D4912</f>
        <v>0.80326030390667613</v>
      </c>
      <c r="F4908" s="75">
        <f t="shared" si="228"/>
        <v>1.3968423390879781E-2</v>
      </c>
      <c r="G4908" s="26">
        <f t="shared" si="229"/>
        <v>2.7254747998070629E-6</v>
      </c>
      <c r="H4908" s="26">
        <f t="shared" si="230"/>
        <v>3.8070585944878369E-8</v>
      </c>
    </row>
    <row r="4909" spans="1:8" x14ac:dyDescent="0.25">
      <c r="A4909" s="12">
        <f>Riesgo!D4913</f>
        <v>0.65077066071026912</v>
      </c>
      <c r="F4909" s="75">
        <f t="shared" si="228"/>
        <v>-0.13852121980552723</v>
      </c>
      <c r="G4909" s="26">
        <f t="shared" si="229"/>
        <v>-2.6579629429446801E-3</v>
      </c>
      <c r="H4909" s="26">
        <f t="shared" si="230"/>
        <v>3.6818426905458604E-4</v>
      </c>
    </row>
    <row r="4910" spans="1:8" x14ac:dyDescent="0.25">
      <c r="A4910" s="12">
        <f>Riesgo!D4914</f>
        <v>0.8591283199691121</v>
      </c>
      <c r="F4910" s="75">
        <f t="shared" si="228"/>
        <v>6.9836439453315746E-2</v>
      </c>
      <c r="G4910" s="26">
        <f t="shared" si="229"/>
        <v>3.4060127351917178E-4</v>
      </c>
      <c r="H4910" s="26">
        <f t="shared" si="230"/>
        <v>2.3786380215843875E-5</v>
      </c>
    </row>
    <row r="4911" spans="1:8" x14ac:dyDescent="0.25">
      <c r="A4911" s="12">
        <f>Riesgo!D4915</f>
        <v>0.7885643710415573</v>
      </c>
      <c r="F4911" s="75">
        <f t="shared" si="228"/>
        <v>-7.2750947423905199E-4</v>
      </c>
      <c r="G4911" s="26">
        <f t="shared" si="229"/>
        <v>-3.8504896497160146E-10</v>
      </c>
      <c r="H4911" s="26">
        <f t="shared" si="230"/>
        <v>2.8012677006278096E-13</v>
      </c>
    </row>
    <row r="4912" spans="1:8" x14ac:dyDescent="0.25">
      <c r="A4912" s="12">
        <f>Riesgo!D4916</f>
        <v>0.834223597076995</v>
      </c>
      <c r="F4912" s="75">
        <f t="shared" si="228"/>
        <v>4.4931716561198654E-2</v>
      </c>
      <c r="G4912" s="26">
        <f t="shared" si="229"/>
        <v>9.071080724568351E-5</v>
      </c>
      <c r="H4912" s="26">
        <f t="shared" si="230"/>
        <v>4.0757922802005765E-6</v>
      </c>
    </row>
    <row r="4913" spans="1:8" x14ac:dyDescent="0.25">
      <c r="A4913" s="12">
        <f>Riesgo!D4917</f>
        <v>0.86307699116391823</v>
      </c>
      <c r="F4913" s="75">
        <f t="shared" si="228"/>
        <v>7.3785110648121877E-2</v>
      </c>
      <c r="G4913" s="26">
        <f t="shared" si="229"/>
        <v>4.0170403919455566E-4</v>
      </c>
      <c r="H4913" s="26">
        <f t="shared" si="230"/>
        <v>2.9639776979767772E-5</v>
      </c>
    </row>
    <row r="4914" spans="1:8" x14ac:dyDescent="0.25">
      <c r="A4914" s="12">
        <f>Riesgo!D4918</f>
        <v>0.72149465139803781</v>
      </c>
      <c r="F4914" s="75">
        <f t="shared" si="228"/>
        <v>-6.779722911775854E-2</v>
      </c>
      <c r="G4914" s="26">
        <f t="shared" si="229"/>
        <v>-3.1162754165467237E-4</v>
      </c>
      <c r="H4914" s="26">
        <f t="shared" si="230"/>
        <v>2.1127483840965668E-5</v>
      </c>
    </row>
    <row r="4915" spans="1:8" x14ac:dyDescent="0.25">
      <c r="A4915" s="12">
        <f>Riesgo!D4919</f>
        <v>0.74122031682239897</v>
      </c>
      <c r="F4915" s="75">
        <f t="shared" si="228"/>
        <v>-4.8071563693397379E-2</v>
      </c>
      <c r="G4915" s="26">
        <f t="shared" si="229"/>
        <v>-1.1108738609142491E-4</v>
      </c>
      <c r="H4915" s="26">
        <f t="shared" si="230"/>
        <v>5.340144356026958E-6</v>
      </c>
    </row>
    <row r="4916" spans="1:8" x14ac:dyDescent="0.25">
      <c r="A4916" s="12">
        <f>Riesgo!D4920</f>
        <v>0.74453314049151476</v>
      </c>
      <c r="F4916" s="75">
        <f t="shared" si="228"/>
        <v>-4.4758740024281596E-2</v>
      </c>
      <c r="G4916" s="26">
        <f t="shared" si="229"/>
        <v>-8.966718946538615E-5</v>
      </c>
      <c r="H4916" s="26">
        <f t="shared" si="230"/>
        <v>4.0133904219892204E-6</v>
      </c>
    </row>
    <row r="4917" spans="1:8" x14ac:dyDescent="0.25">
      <c r="A4917" s="12">
        <f>Riesgo!D4921</f>
        <v>0.8079681406690451</v>
      </c>
      <c r="F4917" s="75">
        <f t="shared" si="228"/>
        <v>1.8676260153248747E-2</v>
      </c>
      <c r="G4917" s="26">
        <f t="shared" si="229"/>
        <v>6.5143298424455157E-6</v>
      </c>
      <c r="H4917" s="26">
        <f t="shared" si="230"/>
        <v>1.2166331886158438E-7</v>
      </c>
    </row>
    <row r="4918" spans="1:8" x14ac:dyDescent="0.25">
      <c r="A4918" s="12">
        <f>Riesgo!D4922</f>
        <v>0.86038484981198626</v>
      </c>
      <c r="F4918" s="75">
        <f t="shared" si="228"/>
        <v>7.1092969296189912E-2</v>
      </c>
      <c r="G4918" s="26">
        <f t="shared" si="229"/>
        <v>3.5931881649061786E-4</v>
      </c>
      <c r="H4918" s="26">
        <f t="shared" si="230"/>
        <v>2.5545041588310792E-5</v>
      </c>
    </row>
    <row r="4919" spans="1:8" x14ac:dyDescent="0.25">
      <c r="A4919" s="12">
        <f>Riesgo!D4923</f>
        <v>0.95214184681687197</v>
      </c>
      <c r="F4919" s="75">
        <f t="shared" si="228"/>
        <v>0.16284996630107562</v>
      </c>
      <c r="G4919" s="26">
        <f t="shared" si="229"/>
        <v>4.3187992680267474E-3</v>
      </c>
      <c r="H4919" s="26">
        <f t="shared" si="230"/>
        <v>7.033163152592658E-4</v>
      </c>
    </row>
    <row r="4920" spans="1:8" x14ac:dyDescent="0.25">
      <c r="A4920" s="12">
        <f>Riesgo!D4924</f>
        <v>0.89998672293713999</v>
      </c>
      <c r="F4920" s="75">
        <f t="shared" si="228"/>
        <v>0.11069484242134364</v>
      </c>
      <c r="G4920" s="26">
        <f t="shared" si="229"/>
        <v>1.3563824413457223E-3</v>
      </c>
      <c r="H4920" s="26">
        <f t="shared" si="230"/>
        <v>1.5014454060784211E-4</v>
      </c>
    </row>
    <row r="4921" spans="1:8" x14ac:dyDescent="0.25">
      <c r="A4921" s="12">
        <f>Riesgo!D4925</f>
        <v>0.76763782093515909</v>
      </c>
      <c r="F4921" s="75">
        <f t="shared" si="228"/>
        <v>-2.1654059580637264E-2</v>
      </c>
      <c r="G4921" s="26">
        <f t="shared" si="229"/>
        <v>-1.0153551645811314E-5</v>
      </c>
      <c r="H4921" s="26">
        <f t="shared" si="230"/>
        <v>2.1986561229347575E-7</v>
      </c>
    </row>
    <row r="4922" spans="1:8" x14ac:dyDescent="0.25">
      <c r="A4922" s="12">
        <f>Riesgo!D4926</f>
        <v>0.54557494033952902</v>
      </c>
      <c r="F4922" s="75">
        <f t="shared" si="228"/>
        <v>-0.24371694017626733</v>
      </c>
      <c r="G4922" s="26">
        <f t="shared" si="229"/>
        <v>-1.4476285878259502E-2</v>
      </c>
      <c r="H4922" s="26">
        <f t="shared" si="230"/>
        <v>3.5281160993663146E-3</v>
      </c>
    </row>
    <row r="4923" spans="1:8" x14ac:dyDescent="0.25">
      <c r="A4923" s="12">
        <f>Riesgo!D4927</f>
        <v>0.6546384993890757</v>
      </c>
      <c r="F4923" s="75">
        <f t="shared" si="228"/>
        <v>-0.13465338112672065</v>
      </c>
      <c r="G4923" s="26">
        <f t="shared" si="229"/>
        <v>-2.4414722300395925E-3</v>
      </c>
      <c r="H4923" s="26">
        <f t="shared" si="230"/>
        <v>3.2875249070182582E-4</v>
      </c>
    </row>
    <row r="4924" spans="1:8" x14ac:dyDescent="0.25">
      <c r="A4924" s="12">
        <f>Riesgo!D4928</f>
        <v>1</v>
      </c>
      <c r="F4924" s="75">
        <f t="shared" si="228"/>
        <v>0.21070811948420365</v>
      </c>
      <c r="G4924" s="26">
        <f t="shared" si="229"/>
        <v>9.3550004657532264E-3</v>
      </c>
      <c r="H4924" s="26">
        <f t="shared" si="230"/>
        <v>1.9711745559127117E-3</v>
      </c>
    </row>
    <row r="4925" spans="1:8" x14ac:dyDescent="0.25">
      <c r="A4925" s="12">
        <f>Riesgo!D4929</f>
        <v>0.77525157783565601</v>
      </c>
      <c r="F4925" s="75">
        <f t="shared" si="228"/>
        <v>-1.4040302680140337E-2</v>
      </c>
      <c r="G4925" s="26">
        <f t="shared" si="229"/>
        <v>-2.7677662622395174E-6</v>
      </c>
      <c r="H4925" s="26">
        <f t="shared" si="230"/>
        <v>3.8860276069723504E-8</v>
      </c>
    </row>
    <row r="4926" spans="1:8" x14ac:dyDescent="0.25">
      <c r="A4926" s="12">
        <f>Riesgo!D4930</f>
        <v>0.78769783782194636</v>
      </c>
      <c r="F4926" s="75">
        <f t="shared" si="228"/>
        <v>-1.5940426938499952E-3</v>
      </c>
      <c r="G4926" s="26">
        <f t="shared" si="229"/>
        <v>-4.0504180269296779E-9</v>
      </c>
      <c r="H4926" s="26">
        <f t="shared" si="230"/>
        <v>6.456539262865566E-12</v>
      </c>
    </row>
    <row r="4927" spans="1:8" x14ac:dyDescent="0.25">
      <c r="A4927" s="12">
        <f>Riesgo!D4931</f>
        <v>0.67667026062083768</v>
      </c>
      <c r="F4927" s="75">
        <f t="shared" si="228"/>
        <v>-0.11262161989495867</v>
      </c>
      <c r="G4927" s="26">
        <f t="shared" si="229"/>
        <v>-1.428450874282752E-3</v>
      </c>
      <c r="H4927" s="26">
        <f t="shared" si="230"/>
        <v>1.608744514020935E-4</v>
      </c>
    </row>
    <row r="4928" spans="1:8" x14ac:dyDescent="0.25">
      <c r="A4928" s="12">
        <f>Riesgo!D4932</f>
        <v>0.72386419488924825</v>
      </c>
      <c r="F4928" s="75">
        <f t="shared" si="228"/>
        <v>-6.5427685626548104E-2</v>
      </c>
      <c r="G4928" s="26">
        <f t="shared" si="229"/>
        <v>-2.8008166197066693E-4</v>
      </c>
      <c r="H4928" s="26">
        <f t="shared" si="230"/>
        <v>1.832509492917791E-5</v>
      </c>
    </row>
    <row r="4929" spans="1:8" x14ac:dyDescent="0.25">
      <c r="A4929" s="12">
        <f>Riesgo!D4933</f>
        <v>0.68341300309404862</v>
      </c>
      <c r="F4929" s="75">
        <f t="shared" si="228"/>
        <v>-0.10587887742174773</v>
      </c>
      <c r="G4929" s="26">
        <f t="shared" si="229"/>
        <v>-1.186937863631232E-3</v>
      </c>
      <c r="H4929" s="26">
        <f t="shared" si="230"/>
        <v>1.2567164857064234E-4</v>
      </c>
    </row>
    <row r="4930" spans="1:8" x14ac:dyDescent="0.25">
      <c r="A4930" s="12">
        <f>Riesgo!D4934</f>
        <v>0.75199819886620389</v>
      </c>
      <c r="F4930" s="75">
        <f t="shared" si="228"/>
        <v>-3.7293681649592458E-2</v>
      </c>
      <c r="G4930" s="26">
        <f t="shared" si="229"/>
        <v>-5.186874949375389E-5</v>
      </c>
      <c r="H4930" s="26">
        <f t="shared" si="230"/>
        <v>1.9343766311825175E-6</v>
      </c>
    </row>
    <row r="4931" spans="1:8" x14ac:dyDescent="0.25">
      <c r="A4931" s="12">
        <f>Riesgo!D4935</f>
        <v>0.99360538818177768</v>
      </c>
      <c r="F4931" s="75">
        <f t="shared" ref="F4931:F4994" si="231">A4931-$D$4</f>
        <v>0.20431350766598133</v>
      </c>
      <c r="G4931" s="26">
        <f t="shared" ref="G4931:G4994" si="232">IF(A4931=0,0,(A4931-D$4)^3)</f>
        <v>8.5288649875748402E-3</v>
      </c>
      <c r="H4931" s="26">
        <f t="shared" ref="H4931:H4994" si="233">IF(A4931=0,0,(A4931-D$4)^4)</f>
        <v>1.7425623220209917E-3</v>
      </c>
    </row>
    <row r="4932" spans="1:8" x14ac:dyDescent="0.25">
      <c r="A4932" s="12">
        <f>Riesgo!D4936</f>
        <v>0.83923184133710083</v>
      </c>
      <c r="F4932" s="75">
        <f t="shared" si="231"/>
        <v>4.9939960821304474E-2</v>
      </c>
      <c r="G4932" s="26">
        <f t="shared" si="232"/>
        <v>1.2455024664880692E-4</v>
      </c>
      <c r="H4932" s="26">
        <f t="shared" si="233"/>
        <v>6.220034437925226E-6</v>
      </c>
    </row>
    <row r="4933" spans="1:8" x14ac:dyDescent="0.25">
      <c r="A4933" s="12">
        <f>Riesgo!D4937</f>
        <v>0.96181975202076775</v>
      </c>
      <c r="F4933" s="75">
        <f t="shared" si="231"/>
        <v>0.1725278715049714</v>
      </c>
      <c r="G4933" s="26">
        <f t="shared" si="232"/>
        <v>5.135441581435825E-3</v>
      </c>
      <c r="H4933" s="26">
        <f t="shared" si="233"/>
        <v>8.8600680528324715E-4</v>
      </c>
    </row>
    <row r="4934" spans="1:8" x14ac:dyDescent="0.25">
      <c r="A4934" s="12">
        <f>Riesgo!D4938</f>
        <v>0.65703239684698433</v>
      </c>
      <c r="F4934" s="75">
        <f t="shared" si="231"/>
        <v>-0.13225948366881202</v>
      </c>
      <c r="G4934" s="26">
        <f t="shared" si="232"/>
        <v>-2.3135584111902922E-3</v>
      </c>
      <c r="H4934" s="26">
        <f t="shared" si="233"/>
        <v>3.059900409016651E-4</v>
      </c>
    </row>
    <row r="4935" spans="1:8" x14ac:dyDescent="0.25">
      <c r="A4935" s="12">
        <f>Riesgo!D4939</f>
        <v>0.73430536371304522</v>
      </c>
      <c r="F4935" s="75">
        <f t="shared" si="231"/>
        <v>-5.4986516802751129E-2</v>
      </c>
      <c r="G4935" s="26">
        <f t="shared" si="232"/>
        <v>-1.6625266997895562E-4</v>
      </c>
      <c r="H4935" s="26">
        <f t="shared" si="233"/>
        <v>9.1416552313000809E-6</v>
      </c>
    </row>
    <row r="4936" spans="1:8" x14ac:dyDescent="0.25">
      <c r="A4936" s="12">
        <f>Riesgo!D4940</f>
        <v>0.97099256350434371</v>
      </c>
      <c r="F4936" s="75">
        <f t="shared" si="231"/>
        <v>0.18170068298854736</v>
      </c>
      <c r="G4936" s="26">
        <f t="shared" si="232"/>
        <v>5.9988731596295614E-3</v>
      </c>
      <c r="H4936" s="26">
        <f t="shared" si="233"/>
        <v>1.0899993502663562E-3</v>
      </c>
    </row>
    <row r="4937" spans="1:8" x14ac:dyDescent="0.25">
      <c r="A4937" s="12">
        <f>Riesgo!D4941</f>
        <v>0.51999935224442584</v>
      </c>
      <c r="F4937" s="75">
        <f t="shared" si="231"/>
        <v>-0.26929252827137051</v>
      </c>
      <c r="G4937" s="26">
        <f t="shared" si="232"/>
        <v>-1.9528680997007553E-2</v>
      </c>
      <c r="H4937" s="26">
        <f t="shared" si="233"/>
        <v>5.2589278794892315E-3</v>
      </c>
    </row>
    <row r="4938" spans="1:8" x14ac:dyDescent="0.25">
      <c r="A4938" s="12">
        <f>Riesgo!D4942</f>
        <v>1</v>
      </c>
      <c r="F4938" s="75">
        <f t="shared" si="231"/>
        <v>0.21070811948420365</v>
      </c>
      <c r="G4938" s="26">
        <f t="shared" si="232"/>
        <v>9.3550004657532264E-3</v>
      </c>
      <c r="H4938" s="26">
        <f t="shared" si="233"/>
        <v>1.9711745559127117E-3</v>
      </c>
    </row>
    <row r="4939" spans="1:8" x14ac:dyDescent="0.25">
      <c r="A4939" s="12">
        <f>Riesgo!D4943</f>
        <v>0.924748821781465</v>
      </c>
      <c r="F4939" s="75">
        <f t="shared" si="231"/>
        <v>0.13545694126566865</v>
      </c>
      <c r="G4939" s="26">
        <f t="shared" si="232"/>
        <v>2.4854429212123413E-3</v>
      </c>
      <c r="H4939" s="26">
        <f t="shared" si="233"/>
        <v>3.36670495797832E-4</v>
      </c>
    </row>
    <row r="4940" spans="1:8" x14ac:dyDescent="0.25">
      <c r="A4940" s="12">
        <f>Riesgo!D4944</f>
        <v>0.98332516303156781</v>
      </c>
      <c r="F4940" s="75">
        <f t="shared" si="231"/>
        <v>0.19403328251577145</v>
      </c>
      <c r="G4940" s="26">
        <f t="shared" si="232"/>
        <v>7.3051425070240405E-3</v>
      </c>
      <c r="H4940" s="26">
        <f t="shared" si="233"/>
        <v>1.4174407798833667E-3</v>
      </c>
    </row>
    <row r="4941" spans="1:8" x14ac:dyDescent="0.25">
      <c r="A4941" s="12">
        <f>Riesgo!D4945</f>
        <v>0.79437719846191368</v>
      </c>
      <c r="F4941" s="75">
        <f t="shared" si="231"/>
        <v>5.0853179461173292E-3</v>
      </c>
      <c r="G4941" s="26">
        <f t="shared" si="232"/>
        <v>1.3150865428003701E-7</v>
      </c>
      <c r="H4941" s="26">
        <f t="shared" si="233"/>
        <v>6.6876331968001167E-10</v>
      </c>
    </row>
    <row r="4942" spans="1:8" x14ac:dyDescent="0.25">
      <c r="A4942" s="12">
        <f>Riesgo!D4946</f>
        <v>0.86060841445747704</v>
      </c>
      <c r="F4942" s="75">
        <f t="shared" si="231"/>
        <v>7.1316533941680693E-2</v>
      </c>
      <c r="G4942" s="26">
        <f t="shared" si="232"/>
        <v>3.6271931578057363E-4</v>
      </c>
      <c r="H4942" s="26">
        <f t="shared" si="233"/>
        <v>2.5867884395168479E-5</v>
      </c>
    </row>
    <row r="4943" spans="1:8" x14ac:dyDescent="0.25">
      <c r="A4943" s="12">
        <f>Riesgo!D4947</f>
        <v>0.85279509008988463</v>
      </c>
      <c r="F4943" s="75">
        <f t="shared" si="231"/>
        <v>6.3503209574088282E-2</v>
      </c>
      <c r="G4943" s="26">
        <f t="shared" si="232"/>
        <v>2.5608670237779567E-4</v>
      </c>
      <c r="H4943" s="26">
        <f t="shared" si="233"/>
        <v>1.626232753023433E-5</v>
      </c>
    </row>
    <row r="4944" spans="1:8" x14ac:dyDescent="0.25">
      <c r="A4944" s="12">
        <f>Riesgo!D4948</f>
        <v>0.87125370494619869</v>
      </c>
      <c r="F4944" s="75">
        <f t="shared" si="231"/>
        <v>8.1961824430402341E-2</v>
      </c>
      <c r="G4944" s="26">
        <f t="shared" si="232"/>
        <v>5.5059828086847194E-4</v>
      </c>
      <c r="H4944" s="26">
        <f t="shared" si="233"/>
        <v>4.5128039628223052E-5</v>
      </c>
    </row>
    <row r="4945" spans="1:8" x14ac:dyDescent="0.25">
      <c r="A4945" s="12">
        <f>Riesgo!D4949</f>
        <v>0.56354864454849729</v>
      </c>
      <c r="F4945" s="75">
        <f t="shared" si="231"/>
        <v>-0.22574323596729906</v>
      </c>
      <c r="G4945" s="26">
        <f t="shared" si="232"/>
        <v>-1.1503877242896456E-2</v>
      </c>
      <c r="H4945" s="26">
        <f t="shared" si="233"/>
        <v>2.5969224749820162E-3</v>
      </c>
    </row>
    <row r="4946" spans="1:8" x14ac:dyDescent="0.25">
      <c r="A4946" s="12">
        <f>Riesgo!D4950</f>
        <v>0.78603074105230419</v>
      </c>
      <c r="F4946" s="75">
        <f t="shared" si="231"/>
        <v>-3.2611394634921576E-3</v>
      </c>
      <c r="G4946" s="26">
        <f t="shared" si="232"/>
        <v>-3.4682317986234763E-8</v>
      </c>
      <c r="H4946" s="26">
        <f t="shared" si="233"/>
        <v>1.1310387587029404E-10</v>
      </c>
    </row>
    <row r="4947" spans="1:8" x14ac:dyDescent="0.25">
      <c r="A4947" s="12">
        <f>Riesgo!D4951</f>
        <v>0.72061335609570765</v>
      </c>
      <c r="F4947" s="75">
        <f t="shared" si="231"/>
        <v>-6.8678524420088705E-2</v>
      </c>
      <c r="G4947" s="26">
        <f t="shared" si="232"/>
        <v>-3.239387238042706E-4</v>
      </c>
      <c r="H4947" s="26">
        <f t="shared" si="233"/>
        <v>2.2247633553403966E-5</v>
      </c>
    </row>
    <row r="4948" spans="1:8" x14ac:dyDescent="0.25">
      <c r="A4948" s="12">
        <f>Riesgo!D4952</f>
        <v>0.89758259612635938</v>
      </c>
      <c r="F4948" s="75">
        <f t="shared" si="231"/>
        <v>0.10829071561056303</v>
      </c>
      <c r="G4948" s="26">
        <f t="shared" si="232"/>
        <v>1.2699121282582727E-3</v>
      </c>
      <c r="H4948" s="26">
        <f t="shared" si="233"/>
        <v>1.3751969313162144E-4</v>
      </c>
    </row>
    <row r="4949" spans="1:8" x14ac:dyDescent="0.25">
      <c r="A4949" s="12">
        <f>Riesgo!D4953</f>
        <v>0.67047714681672776</v>
      </c>
      <c r="F4949" s="75">
        <f t="shared" si="231"/>
        <v>-0.11881473369906859</v>
      </c>
      <c r="G4949" s="26">
        <f t="shared" si="232"/>
        <v>-1.6773005789045311E-3</v>
      </c>
      <c r="H4949" s="26">
        <f t="shared" si="233"/>
        <v>1.9928802161583544E-4</v>
      </c>
    </row>
    <row r="4950" spans="1:8" x14ac:dyDescent="0.25">
      <c r="A4950" s="12">
        <f>Riesgo!D4954</f>
        <v>0.67972316953629874</v>
      </c>
      <c r="F4950" s="75">
        <f t="shared" si="231"/>
        <v>-0.10956871097949761</v>
      </c>
      <c r="G4950" s="26">
        <f t="shared" si="232"/>
        <v>-1.3154055117039359E-3</v>
      </c>
      <c r="H4950" s="26">
        <f t="shared" si="233"/>
        <v>1.441272863327267E-4</v>
      </c>
    </row>
    <row r="4951" spans="1:8" x14ac:dyDescent="0.25">
      <c r="A4951" s="12">
        <f>Riesgo!D4955</f>
        <v>0.68825639376087089</v>
      </c>
      <c r="F4951" s="75">
        <f t="shared" si="231"/>
        <v>-0.10103548675492546</v>
      </c>
      <c r="G4951" s="26">
        <f t="shared" si="232"/>
        <v>-1.0313873827765348E-3</v>
      </c>
      <c r="H4951" s="26">
        <f t="shared" si="233"/>
        <v>1.0420672625171581E-4</v>
      </c>
    </row>
    <row r="4952" spans="1:8" x14ac:dyDescent="0.25">
      <c r="A4952" s="12">
        <f>Riesgo!D4956</f>
        <v>0.85916534507936604</v>
      </c>
      <c r="F4952" s="75">
        <f t="shared" si="231"/>
        <v>6.9873464563569687E-2</v>
      </c>
      <c r="G4952" s="26">
        <f t="shared" si="232"/>
        <v>3.4114328941398938E-4</v>
      </c>
      <c r="H4952" s="26">
        <f t="shared" si="233"/>
        <v>2.3836863543967982E-5</v>
      </c>
    </row>
    <row r="4953" spans="1:8" x14ac:dyDescent="0.25">
      <c r="A4953" s="12">
        <f>Riesgo!D4957</f>
        <v>1</v>
      </c>
      <c r="F4953" s="75">
        <f t="shared" si="231"/>
        <v>0.21070811948420365</v>
      </c>
      <c r="G4953" s="26">
        <f t="shared" si="232"/>
        <v>9.3550004657532264E-3</v>
      </c>
      <c r="H4953" s="26">
        <f t="shared" si="233"/>
        <v>1.9711745559127117E-3</v>
      </c>
    </row>
    <row r="4954" spans="1:8" x14ac:dyDescent="0.25">
      <c r="A4954" s="12">
        <f>Riesgo!D4958</f>
        <v>0.92529628148443166</v>
      </c>
      <c r="F4954" s="75">
        <f t="shared" si="231"/>
        <v>0.13600440096863531</v>
      </c>
      <c r="G4954" s="26">
        <f t="shared" si="232"/>
        <v>2.5157002088500792E-3</v>
      </c>
      <c r="H4954" s="26">
        <f t="shared" si="233"/>
        <v>3.4214629992132572E-4</v>
      </c>
    </row>
    <row r="4955" spans="1:8" x14ac:dyDescent="0.25">
      <c r="A4955" s="12">
        <f>Riesgo!D4959</f>
        <v>0.96276247065573328</v>
      </c>
      <c r="F4955" s="75">
        <f t="shared" si="231"/>
        <v>0.17347059013993693</v>
      </c>
      <c r="G4955" s="26">
        <f t="shared" si="232"/>
        <v>5.2200849162955141E-3</v>
      </c>
      <c r="H4955" s="26">
        <f t="shared" si="233"/>
        <v>9.0553121101036608E-4</v>
      </c>
    </row>
    <row r="4956" spans="1:8" x14ac:dyDescent="0.25">
      <c r="A4956" s="12">
        <f>Riesgo!D4960</f>
        <v>0.75715429071661511</v>
      </c>
      <c r="F4956" s="75">
        <f t="shared" si="231"/>
        <v>-3.2137589799181243E-2</v>
      </c>
      <c r="G4956" s="26">
        <f t="shared" si="232"/>
        <v>-3.3192495839263301E-5</v>
      </c>
      <c r="H4956" s="26">
        <f t="shared" si="233"/>
        <v>1.0667268156932741E-6</v>
      </c>
    </row>
    <row r="4957" spans="1:8" x14ac:dyDescent="0.25">
      <c r="A4957" s="12">
        <f>Riesgo!D4961</f>
        <v>0.88892417486847941</v>
      </c>
      <c r="F4957" s="75">
        <f t="shared" si="231"/>
        <v>9.963229435268306E-2</v>
      </c>
      <c r="G4957" s="26">
        <f t="shared" si="232"/>
        <v>9.8900934309687199E-4</v>
      </c>
      <c r="H4957" s="26">
        <f t="shared" si="233"/>
        <v>9.8537269988981267E-5</v>
      </c>
    </row>
    <row r="4958" spans="1:8" x14ac:dyDescent="0.25">
      <c r="A4958" s="12">
        <f>Riesgo!D4962</f>
        <v>0.87155625285040139</v>
      </c>
      <c r="F4958" s="75">
        <f t="shared" si="231"/>
        <v>8.226437233460504E-2</v>
      </c>
      <c r="G4958" s="26">
        <f t="shared" si="232"/>
        <v>5.5671813082325836E-4</v>
      </c>
      <c r="H4958" s="26">
        <f t="shared" si="233"/>
        <v>4.5798067599469883E-5</v>
      </c>
    </row>
    <row r="4959" spans="1:8" x14ac:dyDescent="0.25">
      <c r="A4959" s="12">
        <f>Riesgo!D4963</f>
        <v>0.92263497450077592</v>
      </c>
      <c r="F4959" s="75">
        <f t="shared" si="231"/>
        <v>0.13334309398497957</v>
      </c>
      <c r="G4959" s="26">
        <f t="shared" si="232"/>
        <v>2.3708909765672278E-3</v>
      </c>
      <c r="H4959" s="26">
        <f t="shared" si="233"/>
        <v>3.1614193831654386E-4</v>
      </c>
    </row>
    <row r="4960" spans="1:8" x14ac:dyDescent="0.25">
      <c r="A4960" s="12">
        <f>Riesgo!D4964</f>
        <v>0.77879648215056885</v>
      </c>
      <c r="F4960" s="75">
        <f t="shared" si="231"/>
        <v>-1.0495398365227504E-2</v>
      </c>
      <c r="G4960" s="26">
        <f t="shared" si="232"/>
        <v>-1.1561036762153984E-6</v>
      </c>
      <c r="H4960" s="26">
        <f t="shared" si="233"/>
        <v>1.21337686333846E-8</v>
      </c>
    </row>
    <row r="4961" spans="1:8" x14ac:dyDescent="0.25">
      <c r="A4961" s="12">
        <f>Riesgo!D4965</f>
        <v>0.74132435773622907</v>
      </c>
      <c r="F4961" s="75">
        <f t="shared" si="231"/>
        <v>-4.7967522779567284E-2</v>
      </c>
      <c r="G4961" s="26">
        <f t="shared" si="232"/>
        <v>-1.1036766930497105E-4</v>
      </c>
      <c r="H4961" s="26">
        <f t="shared" si="233"/>
        <v>5.2940636915139478E-6</v>
      </c>
    </row>
    <row r="4962" spans="1:8" x14ac:dyDescent="0.25">
      <c r="A4962" s="12">
        <f>Riesgo!D4966</f>
        <v>0.8654681707847599</v>
      </c>
      <c r="F4962" s="75">
        <f t="shared" si="231"/>
        <v>7.6176290268963553E-2</v>
      </c>
      <c r="G4962" s="26">
        <f t="shared" si="232"/>
        <v>4.4203784910243143E-4</v>
      </c>
      <c r="H4962" s="26">
        <f t="shared" si="233"/>
        <v>3.3672803503095126E-5</v>
      </c>
    </row>
    <row r="4963" spans="1:8" x14ac:dyDescent="0.25">
      <c r="A4963" s="12">
        <f>Riesgo!D4967</f>
        <v>0.72062215055249335</v>
      </c>
      <c r="F4963" s="75">
        <f t="shared" si="231"/>
        <v>-6.8669729963303006E-2</v>
      </c>
      <c r="G4963" s="26">
        <f t="shared" si="232"/>
        <v>-3.2381429624807155E-4</v>
      </c>
      <c r="H4963" s="26">
        <f t="shared" si="233"/>
        <v>2.2236240281612073E-5</v>
      </c>
    </row>
    <row r="4964" spans="1:8" x14ac:dyDescent="0.25">
      <c r="A4964" s="12">
        <f>Riesgo!D4968</f>
        <v>0.81994156916135419</v>
      </c>
      <c r="F4964" s="75">
        <f t="shared" si="231"/>
        <v>3.0649688645557838E-2</v>
      </c>
      <c r="G4964" s="26">
        <f t="shared" si="232"/>
        <v>2.8792422153808423E-5</v>
      </c>
      <c r="H4964" s="26">
        <f t="shared" si="233"/>
        <v>8.8247877436569006E-7</v>
      </c>
    </row>
    <row r="4965" spans="1:8" x14ac:dyDescent="0.25">
      <c r="A4965" s="12">
        <f>Riesgo!D4969</f>
        <v>0.60665638655930842</v>
      </c>
      <c r="F4965" s="75">
        <f t="shared" si="231"/>
        <v>-0.18263549395648793</v>
      </c>
      <c r="G4965" s="26">
        <f t="shared" si="232"/>
        <v>-6.0919390655925134E-3</v>
      </c>
      <c r="H4965" s="26">
        <f t="shared" si="233"/>
        <v>1.1126043003973141E-3</v>
      </c>
    </row>
    <row r="4966" spans="1:8" x14ac:dyDescent="0.25">
      <c r="A4966" s="12">
        <f>Riesgo!D4970</f>
        <v>0.69198228490253044</v>
      </c>
      <c r="F4966" s="75">
        <f t="shared" si="231"/>
        <v>-9.7309595613265909E-2</v>
      </c>
      <c r="G4966" s="26">
        <f t="shared" si="232"/>
        <v>-9.2143987723835642E-4</v>
      </c>
      <c r="H4966" s="26">
        <f t="shared" si="233"/>
        <v>8.9664941836001835E-5</v>
      </c>
    </row>
    <row r="4967" spans="1:8" x14ac:dyDescent="0.25">
      <c r="A4967" s="12">
        <f>Riesgo!D4971</f>
        <v>0.9335735783881941</v>
      </c>
      <c r="F4967" s="75">
        <f t="shared" si="231"/>
        <v>0.14428169787239775</v>
      </c>
      <c r="G4967" s="26">
        <f t="shared" si="232"/>
        <v>3.0035421643945328E-3</v>
      </c>
      <c r="H4967" s="26">
        <f t="shared" si="233"/>
        <v>4.3335616311017958E-4</v>
      </c>
    </row>
    <row r="4968" spans="1:8" x14ac:dyDescent="0.25">
      <c r="A4968" s="12">
        <f>Riesgo!D4972</f>
        <v>0.9897454129918104</v>
      </c>
      <c r="F4968" s="75">
        <f t="shared" si="231"/>
        <v>0.20045353247601405</v>
      </c>
      <c r="G4968" s="26">
        <f t="shared" si="232"/>
        <v>8.054547405433635E-3</v>
      </c>
      <c r="H4968" s="26">
        <f t="shared" si="233"/>
        <v>1.6145624799146856E-3</v>
      </c>
    </row>
    <row r="4969" spans="1:8" x14ac:dyDescent="0.25">
      <c r="A4969" s="12">
        <f>Riesgo!D4973</f>
        <v>0.5651539237931178</v>
      </c>
      <c r="F4969" s="75">
        <f t="shared" si="231"/>
        <v>-0.22413795672267856</v>
      </c>
      <c r="G4969" s="26">
        <f t="shared" si="232"/>
        <v>-1.1260203141719485E-2</v>
      </c>
      <c r="H4969" s="26">
        <f t="shared" si="233"/>
        <v>2.5238389244672914E-3</v>
      </c>
    </row>
    <row r="4970" spans="1:8" x14ac:dyDescent="0.25">
      <c r="A4970" s="12">
        <f>Riesgo!D4974</f>
        <v>1</v>
      </c>
      <c r="F4970" s="75">
        <f t="shared" si="231"/>
        <v>0.21070811948420365</v>
      </c>
      <c r="G4970" s="26">
        <f t="shared" si="232"/>
        <v>9.3550004657532264E-3</v>
      </c>
      <c r="H4970" s="26">
        <f t="shared" si="233"/>
        <v>1.9711745559127117E-3</v>
      </c>
    </row>
    <row r="4971" spans="1:8" x14ac:dyDescent="0.25">
      <c r="A4971" s="12">
        <f>Riesgo!D4975</f>
        <v>0.67723728186320931</v>
      </c>
      <c r="F4971" s="75">
        <f t="shared" si="231"/>
        <v>-0.11205459865258705</v>
      </c>
      <c r="G4971" s="26">
        <f t="shared" si="232"/>
        <v>-1.4069836582772375E-3</v>
      </c>
      <c r="H4971" s="26">
        <f t="shared" si="233"/>
        <v>1.5765898913900451E-4</v>
      </c>
    </row>
    <row r="4972" spans="1:8" x14ac:dyDescent="0.25">
      <c r="A4972" s="12">
        <f>Riesgo!D4976</f>
        <v>0.88265382191405495</v>
      </c>
      <c r="F4972" s="75">
        <f t="shared" si="231"/>
        <v>9.3361941398258597E-2</v>
      </c>
      <c r="G4972" s="26">
        <f t="shared" si="232"/>
        <v>8.1378489031515007E-4</v>
      </c>
      <c r="H4972" s="26">
        <f t="shared" si="233"/>
        <v>7.597653724039134E-5</v>
      </c>
    </row>
    <row r="4973" spans="1:8" x14ac:dyDescent="0.25">
      <c r="A4973" s="12">
        <f>Riesgo!D4977</f>
        <v>0.79307634053771359</v>
      </c>
      <c r="F4973" s="75">
        <f t="shared" si="231"/>
        <v>3.7844600219172353E-3</v>
      </c>
      <c r="G4973" s="26">
        <f t="shared" si="232"/>
        <v>5.4201557393165509E-8</v>
      </c>
      <c r="H4973" s="26">
        <f t="shared" si="233"/>
        <v>2.0512362708008744E-10</v>
      </c>
    </row>
    <row r="4974" spans="1:8" x14ac:dyDescent="0.25">
      <c r="A4974" s="12">
        <f>Riesgo!D4978</f>
        <v>0.72586586953105714</v>
      </c>
      <c r="F4974" s="75">
        <f t="shared" si="231"/>
        <v>-6.3426010984739212E-2</v>
      </c>
      <c r="G4974" s="26">
        <f t="shared" si="232"/>
        <v>-2.5515389084291971E-4</v>
      </c>
      <c r="H4974" s="26">
        <f t="shared" si="233"/>
        <v>1.6183393483401977E-5</v>
      </c>
    </row>
    <row r="4975" spans="1:8" x14ac:dyDescent="0.25">
      <c r="A4975" s="12">
        <f>Riesgo!D4979</f>
        <v>0.77646055971549377</v>
      </c>
      <c r="F4975" s="75">
        <f t="shared" si="231"/>
        <v>-1.2831320800302581E-2</v>
      </c>
      <c r="G4975" s="26">
        <f t="shared" si="232"/>
        <v>-2.1125845006034093E-6</v>
      </c>
      <c r="H4975" s="26">
        <f t="shared" si="233"/>
        <v>2.7107249444989367E-8</v>
      </c>
    </row>
    <row r="4976" spans="1:8" x14ac:dyDescent="0.25">
      <c r="A4976" s="12">
        <f>Riesgo!D4980</f>
        <v>0.69190226444619318</v>
      </c>
      <c r="F4976" s="75">
        <f t="shared" si="231"/>
        <v>-9.7389616069603169E-2</v>
      </c>
      <c r="G4976" s="26">
        <f t="shared" si="232"/>
        <v>-9.2371492593904632E-4</v>
      </c>
      <c r="H4976" s="26">
        <f t="shared" si="233"/>
        <v>8.9960241994965637E-5</v>
      </c>
    </row>
    <row r="4977" spans="1:8" x14ac:dyDescent="0.25">
      <c r="A4977" s="12">
        <f>Riesgo!D4981</f>
        <v>0.90964033700793279</v>
      </c>
      <c r="F4977" s="75">
        <f t="shared" si="231"/>
        <v>0.12034845649213644</v>
      </c>
      <c r="G4977" s="26">
        <f t="shared" si="232"/>
        <v>1.743097074664241E-3</v>
      </c>
      <c r="H4977" s="26">
        <f t="shared" si="233"/>
        <v>2.0977904245179972E-4</v>
      </c>
    </row>
    <row r="4978" spans="1:8" x14ac:dyDescent="0.25">
      <c r="A4978" s="12">
        <f>Riesgo!D4982</f>
        <v>0.8672600722173428</v>
      </c>
      <c r="F4978" s="75">
        <f t="shared" si="231"/>
        <v>7.7968191701546452E-2</v>
      </c>
      <c r="G4978" s="26">
        <f t="shared" si="232"/>
        <v>4.7397167165812024E-4</v>
      </c>
      <c r="H4978" s="26">
        <f t="shared" si="233"/>
        <v>3.6954714156942749E-5</v>
      </c>
    </row>
    <row r="4979" spans="1:8" x14ac:dyDescent="0.25">
      <c r="A4979" s="12">
        <f>Riesgo!D4983</f>
        <v>0.82583304738866292</v>
      </c>
      <c r="F4979" s="75">
        <f t="shared" si="231"/>
        <v>3.6541166872866571E-2</v>
      </c>
      <c r="G4979" s="26">
        <f t="shared" si="232"/>
        <v>4.8791844339796099E-5</v>
      </c>
      <c r="H4979" s="26">
        <f t="shared" si="233"/>
        <v>1.7829109260554196E-6</v>
      </c>
    </row>
    <row r="4980" spans="1:8" x14ac:dyDescent="0.25">
      <c r="A4980" s="12">
        <f>Riesgo!D4984</f>
        <v>0.89086792126341008</v>
      </c>
      <c r="F4980" s="75">
        <f t="shared" si="231"/>
        <v>0.10157604074761373</v>
      </c>
      <c r="G4980" s="26">
        <f t="shared" si="232"/>
        <v>1.0480303084944612E-3</v>
      </c>
      <c r="H4980" s="26">
        <f t="shared" si="233"/>
        <v>1.0645476932036756E-4</v>
      </c>
    </row>
    <row r="4981" spans="1:8" x14ac:dyDescent="0.25">
      <c r="A4981" s="12">
        <f>Riesgo!D4985</f>
        <v>0.83750548953178883</v>
      </c>
      <c r="F4981" s="75">
        <f t="shared" si="231"/>
        <v>4.8213609015992476E-2</v>
      </c>
      <c r="G4981" s="26">
        <f t="shared" si="232"/>
        <v>1.1207504581415228E-4</v>
      </c>
      <c r="H4981" s="26">
        <f t="shared" si="233"/>
        <v>5.4035424393329817E-6</v>
      </c>
    </row>
    <row r="4982" spans="1:8" x14ac:dyDescent="0.25">
      <c r="A4982" s="12">
        <f>Riesgo!D4986</f>
        <v>0.5746963054445462</v>
      </c>
      <c r="F4982" s="75">
        <f t="shared" si="231"/>
        <v>-0.21459557507125016</v>
      </c>
      <c r="G4982" s="26">
        <f t="shared" si="232"/>
        <v>-9.882396802750399E-3</v>
      </c>
      <c r="H4982" s="26">
        <f t="shared" si="233"/>
        <v>2.1207186249685059E-3</v>
      </c>
    </row>
    <row r="4983" spans="1:8" x14ac:dyDescent="0.25">
      <c r="A4983" s="12">
        <f>Riesgo!D4987</f>
        <v>0.71750623239036837</v>
      </c>
      <c r="F4983" s="75">
        <f t="shared" si="231"/>
        <v>-7.1785648125427981E-2</v>
      </c>
      <c r="G4983" s="26">
        <f t="shared" si="232"/>
        <v>-3.6992431429073373E-4</v>
      </c>
      <c r="H4983" s="26">
        <f t="shared" si="233"/>
        <v>2.6555256658714842E-5</v>
      </c>
    </row>
    <row r="4984" spans="1:8" x14ac:dyDescent="0.25">
      <c r="A4984" s="12">
        <f>Riesgo!D4988</f>
        <v>0.79567545164342213</v>
      </c>
      <c r="F4984" s="75">
        <f t="shared" si="231"/>
        <v>6.3835711276257756E-3</v>
      </c>
      <c r="G4984" s="26">
        <f t="shared" si="232"/>
        <v>2.6013039795904554E-7</v>
      </c>
      <c r="H4984" s="26">
        <f t="shared" si="233"/>
        <v>1.6605608978291662E-9</v>
      </c>
    </row>
    <row r="4985" spans="1:8" x14ac:dyDescent="0.25">
      <c r="A4985" s="12">
        <f>Riesgo!D4989</f>
        <v>0.88270398177308584</v>
      </c>
      <c r="F4985" s="75">
        <f t="shared" si="231"/>
        <v>9.3412101257289493E-2</v>
      </c>
      <c r="G4985" s="26">
        <f t="shared" si="232"/>
        <v>8.1509724316650102E-4</v>
      </c>
      <c r="H4985" s="26">
        <f t="shared" si="233"/>
        <v>7.6139946213206716E-5</v>
      </c>
    </row>
    <row r="4986" spans="1:8" x14ac:dyDescent="0.25">
      <c r="A4986" s="12">
        <f>Riesgo!D4990</f>
        <v>0.76639013836865577</v>
      </c>
      <c r="F4986" s="75">
        <f t="shared" si="231"/>
        <v>-2.290174214714058E-2</v>
      </c>
      <c r="G4986" s="26">
        <f t="shared" si="232"/>
        <v>-1.2011730006661029E-5</v>
      </c>
      <c r="H4986" s="26">
        <f t="shared" si="233"/>
        <v>2.7508954335362211E-7</v>
      </c>
    </row>
    <row r="4987" spans="1:8" x14ac:dyDescent="0.25">
      <c r="A4987" s="12">
        <f>Riesgo!D4991</f>
        <v>0.69342095133109327</v>
      </c>
      <c r="F4987" s="75">
        <f t="shared" si="231"/>
        <v>-9.587092918470308E-2</v>
      </c>
      <c r="G4987" s="26">
        <f t="shared" si="232"/>
        <v>-8.8117224581974862E-4</v>
      </c>
      <c r="H4987" s="26">
        <f t="shared" si="233"/>
        <v>8.4478801978510903E-5</v>
      </c>
    </row>
    <row r="4988" spans="1:8" x14ac:dyDescent="0.25">
      <c r="A4988" s="12">
        <f>Riesgo!D4992</f>
        <v>0.82351737477298748</v>
      </c>
      <c r="F4988" s="75">
        <f t="shared" si="231"/>
        <v>3.4225494257191125E-2</v>
      </c>
      <c r="G4988" s="26">
        <f t="shared" si="232"/>
        <v>4.0091212011116812E-5</v>
      </c>
      <c r="H4988" s="26">
        <f t="shared" si="233"/>
        <v>1.3721415464503103E-6</v>
      </c>
    </row>
    <row r="4989" spans="1:8" x14ac:dyDescent="0.25">
      <c r="A4989" s="12">
        <f>Riesgo!D4993</f>
        <v>0.62844279451903329</v>
      </c>
      <c r="F4989" s="75">
        <f t="shared" si="231"/>
        <v>-0.16084908599676306</v>
      </c>
      <c r="G4989" s="26">
        <f t="shared" si="232"/>
        <v>-4.1615564712717823E-3</v>
      </c>
      <c r="H4989" s="26">
        <f t="shared" si="233"/>
        <v>6.6938255472798072E-4</v>
      </c>
    </row>
    <row r="4990" spans="1:8" x14ac:dyDescent="0.25">
      <c r="A4990" s="12">
        <f>Riesgo!D4994</f>
        <v>0.97384313069344164</v>
      </c>
      <c r="F4990" s="75">
        <f t="shared" si="231"/>
        <v>0.18455125017764529</v>
      </c>
      <c r="G4990" s="26">
        <f t="shared" si="232"/>
        <v>6.2856612855258049E-3</v>
      </c>
      <c r="H4990" s="26">
        <f t="shared" si="233"/>
        <v>1.1600266484370124E-3</v>
      </c>
    </row>
    <row r="4991" spans="1:8" x14ac:dyDescent="0.25">
      <c r="A4991" s="12">
        <f>Riesgo!D4995</f>
        <v>0.7941595174594861</v>
      </c>
      <c r="F4991" s="75">
        <f t="shared" si="231"/>
        <v>4.867636943689746E-3</v>
      </c>
      <c r="G4991" s="26">
        <f t="shared" si="232"/>
        <v>1.1533325145894381E-7</v>
      </c>
      <c r="H4991" s="26">
        <f t="shared" si="233"/>
        <v>5.6140039563741426E-10</v>
      </c>
    </row>
    <row r="4992" spans="1:8" x14ac:dyDescent="0.25">
      <c r="A4992" s="12">
        <f>Riesgo!D4996</f>
        <v>0.72068205659597884</v>
      </c>
      <c r="F4992" s="75">
        <f t="shared" si="231"/>
        <v>-6.8609823919817514E-2</v>
      </c>
      <c r="G4992" s="26">
        <f t="shared" si="232"/>
        <v>-3.2296756878369599E-4</v>
      </c>
      <c r="H4992" s="26">
        <f t="shared" si="233"/>
        <v>2.2158748026060933E-5</v>
      </c>
    </row>
    <row r="4993" spans="1:8" x14ac:dyDescent="0.25">
      <c r="A4993" s="12">
        <f>Riesgo!D4997</f>
        <v>0.77993451558021198</v>
      </c>
      <c r="F4993" s="75">
        <f t="shared" si="231"/>
        <v>-9.3573649355843669E-3</v>
      </c>
      <c r="G4993" s="26">
        <f t="shared" si="232"/>
        <v>-8.1933348013871026E-7</v>
      </c>
      <c r="H4993" s="26">
        <f t="shared" si="233"/>
        <v>7.6668023776002782E-9</v>
      </c>
    </row>
    <row r="4994" spans="1:8" x14ac:dyDescent="0.25">
      <c r="A4994" s="12">
        <f>Riesgo!D4998</f>
        <v>0.78562479167787935</v>
      </c>
      <c r="F4994" s="75">
        <f t="shared" si="231"/>
        <v>-3.6670888379169986E-3</v>
      </c>
      <c r="G4994" s="26">
        <f t="shared" si="232"/>
        <v>-4.931332583064914E-8</v>
      </c>
      <c r="H4994" s="26">
        <f t="shared" si="233"/>
        <v>1.8083634671413748E-10</v>
      </c>
    </row>
    <row r="4995" spans="1:8" x14ac:dyDescent="0.25">
      <c r="A4995" s="12">
        <f>Riesgo!D4999</f>
        <v>0.70654832386281752</v>
      </c>
      <c r="F4995" s="75">
        <f t="shared" ref="F4995:F5001" si="234">A4995-$D$4</f>
        <v>-8.2743556652978834E-2</v>
      </c>
      <c r="G4995" s="26">
        <f t="shared" ref="G4995:G5001" si="235">IF(A4995=0,0,(A4995-D$4)^3)</f>
        <v>-5.6650344351694853E-4</v>
      </c>
      <c r="H4995" s="26">
        <f t="shared" ref="H4995:H5001" si="236">IF(A4995=0,0,(A4995-D$4)^4)</f>
        <v>4.6874509772752221E-5</v>
      </c>
    </row>
    <row r="4996" spans="1:8" x14ac:dyDescent="0.25">
      <c r="A4996" s="12">
        <f>Riesgo!D5000</f>
        <v>0.98848543605625261</v>
      </c>
      <c r="F4996" s="75">
        <f t="shared" si="234"/>
        <v>0.19919355554045626</v>
      </c>
      <c r="G4996" s="26">
        <f t="shared" si="235"/>
        <v>7.9036163519812432E-3</v>
      </c>
      <c r="H4996" s="26">
        <f t="shared" si="236"/>
        <v>1.5743494427788341E-3</v>
      </c>
    </row>
    <row r="4997" spans="1:8" x14ac:dyDescent="0.25">
      <c r="A4997" s="12">
        <f>Riesgo!D5001</f>
        <v>0.62583289516721741</v>
      </c>
      <c r="F4997" s="75">
        <f t="shared" si="234"/>
        <v>-0.16345898534857894</v>
      </c>
      <c r="G4997" s="26">
        <f t="shared" si="235"/>
        <v>-4.3674344583045531E-3</v>
      </c>
      <c r="H4997" s="26">
        <f t="shared" si="236"/>
        <v>7.1389640513088283E-4</v>
      </c>
    </row>
    <row r="4998" spans="1:8" x14ac:dyDescent="0.25">
      <c r="A4998" s="12">
        <f>Riesgo!D5002</f>
        <v>0.86415595963313441</v>
      </c>
      <c r="F4998" s="75">
        <f t="shared" si="234"/>
        <v>7.4864079117338056E-2</v>
      </c>
      <c r="G4998" s="26">
        <f t="shared" si="235"/>
        <v>4.1958548935343851E-4</v>
      </c>
      <c r="H4998" s="26">
        <f t="shared" si="236"/>
        <v>3.1411881271442819E-5</v>
      </c>
    </row>
    <row r="4999" spans="1:8" x14ac:dyDescent="0.25">
      <c r="A4999" s="12">
        <f>Riesgo!D5003</f>
        <v>0.72911283915283553</v>
      </c>
      <c r="F4999" s="75">
        <f t="shared" si="234"/>
        <v>-6.0179041362960817E-2</v>
      </c>
      <c r="G4999" s="26">
        <f t="shared" si="235"/>
        <v>-2.1793942250502982E-4</v>
      </c>
      <c r="H4999" s="26">
        <f t="shared" si="236"/>
        <v>1.3115385521549982E-5</v>
      </c>
    </row>
    <row r="5000" spans="1:8" x14ac:dyDescent="0.25">
      <c r="A5000" s="12">
        <f>Riesgo!D5004</f>
        <v>0.67154286538459251</v>
      </c>
      <c r="F5000" s="75">
        <f t="shared" si="234"/>
        <v>-0.11774901513120384</v>
      </c>
      <c r="G5000" s="26">
        <f t="shared" si="235"/>
        <v>-1.6325701439154005E-3</v>
      </c>
      <c r="H5000" s="26">
        <f t="shared" si="236"/>
        <v>1.9223352657864613E-4</v>
      </c>
    </row>
    <row r="5001" spans="1:8" x14ac:dyDescent="0.25">
      <c r="A5001" s="12">
        <f>Riesgo!D5005</f>
        <v>0.8031850499677079</v>
      </c>
      <c r="F5001" s="75">
        <f t="shared" si="234"/>
        <v>1.3893169451911547E-2</v>
      </c>
      <c r="G5001" s="26">
        <f t="shared" si="235"/>
        <v>2.6816617546641472E-6</v>
      </c>
      <c r="H5001" s="26">
        <f t="shared" si="236"/>
        <v>3.7256781170259446E-8</v>
      </c>
    </row>
  </sheetData>
  <mergeCells count="2">
    <mergeCell ref="C13:D13"/>
    <mergeCell ref="C17:D1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01"/>
  <sheetViews>
    <sheetView workbookViewId="0">
      <selection activeCell="D18" sqref="D18:D19"/>
    </sheetView>
  </sheetViews>
  <sheetFormatPr baseColWidth="10" defaultRowHeight="15" x14ac:dyDescent="0.25"/>
  <cols>
    <col min="1" max="1" width="19.85546875" style="33" bestFit="1" customWidth="1"/>
    <col min="2" max="2" width="3.28515625" style="33" customWidth="1"/>
    <col min="3" max="3" width="18.85546875" style="33" customWidth="1"/>
    <col min="4" max="4" width="13.5703125" style="33" bestFit="1" customWidth="1"/>
    <col min="5" max="5" width="3.85546875" style="33" customWidth="1"/>
    <col min="6" max="7" width="12.7109375" style="33" bestFit="1" customWidth="1"/>
    <col min="8" max="8" width="12.28515625" style="33" bestFit="1" customWidth="1"/>
  </cols>
  <sheetData>
    <row r="1" spans="1:8" ht="15.75" thickBot="1" x14ac:dyDescent="0.3">
      <c r="A1" s="30" t="s">
        <v>154</v>
      </c>
      <c r="F1" s="26" t="s">
        <v>138</v>
      </c>
      <c r="G1" s="26" t="s">
        <v>139</v>
      </c>
      <c r="H1" s="26" t="s">
        <v>140</v>
      </c>
    </row>
    <row r="2" spans="1:8" x14ac:dyDescent="0.25">
      <c r="A2" s="12">
        <f>Riesgo!C6</f>
        <v>9.0309951810453523E-2</v>
      </c>
      <c r="C2" s="72" t="s">
        <v>141</v>
      </c>
      <c r="D2" s="73">
        <f>COUNT(A2:A5001)</f>
        <v>5000</v>
      </c>
      <c r="E2" s="74"/>
      <c r="F2" s="75">
        <f>A2-$D$4</f>
        <v>-6.9866663378975832E-2</v>
      </c>
      <c r="G2" s="26">
        <f>IF(A2=0,0,(A2-D$4)^3)</f>
        <v>-3.4104368281784531E-4</v>
      </c>
      <c r="H2" s="26">
        <f>IF(A2=0,0,(A2-D$4)^4)</f>
        <v>2.3827584184960606E-5</v>
      </c>
    </row>
    <row r="3" spans="1:8" x14ac:dyDescent="0.25">
      <c r="A3" s="12">
        <f>Riesgo!C7</f>
        <v>6.591777009011171E-2</v>
      </c>
      <c r="C3" s="76" t="s">
        <v>142</v>
      </c>
      <c r="D3" s="77">
        <f>SUM(A2:A5001)</f>
        <v>800.88307594714684</v>
      </c>
      <c r="E3" s="74"/>
      <c r="F3" s="75">
        <f t="shared" ref="F3:F66" si="0">A3-$D$4</f>
        <v>-9.4258845099317645E-2</v>
      </c>
      <c r="G3" s="26">
        <f t="shared" ref="G3:G66" si="1">IF(A3=0,0,(A3-D$4)^3)</f>
        <v>-8.3746437745703135E-4</v>
      </c>
      <c r="H3" s="26">
        <f t="shared" ref="H3:H66" si="2">IF(A3=0,0,(A3-D$4)^4)</f>
        <v>7.8938425030918794E-5</v>
      </c>
    </row>
    <row r="4" spans="1:8" x14ac:dyDescent="0.25">
      <c r="A4" s="12">
        <f>Riesgo!C8</f>
        <v>0</v>
      </c>
      <c r="C4" s="76" t="s">
        <v>143</v>
      </c>
      <c r="D4" s="78">
        <f>AVERAGE(A2:A5001)</f>
        <v>0.16017661518942936</v>
      </c>
      <c r="E4" s="74"/>
      <c r="F4" s="75">
        <f t="shared" si="0"/>
        <v>-0.16017661518942936</v>
      </c>
      <c r="G4" s="26">
        <f t="shared" si="1"/>
        <v>0</v>
      </c>
      <c r="H4" s="26">
        <f t="shared" si="2"/>
        <v>0</v>
      </c>
    </row>
    <row r="5" spans="1:8" x14ac:dyDescent="0.25">
      <c r="A5" s="12">
        <f>Riesgo!C9</f>
        <v>0.44039321754755822</v>
      </c>
      <c r="C5" s="76" t="s">
        <v>144</v>
      </c>
      <c r="D5" s="78">
        <f>MEDIAN(A2:A5001)</f>
        <v>0</v>
      </c>
      <c r="E5" s="74"/>
      <c r="F5" s="75">
        <f t="shared" si="0"/>
        <v>0.28021660235812884</v>
      </c>
      <c r="G5" s="26">
        <f t="shared" si="1"/>
        <v>2.2002984294722645E-2</v>
      </c>
      <c r="H5" s="26">
        <f t="shared" si="2"/>
        <v>6.165601500806449E-3</v>
      </c>
    </row>
    <row r="6" spans="1:8" x14ac:dyDescent="0.25">
      <c r="A6" s="12">
        <f>Riesgo!C10</f>
        <v>0</v>
      </c>
      <c r="C6" s="76"/>
      <c r="D6" s="101"/>
      <c r="E6" s="74"/>
      <c r="F6" s="75">
        <f t="shared" si="0"/>
        <v>-0.16017661518942936</v>
      </c>
      <c r="G6" s="26">
        <f t="shared" si="1"/>
        <v>0</v>
      </c>
      <c r="H6" s="26">
        <f t="shared" si="2"/>
        <v>0</v>
      </c>
    </row>
    <row r="7" spans="1:8" x14ac:dyDescent="0.25">
      <c r="A7" s="12">
        <f>Riesgo!C11</f>
        <v>0</v>
      </c>
      <c r="C7" s="76" t="s">
        <v>48</v>
      </c>
      <c r="D7" s="101">
        <f>MAX(A2:A5001)-MIN(A2:A5001)</f>
        <v>1</v>
      </c>
      <c r="E7" s="74"/>
      <c r="F7" s="75">
        <f t="shared" si="0"/>
        <v>-0.16017661518942936</v>
      </c>
      <c r="G7" s="26">
        <f t="shared" si="1"/>
        <v>0</v>
      </c>
      <c r="H7" s="26">
        <f t="shared" si="2"/>
        <v>0</v>
      </c>
    </row>
    <row r="8" spans="1:8" x14ac:dyDescent="0.25">
      <c r="A8" s="12">
        <f>Riesgo!C12</f>
        <v>0</v>
      </c>
      <c r="C8" s="76"/>
      <c r="D8" s="101"/>
      <c r="E8" s="74"/>
      <c r="F8" s="75">
        <f t="shared" si="0"/>
        <v>-0.16017661518942936</v>
      </c>
      <c r="G8" s="26">
        <f t="shared" si="1"/>
        <v>0</v>
      </c>
      <c r="H8" s="26">
        <f t="shared" si="2"/>
        <v>0</v>
      </c>
    </row>
    <row r="9" spans="1:8" x14ac:dyDescent="0.25">
      <c r="A9" s="12">
        <f>Riesgo!C13</f>
        <v>0</v>
      </c>
      <c r="C9" s="76" t="s">
        <v>145</v>
      </c>
      <c r="D9" s="101">
        <f>VAR(A2:A5001)*((D2-1)/D2)</f>
        <v>7.1243105439862231E-2</v>
      </c>
      <c r="E9" s="74"/>
      <c r="F9" s="75">
        <f t="shared" si="0"/>
        <v>-0.16017661518942936</v>
      </c>
      <c r="G9" s="26">
        <f t="shared" si="1"/>
        <v>0</v>
      </c>
      <c r="H9" s="26">
        <f t="shared" si="2"/>
        <v>0</v>
      </c>
    </row>
    <row r="10" spans="1:8" x14ac:dyDescent="0.25">
      <c r="A10" s="12">
        <f>Riesgo!C14</f>
        <v>0</v>
      </c>
      <c r="C10" s="76" t="s">
        <v>146</v>
      </c>
      <c r="D10" s="101">
        <f>SQRT(D9)</f>
        <v>0.26691404129393836</v>
      </c>
      <c r="E10" s="74"/>
      <c r="F10" s="75">
        <f t="shared" si="0"/>
        <v>-0.16017661518942936</v>
      </c>
      <c r="G10" s="26">
        <f t="shared" si="1"/>
        <v>0</v>
      </c>
      <c r="H10" s="26">
        <f t="shared" si="2"/>
        <v>0</v>
      </c>
    </row>
    <row r="11" spans="1:8" x14ac:dyDescent="0.25">
      <c r="A11" s="12">
        <f>Riesgo!C15</f>
        <v>0</v>
      </c>
      <c r="C11" s="76"/>
      <c r="D11" s="101"/>
      <c r="E11" s="74"/>
      <c r="F11" s="75">
        <f t="shared" si="0"/>
        <v>-0.16017661518942936</v>
      </c>
      <c r="G11" s="26">
        <f t="shared" si="1"/>
        <v>0</v>
      </c>
      <c r="H11" s="26">
        <f t="shared" si="2"/>
        <v>0</v>
      </c>
    </row>
    <row r="12" spans="1:8" ht="15.75" thickBot="1" x14ac:dyDescent="0.3">
      <c r="A12" s="12">
        <f>Riesgo!C16</f>
        <v>0.15449728198364027</v>
      </c>
      <c r="C12" s="79" t="s">
        <v>147</v>
      </c>
      <c r="D12" s="102">
        <f>D10/ABS(D4)</f>
        <v>1.6663733403173637</v>
      </c>
      <c r="E12" s="74"/>
      <c r="F12" s="75">
        <f t="shared" si="0"/>
        <v>-5.6793332057890888E-3</v>
      </c>
      <c r="G12" s="26">
        <f t="shared" si="1"/>
        <v>-1.8318590243128464E-7</v>
      </c>
      <c r="H12" s="26">
        <f t="shared" si="2"/>
        <v>1.0403737785104352E-9</v>
      </c>
    </row>
    <row r="13" spans="1:8" x14ac:dyDescent="0.25">
      <c r="A13" s="12">
        <f>Riesgo!C17</f>
        <v>0</v>
      </c>
      <c r="C13" s="93" t="s">
        <v>148</v>
      </c>
      <c r="D13" s="94"/>
      <c r="E13" s="74"/>
      <c r="F13" s="75">
        <f t="shared" si="0"/>
        <v>-0.16017661518942936</v>
      </c>
      <c r="G13" s="26">
        <f t="shared" si="1"/>
        <v>0</v>
      </c>
      <c r="H13" s="26">
        <f t="shared" si="2"/>
        <v>0</v>
      </c>
    </row>
    <row r="14" spans="1:8" x14ac:dyDescent="0.25">
      <c r="A14" s="12">
        <f>Riesgo!C18</f>
        <v>0.15199075849935373</v>
      </c>
      <c r="C14" s="80" t="s">
        <v>149</v>
      </c>
      <c r="D14" s="81">
        <f>SUM(G2:G5001)/D2</f>
        <v>3.7216992045789869E-2</v>
      </c>
      <c r="E14" s="74"/>
      <c r="F14" s="75">
        <f t="shared" si="0"/>
        <v>-8.1858566900756269E-3</v>
      </c>
      <c r="G14" s="26">
        <f t="shared" si="1"/>
        <v>-5.4851992951002786E-7</v>
      </c>
      <c r="H14" s="26">
        <f t="shared" si="2"/>
        <v>4.4901055346194721E-9</v>
      </c>
    </row>
    <row r="15" spans="1:8" x14ac:dyDescent="0.25">
      <c r="A15" s="12">
        <f>Riesgo!C19</f>
        <v>0</v>
      </c>
      <c r="C15" s="80" t="s">
        <v>150</v>
      </c>
      <c r="D15" s="105">
        <f>(3*(D4-D5))/D10</f>
        <v>1.8003168482212064</v>
      </c>
      <c r="E15" s="74"/>
      <c r="F15" s="75">
        <f t="shared" si="0"/>
        <v>-0.16017661518942936</v>
      </c>
      <c r="G15" s="26">
        <f t="shared" si="1"/>
        <v>0</v>
      </c>
      <c r="H15" s="26">
        <f t="shared" si="2"/>
        <v>0</v>
      </c>
    </row>
    <row r="16" spans="1:8" ht="15.75" thickBot="1" x14ac:dyDescent="0.3">
      <c r="A16" s="12">
        <f>Riesgo!C20</f>
        <v>0</v>
      </c>
      <c r="C16" s="82" t="s">
        <v>151</v>
      </c>
      <c r="D16" s="106">
        <f>D14/(D10^3)</f>
        <v>1.9571630452934208</v>
      </c>
      <c r="E16" s="74"/>
      <c r="F16" s="75">
        <f t="shared" si="0"/>
        <v>-0.16017661518942936</v>
      </c>
      <c r="G16" s="26">
        <f t="shared" si="1"/>
        <v>0</v>
      </c>
      <c r="H16" s="26">
        <f t="shared" si="2"/>
        <v>0</v>
      </c>
    </row>
    <row r="17" spans="1:8" x14ac:dyDescent="0.25">
      <c r="A17" s="12">
        <f>Riesgo!C21</f>
        <v>0.70491154473382911</v>
      </c>
      <c r="C17" s="95" t="s">
        <v>152</v>
      </c>
      <c r="D17" s="96"/>
      <c r="E17" s="74"/>
      <c r="F17" s="75">
        <f t="shared" si="0"/>
        <v>0.54473492954439973</v>
      </c>
      <c r="G17" s="26">
        <f t="shared" si="1"/>
        <v>0.16164254220408791</v>
      </c>
      <c r="H17" s="26">
        <f t="shared" si="2"/>
        <v>8.8052338838921496E-2</v>
      </c>
    </row>
    <row r="18" spans="1:8" x14ac:dyDescent="0.25">
      <c r="A18" s="12">
        <f>Riesgo!C22</f>
        <v>0.16389853991835657</v>
      </c>
      <c r="C18" s="80" t="s">
        <v>153</v>
      </c>
      <c r="D18" s="105">
        <f>SUM(H2:H5001)/D2</f>
        <v>2.7406634989575098E-2</v>
      </c>
      <c r="E18" s="74"/>
      <c r="F18" s="75">
        <f t="shared" si="0"/>
        <v>3.7219247289272117E-3</v>
      </c>
      <c r="G18" s="26">
        <f t="shared" si="1"/>
        <v>5.1558794856618196E-8</v>
      </c>
      <c r="H18" s="26">
        <f t="shared" si="2"/>
        <v>1.918979535705324E-10</v>
      </c>
    </row>
    <row r="19" spans="1:8" ht="15.75" thickBot="1" x14ac:dyDescent="0.3">
      <c r="A19" s="12">
        <f>Riesgo!C23</f>
        <v>9.8359925392772621E-2</v>
      </c>
      <c r="C19" s="82" t="s">
        <v>151</v>
      </c>
      <c r="D19" s="106">
        <f>(D18/(D10^4))-3</f>
        <v>2.3997049789253211</v>
      </c>
      <c r="E19" s="74"/>
      <c r="F19" s="75">
        <f t="shared" si="0"/>
        <v>-6.1816689796656735E-2</v>
      </c>
      <c r="G19" s="26">
        <f t="shared" si="1"/>
        <v>-2.3622031066464127E-4</v>
      </c>
      <c r="H19" s="26">
        <f t="shared" si="2"/>
        <v>1.4602357668026014E-5</v>
      </c>
    </row>
    <row r="20" spans="1:8" x14ac:dyDescent="0.25">
      <c r="A20" s="12">
        <f>Riesgo!C24</f>
        <v>0</v>
      </c>
      <c r="C20" s="83"/>
      <c r="D20" s="83"/>
      <c r="E20" s="74"/>
      <c r="F20" s="75">
        <f t="shared" si="0"/>
        <v>-0.16017661518942936</v>
      </c>
      <c r="G20" s="26">
        <f t="shared" si="1"/>
        <v>0</v>
      </c>
      <c r="H20" s="26">
        <f t="shared" si="2"/>
        <v>0</v>
      </c>
    </row>
    <row r="21" spans="1:8" x14ac:dyDescent="0.25">
      <c r="A21" s="12">
        <f>Riesgo!C25</f>
        <v>0</v>
      </c>
      <c r="C21" s="84"/>
      <c r="F21" s="75">
        <f t="shared" si="0"/>
        <v>-0.16017661518942936</v>
      </c>
      <c r="G21" s="26">
        <f t="shared" si="1"/>
        <v>0</v>
      </c>
      <c r="H21" s="26">
        <f t="shared" si="2"/>
        <v>0</v>
      </c>
    </row>
    <row r="22" spans="1:8" x14ac:dyDescent="0.25">
      <c r="A22" s="12">
        <f>Riesgo!C26</f>
        <v>0</v>
      </c>
      <c r="F22" s="75">
        <f t="shared" si="0"/>
        <v>-0.16017661518942936</v>
      </c>
      <c r="G22" s="26">
        <f t="shared" si="1"/>
        <v>0</v>
      </c>
      <c r="H22" s="26">
        <f t="shared" si="2"/>
        <v>0</v>
      </c>
    </row>
    <row r="23" spans="1:8" x14ac:dyDescent="0.25">
      <c r="A23" s="12">
        <f>Riesgo!C27</f>
        <v>0</v>
      </c>
      <c r="F23" s="75">
        <f t="shared" si="0"/>
        <v>-0.16017661518942936</v>
      </c>
      <c r="G23" s="26">
        <f t="shared" si="1"/>
        <v>0</v>
      </c>
      <c r="H23" s="26">
        <f t="shared" si="2"/>
        <v>0</v>
      </c>
    </row>
    <row r="24" spans="1:8" x14ac:dyDescent="0.25">
      <c r="A24" s="12">
        <f>Riesgo!C28</f>
        <v>0.42394662456960458</v>
      </c>
      <c r="F24" s="75">
        <f t="shared" si="0"/>
        <v>0.26377000938017525</v>
      </c>
      <c r="G24" s="26">
        <f t="shared" si="1"/>
        <v>1.8351697602499255E-2</v>
      </c>
      <c r="H24" s="26">
        <f t="shared" si="2"/>
        <v>4.8406274487533688E-3</v>
      </c>
    </row>
    <row r="25" spans="1:8" x14ac:dyDescent="0.25">
      <c r="A25" s="12">
        <f>Riesgo!C29</f>
        <v>0</v>
      </c>
      <c r="F25" s="75">
        <f t="shared" si="0"/>
        <v>-0.16017661518942936</v>
      </c>
      <c r="G25" s="26">
        <f t="shared" si="1"/>
        <v>0</v>
      </c>
      <c r="H25" s="26">
        <f t="shared" si="2"/>
        <v>0</v>
      </c>
    </row>
    <row r="26" spans="1:8" x14ac:dyDescent="0.25">
      <c r="A26" s="12">
        <f>Riesgo!C30</f>
        <v>5.1992660256863542E-3</v>
      </c>
      <c r="F26" s="75">
        <f t="shared" si="0"/>
        <v>-0.15497734916374301</v>
      </c>
      <c r="G26" s="26">
        <f t="shared" si="1"/>
        <v>-3.7222426795382344E-3</v>
      </c>
      <c r="H26" s="26">
        <f t="shared" si="2"/>
        <v>5.7686330341898335E-4</v>
      </c>
    </row>
    <row r="27" spans="1:8" x14ac:dyDescent="0.25">
      <c r="A27" s="12">
        <f>Riesgo!C31</f>
        <v>0.37098301607775575</v>
      </c>
      <c r="F27" s="75">
        <f t="shared" si="0"/>
        <v>0.21080640088832639</v>
      </c>
      <c r="G27" s="26">
        <f t="shared" si="1"/>
        <v>9.3680970398212771E-3</v>
      </c>
      <c r="H27" s="26">
        <f t="shared" si="2"/>
        <v>1.9748548201373077E-3</v>
      </c>
    </row>
    <row r="28" spans="1:8" x14ac:dyDescent="0.25">
      <c r="A28" s="12">
        <f>Riesgo!C32</f>
        <v>1</v>
      </c>
      <c r="F28" s="75">
        <f t="shared" si="0"/>
        <v>0.83982338481057062</v>
      </c>
      <c r="G28" s="26">
        <f t="shared" si="1"/>
        <v>0.59233021956767806</v>
      </c>
      <c r="H28" s="26">
        <f t="shared" si="2"/>
        <v>0.49745276992291593</v>
      </c>
    </row>
    <row r="29" spans="1:8" x14ac:dyDescent="0.25">
      <c r="A29" s="12">
        <f>Riesgo!C33</f>
        <v>0</v>
      </c>
      <c r="F29" s="75">
        <f t="shared" si="0"/>
        <v>-0.16017661518942936</v>
      </c>
      <c r="G29" s="26">
        <f t="shared" si="1"/>
        <v>0</v>
      </c>
      <c r="H29" s="26">
        <f t="shared" si="2"/>
        <v>0</v>
      </c>
    </row>
    <row r="30" spans="1:8" x14ac:dyDescent="0.25">
      <c r="A30" s="12">
        <f>Riesgo!C34</f>
        <v>0</v>
      </c>
      <c r="F30" s="75">
        <f t="shared" si="0"/>
        <v>-0.16017661518942936</v>
      </c>
      <c r="G30" s="26">
        <f t="shared" si="1"/>
        <v>0</v>
      </c>
      <c r="H30" s="26">
        <f t="shared" si="2"/>
        <v>0</v>
      </c>
    </row>
    <row r="31" spans="1:8" x14ac:dyDescent="0.25">
      <c r="A31" s="12">
        <f>Riesgo!C35</f>
        <v>0.51063744597170924</v>
      </c>
      <c r="F31" s="75">
        <f t="shared" si="0"/>
        <v>0.35046083078227985</v>
      </c>
      <c r="G31" s="26">
        <f t="shared" si="1"/>
        <v>4.3044578393612573E-2</v>
      </c>
      <c r="H31" s="26">
        <f t="shared" si="2"/>
        <v>1.5085438704498435E-2</v>
      </c>
    </row>
    <row r="32" spans="1:8" x14ac:dyDescent="0.25">
      <c r="A32" s="12">
        <f>Riesgo!C36</f>
        <v>0</v>
      </c>
      <c r="F32" s="75">
        <f t="shared" si="0"/>
        <v>-0.16017661518942936</v>
      </c>
      <c r="G32" s="26">
        <f t="shared" si="1"/>
        <v>0</v>
      </c>
      <c r="H32" s="26">
        <f t="shared" si="2"/>
        <v>0</v>
      </c>
    </row>
    <row r="33" spans="1:8" x14ac:dyDescent="0.25">
      <c r="A33" s="12">
        <f>Riesgo!C37</f>
        <v>0</v>
      </c>
      <c r="F33" s="75">
        <f t="shared" si="0"/>
        <v>-0.16017661518942936</v>
      </c>
      <c r="G33" s="26">
        <f t="shared" si="1"/>
        <v>0</v>
      </c>
      <c r="H33" s="26">
        <f t="shared" si="2"/>
        <v>0</v>
      </c>
    </row>
    <row r="34" spans="1:8" x14ac:dyDescent="0.25">
      <c r="A34" s="12">
        <f>Riesgo!C38</f>
        <v>0</v>
      </c>
      <c r="F34" s="75">
        <f t="shared" si="0"/>
        <v>-0.16017661518942936</v>
      </c>
      <c r="G34" s="26">
        <f t="shared" si="1"/>
        <v>0</v>
      </c>
      <c r="H34" s="26">
        <f t="shared" si="2"/>
        <v>0</v>
      </c>
    </row>
    <row r="35" spans="1:8" x14ac:dyDescent="0.25">
      <c r="A35" s="12">
        <f>Riesgo!C39</f>
        <v>0.12234557370351057</v>
      </c>
      <c r="F35" s="75">
        <f t="shared" si="0"/>
        <v>-3.7831041485918787E-2</v>
      </c>
      <c r="G35" s="26">
        <f t="shared" si="1"/>
        <v>-5.4143321249405739E-5</v>
      </c>
      <c r="H35" s="26">
        <f t="shared" si="2"/>
        <v>2.0482982323716966E-6</v>
      </c>
    </row>
    <row r="36" spans="1:8" x14ac:dyDescent="0.25">
      <c r="A36" s="12">
        <f>Riesgo!C40</f>
        <v>0.92661287032595807</v>
      </c>
      <c r="F36" s="75">
        <f t="shared" si="0"/>
        <v>0.76643625513652869</v>
      </c>
      <c r="G36" s="26">
        <f t="shared" si="1"/>
        <v>0.45022345939170894</v>
      </c>
      <c r="H36" s="26">
        <f t="shared" si="2"/>
        <v>0.34506758219079436</v>
      </c>
    </row>
    <row r="37" spans="1:8" x14ac:dyDescent="0.25">
      <c r="A37" s="12">
        <f>Riesgo!C41</f>
        <v>0</v>
      </c>
      <c r="F37" s="75">
        <f t="shared" si="0"/>
        <v>-0.16017661518942936</v>
      </c>
      <c r="G37" s="26">
        <f t="shared" si="1"/>
        <v>0</v>
      </c>
      <c r="H37" s="26">
        <f t="shared" si="2"/>
        <v>0</v>
      </c>
    </row>
    <row r="38" spans="1:8" x14ac:dyDescent="0.25">
      <c r="A38" s="12">
        <f>Riesgo!C42</f>
        <v>0.35158648764439521</v>
      </c>
      <c r="F38" s="75">
        <f t="shared" si="0"/>
        <v>0.19140987245496585</v>
      </c>
      <c r="G38" s="26">
        <f t="shared" si="1"/>
        <v>7.012825001326539E-3</v>
      </c>
      <c r="H38" s="26">
        <f t="shared" si="2"/>
        <v>1.3423239390529087E-3</v>
      </c>
    </row>
    <row r="39" spans="1:8" x14ac:dyDescent="0.25">
      <c r="A39" s="12">
        <f>Riesgo!C43</f>
        <v>0</v>
      </c>
      <c r="F39" s="75">
        <f t="shared" si="0"/>
        <v>-0.16017661518942936</v>
      </c>
      <c r="G39" s="26">
        <f t="shared" si="1"/>
        <v>0</v>
      </c>
      <c r="H39" s="26">
        <f t="shared" si="2"/>
        <v>0</v>
      </c>
    </row>
    <row r="40" spans="1:8" x14ac:dyDescent="0.25">
      <c r="A40" s="12">
        <f>Riesgo!C44</f>
        <v>0</v>
      </c>
      <c r="F40" s="75">
        <f t="shared" si="0"/>
        <v>-0.16017661518942936</v>
      </c>
      <c r="G40" s="26">
        <f t="shared" si="1"/>
        <v>0</v>
      </c>
      <c r="H40" s="26">
        <f t="shared" si="2"/>
        <v>0</v>
      </c>
    </row>
    <row r="41" spans="1:8" x14ac:dyDescent="0.25">
      <c r="A41" s="12">
        <f>Riesgo!C45</f>
        <v>0.93723780529305056</v>
      </c>
      <c r="F41" s="75">
        <f t="shared" si="0"/>
        <v>0.77706119010362118</v>
      </c>
      <c r="G41" s="26">
        <f t="shared" si="1"/>
        <v>0.46920826844823371</v>
      </c>
      <c r="H41" s="26">
        <f t="shared" si="2"/>
        <v>0.36460353548684388</v>
      </c>
    </row>
    <row r="42" spans="1:8" x14ac:dyDescent="0.25">
      <c r="A42" s="12">
        <f>Riesgo!C46</f>
        <v>0</v>
      </c>
      <c r="F42" s="75">
        <f t="shared" si="0"/>
        <v>-0.16017661518942936</v>
      </c>
      <c r="G42" s="26">
        <f t="shared" si="1"/>
        <v>0</v>
      </c>
      <c r="H42" s="26">
        <f t="shared" si="2"/>
        <v>0</v>
      </c>
    </row>
    <row r="43" spans="1:8" x14ac:dyDescent="0.25">
      <c r="A43" s="12">
        <f>Riesgo!C47</f>
        <v>0</v>
      </c>
      <c r="F43" s="75">
        <f t="shared" si="0"/>
        <v>-0.16017661518942936</v>
      </c>
      <c r="G43" s="26">
        <f t="shared" si="1"/>
        <v>0</v>
      </c>
      <c r="H43" s="26">
        <f t="shared" si="2"/>
        <v>0</v>
      </c>
    </row>
    <row r="44" spans="1:8" x14ac:dyDescent="0.25">
      <c r="A44" s="12">
        <f>Riesgo!C48</f>
        <v>0</v>
      </c>
      <c r="F44" s="75">
        <f t="shared" si="0"/>
        <v>-0.16017661518942936</v>
      </c>
      <c r="G44" s="26">
        <f t="shared" si="1"/>
        <v>0</v>
      </c>
      <c r="H44" s="26">
        <f t="shared" si="2"/>
        <v>0</v>
      </c>
    </row>
    <row r="45" spans="1:8" x14ac:dyDescent="0.25">
      <c r="A45" s="12">
        <f>Riesgo!C49</f>
        <v>0.22397889716376085</v>
      </c>
      <c r="F45" s="75">
        <f t="shared" si="0"/>
        <v>6.3802281974331493E-2</v>
      </c>
      <c r="G45" s="26">
        <f t="shared" si="1"/>
        <v>2.5972193891550321E-4</v>
      </c>
      <c r="H45" s="26">
        <f t="shared" si="2"/>
        <v>1.6570852381607035E-5</v>
      </c>
    </row>
    <row r="46" spans="1:8" x14ac:dyDescent="0.25">
      <c r="A46" s="12">
        <f>Riesgo!C50</f>
        <v>0</v>
      </c>
      <c r="F46" s="75">
        <f t="shared" si="0"/>
        <v>-0.16017661518942936</v>
      </c>
      <c r="G46" s="26">
        <f t="shared" si="1"/>
        <v>0</v>
      </c>
      <c r="H46" s="26">
        <f t="shared" si="2"/>
        <v>0</v>
      </c>
    </row>
    <row r="47" spans="1:8" x14ac:dyDescent="0.25">
      <c r="A47" s="12">
        <f>Riesgo!C51</f>
        <v>4.2289338959380987E-2</v>
      </c>
      <c r="F47" s="75">
        <f t="shared" si="0"/>
        <v>-0.11788727623004837</v>
      </c>
      <c r="G47" s="26">
        <f t="shared" si="1"/>
        <v>-1.6383277994027417E-3</v>
      </c>
      <c r="H47" s="26">
        <f t="shared" si="2"/>
        <v>1.9313800184355827E-4</v>
      </c>
    </row>
    <row r="48" spans="1:8" x14ac:dyDescent="0.25">
      <c r="A48" s="12">
        <f>Riesgo!C52</f>
        <v>0.14874068326559306</v>
      </c>
      <c r="F48" s="75">
        <f t="shared" si="0"/>
        <v>-1.1435931923836296E-2</v>
      </c>
      <c r="G48" s="26">
        <f t="shared" si="1"/>
        <v>-1.4955973405848648E-6</v>
      </c>
      <c r="H48" s="26">
        <f t="shared" si="2"/>
        <v>1.7103549372399121E-8</v>
      </c>
    </row>
    <row r="49" spans="1:8" x14ac:dyDescent="0.25">
      <c r="A49" s="12">
        <f>Riesgo!C53</f>
        <v>0</v>
      </c>
      <c r="F49" s="75">
        <f t="shared" si="0"/>
        <v>-0.16017661518942936</v>
      </c>
      <c r="G49" s="26">
        <f t="shared" si="1"/>
        <v>0</v>
      </c>
      <c r="H49" s="26">
        <f t="shared" si="2"/>
        <v>0</v>
      </c>
    </row>
    <row r="50" spans="1:8" x14ac:dyDescent="0.25">
      <c r="A50" s="12">
        <f>Riesgo!C54</f>
        <v>0.30776749092474348</v>
      </c>
      <c r="F50" s="75">
        <f t="shared" si="0"/>
        <v>0.14759087573531413</v>
      </c>
      <c r="G50" s="26">
        <f t="shared" si="1"/>
        <v>3.2149818757414481E-3</v>
      </c>
      <c r="H50" s="26">
        <f t="shared" si="2"/>
        <v>4.745019905138432E-4</v>
      </c>
    </row>
    <row r="51" spans="1:8" x14ac:dyDescent="0.25">
      <c r="A51" s="12">
        <f>Riesgo!C55</f>
        <v>0.43820288602558627</v>
      </c>
      <c r="F51" s="75">
        <f t="shared" si="0"/>
        <v>0.27802627083615694</v>
      </c>
      <c r="G51" s="26">
        <f t="shared" si="1"/>
        <v>2.1491043521513587E-2</v>
      </c>
      <c r="H51" s="26">
        <f t="shared" si="2"/>
        <v>5.9750746866639726E-3</v>
      </c>
    </row>
    <row r="52" spans="1:8" x14ac:dyDescent="0.25">
      <c r="A52" s="12">
        <f>Riesgo!C56</f>
        <v>2.8812609481505089E-2</v>
      </c>
      <c r="F52" s="75">
        <f t="shared" si="0"/>
        <v>-0.13136400570792428</v>
      </c>
      <c r="G52" s="26">
        <f t="shared" si="1"/>
        <v>-2.2668832266529515E-3</v>
      </c>
      <c r="H52" s="26">
        <f t="shared" si="2"/>
        <v>2.9778686112523614E-4</v>
      </c>
    </row>
    <row r="53" spans="1:8" x14ac:dyDescent="0.25">
      <c r="A53" s="12">
        <f>Riesgo!C57</f>
        <v>0</v>
      </c>
      <c r="F53" s="75">
        <f t="shared" si="0"/>
        <v>-0.16017661518942936</v>
      </c>
      <c r="G53" s="26">
        <f t="shared" si="1"/>
        <v>0</v>
      </c>
      <c r="H53" s="26">
        <f t="shared" si="2"/>
        <v>0</v>
      </c>
    </row>
    <row r="54" spans="1:8" x14ac:dyDescent="0.25">
      <c r="A54" s="12">
        <f>Riesgo!C58</f>
        <v>0.22521297743956634</v>
      </c>
      <c r="F54" s="75">
        <f t="shared" si="0"/>
        <v>6.5036362250136981E-2</v>
      </c>
      <c r="G54" s="26">
        <f t="shared" si="1"/>
        <v>2.750861494001457E-4</v>
      </c>
      <c r="H54" s="26">
        <f t="shared" si="2"/>
        <v>1.7890602462383177E-5</v>
      </c>
    </row>
    <row r="55" spans="1:8" x14ac:dyDescent="0.25">
      <c r="A55" s="12">
        <f>Riesgo!C59</f>
        <v>0</v>
      </c>
      <c r="F55" s="75">
        <f t="shared" si="0"/>
        <v>-0.16017661518942936</v>
      </c>
      <c r="G55" s="26">
        <f t="shared" si="1"/>
        <v>0</v>
      </c>
      <c r="H55" s="26">
        <f t="shared" si="2"/>
        <v>0</v>
      </c>
    </row>
    <row r="56" spans="1:8" x14ac:dyDescent="0.25">
      <c r="A56" s="12">
        <f>Riesgo!C60</f>
        <v>0</v>
      </c>
      <c r="F56" s="75">
        <f t="shared" si="0"/>
        <v>-0.16017661518942936</v>
      </c>
      <c r="G56" s="26">
        <f t="shared" si="1"/>
        <v>0</v>
      </c>
      <c r="H56" s="26">
        <f t="shared" si="2"/>
        <v>0</v>
      </c>
    </row>
    <row r="57" spans="1:8" x14ac:dyDescent="0.25">
      <c r="A57" s="12">
        <f>Riesgo!C61</f>
        <v>0</v>
      </c>
      <c r="F57" s="75">
        <f t="shared" si="0"/>
        <v>-0.16017661518942936</v>
      </c>
      <c r="G57" s="26">
        <f t="shared" si="1"/>
        <v>0</v>
      </c>
      <c r="H57" s="26">
        <f t="shared" si="2"/>
        <v>0</v>
      </c>
    </row>
    <row r="58" spans="1:8" x14ac:dyDescent="0.25">
      <c r="A58" s="12">
        <f>Riesgo!C62</f>
        <v>1</v>
      </c>
      <c r="F58" s="75">
        <f t="shared" si="0"/>
        <v>0.83982338481057062</v>
      </c>
      <c r="G58" s="26">
        <f t="shared" si="1"/>
        <v>0.59233021956767806</v>
      </c>
      <c r="H58" s="26">
        <f t="shared" si="2"/>
        <v>0.49745276992291593</v>
      </c>
    </row>
    <row r="59" spans="1:8" x14ac:dyDescent="0.25">
      <c r="A59" s="12">
        <f>Riesgo!C63</f>
        <v>0.86312197782606215</v>
      </c>
      <c r="F59" s="75">
        <f t="shared" si="0"/>
        <v>0.70294536263663276</v>
      </c>
      <c r="G59" s="26">
        <f t="shared" si="1"/>
        <v>0.34734792646557411</v>
      </c>
      <c r="H59" s="26">
        <f t="shared" si="2"/>
        <v>0.24416661413042545</v>
      </c>
    </row>
    <row r="60" spans="1:8" x14ac:dyDescent="0.25">
      <c r="A60" s="12">
        <f>Riesgo!C64</f>
        <v>0</v>
      </c>
      <c r="F60" s="75">
        <f t="shared" si="0"/>
        <v>-0.16017661518942936</v>
      </c>
      <c r="G60" s="26">
        <f t="shared" si="1"/>
        <v>0</v>
      </c>
      <c r="H60" s="26">
        <f t="shared" si="2"/>
        <v>0</v>
      </c>
    </row>
    <row r="61" spans="1:8" x14ac:dyDescent="0.25">
      <c r="A61" s="12">
        <f>Riesgo!C65</f>
        <v>0.36554312126123301</v>
      </c>
      <c r="F61" s="75">
        <f t="shared" si="0"/>
        <v>0.20536650607180365</v>
      </c>
      <c r="G61" s="26">
        <f t="shared" si="1"/>
        <v>8.661414913155108E-3</v>
      </c>
      <c r="H61" s="26">
        <f t="shared" si="2"/>
        <v>1.778764518352879E-3</v>
      </c>
    </row>
    <row r="62" spans="1:8" x14ac:dyDescent="0.25">
      <c r="A62" s="12">
        <f>Riesgo!C66</f>
        <v>0</v>
      </c>
      <c r="F62" s="75">
        <f t="shared" si="0"/>
        <v>-0.16017661518942936</v>
      </c>
      <c r="G62" s="26">
        <f t="shared" si="1"/>
        <v>0</v>
      </c>
      <c r="H62" s="26">
        <f t="shared" si="2"/>
        <v>0</v>
      </c>
    </row>
    <row r="63" spans="1:8" x14ac:dyDescent="0.25">
      <c r="A63" s="12">
        <f>Riesgo!C67</f>
        <v>1</v>
      </c>
      <c r="F63" s="75">
        <f t="shared" si="0"/>
        <v>0.83982338481057062</v>
      </c>
      <c r="G63" s="26">
        <f t="shared" si="1"/>
        <v>0.59233021956767806</v>
      </c>
      <c r="H63" s="26">
        <f t="shared" si="2"/>
        <v>0.49745276992291593</v>
      </c>
    </row>
    <row r="64" spans="1:8" x14ac:dyDescent="0.25">
      <c r="A64" s="12">
        <f>Riesgo!C68</f>
        <v>0.34910959365351441</v>
      </c>
      <c r="F64" s="75">
        <f t="shared" si="0"/>
        <v>0.18893297846408505</v>
      </c>
      <c r="G64" s="26">
        <f t="shared" si="1"/>
        <v>6.7440893177452112E-3</v>
      </c>
      <c r="H64" s="26">
        <f t="shared" si="2"/>
        <v>1.274180881829422E-3</v>
      </c>
    </row>
    <row r="65" spans="1:8" x14ac:dyDescent="0.25">
      <c r="A65" s="12">
        <f>Riesgo!C69</f>
        <v>0.55205069531051165</v>
      </c>
      <c r="F65" s="75">
        <f t="shared" si="0"/>
        <v>0.39187408012108227</v>
      </c>
      <c r="G65" s="26">
        <f t="shared" si="1"/>
        <v>6.0178258587620895E-2</v>
      </c>
      <c r="H65" s="26">
        <f t="shared" si="2"/>
        <v>2.3582299727312558E-2</v>
      </c>
    </row>
    <row r="66" spans="1:8" x14ac:dyDescent="0.25">
      <c r="A66" s="12">
        <f>Riesgo!C70</f>
        <v>0.12547380115841708</v>
      </c>
      <c r="F66" s="75">
        <f t="shared" si="0"/>
        <v>-3.4702814031012275E-2</v>
      </c>
      <c r="G66" s="26">
        <f t="shared" si="1"/>
        <v>-4.1792088864171009E-5</v>
      </c>
      <c r="H66" s="26">
        <f t="shared" si="2"/>
        <v>1.4503030878208653E-6</v>
      </c>
    </row>
    <row r="67" spans="1:8" x14ac:dyDescent="0.25">
      <c r="A67" s="12">
        <f>Riesgo!C71</f>
        <v>0.30579561874013356</v>
      </c>
      <c r="F67" s="75">
        <f t="shared" ref="F67:F130" si="3">A67-$D$4</f>
        <v>0.1456190035507042</v>
      </c>
      <c r="G67" s="26">
        <f t="shared" ref="G67:G130" si="4">IF(A67=0,0,(A67-D$4)^3)</f>
        <v>3.0878355630885746E-3</v>
      </c>
      <c r="H67" s="26">
        <f t="shared" ref="H67:H130" si="5">IF(A67=0,0,(A67-D$4)^4)</f>
        <v>4.4964753782538586E-4</v>
      </c>
    </row>
    <row r="68" spans="1:8" x14ac:dyDescent="0.25">
      <c r="A68" s="12">
        <f>Riesgo!C72</f>
        <v>0.35605053529773917</v>
      </c>
      <c r="F68" s="75">
        <f t="shared" si="3"/>
        <v>0.19587392010830981</v>
      </c>
      <c r="G68" s="26">
        <f t="shared" si="4"/>
        <v>7.5150148895680906E-3</v>
      </c>
      <c r="H68" s="26">
        <f t="shared" si="5"/>
        <v>1.4719954260920189E-3</v>
      </c>
    </row>
    <row r="69" spans="1:8" x14ac:dyDescent="0.25">
      <c r="A69" s="12">
        <f>Riesgo!C73</f>
        <v>0</v>
      </c>
      <c r="F69" s="75">
        <f t="shared" si="3"/>
        <v>-0.16017661518942936</v>
      </c>
      <c r="G69" s="26">
        <f t="shared" si="4"/>
        <v>0</v>
      </c>
      <c r="H69" s="26">
        <f t="shared" si="5"/>
        <v>0</v>
      </c>
    </row>
    <row r="70" spans="1:8" x14ac:dyDescent="0.25">
      <c r="A70" s="12">
        <f>Riesgo!C74</f>
        <v>0</v>
      </c>
      <c r="F70" s="75">
        <f t="shared" si="3"/>
        <v>-0.16017661518942936</v>
      </c>
      <c r="G70" s="26">
        <f t="shared" si="4"/>
        <v>0</v>
      </c>
      <c r="H70" s="26">
        <f t="shared" si="5"/>
        <v>0</v>
      </c>
    </row>
    <row r="71" spans="1:8" x14ac:dyDescent="0.25">
      <c r="A71" s="12">
        <f>Riesgo!C75</f>
        <v>0</v>
      </c>
      <c r="F71" s="75">
        <f t="shared" si="3"/>
        <v>-0.16017661518942936</v>
      </c>
      <c r="G71" s="26">
        <f t="shared" si="4"/>
        <v>0</v>
      </c>
      <c r="H71" s="26">
        <f t="shared" si="5"/>
        <v>0</v>
      </c>
    </row>
    <row r="72" spans="1:8" x14ac:dyDescent="0.25">
      <c r="A72" s="12">
        <f>Riesgo!C76</f>
        <v>0</v>
      </c>
      <c r="F72" s="75">
        <f t="shared" si="3"/>
        <v>-0.16017661518942936</v>
      </c>
      <c r="G72" s="26">
        <f t="shared" si="4"/>
        <v>0</v>
      </c>
      <c r="H72" s="26">
        <f t="shared" si="5"/>
        <v>0</v>
      </c>
    </row>
    <row r="73" spans="1:8" x14ac:dyDescent="0.25">
      <c r="A73" s="12">
        <f>Riesgo!C77</f>
        <v>0</v>
      </c>
      <c r="F73" s="75">
        <f t="shared" si="3"/>
        <v>-0.16017661518942936</v>
      </c>
      <c r="G73" s="26">
        <f t="shared" si="4"/>
        <v>0</v>
      </c>
      <c r="H73" s="26">
        <f t="shared" si="5"/>
        <v>0</v>
      </c>
    </row>
    <row r="74" spans="1:8" x14ac:dyDescent="0.25">
      <c r="A74" s="12">
        <f>Riesgo!C78</f>
        <v>0</v>
      </c>
      <c r="F74" s="75">
        <f t="shared" si="3"/>
        <v>-0.16017661518942936</v>
      </c>
      <c r="G74" s="26">
        <f t="shared" si="4"/>
        <v>0</v>
      </c>
      <c r="H74" s="26">
        <f t="shared" si="5"/>
        <v>0</v>
      </c>
    </row>
    <row r="75" spans="1:8" x14ac:dyDescent="0.25">
      <c r="A75" s="12">
        <f>Riesgo!C79</f>
        <v>0</v>
      </c>
      <c r="F75" s="75">
        <f t="shared" si="3"/>
        <v>-0.16017661518942936</v>
      </c>
      <c r="G75" s="26">
        <f t="shared" si="4"/>
        <v>0</v>
      </c>
      <c r="H75" s="26">
        <f t="shared" si="5"/>
        <v>0</v>
      </c>
    </row>
    <row r="76" spans="1:8" x14ac:dyDescent="0.25">
      <c r="A76" s="12">
        <f>Riesgo!C80</f>
        <v>0.4667273178734655</v>
      </c>
      <c r="F76" s="75">
        <f t="shared" si="3"/>
        <v>0.30655070268403617</v>
      </c>
      <c r="G76" s="26">
        <f t="shared" si="4"/>
        <v>2.8807591361604348E-2</v>
      </c>
      <c r="H76" s="26">
        <f t="shared" si="5"/>
        <v>8.8309873745343829E-3</v>
      </c>
    </row>
    <row r="77" spans="1:8" x14ac:dyDescent="0.25">
      <c r="A77" s="12">
        <f>Riesgo!C81</f>
        <v>0</v>
      </c>
      <c r="F77" s="75">
        <f t="shared" si="3"/>
        <v>-0.16017661518942936</v>
      </c>
      <c r="G77" s="26">
        <f t="shared" si="4"/>
        <v>0</v>
      </c>
      <c r="H77" s="26">
        <f t="shared" si="5"/>
        <v>0</v>
      </c>
    </row>
    <row r="78" spans="1:8" x14ac:dyDescent="0.25">
      <c r="A78" s="12">
        <f>Riesgo!C82</f>
        <v>0</v>
      </c>
      <c r="F78" s="75">
        <f t="shared" si="3"/>
        <v>-0.16017661518942936</v>
      </c>
      <c r="G78" s="26">
        <f t="shared" si="4"/>
        <v>0</v>
      </c>
      <c r="H78" s="26">
        <f t="shared" si="5"/>
        <v>0</v>
      </c>
    </row>
    <row r="79" spans="1:8" x14ac:dyDescent="0.25">
      <c r="A79" s="12">
        <f>Riesgo!C83</f>
        <v>0.28467116251633873</v>
      </c>
      <c r="F79" s="75">
        <f t="shared" si="3"/>
        <v>0.12449454732690937</v>
      </c>
      <c r="G79" s="26">
        <f t="shared" si="4"/>
        <v>1.9295275827163878E-3</v>
      </c>
      <c r="H79" s="26">
        <f t="shared" si="5"/>
        <v>2.4021566296506241E-4</v>
      </c>
    </row>
    <row r="80" spans="1:8" x14ac:dyDescent="0.25">
      <c r="A80" s="12">
        <f>Riesgo!C84</f>
        <v>0.21532538412819641</v>
      </c>
      <c r="F80" s="75">
        <f t="shared" si="3"/>
        <v>5.5148768938767051E-2</v>
      </c>
      <c r="G80" s="26">
        <f t="shared" si="4"/>
        <v>1.6772873322442287E-4</v>
      </c>
      <c r="H80" s="26">
        <f t="shared" si="5"/>
        <v>9.2500331529857968E-6</v>
      </c>
    </row>
    <row r="81" spans="1:8" x14ac:dyDescent="0.25">
      <c r="A81" s="12">
        <f>Riesgo!C85</f>
        <v>0</v>
      </c>
      <c r="F81" s="75">
        <f t="shared" si="3"/>
        <v>-0.16017661518942936</v>
      </c>
      <c r="G81" s="26">
        <f t="shared" si="4"/>
        <v>0</v>
      </c>
      <c r="H81" s="26">
        <f t="shared" si="5"/>
        <v>0</v>
      </c>
    </row>
    <row r="82" spans="1:8" x14ac:dyDescent="0.25">
      <c r="A82" s="12">
        <f>Riesgo!C86</f>
        <v>0.24651581134633987</v>
      </c>
      <c r="F82" s="75">
        <f t="shared" si="3"/>
        <v>8.6339196156910519E-2</v>
      </c>
      <c r="G82" s="26">
        <f t="shared" si="4"/>
        <v>6.4361180729589505E-4</v>
      </c>
      <c r="H82" s="26">
        <f t="shared" si="5"/>
        <v>5.5568926079023973E-5</v>
      </c>
    </row>
    <row r="83" spans="1:8" x14ac:dyDescent="0.25">
      <c r="A83" s="12">
        <f>Riesgo!C87</f>
        <v>0</v>
      </c>
      <c r="F83" s="75">
        <f t="shared" si="3"/>
        <v>-0.16017661518942936</v>
      </c>
      <c r="G83" s="26">
        <f t="shared" si="4"/>
        <v>0</v>
      </c>
      <c r="H83" s="26">
        <f t="shared" si="5"/>
        <v>0</v>
      </c>
    </row>
    <row r="84" spans="1:8" x14ac:dyDescent="0.25">
      <c r="A84" s="12">
        <f>Riesgo!C88</f>
        <v>0.91476114982933432</v>
      </c>
      <c r="F84" s="75">
        <f t="shared" si="3"/>
        <v>0.75458453463990494</v>
      </c>
      <c r="G84" s="26">
        <f t="shared" si="4"/>
        <v>0.42965878896759058</v>
      </c>
      <c r="H84" s="26">
        <f t="shared" si="5"/>
        <v>0.32421387732705442</v>
      </c>
    </row>
    <row r="85" spans="1:8" x14ac:dyDescent="0.25">
      <c r="A85" s="12">
        <f>Riesgo!C89</f>
        <v>0.16795385364724399</v>
      </c>
      <c r="F85" s="75">
        <f t="shared" si="3"/>
        <v>7.7772384578146392E-3</v>
      </c>
      <c r="G85" s="26">
        <f t="shared" si="4"/>
        <v>4.7040967478243273E-7</v>
      </c>
      <c r="H85" s="26">
        <f t="shared" si="5"/>
        <v>3.6584882136460131E-9</v>
      </c>
    </row>
    <row r="86" spans="1:8" x14ac:dyDescent="0.25">
      <c r="A86" s="12">
        <f>Riesgo!C90</f>
        <v>0</v>
      </c>
      <c r="F86" s="75">
        <f t="shared" si="3"/>
        <v>-0.16017661518942936</v>
      </c>
      <c r="G86" s="26">
        <f t="shared" si="4"/>
        <v>0</v>
      </c>
      <c r="H86" s="26">
        <f t="shared" si="5"/>
        <v>0</v>
      </c>
    </row>
    <row r="87" spans="1:8" x14ac:dyDescent="0.25">
      <c r="A87" s="12">
        <f>Riesgo!C91</f>
        <v>0.20338705622089037</v>
      </c>
      <c r="F87" s="75">
        <f t="shared" si="3"/>
        <v>4.3210441031461017E-2</v>
      </c>
      <c r="G87" s="26">
        <f t="shared" si="4"/>
        <v>8.0680038541161534E-5</v>
      </c>
      <c r="H87" s="26">
        <f t="shared" si="5"/>
        <v>3.4862200477988623E-6</v>
      </c>
    </row>
    <row r="88" spans="1:8" x14ac:dyDescent="0.25">
      <c r="A88" s="12">
        <f>Riesgo!C92</f>
        <v>0</v>
      </c>
      <c r="F88" s="75">
        <f t="shared" si="3"/>
        <v>-0.16017661518942936</v>
      </c>
      <c r="G88" s="26">
        <f t="shared" si="4"/>
        <v>0</v>
      </c>
      <c r="H88" s="26">
        <f t="shared" si="5"/>
        <v>0</v>
      </c>
    </row>
    <row r="89" spans="1:8" x14ac:dyDescent="0.25">
      <c r="A89" s="12">
        <f>Riesgo!C93</f>
        <v>0.1536654126777042</v>
      </c>
      <c r="F89" s="75">
        <f t="shared" si="3"/>
        <v>-6.511202511725156E-3</v>
      </c>
      <c r="G89" s="26">
        <f t="shared" si="4"/>
        <v>-2.760473669442815E-7</v>
      </c>
      <c r="H89" s="26">
        <f t="shared" si="5"/>
        <v>1.7974003090027216E-9</v>
      </c>
    </row>
    <row r="90" spans="1:8" x14ac:dyDescent="0.25">
      <c r="A90" s="12">
        <f>Riesgo!C94</f>
        <v>8.2787795230556627E-2</v>
      </c>
      <c r="F90" s="75">
        <f t="shared" si="3"/>
        <v>-7.7388819958872729E-2</v>
      </c>
      <c r="G90" s="26">
        <f t="shared" si="4"/>
        <v>-4.6348392219250053E-4</v>
      </c>
      <c r="H90" s="26">
        <f t="shared" si="5"/>
        <v>3.5868473808387601E-5</v>
      </c>
    </row>
    <row r="91" spans="1:8" x14ac:dyDescent="0.25">
      <c r="A91" s="12">
        <f>Riesgo!C95</f>
        <v>0</v>
      </c>
      <c r="F91" s="75">
        <f t="shared" si="3"/>
        <v>-0.16017661518942936</v>
      </c>
      <c r="G91" s="26">
        <f t="shared" si="4"/>
        <v>0</v>
      </c>
      <c r="H91" s="26">
        <f t="shared" si="5"/>
        <v>0</v>
      </c>
    </row>
    <row r="92" spans="1:8" x14ac:dyDescent="0.25">
      <c r="A92" s="12">
        <f>Riesgo!C96</f>
        <v>5.0667802419671455E-2</v>
      </c>
      <c r="F92" s="75">
        <f t="shared" si="3"/>
        <v>-0.10950881276975791</v>
      </c>
      <c r="G92" s="26">
        <f t="shared" si="4"/>
        <v>-1.3132494024513768E-3</v>
      </c>
      <c r="H92" s="26">
        <f t="shared" si="5"/>
        <v>1.4381238293304427E-4</v>
      </c>
    </row>
    <row r="93" spans="1:8" x14ac:dyDescent="0.25">
      <c r="A93" s="12">
        <f>Riesgo!C97</f>
        <v>0</v>
      </c>
      <c r="F93" s="75">
        <f t="shared" si="3"/>
        <v>-0.16017661518942936</v>
      </c>
      <c r="G93" s="26">
        <f t="shared" si="4"/>
        <v>0</v>
      </c>
      <c r="H93" s="26">
        <f t="shared" si="5"/>
        <v>0</v>
      </c>
    </row>
    <row r="94" spans="1:8" x14ac:dyDescent="0.25">
      <c r="A94" s="12">
        <f>Riesgo!C98</f>
        <v>0</v>
      </c>
      <c r="F94" s="75">
        <f t="shared" si="3"/>
        <v>-0.16017661518942936</v>
      </c>
      <c r="G94" s="26">
        <f t="shared" si="4"/>
        <v>0</v>
      </c>
      <c r="H94" s="26">
        <f t="shared" si="5"/>
        <v>0</v>
      </c>
    </row>
    <row r="95" spans="1:8" x14ac:dyDescent="0.25">
      <c r="A95" s="12">
        <f>Riesgo!C99</f>
        <v>0</v>
      </c>
      <c r="F95" s="75">
        <f t="shared" si="3"/>
        <v>-0.16017661518942936</v>
      </c>
      <c r="G95" s="26">
        <f t="shared" si="4"/>
        <v>0</v>
      </c>
      <c r="H95" s="26">
        <f t="shared" si="5"/>
        <v>0</v>
      </c>
    </row>
    <row r="96" spans="1:8" x14ac:dyDescent="0.25">
      <c r="A96" s="12">
        <f>Riesgo!C100</f>
        <v>0</v>
      </c>
      <c r="F96" s="75">
        <f t="shared" si="3"/>
        <v>-0.16017661518942936</v>
      </c>
      <c r="G96" s="26">
        <f t="shared" si="4"/>
        <v>0</v>
      </c>
      <c r="H96" s="26">
        <f t="shared" si="5"/>
        <v>0</v>
      </c>
    </row>
    <row r="97" spans="1:8" x14ac:dyDescent="0.25">
      <c r="A97" s="12">
        <f>Riesgo!C101</f>
        <v>8.6438043723202074E-2</v>
      </c>
      <c r="F97" s="75">
        <f t="shared" si="3"/>
        <v>-7.3738571466227282E-2</v>
      </c>
      <c r="G97" s="26">
        <f t="shared" si="4"/>
        <v>-4.0094440674285655E-4</v>
      </c>
      <c r="H97" s="26">
        <f t="shared" si="5"/>
        <v>2.9565067790592224E-5</v>
      </c>
    </row>
    <row r="98" spans="1:8" x14ac:dyDescent="0.25">
      <c r="A98" s="12">
        <f>Riesgo!C102</f>
        <v>0</v>
      </c>
      <c r="F98" s="75">
        <f t="shared" si="3"/>
        <v>-0.16017661518942936</v>
      </c>
      <c r="G98" s="26">
        <f t="shared" si="4"/>
        <v>0</v>
      </c>
      <c r="H98" s="26">
        <f t="shared" si="5"/>
        <v>0</v>
      </c>
    </row>
    <row r="99" spans="1:8" x14ac:dyDescent="0.25">
      <c r="A99" s="12">
        <f>Riesgo!C103</f>
        <v>0</v>
      </c>
      <c r="F99" s="75">
        <f t="shared" si="3"/>
        <v>-0.16017661518942936</v>
      </c>
      <c r="G99" s="26">
        <f t="shared" si="4"/>
        <v>0</v>
      </c>
      <c r="H99" s="26">
        <f t="shared" si="5"/>
        <v>0</v>
      </c>
    </row>
    <row r="100" spans="1:8" x14ac:dyDescent="0.25">
      <c r="A100" s="12">
        <f>Riesgo!C104</f>
        <v>0</v>
      </c>
      <c r="F100" s="75">
        <f t="shared" si="3"/>
        <v>-0.16017661518942936</v>
      </c>
      <c r="G100" s="26">
        <f t="shared" si="4"/>
        <v>0</v>
      </c>
      <c r="H100" s="26">
        <f t="shared" si="5"/>
        <v>0</v>
      </c>
    </row>
    <row r="101" spans="1:8" x14ac:dyDescent="0.25">
      <c r="A101" s="12">
        <f>Riesgo!C105</f>
        <v>0</v>
      </c>
      <c r="F101" s="75">
        <f t="shared" si="3"/>
        <v>-0.16017661518942936</v>
      </c>
      <c r="G101" s="26">
        <f t="shared" si="4"/>
        <v>0</v>
      </c>
      <c r="H101" s="26">
        <f t="shared" si="5"/>
        <v>0</v>
      </c>
    </row>
    <row r="102" spans="1:8" x14ac:dyDescent="0.25">
      <c r="A102" s="12">
        <f>Riesgo!C106</f>
        <v>0.23177477984089428</v>
      </c>
      <c r="F102" s="75">
        <f t="shared" si="3"/>
        <v>7.1598164651464929E-2</v>
      </c>
      <c r="G102" s="26">
        <f t="shared" si="4"/>
        <v>3.6703346965039069E-4</v>
      </c>
      <c r="H102" s="26">
        <f t="shared" si="5"/>
        <v>2.6278922792627134E-5</v>
      </c>
    </row>
    <row r="103" spans="1:8" x14ac:dyDescent="0.25">
      <c r="A103" s="12">
        <f>Riesgo!C107</f>
        <v>0</v>
      </c>
      <c r="F103" s="75">
        <f t="shared" si="3"/>
        <v>-0.16017661518942936</v>
      </c>
      <c r="G103" s="26">
        <f t="shared" si="4"/>
        <v>0</v>
      </c>
      <c r="H103" s="26">
        <f t="shared" si="5"/>
        <v>0</v>
      </c>
    </row>
    <row r="104" spans="1:8" x14ac:dyDescent="0.25">
      <c r="A104" s="12">
        <f>Riesgo!C108</f>
        <v>0</v>
      </c>
      <c r="F104" s="75">
        <f t="shared" si="3"/>
        <v>-0.16017661518942936</v>
      </c>
      <c r="G104" s="26">
        <f t="shared" si="4"/>
        <v>0</v>
      </c>
      <c r="H104" s="26">
        <f t="shared" si="5"/>
        <v>0</v>
      </c>
    </row>
    <row r="105" spans="1:8" x14ac:dyDescent="0.25">
      <c r="A105" s="12">
        <f>Riesgo!C109</f>
        <v>5.3184048075749044E-2</v>
      </c>
      <c r="F105" s="75">
        <f t="shared" si="3"/>
        <v>-0.10699256711368031</v>
      </c>
      <c r="G105" s="26">
        <f t="shared" si="4"/>
        <v>-1.2247877203877106E-3</v>
      </c>
      <c r="H105" s="26">
        <f t="shared" si="5"/>
        <v>1.3104318237359364E-4</v>
      </c>
    </row>
    <row r="106" spans="1:8" x14ac:dyDescent="0.25">
      <c r="A106" s="12">
        <f>Riesgo!C110</f>
        <v>0</v>
      </c>
      <c r="F106" s="75">
        <f t="shared" si="3"/>
        <v>-0.16017661518942936</v>
      </c>
      <c r="G106" s="26">
        <f t="shared" si="4"/>
        <v>0</v>
      </c>
      <c r="H106" s="26">
        <f t="shared" si="5"/>
        <v>0</v>
      </c>
    </row>
    <row r="107" spans="1:8" x14ac:dyDescent="0.25">
      <c r="A107" s="12">
        <f>Riesgo!C111</f>
        <v>0.12407390377859795</v>
      </c>
      <c r="F107" s="75">
        <f t="shared" si="3"/>
        <v>-3.6102711410831406E-2</v>
      </c>
      <c r="G107" s="26">
        <f t="shared" si="4"/>
        <v>-4.7056482409343109E-5</v>
      </c>
      <c r="H107" s="26">
        <f t="shared" si="5"/>
        <v>1.698866604433379E-6</v>
      </c>
    </row>
    <row r="108" spans="1:8" x14ac:dyDescent="0.25">
      <c r="A108" s="12">
        <f>Riesgo!C112</f>
        <v>0</v>
      </c>
      <c r="F108" s="75">
        <f t="shared" si="3"/>
        <v>-0.16017661518942936</v>
      </c>
      <c r="G108" s="26">
        <f t="shared" si="4"/>
        <v>0</v>
      </c>
      <c r="H108" s="26">
        <f t="shared" si="5"/>
        <v>0</v>
      </c>
    </row>
    <row r="109" spans="1:8" x14ac:dyDescent="0.25">
      <c r="A109" s="12">
        <f>Riesgo!C113</f>
        <v>0</v>
      </c>
      <c r="F109" s="75">
        <f t="shared" si="3"/>
        <v>-0.16017661518942936</v>
      </c>
      <c r="G109" s="26">
        <f t="shared" si="4"/>
        <v>0</v>
      </c>
      <c r="H109" s="26">
        <f t="shared" si="5"/>
        <v>0</v>
      </c>
    </row>
    <row r="110" spans="1:8" x14ac:dyDescent="0.25">
      <c r="A110" s="12">
        <f>Riesgo!C114</f>
        <v>6.0242303797548954E-2</v>
      </c>
      <c r="F110" s="75">
        <f t="shared" si="3"/>
        <v>-9.9934311391880401E-2</v>
      </c>
      <c r="G110" s="26">
        <f t="shared" si="4"/>
        <v>-9.9803063597093717E-4</v>
      </c>
      <c r="H110" s="26">
        <f t="shared" si="5"/>
        <v>9.9737504353756076E-5</v>
      </c>
    </row>
    <row r="111" spans="1:8" x14ac:dyDescent="0.25">
      <c r="A111" s="12">
        <f>Riesgo!C115</f>
        <v>0</v>
      </c>
      <c r="F111" s="75">
        <f t="shared" si="3"/>
        <v>-0.16017661518942936</v>
      </c>
      <c r="G111" s="26">
        <f t="shared" si="4"/>
        <v>0</v>
      </c>
      <c r="H111" s="26">
        <f t="shared" si="5"/>
        <v>0</v>
      </c>
    </row>
    <row r="112" spans="1:8" x14ac:dyDescent="0.25">
      <c r="A112" s="12">
        <f>Riesgo!C116</f>
        <v>0.75808953302524362</v>
      </c>
      <c r="F112" s="75">
        <f t="shared" si="3"/>
        <v>0.59791291783581424</v>
      </c>
      <c r="G112" s="26">
        <f t="shared" si="4"/>
        <v>0.21375378281306134</v>
      </c>
      <c r="H112" s="26">
        <f t="shared" si="5"/>
        <v>0.12780614798020043</v>
      </c>
    </row>
    <row r="113" spans="1:8" x14ac:dyDescent="0.25">
      <c r="A113" s="12">
        <f>Riesgo!C117</f>
        <v>0</v>
      </c>
      <c r="F113" s="75">
        <f t="shared" si="3"/>
        <v>-0.16017661518942936</v>
      </c>
      <c r="G113" s="26">
        <f t="shared" si="4"/>
        <v>0</v>
      </c>
      <c r="H113" s="26">
        <f t="shared" si="5"/>
        <v>0</v>
      </c>
    </row>
    <row r="114" spans="1:8" x14ac:dyDescent="0.25">
      <c r="A114" s="12">
        <f>Riesgo!C118</f>
        <v>0</v>
      </c>
      <c r="F114" s="75">
        <f t="shared" si="3"/>
        <v>-0.16017661518942936</v>
      </c>
      <c r="G114" s="26">
        <f t="shared" si="4"/>
        <v>0</v>
      </c>
      <c r="H114" s="26">
        <f t="shared" si="5"/>
        <v>0</v>
      </c>
    </row>
    <row r="115" spans="1:8" x14ac:dyDescent="0.25">
      <c r="A115" s="12">
        <f>Riesgo!C119</f>
        <v>0</v>
      </c>
      <c r="F115" s="75">
        <f t="shared" si="3"/>
        <v>-0.16017661518942936</v>
      </c>
      <c r="G115" s="26">
        <f t="shared" si="4"/>
        <v>0</v>
      </c>
      <c r="H115" s="26">
        <f t="shared" si="5"/>
        <v>0</v>
      </c>
    </row>
    <row r="116" spans="1:8" x14ac:dyDescent="0.25">
      <c r="A116" s="12">
        <f>Riesgo!C120</f>
        <v>0.39656745842113461</v>
      </c>
      <c r="F116" s="75">
        <f t="shared" si="3"/>
        <v>0.23639084323170526</v>
      </c>
      <c r="G116" s="26">
        <f t="shared" si="4"/>
        <v>1.3209669426573461E-2</v>
      </c>
      <c r="H116" s="26">
        <f t="shared" si="5"/>
        <v>3.1226448945597769E-3</v>
      </c>
    </row>
    <row r="117" spans="1:8" x14ac:dyDescent="0.25">
      <c r="A117" s="12">
        <f>Riesgo!C121</f>
        <v>0</v>
      </c>
      <c r="F117" s="75">
        <f t="shared" si="3"/>
        <v>-0.16017661518942936</v>
      </c>
      <c r="G117" s="26">
        <f t="shared" si="4"/>
        <v>0</v>
      </c>
      <c r="H117" s="26">
        <f t="shared" si="5"/>
        <v>0</v>
      </c>
    </row>
    <row r="118" spans="1:8" x14ac:dyDescent="0.25">
      <c r="A118" s="12">
        <f>Riesgo!C122</f>
        <v>0</v>
      </c>
      <c r="F118" s="75">
        <f t="shared" si="3"/>
        <v>-0.16017661518942936</v>
      </c>
      <c r="G118" s="26">
        <f t="shared" si="4"/>
        <v>0</v>
      </c>
      <c r="H118" s="26">
        <f t="shared" si="5"/>
        <v>0</v>
      </c>
    </row>
    <row r="119" spans="1:8" x14ac:dyDescent="0.25">
      <c r="A119" s="12">
        <f>Riesgo!C123</f>
        <v>1</v>
      </c>
      <c r="F119" s="75">
        <f t="shared" si="3"/>
        <v>0.83982338481057062</v>
      </c>
      <c r="G119" s="26">
        <f t="shared" si="4"/>
        <v>0.59233021956767806</v>
      </c>
      <c r="H119" s="26">
        <f t="shared" si="5"/>
        <v>0.49745276992291593</v>
      </c>
    </row>
    <row r="120" spans="1:8" x14ac:dyDescent="0.25">
      <c r="A120" s="12">
        <f>Riesgo!C124</f>
        <v>0</v>
      </c>
      <c r="F120" s="75">
        <f t="shared" si="3"/>
        <v>-0.16017661518942936</v>
      </c>
      <c r="G120" s="26">
        <f t="shared" si="4"/>
        <v>0</v>
      </c>
      <c r="H120" s="26">
        <f t="shared" si="5"/>
        <v>0</v>
      </c>
    </row>
    <row r="121" spans="1:8" x14ac:dyDescent="0.25">
      <c r="A121" s="12">
        <f>Riesgo!C125</f>
        <v>0.10217909313219171</v>
      </c>
      <c r="F121" s="75">
        <f t="shared" si="3"/>
        <v>-5.7997522057237641E-2</v>
      </c>
      <c r="G121" s="26">
        <f t="shared" si="4"/>
        <v>-1.9508699367002191E-4</v>
      </c>
      <c r="H121" s="26">
        <f t="shared" si="5"/>
        <v>1.1314562218457278E-5</v>
      </c>
    </row>
    <row r="122" spans="1:8" x14ac:dyDescent="0.25">
      <c r="A122" s="12">
        <f>Riesgo!C126</f>
        <v>0.12698924273506912</v>
      </c>
      <c r="F122" s="75">
        <f t="shared" si="3"/>
        <v>-3.3187372454360237E-2</v>
      </c>
      <c r="G122" s="26">
        <f t="shared" si="4"/>
        <v>-3.6552628121977484E-5</v>
      </c>
      <c r="H122" s="26">
        <f t="shared" si="5"/>
        <v>1.2130856836697891E-6</v>
      </c>
    </row>
    <row r="123" spans="1:8" x14ac:dyDescent="0.25">
      <c r="A123" s="12">
        <f>Riesgo!C127</f>
        <v>0</v>
      </c>
      <c r="F123" s="75">
        <f t="shared" si="3"/>
        <v>-0.16017661518942936</v>
      </c>
      <c r="G123" s="26">
        <f t="shared" si="4"/>
        <v>0</v>
      </c>
      <c r="H123" s="26">
        <f t="shared" si="5"/>
        <v>0</v>
      </c>
    </row>
    <row r="124" spans="1:8" x14ac:dyDescent="0.25">
      <c r="A124" s="12">
        <f>Riesgo!C128</f>
        <v>1.2924632749006074E-2</v>
      </c>
      <c r="F124" s="75">
        <f t="shared" si="3"/>
        <v>-0.14725198244042328</v>
      </c>
      <c r="G124" s="26">
        <f t="shared" si="4"/>
        <v>-3.1928862830262572E-3</v>
      </c>
      <c r="H124" s="26">
        <f t="shared" si="5"/>
        <v>4.7015883488245075E-4</v>
      </c>
    </row>
    <row r="125" spans="1:8" x14ac:dyDescent="0.25">
      <c r="A125" s="12">
        <f>Riesgo!C129</f>
        <v>0</v>
      </c>
      <c r="F125" s="75">
        <f t="shared" si="3"/>
        <v>-0.16017661518942936</v>
      </c>
      <c r="G125" s="26">
        <f t="shared" si="4"/>
        <v>0</v>
      </c>
      <c r="H125" s="26">
        <f t="shared" si="5"/>
        <v>0</v>
      </c>
    </row>
    <row r="126" spans="1:8" x14ac:dyDescent="0.25">
      <c r="A126" s="12">
        <f>Riesgo!C130</f>
        <v>0.22236217923026771</v>
      </c>
      <c r="F126" s="75">
        <f t="shared" si="3"/>
        <v>6.2185564040838359E-2</v>
      </c>
      <c r="G126" s="26">
        <f t="shared" si="4"/>
        <v>2.4047433563512753E-4</v>
      </c>
      <c r="H126" s="26">
        <f t="shared" si="5"/>
        <v>1.4954032198816282E-5</v>
      </c>
    </row>
    <row r="127" spans="1:8" x14ac:dyDescent="0.25">
      <c r="A127" s="12">
        <f>Riesgo!C131</f>
        <v>0</v>
      </c>
      <c r="F127" s="75">
        <f t="shared" si="3"/>
        <v>-0.16017661518942936</v>
      </c>
      <c r="G127" s="26">
        <f t="shared" si="4"/>
        <v>0</v>
      </c>
      <c r="H127" s="26">
        <f t="shared" si="5"/>
        <v>0</v>
      </c>
    </row>
    <row r="128" spans="1:8" x14ac:dyDescent="0.25">
      <c r="A128" s="12">
        <f>Riesgo!C132</f>
        <v>0.13888954745573667</v>
      </c>
      <c r="F128" s="75">
        <f t="shared" si="3"/>
        <v>-2.1287067733692683E-2</v>
      </c>
      <c r="G128" s="26">
        <f t="shared" si="4"/>
        <v>-9.6460059649946679E-6</v>
      </c>
      <c r="H128" s="26">
        <f t="shared" si="5"/>
        <v>2.0533518233644517E-7</v>
      </c>
    </row>
    <row r="129" spans="1:8" x14ac:dyDescent="0.25">
      <c r="A129" s="12">
        <f>Riesgo!C133</f>
        <v>6.7691061126571453E-3</v>
      </c>
      <c r="F129" s="75">
        <f t="shared" si="3"/>
        <v>-0.1534075090767722</v>
      </c>
      <c r="G129" s="26">
        <f t="shared" si="4"/>
        <v>-3.6102714308211968E-3</v>
      </c>
      <c r="H129" s="26">
        <f t="shared" si="5"/>
        <v>5.5384274729331417E-4</v>
      </c>
    </row>
    <row r="130" spans="1:8" x14ac:dyDescent="0.25">
      <c r="A130" s="12">
        <f>Riesgo!C134</f>
        <v>0</v>
      </c>
      <c r="F130" s="75">
        <f t="shared" si="3"/>
        <v>-0.16017661518942936</v>
      </c>
      <c r="G130" s="26">
        <f t="shared" si="4"/>
        <v>0</v>
      </c>
      <c r="H130" s="26">
        <f t="shared" si="5"/>
        <v>0</v>
      </c>
    </row>
    <row r="131" spans="1:8" x14ac:dyDescent="0.25">
      <c r="A131" s="12">
        <f>Riesgo!C135</f>
        <v>0</v>
      </c>
      <c r="F131" s="75">
        <f t="shared" ref="F131:F194" si="6">A131-$D$4</f>
        <v>-0.16017661518942936</v>
      </c>
      <c r="G131" s="26">
        <f t="shared" ref="G131:G194" si="7">IF(A131=0,0,(A131-D$4)^3)</f>
        <v>0</v>
      </c>
      <c r="H131" s="26">
        <f t="shared" ref="H131:H194" si="8">IF(A131=0,0,(A131-D$4)^4)</f>
        <v>0</v>
      </c>
    </row>
    <row r="132" spans="1:8" x14ac:dyDescent="0.25">
      <c r="A132" s="12">
        <f>Riesgo!C136</f>
        <v>0</v>
      </c>
      <c r="F132" s="75">
        <f t="shared" si="6"/>
        <v>-0.16017661518942936</v>
      </c>
      <c r="G132" s="26">
        <f t="shared" si="7"/>
        <v>0</v>
      </c>
      <c r="H132" s="26">
        <f t="shared" si="8"/>
        <v>0</v>
      </c>
    </row>
    <row r="133" spans="1:8" x14ac:dyDescent="0.25">
      <c r="A133" s="12">
        <f>Riesgo!C137</f>
        <v>0</v>
      </c>
      <c r="F133" s="75">
        <f t="shared" si="6"/>
        <v>-0.16017661518942936</v>
      </c>
      <c r="G133" s="26">
        <f t="shared" si="7"/>
        <v>0</v>
      </c>
      <c r="H133" s="26">
        <f t="shared" si="8"/>
        <v>0</v>
      </c>
    </row>
    <row r="134" spans="1:8" x14ac:dyDescent="0.25">
      <c r="A134" s="12">
        <f>Riesgo!C138</f>
        <v>0.18930044199320642</v>
      </c>
      <c r="F134" s="75">
        <f t="shared" si="6"/>
        <v>2.9123826803777064E-2</v>
      </c>
      <c r="G134" s="26">
        <f t="shared" si="7"/>
        <v>2.4702750902303517E-5</v>
      </c>
      <c r="H134" s="26">
        <f t="shared" si="8"/>
        <v>7.1943863885553528E-7</v>
      </c>
    </row>
    <row r="135" spans="1:8" x14ac:dyDescent="0.25">
      <c r="A135" s="12">
        <f>Riesgo!C139</f>
        <v>0</v>
      </c>
      <c r="F135" s="75">
        <f t="shared" si="6"/>
        <v>-0.16017661518942936</v>
      </c>
      <c r="G135" s="26">
        <f t="shared" si="7"/>
        <v>0</v>
      </c>
      <c r="H135" s="26">
        <f t="shared" si="8"/>
        <v>0</v>
      </c>
    </row>
    <row r="136" spans="1:8" x14ac:dyDescent="0.25">
      <c r="A136" s="12">
        <f>Riesgo!C140</f>
        <v>1</v>
      </c>
      <c r="F136" s="75">
        <f t="shared" si="6"/>
        <v>0.83982338481057062</v>
      </c>
      <c r="G136" s="26">
        <f t="shared" si="7"/>
        <v>0.59233021956767806</v>
      </c>
      <c r="H136" s="26">
        <f t="shared" si="8"/>
        <v>0.49745276992291593</v>
      </c>
    </row>
    <row r="137" spans="1:8" x14ac:dyDescent="0.25">
      <c r="A137" s="12">
        <f>Riesgo!C141</f>
        <v>0</v>
      </c>
      <c r="F137" s="75">
        <f t="shared" si="6"/>
        <v>-0.16017661518942936</v>
      </c>
      <c r="G137" s="26">
        <f t="shared" si="7"/>
        <v>0</v>
      </c>
      <c r="H137" s="26">
        <f t="shared" si="8"/>
        <v>0</v>
      </c>
    </row>
    <row r="138" spans="1:8" x14ac:dyDescent="0.25">
      <c r="A138" s="12">
        <f>Riesgo!C142</f>
        <v>0</v>
      </c>
      <c r="F138" s="75">
        <f t="shared" si="6"/>
        <v>-0.16017661518942936</v>
      </c>
      <c r="G138" s="26">
        <f t="shared" si="7"/>
        <v>0</v>
      </c>
      <c r="H138" s="26">
        <f t="shared" si="8"/>
        <v>0</v>
      </c>
    </row>
    <row r="139" spans="1:8" x14ac:dyDescent="0.25">
      <c r="A139" s="12">
        <f>Riesgo!C143</f>
        <v>0</v>
      </c>
      <c r="F139" s="75">
        <f t="shared" si="6"/>
        <v>-0.16017661518942936</v>
      </c>
      <c r="G139" s="26">
        <f t="shared" si="7"/>
        <v>0</v>
      </c>
      <c r="H139" s="26">
        <f t="shared" si="8"/>
        <v>0</v>
      </c>
    </row>
    <row r="140" spans="1:8" x14ac:dyDescent="0.25">
      <c r="A140" s="12">
        <f>Riesgo!C144</f>
        <v>0</v>
      </c>
      <c r="F140" s="75">
        <f t="shared" si="6"/>
        <v>-0.16017661518942936</v>
      </c>
      <c r="G140" s="26">
        <f t="shared" si="7"/>
        <v>0</v>
      </c>
      <c r="H140" s="26">
        <f t="shared" si="8"/>
        <v>0</v>
      </c>
    </row>
    <row r="141" spans="1:8" x14ac:dyDescent="0.25">
      <c r="A141" s="12">
        <f>Riesgo!C145</f>
        <v>0</v>
      </c>
      <c r="F141" s="75">
        <f t="shared" si="6"/>
        <v>-0.16017661518942936</v>
      </c>
      <c r="G141" s="26">
        <f t="shared" si="7"/>
        <v>0</v>
      </c>
      <c r="H141" s="26">
        <f t="shared" si="8"/>
        <v>0</v>
      </c>
    </row>
    <row r="142" spans="1:8" x14ac:dyDescent="0.25">
      <c r="A142" s="12">
        <f>Riesgo!C146</f>
        <v>0</v>
      </c>
      <c r="F142" s="75">
        <f t="shared" si="6"/>
        <v>-0.16017661518942936</v>
      </c>
      <c r="G142" s="26">
        <f t="shared" si="7"/>
        <v>0</v>
      </c>
      <c r="H142" s="26">
        <f t="shared" si="8"/>
        <v>0</v>
      </c>
    </row>
    <row r="143" spans="1:8" x14ac:dyDescent="0.25">
      <c r="A143" s="12">
        <f>Riesgo!C147</f>
        <v>0</v>
      </c>
      <c r="F143" s="75">
        <f t="shared" si="6"/>
        <v>-0.16017661518942936</v>
      </c>
      <c r="G143" s="26">
        <f t="shared" si="7"/>
        <v>0</v>
      </c>
      <c r="H143" s="26">
        <f t="shared" si="8"/>
        <v>0</v>
      </c>
    </row>
    <row r="144" spans="1:8" x14ac:dyDescent="0.25">
      <c r="A144" s="12">
        <f>Riesgo!C148</f>
        <v>0</v>
      </c>
      <c r="F144" s="75">
        <f t="shared" si="6"/>
        <v>-0.16017661518942936</v>
      </c>
      <c r="G144" s="26">
        <f t="shared" si="7"/>
        <v>0</v>
      </c>
      <c r="H144" s="26">
        <f t="shared" si="8"/>
        <v>0</v>
      </c>
    </row>
    <row r="145" spans="1:8" x14ac:dyDescent="0.25">
      <c r="A145" s="12">
        <f>Riesgo!C149</f>
        <v>0</v>
      </c>
      <c r="F145" s="75">
        <f t="shared" si="6"/>
        <v>-0.16017661518942936</v>
      </c>
      <c r="G145" s="26">
        <f t="shared" si="7"/>
        <v>0</v>
      </c>
      <c r="H145" s="26">
        <f t="shared" si="8"/>
        <v>0</v>
      </c>
    </row>
    <row r="146" spans="1:8" x14ac:dyDescent="0.25">
      <c r="A146" s="12">
        <f>Riesgo!C150</f>
        <v>0</v>
      </c>
      <c r="F146" s="75">
        <f t="shared" si="6"/>
        <v>-0.16017661518942936</v>
      </c>
      <c r="G146" s="26">
        <f t="shared" si="7"/>
        <v>0</v>
      </c>
      <c r="H146" s="26">
        <f t="shared" si="8"/>
        <v>0</v>
      </c>
    </row>
    <row r="147" spans="1:8" x14ac:dyDescent="0.25">
      <c r="A147" s="12">
        <f>Riesgo!C151</f>
        <v>0</v>
      </c>
      <c r="F147" s="75">
        <f t="shared" si="6"/>
        <v>-0.16017661518942936</v>
      </c>
      <c r="G147" s="26">
        <f t="shared" si="7"/>
        <v>0</v>
      </c>
      <c r="H147" s="26">
        <f t="shared" si="8"/>
        <v>0</v>
      </c>
    </row>
    <row r="148" spans="1:8" x14ac:dyDescent="0.25">
      <c r="A148" s="12">
        <f>Riesgo!C152</f>
        <v>0</v>
      </c>
      <c r="F148" s="75">
        <f t="shared" si="6"/>
        <v>-0.16017661518942936</v>
      </c>
      <c r="G148" s="26">
        <f t="shared" si="7"/>
        <v>0</v>
      </c>
      <c r="H148" s="26">
        <f t="shared" si="8"/>
        <v>0</v>
      </c>
    </row>
    <row r="149" spans="1:8" x14ac:dyDescent="0.25">
      <c r="A149" s="12">
        <f>Riesgo!C153</f>
        <v>0</v>
      </c>
      <c r="F149" s="75">
        <f t="shared" si="6"/>
        <v>-0.16017661518942936</v>
      </c>
      <c r="G149" s="26">
        <f t="shared" si="7"/>
        <v>0</v>
      </c>
      <c r="H149" s="26">
        <f t="shared" si="8"/>
        <v>0</v>
      </c>
    </row>
    <row r="150" spans="1:8" x14ac:dyDescent="0.25">
      <c r="A150" s="12">
        <f>Riesgo!C154</f>
        <v>0</v>
      </c>
      <c r="F150" s="75">
        <f t="shared" si="6"/>
        <v>-0.16017661518942936</v>
      </c>
      <c r="G150" s="26">
        <f t="shared" si="7"/>
        <v>0</v>
      </c>
      <c r="H150" s="26">
        <f t="shared" si="8"/>
        <v>0</v>
      </c>
    </row>
    <row r="151" spans="1:8" x14ac:dyDescent="0.25">
      <c r="A151" s="12">
        <f>Riesgo!C155</f>
        <v>0.28166518805547608</v>
      </c>
      <c r="F151" s="75">
        <f t="shared" si="6"/>
        <v>0.12148857286604672</v>
      </c>
      <c r="G151" s="26">
        <f t="shared" si="7"/>
        <v>1.7931073519700904E-3</v>
      </c>
      <c r="H151" s="26">
        <f t="shared" si="8"/>
        <v>2.1784205318646242E-4</v>
      </c>
    </row>
    <row r="152" spans="1:8" x14ac:dyDescent="0.25">
      <c r="A152" s="12">
        <f>Riesgo!C156</f>
        <v>0</v>
      </c>
      <c r="F152" s="75">
        <f t="shared" si="6"/>
        <v>-0.16017661518942936</v>
      </c>
      <c r="G152" s="26">
        <f t="shared" si="7"/>
        <v>0</v>
      </c>
      <c r="H152" s="26">
        <f t="shared" si="8"/>
        <v>0</v>
      </c>
    </row>
    <row r="153" spans="1:8" x14ac:dyDescent="0.25">
      <c r="A153" s="12">
        <f>Riesgo!C157</f>
        <v>0.25702876998853286</v>
      </c>
      <c r="F153" s="75">
        <f t="shared" si="6"/>
        <v>9.6852154799103501E-2</v>
      </c>
      <c r="G153" s="26">
        <f t="shared" si="7"/>
        <v>9.0850613101986163E-4</v>
      </c>
      <c r="H153" s="26">
        <f t="shared" si="8"/>
        <v>8.7990776437470243E-5</v>
      </c>
    </row>
    <row r="154" spans="1:8" x14ac:dyDescent="0.25">
      <c r="A154" s="12">
        <f>Riesgo!C158</f>
        <v>0</v>
      </c>
      <c r="F154" s="75">
        <f t="shared" si="6"/>
        <v>-0.16017661518942936</v>
      </c>
      <c r="G154" s="26">
        <f t="shared" si="7"/>
        <v>0</v>
      </c>
      <c r="H154" s="26">
        <f t="shared" si="8"/>
        <v>0</v>
      </c>
    </row>
    <row r="155" spans="1:8" x14ac:dyDescent="0.25">
      <c r="A155" s="12">
        <f>Riesgo!C159</f>
        <v>0</v>
      </c>
      <c r="F155" s="75">
        <f t="shared" si="6"/>
        <v>-0.16017661518942936</v>
      </c>
      <c r="G155" s="26">
        <f t="shared" si="7"/>
        <v>0</v>
      </c>
      <c r="H155" s="26">
        <f t="shared" si="8"/>
        <v>0</v>
      </c>
    </row>
    <row r="156" spans="1:8" x14ac:dyDescent="0.25">
      <c r="A156" s="12">
        <f>Riesgo!C160</f>
        <v>0</v>
      </c>
      <c r="F156" s="75">
        <f t="shared" si="6"/>
        <v>-0.16017661518942936</v>
      </c>
      <c r="G156" s="26">
        <f t="shared" si="7"/>
        <v>0</v>
      </c>
      <c r="H156" s="26">
        <f t="shared" si="8"/>
        <v>0</v>
      </c>
    </row>
    <row r="157" spans="1:8" x14ac:dyDescent="0.25">
      <c r="A157" s="12">
        <f>Riesgo!C161</f>
        <v>0.84333595184674071</v>
      </c>
      <c r="F157" s="75">
        <f t="shared" si="6"/>
        <v>0.68315933665731132</v>
      </c>
      <c r="G157" s="26">
        <f t="shared" si="7"/>
        <v>0.31883502541820385</v>
      </c>
      <c r="H157" s="26">
        <f t="shared" si="8"/>
        <v>0.21781512446781712</v>
      </c>
    </row>
    <row r="158" spans="1:8" x14ac:dyDescent="0.25">
      <c r="A158" s="12">
        <f>Riesgo!C162</f>
        <v>0</v>
      </c>
      <c r="F158" s="75">
        <f t="shared" si="6"/>
        <v>-0.16017661518942936</v>
      </c>
      <c r="G158" s="26">
        <f t="shared" si="7"/>
        <v>0</v>
      </c>
      <c r="H158" s="26">
        <f t="shared" si="8"/>
        <v>0</v>
      </c>
    </row>
    <row r="159" spans="1:8" x14ac:dyDescent="0.25">
      <c r="A159" s="12">
        <f>Riesgo!C163</f>
        <v>0.20553433976953872</v>
      </c>
      <c r="F159" s="75">
        <f t="shared" si="6"/>
        <v>4.5357724580109365E-2</v>
      </c>
      <c r="G159" s="26">
        <f t="shared" si="7"/>
        <v>9.3315498129215051E-5</v>
      </c>
      <c r="H159" s="26">
        <f t="shared" si="8"/>
        <v>4.232578663200647E-6</v>
      </c>
    </row>
    <row r="160" spans="1:8" x14ac:dyDescent="0.25">
      <c r="A160" s="12">
        <f>Riesgo!C164</f>
        <v>0.65339844408041359</v>
      </c>
      <c r="F160" s="75">
        <f t="shared" si="6"/>
        <v>0.4932218288909842</v>
      </c>
      <c r="G160" s="26">
        <f t="shared" si="7"/>
        <v>0.11998497566000635</v>
      </c>
      <c r="H160" s="26">
        <f t="shared" si="8"/>
        <v>5.9179209134468551E-2</v>
      </c>
    </row>
    <row r="161" spans="1:8" x14ac:dyDescent="0.25">
      <c r="A161" s="12">
        <f>Riesgo!C165</f>
        <v>0</v>
      </c>
      <c r="F161" s="75">
        <f t="shared" si="6"/>
        <v>-0.16017661518942936</v>
      </c>
      <c r="G161" s="26">
        <f t="shared" si="7"/>
        <v>0</v>
      </c>
      <c r="H161" s="26">
        <f t="shared" si="8"/>
        <v>0</v>
      </c>
    </row>
    <row r="162" spans="1:8" x14ac:dyDescent="0.25">
      <c r="A162" s="12">
        <f>Riesgo!C166</f>
        <v>0.46259264911610182</v>
      </c>
      <c r="F162" s="75">
        <f t="shared" si="6"/>
        <v>0.30241603392667249</v>
      </c>
      <c r="G162" s="26">
        <f t="shared" si="7"/>
        <v>2.7657596761064322E-2</v>
      </c>
      <c r="H162" s="26">
        <f t="shared" si="8"/>
        <v>8.364100720424256E-3</v>
      </c>
    </row>
    <row r="163" spans="1:8" x14ac:dyDescent="0.25">
      <c r="A163" s="12">
        <f>Riesgo!C167</f>
        <v>0</v>
      </c>
      <c r="F163" s="75">
        <f t="shared" si="6"/>
        <v>-0.16017661518942936</v>
      </c>
      <c r="G163" s="26">
        <f t="shared" si="7"/>
        <v>0</v>
      </c>
      <c r="H163" s="26">
        <f t="shared" si="8"/>
        <v>0</v>
      </c>
    </row>
    <row r="164" spans="1:8" x14ac:dyDescent="0.25">
      <c r="A164" s="12">
        <f>Riesgo!C168</f>
        <v>0</v>
      </c>
      <c r="F164" s="75">
        <f t="shared" si="6"/>
        <v>-0.16017661518942936</v>
      </c>
      <c r="G164" s="26">
        <f t="shared" si="7"/>
        <v>0</v>
      </c>
      <c r="H164" s="26">
        <f t="shared" si="8"/>
        <v>0</v>
      </c>
    </row>
    <row r="165" spans="1:8" x14ac:dyDescent="0.25">
      <c r="A165" s="12">
        <f>Riesgo!C169</f>
        <v>1</v>
      </c>
      <c r="F165" s="75">
        <f t="shared" si="6"/>
        <v>0.83982338481057062</v>
      </c>
      <c r="G165" s="26">
        <f t="shared" si="7"/>
        <v>0.59233021956767806</v>
      </c>
      <c r="H165" s="26">
        <f t="shared" si="8"/>
        <v>0.49745276992291593</v>
      </c>
    </row>
    <row r="166" spans="1:8" x14ac:dyDescent="0.25">
      <c r="A166" s="12">
        <f>Riesgo!C170</f>
        <v>0.38510277206542892</v>
      </c>
      <c r="F166" s="75">
        <f t="shared" si="6"/>
        <v>0.22492615687599957</v>
      </c>
      <c r="G166" s="26">
        <f t="shared" si="7"/>
        <v>1.1379413755784482E-2</v>
      </c>
      <c r="H166" s="26">
        <f t="shared" si="8"/>
        <v>2.5595278035904874E-3</v>
      </c>
    </row>
    <row r="167" spans="1:8" x14ac:dyDescent="0.25">
      <c r="A167" s="12">
        <f>Riesgo!C171</f>
        <v>0</v>
      </c>
      <c r="F167" s="75">
        <f t="shared" si="6"/>
        <v>-0.16017661518942936</v>
      </c>
      <c r="G167" s="26">
        <f t="shared" si="7"/>
        <v>0</v>
      </c>
      <c r="H167" s="26">
        <f t="shared" si="8"/>
        <v>0</v>
      </c>
    </row>
    <row r="168" spans="1:8" x14ac:dyDescent="0.25">
      <c r="A168" s="12">
        <f>Riesgo!C172</f>
        <v>0.74205463157681328</v>
      </c>
      <c r="F168" s="75">
        <f t="shared" si="6"/>
        <v>0.5818780163873839</v>
      </c>
      <c r="G168" s="26">
        <f t="shared" si="7"/>
        <v>0.19701343764706861</v>
      </c>
      <c r="H168" s="26">
        <f t="shared" si="8"/>
        <v>0.11463778829973582</v>
      </c>
    </row>
    <row r="169" spans="1:8" x14ac:dyDescent="0.25">
      <c r="A169" s="12">
        <f>Riesgo!C173</f>
        <v>0</v>
      </c>
      <c r="F169" s="75">
        <f t="shared" si="6"/>
        <v>-0.16017661518942936</v>
      </c>
      <c r="G169" s="26">
        <f t="shared" si="7"/>
        <v>0</v>
      </c>
      <c r="H169" s="26">
        <f t="shared" si="8"/>
        <v>0</v>
      </c>
    </row>
    <row r="170" spans="1:8" x14ac:dyDescent="0.25">
      <c r="A170" s="12">
        <f>Riesgo!C174</f>
        <v>0</v>
      </c>
      <c r="F170" s="75">
        <f t="shared" si="6"/>
        <v>-0.16017661518942936</v>
      </c>
      <c r="G170" s="26">
        <f t="shared" si="7"/>
        <v>0</v>
      </c>
      <c r="H170" s="26">
        <f t="shared" si="8"/>
        <v>0</v>
      </c>
    </row>
    <row r="171" spans="1:8" x14ac:dyDescent="0.25">
      <c r="A171" s="12">
        <f>Riesgo!C175</f>
        <v>0</v>
      </c>
      <c r="F171" s="75">
        <f t="shared" si="6"/>
        <v>-0.16017661518942936</v>
      </c>
      <c r="G171" s="26">
        <f t="shared" si="7"/>
        <v>0</v>
      </c>
      <c r="H171" s="26">
        <f t="shared" si="8"/>
        <v>0</v>
      </c>
    </row>
    <row r="172" spans="1:8" x14ac:dyDescent="0.25">
      <c r="A172" s="12">
        <f>Riesgo!C176</f>
        <v>0</v>
      </c>
      <c r="F172" s="75">
        <f t="shared" si="6"/>
        <v>-0.16017661518942936</v>
      </c>
      <c r="G172" s="26">
        <f t="shared" si="7"/>
        <v>0</v>
      </c>
      <c r="H172" s="26">
        <f t="shared" si="8"/>
        <v>0</v>
      </c>
    </row>
    <row r="173" spans="1:8" x14ac:dyDescent="0.25">
      <c r="A173" s="12">
        <f>Riesgo!C177</f>
        <v>1</v>
      </c>
      <c r="F173" s="75">
        <f t="shared" si="6"/>
        <v>0.83982338481057062</v>
      </c>
      <c r="G173" s="26">
        <f t="shared" si="7"/>
        <v>0.59233021956767806</v>
      </c>
      <c r="H173" s="26">
        <f t="shared" si="8"/>
        <v>0.49745276992291593</v>
      </c>
    </row>
    <row r="174" spans="1:8" x14ac:dyDescent="0.25">
      <c r="A174" s="12">
        <f>Riesgo!C178</f>
        <v>0.24374677252393059</v>
      </c>
      <c r="F174" s="75">
        <f t="shared" si="6"/>
        <v>8.3570157334501238E-2</v>
      </c>
      <c r="G174" s="26">
        <f t="shared" si="7"/>
        <v>5.8365157174566874E-4</v>
      </c>
      <c r="H174" s="26">
        <f t="shared" si="8"/>
        <v>4.8775853679314474E-5</v>
      </c>
    </row>
    <row r="175" spans="1:8" x14ac:dyDescent="0.25">
      <c r="A175" s="12">
        <f>Riesgo!C179</f>
        <v>0</v>
      </c>
      <c r="F175" s="75">
        <f t="shared" si="6"/>
        <v>-0.16017661518942936</v>
      </c>
      <c r="G175" s="26">
        <f t="shared" si="7"/>
        <v>0</v>
      </c>
      <c r="H175" s="26">
        <f t="shared" si="8"/>
        <v>0</v>
      </c>
    </row>
    <row r="176" spans="1:8" x14ac:dyDescent="0.25">
      <c r="A176" s="12">
        <f>Riesgo!C180</f>
        <v>0</v>
      </c>
      <c r="F176" s="75">
        <f t="shared" si="6"/>
        <v>-0.16017661518942936</v>
      </c>
      <c r="G176" s="26">
        <f t="shared" si="7"/>
        <v>0</v>
      </c>
      <c r="H176" s="26">
        <f t="shared" si="8"/>
        <v>0</v>
      </c>
    </row>
    <row r="177" spans="1:8" x14ac:dyDescent="0.25">
      <c r="A177" s="12">
        <f>Riesgo!C181</f>
        <v>0</v>
      </c>
      <c r="F177" s="75">
        <f t="shared" si="6"/>
        <v>-0.16017661518942936</v>
      </c>
      <c r="G177" s="26">
        <f t="shared" si="7"/>
        <v>0</v>
      </c>
      <c r="H177" s="26">
        <f t="shared" si="8"/>
        <v>0</v>
      </c>
    </row>
    <row r="178" spans="1:8" x14ac:dyDescent="0.25">
      <c r="A178" s="12">
        <f>Riesgo!C182</f>
        <v>0</v>
      </c>
      <c r="F178" s="75">
        <f t="shared" si="6"/>
        <v>-0.16017661518942936</v>
      </c>
      <c r="G178" s="26">
        <f t="shared" si="7"/>
        <v>0</v>
      </c>
      <c r="H178" s="26">
        <f t="shared" si="8"/>
        <v>0</v>
      </c>
    </row>
    <row r="179" spans="1:8" x14ac:dyDescent="0.25">
      <c r="A179" s="12">
        <f>Riesgo!C183</f>
        <v>0</v>
      </c>
      <c r="F179" s="75">
        <f t="shared" si="6"/>
        <v>-0.16017661518942936</v>
      </c>
      <c r="G179" s="26">
        <f t="shared" si="7"/>
        <v>0</v>
      </c>
      <c r="H179" s="26">
        <f t="shared" si="8"/>
        <v>0</v>
      </c>
    </row>
    <row r="180" spans="1:8" x14ac:dyDescent="0.25">
      <c r="A180" s="12">
        <f>Riesgo!C184</f>
        <v>0</v>
      </c>
      <c r="F180" s="75">
        <f t="shared" si="6"/>
        <v>-0.16017661518942936</v>
      </c>
      <c r="G180" s="26">
        <f t="shared" si="7"/>
        <v>0</v>
      </c>
      <c r="H180" s="26">
        <f t="shared" si="8"/>
        <v>0</v>
      </c>
    </row>
    <row r="181" spans="1:8" x14ac:dyDescent="0.25">
      <c r="A181" s="12">
        <f>Riesgo!C185</f>
        <v>0</v>
      </c>
      <c r="F181" s="75">
        <f t="shared" si="6"/>
        <v>-0.16017661518942936</v>
      </c>
      <c r="G181" s="26">
        <f t="shared" si="7"/>
        <v>0</v>
      </c>
      <c r="H181" s="26">
        <f t="shared" si="8"/>
        <v>0</v>
      </c>
    </row>
    <row r="182" spans="1:8" x14ac:dyDescent="0.25">
      <c r="A182" s="12">
        <f>Riesgo!C186</f>
        <v>0</v>
      </c>
      <c r="F182" s="75">
        <f t="shared" si="6"/>
        <v>-0.16017661518942936</v>
      </c>
      <c r="G182" s="26">
        <f t="shared" si="7"/>
        <v>0</v>
      </c>
      <c r="H182" s="26">
        <f t="shared" si="8"/>
        <v>0</v>
      </c>
    </row>
    <row r="183" spans="1:8" x14ac:dyDescent="0.25">
      <c r="A183" s="12">
        <f>Riesgo!C187</f>
        <v>5.1859451399650425E-2</v>
      </c>
      <c r="F183" s="75">
        <f t="shared" si="6"/>
        <v>-0.10831716378977893</v>
      </c>
      <c r="G183" s="26">
        <f t="shared" si="7"/>
        <v>-1.2708428193260932E-3</v>
      </c>
      <c r="H183" s="26">
        <f t="shared" si="8"/>
        <v>1.3765408981200887E-4</v>
      </c>
    </row>
    <row r="184" spans="1:8" x14ac:dyDescent="0.25">
      <c r="A184" s="12">
        <f>Riesgo!C188</f>
        <v>1</v>
      </c>
      <c r="F184" s="75">
        <f t="shared" si="6"/>
        <v>0.83982338481057062</v>
      </c>
      <c r="G184" s="26">
        <f t="shared" si="7"/>
        <v>0.59233021956767806</v>
      </c>
      <c r="H184" s="26">
        <f t="shared" si="8"/>
        <v>0.49745276992291593</v>
      </c>
    </row>
    <row r="185" spans="1:8" x14ac:dyDescent="0.25">
      <c r="A185" s="12">
        <f>Riesgo!C189</f>
        <v>0</v>
      </c>
      <c r="F185" s="75">
        <f t="shared" si="6"/>
        <v>-0.16017661518942936</v>
      </c>
      <c r="G185" s="26">
        <f t="shared" si="7"/>
        <v>0</v>
      </c>
      <c r="H185" s="26">
        <f t="shared" si="8"/>
        <v>0</v>
      </c>
    </row>
    <row r="186" spans="1:8" x14ac:dyDescent="0.25">
      <c r="A186" s="12">
        <f>Riesgo!C190</f>
        <v>0.31117979321917971</v>
      </c>
      <c r="F186" s="75">
        <f t="shared" si="6"/>
        <v>0.15100317802975036</v>
      </c>
      <c r="G186" s="26">
        <f t="shared" si="7"/>
        <v>3.4431683913442881E-3</v>
      </c>
      <c r="H186" s="26">
        <f t="shared" si="8"/>
        <v>5.1992936958457066E-4</v>
      </c>
    </row>
    <row r="187" spans="1:8" x14ac:dyDescent="0.25">
      <c r="A187" s="12">
        <f>Riesgo!C191</f>
        <v>0</v>
      </c>
      <c r="F187" s="75">
        <f t="shared" si="6"/>
        <v>-0.16017661518942936</v>
      </c>
      <c r="G187" s="26">
        <f t="shared" si="7"/>
        <v>0</v>
      </c>
      <c r="H187" s="26">
        <f t="shared" si="8"/>
        <v>0</v>
      </c>
    </row>
    <row r="188" spans="1:8" x14ac:dyDescent="0.25">
      <c r="A188" s="12">
        <f>Riesgo!C192</f>
        <v>0.31596966898068785</v>
      </c>
      <c r="F188" s="75">
        <f t="shared" si="6"/>
        <v>0.15579305379125849</v>
      </c>
      <c r="G188" s="26">
        <f t="shared" si="7"/>
        <v>3.78132730524056E-3</v>
      </c>
      <c r="H188" s="26">
        <f t="shared" si="8"/>
        <v>5.8910452826769696E-4</v>
      </c>
    </row>
    <row r="189" spans="1:8" x14ac:dyDescent="0.25">
      <c r="A189" s="12">
        <f>Riesgo!C193</f>
        <v>0</v>
      </c>
      <c r="F189" s="75">
        <f t="shared" si="6"/>
        <v>-0.16017661518942936</v>
      </c>
      <c r="G189" s="26">
        <f t="shared" si="7"/>
        <v>0</v>
      </c>
      <c r="H189" s="26">
        <f t="shared" si="8"/>
        <v>0</v>
      </c>
    </row>
    <row r="190" spans="1:8" x14ac:dyDescent="0.25">
      <c r="A190" s="12">
        <f>Riesgo!C194</f>
        <v>0</v>
      </c>
      <c r="F190" s="75">
        <f t="shared" si="6"/>
        <v>-0.16017661518942936</v>
      </c>
      <c r="G190" s="26">
        <f t="shared" si="7"/>
        <v>0</v>
      </c>
      <c r="H190" s="26">
        <f t="shared" si="8"/>
        <v>0</v>
      </c>
    </row>
    <row r="191" spans="1:8" x14ac:dyDescent="0.25">
      <c r="A191" s="12">
        <f>Riesgo!C195</f>
        <v>0</v>
      </c>
      <c r="F191" s="75">
        <f t="shared" si="6"/>
        <v>-0.16017661518942936</v>
      </c>
      <c r="G191" s="26">
        <f t="shared" si="7"/>
        <v>0</v>
      </c>
      <c r="H191" s="26">
        <f t="shared" si="8"/>
        <v>0</v>
      </c>
    </row>
    <row r="192" spans="1:8" x14ac:dyDescent="0.25">
      <c r="A192" s="12">
        <f>Riesgo!C196</f>
        <v>0.38308085900503247</v>
      </c>
      <c r="F192" s="75">
        <f t="shared" si="6"/>
        <v>0.22290424381560311</v>
      </c>
      <c r="G192" s="26">
        <f t="shared" si="7"/>
        <v>1.1075287555466513E-2</v>
      </c>
      <c r="H192" s="26">
        <f t="shared" si="8"/>
        <v>2.4687285975916228E-3</v>
      </c>
    </row>
    <row r="193" spans="1:8" x14ac:dyDescent="0.25">
      <c r="A193" s="12">
        <f>Riesgo!C197</f>
        <v>0</v>
      </c>
      <c r="F193" s="75">
        <f t="shared" si="6"/>
        <v>-0.16017661518942936</v>
      </c>
      <c r="G193" s="26">
        <f t="shared" si="7"/>
        <v>0</v>
      </c>
      <c r="H193" s="26">
        <f t="shared" si="8"/>
        <v>0</v>
      </c>
    </row>
    <row r="194" spans="1:8" x14ac:dyDescent="0.25">
      <c r="A194" s="12">
        <f>Riesgo!C198</f>
        <v>7.7991941679404894E-3</v>
      </c>
      <c r="F194" s="75">
        <f t="shared" si="6"/>
        <v>-0.15237742102148888</v>
      </c>
      <c r="G194" s="26">
        <f t="shared" si="7"/>
        <v>-3.5380328152659112E-3</v>
      </c>
      <c r="H194" s="26">
        <f t="shared" si="8"/>
        <v>5.3911631587961735E-4</v>
      </c>
    </row>
    <row r="195" spans="1:8" x14ac:dyDescent="0.25">
      <c r="A195" s="12">
        <f>Riesgo!C199</f>
        <v>0</v>
      </c>
      <c r="F195" s="75">
        <f t="shared" ref="F195:F258" si="9">A195-$D$4</f>
        <v>-0.16017661518942936</v>
      </c>
      <c r="G195" s="26">
        <f t="shared" ref="G195:G258" si="10">IF(A195=0,0,(A195-D$4)^3)</f>
        <v>0</v>
      </c>
      <c r="H195" s="26">
        <f t="shared" ref="H195:H258" si="11">IF(A195=0,0,(A195-D$4)^4)</f>
        <v>0</v>
      </c>
    </row>
    <row r="196" spans="1:8" x14ac:dyDescent="0.25">
      <c r="A196" s="12">
        <f>Riesgo!C200</f>
        <v>0.48512145315720362</v>
      </c>
      <c r="F196" s="75">
        <f t="shared" si="9"/>
        <v>0.32494483796777429</v>
      </c>
      <c r="G196" s="26">
        <f t="shared" si="10"/>
        <v>3.4310648497649185E-2</v>
      </c>
      <c r="H196" s="26">
        <f t="shared" si="11"/>
        <v>1.1149068116637871E-2</v>
      </c>
    </row>
    <row r="197" spans="1:8" x14ac:dyDescent="0.25">
      <c r="A197" s="12">
        <f>Riesgo!C201</f>
        <v>0</v>
      </c>
      <c r="F197" s="75">
        <f t="shared" si="9"/>
        <v>-0.16017661518942936</v>
      </c>
      <c r="G197" s="26">
        <f t="shared" si="10"/>
        <v>0</v>
      </c>
      <c r="H197" s="26">
        <f t="shared" si="11"/>
        <v>0</v>
      </c>
    </row>
    <row r="198" spans="1:8" x14ac:dyDescent="0.25">
      <c r="A198" s="12">
        <f>Riesgo!C202</f>
        <v>0</v>
      </c>
      <c r="F198" s="75">
        <f t="shared" si="9"/>
        <v>-0.16017661518942936</v>
      </c>
      <c r="G198" s="26">
        <f t="shared" si="10"/>
        <v>0</v>
      </c>
      <c r="H198" s="26">
        <f t="shared" si="11"/>
        <v>0</v>
      </c>
    </row>
    <row r="199" spans="1:8" x14ac:dyDescent="0.25">
      <c r="A199" s="12">
        <f>Riesgo!C203</f>
        <v>0</v>
      </c>
      <c r="F199" s="75">
        <f t="shared" si="9"/>
        <v>-0.16017661518942936</v>
      </c>
      <c r="G199" s="26">
        <f t="shared" si="10"/>
        <v>0</v>
      </c>
      <c r="H199" s="26">
        <f t="shared" si="11"/>
        <v>0</v>
      </c>
    </row>
    <row r="200" spans="1:8" x14ac:dyDescent="0.25">
      <c r="A200" s="12">
        <f>Riesgo!C204</f>
        <v>8.6941309829032226E-2</v>
      </c>
      <c r="F200" s="75">
        <f t="shared" si="9"/>
        <v>-7.3235305360397129E-2</v>
      </c>
      <c r="G200" s="26">
        <f t="shared" si="10"/>
        <v>-3.9279096555136663E-4</v>
      </c>
      <c r="H200" s="26">
        <f t="shared" si="11"/>
        <v>2.8766166304959565E-5</v>
      </c>
    </row>
    <row r="201" spans="1:8" x14ac:dyDescent="0.25">
      <c r="A201" s="12">
        <f>Riesgo!C205</f>
        <v>0</v>
      </c>
      <c r="F201" s="75">
        <f t="shared" si="9"/>
        <v>-0.16017661518942936</v>
      </c>
      <c r="G201" s="26">
        <f t="shared" si="10"/>
        <v>0</v>
      </c>
      <c r="H201" s="26">
        <f t="shared" si="11"/>
        <v>0</v>
      </c>
    </row>
    <row r="202" spans="1:8" x14ac:dyDescent="0.25">
      <c r="A202" s="12">
        <f>Riesgo!C206</f>
        <v>0.16622111976442586</v>
      </c>
      <c r="F202" s="75">
        <f t="shared" si="9"/>
        <v>6.044504574996501E-3</v>
      </c>
      <c r="G202" s="26">
        <f t="shared" si="10"/>
        <v>2.2084223407744998E-7</v>
      </c>
      <c r="H202" s="26">
        <f t="shared" si="11"/>
        <v>1.3348818942335947E-9</v>
      </c>
    </row>
    <row r="203" spans="1:8" x14ac:dyDescent="0.25">
      <c r="A203" s="12">
        <f>Riesgo!C207</f>
        <v>0.19610748835933214</v>
      </c>
      <c r="F203" s="75">
        <f t="shared" si="9"/>
        <v>3.5930873169902788E-2</v>
      </c>
      <c r="G203" s="26">
        <f t="shared" si="10"/>
        <v>4.6387750634271241E-5</v>
      </c>
      <c r="H203" s="26">
        <f t="shared" si="11"/>
        <v>1.6667523846770774E-6</v>
      </c>
    </row>
    <row r="204" spans="1:8" x14ac:dyDescent="0.25">
      <c r="A204" s="12">
        <f>Riesgo!C208</f>
        <v>0.30413382322949473</v>
      </c>
      <c r="F204" s="75">
        <f t="shared" si="9"/>
        <v>0.14395720804006537</v>
      </c>
      <c r="G204" s="26">
        <f t="shared" si="10"/>
        <v>2.9833227887356211E-3</v>
      </c>
      <c r="H204" s="26">
        <f t="shared" si="11"/>
        <v>4.2947081934868183E-4</v>
      </c>
    </row>
    <row r="205" spans="1:8" x14ac:dyDescent="0.25">
      <c r="A205" s="12">
        <f>Riesgo!C209</f>
        <v>0</v>
      </c>
      <c r="F205" s="75">
        <f t="shared" si="9"/>
        <v>-0.16017661518942936</v>
      </c>
      <c r="G205" s="26">
        <f t="shared" si="10"/>
        <v>0</v>
      </c>
      <c r="H205" s="26">
        <f t="shared" si="11"/>
        <v>0</v>
      </c>
    </row>
    <row r="206" spans="1:8" x14ac:dyDescent="0.25">
      <c r="A206" s="12">
        <f>Riesgo!C210</f>
        <v>0</v>
      </c>
      <c r="F206" s="75">
        <f t="shared" si="9"/>
        <v>-0.16017661518942936</v>
      </c>
      <c r="G206" s="26">
        <f t="shared" si="10"/>
        <v>0</v>
      </c>
      <c r="H206" s="26">
        <f t="shared" si="11"/>
        <v>0</v>
      </c>
    </row>
    <row r="207" spans="1:8" x14ac:dyDescent="0.25">
      <c r="A207" s="12">
        <f>Riesgo!C211</f>
        <v>0</v>
      </c>
      <c r="F207" s="75">
        <f t="shared" si="9"/>
        <v>-0.16017661518942936</v>
      </c>
      <c r="G207" s="26">
        <f t="shared" si="10"/>
        <v>0</v>
      </c>
      <c r="H207" s="26">
        <f t="shared" si="11"/>
        <v>0</v>
      </c>
    </row>
    <row r="208" spans="1:8" x14ac:dyDescent="0.25">
      <c r="A208" s="12">
        <f>Riesgo!C212</f>
        <v>0</v>
      </c>
      <c r="F208" s="75">
        <f t="shared" si="9"/>
        <v>-0.16017661518942936</v>
      </c>
      <c r="G208" s="26">
        <f t="shared" si="10"/>
        <v>0</v>
      </c>
      <c r="H208" s="26">
        <f t="shared" si="11"/>
        <v>0</v>
      </c>
    </row>
    <row r="209" spans="1:8" x14ac:dyDescent="0.25">
      <c r="A209" s="12">
        <f>Riesgo!C213</f>
        <v>0</v>
      </c>
      <c r="F209" s="75">
        <f t="shared" si="9"/>
        <v>-0.16017661518942936</v>
      </c>
      <c r="G209" s="26">
        <f t="shared" si="10"/>
        <v>0</v>
      </c>
      <c r="H209" s="26">
        <f t="shared" si="11"/>
        <v>0</v>
      </c>
    </row>
    <row r="210" spans="1:8" x14ac:dyDescent="0.25">
      <c r="A210" s="12">
        <f>Riesgo!C214</f>
        <v>5.9232666737150268E-2</v>
      </c>
      <c r="F210" s="75">
        <f t="shared" si="9"/>
        <v>-0.10094394845227908</v>
      </c>
      <c r="G210" s="26">
        <f t="shared" si="10"/>
        <v>-1.0285866062671239E-3</v>
      </c>
      <c r="H210" s="26">
        <f t="shared" si="11"/>
        <v>1.0382959336173323E-4</v>
      </c>
    </row>
    <row r="211" spans="1:8" x14ac:dyDescent="0.25">
      <c r="A211" s="12">
        <f>Riesgo!C215</f>
        <v>0</v>
      </c>
      <c r="F211" s="75">
        <f t="shared" si="9"/>
        <v>-0.16017661518942936</v>
      </c>
      <c r="G211" s="26">
        <f t="shared" si="10"/>
        <v>0</v>
      </c>
      <c r="H211" s="26">
        <f t="shared" si="11"/>
        <v>0</v>
      </c>
    </row>
    <row r="212" spans="1:8" x14ac:dyDescent="0.25">
      <c r="A212" s="12">
        <f>Riesgo!C216</f>
        <v>0</v>
      </c>
      <c r="F212" s="75">
        <f t="shared" si="9"/>
        <v>-0.16017661518942936</v>
      </c>
      <c r="G212" s="26">
        <f t="shared" si="10"/>
        <v>0</v>
      </c>
      <c r="H212" s="26">
        <f t="shared" si="11"/>
        <v>0</v>
      </c>
    </row>
    <row r="213" spans="1:8" x14ac:dyDescent="0.25">
      <c r="A213" s="12">
        <f>Riesgo!C217</f>
        <v>0.2092097492291472</v>
      </c>
      <c r="F213" s="75">
        <f t="shared" si="9"/>
        <v>4.9033134039717846E-2</v>
      </c>
      <c r="G213" s="26">
        <f t="shared" si="10"/>
        <v>1.1788782591055877E-4</v>
      </c>
      <c r="H213" s="26">
        <f t="shared" si="11"/>
        <v>5.7804095695233504E-6</v>
      </c>
    </row>
    <row r="214" spans="1:8" x14ac:dyDescent="0.25">
      <c r="A214" s="12">
        <f>Riesgo!C218</f>
        <v>0</v>
      </c>
      <c r="F214" s="75">
        <f t="shared" si="9"/>
        <v>-0.16017661518942936</v>
      </c>
      <c r="G214" s="26">
        <f t="shared" si="10"/>
        <v>0</v>
      </c>
      <c r="H214" s="26">
        <f t="shared" si="11"/>
        <v>0</v>
      </c>
    </row>
    <row r="215" spans="1:8" x14ac:dyDescent="0.25">
      <c r="A215" s="12">
        <f>Riesgo!C219</f>
        <v>1.648224771352327E-2</v>
      </c>
      <c r="F215" s="75">
        <f t="shared" si="9"/>
        <v>-0.14369436747590608</v>
      </c>
      <c r="G215" s="26">
        <f t="shared" si="10"/>
        <v>-2.9670115370472394E-3</v>
      </c>
      <c r="H215" s="26">
        <f t="shared" si="11"/>
        <v>4.2634284610971898E-4</v>
      </c>
    </row>
    <row r="216" spans="1:8" x14ac:dyDescent="0.25">
      <c r="A216" s="12">
        <f>Riesgo!C220</f>
        <v>1</v>
      </c>
      <c r="F216" s="75">
        <f t="shared" si="9"/>
        <v>0.83982338481057062</v>
      </c>
      <c r="G216" s="26">
        <f t="shared" si="10"/>
        <v>0.59233021956767806</v>
      </c>
      <c r="H216" s="26">
        <f t="shared" si="11"/>
        <v>0.49745276992291593</v>
      </c>
    </row>
    <row r="217" spans="1:8" x14ac:dyDescent="0.25">
      <c r="A217" s="12">
        <f>Riesgo!C221</f>
        <v>0</v>
      </c>
      <c r="F217" s="75">
        <f t="shared" si="9"/>
        <v>-0.16017661518942936</v>
      </c>
      <c r="G217" s="26">
        <f t="shared" si="10"/>
        <v>0</v>
      </c>
      <c r="H217" s="26">
        <f t="shared" si="11"/>
        <v>0</v>
      </c>
    </row>
    <row r="218" spans="1:8" x14ac:dyDescent="0.25">
      <c r="A218" s="12">
        <f>Riesgo!C222</f>
        <v>0</v>
      </c>
      <c r="F218" s="75">
        <f t="shared" si="9"/>
        <v>-0.16017661518942936</v>
      </c>
      <c r="G218" s="26">
        <f t="shared" si="10"/>
        <v>0</v>
      </c>
      <c r="H218" s="26">
        <f t="shared" si="11"/>
        <v>0</v>
      </c>
    </row>
    <row r="219" spans="1:8" x14ac:dyDescent="0.25">
      <c r="A219" s="12">
        <f>Riesgo!C223</f>
        <v>0.15258855217079173</v>
      </c>
      <c r="F219" s="75">
        <f t="shared" si="9"/>
        <v>-7.5880630186376252E-3</v>
      </c>
      <c r="G219" s="26">
        <f t="shared" si="10"/>
        <v>-4.3691080697535725E-7</v>
      </c>
      <c r="H219" s="26">
        <f t="shared" si="11"/>
        <v>3.3153067368528302E-9</v>
      </c>
    </row>
    <row r="220" spans="1:8" x14ac:dyDescent="0.25">
      <c r="A220" s="12">
        <f>Riesgo!C224</f>
        <v>0.212238441301209</v>
      </c>
      <c r="F220" s="75">
        <f t="shared" si="9"/>
        <v>5.2061826111779647E-2</v>
      </c>
      <c r="G220" s="26">
        <f t="shared" si="10"/>
        <v>1.4111012996010809E-4</v>
      </c>
      <c r="H220" s="26">
        <f t="shared" si="11"/>
        <v>7.3464510485937754E-6</v>
      </c>
    </row>
    <row r="221" spans="1:8" x14ac:dyDescent="0.25">
      <c r="A221" s="12">
        <f>Riesgo!C225</f>
        <v>0.15445976494999242</v>
      </c>
      <c r="F221" s="75">
        <f t="shared" si="9"/>
        <v>-5.716850239436938E-3</v>
      </c>
      <c r="G221" s="26">
        <f t="shared" si="10"/>
        <v>-1.8684025283494773E-7</v>
      </c>
      <c r="H221" s="26">
        <f t="shared" si="11"/>
        <v>1.068137744155929E-9</v>
      </c>
    </row>
    <row r="222" spans="1:8" x14ac:dyDescent="0.25">
      <c r="A222" s="12">
        <f>Riesgo!C226</f>
        <v>0.18248654437362954</v>
      </c>
      <c r="F222" s="75">
        <f t="shared" si="9"/>
        <v>2.2309929184200189E-2</v>
      </c>
      <c r="G222" s="26">
        <f t="shared" si="10"/>
        <v>1.1104386648595598E-5</v>
      </c>
      <c r="H222" s="26">
        <f t="shared" si="11"/>
        <v>2.4773807976414584E-7</v>
      </c>
    </row>
    <row r="223" spans="1:8" x14ac:dyDescent="0.25">
      <c r="A223" s="12">
        <f>Riesgo!C227</f>
        <v>0</v>
      </c>
      <c r="F223" s="75">
        <f t="shared" si="9"/>
        <v>-0.16017661518942936</v>
      </c>
      <c r="G223" s="26">
        <f t="shared" si="10"/>
        <v>0</v>
      </c>
      <c r="H223" s="26">
        <f t="shared" si="11"/>
        <v>0</v>
      </c>
    </row>
    <row r="224" spans="1:8" x14ac:dyDescent="0.25">
      <c r="A224" s="12">
        <f>Riesgo!C228</f>
        <v>0</v>
      </c>
      <c r="F224" s="75">
        <f t="shared" si="9"/>
        <v>-0.16017661518942936</v>
      </c>
      <c r="G224" s="26">
        <f t="shared" si="10"/>
        <v>0</v>
      </c>
      <c r="H224" s="26">
        <f t="shared" si="11"/>
        <v>0</v>
      </c>
    </row>
    <row r="225" spans="1:8" x14ac:dyDescent="0.25">
      <c r="A225" s="12">
        <f>Riesgo!C229</f>
        <v>0.32224610587654751</v>
      </c>
      <c r="F225" s="75">
        <f t="shared" si="9"/>
        <v>0.16206949068711815</v>
      </c>
      <c r="G225" s="26">
        <f t="shared" si="10"/>
        <v>4.257001487986173E-3</v>
      </c>
      <c r="H225" s="26">
        <f t="shared" si="11"/>
        <v>6.8993006301222321E-4</v>
      </c>
    </row>
    <row r="226" spans="1:8" x14ac:dyDescent="0.25">
      <c r="A226" s="12">
        <f>Riesgo!C230</f>
        <v>0.28370808154868427</v>
      </c>
      <c r="F226" s="75">
        <f t="shared" si="9"/>
        <v>0.12353146635925491</v>
      </c>
      <c r="G226" s="26">
        <f t="shared" si="10"/>
        <v>1.8850930402088118E-3</v>
      </c>
      <c r="H226" s="26">
        <f t="shared" si="11"/>
        <v>2.3286830748062043E-4</v>
      </c>
    </row>
    <row r="227" spans="1:8" x14ac:dyDescent="0.25">
      <c r="A227" s="12">
        <f>Riesgo!C231</f>
        <v>0.24579112294961833</v>
      </c>
      <c r="F227" s="75">
        <f t="shared" si="9"/>
        <v>8.5614507760188974E-2</v>
      </c>
      <c r="G227" s="26">
        <f t="shared" si="10"/>
        <v>6.2754098079815547E-4</v>
      </c>
      <c r="H227" s="26">
        <f t="shared" si="11"/>
        <v>5.3726612170380279E-5</v>
      </c>
    </row>
    <row r="228" spans="1:8" x14ac:dyDescent="0.25">
      <c r="A228" s="12">
        <f>Riesgo!C232</f>
        <v>0</v>
      </c>
      <c r="F228" s="75">
        <f t="shared" si="9"/>
        <v>-0.16017661518942936</v>
      </c>
      <c r="G228" s="26">
        <f t="shared" si="10"/>
        <v>0</v>
      </c>
      <c r="H228" s="26">
        <f t="shared" si="11"/>
        <v>0</v>
      </c>
    </row>
    <row r="229" spans="1:8" x14ac:dyDescent="0.25">
      <c r="A229" s="12">
        <f>Riesgo!C233</f>
        <v>0</v>
      </c>
      <c r="F229" s="75">
        <f t="shared" si="9"/>
        <v>-0.16017661518942936</v>
      </c>
      <c r="G229" s="26">
        <f t="shared" si="10"/>
        <v>0</v>
      </c>
      <c r="H229" s="26">
        <f t="shared" si="11"/>
        <v>0</v>
      </c>
    </row>
    <row r="230" spans="1:8" x14ac:dyDescent="0.25">
      <c r="A230" s="12">
        <f>Riesgo!C234</f>
        <v>0</v>
      </c>
      <c r="F230" s="75">
        <f t="shared" si="9"/>
        <v>-0.16017661518942936</v>
      </c>
      <c r="G230" s="26">
        <f t="shared" si="10"/>
        <v>0</v>
      </c>
      <c r="H230" s="26">
        <f t="shared" si="11"/>
        <v>0</v>
      </c>
    </row>
    <row r="231" spans="1:8" x14ac:dyDescent="0.25">
      <c r="A231" s="12">
        <f>Riesgo!C235</f>
        <v>0.35690377939366347</v>
      </c>
      <c r="F231" s="75">
        <f t="shared" si="9"/>
        <v>0.19672716420423411</v>
      </c>
      <c r="G231" s="26">
        <f t="shared" si="10"/>
        <v>7.6136515201651678E-3</v>
      </c>
      <c r="H231" s="26">
        <f t="shared" si="11"/>
        <v>1.4978120728013499E-3</v>
      </c>
    </row>
    <row r="232" spans="1:8" x14ac:dyDescent="0.25">
      <c r="A232" s="12">
        <f>Riesgo!C236</f>
        <v>0</v>
      </c>
      <c r="F232" s="75">
        <f t="shared" si="9"/>
        <v>-0.16017661518942936</v>
      </c>
      <c r="G232" s="26">
        <f t="shared" si="10"/>
        <v>0</v>
      </c>
      <c r="H232" s="26">
        <f t="shared" si="11"/>
        <v>0</v>
      </c>
    </row>
    <row r="233" spans="1:8" x14ac:dyDescent="0.25">
      <c r="A233" s="12">
        <f>Riesgo!C237</f>
        <v>0</v>
      </c>
      <c r="F233" s="75">
        <f t="shared" si="9"/>
        <v>-0.16017661518942936</v>
      </c>
      <c r="G233" s="26">
        <f t="shared" si="10"/>
        <v>0</v>
      </c>
      <c r="H233" s="26">
        <f t="shared" si="11"/>
        <v>0</v>
      </c>
    </row>
    <row r="234" spans="1:8" x14ac:dyDescent="0.25">
      <c r="A234" s="12">
        <f>Riesgo!C238</f>
        <v>0</v>
      </c>
      <c r="F234" s="75">
        <f t="shared" si="9"/>
        <v>-0.16017661518942936</v>
      </c>
      <c r="G234" s="26">
        <f t="shared" si="10"/>
        <v>0</v>
      </c>
      <c r="H234" s="26">
        <f t="shared" si="11"/>
        <v>0</v>
      </c>
    </row>
    <row r="235" spans="1:8" x14ac:dyDescent="0.25">
      <c r="A235" s="12">
        <f>Riesgo!C239</f>
        <v>0</v>
      </c>
      <c r="F235" s="75">
        <f t="shared" si="9"/>
        <v>-0.16017661518942936</v>
      </c>
      <c r="G235" s="26">
        <f t="shared" si="10"/>
        <v>0</v>
      </c>
      <c r="H235" s="26">
        <f t="shared" si="11"/>
        <v>0</v>
      </c>
    </row>
    <row r="236" spans="1:8" x14ac:dyDescent="0.25">
      <c r="A236" s="12">
        <f>Riesgo!C240</f>
        <v>0</v>
      </c>
      <c r="F236" s="75">
        <f t="shared" si="9"/>
        <v>-0.16017661518942936</v>
      </c>
      <c r="G236" s="26">
        <f t="shared" si="10"/>
        <v>0</v>
      </c>
      <c r="H236" s="26">
        <f t="shared" si="11"/>
        <v>0</v>
      </c>
    </row>
    <row r="237" spans="1:8" x14ac:dyDescent="0.25">
      <c r="A237" s="12">
        <f>Riesgo!C241</f>
        <v>0.52113147286120998</v>
      </c>
      <c r="F237" s="75">
        <f t="shared" si="9"/>
        <v>0.36095485767178059</v>
      </c>
      <c r="G237" s="26">
        <f t="shared" si="10"/>
        <v>4.7028234226810038E-2</v>
      </c>
      <c r="H237" s="26">
        <f t="shared" si="11"/>
        <v>1.6975069591893377E-2</v>
      </c>
    </row>
    <row r="238" spans="1:8" x14ac:dyDescent="0.25">
      <c r="A238" s="12">
        <f>Riesgo!C242</f>
        <v>0</v>
      </c>
      <c r="F238" s="75">
        <f t="shared" si="9"/>
        <v>-0.16017661518942936</v>
      </c>
      <c r="G238" s="26">
        <f t="shared" si="10"/>
        <v>0</v>
      </c>
      <c r="H238" s="26">
        <f t="shared" si="11"/>
        <v>0</v>
      </c>
    </row>
    <row r="239" spans="1:8" x14ac:dyDescent="0.25">
      <c r="A239" s="12">
        <f>Riesgo!C243</f>
        <v>0</v>
      </c>
      <c r="F239" s="75">
        <f t="shared" si="9"/>
        <v>-0.16017661518942936</v>
      </c>
      <c r="G239" s="26">
        <f t="shared" si="10"/>
        <v>0</v>
      </c>
      <c r="H239" s="26">
        <f t="shared" si="11"/>
        <v>0</v>
      </c>
    </row>
    <row r="240" spans="1:8" x14ac:dyDescent="0.25">
      <c r="A240" s="12">
        <f>Riesgo!C244</f>
        <v>0.10840793981873093</v>
      </c>
      <c r="F240" s="75">
        <f t="shared" si="9"/>
        <v>-5.176867537069843E-2</v>
      </c>
      <c r="G240" s="26">
        <f t="shared" si="10"/>
        <v>-1.3873982995779691E-4</v>
      </c>
      <c r="H240" s="26">
        <f t="shared" si="11"/>
        <v>7.1823772180710891E-6</v>
      </c>
    </row>
    <row r="241" spans="1:8" x14ac:dyDescent="0.25">
      <c r="A241" s="12">
        <f>Riesgo!C245</f>
        <v>0</v>
      </c>
      <c r="F241" s="75">
        <f t="shared" si="9"/>
        <v>-0.16017661518942936</v>
      </c>
      <c r="G241" s="26">
        <f t="shared" si="10"/>
        <v>0</v>
      </c>
      <c r="H241" s="26">
        <f t="shared" si="11"/>
        <v>0</v>
      </c>
    </row>
    <row r="242" spans="1:8" x14ac:dyDescent="0.25">
      <c r="A242" s="12">
        <f>Riesgo!C246</f>
        <v>0.12927491993961607</v>
      </c>
      <c r="F242" s="75">
        <f t="shared" si="9"/>
        <v>-3.0901695249813288E-2</v>
      </c>
      <c r="G242" s="26">
        <f t="shared" si="10"/>
        <v>-2.9508485190835476E-5</v>
      </c>
      <c r="H242" s="26">
        <f t="shared" si="11"/>
        <v>9.1186221665082629E-7</v>
      </c>
    </row>
    <row r="243" spans="1:8" x14ac:dyDescent="0.25">
      <c r="A243" s="12">
        <f>Riesgo!C247</f>
        <v>7.7438863992292981E-2</v>
      </c>
      <c r="F243" s="75">
        <f t="shared" si="9"/>
        <v>-8.2737751197136375E-2</v>
      </c>
      <c r="G243" s="26">
        <f t="shared" si="10"/>
        <v>-5.663842107894206E-4</v>
      </c>
      <c r="H243" s="26">
        <f t="shared" si="11"/>
        <v>4.6861355914281524E-5</v>
      </c>
    </row>
    <row r="244" spans="1:8" x14ac:dyDescent="0.25">
      <c r="A244" s="12">
        <f>Riesgo!C248</f>
        <v>0.11896691757361363</v>
      </c>
      <c r="F244" s="75">
        <f t="shared" si="9"/>
        <v>-4.1209697615815721E-2</v>
      </c>
      <c r="G244" s="26">
        <f t="shared" si="10"/>
        <v>-6.998392298769052E-5</v>
      </c>
      <c r="H244" s="26">
        <f t="shared" si="11"/>
        <v>2.8840163042912613E-6</v>
      </c>
    </row>
    <row r="245" spans="1:8" x14ac:dyDescent="0.25">
      <c r="A245" s="12">
        <f>Riesgo!C249</f>
        <v>0.26431781346811123</v>
      </c>
      <c r="F245" s="75">
        <f t="shared" si="9"/>
        <v>0.10414119827868187</v>
      </c>
      <c r="G245" s="26">
        <f t="shared" si="10"/>
        <v>1.1294518248913506E-3</v>
      </c>
      <c r="H245" s="26">
        <f t="shared" si="11"/>
        <v>1.1762246644222922E-4</v>
      </c>
    </row>
    <row r="246" spans="1:8" x14ac:dyDescent="0.25">
      <c r="A246" s="12">
        <f>Riesgo!C250</f>
        <v>9.9569588093154679E-2</v>
      </c>
      <c r="F246" s="75">
        <f t="shared" si="9"/>
        <v>-6.0607027096274677E-2</v>
      </c>
      <c r="G246" s="26">
        <f t="shared" si="10"/>
        <v>-2.2262244305947172E-4</v>
      </c>
      <c r="H246" s="26">
        <f t="shared" si="11"/>
        <v>1.3492484438744269E-5</v>
      </c>
    </row>
    <row r="247" spans="1:8" x14ac:dyDescent="0.25">
      <c r="A247" s="12">
        <f>Riesgo!C251</f>
        <v>0</v>
      </c>
      <c r="F247" s="75">
        <f t="shared" si="9"/>
        <v>-0.16017661518942936</v>
      </c>
      <c r="G247" s="26">
        <f t="shared" si="10"/>
        <v>0</v>
      </c>
      <c r="H247" s="26">
        <f t="shared" si="11"/>
        <v>0</v>
      </c>
    </row>
    <row r="248" spans="1:8" x14ac:dyDescent="0.25">
      <c r="A248" s="12">
        <f>Riesgo!C252</f>
        <v>0</v>
      </c>
      <c r="F248" s="75">
        <f t="shared" si="9"/>
        <v>-0.16017661518942936</v>
      </c>
      <c r="G248" s="26">
        <f t="shared" si="10"/>
        <v>0</v>
      </c>
      <c r="H248" s="26">
        <f t="shared" si="11"/>
        <v>0</v>
      </c>
    </row>
    <row r="249" spans="1:8" x14ac:dyDescent="0.25">
      <c r="A249" s="12">
        <f>Riesgo!C253</f>
        <v>0</v>
      </c>
      <c r="F249" s="75">
        <f t="shared" si="9"/>
        <v>-0.16017661518942936</v>
      </c>
      <c r="G249" s="26">
        <f t="shared" si="10"/>
        <v>0</v>
      </c>
      <c r="H249" s="26">
        <f t="shared" si="11"/>
        <v>0</v>
      </c>
    </row>
    <row r="250" spans="1:8" x14ac:dyDescent="0.25">
      <c r="A250" s="12">
        <f>Riesgo!C254</f>
        <v>0</v>
      </c>
      <c r="F250" s="75">
        <f t="shared" si="9"/>
        <v>-0.16017661518942936</v>
      </c>
      <c r="G250" s="26">
        <f t="shared" si="10"/>
        <v>0</v>
      </c>
      <c r="H250" s="26">
        <f t="shared" si="11"/>
        <v>0</v>
      </c>
    </row>
    <row r="251" spans="1:8" x14ac:dyDescent="0.25">
      <c r="A251" s="12">
        <f>Riesgo!C255</f>
        <v>0.24372531285682211</v>
      </c>
      <c r="F251" s="75">
        <f t="shared" si="9"/>
        <v>8.3548697667392757E-2</v>
      </c>
      <c r="G251" s="26">
        <f t="shared" si="10"/>
        <v>5.8320206610135595E-4</v>
      </c>
      <c r="H251" s="26">
        <f t="shared" si="11"/>
        <v>4.8725773099700995E-5</v>
      </c>
    </row>
    <row r="252" spans="1:8" x14ac:dyDescent="0.25">
      <c r="A252" s="12">
        <f>Riesgo!C256</f>
        <v>0</v>
      </c>
      <c r="F252" s="75">
        <f t="shared" si="9"/>
        <v>-0.16017661518942936</v>
      </c>
      <c r="G252" s="26">
        <f t="shared" si="10"/>
        <v>0</v>
      </c>
      <c r="H252" s="26">
        <f t="shared" si="11"/>
        <v>0</v>
      </c>
    </row>
    <row r="253" spans="1:8" x14ac:dyDescent="0.25">
      <c r="A253" s="12">
        <f>Riesgo!C257</f>
        <v>0</v>
      </c>
      <c r="F253" s="75">
        <f t="shared" si="9"/>
        <v>-0.16017661518942936</v>
      </c>
      <c r="G253" s="26">
        <f t="shared" si="10"/>
        <v>0</v>
      </c>
      <c r="H253" s="26">
        <f t="shared" si="11"/>
        <v>0</v>
      </c>
    </row>
    <row r="254" spans="1:8" x14ac:dyDescent="0.25">
      <c r="A254" s="12">
        <f>Riesgo!C258</f>
        <v>0.82592023548814697</v>
      </c>
      <c r="F254" s="75">
        <f t="shared" si="9"/>
        <v>0.66574362029871759</v>
      </c>
      <c r="G254" s="26">
        <f t="shared" si="10"/>
        <v>0.29506727104844332</v>
      </c>
      <c r="H254" s="26">
        <f t="shared" si="11"/>
        <v>0.19643915325945363</v>
      </c>
    </row>
    <row r="255" spans="1:8" x14ac:dyDescent="0.25">
      <c r="A255" s="12">
        <f>Riesgo!C259</f>
        <v>8.8221599823737049E-2</v>
      </c>
      <c r="F255" s="75">
        <f t="shared" si="9"/>
        <v>-7.1955015365692307E-2</v>
      </c>
      <c r="G255" s="26">
        <f t="shared" si="10"/>
        <v>-3.7254883597755703E-4</v>
      </c>
      <c r="H255" s="26">
        <f t="shared" si="11"/>
        <v>2.6806757217235902E-5</v>
      </c>
    </row>
    <row r="256" spans="1:8" x14ac:dyDescent="0.25">
      <c r="A256" s="12">
        <f>Riesgo!C260</f>
        <v>0.31719065494948034</v>
      </c>
      <c r="F256" s="75">
        <f t="shared" si="9"/>
        <v>0.15701403976005099</v>
      </c>
      <c r="G256" s="26">
        <f t="shared" si="10"/>
        <v>3.8709312909803581E-3</v>
      </c>
      <c r="H256" s="26">
        <f t="shared" si="11"/>
        <v>6.0779055963041556E-4</v>
      </c>
    </row>
    <row r="257" spans="1:8" x14ac:dyDescent="0.25">
      <c r="A257" s="12">
        <f>Riesgo!C261</f>
        <v>0</v>
      </c>
      <c r="F257" s="75">
        <f t="shared" si="9"/>
        <v>-0.16017661518942936</v>
      </c>
      <c r="G257" s="26">
        <f t="shared" si="10"/>
        <v>0</v>
      </c>
      <c r="H257" s="26">
        <f t="shared" si="11"/>
        <v>0</v>
      </c>
    </row>
    <row r="258" spans="1:8" x14ac:dyDescent="0.25">
      <c r="A258" s="12">
        <f>Riesgo!C262</f>
        <v>0</v>
      </c>
      <c r="F258" s="75">
        <f t="shared" si="9"/>
        <v>-0.16017661518942936</v>
      </c>
      <c r="G258" s="26">
        <f t="shared" si="10"/>
        <v>0</v>
      </c>
      <c r="H258" s="26">
        <f t="shared" si="11"/>
        <v>0</v>
      </c>
    </row>
    <row r="259" spans="1:8" x14ac:dyDescent="0.25">
      <c r="A259" s="12">
        <f>Riesgo!C263</f>
        <v>0.18500857830757364</v>
      </c>
      <c r="F259" s="75">
        <f t="shared" ref="F259:F322" si="12">A259-$D$4</f>
        <v>2.4831963118144285E-2</v>
      </c>
      <c r="G259" s="26">
        <f t="shared" ref="G259:G322" si="13">IF(A259=0,0,(A259-D$4)^3)</f>
        <v>1.5312043831289772E-5</v>
      </c>
      <c r="H259" s="26">
        <f t="shared" ref="H259:H322" si="14">IF(A259=0,0,(A259-D$4)^4)</f>
        <v>3.8022810768199628E-7</v>
      </c>
    </row>
    <row r="260" spans="1:8" x14ac:dyDescent="0.25">
      <c r="A260" s="12">
        <f>Riesgo!C264</f>
        <v>1</v>
      </c>
      <c r="F260" s="75">
        <f t="shared" si="12"/>
        <v>0.83982338481057062</v>
      </c>
      <c r="G260" s="26">
        <f t="shared" si="13"/>
        <v>0.59233021956767806</v>
      </c>
      <c r="H260" s="26">
        <f t="shared" si="14"/>
        <v>0.49745276992291593</v>
      </c>
    </row>
    <row r="261" spans="1:8" x14ac:dyDescent="0.25">
      <c r="A261" s="12">
        <f>Riesgo!C265</f>
        <v>0</v>
      </c>
      <c r="F261" s="75">
        <f t="shared" si="12"/>
        <v>-0.16017661518942936</v>
      </c>
      <c r="G261" s="26">
        <f t="shared" si="13"/>
        <v>0</v>
      </c>
      <c r="H261" s="26">
        <f t="shared" si="14"/>
        <v>0</v>
      </c>
    </row>
    <row r="262" spans="1:8" x14ac:dyDescent="0.25">
      <c r="A262" s="12">
        <f>Riesgo!C266</f>
        <v>0</v>
      </c>
      <c r="F262" s="75">
        <f t="shared" si="12"/>
        <v>-0.16017661518942936</v>
      </c>
      <c r="G262" s="26">
        <f t="shared" si="13"/>
        <v>0</v>
      </c>
      <c r="H262" s="26">
        <f t="shared" si="14"/>
        <v>0</v>
      </c>
    </row>
    <row r="263" spans="1:8" x14ac:dyDescent="0.25">
      <c r="A263" s="12">
        <f>Riesgo!C267</f>
        <v>7.9166719910825772E-2</v>
      </c>
      <c r="F263" s="75">
        <f t="shared" si="12"/>
        <v>-8.1009895278603583E-2</v>
      </c>
      <c r="G263" s="26">
        <f t="shared" si="13"/>
        <v>-5.316357925634421E-4</v>
      </c>
      <c r="H263" s="26">
        <f t="shared" si="14"/>
        <v>4.3067759881921864E-5</v>
      </c>
    </row>
    <row r="264" spans="1:8" x14ac:dyDescent="0.25">
      <c r="A264" s="12">
        <f>Riesgo!C268</f>
        <v>0</v>
      </c>
      <c r="F264" s="75">
        <f t="shared" si="12"/>
        <v>-0.16017661518942936</v>
      </c>
      <c r="G264" s="26">
        <f t="shared" si="13"/>
        <v>0</v>
      </c>
      <c r="H264" s="26">
        <f t="shared" si="14"/>
        <v>0</v>
      </c>
    </row>
    <row r="265" spans="1:8" x14ac:dyDescent="0.25">
      <c r="A265" s="12">
        <f>Riesgo!C269</f>
        <v>0.15813305784441972</v>
      </c>
      <c r="F265" s="75">
        <f t="shared" si="12"/>
        <v>-2.0435573450096334E-3</v>
      </c>
      <c r="G265" s="26">
        <f t="shared" si="13"/>
        <v>-8.5341542327789459E-9</v>
      </c>
      <c r="H265" s="26">
        <f t="shared" si="14"/>
        <v>1.7440033565840468E-11</v>
      </c>
    </row>
    <row r="266" spans="1:8" x14ac:dyDescent="0.25">
      <c r="A266" s="12">
        <f>Riesgo!C270</f>
        <v>0.27445610083786082</v>
      </c>
      <c r="F266" s="75">
        <f t="shared" si="12"/>
        <v>0.11427948564843146</v>
      </c>
      <c r="G266" s="26">
        <f t="shared" si="13"/>
        <v>1.4924673226741586E-3</v>
      </c>
      <c r="H266" s="26">
        <f t="shared" si="14"/>
        <v>1.7055839798229443E-4</v>
      </c>
    </row>
    <row r="267" spans="1:8" x14ac:dyDescent="0.25">
      <c r="A267" s="12">
        <f>Riesgo!C271</f>
        <v>0.20917775045018061</v>
      </c>
      <c r="F267" s="75">
        <f t="shared" si="12"/>
        <v>4.9001135260751255E-2</v>
      </c>
      <c r="G267" s="26">
        <f t="shared" si="13"/>
        <v>1.1765717747264886E-4</v>
      </c>
      <c r="H267" s="26">
        <f t="shared" si="14"/>
        <v>5.7653352677354827E-6</v>
      </c>
    </row>
    <row r="268" spans="1:8" x14ac:dyDescent="0.25">
      <c r="A268" s="12">
        <f>Riesgo!C272</f>
        <v>0</v>
      </c>
      <c r="F268" s="75">
        <f t="shared" si="12"/>
        <v>-0.16017661518942936</v>
      </c>
      <c r="G268" s="26">
        <f t="shared" si="13"/>
        <v>0</v>
      </c>
      <c r="H268" s="26">
        <f t="shared" si="14"/>
        <v>0</v>
      </c>
    </row>
    <row r="269" spans="1:8" x14ac:dyDescent="0.25">
      <c r="A269" s="12">
        <f>Riesgo!C273</f>
        <v>0.34867473046469966</v>
      </c>
      <c r="F269" s="75">
        <f t="shared" si="12"/>
        <v>0.1884981152752703</v>
      </c>
      <c r="G269" s="26">
        <f t="shared" si="13"/>
        <v>6.6976282214779252E-3</v>
      </c>
      <c r="H269" s="26">
        <f t="shared" si="14"/>
        <v>1.2624902965630495E-3</v>
      </c>
    </row>
    <row r="270" spans="1:8" x14ac:dyDescent="0.25">
      <c r="A270" s="12">
        <f>Riesgo!C274</f>
        <v>0.780201378386846</v>
      </c>
      <c r="F270" s="75">
        <f t="shared" si="12"/>
        <v>0.62002476319741662</v>
      </c>
      <c r="G270" s="26">
        <f t="shared" si="13"/>
        <v>0.2383565580598577</v>
      </c>
      <c r="H270" s="26">
        <f t="shared" si="14"/>
        <v>0.14778696846761458</v>
      </c>
    </row>
    <row r="271" spans="1:8" x14ac:dyDescent="0.25">
      <c r="A271" s="12">
        <f>Riesgo!C275</f>
        <v>0</v>
      </c>
      <c r="F271" s="75">
        <f t="shared" si="12"/>
        <v>-0.16017661518942936</v>
      </c>
      <c r="G271" s="26">
        <f t="shared" si="13"/>
        <v>0</v>
      </c>
      <c r="H271" s="26">
        <f t="shared" si="14"/>
        <v>0</v>
      </c>
    </row>
    <row r="272" spans="1:8" x14ac:dyDescent="0.25">
      <c r="A272" s="12">
        <f>Riesgo!C276</f>
        <v>0.89793705515044819</v>
      </c>
      <c r="F272" s="75">
        <f t="shared" si="12"/>
        <v>0.73776043996101881</v>
      </c>
      <c r="G272" s="26">
        <f t="shared" si="13"/>
        <v>0.40155597423191247</v>
      </c>
      <c r="H272" s="26">
        <f t="shared" si="14"/>
        <v>0.29625211221831133</v>
      </c>
    </row>
    <row r="273" spans="1:8" x14ac:dyDescent="0.25">
      <c r="A273" s="12">
        <f>Riesgo!C277</f>
        <v>0</v>
      </c>
      <c r="F273" s="75">
        <f t="shared" si="12"/>
        <v>-0.16017661518942936</v>
      </c>
      <c r="G273" s="26">
        <f t="shared" si="13"/>
        <v>0</v>
      </c>
      <c r="H273" s="26">
        <f t="shared" si="14"/>
        <v>0</v>
      </c>
    </row>
    <row r="274" spans="1:8" x14ac:dyDescent="0.25">
      <c r="A274" s="12">
        <f>Riesgo!C278</f>
        <v>0.34198187223761728</v>
      </c>
      <c r="F274" s="75">
        <f t="shared" si="12"/>
        <v>0.18180525704818792</v>
      </c>
      <c r="G274" s="26">
        <f t="shared" si="13"/>
        <v>6.0092367029571754E-3</v>
      </c>
      <c r="H274" s="26">
        <f t="shared" si="14"/>
        <v>1.0925108234445347E-3</v>
      </c>
    </row>
    <row r="275" spans="1:8" x14ac:dyDescent="0.25">
      <c r="A275" s="12">
        <f>Riesgo!C279</f>
        <v>0.5579719155477153</v>
      </c>
      <c r="F275" s="75">
        <f t="shared" si="12"/>
        <v>0.39779530035828592</v>
      </c>
      <c r="G275" s="26">
        <f t="shared" si="13"/>
        <v>6.2947566296204779E-2</v>
      </c>
      <c r="H275" s="26">
        <f t="shared" si="14"/>
        <v>2.5040246041621899E-2</v>
      </c>
    </row>
    <row r="276" spans="1:8" x14ac:dyDescent="0.25">
      <c r="A276" s="12">
        <f>Riesgo!C280</f>
        <v>0</v>
      </c>
      <c r="F276" s="75">
        <f t="shared" si="12"/>
        <v>-0.16017661518942936</v>
      </c>
      <c r="G276" s="26">
        <f t="shared" si="13"/>
        <v>0</v>
      </c>
      <c r="H276" s="26">
        <f t="shared" si="14"/>
        <v>0</v>
      </c>
    </row>
    <row r="277" spans="1:8" x14ac:dyDescent="0.25">
      <c r="A277" s="12">
        <f>Riesgo!C281</f>
        <v>7.2466138983387884E-2</v>
      </c>
      <c r="F277" s="75">
        <f t="shared" si="12"/>
        <v>-8.7710476206041471E-2</v>
      </c>
      <c r="G277" s="26">
        <f t="shared" si="13"/>
        <v>-6.7476788849290387E-4</v>
      </c>
      <c r="H277" s="26">
        <f t="shared" si="14"/>
        <v>5.9184212828257691E-5</v>
      </c>
    </row>
    <row r="278" spans="1:8" x14ac:dyDescent="0.25">
      <c r="A278" s="12">
        <f>Riesgo!C282</f>
        <v>0</v>
      </c>
      <c r="F278" s="75">
        <f t="shared" si="12"/>
        <v>-0.16017661518942936</v>
      </c>
      <c r="G278" s="26">
        <f t="shared" si="13"/>
        <v>0</v>
      </c>
      <c r="H278" s="26">
        <f t="shared" si="14"/>
        <v>0</v>
      </c>
    </row>
    <row r="279" spans="1:8" x14ac:dyDescent="0.25">
      <c r="A279" s="12">
        <f>Riesgo!C283</f>
        <v>0</v>
      </c>
      <c r="F279" s="75">
        <f t="shared" si="12"/>
        <v>-0.16017661518942936</v>
      </c>
      <c r="G279" s="26">
        <f t="shared" si="13"/>
        <v>0</v>
      </c>
      <c r="H279" s="26">
        <f t="shared" si="14"/>
        <v>0</v>
      </c>
    </row>
    <row r="280" spans="1:8" x14ac:dyDescent="0.25">
      <c r="A280" s="12">
        <f>Riesgo!C284</f>
        <v>0</v>
      </c>
      <c r="F280" s="75">
        <f t="shared" si="12"/>
        <v>-0.16017661518942936</v>
      </c>
      <c r="G280" s="26">
        <f t="shared" si="13"/>
        <v>0</v>
      </c>
      <c r="H280" s="26">
        <f t="shared" si="14"/>
        <v>0</v>
      </c>
    </row>
    <row r="281" spans="1:8" x14ac:dyDescent="0.25">
      <c r="A281" s="12">
        <f>Riesgo!C285</f>
        <v>0</v>
      </c>
      <c r="F281" s="75">
        <f t="shared" si="12"/>
        <v>-0.16017661518942936</v>
      </c>
      <c r="G281" s="26">
        <f t="shared" si="13"/>
        <v>0</v>
      </c>
      <c r="H281" s="26">
        <f t="shared" si="14"/>
        <v>0</v>
      </c>
    </row>
    <row r="282" spans="1:8" x14ac:dyDescent="0.25">
      <c r="A282" s="12">
        <f>Riesgo!C286</f>
        <v>0.10191567561020248</v>
      </c>
      <c r="F282" s="75">
        <f t="shared" si="12"/>
        <v>-5.8260939579226872E-2</v>
      </c>
      <c r="G282" s="26">
        <f t="shared" si="13"/>
        <v>-1.9775726756753091E-4</v>
      </c>
      <c r="H282" s="26">
        <f t="shared" si="14"/>
        <v>1.1521524217104921E-5</v>
      </c>
    </row>
    <row r="283" spans="1:8" x14ac:dyDescent="0.25">
      <c r="A283" s="12">
        <f>Riesgo!C287</f>
        <v>0</v>
      </c>
      <c r="F283" s="75">
        <f t="shared" si="12"/>
        <v>-0.16017661518942936</v>
      </c>
      <c r="G283" s="26">
        <f t="shared" si="13"/>
        <v>0</v>
      </c>
      <c r="H283" s="26">
        <f t="shared" si="14"/>
        <v>0</v>
      </c>
    </row>
    <row r="284" spans="1:8" x14ac:dyDescent="0.25">
      <c r="A284" s="12">
        <f>Riesgo!C288</f>
        <v>0.51874682784352144</v>
      </c>
      <c r="F284" s="75">
        <f t="shared" si="12"/>
        <v>0.35857021265409206</v>
      </c>
      <c r="G284" s="26">
        <f t="shared" si="13"/>
        <v>4.610230359221125E-2</v>
      </c>
      <c r="H284" s="26">
        <f t="shared" si="14"/>
        <v>1.6530912802902701E-2</v>
      </c>
    </row>
    <row r="285" spans="1:8" x14ac:dyDescent="0.25">
      <c r="A285" s="12">
        <f>Riesgo!C289</f>
        <v>0</v>
      </c>
      <c r="F285" s="75">
        <f t="shared" si="12"/>
        <v>-0.16017661518942936</v>
      </c>
      <c r="G285" s="26">
        <f t="shared" si="13"/>
        <v>0</v>
      </c>
      <c r="H285" s="26">
        <f t="shared" si="14"/>
        <v>0</v>
      </c>
    </row>
    <row r="286" spans="1:8" x14ac:dyDescent="0.25">
      <c r="A286" s="12">
        <f>Riesgo!C290</f>
        <v>2.6285136875715882E-2</v>
      </c>
      <c r="F286" s="75">
        <f t="shared" si="12"/>
        <v>-0.13389147831371348</v>
      </c>
      <c r="G286" s="26">
        <f t="shared" si="13"/>
        <v>-2.4002628868615328E-3</v>
      </c>
      <c r="H286" s="26">
        <f t="shared" si="14"/>
        <v>3.2137474626343221E-4</v>
      </c>
    </row>
    <row r="287" spans="1:8" x14ac:dyDescent="0.25">
      <c r="A287" s="12">
        <f>Riesgo!C291</f>
        <v>0.49118002658337168</v>
      </c>
      <c r="F287" s="75">
        <f t="shared" si="12"/>
        <v>0.33100341139394229</v>
      </c>
      <c r="G287" s="26">
        <f t="shared" si="13"/>
        <v>3.6265812278751315E-2</v>
      </c>
      <c r="H287" s="26">
        <f t="shared" si="14"/>
        <v>1.2004107581239005E-2</v>
      </c>
    </row>
    <row r="288" spans="1:8" x14ac:dyDescent="0.25">
      <c r="A288" s="12">
        <f>Riesgo!C292</f>
        <v>0</v>
      </c>
      <c r="F288" s="75">
        <f t="shared" si="12"/>
        <v>-0.16017661518942936</v>
      </c>
      <c r="G288" s="26">
        <f t="shared" si="13"/>
        <v>0</v>
      </c>
      <c r="H288" s="26">
        <f t="shared" si="14"/>
        <v>0</v>
      </c>
    </row>
    <row r="289" spans="1:8" x14ac:dyDescent="0.25">
      <c r="A289" s="12">
        <f>Riesgo!C293</f>
        <v>0.27344935965181016</v>
      </c>
      <c r="F289" s="75">
        <f t="shared" si="12"/>
        <v>0.11327274446238081</v>
      </c>
      <c r="G289" s="26">
        <f t="shared" si="13"/>
        <v>1.4533702604644138E-3</v>
      </c>
      <c r="H289" s="26">
        <f t="shared" si="14"/>
        <v>1.6462723812280937E-4</v>
      </c>
    </row>
    <row r="290" spans="1:8" x14ac:dyDescent="0.25">
      <c r="A290" s="12">
        <f>Riesgo!C294</f>
        <v>0</v>
      </c>
      <c r="F290" s="75">
        <f t="shared" si="12"/>
        <v>-0.16017661518942936</v>
      </c>
      <c r="G290" s="26">
        <f t="shared" si="13"/>
        <v>0</v>
      </c>
      <c r="H290" s="26">
        <f t="shared" si="14"/>
        <v>0</v>
      </c>
    </row>
    <row r="291" spans="1:8" x14ac:dyDescent="0.25">
      <c r="A291" s="12">
        <f>Riesgo!C295</f>
        <v>0</v>
      </c>
      <c r="F291" s="75">
        <f t="shared" si="12"/>
        <v>-0.16017661518942936</v>
      </c>
      <c r="G291" s="26">
        <f t="shared" si="13"/>
        <v>0</v>
      </c>
      <c r="H291" s="26">
        <f t="shared" si="14"/>
        <v>0</v>
      </c>
    </row>
    <row r="292" spans="1:8" x14ac:dyDescent="0.25">
      <c r="A292" s="12">
        <f>Riesgo!C296</f>
        <v>0</v>
      </c>
      <c r="F292" s="75">
        <f t="shared" si="12"/>
        <v>-0.16017661518942936</v>
      </c>
      <c r="G292" s="26">
        <f t="shared" si="13"/>
        <v>0</v>
      </c>
      <c r="H292" s="26">
        <f t="shared" si="14"/>
        <v>0</v>
      </c>
    </row>
    <row r="293" spans="1:8" x14ac:dyDescent="0.25">
      <c r="A293" s="12">
        <f>Riesgo!C297</f>
        <v>6.8389504480423524E-2</v>
      </c>
      <c r="F293" s="75">
        <f t="shared" si="12"/>
        <v>-9.1787110709005831E-2</v>
      </c>
      <c r="G293" s="26">
        <f t="shared" si="13"/>
        <v>-7.732948143052002E-4</v>
      </c>
      <c r="H293" s="26">
        <f t="shared" si="14"/>
        <v>7.0978496731331507E-5</v>
      </c>
    </row>
    <row r="294" spans="1:8" x14ac:dyDescent="0.25">
      <c r="A294" s="12">
        <f>Riesgo!C298</f>
        <v>0.31141269792133242</v>
      </c>
      <c r="F294" s="75">
        <f t="shared" si="12"/>
        <v>0.15123608273190306</v>
      </c>
      <c r="G294" s="26">
        <f t="shared" si="13"/>
        <v>3.4591250282489544E-3</v>
      </c>
      <c r="H294" s="26">
        <f t="shared" si="14"/>
        <v>5.2314451895225543E-4</v>
      </c>
    </row>
    <row r="295" spans="1:8" x14ac:dyDescent="0.25">
      <c r="A295" s="12">
        <f>Riesgo!C299</f>
        <v>0</v>
      </c>
      <c r="F295" s="75">
        <f t="shared" si="12"/>
        <v>-0.16017661518942936</v>
      </c>
      <c r="G295" s="26">
        <f t="shared" si="13"/>
        <v>0</v>
      </c>
      <c r="H295" s="26">
        <f t="shared" si="14"/>
        <v>0</v>
      </c>
    </row>
    <row r="296" spans="1:8" x14ac:dyDescent="0.25">
      <c r="A296" s="12">
        <f>Riesgo!C300</f>
        <v>0</v>
      </c>
      <c r="F296" s="75">
        <f t="shared" si="12"/>
        <v>-0.16017661518942936</v>
      </c>
      <c r="G296" s="26">
        <f t="shared" si="13"/>
        <v>0</v>
      </c>
      <c r="H296" s="26">
        <f t="shared" si="14"/>
        <v>0</v>
      </c>
    </row>
    <row r="297" spans="1:8" x14ac:dyDescent="0.25">
      <c r="A297" s="12">
        <f>Riesgo!C301</f>
        <v>0</v>
      </c>
      <c r="F297" s="75">
        <f t="shared" si="12"/>
        <v>-0.16017661518942936</v>
      </c>
      <c r="G297" s="26">
        <f t="shared" si="13"/>
        <v>0</v>
      </c>
      <c r="H297" s="26">
        <f t="shared" si="14"/>
        <v>0</v>
      </c>
    </row>
    <row r="298" spans="1:8" x14ac:dyDescent="0.25">
      <c r="A298" s="12">
        <f>Riesgo!C302</f>
        <v>1</v>
      </c>
      <c r="F298" s="75">
        <f t="shared" si="12"/>
        <v>0.83982338481057062</v>
      </c>
      <c r="G298" s="26">
        <f t="shared" si="13"/>
        <v>0.59233021956767806</v>
      </c>
      <c r="H298" s="26">
        <f t="shared" si="14"/>
        <v>0.49745276992291593</v>
      </c>
    </row>
    <row r="299" spans="1:8" x14ac:dyDescent="0.25">
      <c r="A299" s="12">
        <f>Riesgo!C303</f>
        <v>1</v>
      </c>
      <c r="F299" s="75">
        <f t="shared" si="12"/>
        <v>0.83982338481057062</v>
      </c>
      <c r="G299" s="26">
        <f t="shared" si="13"/>
        <v>0.59233021956767806</v>
      </c>
      <c r="H299" s="26">
        <f t="shared" si="14"/>
        <v>0.49745276992291593</v>
      </c>
    </row>
    <row r="300" spans="1:8" x14ac:dyDescent="0.25">
      <c r="A300" s="12">
        <f>Riesgo!C304</f>
        <v>0</v>
      </c>
      <c r="F300" s="75">
        <f t="shared" si="12"/>
        <v>-0.16017661518942936</v>
      </c>
      <c r="G300" s="26">
        <f t="shared" si="13"/>
        <v>0</v>
      </c>
      <c r="H300" s="26">
        <f t="shared" si="14"/>
        <v>0</v>
      </c>
    </row>
    <row r="301" spans="1:8" x14ac:dyDescent="0.25">
      <c r="A301" s="12">
        <f>Riesgo!C305</f>
        <v>0.49186991202981106</v>
      </c>
      <c r="F301" s="75">
        <f t="shared" si="12"/>
        <v>0.33169329684038174</v>
      </c>
      <c r="G301" s="26">
        <f t="shared" si="13"/>
        <v>3.6493043514512921E-2</v>
      </c>
      <c r="H301" s="26">
        <f t="shared" si="14"/>
        <v>1.2104497915068301E-2</v>
      </c>
    </row>
    <row r="302" spans="1:8" x14ac:dyDescent="0.25">
      <c r="A302" s="12">
        <f>Riesgo!C306</f>
        <v>0.48778068308747607</v>
      </c>
      <c r="F302" s="75">
        <f t="shared" si="12"/>
        <v>0.32760406789804675</v>
      </c>
      <c r="G302" s="26">
        <f t="shared" si="13"/>
        <v>3.5159918314196875E-2</v>
      </c>
      <c r="H302" s="26">
        <f t="shared" si="14"/>
        <v>1.1518532266693931E-2</v>
      </c>
    </row>
    <row r="303" spans="1:8" x14ac:dyDescent="0.25">
      <c r="A303" s="12">
        <f>Riesgo!C307</f>
        <v>0</v>
      </c>
      <c r="F303" s="75">
        <f t="shared" si="12"/>
        <v>-0.16017661518942936</v>
      </c>
      <c r="G303" s="26">
        <f t="shared" si="13"/>
        <v>0</v>
      </c>
      <c r="H303" s="26">
        <f t="shared" si="14"/>
        <v>0</v>
      </c>
    </row>
    <row r="304" spans="1:8" x14ac:dyDescent="0.25">
      <c r="A304" s="12">
        <f>Riesgo!C308</f>
        <v>0.2573015308209447</v>
      </c>
      <c r="F304" s="75">
        <f t="shared" si="12"/>
        <v>9.7124915631515346E-2</v>
      </c>
      <c r="G304" s="26">
        <f t="shared" si="13"/>
        <v>9.162035362192207E-4</v>
      </c>
      <c r="H304" s="26">
        <f t="shared" si="14"/>
        <v>8.8986191156587837E-5</v>
      </c>
    </row>
    <row r="305" spans="1:8" x14ac:dyDescent="0.25">
      <c r="A305" s="12">
        <f>Riesgo!C309</f>
        <v>0</v>
      </c>
      <c r="F305" s="75">
        <f t="shared" si="12"/>
        <v>-0.16017661518942936</v>
      </c>
      <c r="G305" s="26">
        <f t="shared" si="13"/>
        <v>0</v>
      </c>
      <c r="H305" s="26">
        <f t="shared" si="14"/>
        <v>0</v>
      </c>
    </row>
    <row r="306" spans="1:8" x14ac:dyDescent="0.25">
      <c r="A306" s="12">
        <f>Riesgo!C310</f>
        <v>3.939128159157311E-2</v>
      </c>
      <c r="F306" s="75">
        <f t="shared" si="12"/>
        <v>-0.12078533359785625</v>
      </c>
      <c r="G306" s="26">
        <f t="shared" si="13"/>
        <v>-1.7621489253705628E-3</v>
      </c>
      <c r="H306" s="26">
        <f t="shared" si="14"/>
        <v>2.1284174579998732E-4</v>
      </c>
    </row>
    <row r="307" spans="1:8" x14ac:dyDescent="0.25">
      <c r="A307" s="12">
        <f>Riesgo!C311</f>
        <v>0</v>
      </c>
      <c r="F307" s="75">
        <f t="shared" si="12"/>
        <v>-0.16017661518942936</v>
      </c>
      <c r="G307" s="26">
        <f t="shared" si="13"/>
        <v>0</v>
      </c>
      <c r="H307" s="26">
        <f t="shared" si="14"/>
        <v>0</v>
      </c>
    </row>
    <row r="308" spans="1:8" x14ac:dyDescent="0.25">
      <c r="A308" s="12">
        <f>Riesgo!C312</f>
        <v>0</v>
      </c>
      <c r="F308" s="75">
        <f t="shared" si="12"/>
        <v>-0.16017661518942936</v>
      </c>
      <c r="G308" s="26">
        <f t="shared" si="13"/>
        <v>0</v>
      </c>
      <c r="H308" s="26">
        <f t="shared" si="14"/>
        <v>0</v>
      </c>
    </row>
    <row r="309" spans="1:8" x14ac:dyDescent="0.25">
      <c r="A309" s="12">
        <f>Riesgo!C313</f>
        <v>0</v>
      </c>
      <c r="F309" s="75">
        <f t="shared" si="12"/>
        <v>-0.16017661518942936</v>
      </c>
      <c r="G309" s="26">
        <f t="shared" si="13"/>
        <v>0</v>
      </c>
      <c r="H309" s="26">
        <f t="shared" si="14"/>
        <v>0</v>
      </c>
    </row>
    <row r="310" spans="1:8" x14ac:dyDescent="0.25">
      <c r="A310" s="12">
        <f>Riesgo!C314</f>
        <v>0</v>
      </c>
      <c r="F310" s="75">
        <f t="shared" si="12"/>
        <v>-0.16017661518942936</v>
      </c>
      <c r="G310" s="26">
        <f t="shared" si="13"/>
        <v>0</v>
      </c>
      <c r="H310" s="26">
        <f t="shared" si="14"/>
        <v>0</v>
      </c>
    </row>
    <row r="311" spans="1:8" x14ac:dyDescent="0.25">
      <c r="A311" s="12">
        <f>Riesgo!C315</f>
        <v>0</v>
      </c>
      <c r="F311" s="75">
        <f t="shared" si="12"/>
        <v>-0.16017661518942936</v>
      </c>
      <c r="G311" s="26">
        <f t="shared" si="13"/>
        <v>0</v>
      </c>
      <c r="H311" s="26">
        <f t="shared" si="14"/>
        <v>0</v>
      </c>
    </row>
    <row r="312" spans="1:8" x14ac:dyDescent="0.25">
      <c r="A312" s="12">
        <f>Riesgo!C316</f>
        <v>0</v>
      </c>
      <c r="F312" s="75">
        <f t="shared" si="12"/>
        <v>-0.16017661518942936</v>
      </c>
      <c r="G312" s="26">
        <f t="shared" si="13"/>
        <v>0</v>
      </c>
      <c r="H312" s="26">
        <f t="shared" si="14"/>
        <v>0</v>
      </c>
    </row>
    <row r="313" spans="1:8" x14ac:dyDescent="0.25">
      <c r="A313" s="12">
        <f>Riesgo!C317</f>
        <v>0.69511025583342412</v>
      </c>
      <c r="F313" s="75">
        <f t="shared" si="12"/>
        <v>0.53493364064399473</v>
      </c>
      <c r="G313" s="26">
        <f t="shared" si="13"/>
        <v>0.1530734009474104</v>
      </c>
      <c r="H313" s="26">
        <f t="shared" si="14"/>
        <v>8.1884111654556155E-2</v>
      </c>
    </row>
    <row r="314" spans="1:8" x14ac:dyDescent="0.25">
      <c r="A314" s="12">
        <f>Riesgo!C318</f>
        <v>0.28762915166448838</v>
      </c>
      <c r="F314" s="75">
        <f t="shared" si="12"/>
        <v>0.12745253647505903</v>
      </c>
      <c r="G314" s="26">
        <f t="shared" si="13"/>
        <v>2.0703579998018313E-3</v>
      </c>
      <c r="H314" s="26">
        <f t="shared" si="14"/>
        <v>2.6387237848617313E-4</v>
      </c>
    </row>
    <row r="315" spans="1:8" x14ac:dyDescent="0.25">
      <c r="A315" s="12">
        <f>Riesgo!C319</f>
        <v>0.15377808061384712</v>
      </c>
      <c r="F315" s="75">
        <f t="shared" si="12"/>
        <v>-6.398534575582232E-3</v>
      </c>
      <c r="G315" s="26">
        <f t="shared" si="13"/>
        <v>-2.6196396987579723E-7</v>
      </c>
      <c r="H315" s="26">
        <f t="shared" si="14"/>
        <v>1.6761855188070708E-9</v>
      </c>
    </row>
    <row r="316" spans="1:8" x14ac:dyDescent="0.25">
      <c r="A316" s="12">
        <f>Riesgo!C320</f>
        <v>0</v>
      </c>
      <c r="F316" s="75">
        <f t="shared" si="12"/>
        <v>-0.16017661518942936</v>
      </c>
      <c r="G316" s="26">
        <f t="shared" si="13"/>
        <v>0</v>
      </c>
      <c r="H316" s="26">
        <f t="shared" si="14"/>
        <v>0</v>
      </c>
    </row>
    <row r="317" spans="1:8" x14ac:dyDescent="0.25">
      <c r="A317" s="12">
        <f>Riesgo!C321</f>
        <v>0.30644181173241425</v>
      </c>
      <c r="F317" s="75">
        <f t="shared" si="12"/>
        <v>0.14626519654298489</v>
      </c>
      <c r="G317" s="26">
        <f t="shared" si="13"/>
        <v>3.1291256113742684E-3</v>
      </c>
      <c r="H317" s="26">
        <f t="shared" si="14"/>
        <v>4.5768217255534507E-4</v>
      </c>
    </row>
    <row r="318" spans="1:8" x14ac:dyDescent="0.25">
      <c r="A318" s="12">
        <f>Riesgo!C322</f>
        <v>9.4692882963910603E-3</v>
      </c>
      <c r="F318" s="75">
        <f t="shared" si="12"/>
        <v>-0.15070732689303828</v>
      </c>
      <c r="G318" s="26">
        <f t="shared" si="13"/>
        <v>-3.422970059263872E-3</v>
      </c>
      <c r="H318" s="26">
        <f t="shared" si="14"/>
        <v>5.1586666766656301E-4</v>
      </c>
    </row>
    <row r="319" spans="1:8" x14ac:dyDescent="0.25">
      <c r="A319" s="12">
        <f>Riesgo!C323</f>
        <v>0.53892019896527688</v>
      </c>
      <c r="F319" s="75">
        <f t="shared" si="12"/>
        <v>0.37874358377584749</v>
      </c>
      <c r="G319" s="26">
        <f t="shared" si="13"/>
        <v>5.4329518091511715E-2</v>
      </c>
      <c r="H319" s="26">
        <f t="shared" si="14"/>
        <v>2.0576956386793889E-2</v>
      </c>
    </row>
    <row r="320" spans="1:8" x14ac:dyDescent="0.25">
      <c r="A320" s="12">
        <f>Riesgo!C324</f>
        <v>0</v>
      </c>
      <c r="F320" s="75">
        <f t="shared" si="12"/>
        <v>-0.16017661518942936</v>
      </c>
      <c r="G320" s="26">
        <f t="shared" si="13"/>
        <v>0</v>
      </c>
      <c r="H320" s="26">
        <f t="shared" si="14"/>
        <v>0</v>
      </c>
    </row>
    <row r="321" spans="1:8" x14ac:dyDescent="0.25">
      <c r="A321" s="12">
        <f>Riesgo!C325</f>
        <v>0</v>
      </c>
      <c r="F321" s="75">
        <f t="shared" si="12"/>
        <v>-0.16017661518942936</v>
      </c>
      <c r="G321" s="26">
        <f t="shared" si="13"/>
        <v>0</v>
      </c>
      <c r="H321" s="26">
        <f t="shared" si="14"/>
        <v>0</v>
      </c>
    </row>
    <row r="322" spans="1:8" x14ac:dyDescent="0.25">
      <c r="A322" s="12">
        <f>Riesgo!C326</f>
        <v>0</v>
      </c>
      <c r="F322" s="75">
        <f t="shared" si="12"/>
        <v>-0.16017661518942936</v>
      </c>
      <c r="G322" s="26">
        <f t="shared" si="13"/>
        <v>0</v>
      </c>
      <c r="H322" s="26">
        <f t="shared" si="14"/>
        <v>0</v>
      </c>
    </row>
    <row r="323" spans="1:8" x14ac:dyDescent="0.25">
      <c r="A323" s="12">
        <f>Riesgo!C327</f>
        <v>0.15192718458579732</v>
      </c>
      <c r="F323" s="75">
        <f t="shared" ref="F323:F386" si="15">A323-$D$4</f>
        <v>-8.2494306036320353E-3</v>
      </c>
      <c r="G323" s="26">
        <f t="shared" ref="G323:G386" si="16">IF(A323=0,0,(A323-D$4)^3)</f>
        <v>-5.6139936940318406E-7</v>
      </c>
      <c r="H323" s="26">
        <f t="shared" ref="H323:H386" si="17">IF(A323=0,0,(A323-D$4)^4)</f>
        <v>4.6312251388143526E-9</v>
      </c>
    </row>
    <row r="324" spans="1:8" x14ac:dyDescent="0.25">
      <c r="A324" s="12">
        <f>Riesgo!C328</f>
        <v>0</v>
      </c>
      <c r="F324" s="75">
        <f t="shared" si="15"/>
        <v>-0.16017661518942936</v>
      </c>
      <c r="G324" s="26">
        <f t="shared" si="16"/>
        <v>0</v>
      </c>
      <c r="H324" s="26">
        <f t="shared" si="17"/>
        <v>0</v>
      </c>
    </row>
    <row r="325" spans="1:8" x14ac:dyDescent="0.25">
      <c r="A325" s="12">
        <f>Riesgo!C329</f>
        <v>0.84416175175917285</v>
      </c>
      <c r="F325" s="75">
        <f t="shared" si="15"/>
        <v>0.68398513656974347</v>
      </c>
      <c r="G325" s="26">
        <f t="shared" si="16"/>
        <v>0.31999264261824945</v>
      </c>
      <c r="H325" s="26">
        <f t="shared" si="17"/>
        <v>0.21887021136255647</v>
      </c>
    </row>
    <row r="326" spans="1:8" x14ac:dyDescent="0.25">
      <c r="A326" s="12">
        <f>Riesgo!C330</f>
        <v>0.25099927840276526</v>
      </c>
      <c r="F326" s="75">
        <f t="shared" si="15"/>
        <v>9.0822663213335902E-2</v>
      </c>
      <c r="G326" s="26">
        <f t="shared" si="16"/>
        <v>7.4917400202765888E-4</v>
      </c>
      <c r="H326" s="26">
        <f t="shared" si="17"/>
        <v>6.8041978074345102E-5</v>
      </c>
    </row>
    <row r="327" spans="1:8" x14ac:dyDescent="0.25">
      <c r="A327" s="12">
        <f>Riesgo!C331</f>
        <v>0</v>
      </c>
      <c r="F327" s="75">
        <f t="shared" si="15"/>
        <v>-0.16017661518942936</v>
      </c>
      <c r="G327" s="26">
        <f t="shared" si="16"/>
        <v>0</v>
      </c>
      <c r="H327" s="26">
        <f t="shared" si="17"/>
        <v>0</v>
      </c>
    </row>
    <row r="328" spans="1:8" x14ac:dyDescent="0.25">
      <c r="A328" s="12">
        <f>Riesgo!C332</f>
        <v>0.27267299474988249</v>
      </c>
      <c r="F328" s="75">
        <f t="shared" si="15"/>
        <v>0.11249637956045314</v>
      </c>
      <c r="G328" s="26">
        <f t="shared" si="16"/>
        <v>1.4236906658597166E-3</v>
      </c>
      <c r="H328" s="26">
        <f t="shared" si="17"/>
        <v>1.6016004552322894E-4</v>
      </c>
    </row>
    <row r="329" spans="1:8" x14ac:dyDescent="0.25">
      <c r="A329" s="12">
        <f>Riesgo!C333</f>
        <v>0</v>
      </c>
      <c r="F329" s="75">
        <f t="shared" si="15"/>
        <v>-0.16017661518942936</v>
      </c>
      <c r="G329" s="26">
        <f t="shared" si="16"/>
        <v>0</v>
      </c>
      <c r="H329" s="26">
        <f t="shared" si="17"/>
        <v>0</v>
      </c>
    </row>
    <row r="330" spans="1:8" x14ac:dyDescent="0.25">
      <c r="A330" s="12">
        <f>Riesgo!C334</f>
        <v>0</v>
      </c>
      <c r="F330" s="75">
        <f t="shared" si="15"/>
        <v>-0.16017661518942936</v>
      </c>
      <c r="G330" s="26">
        <f t="shared" si="16"/>
        <v>0</v>
      </c>
      <c r="H330" s="26">
        <f t="shared" si="17"/>
        <v>0</v>
      </c>
    </row>
    <row r="331" spans="1:8" x14ac:dyDescent="0.25">
      <c r="A331" s="12">
        <f>Riesgo!C335</f>
        <v>0</v>
      </c>
      <c r="F331" s="75">
        <f t="shared" si="15"/>
        <v>-0.16017661518942936</v>
      </c>
      <c r="G331" s="26">
        <f t="shared" si="16"/>
        <v>0</v>
      </c>
      <c r="H331" s="26">
        <f t="shared" si="17"/>
        <v>0</v>
      </c>
    </row>
    <row r="332" spans="1:8" x14ac:dyDescent="0.25">
      <c r="A332" s="12">
        <f>Riesgo!C336</f>
        <v>0.27303954939693098</v>
      </c>
      <c r="F332" s="75">
        <f t="shared" si="15"/>
        <v>0.11286293420750163</v>
      </c>
      <c r="G332" s="26">
        <f t="shared" si="16"/>
        <v>1.4376527869153749E-3</v>
      </c>
      <c r="H332" s="26">
        <f t="shared" si="17"/>
        <v>1.622577119028613E-4</v>
      </c>
    </row>
    <row r="333" spans="1:8" x14ac:dyDescent="0.25">
      <c r="A333" s="12">
        <f>Riesgo!C337</f>
        <v>0</v>
      </c>
      <c r="F333" s="75">
        <f t="shared" si="15"/>
        <v>-0.16017661518942936</v>
      </c>
      <c r="G333" s="26">
        <f t="shared" si="16"/>
        <v>0</v>
      </c>
      <c r="H333" s="26">
        <f t="shared" si="17"/>
        <v>0</v>
      </c>
    </row>
    <row r="334" spans="1:8" x14ac:dyDescent="0.25">
      <c r="A334" s="12">
        <f>Riesgo!C338</f>
        <v>0</v>
      </c>
      <c r="F334" s="75">
        <f t="shared" si="15"/>
        <v>-0.16017661518942936</v>
      </c>
      <c r="G334" s="26">
        <f t="shared" si="16"/>
        <v>0</v>
      </c>
      <c r="H334" s="26">
        <f t="shared" si="17"/>
        <v>0</v>
      </c>
    </row>
    <row r="335" spans="1:8" x14ac:dyDescent="0.25">
      <c r="A335" s="12">
        <f>Riesgo!C339</f>
        <v>0.22087659244207317</v>
      </c>
      <c r="F335" s="75">
        <f t="shared" si="15"/>
        <v>6.0699977252643811E-2</v>
      </c>
      <c r="G335" s="26">
        <f t="shared" si="16"/>
        <v>2.2364829156287501E-4</v>
      </c>
      <c r="H335" s="26">
        <f t="shared" si="17"/>
        <v>1.3575446210459166E-5</v>
      </c>
    </row>
    <row r="336" spans="1:8" x14ac:dyDescent="0.25">
      <c r="A336" s="12">
        <f>Riesgo!C340</f>
        <v>0.37353934269166561</v>
      </c>
      <c r="F336" s="75">
        <f t="shared" si="15"/>
        <v>0.21336272750223625</v>
      </c>
      <c r="G336" s="26">
        <f t="shared" si="16"/>
        <v>9.7130508738942998E-3</v>
      </c>
      <c r="H336" s="26">
        <f t="shared" si="17"/>
        <v>2.0724030268220671E-3</v>
      </c>
    </row>
    <row r="337" spans="1:8" x14ac:dyDescent="0.25">
      <c r="A337" s="12">
        <f>Riesgo!C341</f>
        <v>0.52842405755607968</v>
      </c>
      <c r="F337" s="75">
        <f t="shared" si="15"/>
        <v>0.3682474423666503</v>
      </c>
      <c r="G337" s="26">
        <f t="shared" si="16"/>
        <v>4.9936628515742272E-2</v>
      </c>
      <c r="H337" s="26">
        <f t="shared" si="17"/>
        <v>1.8389035731335629E-2</v>
      </c>
    </row>
    <row r="338" spans="1:8" x14ac:dyDescent="0.25">
      <c r="A338" s="12">
        <f>Riesgo!C342</f>
        <v>0</v>
      </c>
      <c r="F338" s="75">
        <f t="shared" si="15"/>
        <v>-0.16017661518942936</v>
      </c>
      <c r="G338" s="26">
        <f t="shared" si="16"/>
        <v>0</v>
      </c>
      <c r="H338" s="26">
        <f t="shared" si="17"/>
        <v>0</v>
      </c>
    </row>
    <row r="339" spans="1:8" x14ac:dyDescent="0.25">
      <c r="A339" s="12">
        <f>Riesgo!C343</f>
        <v>0.21796502282571359</v>
      </c>
      <c r="F339" s="75">
        <f t="shared" si="15"/>
        <v>5.7788407636284234E-2</v>
      </c>
      <c r="G339" s="26">
        <f t="shared" si="16"/>
        <v>1.929843906032479E-4</v>
      </c>
      <c r="H339" s="26">
        <f t="shared" si="17"/>
        <v>1.1152260631620391E-5</v>
      </c>
    </row>
    <row r="340" spans="1:8" x14ac:dyDescent="0.25">
      <c r="A340" s="12">
        <f>Riesgo!C344</f>
        <v>6.3015736706681008E-2</v>
      </c>
      <c r="F340" s="75">
        <f t="shared" si="15"/>
        <v>-9.7160878482748347E-2</v>
      </c>
      <c r="G340" s="26">
        <f t="shared" si="16"/>
        <v>-9.1722165272526367E-4</v>
      </c>
      <c r="H340" s="26">
        <f t="shared" si="17"/>
        <v>8.9118061542184959E-5</v>
      </c>
    </row>
    <row r="341" spans="1:8" x14ac:dyDescent="0.25">
      <c r="A341" s="12">
        <f>Riesgo!C345</f>
        <v>0.18207508376848031</v>
      </c>
      <c r="F341" s="75">
        <f t="shared" si="15"/>
        <v>2.189846857905095E-2</v>
      </c>
      <c r="G341" s="26">
        <f t="shared" si="16"/>
        <v>1.0501255699675221E-5</v>
      </c>
      <c r="H341" s="26">
        <f t="shared" si="17"/>
        <v>2.2996141797991752E-7</v>
      </c>
    </row>
    <row r="342" spans="1:8" x14ac:dyDescent="0.25">
      <c r="A342" s="12">
        <f>Riesgo!C346</f>
        <v>0</v>
      </c>
      <c r="F342" s="75">
        <f t="shared" si="15"/>
        <v>-0.16017661518942936</v>
      </c>
      <c r="G342" s="26">
        <f t="shared" si="16"/>
        <v>0</v>
      </c>
      <c r="H342" s="26">
        <f t="shared" si="17"/>
        <v>0</v>
      </c>
    </row>
    <row r="343" spans="1:8" x14ac:dyDescent="0.25">
      <c r="A343" s="12">
        <f>Riesgo!C347</f>
        <v>0</v>
      </c>
      <c r="F343" s="75">
        <f t="shared" si="15"/>
        <v>-0.16017661518942936</v>
      </c>
      <c r="G343" s="26">
        <f t="shared" si="16"/>
        <v>0</v>
      </c>
      <c r="H343" s="26">
        <f t="shared" si="17"/>
        <v>0</v>
      </c>
    </row>
    <row r="344" spans="1:8" x14ac:dyDescent="0.25">
      <c r="A344" s="12">
        <f>Riesgo!C348</f>
        <v>0.4163327357314951</v>
      </c>
      <c r="F344" s="75">
        <f t="shared" si="15"/>
        <v>0.25615612054206571</v>
      </c>
      <c r="G344" s="26">
        <f t="shared" si="16"/>
        <v>1.6807929270282646E-2</v>
      </c>
      <c r="H344" s="26">
        <f t="shared" si="17"/>
        <v>4.3054539562210363E-3</v>
      </c>
    </row>
    <row r="345" spans="1:8" x14ac:dyDescent="0.25">
      <c r="A345" s="12">
        <f>Riesgo!C349</f>
        <v>0</v>
      </c>
      <c r="F345" s="75">
        <f t="shared" si="15"/>
        <v>-0.16017661518942936</v>
      </c>
      <c r="G345" s="26">
        <f t="shared" si="16"/>
        <v>0</v>
      </c>
      <c r="H345" s="26">
        <f t="shared" si="17"/>
        <v>0</v>
      </c>
    </row>
    <row r="346" spans="1:8" x14ac:dyDescent="0.25">
      <c r="A346" s="12">
        <f>Riesgo!C350</f>
        <v>1.7762371276573201E-2</v>
      </c>
      <c r="F346" s="75">
        <f t="shared" si="15"/>
        <v>-0.14241424391285615</v>
      </c>
      <c r="G346" s="26">
        <f t="shared" si="16"/>
        <v>-2.8884196146161671E-3</v>
      </c>
      <c r="H346" s="26">
        <f t="shared" si="17"/>
        <v>4.1135209551862472E-4</v>
      </c>
    </row>
    <row r="347" spans="1:8" x14ac:dyDescent="0.25">
      <c r="A347" s="12">
        <f>Riesgo!C351</f>
        <v>0</v>
      </c>
      <c r="F347" s="75">
        <f t="shared" si="15"/>
        <v>-0.16017661518942936</v>
      </c>
      <c r="G347" s="26">
        <f t="shared" si="16"/>
        <v>0</v>
      </c>
      <c r="H347" s="26">
        <f t="shared" si="17"/>
        <v>0</v>
      </c>
    </row>
    <row r="348" spans="1:8" x14ac:dyDescent="0.25">
      <c r="A348" s="12">
        <f>Riesgo!C352</f>
        <v>0</v>
      </c>
      <c r="F348" s="75">
        <f t="shared" si="15"/>
        <v>-0.16017661518942936</v>
      </c>
      <c r="G348" s="26">
        <f t="shared" si="16"/>
        <v>0</v>
      </c>
      <c r="H348" s="26">
        <f t="shared" si="17"/>
        <v>0</v>
      </c>
    </row>
    <row r="349" spans="1:8" x14ac:dyDescent="0.25">
      <c r="A349" s="12">
        <f>Riesgo!C353</f>
        <v>0</v>
      </c>
      <c r="F349" s="75">
        <f t="shared" si="15"/>
        <v>-0.16017661518942936</v>
      </c>
      <c r="G349" s="26">
        <f t="shared" si="16"/>
        <v>0</v>
      </c>
      <c r="H349" s="26">
        <f t="shared" si="17"/>
        <v>0</v>
      </c>
    </row>
    <row r="350" spans="1:8" x14ac:dyDescent="0.25">
      <c r="A350" s="12">
        <f>Riesgo!C354</f>
        <v>0</v>
      </c>
      <c r="F350" s="75">
        <f t="shared" si="15"/>
        <v>-0.16017661518942936</v>
      </c>
      <c r="G350" s="26">
        <f t="shared" si="16"/>
        <v>0</v>
      </c>
      <c r="H350" s="26">
        <f t="shared" si="17"/>
        <v>0</v>
      </c>
    </row>
    <row r="351" spans="1:8" x14ac:dyDescent="0.25">
      <c r="A351" s="12">
        <f>Riesgo!C355</f>
        <v>0</v>
      </c>
      <c r="F351" s="75">
        <f t="shared" si="15"/>
        <v>-0.16017661518942936</v>
      </c>
      <c r="G351" s="26">
        <f t="shared" si="16"/>
        <v>0</v>
      </c>
      <c r="H351" s="26">
        <f t="shared" si="17"/>
        <v>0</v>
      </c>
    </row>
    <row r="352" spans="1:8" x14ac:dyDescent="0.25">
      <c r="A352" s="12">
        <f>Riesgo!C356</f>
        <v>0</v>
      </c>
      <c r="F352" s="75">
        <f t="shared" si="15"/>
        <v>-0.16017661518942936</v>
      </c>
      <c r="G352" s="26">
        <f t="shared" si="16"/>
        <v>0</v>
      </c>
      <c r="H352" s="26">
        <f t="shared" si="17"/>
        <v>0</v>
      </c>
    </row>
    <row r="353" spans="1:8" x14ac:dyDescent="0.25">
      <c r="A353" s="12">
        <f>Riesgo!C357</f>
        <v>0</v>
      </c>
      <c r="F353" s="75">
        <f t="shared" si="15"/>
        <v>-0.16017661518942936</v>
      </c>
      <c r="G353" s="26">
        <f t="shared" si="16"/>
        <v>0</v>
      </c>
      <c r="H353" s="26">
        <f t="shared" si="17"/>
        <v>0</v>
      </c>
    </row>
    <row r="354" spans="1:8" x14ac:dyDescent="0.25">
      <c r="A354" s="12">
        <f>Riesgo!C358</f>
        <v>0</v>
      </c>
      <c r="F354" s="75">
        <f t="shared" si="15"/>
        <v>-0.16017661518942936</v>
      </c>
      <c r="G354" s="26">
        <f t="shared" si="16"/>
        <v>0</v>
      </c>
      <c r="H354" s="26">
        <f t="shared" si="17"/>
        <v>0</v>
      </c>
    </row>
    <row r="355" spans="1:8" x14ac:dyDescent="0.25">
      <c r="A355" s="12">
        <f>Riesgo!C359</f>
        <v>1</v>
      </c>
      <c r="F355" s="75">
        <f t="shared" si="15"/>
        <v>0.83982338481057062</v>
      </c>
      <c r="G355" s="26">
        <f t="shared" si="16"/>
        <v>0.59233021956767806</v>
      </c>
      <c r="H355" s="26">
        <f t="shared" si="17"/>
        <v>0.49745276992291593</v>
      </c>
    </row>
    <row r="356" spans="1:8" x14ac:dyDescent="0.25">
      <c r="A356" s="12">
        <f>Riesgo!C360</f>
        <v>6.1984929477236416E-3</v>
      </c>
      <c r="F356" s="75">
        <f t="shared" si="15"/>
        <v>-0.15397812224170571</v>
      </c>
      <c r="G356" s="26">
        <f t="shared" si="16"/>
        <v>-3.65070766237238E-3</v>
      </c>
      <c r="H356" s="26">
        <f t="shared" si="17"/>
        <v>5.6212911070550604E-4</v>
      </c>
    </row>
    <row r="357" spans="1:8" x14ac:dyDescent="0.25">
      <c r="A357" s="12">
        <f>Riesgo!C361</f>
        <v>0</v>
      </c>
      <c r="F357" s="75">
        <f t="shared" si="15"/>
        <v>-0.16017661518942936</v>
      </c>
      <c r="G357" s="26">
        <f t="shared" si="16"/>
        <v>0</v>
      </c>
      <c r="H357" s="26">
        <f t="shared" si="17"/>
        <v>0</v>
      </c>
    </row>
    <row r="358" spans="1:8" x14ac:dyDescent="0.25">
      <c r="A358" s="12">
        <f>Riesgo!C362</f>
        <v>0</v>
      </c>
      <c r="F358" s="75">
        <f t="shared" si="15"/>
        <v>-0.16017661518942936</v>
      </c>
      <c r="G358" s="26">
        <f t="shared" si="16"/>
        <v>0</v>
      </c>
      <c r="H358" s="26">
        <f t="shared" si="17"/>
        <v>0</v>
      </c>
    </row>
    <row r="359" spans="1:8" x14ac:dyDescent="0.25">
      <c r="A359" s="12">
        <f>Riesgo!C363</f>
        <v>0.99784461898572419</v>
      </c>
      <c r="F359" s="75">
        <f t="shared" si="15"/>
        <v>0.8376680037962948</v>
      </c>
      <c r="G359" s="26">
        <f t="shared" si="16"/>
        <v>0.58778132203398159</v>
      </c>
      <c r="H359" s="26">
        <f t="shared" si="17"/>
        <v>0.49236560669695245</v>
      </c>
    </row>
    <row r="360" spans="1:8" x14ac:dyDescent="0.25">
      <c r="A360" s="12">
        <f>Riesgo!C364</f>
        <v>0</v>
      </c>
      <c r="F360" s="75">
        <f t="shared" si="15"/>
        <v>-0.16017661518942936</v>
      </c>
      <c r="G360" s="26">
        <f t="shared" si="16"/>
        <v>0</v>
      </c>
      <c r="H360" s="26">
        <f t="shared" si="17"/>
        <v>0</v>
      </c>
    </row>
    <row r="361" spans="1:8" x14ac:dyDescent="0.25">
      <c r="A361" s="12">
        <f>Riesgo!C365</f>
        <v>0</v>
      </c>
      <c r="F361" s="75">
        <f t="shared" si="15"/>
        <v>-0.16017661518942936</v>
      </c>
      <c r="G361" s="26">
        <f t="shared" si="16"/>
        <v>0</v>
      </c>
      <c r="H361" s="26">
        <f t="shared" si="17"/>
        <v>0</v>
      </c>
    </row>
    <row r="362" spans="1:8" x14ac:dyDescent="0.25">
      <c r="A362" s="12">
        <f>Riesgo!C366</f>
        <v>0</v>
      </c>
      <c r="F362" s="75">
        <f t="shared" si="15"/>
        <v>-0.16017661518942936</v>
      </c>
      <c r="G362" s="26">
        <f t="shared" si="16"/>
        <v>0</v>
      </c>
      <c r="H362" s="26">
        <f t="shared" si="17"/>
        <v>0</v>
      </c>
    </row>
    <row r="363" spans="1:8" x14ac:dyDescent="0.25">
      <c r="A363" s="12">
        <f>Riesgo!C367</f>
        <v>0.89552121905393089</v>
      </c>
      <c r="F363" s="75">
        <f t="shared" si="15"/>
        <v>0.73534460386450151</v>
      </c>
      <c r="G363" s="26">
        <f t="shared" si="16"/>
        <v>0.39762412775679401</v>
      </c>
      <c r="H363" s="26">
        <f t="shared" si="17"/>
        <v>0.29239075671228765</v>
      </c>
    </row>
    <row r="364" spans="1:8" x14ac:dyDescent="0.25">
      <c r="A364" s="12">
        <f>Riesgo!C368</f>
        <v>0</v>
      </c>
      <c r="F364" s="75">
        <f t="shared" si="15"/>
        <v>-0.16017661518942936</v>
      </c>
      <c r="G364" s="26">
        <f t="shared" si="16"/>
        <v>0</v>
      </c>
      <c r="H364" s="26">
        <f t="shared" si="17"/>
        <v>0</v>
      </c>
    </row>
    <row r="365" spans="1:8" x14ac:dyDescent="0.25">
      <c r="A365" s="12">
        <f>Riesgo!C369</f>
        <v>0</v>
      </c>
      <c r="F365" s="75">
        <f t="shared" si="15"/>
        <v>-0.16017661518942936</v>
      </c>
      <c r="G365" s="26">
        <f t="shared" si="16"/>
        <v>0</v>
      </c>
      <c r="H365" s="26">
        <f t="shared" si="17"/>
        <v>0</v>
      </c>
    </row>
    <row r="366" spans="1:8" x14ac:dyDescent="0.25">
      <c r="A366" s="12">
        <f>Riesgo!C370</f>
        <v>0</v>
      </c>
      <c r="F366" s="75">
        <f t="shared" si="15"/>
        <v>-0.16017661518942936</v>
      </c>
      <c r="G366" s="26">
        <f t="shared" si="16"/>
        <v>0</v>
      </c>
      <c r="H366" s="26">
        <f t="shared" si="17"/>
        <v>0</v>
      </c>
    </row>
    <row r="367" spans="1:8" x14ac:dyDescent="0.25">
      <c r="A367" s="12">
        <f>Riesgo!C371</f>
        <v>0.57366478714417701</v>
      </c>
      <c r="F367" s="75">
        <f t="shared" si="15"/>
        <v>0.41348817195474763</v>
      </c>
      <c r="G367" s="26">
        <f t="shared" si="16"/>
        <v>7.0695093391176536E-2</v>
      </c>
      <c r="H367" s="26">
        <f t="shared" si="17"/>
        <v>2.9231584932487745E-2</v>
      </c>
    </row>
    <row r="368" spans="1:8" x14ac:dyDescent="0.25">
      <c r="A368" s="12">
        <f>Riesgo!C372</f>
        <v>0</v>
      </c>
      <c r="F368" s="75">
        <f t="shared" si="15"/>
        <v>-0.16017661518942936</v>
      </c>
      <c r="G368" s="26">
        <f t="shared" si="16"/>
        <v>0</v>
      </c>
      <c r="H368" s="26">
        <f t="shared" si="17"/>
        <v>0</v>
      </c>
    </row>
    <row r="369" spans="1:8" x14ac:dyDescent="0.25">
      <c r="A369" s="12">
        <f>Riesgo!C373</f>
        <v>0.75162915582393086</v>
      </c>
      <c r="F369" s="75">
        <f t="shared" si="15"/>
        <v>0.59145254063450148</v>
      </c>
      <c r="G369" s="26">
        <f t="shared" si="16"/>
        <v>0.20689962572678997</v>
      </c>
      <c r="H369" s="26">
        <f t="shared" si="17"/>
        <v>0.12237130929243738</v>
      </c>
    </row>
    <row r="370" spans="1:8" x14ac:dyDescent="0.25">
      <c r="A370" s="12">
        <f>Riesgo!C374</f>
        <v>0.24391895791866833</v>
      </c>
      <c r="F370" s="75">
        <f t="shared" si="15"/>
        <v>8.3742342729238972E-2</v>
      </c>
      <c r="G370" s="26">
        <f t="shared" si="16"/>
        <v>5.8726662337920028E-4</v>
      </c>
      <c r="H370" s="26">
        <f t="shared" si="17"/>
        <v>4.91790828484639E-5</v>
      </c>
    </row>
    <row r="371" spans="1:8" x14ac:dyDescent="0.25">
      <c r="A371" s="12">
        <f>Riesgo!C375</f>
        <v>0</v>
      </c>
      <c r="F371" s="75">
        <f t="shared" si="15"/>
        <v>-0.16017661518942936</v>
      </c>
      <c r="G371" s="26">
        <f t="shared" si="16"/>
        <v>0</v>
      </c>
      <c r="H371" s="26">
        <f t="shared" si="17"/>
        <v>0</v>
      </c>
    </row>
    <row r="372" spans="1:8" x14ac:dyDescent="0.25">
      <c r="A372" s="12">
        <f>Riesgo!C376</f>
        <v>1</v>
      </c>
      <c r="F372" s="75">
        <f t="shared" si="15"/>
        <v>0.83982338481057062</v>
      </c>
      <c r="G372" s="26">
        <f t="shared" si="16"/>
        <v>0.59233021956767806</v>
      </c>
      <c r="H372" s="26">
        <f t="shared" si="17"/>
        <v>0.49745276992291593</v>
      </c>
    </row>
    <row r="373" spans="1:8" x14ac:dyDescent="0.25">
      <c r="A373" s="12">
        <f>Riesgo!C377</f>
        <v>0.25783315841811905</v>
      </c>
      <c r="F373" s="75">
        <f t="shared" si="15"/>
        <v>9.7656543228689691E-2</v>
      </c>
      <c r="G373" s="26">
        <f t="shared" si="16"/>
        <v>9.3133096398077451E-4</v>
      </c>
      <c r="H373" s="26">
        <f t="shared" si="17"/>
        <v>9.0950562544205745E-5</v>
      </c>
    </row>
    <row r="374" spans="1:8" x14ac:dyDescent="0.25">
      <c r="A374" s="12">
        <f>Riesgo!C378</f>
        <v>0.77409607812061887</v>
      </c>
      <c r="F374" s="75">
        <f t="shared" si="15"/>
        <v>0.61391946293118949</v>
      </c>
      <c r="G374" s="26">
        <f t="shared" si="16"/>
        <v>0.231384469488714</v>
      </c>
      <c r="H374" s="26">
        <f t="shared" si="17"/>
        <v>0.1420514292391295</v>
      </c>
    </row>
    <row r="375" spans="1:8" x14ac:dyDescent="0.25">
      <c r="A375" s="12">
        <f>Riesgo!C379</f>
        <v>0</v>
      </c>
      <c r="F375" s="75">
        <f t="shared" si="15"/>
        <v>-0.16017661518942936</v>
      </c>
      <c r="G375" s="26">
        <f t="shared" si="16"/>
        <v>0</v>
      </c>
      <c r="H375" s="26">
        <f t="shared" si="17"/>
        <v>0</v>
      </c>
    </row>
    <row r="376" spans="1:8" x14ac:dyDescent="0.25">
      <c r="A376" s="12">
        <f>Riesgo!C380</f>
        <v>0</v>
      </c>
      <c r="F376" s="75">
        <f t="shared" si="15"/>
        <v>-0.16017661518942936</v>
      </c>
      <c r="G376" s="26">
        <f t="shared" si="16"/>
        <v>0</v>
      </c>
      <c r="H376" s="26">
        <f t="shared" si="17"/>
        <v>0</v>
      </c>
    </row>
    <row r="377" spans="1:8" x14ac:dyDescent="0.25">
      <c r="A377" s="12">
        <f>Riesgo!C381</f>
        <v>3.7730259994268343E-2</v>
      </c>
      <c r="F377" s="75">
        <f t="shared" si="15"/>
        <v>-0.12244635519516101</v>
      </c>
      <c r="G377" s="26">
        <f t="shared" si="16"/>
        <v>-1.8358516603664465E-3</v>
      </c>
      <c r="H377" s="26">
        <f t="shared" si="17"/>
        <v>2.2479334449085599E-4</v>
      </c>
    </row>
    <row r="378" spans="1:8" x14ac:dyDescent="0.25">
      <c r="A378" s="12">
        <f>Riesgo!C382</f>
        <v>0</v>
      </c>
      <c r="F378" s="75">
        <f t="shared" si="15"/>
        <v>-0.16017661518942936</v>
      </c>
      <c r="G378" s="26">
        <f t="shared" si="16"/>
        <v>0</v>
      </c>
      <c r="H378" s="26">
        <f t="shared" si="17"/>
        <v>0</v>
      </c>
    </row>
    <row r="379" spans="1:8" x14ac:dyDescent="0.25">
      <c r="A379" s="12">
        <f>Riesgo!C383</f>
        <v>0</v>
      </c>
      <c r="F379" s="75">
        <f t="shared" si="15"/>
        <v>-0.16017661518942936</v>
      </c>
      <c r="G379" s="26">
        <f t="shared" si="16"/>
        <v>0</v>
      </c>
      <c r="H379" s="26">
        <f t="shared" si="17"/>
        <v>0</v>
      </c>
    </row>
    <row r="380" spans="1:8" x14ac:dyDescent="0.25">
      <c r="A380" s="12">
        <f>Riesgo!C384</f>
        <v>1</v>
      </c>
      <c r="F380" s="75">
        <f t="shared" si="15"/>
        <v>0.83982338481057062</v>
      </c>
      <c r="G380" s="26">
        <f t="shared" si="16"/>
        <v>0.59233021956767806</v>
      </c>
      <c r="H380" s="26">
        <f t="shared" si="17"/>
        <v>0.49745276992291593</v>
      </c>
    </row>
    <row r="381" spans="1:8" x14ac:dyDescent="0.25">
      <c r="A381" s="12">
        <f>Riesgo!C385</f>
        <v>0.39403835159159384</v>
      </c>
      <c r="F381" s="75">
        <f t="shared" si="15"/>
        <v>0.23386173640216448</v>
      </c>
      <c r="G381" s="26">
        <f t="shared" si="16"/>
        <v>1.2790205132676981E-2</v>
      </c>
      <c r="H381" s="26">
        <f t="shared" si="17"/>
        <v>2.9911395812677152E-3</v>
      </c>
    </row>
    <row r="382" spans="1:8" x14ac:dyDescent="0.25">
      <c r="A382" s="12">
        <f>Riesgo!C386</f>
        <v>0</v>
      </c>
      <c r="F382" s="75">
        <f t="shared" si="15"/>
        <v>-0.16017661518942936</v>
      </c>
      <c r="G382" s="26">
        <f t="shared" si="16"/>
        <v>0</v>
      </c>
      <c r="H382" s="26">
        <f t="shared" si="17"/>
        <v>0</v>
      </c>
    </row>
    <row r="383" spans="1:8" x14ac:dyDescent="0.25">
      <c r="A383" s="12">
        <f>Riesgo!C387</f>
        <v>0</v>
      </c>
      <c r="F383" s="75">
        <f t="shared" si="15"/>
        <v>-0.16017661518942936</v>
      </c>
      <c r="G383" s="26">
        <f t="shared" si="16"/>
        <v>0</v>
      </c>
      <c r="H383" s="26">
        <f t="shared" si="17"/>
        <v>0</v>
      </c>
    </row>
    <row r="384" spans="1:8" x14ac:dyDescent="0.25">
      <c r="A384" s="12">
        <f>Riesgo!C388</f>
        <v>0</v>
      </c>
      <c r="F384" s="75">
        <f t="shared" si="15"/>
        <v>-0.16017661518942936</v>
      </c>
      <c r="G384" s="26">
        <f t="shared" si="16"/>
        <v>0</v>
      </c>
      <c r="H384" s="26">
        <f t="shared" si="17"/>
        <v>0</v>
      </c>
    </row>
    <row r="385" spans="1:8" x14ac:dyDescent="0.25">
      <c r="A385" s="12">
        <f>Riesgo!C389</f>
        <v>9.2734123965523649E-2</v>
      </c>
      <c r="F385" s="75">
        <f t="shared" si="15"/>
        <v>-6.7442491223905707E-2</v>
      </c>
      <c r="G385" s="26">
        <f t="shared" si="16"/>
        <v>-3.0676147144657857E-4</v>
      </c>
      <c r="H385" s="26">
        <f t="shared" si="17"/>
        <v>2.0688757845868273E-5</v>
      </c>
    </row>
    <row r="386" spans="1:8" x14ac:dyDescent="0.25">
      <c r="A386" s="12">
        <f>Riesgo!C390</f>
        <v>0.96555834624262882</v>
      </c>
      <c r="F386" s="75">
        <f t="shared" si="15"/>
        <v>0.80538173105319943</v>
      </c>
      <c r="G386" s="26">
        <f t="shared" si="16"/>
        <v>0.52240259076328566</v>
      </c>
      <c r="H386" s="26">
        <f t="shared" si="17"/>
        <v>0.42073350285561112</v>
      </c>
    </row>
    <row r="387" spans="1:8" x14ac:dyDescent="0.25">
      <c r="A387" s="12">
        <f>Riesgo!C391</f>
        <v>5.2008423578480421E-2</v>
      </c>
      <c r="F387" s="75">
        <f t="shared" ref="F387:F450" si="18">A387-$D$4</f>
        <v>-0.10816819161094893</v>
      </c>
      <c r="G387" s="26">
        <f t="shared" ref="G387:G450" si="19">IF(A387=0,0,(A387-D$4)^3)</f>
        <v>-1.2656065310556294E-3</v>
      </c>
      <c r="H387" s="26">
        <f t="shared" ref="H387:H450" si="20">IF(A387=0,0,(A387-D$4)^4)</f>
        <v>1.368983697552937E-4</v>
      </c>
    </row>
    <row r="388" spans="1:8" x14ac:dyDescent="0.25">
      <c r="A388" s="12">
        <f>Riesgo!C392</f>
        <v>0</v>
      </c>
      <c r="F388" s="75">
        <f t="shared" si="18"/>
        <v>-0.16017661518942936</v>
      </c>
      <c r="G388" s="26">
        <f t="shared" si="19"/>
        <v>0</v>
      </c>
      <c r="H388" s="26">
        <f t="shared" si="20"/>
        <v>0</v>
      </c>
    </row>
    <row r="389" spans="1:8" x14ac:dyDescent="0.25">
      <c r="A389" s="12">
        <f>Riesgo!C393</f>
        <v>0.2283884218416079</v>
      </c>
      <c r="F389" s="75">
        <f t="shared" si="18"/>
        <v>6.8211806652178547E-2</v>
      </c>
      <c r="G389" s="26">
        <f t="shared" si="19"/>
        <v>3.1737934324091617E-4</v>
      </c>
      <c r="H389" s="26">
        <f t="shared" si="20"/>
        <v>2.1649018396544784E-5</v>
      </c>
    </row>
    <row r="390" spans="1:8" x14ac:dyDescent="0.25">
      <c r="A390" s="12">
        <f>Riesgo!C394</f>
        <v>0</v>
      </c>
      <c r="F390" s="75">
        <f t="shared" si="18"/>
        <v>-0.16017661518942936</v>
      </c>
      <c r="G390" s="26">
        <f t="shared" si="19"/>
        <v>0</v>
      </c>
      <c r="H390" s="26">
        <f t="shared" si="20"/>
        <v>0</v>
      </c>
    </row>
    <row r="391" spans="1:8" x14ac:dyDescent="0.25">
      <c r="A391" s="12">
        <f>Riesgo!C395</f>
        <v>0</v>
      </c>
      <c r="F391" s="75">
        <f t="shared" si="18"/>
        <v>-0.16017661518942936</v>
      </c>
      <c r="G391" s="26">
        <f t="shared" si="19"/>
        <v>0</v>
      </c>
      <c r="H391" s="26">
        <f t="shared" si="20"/>
        <v>0</v>
      </c>
    </row>
    <row r="392" spans="1:8" x14ac:dyDescent="0.25">
      <c r="A392" s="12">
        <f>Riesgo!C396</f>
        <v>0.21049458681415173</v>
      </c>
      <c r="F392" s="75">
        <f t="shared" si="18"/>
        <v>5.0317971624722374E-2</v>
      </c>
      <c r="G392" s="26">
        <f t="shared" si="19"/>
        <v>1.273999852273616E-4</v>
      </c>
      <c r="H392" s="26">
        <f t="shared" si="20"/>
        <v>6.4105088416604308E-6</v>
      </c>
    </row>
    <row r="393" spans="1:8" x14ac:dyDescent="0.25">
      <c r="A393" s="12">
        <f>Riesgo!C397</f>
        <v>0</v>
      </c>
      <c r="F393" s="75">
        <f t="shared" si="18"/>
        <v>-0.16017661518942936</v>
      </c>
      <c r="G393" s="26">
        <f t="shared" si="19"/>
        <v>0</v>
      </c>
      <c r="H393" s="26">
        <f t="shared" si="20"/>
        <v>0</v>
      </c>
    </row>
    <row r="394" spans="1:8" x14ac:dyDescent="0.25">
      <c r="A394" s="12">
        <f>Riesgo!C398</f>
        <v>0</v>
      </c>
      <c r="F394" s="75">
        <f t="shared" si="18"/>
        <v>-0.16017661518942936</v>
      </c>
      <c r="G394" s="26">
        <f t="shared" si="19"/>
        <v>0</v>
      </c>
      <c r="H394" s="26">
        <f t="shared" si="20"/>
        <v>0</v>
      </c>
    </row>
    <row r="395" spans="1:8" x14ac:dyDescent="0.25">
      <c r="A395" s="12">
        <f>Riesgo!C399</f>
        <v>0</v>
      </c>
      <c r="F395" s="75">
        <f t="shared" si="18"/>
        <v>-0.16017661518942936</v>
      </c>
      <c r="G395" s="26">
        <f t="shared" si="19"/>
        <v>0</v>
      </c>
      <c r="H395" s="26">
        <f t="shared" si="20"/>
        <v>0</v>
      </c>
    </row>
    <row r="396" spans="1:8" x14ac:dyDescent="0.25">
      <c r="A396" s="12">
        <f>Riesgo!C400</f>
        <v>0</v>
      </c>
      <c r="F396" s="75">
        <f t="shared" si="18"/>
        <v>-0.16017661518942936</v>
      </c>
      <c r="G396" s="26">
        <f t="shared" si="19"/>
        <v>0</v>
      </c>
      <c r="H396" s="26">
        <f t="shared" si="20"/>
        <v>0</v>
      </c>
    </row>
    <row r="397" spans="1:8" x14ac:dyDescent="0.25">
      <c r="A397" s="12">
        <f>Riesgo!C401</f>
        <v>0</v>
      </c>
      <c r="F397" s="75">
        <f t="shared" si="18"/>
        <v>-0.16017661518942936</v>
      </c>
      <c r="G397" s="26">
        <f t="shared" si="19"/>
        <v>0</v>
      </c>
      <c r="H397" s="26">
        <f t="shared" si="20"/>
        <v>0</v>
      </c>
    </row>
    <row r="398" spans="1:8" x14ac:dyDescent="0.25">
      <c r="A398" s="12">
        <f>Riesgo!C402</f>
        <v>1</v>
      </c>
      <c r="F398" s="75">
        <f t="shared" si="18"/>
        <v>0.83982338481057062</v>
      </c>
      <c r="G398" s="26">
        <f t="shared" si="19"/>
        <v>0.59233021956767806</v>
      </c>
      <c r="H398" s="26">
        <f t="shared" si="20"/>
        <v>0.49745276992291593</v>
      </c>
    </row>
    <row r="399" spans="1:8" x14ac:dyDescent="0.25">
      <c r="A399" s="12">
        <f>Riesgo!C403</f>
        <v>0</v>
      </c>
      <c r="F399" s="75">
        <f t="shared" si="18"/>
        <v>-0.16017661518942936</v>
      </c>
      <c r="G399" s="26">
        <f t="shared" si="19"/>
        <v>0</v>
      </c>
      <c r="H399" s="26">
        <f t="shared" si="20"/>
        <v>0</v>
      </c>
    </row>
    <row r="400" spans="1:8" x14ac:dyDescent="0.25">
      <c r="A400" s="12">
        <f>Riesgo!C404</f>
        <v>0</v>
      </c>
      <c r="F400" s="75">
        <f t="shared" si="18"/>
        <v>-0.16017661518942936</v>
      </c>
      <c r="G400" s="26">
        <f t="shared" si="19"/>
        <v>0</v>
      </c>
      <c r="H400" s="26">
        <f t="shared" si="20"/>
        <v>0</v>
      </c>
    </row>
    <row r="401" spans="1:8" x14ac:dyDescent="0.25">
      <c r="A401" s="12">
        <f>Riesgo!C405</f>
        <v>0</v>
      </c>
      <c r="F401" s="75">
        <f t="shared" si="18"/>
        <v>-0.16017661518942936</v>
      </c>
      <c r="G401" s="26">
        <f t="shared" si="19"/>
        <v>0</v>
      </c>
      <c r="H401" s="26">
        <f t="shared" si="20"/>
        <v>0</v>
      </c>
    </row>
    <row r="402" spans="1:8" x14ac:dyDescent="0.25">
      <c r="A402" s="12">
        <f>Riesgo!C406</f>
        <v>0</v>
      </c>
      <c r="F402" s="75">
        <f t="shared" si="18"/>
        <v>-0.16017661518942936</v>
      </c>
      <c r="G402" s="26">
        <f t="shared" si="19"/>
        <v>0</v>
      </c>
      <c r="H402" s="26">
        <f t="shared" si="20"/>
        <v>0</v>
      </c>
    </row>
    <row r="403" spans="1:8" x14ac:dyDescent="0.25">
      <c r="A403" s="12">
        <f>Riesgo!C407</f>
        <v>0.13619448602306269</v>
      </c>
      <c r="F403" s="75">
        <f t="shared" si="18"/>
        <v>-2.3982129166366661E-2</v>
      </c>
      <c r="G403" s="26">
        <f t="shared" si="19"/>
        <v>-1.3793142188176264E-5</v>
      </c>
      <c r="H403" s="26">
        <f t="shared" si="20"/>
        <v>3.3078891756690449E-7</v>
      </c>
    </row>
    <row r="404" spans="1:8" x14ac:dyDescent="0.25">
      <c r="A404" s="12">
        <f>Riesgo!C408</f>
        <v>1.3890161761552125E-2</v>
      </c>
      <c r="F404" s="75">
        <f t="shared" si="18"/>
        <v>-0.14628645342787722</v>
      </c>
      <c r="G404" s="26">
        <f t="shared" si="19"/>
        <v>-3.1304900876490487E-3</v>
      </c>
      <c r="H404" s="26">
        <f t="shared" si="20"/>
        <v>4.5794829241330382E-4</v>
      </c>
    </row>
    <row r="405" spans="1:8" x14ac:dyDescent="0.25">
      <c r="A405" s="12">
        <f>Riesgo!C409</f>
        <v>0</v>
      </c>
      <c r="F405" s="75">
        <f t="shared" si="18"/>
        <v>-0.16017661518942936</v>
      </c>
      <c r="G405" s="26">
        <f t="shared" si="19"/>
        <v>0</v>
      </c>
      <c r="H405" s="26">
        <f t="shared" si="20"/>
        <v>0</v>
      </c>
    </row>
    <row r="406" spans="1:8" x14ac:dyDescent="0.25">
      <c r="A406" s="12">
        <f>Riesgo!C410</f>
        <v>0.16144757695947193</v>
      </c>
      <c r="F406" s="75">
        <f t="shared" si="18"/>
        <v>1.2709617700425724E-3</v>
      </c>
      <c r="G406" s="26">
        <f t="shared" si="19"/>
        <v>2.0530402418507864E-9</v>
      </c>
      <c r="H406" s="26">
        <f t="shared" si="20"/>
        <v>2.6093356597513061E-12</v>
      </c>
    </row>
    <row r="407" spans="1:8" x14ac:dyDescent="0.25">
      <c r="A407" s="12">
        <f>Riesgo!C411</f>
        <v>3.2343526421050962E-2</v>
      </c>
      <c r="F407" s="75">
        <f t="shared" si="18"/>
        <v>-0.1278330887683784</v>
      </c>
      <c r="G407" s="26">
        <f t="shared" si="19"/>
        <v>-2.0889586724872435E-3</v>
      </c>
      <c r="H407" s="26">
        <f t="shared" si="20"/>
        <v>2.6703803941353568E-4</v>
      </c>
    </row>
    <row r="408" spans="1:8" x14ac:dyDescent="0.25">
      <c r="A408" s="12">
        <f>Riesgo!C412</f>
        <v>0</v>
      </c>
      <c r="F408" s="75">
        <f t="shared" si="18"/>
        <v>-0.16017661518942936</v>
      </c>
      <c r="G408" s="26">
        <f t="shared" si="19"/>
        <v>0</v>
      </c>
      <c r="H408" s="26">
        <f t="shared" si="20"/>
        <v>0</v>
      </c>
    </row>
    <row r="409" spans="1:8" x14ac:dyDescent="0.25">
      <c r="A409" s="12">
        <f>Riesgo!C413</f>
        <v>0</v>
      </c>
      <c r="F409" s="75">
        <f t="shared" si="18"/>
        <v>-0.16017661518942936</v>
      </c>
      <c r="G409" s="26">
        <f t="shared" si="19"/>
        <v>0</v>
      </c>
      <c r="H409" s="26">
        <f t="shared" si="20"/>
        <v>0</v>
      </c>
    </row>
    <row r="410" spans="1:8" x14ac:dyDescent="0.25">
      <c r="A410" s="12">
        <f>Riesgo!C414</f>
        <v>0.11366932978266812</v>
      </c>
      <c r="F410" s="75">
        <f t="shared" si="18"/>
        <v>-4.6507285406761231E-2</v>
      </c>
      <c r="G410" s="26">
        <f t="shared" si="19"/>
        <v>-1.0059189101695778E-4</v>
      </c>
      <c r="H410" s="26">
        <f t="shared" si="20"/>
        <v>4.6782557851314771E-6</v>
      </c>
    </row>
    <row r="411" spans="1:8" x14ac:dyDescent="0.25">
      <c r="A411" s="12">
        <f>Riesgo!C415</f>
        <v>0</v>
      </c>
      <c r="F411" s="75">
        <f t="shared" si="18"/>
        <v>-0.16017661518942936</v>
      </c>
      <c r="G411" s="26">
        <f t="shared" si="19"/>
        <v>0</v>
      </c>
      <c r="H411" s="26">
        <f t="shared" si="20"/>
        <v>0</v>
      </c>
    </row>
    <row r="412" spans="1:8" x14ac:dyDescent="0.25">
      <c r="A412" s="12">
        <f>Riesgo!C416</f>
        <v>0</v>
      </c>
      <c r="F412" s="75">
        <f t="shared" si="18"/>
        <v>-0.16017661518942936</v>
      </c>
      <c r="G412" s="26">
        <f t="shared" si="19"/>
        <v>0</v>
      </c>
      <c r="H412" s="26">
        <f t="shared" si="20"/>
        <v>0</v>
      </c>
    </row>
    <row r="413" spans="1:8" x14ac:dyDescent="0.25">
      <c r="A413" s="12">
        <f>Riesgo!C417</f>
        <v>2.2750121287632888E-2</v>
      </c>
      <c r="F413" s="75">
        <f t="shared" si="18"/>
        <v>-0.13742649390179645</v>
      </c>
      <c r="G413" s="26">
        <f t="shared" si="19"/>
        <v>-2.5954424293932734E-3</v>
      </c>
      <c r="H413" s="26">
        <f t="shared" si="20"/>
        <v>3.566825531954785E-4</v>
      </c>
    </row>
    <row r="414" spans="1:8" x14ac:dyDescent="0.25">
      <c r="A414" s="12">
        <f>Riesgo!C418</f>
        <v>7.4728905927778602E-2</v>
      </c>
      <c r="F414" s="75">
        <f t="shared" si="18"/>
        <v>-8.5447709261650753E-2</v>
      </c>
      <c r="G414" s="26">
        <f t="shared" si="19"/>
        <v>-6.2388030110038545E-4</v>
      </c>
      <c r="H414" s="26">
        <f t="shared" si="20"/>
        <v>5.3309142582496869E-5</v>
      </c>
    </row>
    <row r="415" spans="1:8" x14ac:dyDescent="0.25">
      <c r="A415" s="12">
        <f>Riesgo!C419</f>
        <v>0.15146426193872078</v>
      </c>
      <c r="F415" s="75">
        <f t="shared" si="18"/>
        <v>-8.712353250708571E-3</v>
      </c>
      <c r="G415" s="26">
        <f t="shared" si="19"/>
        <v>-6.6131203745669599E-7</v>
      </c>
      <c r="H415" s="26">
        <f t="shared" si="20"/>
        <v>5.761584079268553E-9</v>
      </c>
    </row>
    <row r="416" spans="1:8" x14ac:dyDescent="0.25">
      <c r="A416" s="12">
        <f>Riesgo!C420</f>
        <v>0</v>
      </c>
      <c r="F416" s="75">
        <f t="shared" si="18"/>
        <v>-0.16017661518942936</v>
      </c>
      <c r="G416" s="26">
        <f t="shared" si="19"/>
        <v>0</v>
      </c>
      <c r="H416" s="26">
        <f t="shared" si="20"/>
        <v>0</v>
      </c>
    </row>
    <row r="417" spans="1:8" x14ac:dyDescent="0.25">
      <c r="A417" s="12">
        <f>Riesgo!C421</f>
        <v>6.1878762780848307E-2</v>
      </c>
      <c r="F417" s="75">
        <f t="shared" si="18"/>
        <v>-9.8297852408581049E-2</v>
      </c>
      <c r="G417" s="26">
        <f t="shared" si="19"/>
        <v>-9.49799832541174E-4</v>
      </c>
      <c r="H417" s="26">
        <f t="shared" si="20"/>
        <v>9.3363283756827328E-5</v>
      </c>
    </row>
    <row r="418" spans="1:8" x14ac:dyDescent="0.25">
      <c r="A418" s="12">
        <f>Riesgo!C422</f>
        <v>0</v>
      </c>
      <c r="F418" s="75">
        <f t="shared" si="18"/>
        <v>-0.16017661518942936</v>
      </c>
      <c r="G418" s="26">
        <f t="shared" si="19"/>
        <v>0</v>
      </c>
      <c r="H418" s="26">
        <f t="shared" si="20"/>
        <v>0</v>
      </c>
    </row>
    <row r="419" spans="1:8" x14ac:dyDescent="0.25">
      <c r="A419" s="12">
        <f>Riesgo!C423</f>
        <v>0.49674910162725755</v>
      </c>
      <c r="F419" s="75">
        <f t="shared" si="18"/>
        <v>0.33657248643782822</v>
      </c>
      <c r="G419" s="26">
        <f t="shared" si="19"/>
        <v>3.8127280836929553E-2</v>
      </c>
      <c r="H419" s="26">
        <f t="shared" si="20"/>
        <v>1.283259371239874E-2</v>
      </c>
    </row>
    <row r="420" spans="1:8" x14ac:dyDescent="0.25">
      <c r="A420" s="12">
        <f>Riesgo!C424</f>
        <v>0</v>
      </c>
      <c r="F420" s="75">
        <f t="shared" si="18"/>
        <v>-0.16017661518942936</v>
      </c>
      <c r="G420" s="26">
        <f t="shared" si="19"/>
        <v>0</v>
      </c>
      <c r="H420" s="26">
        <f t="shared" si="20"/>
        <v>0</v>
      </c>
    </row>
    <row r="421" spans="1:8" x14ac:dyDescent="0.25">
      <c r="A421" s="12">
        <f>Riesgo!C425</f>
        <v>0</v>
      </c>
      <c r="F421" s="75">
        <f t="shared" si="18"/>
        <v>-0.16017661518942936</v>
      </c>
      <c r="G421" s="26">
        <f t="shared" si="19"/>
        <v>0</v>
      </c>
      <c r="H421" s="26">
        <f t="shared" si="20"/>
        <v>0</v>
      </c>
    </row>
    <row r="422" spans="1:8" x14ac:dyDescent="0.25">
      <c r="A422" s="12">
        <f>Riesgo!C426</f>
        <v>0.70780711629589443</v>
      </c>
      <c r="F422" s="75">
        <f t="shared" si="18"/>
        <v>0.54763050110646505</v>
      </c>
      <c r="G422" s="26">
        <f t="shared" si="19"/>
        <v>0.1642339304167669</v>
      </c>
      <c r="H422" s="26">
        <f t="shared" si="20"/>
        <v>8.9939509612818366E-2</v>
      </c>
    </row>
    <row r="423" spans="1:8" x14ac:dyDescent="0.25">
      <c r="A423" s="12">
        <f>Riesgo!C427</f>
        <v>0</v>
      </c>
      <c r="F423" s="75">
        <f t="shared" si="18"/>
        <v>-0.16017661518942936</v>
      </c>
      <c r="G423" s="26">
        <f t="shared" si="19"/>
        <v>0</v>
      </c>
      <c r="H423" s="26">
        <f t="shared" si="20"/>
        <v>0</v>
      </c>
    </row>
    <row r="424" spans="1:8" x14ac:dyDescent="0.25">
      <c r="A424" s="12">
        <f>Riesgo!C428</f>
        <v>0.41298700461702537</v>
      </c>
      <c r="F424" s="75">
        <f t="shared" si="18"/>
        <v>0.25281038942759604</v>
      </c>
      <c r="G424" s="26">
        <f t="shared" si="19"/>
        <v>1.615789393149247E-2</v>
      </c>
      <c r="H424" s="26">
        <f t="shared" si="20"/>
        <v>4.0848834571504018E-3</v>
      </c>
    </row>
    <row r="425" spans="1:8" x14ac:dyDescent="0.25">
      <c r="A425" s="12">
        <f>Riesgo!C429</f>
        <v>0</v>
      </c>
      <c r="F425" s="75">
        <f t="shared" si="18"/>
        <v>-0.16017661518942936</v>
      </c>
      <c r="G425" s="26">
        <f t="shared" si="19"/>
        <v>0</v>
      </c>
      <c r="H425" s="26">
        <f t="shared" si="20"/>
        <v>0</v>
      </c>
    </row>
    <row r="426" spans="1:8" x14ac:dyDescent="0.25">
      <c r="A426" s="12">
        <f>Riesgo!C430</f>
        <v>0.49613961679114577</v>
      </c>
      <c r="F426" s="75">
        <f t="shared" si="18"/>
        <v>0.33596300160171644</v>
      </c>
      <c r="G426" s="26">
        <f t="shared" si="19"/>
        <v>3.7920526466264017E-2</v>
      </c>
      <c r="H426" s="26">
        <f t="shared" si="20"/>
        <v>1.2739893893923391E-2</v>
      </c>
    </row>
    <row r="427" spans="1:8" x14ac:dyDescent="0.25">
      <c r="A427" s="12">
        <f>Riesgo!C431</f>
        <v>0</v>
      </c>
      <c r="F427" s="75">
        <f t="shared" si="18"/>
        <v>-0.16017661518942936</v>
      </c>
      <c r="G427" s="26">
        <f t="shared" si="19"/>
        <v>0</v>
      </c>
      <c r="H427" s="26">
        <f t="shared" si="20"/>
        <v>0</v>
      </c>
    </row>
    <row r="428" spans="1:8" x14ac:dyDescent="0.25">
      <c r="A428" s="12">
        <f>Riesgo!C432</f>
        <v>0</v>
      </c>
      <c r="F428" s="75">
        <f t="shared" si="18"/>
        <v>-0.16017661518942936</v>
      </c>
      <c r="G428" s="26">
        <f t="shared" si="19"/>
        <v>0</v>
      </c>
      <c r="H428" s="26">
        <f t="shared" si="20"/>
        <v>0</v>
      </c>
    </row>
    <row r="429" spans="1:8" x14ac:dyDescent="0.25">
      <c r="A429" s="12">
        <f>Riesgo!C433</f>
        <v>0</v>
      </c>
      <c r="F429" s="75">
        <f t="shared" si="18"/>
        <v>-0.16017661518942936</v>
      </c>
      <c r="G429" s="26">
        <f t="shared" si="19"/>
        <v>0</v>
      </c>
      <c r="H429" s="26">
        <f t="shared" si="20"/>
        <v>0</v>
      </c>
    </row>
    <row r="430" spans="1:8" x14ac:dyDescent="0.25">
      <c r="A430" s="12">
        <f>Riesgo!C434</f>
        <v>0.86942826948788643</v>
      </c>
      <c r="F430" s="75">
        <f t="shared" si="18"/>
        <v>0.70925165429845705</v>
      </c>
      <c r="G430" s="26">
        <f t="shared" si="19"/>
        <v>0.35678046922181267</v>
      </c>
      <c r="H430" s="26">
        <f t="shared" si="20"/>
        <v>0.25304713801695039</v>
      </c>
    </row>
    <row r="431" spans="1:8" x14ac:dyDescent="0.25">
      <c r="A431" s="12">
        <f>Riesgo!C435</f>
        <v>0</v>
      </c>
      <c r="F431" s="75">
        <f t="shared" si="18"/>
        <v>-0.16017661518942936</v>
      </c>
      <c r="G431" s="26">
        <f t="shared" si="19"/>
        <v>0</v>
      </c>
      <c r="H431" s="26">
        <f t="shared" si="20"/>
        <v>0</v>
      </c>
    </row>
    <row r="432" spans="1:8" x14ac:dyDescent="0.25">
      <c r="A432" s="12">
        <f>Riesgo!C436</f>
        <v>0.1160184613594714</v>
      </c>
      <c r="F432" s="75">
        <f t="shared" si="18"/>
        <v>-4.4158153829957955E-2</v>
      </c>
      <c r="G432" s="26">
        <f t="shared" si="19"/>
        <v>-8.610586306791846E-5</v>
      </c>
      <c r="H432" s="26">
        <f t="shared" si="20"/>
        <v>3.802275947014439E-6</v>
      </c>
    </row>
    <row r="433" spans="1:8" x14ac:dyDescent="0.25">
      <c r="A433" s="12">
        <f>Riesgo!C437</f>
        <v>8.5205168200416431E-2</v>
      </c>
      <c r="F433" s="75">
        <f t="shared" si="18"/>
        <v>-7.4971446989012924E-2</v>
      </c>
      <c r="G433" s="26">
        <f t="shared" si="19"/>
        <v>-4.2139335135306274E-4</v>
      </c>
      <c r="H433" s="26">
        <f t="shared" si="20"/>
        <v>3.159246930248864E-5</v>
      </c>
    </row>
    <row r="434" spans="1:8" x14ac:dyDescent="0.25">
      <c r="A434" s="12">
        <f>Riesgo!C438</f>
        <v>0</v>
      </c>
      <c r="F434" s="75">
        <f t="shared" si="18"/>
        <v>-0.16017661518942936</v>
      </c>
      <c r="G434" s="26">
        <f t="shared" si="19"/>
        <v>0</v>
      </c>
      <c r="H434" s="26">
        <f t="shared" si="20"/>
        <v>0</v>
      </c>
    </row>
    <row r="435" spans="1:8" x14ac:dyDescent="0.25">
      <c r="A435" s="12">
        <f>Riesgo!C439</f>
        <v>0</v>
      </c>
      <c r="F435" s="75">
        <f t="shared" si="18"/>
        <v>-0.16017661518942936</v>
      </c>
      <c r="G435" s="26">
        <f t="shared" si="19"/>
        <v>0</v>
      </c>
      <c r="H435" s="26">
        <f t="shared" si="20"/>
        <v>0</v>
      </c>
    </row>
    <row r="436" spans="1:8" x14ac:dyDescent="0.25">
      <c r="A436" s="12">
        <f>Riesgo!C440</f>
        <v>0</v>
      </c>
      <c r="F436" s="75">
        <f t="shared" si="18"/>
        <v>-0.16017661518942936</v>
      </c>
      <c r="G436" s="26">
        <f t="shared" si="19"/>
        <v>0</v>
      </c>
      <c r="H436" s="26">
        <f t="shared" si="20"/>
        <v>0</v>
      </c>
    </row>
    <row r="437" spans="1:8" x14ac:dyDescent="0.25">
      <c r="A437" s="12">
        <f>Riesgo!C441</f>
        <v>0</v>
      </c>
      <c r="F437" s="75">
        <f t="shared" si="18"/>
        <v>-0.16017661518942936</v>
      </c>
      <c r="G437" s="26">
        <f t="shared" si="19"/>
        <v>0</v>
      </c>
      <c r="H437" s="26">
        <f t="shared" si="20"/>
        <v>0</v>
      </c>
    </row>
    <row r="438" spans="1:8" x14ac:dyDescent="0.25">
      <c r="A438" s="12">
        <f>Riesgo!C442</f>
        <v>0</v>
      </c>
      <c r="F438" s="75">
        <f t="shared" si="18"/>
        <v>-0.16017661518942936</v>
      </c>
      <c r="G438" s="26">
        <f t="shared" si="19"/>
        <v>0</v>
      </c>
      <c r="H438" s="26">
        <f t="shared" si="20"/>
        <v>0</v>
      </c>
    </row>
    <row r="439" spans="1:8" x14ac:dyDescent="0.25">
      <c r="A439" s="12">
        <f>Riesgo!C443</f>
        <v>0.18014766922738823</v>
      </c>
      <c r="F439" s="75">
        <f t="shared" si="18"/>
        <v>1.9971054037958874E-2</v>
      </c>
      <c r="G439" s="26">
        <f t="shared" si="19"/>
        <v>7.9653150934208418E-6</v>
      </c>
      <c r="H439" s="26">
        <f t="shared" si="20"/>
        <v>1.5907573816007709E-7</v>
      </c>
    </row>
    <row r="440" spans="1:8" x14ac:dyDescent="0.25">
      <c r="A440" s="12">
        <f>Riesgo!C444</f>
        <v>0.70054386989091477</v>
      </c>
      <c r="F440" s="75">
        <f t="shared" si="18"/>
        <v>0.54036725470148539</v>
      </c>
      <c r="G440" s="26">
        <f t="shared" si="19"/>
        <v>0.15778549296153882</v>
      </c>
      <c r="H440" s="26">
        <f t="shared" si="20"/>
        <v>8.526211366334728E-2</v>
      </c>
    </row>
    <row r="441" spans="1:8" x14ac:dyDescent="0.25">
      <c r="A441" s="12">
        <f>Riesgo!C445</f>
        <v>0</v>
      </c>
      <c r="F441" s="75">
        <f t="shared" si="18"/>
        <v>-0.16017661518942936</v>
      </c>
      <c r="G441" s="26">
        <f t="shared" si="19"/>
        <v>0</v>
      </c>
      <c r="H441" s="26">
        <f t="shared" si="20"/>
        <v>0</v>
      </c>
    </row>
    <row r="442" spans="1:8" x14ac:dyDescent="0.25">
      <c r="A442" s="12">
        <f>Riesgo!C446</f>
        <v>9.5776623999793836E-2</v>
      </c>
      <c r="F442" s="75">
        <f t="shared" si="18"/>
        <v>-6.4399991189635519E-2</v>
      </c>
      <c r="G442" s="26">
        <f t="shared" si="19"/>
        <v>-2.6708987438075528E-4</v>
      </c>
      <c r="H442" s="26">
        <f t="shared" si="20"/>
        <v>1.7200585556961498E-5</v>
      </c>
    </row>
    <row r="443" spans="1:8" x14ac:dyDescent="0.25">
      <c r="A443" s="12">
        <f>Riesgo!C447</f>
        <v>0</v>
      </c>
      <c r="F443" s="75">
        <f t="shared" si="18"/>
        <v>-0.16017661518942936</v>
      </c>
      <c r="G443" s="26">
        <f t="shared" si="19"/>
        <v>0</v>
      </c>
      <c r="H443" s="26">
        <f t="shared" si="20"/>
        <v>0</v>
      </c>
    </row>
    <row r="444" spans="1:8" x14ac:dyDescent="0.25">
      <c r="A444" s="12">
        <f>Riesgo!C448</f>
        <v>0.19222560262982546</v>
      </c>
      <c r="F444" s="75">
        <f t="shared" si="18"/>
        <v>3.2048987440396109E-2</v>
      </c>
      <c r="G444" s="26">
        <f t="shared" si="19"/>
        <v>3.2918719912309798E-5</v>
      </c>
      <c r="H444" s="26">
        <f t="shared" si="20"/>
        <v>1.055011641023534E-6</v>
      </c>
    </row>
    <row r="445" spans="1:8" x14ac:dyDescent="0.25">
      <c r="A445" s="12">
        <f>Riesgo!C449</f>
        <v>0</v>
      </c>
      <c r="F445" s="75">
        <f t="shared" si="18"/>
        <v>-0.16017661518942936</v>
      </c>
      <c r="G445" s="26">
        <f t="shared" si="19"/>
        <v>0</v>
      </c>
      <c r="H445" s="26">
        <f t="shared" si="20"/>
        <v>0</v>
      </c>
    </row>
    <row r="446" spans="1:8" x14ac:dyDescent="0.25">
      <c r="A446" s="12">
        <f>Riesgo!C450</f>
        <v>0</v>
      </c>
      <c r="F446" s="75">
        <f t="shared" si="18"/>
        <v>-0.16017661518942936</v>
      </c>
      <c r="G446" s="26">
        <f t="shared" si="19"/>
        <v>0</v>
      </c>
      <c r="H446" s="26">
        <f t="shared" si="20"/>
        <v>0</v>
      </c>
    </row>
    <row r="447" spans="1:8" x14ac:dyDescent="0.25">
      <c r="A447" s="12">
        <f>Riesgo!C451</f>
        <v>0</v>
      </c>
      <c r="F447" s="75">
        <f t="shared" si="18"/>
        <v>-0.16017661518942936</v>
      </c>
      <c r="G447" s="26">
        <f t="shared" si="19"/>
        <v>0</v>
      </c>
      <c r="H447" s="26">
        <f t="shared" si="20"/>
        <v>0</v>
      </c>
    </row>
    <row r="448" spans="1:8" x14ac:dyDescent="0.25">
      <c r="A448" s="12">
        <f>Riesgo!C452</f>
        <v>0</v>
      </c>
      <c r="F448" s="75">
        <f t="shared" si="18"/>
        <v>-0.16017661518942936</v>
      </c>
      <c r="G448" s="26">
        <f t="shared" si="19"/>
        <v>0</v>
      </c>
      <c r="H448" s="26">
        <f t="shared" si="20"/>
        <v>0</v>
      </c>
    </row>
    <row r="449" spans="1:8" x14ac:dyDescent="0.25">
      <c r="A449" s="12">
        <f>Riesgo!C453</f>
        <v>0</v>
      </c>
      <c r="F449" s="75">
        <f t="shared" si="18"/>
        <v>-0.16017661518942936</v>
      </c>
      <c r="G449" s="26">
        <f t="shared" si="19"/>
        <v>0</v>
      </c>
      <c r="H449" s="26">
        <f t="shared" si="20"/>
        <v>0</v>
      </c>
    </row>
    <row r="450" spans="1:8" x14ac:dyDescent="0.25">
      <c r="A450" s="12">
        <f>Riesgo!C454</f>
        <v>1</v>
      </c>
      <c r="F450" s="75">
        <f t="shared" si="18"/>
        <v>0.83982338481057062</v>
      </c>
      <c r="G450" s="26">
        <f t="shared" si="19"/>
        <v>0.59233021956767806</v>
      </c>
      <c r="H450" s="26">
        <f t="shared" si="20"/>
        <v>0.49745276992291593</v>
      </c>
    </row>
    <row r="451" spans="1:8" x14ac:dyDescent="0.25">
      <c r="A451" s="12">
        <f>Riesgo!C455</f>
        <v>0</v>
      </c>
      <c r="F451" s="75">
        <f t="shared" ref="F451:F514" si="21">A451-$D$4</f>
        <v>-0.16017661518942936</v>
      </c>
      <c r="G451" s="26">
        <f t="shared" ref="G451:G514" si="22">IF(A451=0,0,(A451-D$4)^3)</f>
        <v>0</v>
      </c>
      <c r="H451" s="26">
        <f t="shared" ref="H451:H514" si="23">IF(A451=0,0,(A451-D$4)^4)</f>
        <v>0</v>
      </c>
    </row>
    <row r="452" spans="1:8" x14ac:dyDescent="0.25">
      <c r="A452" s="12">
        <f>Riesgo!C456</f>
        <v>0</v>
      </c>
      <c r="F452" s="75">
        <f t="shared" si="21"/>
        <v>-0.16017661518942936</v>
      </c>
      <c r="G452" s="26">
        <f t="shared" si="22"/>
        <v>0</v>
      </c>
      <c r="H452" s="26">
        <f t="shared" si="23"/>
        <v>0</v>
      </c>
    </row>
    <row r="453" spans="1:8" x14ac:dyDescent="0.25">
      <c r="A453" s="12">
        <f>Riesgo!C457</f>
        <v>0</v>
      </c>
      <c r="F453" s="75">
        <f t="shared" si="21"/>
        <v>-0.16017661518942936</v>
      </c>
      <c r="G453" s="26">
        <f t="shared" si="22"/>
        <v>0</v>
      </c>
      <c r="H453" s="26">
        <f t="shared" si="23"/>
        <v>0</v>
      </c>
    </row>
    <row r="454" spans="1:8" x14ac:dyDescent="0.25">
      <c r="A454" s="12">
        <f>Riesgo!C458</f>
        <v>0.12134815763396721</v>
      </c>
      <c r="F454" s="75">
        <f t="shared" si="21"/>
        <v>-3.8828457555462145E-2</v>
      </c>
      <c r="G454" s="26">
        <f t="shared" si="22"/>
        <v>-5.8539689714429331E-5</v>
      </c>
      <c r="H454" s="26">
        <f t="shared" si="23"/>
        <v>2.2730058573866431E-6</v>
      </c>
    </row>
    <row r="455" spans="1:8" x14ac:dyDescent="0.25">
      <c r="A455" s="12">
        <f>Riesgo!C459</f>
        <v>0.23137760426470777</v>
      </c>
      <c r="F455" s="75">
        <f t="shared" si="21"/>
        <v>7.1200989075278415E-2</v>
      </c>
      <c r="G455" s="26">
        <f t="shared" si="22"/>
        <v>3.6095917038229768E-4</v>
      </c>
      <c r="H455" s="26">
        <f t="shared" si="23"/>
        <v>2.5700649947011536E-5</v>
      </c>
    </row>
    <row r="456" spans="1:8" x14ac:dyDescent="0.25">
      <c r="A456" s="12">
        <f>Riesgo!C460</f>
        <v>0</v>
      </c>
      <c r="F456" s="75">
        <f t="shared" si="21"/>
        <v>-0.16017661518942936</v>
      </c>
      <c r="G456" s="26">
        <f t="shared" si="22"/>
        <v>0</v>
      </c>
      <c r="H456" s="26">
        <f t="shared" si="23"/>
        <v>0</v>
      </c>
    </row>
    <row r="457" spans="1:8" x14ac:dyDescent="0.25">
      <c r="A457" s="12">
        <f>Riesgo!C461</f>
        <v>0.14136113832829589</v>
      </c>
      <c r="F457" s="75">
        <f t="shared" si="21"/>
        <v>-1.8815476861133468E-2</v>
      </c>
      <c r="G457" s="26">
        <f t="shared" si="22"/>
        <v>-6.6610959387784639E-6</v>
      </c>
      <c r="H457" s="26">
        <f t="shared" si="23"/>
        <v>1.253316965058763E-7</v>
      </c>
    </row>
    <row r="458" spans="1:8" x14ac:dyDescent="0.25">
      <c r="A458" s="12">
        <f>Riesgo!C462</f>
        <v>0.44079313974948636</v>
      </c>
      <c r="F458" s="75">
        <f t="shared" si="21"/>
        <v>0.28061652456005703</v>
      </c>
      <c r="G458" s="26">
        <f t="shared" si="22"/>
        <v>2.2097326096995811E-2</v>
      </c>
      <c r="H458" s="26">
        <f t="shared" si="23"/>
        <v>6.2008748514092143E-3</v>
      </c>
    </row>
    <row r="459" spans="1:8" x14ac:dyDescent="0.25">
      <c r="A459" s="12">
        <f>Riesgo!C463</f>
        <v>0.21943935430948233</v>
      </c>
      <c r="F459" s="75">
        <f t="shared" si="21"/>
        <v>5.9262739120052976E-2</v>
      </c>
      <c r="G459" s="26">
        <f t="shared" si="22"/>
        <v>2.08135021404681E-4</v>
      </c>
      <c r="H459" s="26">
        <f t="shared" si="23"/>
        <v>1.2334651475252253E-5</v>
      </c>
    </row>
    <row r="460" spans="1:8" x14ac:dyDescent="0.25">
      <c r="A460" s="12">
        <f>Riesgo!C464</f>
        <v>0.53216175014798262</v>
      </c>
      <c r="F460" s="75">
        <f t="shared" si="21"/>
        <v>0.37198513495855323</v>
      </c>
      <c r="G460" s="26">
        <f t="shared" si="22"/>
        <v>5.1472676994911919E-2</v>
      </c>
      <c r="H460" s="26">
        <f t="shared" si="23"/>
        <v>1.9147070698630329E-2</v>
      </c>
    </row>
    <row r="461" spans="1:8" x14ac:dyDescent="0.25">
      <c r="A461" s="12">
        <f>Riesgo!C465</f>
        <v>0</v>
      </c>
      <c r="F461" s="75">
        <f t="shared" si="21"/>
        <v>-0.16017661518942936</v>
      </c>
      <c r="G461" s="26">
        <f t="shared" si="22"/>
        <v>0</v>
      </c>
      <c r="H461" s="26">
        <f t="shared" si="23"/>
        <v>0</v>
      </c>
    </row>
    <row r="462" spans="1:8" x14ac:dyDescent="0.25">
      <c r="A462" s="12">
        <f>Riesgo!C466</f>
        <v>9.336678612124805E-3</v>
      </c>
      <c r="F462" s="75">
        <f t="shared" si="21"/>
        <v>-0.15083993657730455</v>
      </c>
      <c r="G462" s="26">
        <f t="shared" si="22"/>
        <v>-3.4320137835920661E-3</v>
      </c>
      <c r="H462" s="26">
        <f t="shared" si="23"/>
        <v>5.1768474144946229E-4</v>
      </c>
    </row>
    <row r="463" spans="1:8" x14ac:dyDescent="0.25">
      <c r="A463" s="12">
        <f>Riesgo!C467</f>
        <v>0.30240525032214854</v>
      </c>
      <c r="F463" s="75">
        <f t="shared" si="21"/>
        <v>0.14222863513271919</v>
      </c>
      <c r="G463" s="26">
        <f t="shared" si="22"/>
        <v>2.8771408771343147E-3</v>
      </c>
      <c r="H463" s="26">
        <f t="shared" si="23"/>
        <v>4.0921182003936804E-4</v>
      </c>
    </row>
    <row r="464" spans="1:8" x14ac:dyDescent="0.25">
      <c r="A464" s="12">
        <f>Riesgo!C468</f>
        <v>0.10652120792022493</v>
      </c>
      <c r="F464" s="75">
        <f t="shared" si="21"/>
        <v>-5.3655407269204425E-2</v>
      </c>
      <c r="G464" s="26">
        <f t="shared" si="22"/>
        <v>-1.5446869842494833E-4</v>
      </c>
      <c r="H464" s="26">
        <f t="shared" si="23"/>
        <v>8.2880809243345189E-6</v>
      </c>
    </row>
    <row r="465" spans="1:8" x14ac:dyDescent="0.25">
      <c r="A465" s="12">
        <f>Riesgo!C469</f>
        <v>1</v>
      </c>
      <c r="F465" s="75">
        <f t="shared" si="21"/>
        <v>0.83982338481057062</v>
      </c>
      <c r="G465" s="26">
        <f t="shared" si="22"/>
        <v>0.59233021956767806</v>
      </c>
      <c r="H465" s="26">
        <f t="shared" si="23"/>
        <v>0.49745276992291593</v>
      </c>
    </row>
    <row r="466" spans="1:8" x14ac:dyDescent="0.25">
      <c r="A466" s="12">
        <f>Riesgo!C470</f>
        <v>0</v>
      </c>
      <c r="F466" s="75">
        <f t="shared" si="21"/>
        <v>-0.16017661518942936</v>
      </c>
      <c r="G466" s="26">
        <f t="shared" si="22"/>
        <v>0</v>
      </c>
      <c r="H466" s="26">
        <f t="shared" si="23"/>
        <v>0</v>
      </c>
    </row>
    <row r="467" spans="1:8" x14ac:dyDescent="0.25">
      <c r="A467" s="12">
        <f>Riesgo!C471</f>
        <v>0.1577654637248391</v>
      </c>
      <c r="F467" s="75">
        <f t="shared" si="21"/>
        <v>-2.4111514645902554E-3</v>
      </c>
      <c r="G467" s="26">
        <f t="shared" si="22"/>
        <v>-1.4017594052031862E-8</v>
      </c>
      <c r="H467" s="26">
        <f t="shared" si="23"/>
        <v>3.379854242858828E-11</v>
      </c>
    </row>
    <row r="468" spans="1:8" x14ac:dyDescent="0.25">
      <c r="A468" s="12">
        <f>Riesgo!C472</f>
        <v>0</v>
      </c>
      <c r="F468" s="75">
        <f t="shared" si="21"/>
        <v>-0.16017661518942936</v>
      </c>
      <c r="G468" s="26">
        <f t="shared" si="22"/>
        <v>0</v>
      </c>
      <c r="H468" s="26">
        <f t="shared" si="23"/>
        <v>0</v>
      </c>
    </row>
    <row r="469" spans="1:8" x14ac:dyDescent="0.25">
      <c r="A469" s="12">
        <f>Riesgo!C473</f>
        <v>0.20084114515290519</v>
      </c>
      <c r="F469" s="75">
        <f t="shared" si="21"/>
        <v>4.0664529963475832E-2</v>
      </c>
      <c r="G469" s="26">
        <f t="shared" si="22"/>
        <v>6.7243029289846813E-5</v>
      </c>
      <c r="H469" s="26">
        <f t="shared" si="23"/>
        <v>2.7344061793918583E-6</v>
      </c>
    </row>
    <row r="470" spans="1:8" x14ac:dyDescent="0.25">
      <c r="A470" s="12">
        <f>Riesgo!C474</f>
        <v>1</v>
      </c>
      <c r="F470" s="75">
        <f t="shared" si="21"/>
        <v>0.83982338481057062</v>
      </c>
      <c r="G470" s="26">
        <f t="shared" si="22"/>
        <v>0.59233021956767806</v>
      </c>
      <c r="H470" s="26">
        <f t="shared" si="23"/>
        <v>0.49745276992291593</v>
      </c>
    </row>
    <row r="471" spans="1:8" x14ac:dyDescent="0.25">
      <c r="A471" s="12">
        <f>Riesgo!C475</f>
        <v>3.587168827676402E-2</v>
      </c>
      <c r="F471" s="75">
        <f t="shared" si="21"/>
        <v>-0.12430492691266534</v>
      </c>
      <c r="G471" s="26">
        <f t="shared" si="22"/>
        <v>-1.9207242856966692E-3</v>
      </c>
      <c r="H471" s="26">
        <f t="shared" si="23"/>
        <v>2.3875549195290582E-4</v>
      </c>
    </row>
    <row r="472" spans="1:8" x14ac:dyDescent="0.25">
      <c r="A472" s="12">
        <f>Riesgo!C476</f>
        <v>0</v>
      </c>
      <c r="F472" s="75">
        <f t="shared" si="21"/>
        <v>-0.16017661518942936</v>
      </c>
      <c r="G472" s="26">
        <f t="shared" si="22"/>
        <v>0</v>
      </c>
      <c r="H472" s="26">
        <f t="shared" si="23"/>
        <v>0</v>
      </c>
    </row>
    <row r="473" spans="1:8" x14ac:dyDescent="0.25">
      <c r="A473" s="12">
        <f>Riesgo!C477</f>
        <v>0</v>
      </c>
      <c r="F473" s="75">
        <f t="shared" si="21"/>
        <v>-0.16017661518942936</v>
      </c>
      <c r="G473" s="26">
        <f t="shared" si="22"/>
        <v>0</v>
      </c>
      <c r="H473" s="26">
        <f t="shared" si="23"/>
        <v>0</v>
      </c>
    </row>
    <row r="474" spans="1:8" x14ac:dyDescent="0.25">
      <c r="A474" s="12">
        <f>Riesgo!C478</f>
        <v>0.56949818568634025</v>
      </c>
      <c r="F474" s="75">
        <f t="shared" si="21"/>
        <v>0.40932157049691087</v>
      </c>
      <c r="G474" s="26">
        <f t="shared" si="22"/>
        <v>6.8579433817240229E-2</v>
      </c>
      <c r="H474" s="26">
        <f t="shared" si="23"/>
        <v>2.8071041553861729E-2</v>
      </c>
    </row>
    <row r="475" spans="1:8" x14ac:dyDescent="0.25">
      <c r="A475" s="12">
        <f>Riesgo!C479</f>
        <v>0.17674414635330321</v>
      </c>
      <c r="F475" s="75">
        <f t="shared" si="21"/>
        <v>1.6567531163873855E-2</v>
      </c>
      <c r="G475" s="26">
        <f t="shared" si="22"/>
        <v>4.5475071287426748E-6</v>
      </c>
      <c r="H475" s="26">
        <f t="shared" si="23"/>
        <v>7.5340966073382787E-8</v>
      </c>
    </row>
    <row r="476" spans="1:8" x14ac:dyDescent="0.25">
      <c r="A476" s="12">
        <f>Riesgo!C480</f>
        <v>0</v>
      </c>
      <c r="F476" s="75">
        <f t="shared" si="21"/>
        <v>-0.16017661518942936</v>
      </c>
      <c r="G476" s="26">
        <f t="shared" si="22"/>
        <v>0</v>
      </c>
      <c r="H476" s="26">
        <f t="shared" si="23"/>
        <v>0</v>
      </c>
    </row>
    <row r="477" spans="1:8" x14ac:dyDescent="0.25">
      <c r="A477" s="12">
        <f>Riesgo!C481</f>
        <v>7.3299227256211449E-2</v>
      </c>
      <c r="F477" s="75">
        <f t="shared" si="21"/>
        <v>-8.6877387933217906E-2</v>
      </c>
      <c r="G477" s="26">
        <f t="shared" si="22"/>
        <v>-6.5572276975690196E-4</v>
      </c>
      <c r="H477" s="26">
        <f t="shared" si="23"/>
        <v>5.6967481444814501E-5</v>
      </c>
    </row>
    <row r="478" spans="1:8" x14ac:dyDescent="0.25">
      <c r="A478" s="12">
        <f>Riesgo!C482</f>
        <v>0</v>
      </c>
      <c r="F478" s="75">
        <f t="shared" si="21"/>
        <v>-0.16017661518942936</v>
      </c>
      <c r="G478" s="26">
        <f t="shared" si="22"/>
        <v>0</v>
      </c>
      <c r="H478" s="26">
        <f t="shared" si="23"/>
        <v>0</v>
      </c>
    </row>
    <row r="479" spans="1:8" x14ac:dyDescent="0.25">
      <c r="A479" s="12">
        <f>Riesgo!C483</f>
        <v>0</v>
      </c>
      <c r="F479" s="75">
        <f t="shared" si="21"/>
        <v>-0.16017661518942936</v>
      </c>
      <c r="G479" s="26">
        <f t="shared" si="22"/>
        <v>0</v>
      </c>
      <c r="H479" s="26">
        <f t="shared" si="23"/>
        <v>0</v>
      </c>
    </row>
    <row r="480" spans="1:8" x14ac:dyDescent="0.25">
      <c r="A480" s="12">
        <f>Riesgo!C484</f>
        <v>0.13765399716648971</v>
      </c>
      <c r="F480" s="75">
        <f t="shared" si="21"/>
        <v>-2.2522618022939644E-2</v>
      </c>
      <c r="G480" s="26">
        <f t="shared" si="22"/>
        <v>-1.1425010665220312E-5</v>
      </c>
      <c r="H480" s="26">
        <f t="shared" si="23"/>
        <v>2.5732115112076866E-7</v>
      </c>
    </row>
    <row r="481" spans="1:8" x14ac:dyDescent="0.25">
      <c r="A481" s="12">
        <f>Riesgo!C485</f>
        <v>0</v>
      </c>
      <c r="F481" s="75">
        <f t="shared" si="21"/>
        <v>-0.16017661518942936</v>
      </c>
      <c r="G481" s="26">
        <f t="shared" si="22"/>
        <v>0</v>
      </c>
      <c r="H481" s="26">
        <f t="shared" si="23"/>
        <v>0</v>
      </c>
    </row>
    <row r="482" spans="1:8" x14ac:dyDescent="0.25">
      <c r="A482" s="12">
        <f>Riesgo!C486</f>
        <v>0.41327386994019055</v>
      </c>
      <c r="F482" s="75">
        <f t="shared" si="21"/>
        <v>0.25309725475076117</v>
      </c>
      <c r="G482" s="26">
        <f t="shared" si="22"/>
        <v>1.6212959717935588E-2</v>
      </c>
      <c r="H482" s="26">
        <f t="shared" si="23"/>
        <v>4.1034555959941722E-3</v>
      </c>
    </row>
    <row r="483" spans="1:8" x14ac:dyDescent="0.25">
      <c r="A483" s="12">
        <f>Riesgo!C487</f>
        <v>0</v>
      </c>
      <c r="F483" s="75">
        <f t="shared" si="21"/>
        <v>-0.16017661518942936</v>
      </c>
      <c r="G483" s="26">
        <f t="shared" si="22"/>
        <v>0</v>
      </c>
      <c r="H483" s="26">
        <f t="shared" si="23"/>
        <v>0</v>
      </c>
    </row>
    <row r="484" spans="1:8" x14ac:dyDescent="0.25">
      <c r="A484" s="12">
        <f>Riesgo!C488</f>
        <v>0</v>
      </c>
      <c r="F484" s="75">
        <f t="shared" si="21"/>
        <v>-0.16017661518942936</v>
      </c>
      <c r="G484" s="26">
        <f t="shared" si="22"/>
        <v>0</v>
      </c>
      <c r="H484" s="26">
        <f t="shared" si="23"/>
        <v>0</v>
      </c>
    </row>
    <row r="485" spans="1:8" x14ac:dyDescent="0.25">
      <c r="A485" s="12">
        <f>Riesgo!C489</f>
        <v>0</v>
      </c>
      <c r="F485" s="75">
        <f t="shared" si="21"/>
        <v>-0.16017661518942936</v>
      </c>
      <c r="G485" s="26">
        <f t="shared" si="22"/>
        <v>0</v>
      </c>
      <c r="H485" s="26">
        <f t="shared" si="23"/>
        <v>0</v>
      </c>
    </row>
    <row r="486" spans="1:8" x14ac:dyDescent="0.25">
      <c r="A486" s="12">
        <f>Riesgo!C490</f>
        <v>0.14180069253944244</v>
      </c>
      <c r="F486" s="75">
        <f t="shared" si="21"/>
        <v>-1.8375922649986914E-2</v>
      </c>
      <c r="G486" s="26">
        <f t="shared" si="22"/>
        <v>-6.2050811036574744E-6</v>
      </c>
      <c r="H486" s="26">
        <f t="shared" si="23"/>
        <v>1.1402409039770518E-7</v>
      </c>
    </row>
    <row r="487" spans="1:8" x14ac:dyDescent="0.25">
      <c r="A487" s="12">
        <f>Riesgo!C491</f>
        <v>0.51403878716659923</v>
      </c>
      <c r="F487" s="75">
        <f t="shared" si="21"/>
        <v>0.35386217197716985</v>
      </c>
      <c r="G487" s="26">
        <f t="shared" si="22"/>
        <v>4.4310068002205626E-2</v>
      </c>
      <c r="H487" s="26">
        <f t="shared" si="23"/>
        <v>1.5679656903716577E-2</v>
      </c>
    </row>
    <row r="488" spans="1:8" x14ac:dyDescent="0.25">
      <c r="A488" s="12">
        <f>Riesgo!C492</f>
        <v>0</v>
      </c>
      <c r="F488" s="75">
        <f t="shared" si="21"/>
        <v>-0.16017661518942936</v>
      </c>
      <c r="G488" s="26">
        <f t="shared" si="22"/>
        <v>0</v>
      </c>
      <c r="H488" s="26">
        <f t="shared" si="23"/>
        <v>0</v>
      </c>
    </row>
    <row r="489" spans="1:8" x14ac:dyDescent="0.25">
      <c r="A489" s="12">
        <f>Riesgo!C493</f>
        <v>0</v>
      </c>
      <c r="F489" s="75">
        <f t="shared" si="21"/>
        <v>-0.16017661518942936</v>
      </c>
      <c r="G489" s="26">
        <f t="shared" si="22"/>
        <v>0</v>
      </c>
      <c r="H489" s="26">
        <f t="shared" si="23"/>
        <v>0</v>
      </c>
    </row>
    <row r="490" spans="1:8" x14ac:dyDescent="0.25">
      <c r="A490" s="12">
        <f>Riesgo!C494</f>
        <v>0</v>
      </c>
      <c r="F490" s="75">
        <f t="shared" si="21"/>
        <v>-0.16017661518942936</v>
      </c>
      <c r="G490" s="26">
        <f t="shared" si="22"/>
        <v>0</v>
      </c>
      <c r="H490" s="26">
        <f t="shared" si="23"/>
        <v>0</v>
      </c>
    </row>
    <row r="491" spans="1:8" x14ac:dyDescent="0.25">
      <c r="A491" s="12">
        <f>Riesgo!C495</f>
        <v>0</v>
      </c>
      <c r="F491" s="75">
        <f t="shared" si="21"/>
        <v>-0.16017661518942936</v>
      </c>
      <c r="G491" s="26">
        <f t="shared" si="22"/>
        <v>0</v>
      </c>
      <c r="H491" s="26">
        <f t="shared" si="23"/>
        <v>0</v>
      </c>
    </row>
    <row r="492" spans="1:8" x14ac:dyDescent="0.25">
      <c r="A492" s="12">
        <f>Riesgo!C496</f>
        <v>0.14469669319757184</v>
      </c>
      <c r="F492" s="75">
        <f t="shared" si="21"/>
        <v>-1.547992199185752E-2</v>
      </c>
      <c r="G492" s="26">
        <f t="shared" si="22"/>
        <v>-3.7094225129154426E-6</v>
      </c>
      <c r="H492" s="26">
        <f t="shared" si="23"/>
        <v>5.7421571134771149E-8</v>
      </c>
    </row>
    <row r="493" spans="1:8" x14ac:dyDescent="0.25">
      <c r="A493" s="12">
        <f>Riesgo!C497</f>
        <v>0.26806022149403652</v>
      </c>
      <c r="F493" s="75">
        <f t="shared" si="21"/>
        <v>0.10788360630460717</v>
      </c>
      <c r="G493" s="26">
        <f t="shared" si="22"/>
        <v>1.2556435396214852E-3</v>
      </c>
      <c r="H493" s="26">
        <f t="shared" si="23"/>
        <v>1.3546335328744772E-4</v>
      </c>
    </row>
    <row r="494" spans="1:8" x14ac:dyDescent="0.25">
      <c r="A494" s="12">
        <f>Riesgo!C498</f>
        <v>0</v>
      </c>
      <c r="F494" s="75">
        <f t="shared" si="21"/>
        <v>-0.16017661518942936</v>
      </c>
      <c r="G494" s="26">
        <f t="shared" si="22"/>
        <v>0</v>
      </c>
      <c r="H494" s="26">
        <f t="shared" si="23"/>
        <v>0</v>
      </c>
    </row>
    <row r="495" spans="1:8" x14ac:dyDescent="0.25">
      <c r="A495" s="12">
        <f>Riesgo!C499</f>
        <v>0</v>
      </c>
      <c r="F495" s="75">
        <f t="shared" si="21"/>
        <v>-0.16017661518942936</v>
      </c>
      <c r="G495" s="26">
        <f t="shared" si="22"/>
        <v>0</v>
      </c>
      <c r="H495" s="26">
        <f t="shared" si="23"/>
        <v>0</v>
      </c>
    </row>
    <row r="496" spans="1:8" x14ac:dyDescent="0.25">
      <c r="A496" s="12">
        <f>Riesgo!C500</f>
        <v>0</v>
      </c>
      <c r="F496" s="75">
        <f t="shared" si="21"/>
        <v>-0.16017661518942936</v>
      </c>
      <c r="G496" s="26">
        <f t="shared" si="22"/>
        <v>0</v>
      </c>
      <c r="H496" s="26">
        <f t="shared" si="23"/>
        <v>0</v>
      </c>
    </row>
    <row r="497" spans="1:8" x14ac:dyDescent="0.25">
      <c r="A497" s="12">
        <f>Riesgo!C501</f>
        <v>7.6455012113729029E-2</v>
      </c>
      <c r="F497" s="75">
        <f t="shared" si="21"/>
        <v>-8.3721603075700327E-2</v>
      </c>
      <c r="G497" s="26">
        <f t="shared" si="22"/>
        <v>-5.8683040355087316E-4</v>
      </c>
      <c r="H497" s="26">
        <f t="shared" si="23"/>
        <v>4.9130382118839248E-5</v>
      </c>
    </row>
    <row r="498" spans="1:8" x14ac:dyDescent="0.25">
      <c r="A498" s="12">
        <f>Riesgo!C502</f>
        <v>0</v>
      </c>
      <c r="F498" s="75">
        <f t="shared" si="21"/>
        <v>-0.16017661518942936</v>
      </c>
      <c r="G498" s="26">
        <f t="shared" si="22"/>
        <v>0</v>
      </c>
      <c r="H498" s="26">
        <f t="shared" si="23"/>
        <v>0</v>
      </c>
    </row>
    <row r="499" spans="1:8" x14ac:dyDescent="0.25">
      <c r="A499" s="12">
        <f>Riesgo!C503</f>
        <v>0</v>
      </c>
      <c r="F499" s="75">
        <f t="shared" si="21"/>
        <v>-0.16017661518942936</v>
      </c>
      <c r="G499" s="26">
        <f t="shared" si="22"/>
        <v>0</v>
      </c>
      <c r="H499" s="26">
        <f t="shared" si="23"/>
        <v>0</v>
      </c>
    </row>
    <row r="500" spans="1:8" x14ac:dyDescent="0.25">
      <c r="A500" s="12">
        <f>Riesgo!C504</f>
        <v>0</v>
      </c>
      <c r="F500" s="75">
        <f t="shared" si="21"/>
        <v>-0.16017661518942936</v>
      </c>
      <c r="G500" s="26">
        <f t="shared" si="22"/>
        <v>0</v>
      </c>
      <c r="H500" s="26">
        <f t="shared" si="23"/>
        <v>0</v>
      </c>
    </row>
    <row r="501" spans="1:8" x14ac:dyDescent="0.25">
      <c r="A501" s="12">
        <f>Riesgo!C505</f>
        <v>0.11766815666201833</v>
      </c>
      <c r="F501" s="75">
        <f t="shared" si="21"/>
        <v>-4.250845852741103E-2</v>
      </c>
      <c r="G501" s="26">
        <f t="shared" si="22"/>
        <v>-7.6811468768216159E-5</v>
      </c>
      <c r="H501" s="26">
        <f t="shared" si="23"/>
        <v>3.2651371345632444E-6</v>
      </c>
    </row>
    <row r="502" spans="1:8" x14ac:dyDescent="0.25">
      <c r="A502" s="12">
        <f>Riesgo!C506</f>
        <v>0</v>
      </c>
      <c r="F502" s="75">
        <f t="shared" si="21"/>
        <v>-0.16017661518942936</v>
      </c>
      <c r="G502" s="26">
        <f t="shared" si="22"/>
        <v>0</v>
      </c>
      <c r="H502" s="26">
        <f t="shared" si="23"/>
        <v>0</v>
      </c>
    </row>
    <row r="503" spans="1:8" x14ac:dyDescent="0.25">
      <c r="A503" s="12">
        <f>Riesgo!C507</f>
        <v>0.37689054958173074</v>
      </c>
      <c r="F503" s="75">
        <f t="shared" si="21"/>
        <v>0.21671393439230138</v>
      </c>
      <c r="G503" s="26">
        <f t="shared" si="22"/>
        <v>1.0177954620016753E-2</v>
      </c>
      <c r="H503" s="26">
        <f t="shared" si="23"/>
        <v>2.2057045897701309E-3</v>
      </c>
    </row>
    <row r="504" spans="1:8" x14ac:dyDescent="0.25">
      <c r="A504" s="12">
        <f>Riesgo!C508</f>
        <v>0</v>
      </c>
      <c r="F504" s="75">
        <f t="shared" si="21"/>
        <v>-0.16017661518942936</v>
      </c>
      <c r="G504" s="26">
        <f t="shared" si="22"/>
        <v>0</v>
      </c>
      <c r="H504" s="26">
        <f t="shared" si="23"/>
        <v>0</v>
      </c>
    </row>
    <row r="505" spans="1:8" x14ac:dyDescent="0.25">
      <c r="A505" s="12">
        <f>Riesgo!C509</f>
        <v>0</v>
      </c>
      <c r="F505" s="75">
        <f t="shared" si="21"/>
        <v>-0.16017661518942936</v>
      </c>
      <c r="G505" s="26">
        <f t="shared" si="22"/>
        <v>0</v>
      </c>
      <c r="H505" s="26">
        <f t="shared" si="23"/>
        <v>0</v>
      </c>
    </row>
    <row r="506" spans="1:8" x14ac:dyDescent="0.25">
      <c r="A506" s="12">
        <f>Riesgo!C510</f>
        <v>0</v>
      </c>
      <c r="F506" s="75">
        <f t="shared" si="21"/>
        <v>-0.16017661518942936</v>
      </c>
      <c r="G506" s="26">
        <f t="shared" si="22"/>
        <v>0</v>
      </c>
      <c r="H506" s="26">
        <f t="shared" si="23"/>
        <v>0</v>
      </c>
    </row>
    <row r="507" spans="1:8" x14ac:dyDescent="0.25">
      <c r="A507" s="12">
        <f>Riesgo!C511</f>
        <v>0</v>
      </c>
      <c r="F507" s="75">
        <f t="shared" si="21"/>
        <v>-0.16017661518942936</v>
      </c>
      <c r="G507" s="26">
        <f t="shared" si="22"/>
        <v>0</v>
      </c>
      <c r="H507" s="26">
        <f t="shared" si="23"/>
        <v>0</v>
      </c>
    </row>
    <row r="508" spans="1:8" x14ac:dyDescent="0.25">
      <c r="A508" s="12">
        <f>Riesgo!C512</f>
        <v>0</v>
      </c>
      <c r="F508" s="75">
        <f t="shared" si="21"/>
        <v>-0.16017661518942936</v>
      </c>
      <c r="G508" s="26">
        <f t="shared" si="22"/>
        <v>0</v>
      </c>
      <c r="H508" s="26">
        <f t="shared" si="23"/>
        <v>0</v>
      </c>
    </row>
    <row r="509" spans="1:8" x14ac:dyDescent="0.25">
      <c r="A509" s="12">
        <f>Riesgo!C513</f>
        <v>0</v>
      </c>
      <c r="F509" s="75">
        <f t="shared" si="21"/>
        <v>-0.16017661518942936</v>
      </c>
      <c r="G509" s="26">
        <f t="shared" si="22"/>
        <v>0</v>
      </c>
      <c r="H509" s="26">
        <f t="shared" si="23"/>
        <v>0</v>
      </c>
    </row>
    <row r="510" spans="1:8" x14ac:dyDescent="0.25">
      <c r="A510" s="12">
        <f>Riesgo!C514</f>
        <v>0</v>
      </c>
      <c r="F510" s="75">
        <f t="shared" si="21"/>
        <v>-0.16017661518942936</v>
      </c>
      <c r="G510" s="26">
        <f t="shared" si="22"/>
        <v>0</v>
      </c>
      <c r="H510" s="26">
        <f t="shared" si="23"/>
        <v>0</v>
      </c>
    </row>
    <row r="511" spans="1:8" x14ac:dyDescent="0.25">
      <c r="A511" s="12">
        <f>Riesgo!C515</f>
        <v>0</v>
      </c>
      <c r="F511" s="75">
        <f t="shared" si="21"/>
        <v>-0.16017661518942936</v>
      </c>
      <c r="G511" s="26">
        <f t="shared" si="22"/>
        <v>0</v>
      </c>
      <c r="H511" s="26">
        <f t="shared" si="23"/>
        <v>0</v>
      </c>
    </row>
    <row r="512" spans="1:8" x14ac:dyDescent="0.25">
      <c r="A512" s="12">
        <f>Riesgo!C516</f>
        <v>0</v>
      </c>
      <c r="F512" s="75">
        <f t="shared" si="21"/>
        <v>-0.16017661518942936</v>
      </c>
      <c r="G512" s="26">
        <f t="shared" si="22"/>
        <v>0</v>
      </c>
      <c r="H512" s="26">
        <f t="shared" si="23"/>
        <v>0</v>
      </c>
    </row>
    <row r="513" spans="1:8" x14ac:dyDescent="0.25">
      <c r="A513" s="12">
        <f>Riesgo!C517</f>
        <v>0</v>
      </c>
      <c r="F513" s="75">
        <f t="shared" si="21"/>
        <v>-0.16017661518942936</v>
      </c>
      <c r="G513" s="26">
        <f t="shared" si="22"/>
        <v>0</v>
      </c>
      <c r="H513" s="26">
        <f t="shared" si="23"/>
        <v>0</v>
      </c>
    </row>
    <row r="514" spans="1:8" x14ac:dyDescent="0.25">
      <c r="A514" s="12">
        <f>Riesgo!C518</f>
        <v>0</v>
      </c>
      <c r="F514" s="75">
        <f t="shared" si="21"/>
        <v>-0.16017661518942936</v>
      </c>
      <c r="G514" s="26">
        <f t="shared" si="22"/>
        <v>0</v>
      </c>
      <c r="H514" s="26">
        <f t="shared" si="23"/>
        <v>0</v>
      </c>
    </row>
    <row r="515" spans="1:8" x14ac:dyDescent="0.25">
      <c r="A515" s="12">
        <f>Riesgo!C519</f>
        <v>0.68518202184232879</v>
      </c>
      <c r="F515" s="75">
        <f t="shared" ref="F515:F578" si="24">A515-$D$4</f>
        <v>0.52500540665289941</v>
      </c>
      <c r="G515" s="26">
        <f t="shared" ref="G515:G578" si="25">IF(A515=0,0,(A515-D$4)^3)</f>
        <v>0.1447075956721566</v>
      </c>
      <c r="H515" s="26">
        <f t="shared" ref="H515:H578" si="26">IF(A515=0,0,(A515-D$4)^4)</f>
        <v>7.5972270111623927E-2</v>
      </c>
    </row>
    <row r="516" spans="1:8" x14ac:dyDescent="0.25">
      <c r="A516" s="12">
        <f>Riesgo!C520</f>
        <v>0</v>
      </c>
      <c r="F516" s="75">
        <f t="shared" si="24"/>
        <v>-0.16017661518942936</v>
      </c>
      <c r="G516" s="26">
        <f t="shared" si="25"/>
        <v>0</v>
      </c>
      <c r="H516" s="26">
        <f t="shared" si="26"/>
        <v>0</v>
      </c>
    </row>
    <row r="517" spans="1:8" x14ac:dyDescent="0.25">
      <c r="A517" s="12">
        <f>Riesgo!C521</f>
        <v>0.31106645570652025</v>
      </c>
      <c r="F517" s="75">
        <f t="shared" si="24"/>
        <v>0.1508898405170909</v>
      </c>
      <c r="G517" s="26">
        <f t="shared" si="25"/>
        <v>3.4354212567593596E-3</v>
      </c>
      <c r="H517" s="26">
        <f t="shared" si="26"/>
        <v>5.1837016554144371E-4</v>
      </c>
    </row>
    <row r="518" spans="1:8" x14ac:dyDescent="0.25">
      <c r="A518" s="12">
        <f>Riesgo!C522</f>
        <v>0.22470986301238055</v>
      </c>
      <c r="F518" s="75">
        <f t="shared" si="24"/>
        <v>6.4533247822951195E-2</v>
      </c>
      <c r="G518" s="26">
        <f t="shared" si="25"/>
        <v>2.687512967013818E-4</v>
      </c>
      <c r="H518" s="26">
        <f t="shared" si="26"/>
        <v>1.7343394032769757E-5</v>
      </c>
    </row>
    <row r="519" spans="1:8" x14ac:dyDescent="0.25">
      <c r="A519" s="12">
        <f>Riesgo!C523</f>
        <v>0</v>
      </c>
      <c r="F519" s="75">
        <f t="shared" si="24"/>
        <v>-0.16017661518942936</v>
      </c>
      <c r="G519" s="26">
        <f t="shared" si="25"/>
        <v>0</v>
      </c>
      <c r="H519" s="26">
        <f t="shared" si="26"/>
        <v>0</v>
      </c>
    </row>
    <row r="520" spans="1:8" x14ac:dyDescent="0.25">
      <c r="A520" s="12">
        <f>Riesgo!C524</f>
        <v>0</v>
      </c>
      <c r="F520" s="75">
        <f t="shared" si="24"/>
        <v>-0.16017661518942936</v>
      </c>
      <c r="G520" s="26">
        <f t="shared" si="25"/>
        <v>0</v>
      </c>
      <c r="H520" s="26">
        <f t="shared" si="26"/>
        <v>0</v>
      </c>
    </row>
    <row r="521" spans="1:8" x14ac:dyDescent="0.25">
      <c r="A521" s="12">
        <f>Riesgo!C525</f>
        <v>0</v>
      </c>
      <c r="F521" s="75">
        <f t="shared" si="24"/>
        <v>-0.16017661518942936</v>
      </c>
      <c r="G521" s="26">
        <f t="shared" si="25"/>
        <v>0</v>
      </c>
      <c r="H521" s="26">
        <f t="shared" si="26"/>
        <v>0</v>
      </c>
    </row>
    <row r="522" spans="1:8" x14ac:dyDescent="0.25">
      <c r="A522" s="12">
        <f>Riesgo!C526</f>
        <v>0</v>
      </c>
      <c r="F522" s="75">
        <f t="shared" si="24"/>
        <v>-0.16017661518942936</v>
      </c>
      <c r="G522" s="26">
        <f t="shared" si="25"/>
        <v>0</v>
      </c>
      <c r="H522" s="26">
        <f t="shared" si="26"/>
        <v>0</v>
      </c>
    </row>
    <row r="523" spans="1:8" x14ac:dyDescent="0.25">
      <c r="A523" s="12">
        <f>Riesgo!C527</f>
        <v>0</v>
      </c>
      <c r="F523" s="75">
        <f t="shared" si="24"/>
        <v>-0.16017661518942936</v>
      </c>
      <c r="G523" s="26">
        <f t="shared" si="25"/>
        <v>0</v>
      </c>
      <c r="H523" s="26">
        <f t="shared" si="26"/>
        <v>0</v>
      </c>
    </row>
    <row r="524" spans="1:8" x14ac:dyDescent="0.25">
      <c r="A524" s="12">
        <f>Riesgo!C528</f>
        <v>1</v>
      </c>
      <c r="F524" s="75">
        <f t="shared" si="24"/>
        <v>0.83982338481057062</v>
      </c>
      <c r="G524" s="26">
        <f t="shared" si="25"/>
        <v>0.59233021956767806</v>
      </c>
      <c r="H524" s="26">
        <f t="shared" si="26"/>
        <v>0.49745276992291593</v>
      </c>
    </row>
    <row r="525" spans="1:8" x14ac:dyDescent="0.25">
      <c r="A525" s="12">
        <f>Riesgo!C529</f>
        <v>0.33376264931998334</v>
      </c>
      <c r="F525" s="75">
        <f t="shared" si="24"/>
        <v>0.17358603413055398</v>
      </c>
      <c r="G525" s="26">
        <f t="shared" si="25"/>
        <v>5.2305136910303978E-3</v>
      </c>
      <c r="H525" s="26">
        <f t="shared" si="26"/>
        <v>9.0794412809153255E-4</v>
      </c>
    </row>
    <row r="526" spans="1:8" x14ac:dyDescent="0.25">
      <c r="A526" s="12">
        <f>Riesgo!C530</f>
        <v>0</v>
      </c>
      <c r="F526" s="75">
        <f t="shared" si="24"/>
        <v>-0.16017661518942936</v>
      </c>
      <c r="G526" s="26">
        <f t="shared" si="25"/>
        <v>0</v>
      </c>
      <c r="H526" s="26">
        <f t="shared" si="26"/>
        <v>0</v>
      </c>
    </row>
    <row r="527" spans="1:8" x14ac:dyDescent="0.25">
      <c r="A527" s="12">
        <f>Riesgo!C531</f>
        <v>0</v>
      </c>
      <c r="F527" s="75">
        <f t="shared" si="24"/>
        <v>-0.16017661518942936</v>
      </c>
      <c r="G527" s="26">
        <f t="shared" si="25"/>
        <v>0</v>
      </c>
      <c r="H527" s="26">
        <f t="shared" si="26"/>
        <v>0</v>
      </c>
    </row>
    <row r="528" spans="1:8" x14ac:dyDescent="0.25">
      <c r="A528" s="12">
        <f>Riesgo!C532</f>
        <v>0</v>
      </c>
      <c r="F528" s="75">
        <f t="shared" si="24"/>
        <v>-0.16017661518942936</v>
      </c>
      <c r="G528" s="26">
        <f t="shared" si="25"/>
        <v>0</v>
      </c>
      <c r="H528" s="26">
        <f t="shared" si="26"/>
        <v>0</v>
      </c>
    </row>
    <row r="529" spans="1:8" x14ac:dyDescent="0.25">
      <c r="A529" s="12">
        <f>Riesgo!C533</f>
        <v>0.15250675921936729</v>
      </c>
      <c r="F529" s="75">
        <f t="shared" si="24"/>
        <v>-7.6698559700620617E-3</v>
      </c>
      <c r="G529" s="26">
        <f t="shared" si="25"/>
        <v>-4.511922441088828E-7</v>
      </c>
      <c r="H529" s="26">
        <f t="shared" si="26"/>
        <v>3.4605795271242138E-9</v>
      </c>
    </row>
    <row r="530" spans="1:8" x14ac:dyDescent="0.25">
      <c r="A530" s="12">
        <f>Riesgo!C534</f>
        <v>0.90675301454854584</v>
      </c>
      <c r="F530" s="75">
        <f t="shared" si="24"/>
        <v>0.74657639935911646</v>
      </c>
      <c r="G530" s="26">
        <f t="shared" si="25"/>
        <v>0.41612400613337791</v>
      </c>
      <c r="H530" s="26">
        <f t="shared" si="26"/>
        <v>0.31066836218594818</v>
      </c>
    </row>
    <row r="531" spans="1:8" x14ac:dyDescent="0.25">
      <c r="A531" s="12">
        <f>Riesgo!C535</f>
        <v>0</v>
      </c>
      <c r="F531" s="75">
        <f t="shared" si="24"/>
        <v>-0.16017661518942936</v>
      </c>
      <c r="G531" s="26">
        <f t="shared" si="25"/>
        <v>0</v>
      </c>
      <c r="H531" s="26">
        <f t="shared" si="26"/>
        <v>0</v>
      </c>
    </row>
    <row r="532" spans="1:8" x14ac:dyDescent="0.25">
      <c r="A532" s="12">
        <f>Riesgo!C536</f>
        <v>0</v>
      </c>
      <c r="F532" s="75">
        <f t="shared" si="24"/>
        <v>-0.16017661518942936</v>
      </c>
      <c r="G532" s="26">
        <f t="shared" si="25"/>
        <v>0</v>
      </c>
      <c r="H532" s="26">
        <f t="shared" si="26"/>
        <v>0</v>
      </c>
    </row>
    <row r="533" spans="1:8" x14ac:dyDescent="0.25">
      <c r="A533" s="12">
        <f>Riesgo!C537</f>
        <v>0.11828211269194951</v>
      </c>
      <c r="F533" s="75">
        <f t="shared" si="24"/>
        <v>-4.1894502497479849E-2</v>
      </c>
      <c r="G533" s="26">
        <f t="shared" si="25"/>
        <v>-7.3531108387608172E-5</v>
      </c>
      <c r="H533" s="26">
        <f t="shared" si="26"/>
        <v>3.0805492039871117E-6</v>
      </c>
    </row>
    <row r="534" spans="1:8" x14ac:dyDescent="0.25">
      <c r="A534" s="12">
        <f>Riesgo!C538</f>
        <v>0</v>
      </c>
      <c r="F534" s="75">
        <f t="shared" si="24"/>
        <v>-0.16017661518942936</v>
      </c>
      <c r="G534" s="26">
        <f t="shared" si="25"/>
        <v>0</v>
      </c>
      <c r="H534" s="26">
        <f t="shared" si="26"/>
        <v>0</v>
      </c>
    </row>
    <row r="535" spans="1:8" x14ac:dyDescent="0.25">
      <c r="A535" s="12">
        <f>Riesgo!C539</f>
        <v>0</v>
      </c>
      <c r="F535" s="75">
        <f t="shared" si="24"/>
        <v>-0.16017661518942936</v>
      </c>
      <c r="G535" s="26">
        <f t="shared" si="25"/>
        <v>0</v>
      </c>
      <c r="H535" s="26">
        <f t="shared" si="26"/>
        <v>0</v>
      </c>
    </row>
    <row r="536" spans="1:8" x14ac:dyDescent="0.25">
      <c r="A536" s="12">
        <f>Riesgo!C540</f>
        <v>0.71765549487557312</v>
      </c>
      <c r="F536" s="75">
        <f t="shared" si="24"/>
        <v>0.55747887968614374</v>
      </c>
      <c r="G536" s="26">
        <f t="shared" si="25"/>
        <v>0.17325479214439327</v>
      </c>
      <c r="H536" s="26">
        <f t="shared" si="26"/>
        <v>9.6585887424912045E-2</v>
      </c>
    </row>
    <row r="537" spans="1:8" x14ac:dyDescent="0.25">
      <c r="A537" s="12">
        <f>Riesgo!C541</f>
        <v>0</v>
      </c>
      <c r="F537" s="75">
        <f t="shared" si="24"/>
        <v>-0.16017661518942936</v>
      </c>
      <c r="G537" s="26">
        <f t="shared" si="25"/>
        <v>0</v>
      </c>
      <c r="H537" s="26">
        <f t="shared" si="26"/>
        <v>0</v>
      </c>
    </row>
    <row r="538" spans="1:8" x14ac:dyDescent="0.25">
      <c r="A538" s="12">
        <f>Riesgo!C542</f>
        <v>0.36164216729300658</v>
      </c>
      <c r="F538" s="75">
        <f t="shared" si="24"/>
        <v>0.20146555210357722</v>
      </c>
      <c r="G538" s="26">
        <f t="shared" si="25"/>
        <v>8.1771581059860276E-3</v>
      </c>
      <c r="H538" s="26">
        <f t="shared" si="26"/>
        <v>1.6474156724607168E-3</v>
      </c>
    </row>
    <row r="539" spans="1:8" x14ac:dyDescent="0.25">
      <c r="A539" s="12">
        <f>Riesgo!C543</f>
        <v>0</v>
      </c>
      <c r="F539" s="75">
        <f t="shared" si="24"/>
        <v>-0.16017661518942936</v>
      </c>
      <c r="G539" s="26">
        <f t="shared" si="25"/>
        <v>0</v>
      </c>
      <c r="H539" s="26">
        <f t="shared" si="26"/>
        <v>0</v>
      </c>
    </row>
    <row r="540" spans="1:8" x14ac:dyDescent="0.25">
      <c r="A540" s="12">
        <f>Riesgo!C544</f>
        <v>0</v>
      </c>
      <c r="F540" s="75">
        <f t="shared" si="24"/>
        <v>-0.16017661518942936</v>
      </c>
      <c r="G540" s="26">
        <f t="shared" si="25"/>
        <v>0</v>
      </c>
      <c r="H540" s="26">
        <f t="shared" si="26"/>
        <v>0</v>
      </c>
    </row>
    <row r="541" spans="1:8" x14ac:dyDescent="0.25">
      <c r="A541" s="12">
        <f>Riesgo!C545</f>
        <v>0.19664276394600635</v>
      </c>
      <c r="F541" s="75">
        <f t="shared" si="24"/>
        <v>3.6466148756576999E-2</v>
      </c>
      <c r="G541" s="26">
        <f t="shared" si="25"/>
        <v>4.8491955480840356E-5</v>
      </c>
      <c r="H541" s="26">
        <f t="shared" si="26"/>
        <v>1.7683148620616339E-6</v>
      </c>
    </row>
    <row r="542" spans="1:8" x14ac:dyDescent="0.25">
      <c r="A542" s="12">
        <f>Riesgo!C546</f>
        <v>0</v>
      </c>
      <c r="F542" s="75">
        <f t="shared" si="24"/>
        <v>-0.16017661518942936</v>
      </c>
      <c r="G542" s="26">
        <f t="shared" si="25"/>
        <v>0</v>
      </c>
      <c r="H542" s="26">
        <f t="shared" si="26"/>
        <v>0</v>
      </c>
    </row>
    <row r="543" spans="1:8" x14ac:dyDescent="0.25">
      <c r="A543" s="12">
        <f>Riesgo!C547</f>
        <v>0</v>
      </c>
      <c r="F543" s="75">
        <f t="shared" si="24"/>
        <v>-0.16017661518942936</v>
      </c>
      <c r="G543" s="26">
        <f t="shared" si="25"/>
        <v>0</v>
      </c>
      <c r="H543" s="26">
        <f t="shared" si="26"/>
        <v>0</v>
      </c>
    </row>
    <row r="544" spans="1:8" x14ac:dyDescent="0.25">
      <c r="A544" s="12">
        <f>Riesgo!C548</f>
        <v>0</v>
      </c>
      <c r="F544" s="75">
        <f t="shared" si="24"/>
        <v>-0.16017661518942936</v>
      </c>
      <c r="G544" s="26">
        <f t="shared" si="25"/>
        <v>0</v>
      </c>
      <c r="H544" s="26">
        <f t="shared" si="26"/>
        <v>0</v>
      </c>
    </row>
    <row r="545" spans="1:8" x14ac:dyDescent="0.25">
      <c r="A545" s="12">
        <f>Riesgo!C549</f>
        <v>0.25935567338432697</v>
      </c>
      <c r="F545" s="75">
        <f t="shared" si="24"/>
        <v>9.9179058194897612E-2</v>
      </c>
      <c r="G545" s="26">
        <f t="shared" si="25"/>
        <v>9.7557337621114576E-4</v>
      </c>
      <c r="H545" s="26">
        <f t="shared" si="26"/>
        <v>9.675644865263797E-5</v>
      </c>
    </row>
    <row r="546" spans="1:8" x14ac:dyDescent="0.25">
      <c r="A546" s="12">
        <f>Riesgo!C550</f>
        <v>0.20567426349190365</v>
      </c>
      <c r="F546" s="75">
        <f t="shared" si="24"/>
        <v>4.5497648302474297E-2</v>
      </c>
      <c r="G546" s="26">
        <f t="shared" si="25"/>
        <v>9.4181769949489933E-5</v>
      </c>
      <c r="H546" s="26">
        <f t="shared" si="26"/>
        <v>4.2850490456664358E-6</v>
      </c>
    </row>
    <row r="547" spans="1:8" x14ac:dyDescent="0.25">
      <c r="A547" s="12">
        <f>Riesgo!C551</f>
        <v>0</v>
      </c>
      <c r="F547" s="75">
        <f t="shared" si="24"/>
        <v>-0.16017661518942936</v>
      </c>
      <c r="G547" s="26">
        <f t="shared" si="25"/>
        <v>0</v>
      </c>
      <c r="H547" s="26">
        <f t="shared" si="26"/>
        <v>0</v>
      </c>
    </row>
    <row r="548" spans="1:8" x14ac:dyDescent="0.25">
      <c r="A548" s="12">
        <f>Riesgo!C552</f>
        <v>0</v>
      </c>
      <c r="F548" s="75">
        <f t="shared" si="24"/>
        <v>-0.16017661518942936</v>
      </c>
      <c r="G548" s="26">
        <f t="shared" si="25"/>
        <v>0</v>
      </c>
      <c r="H548" s="26">
        <f t="shared" si="26"/>
        <v>0</v>
      </c>
    </row>
    <row r="549" spans="1:8" x14ac:dyDescent="0.25">
      <c r="A549" s="12">
        <f>Riesgo!C553</f>
        <v>0</v>
      </c>
      <c r="F549" s="75">
        <f t="shared" si="24"/>
        <v>-0.16017661518942936</v>
      </c>
      <c r="G549" s="26">
        <f t="shared" si="25"/>
        <v>0</v>
      </c>
      <c r="H549" s="26">
        <f t="shared" si="26"/>
        <v>0</v>
      </c>
    </row>
    <row r="550" spans="1:8" x14ac:dyDescent="0.25">
      <c r="A550" s="12">
        <f>Riesgo!C554</f>
        <v>0</v>
      </c>
      <c r="F550" s="75">
        <f t="shared" si="24"/>
        <v>-0.16017661518942936</v>
      </c>
      <c r="G550" s="26">
        <f t="shared" si="25"/>
        <v>0</v>
      </c>
      <c r="H550" s="26">
        <f t="shared" si="26"/>
        <v>0</v>
      </c>
    </row>
    <row r="551" spans="1:8" x14ac:dyDescent="0.25">
      <c r="A551" s="12">
        <f>Riesgo!C555</f>
        <v>0.24580474933252611</v>
      </c>
      <c r="F551" s="75">
        <f t="shared" si="24"/>
        <v>8.5628134143096751E-2</v>
      </c>
      <c r="G551" s="26">
        <f t="shared" si="25"/>
        <v>6.2784066627145929E-4</v>
      </c>
      <c r="H551" s="26">
        <f t="shared" si="26"/>
        <v>5.3760824791983755E-5</v>
      </c>
    </row>
    <row r="552" spans="1:8" x14ac:dyDescent="0.25">
      <c r="A552" s="12">
        <f>Riesgo!C556</f>
        <v>0</v>
      </c>
      <c r="F552" s="75">
        <f t="shared" si="24"/>
        <v>-0.16017661518942936</v>
      </c>
      <c r="G552" s="26">
        <f t="shared" si="25"/>
        <v>0</v>
      </c>
      <c r="H552" s="26">
        <f t="shared" si="26"/>
        <v>0</v>
      </c>
    </row>
    <row r="553" spans="1:8" x14ac:dyDescent="0.25">
      <c r="A553" s="12">
        <f>Riesgo!C557</f>
        <v>0</v>
      </c>
      <c r="F553" s="75">
        <f t="shared" si="24"/>
        <v>-0.16017661518942936</v>
      </c>
      <c r="G553" s="26">
        <f t="shared" si="25"/>
        <v>0</v>
      </c>
      <c r="H553" s="26">
        <f t="shared" si="26"/>
        <v>0</v>
      </c>
    </row>
    <row r="554" spans="1:8" x14ac:dyDescent="0.25">
      <c r="A554" s="12">
        <f>Riesgo!C558</f>
        <v>0</v>
      </c>
      <c r="F554" s="75">
        <f t="shared" si="24"/>
        <v>-0.16017661518942936</v>
      </c>
      <c r="G554" s="26">
        <f t="shared" si="25"/>
        <v>0</v>
      </c>
      <c r="H554" s="26">
        <f t="shared" si="26"/>
        <v>0</v>
      </c>
    </row>
    <row r="555" spans="1:8" x14ac:dyDescent="0.25">
      <c r="A555" s="12">
        <f>Riesgo!C559</f>
        <v>0</v>
      </c>
      <c r="F555" s="75">
        <f t="shared" si="24"/>
        <v>-0.16017661518942936</v>
      </c>
      <c r="G555" s="26">
        <f t="shared" si="25"/>
        <v>0</v>
      </c>
      <c r="H555" s="26">
        <f t="shared" si="26"/>
        <v>0</v>
      </c>
    </row>
    <row r="556" spans="1:8" x14ac:dyDescent="0.25">
      <c r="A556" s="12">
        <f>Riesgo!C560</f>
        <v>0</v>
      </c>
      <c r="F556" s="75">
        <f t="shared" si="24"/>
        <v>-0.16017661518942936</v>
      </c>
      <c r="G556" s="26">
        <f t="shared" si="25"/>
        <v>0</v>
      </c>
      <c r="H556" s="26">
        <f t="shared" si="26"/>
        <v>0</v>
      </c>
    </row>
    <row r="557" spans="1:8" x14ac:dyDescent="0.25">
      <c r="A557" s="12">
        <f>Riesgo!C561</f>
        <v>4.8588792878182442E-2</v>
      </c>
      <c r="F557" s="75">
        <f t="shared" si="24"/>
        <v>-0.11158782231124692</v>
      </c>
      <c r="G557" s="26">
        <f t="shared" si="25"/>
        <v>-1.3894739423820199E-3</v>
      </c>
      <c r="H557" s="26">
        <f t="shared" si="26"/>
        <v>1.5504837138863257E-4</v>
      </c>
    </row>
    <row r="558" spans="1:8" x14ac:dyDescent="0.25">
      <c r="A558" s="12">
        <f>Riesgo!C562</f>
        <v>0.6074657111600954</v>
      </c>
      <c r="F558" s="75">
        <f t="shared" si="24"/>
        <v>0.44728909597066602</v>
      </c>
      <c r="G558" s="26">
        <f t="shared" si="25"/>
        <v>8.9488027030630066E-2</v>
      </c>
      <c r="H558" s="26">
        <f t="shared" si="26"/>
        <v>4.0027018710729043E-2</v>
      </c>
    </row>
    <row r="559" spans="1:8" x14ac:dyDescent="0.25">
      <c r="A559" s="12">
        <f>Riesgo!C563</f>
        <v>0</v>
      </c>
      <c r="F559" s="75">
        <f t="shared" si="24"/>
        <v>-0.16017661518942936</v>
      </c>
      <c r="G559" s="26">
        <f t="shared" si="25"/>
        <v>0</v>
      </c>
      <c r="H559" s="26">
        <f t="shared" si="26"/>
        <v>0</v>
      </c>
    </row>
    <row r="560" spans="1:8" x14ac:dyDescent="0.25">
      <c r="A560" s="12">
        <f>Riesgo!C564</f>
        <v>0</v>
      </c>
      <c r="F560" s="75">
        <f t="shared" si="24"/>
        <v>-0.16017661518942936</v>
      </c>
      <c r="G560" s="26">
        <f t="shared" si="25"/>
        <v>0</v>
      </c>
      <c r="H560" s="26">
        <f t="shared" si="26"/>
        <v>0</v>
      </c>
    </row>
    <row r="561" spans="1:8" x14ac:dyDescent="0.25">
      <c r="A561" s="12">
        <f>Riesgo!C565</f>
        <v>0</v>
      </c>
      <c r="F561" s="75">
        <f t="shared" si="24"/>
        <v>-0.16017661518942936</v>
      </c>
      <c r="G561" s="26">
        <f t="shared" si="25"/>
        <v>0</v>
      </c>
      <c r="H561" s="26">
        <f t="shared" si="26"/>
        <v>0</v>
      </c>
    </row>
    <row r="562" spans="1:8" x14ac:dyDescent="0.25">
      <c r="A562" s="12">
        <f>Riesgo!C566</f>
        <v>0</v>
      </c>
      <c r="F562" s="75">
        <f t="shared" si="24"/>
        <v>-0.16017661518942936</v>
      </c>
      <c r="G562" s="26">
        <f t="shared" si="25"/>
        <v>0</v>
      </c>
      <c r="H562" s="26">
        <f t="shared" si="26"/>
        <v>0</v>
      </c>
    </row>
    <row r="563" spans="1:8" x14ac:dyDescent="0.25">
      <c r="A563" s="12">
        <f>Riesgo!C567</f>
        <v>0.20950988330126469</v>
      </c>
      <c r="F563" s="75">
        <f t="shared" si="24"/>
        <v>4.9333268111835332E-2</v>
      </c>
      <c r="G563" s="26">
        <f t="shared" si="25"/>
        <v>1.2006589416710254E-4</v>
      </c>
      <c r="H563" s="26">
        <f t="shared" si="26"/>
        <v>5.9232429480329155E-6</v>
      </c>
    </row>
    <row r="564" spans="1:8" x14ac:dyDescent="0.25">
      <c r="A564" s="12">
        <f>Riesgo!C568</f>
        <v>0</v>
      </c>
      <c r="F564" s="75">
        <f t="shared" si="24"/>
        <v>-0.16017661518942936</v>
      </c>
      <c r="G564" s="26">
        <f t="shared" si="25"/>
        <v>0</v>
      </c>
      <c r="H564" s="26">
        <f t="shared" si="26"/>
        <v>0</v>
      </c>
    </row>
    <row r="565" spans="1:8" x14ac:dyDescent="0.25">
      <c r="A565" s="12">
        <f>Riesgo!C569</f>
        <v>0</v>
      </c>
      <c r="F565" s="75">
        <f t="shared" si="24"/>
        <v>-0.16017661518942936</v>
      </c>
      <c r="G565" s="26">
        <f t="shared" si="25"/>
        <v>0</v>
      </c>
      <c r="H565" s="26">
        <f t="shared" si="26"/>
        <v>0</v>
      </c>
    </row>
    <row r="566" spans="1:8" x14ac:dyDescent="0.25">
      <c r="A566" s="12">
        <f>Riesgo!C570</f>
        <v>0.1060724068891197</v>
      </c>
      <c r="F566" s="75">
        <f t="shared" si="24"/>
        <v>-5.4104208300309653E-2</v>
      </c>
      <c r="G566" s="26">
        <f t="shared" si="25"/>
        <v>-1.5837737456066156E-4</v>
      </c>
      <c r="H566" s="26">
        <f t="shared" si="26"/>
        <v>8.5688824632861962E-6</v>
      </c>
    </row>
    <row r="567" spans="1:8" x14ac:dyDescent="0.25">
      <c r="A567" s="12">
        <f>Riesgo!C571</f>
        <v>0</v>
      </c>
      <c r="F567" s="75">
        <f t="shared" si="24"/>
        <v>-0.16017661518942936</v>
      </c>
      <c r="G567" s="26">
        <f t="shared" si="25"/>
        <v>0</v>
      </c>
      <c r="H567" s="26">
        <f t="shared" si="26"/>
        <v>0</v>
      </c>
    </row>
    <row r="568" spans="1:8" x14ac:dyDescent="0.25">
      <c r="A568" s="12">
        <f>Riesgo!C572</f>
        <v>0</v>
      </c>
      <c r="F568" s="75">
        <f t="shared" si="24"/>
        <v>-0.16017661518942936</v>
      </c>
      <c r="G568" s="26">
        <f t="shared" si="25"/>
        <v>0</v>
      </c>
      <c r="H568" s="26">
        <f t="shared" si="26"/>
        <v>0</v>
      </c>
    </row>
    <row r="569" spans="1:8" x14ac:dyDescent="0.25">
      <c r="A569" s="12">
        <f>Riesgo!C573</f>
        <v>2.2446151584576472E-2</v>
      </c>
      <c r="F569" s="75">
        <f t="shared" si="24"/>
        <v>-0.13773046360485289</v>
      </c>
      <c r="G569" s="26">
        <f t="shared" si="25"/>
        <v>-2.6127029041361515E-3</v>
      </c>
      <c r="H569" s="26">
        <f t="shared" si="26"/>
        <v>3.5984878224841769E-4</v>
      </c>
    </row>
    <row r="570" spans="1:8" x14ac:dyDescent="0.25">
      <c r="A570" s="12">
        <f>Riesgo!C574</f>
        <v>0</v>
      </c>
      <c r="F570" s="75">
        <f t="shared" si="24"/>
        <v>-0.16017661518942936</v>
      </c>
      <c r="G570" s="26">
        <f t="shared" si="25"/>
        <v>0</v>
      </c>
      <c r="H570" s="26">
        <f t="shared" si="26"/>
        <v>0</v>
      </c>
    </row>
    <row r="571" spans="1:8" x14ac:dyDescent="0.25">
      <c r="A571" s="12">
        <f>Riesgo!C575</f>
        <v>0.27371687478856377</v>
      </c>
      <c r="F571" s="75">
        <f t="shared" si="24"/>
        <v>0.11354025959913441</v>
      </c>
      <c r="G571" s="26">
        <f t="shared" si="25"/>
        <v>1.4636918296225293E-3</v>
      </c>
      <c r="H571" s="26">
        <f t="shared" si="26"/>
        <v>1.6618795030847402E-4</v>
      </c>
    </row>
    <row r="572" spans="1:8" x14ac:dyDescent="0.25">
      <c r="A572" s="12">
        <f>Riesgo!C576</f>
        <v>0.79200187959116497</v>
      </c>
      <c r="F572" s="75">
        <f t="shared" si="24"/>
        <v>0.63182526440173559</v>
      </c>
      <c r="G572" s="26">
        <f t="shared" si="25"/>
        <v>0.25222664510953691</v>
      </c>
      <c r="H572" s="26">
        <f t="shared" si="26"/>
        <v>0.15936316673549589</v>
      </c>
    </row>
    <row r="573" spans="1:8" x14ac:dyDescent="0.25">
      <c r="A573" s="12">
        <f>Riesgo!C577</f>
        <v>0</v>
      </c>
      <c r="F573" s="75">
        <f t="shared" si="24"/>
        <v>-0.16017661518942936</v>
      </c>
      <c r="G573" s="26">
        <f t="shared" si="25"/>
        <v>0</v>
      </c>
      <c r="H573" s="26">
        <f t="shared" si="26"/>
        <v>0</v>
      </c>
    </row>
    <row r="574" spans="1:8" x14ac:dyDescent="0.25">
      <c r="A574" s="12">
        <f>Riesgo!C578</f>
        <v>0</v>
      </c>
      <c r="F574" s="75">
        <f t="shared" si="24"/>
        <v>-0.16017661518942936</v>
      </c>
      <c r="G574" s="26">
        <f t="shared" si="25"/>
        <v>0</v>
      </c>
      <c r="H574" s="26">
        <f t="shared" si="26"/>
        <v>0</v>
      </c>
    </row>
    <row r="575" spans="1:8" x14ac:dyDescent="0.25">
      <c r="A575" s="12">
        <f>Riesgo!C579</f>
        <v>0</v>
      </c>
      <c r="F575" s="75">
        <f t="shared" si="24"/>
        <v>-0.16017661518942936</v>
      </c>
      <c r="G575" s="26">
        <f t="shared" si="25"/>
        <v>0</v>
      </c>
      <c r="H575" s="26">
        <f t="shared" si="26"/>
        <v>0</v>
      </c>
    </row>
    <row r="576" spans="1:8" x14ac:dyDescent="0.25">
      <c r="A576" s="12">
        <f>Riesgo!C580</f>
        <v>0</v>
      </c>
      <c r="F576" s="75">
        <f t="shared" si="24"/>
        <v>-0.16017661518942936</v>
      </c>
      <c r="G576" s="26">
        <f t="shared" si="25"/>
        <v>0</v>
      </c>
      <c r="H576" s="26">
        <f t="shared" si="26"/>
        <v>0</v>
      </c>
    </row>
    <row r="577" spans="1:8" x14ac:dyDescent="0.25">
      <c r="A577" s="12">
        <f>Riesgo!C581</f>
        <v>0</v>
      </c>
      <c r="F577" s="75">
        <f t="shared" si="24"/>
        <v>-0.16017661518942936</v>
      </c>
      <c r="G577" s="26">
        <f t="shared" si="25"/>
        <v>0</v>
      </c>
      <c r="H577" s="26">
        <f t="shared" si="26"/>
        <v>0</v>
      </c>
    </row>
    <row r="578" spans="1:8" x14ac:dyDescent="0.25">
      <c r="A578" s="12">
        <f>Riesgo!C582</f>
        <v>0</v>
      </c>
      <c r="F578" s="75">
        <f t="shared" si="24"/>
        <v>-0.16017661518942936</v>
      </c>
      <c r="G578" s="26">
        <f t="shared" si="25"/>
        <v>0</v>
      </c>
      <c r="H578" s="26">
        <f t="shared" si="26"/>
        <v>0</v>
      </c>
    </row>
    <row r="579" spans="1:8" x14ac:dyDescent="0.25">
      <c r="A579" s="12">
        <f>Riesgo!C583</f>
        <v>0</v>
      </c>
      <c r="F579" s="75">
        <f t="shared" ref="F579:F642" si="27">A579-$D$4</f>
        <v>-0.16017661518942936</v>
      </c>
      <c r="G579" s="26">
        <f t="shared" ref="G579:G642" si="28">IF(A579=0,0,(A579-D$4)^3)</f>
        <v>0</v>
      </c>
      <c r="H579" s="26">
        <f t="shared" ref="H579:H642" si="29">IF(A579=0,0,(A579-D$4)^4)</f>
        <v>0</v>
      </c>
    </row>
    <row r="580" spans="1:8" x14ac:dyDescent="0.25">
      <c r="A580" s="12">
        <f>Riesgo!C584</f>
        <v>0</v>
      </c>
      <c r="F580" s="75">
        <f t="shared" si="27"/>
        <v>-0.16017661518942936</v>
      </c>
      <c r="G580" s="26">
        <f t="shared" si="28"/>
        <v>0</v>
      </c>
      <c r="H580" s="26">
        <f t="shared" si="29"/>
        <v>0</v>
      </c>
    </row>
    <row r="581" spans="1:8" x14ac:dyDescent="0.25">
      <c r="A581" s="12">
        <f>Riesgo!C585</f>
        <v>8.4343869803221116E-2</v>
      </c>
      <c r="F581" s="75">
        <f t="shared" si="27"/>
        <v>-7.5832745386208239E-2</v>
      </c>
      <c r="G581" s="26">
        <f t="shared" si="28"/>
        <v>-4.3608418546954835E-4</v>
      </c>
      <c r="H581" s="26">
        <f t="shared" si="29"/>
        <v>3.306946100366427E-5</v>
      </c>
    </row>
    <row r="582" spans="1:8" x14ac:dyDescent="0.25">
      <c r="A582" s="12">
        <f>Riesgo!C586</f>
        <v>0.71588396695287593</v>
      </c>
      <c r="F582" s="75">
        <f t="shared" si="27"/>
        <v>0.55570735176344654</v>
      </c>
      <c r="G582" s="26">
        <f t="shared" si="28"/>
        <v>0.17160835451167908</v>
      </c>
      <c r="H582" s="26">
        <f t="shared" si="29"/>
        <v>9.5364024226167896E-2</v>
      </c>
    </row>
    <row r="583" spans="1:8" x14ac:dyDescent="0.25">
      <c r="A583" s="12">
        <f>Riesgo!C587</f>
        <v>7.0152607380277329E-2</v>
      </c>
      <c r="F583" s="75">
        <f t="shared" si="27"/>
        <v>-9.0024007809152026E-2</v>
      </c>
      <c r="G583" s="26">
        <f t="shared" si="28"/>
        <v>-7.2958354539745486E-4</v>
      </c>
      <c r="H583" s="26">
        <f t="shared" si="29"/>
        <v>6.5680034788289296E-5</v>
      </c>
    </row>
    <row r="584" spans="1:8" x14ac:dyDescent="0.25">
      <c r="A584" s="12">
        <f>Riesgo!C588</f>
        <v>0</v>
      </c>
      <c r="F584" s="75">
        <f t="shared" si="27"/>
        <v>-0.16017661518942936</v>
      </c>
      <c r="G584" s="26">
        <f t="shared" si="28"/>
        <v>0</v>
      </c>
      <c r="H584" s="26">
        <f t="shared" si="29"/>
        <v>0</v>
      </c>
    </row>
    <row r="585" spans="1:8" x14ac:dyDescent="0.25">
      <c r="A585" s="12">
        <f>Riesgo!C589</f>
        <v>0.45005113202932989</v>
      </c>
      <c r="F585" s="75">
        <f t="shared" si="27"/>
        <v>0.28987451683990051</v>
      </c>
      <c r="G585" s="26">
        <f t="shared" si="28"/>
        <v>2.4357354295771457E-2</v>
      </c>
      <c r="H585" s="26">
        <f t="shared" si="29"/>
        <v>7.0605763079850262E-3</v>
      </c>
    </row>
    <row r="586" spans="1:8" x14ac:dyDescent="0.25">
      <c r="A586" s="12">
        <f>Riesgo!C590</f>
        <v>1.8917550912104366E-2</v>
      </c>
      <c r="F586" s="75">
        <f t="shared" si="27"/>
        <v>-0.14125906427732499</v>
      </c>
      <c r="G586" s="26">
        <f t="shared" si="28"/>
        <v>-2.8187007774282211E-3</v>
      </c>
      <c r="H586" s="26">
        <f t="shared" si="29"/>
        <v>3.9816703429727899E-4</v>
      </c>
    </row>
    <row r="587" spans="1:8" x14ac:dyDescent="0.25">
      <c r="A587" s="12">
        <f>Riesgo!C591</f>
        <v>0.17528762944763707</v>
      </c>
      <c r="F587" s="75">
        <f t="shared" si="27"/>
        <v>1.5111014258207711E-2</v>
      </c>
      <c r="G587" s="26">
        <f t="shared" si="28"/>
        <v>3.4504905798969423E-6</v>
      </c>
      <c r="H587" s="26">
        <f t="shared" si="29"/>
        <v>5.2140412350634087E-8</v>
      </c>
    </row>
    <row r="588" spans="1:8" x14ac:dyDescent="0.25">
      <c r="A588" s="12">
        <f>Riesgo!C592</f>
        <v>0.37129057809074911</v>
      </c>
      <c r="F588" s="75">
        <f t="shared" si="27"/>
        <v>0.21111396290131976</v>
      </c>
      <c r="G588" s="26">
        <f t="shared" si="28"/>
        <v>9.4091604495837103E-3</v>
      </c>
      <c r="H588" s="26">
        <f t="shared" si="29"/>
        <v>1.9864051500859807E-3</v>
      </c>
    </row>
    <row r="589" spans="1:8" x14ac:dyDescent="0.25">
      <c r="A589" s="12">
        <f>Riesgo!C593</f>
        <v>0</v>
      </c>
      <c r="F589" s="75">
        <f t="shared" si="27"/>
        <v>-0.16017661518942936</v>
      </c>
      <c r="G589" s="26">
        <f t="shared" si="28"/>
        <v>0</v>
      </c>
      <c r="H589" s="26">
        <f t="shared" si="29"/>
        <v>0</v>
      </c>
    </row>
    <row r="590" spans="1:8" x14ac:dyDescent="0.25">
      <c r="A590" s="12">
        <f>Riesgo!C594</f>
        <v>0.52032348963351271</v>
      </c>
      <c r="F590" s="75">
        <f t="shared" si="27"/>
        <v>0.36014687444408333</v>
      </c>
      <c r="G590" s="26">
        <f t="shared" si="28"/>
        <v>4.6713128084898498E-2</v>
      </c>
      <c r="H590" s="26">
        <f t="shared" si="29"/>
        <v>1.682358707528232E-2</v>
      </c>
    </row>
    <row r="591" spans="1:8" x14ac:dyDescent="0.25">
      <c r="A591" s="12">
        <f>Riesgo!C595</f>
        <v>0.58317290860671367</v>
      </c>
      <c r="F591" s="75">
        <f t="shared" si="27"/>
        <v>0.42299629341728429</v>
      </c>
      <c r="G591" s="26">
        <f t="shared" si="28"/>
        <v>7.5684977372018208E-2</v>
      </c>
      <c r="H591" s="26">
        <f t="shared" si="29"/>
        <v>3.2014464895734736E-2</v>
      </c>
    </row>
    <row r="592" spans="1:8" x14ac:dyDescent="0.25">
      <c r="A592" s="12">
        <f>Riesgo!C596</f>
        <v>0</v>
      </c>
      <c r="F592" s="75">
        <f t="shared" si="27"/>
        <v>-0.16017661518942936</v>
      </c>
      <c r="G592" s="26">
        <f t="shared" si="28"/>
        <v>0</v>
      </c>
      <c r="H592" s="26">
        <f t="shared" si="29"/>
        <v>0</v>
      </c>
    </row>
    <row r="593" spans="1:8" x14ac:dyDescent="0.25">
      <c r="A593" s="12">
        <f>Riesgo!C597</f>
        <v>0</v>
      </c>
      <c r="F593" s="75">
        <f t="shared" si="27"/>
        <v>-0.16017661518942936</v>
      </c>
      <c r="G593" s="26">
        <f t="shared" si="28"/>
        <v>0</v>
      </c>
      <c r="H593" s="26">
        <f t="shared" si="29"/>
        <v>0</v>
      </c>
    </row>
    <row r="594" spans="1:8" x14ac:dyDescent="0.25">
      <c r="A594" s="12">
        <f>Riesgo!C598</f>
        <v>0.60332883726732689</v>
      </c>
      <c r="F594" s="75">
        <f t="shared" si="27"/>
        <v>0.44315222207789751</v>
      </c>
      <c r="G594" s="26">
        <f t="shared" si="28"/>
        <v>8.7027958090227717E-2</v>
      </c>
      <c r="H594" s="26">
        <f t="shared" si="29"/>
        <v>3.8566633010586548E-2</v>
      </c>
    </row>
    <row r="595" spans="1:8" x14ac:dyDescent="0.25">
      <c r="A595" s="12">
        <f>Riesgo!C599</f>
        <v>0</v>
      </c>
      <c r="F595" s="75">
        <f t="shared" si="27"/>
        <v>-0.16017661518942936</v>
      </c>
      <c r="G595" s="26">
        <f t="shared" si="28"/>
        <v>0</v>
      </c>
      <c r="H595" s="26">
        <f t="shared" si="29"/>
        <v>0</v>
      </c>
    </row>
    <row r="596" spans="1:8" x14ac:dyDescent="0.25">
      <c r="A596" s="12">
        <f>Riesgo!C600</f>
        <v>0</v>
      </c>
      <c r="F596" s="75">
        <f t="shared" si="27"/>
        <v>-0.16017661518942936</v>
      </c>
      <c r="G596" s="26">
        <f t="shared" si="28"/>
        <v>0</v>
      </c>
      <c r="H596" s="26">
        <f t="shared" si="29"/>
        <v>0</v>
      </c>
    </row>
    <row r="597" spans="1:8" x14ac:dyDescent="0.25">
      <c r="A597" s="12">
        <f>Riesgo!C601</f>
        <v>0</v>
      </c>
      <c r="F597" s="75">
        <f t="shared" si="27"/>
        <v>-0.16017661518942936</v>
      </c>
      <c r="G597" s="26">
        <f t="shared" si="28"/>
        <v>0</v>
      </c>
      <c r="H597" s="26">
        <f t="shared" si="29"/>
        <v>0</v>
      </c>
    </row>
    <row r="598" spans="1:8" x14ac:dyDescent="0.25">
      <c r="A598" s="12">
        <f>Riesgo!C602</f>
        <v>0.74911504911894256</v>
      </c>
      <c r="F598" s="75">
        <f t="shared" si="27"/>
        <v>0.58893843392951317</v>
      </c>
      <c r="G598" s="26">
        <f t="shared" si="28"/>
        <v>0.20427240000915187</v>
      </c>
      <c r="H598" s="26">
        <f t="shared" si="29"/>
        <v>0.12030386735641296</v>
      </c>
    </row>
    <row r="599" spans="1:8" x14ac:dyDescent="0.25">
      <c r="A599" s="12">
        <f>Riesgo!C603</f>
        <v>0</v>
      </c>
      <c r="F599" s="75">
        <f t="shared" si="27"/>
        <v>-0.16017661518942936</v>
      </c>
      <c r="G599" s="26">
        <f t="shared" si="28"/>
        <v>0</v>
      </c>
      <c r="H599" s="26">
        <f t="shared" si="29"/>
        <v>0</v>
      </c>
    </row>
    <row r="600" spans="1:8" x14ac:dyDescent="0.25">
      <c r="A600" s="12">
        <f>Riesgo!C604</f>
        <v>0.45699805007508632</v>
      </c>
      <c r="F600" s="75">
        <f t="shared" si="27"/>
        <v>0.29682143488565693</v>
      </c>
      <c r="G600" s="26">
        <f t="shared" si="28"/>
        <v>2.6150848253773652E-2</v>
      </c>
      <c r="H600" s="26">
        <f t="shared" si="29"/>
        <v>7.7621323021621717E-3</v>
      </c>
    </row>
    <row r="601" spans="1:8" x14ac:dyDescent="0.25">
      <c r="A601" s="12">
        <f>Riesgo!C605</f>
        <v>0</v>
      </c>
      <c r="F601" s="75">
        <f t="shared" si="27"/>
        <v>-0.16017661518942936</v>
      </c>
      <c r="G601" s="26">
        <f t="shared" si="28"/>
        <v>0</v>
      </c>
      <c r="H601" s="26">
        <f t="shared" si="29"/>
        <v>0</v>
      </c>
    </row>
    <row r="602" spans="1:8" x14ac:dyDescent="0.25">
      <c r="A602" s="12">
        <f>Riesgo!C606</f>
        <v>0</v>
      </c>
      <c r="F602" s="75">
        <f t="shared" si="27"/>
        <v>-0.16017661518942936</v>
      </c>
      <c r="G602" s="26">
        <f t="shared" si="28"/>
        <v>0</v>
      </c>
      <c r="H602" s="26">
        <f t="shared" si="29"/>
        <v>0</v>
      </c>
    </row>
    <row r="603" spans="1:8" x14ac:dyDescent="0.25">
      <c r="A603" s="12">
        <f>Riesgo!C607</f>
        <v>0</v>
      </c>
      <c r="F603" s="75">
        <f t="shared" si="27"/>
        <v>-0.16017661518942936</v>
      </c>
      <c r="G603" s="26">
        <f t="shared" si="28"/>
        <v>0</v>
      </c>
      <c r="H603" s="26">
        <f t="shared" si="29"/>
        <v>0</v>
      </c>
    </row>
    <row r="604" spans="1:8" x14ac:dyDescent="0.25">
      <c r="A604" s="12">
        <f>Riesgo!C608</f>
        <v>0.21817530018306569</v>
      </c>
      <c r="F604" s="75">
        <f t="shared" si="27"/>
        <v>5.7998684993636335E-2</v>
      </c>
      <c r="G604" s="26">
        <f t="shared" si="28"/>
        <v>1.9509872925666368E-4</v>
      </c>
      <c r="H604" s="26">
        <f t="shared" si="29"/>
        <v>1.1315469740815978E-5</v>
      </c>
    </row>
    <row r="605" spans="1:8" x14ac:dyDescent="0.25">
      <c r="A605" s="12">
        <f>Riesgo!C609</f>
        <v>0</v>
      </c>
      <c r="F605" s="75">
        <f t="shared" si="27"/>
        <v>-0.16017661518942936</v>
      </c>
      <c r="G605" s="26">
        <f t="shared" si="28"/>
        <v>0</v>
      </c>
      <c r="H605" s="26">
        <f t="shared" si="29"/>
        <v>0</v>
      </c>
    </row>
    <row r="606" spans="1:8" x14ac:dyDescent="0.25">
      <c r="A606" s="12">
        <f>Riesgo!C610</f>
        <v>0.71995615747776653</v>
      </c>
      <c r="F606" s="75">
        <f t="shared" si="27"/>
        <v>0.55977954228833715</v>
      </c>
      <c r="G606" s="26">
        <f t="shared" si="28"/>
        <v>0.17540867502484542</v>
      </c>
      <c r="H606" s="26">
        <f t="shared" si="29"/>
        <v>9.8190187818811642E-2</v>
      </c>
    </row>
    <row r="607" spans="1:8" x14ac:dyDescent="0.25">
      <c r="A607" s="12">
        <f>Riesgo!C611</f>
        <v>0</v>
      </c>
      <c r="F607" s="75">
        <f t="shared" si="27"/>
        <v>-0.16017661518942936</v>
      </c>
      <c r="G607" s="26">
        <f t="shared" si="28"/>
        <v>0</v>
      </c>
      <c r="H607" s="26">
        <f t="shared" si="29"/>
        <v>0</v>
      </c>
    </row>
    <row r="608" spans="1:8" x14ac:dyDescent="0.25">
      <c r="A608" s="12">
        <f>Riesgo!C612</f>
        <v>0</v>
      </c>
      <c r="F608" s="75">
        <f t="shared" si="27"/>
        <v>-0.16017661518942936</v>
      </c>
      <c r="G608" s="26">
        <f t="shared" si="28"/>
        <v>0</v>
      </c>
      <c r="H608" s="26">
        <f t="shared" si="29"/>
        <v>0</v>
      </c>
    </row>
    <row r="609" spans="1:8" x14ac:dyDescent="0.25">
      <c r="A609" s="12">
        <f>Riesgo!C613</f>
        <v>1</v>
      </c>
      <c r="F609" s="75">
        <f t="shared" si="27"/>
        <v>0.83982338481057062</v>
      </c>
      <c r="G609" s="26">
        <f t="shared" si="28"/>
        <v>0.59233021956767806</v>
      </c>
      <c r="H609" s="26">
        <f t="shared" si="29"/>
        <v>0.49745276992291593</v>
      </c>
    </row>
    <row r="610" spans="1:8" x14ac:dyDescent="0.25">
      <c r="A610" s="12">
        <f>Riesgo!C614</f>
        <v>0</v>
      </c>
      <c r="F610" s="75">
        <f t="shared" si="27"/>
        <v>-0.16017661518942936</v>
      </c>
      <c r="G610" s="26">
        <f t="shared" si="28"/>
        <v>0</v>
      </c>
      <c r="H610" s="26">
        <f t="shared" si="29"/>
        <v>0</v>
      </c>
    </row>
    <row r="611" spans="1:8" x14ac:dyDescent="0.25">
      <c r="A611" s="12">
        <f>Riesgo!C615</f>
        <v>5.1457656307580431E-2</v>
      </c>
      <c r="F611" s="75">
        <f t="shared" si="27"/>
        <v>-0.10871895888184893</v>
      </c>
      <c r="G611" s="26">
        <f t="shared" si="28"/>
        <v>-1.2850376570319589E-3</v>
      </c>
      <c r="H611" s="26">
        <f t="shared" si="29"/>
        <v>1.3970795619648504E-4</v>
      </c>
    </row>
    <row r="612" spans="1:8" x14ac:dyDescent="0.25">
      <c r="A612" s="12">
        <f>Riesgo!C616</f>
        <v>0.69077100168848826</v>
      </c>
      <c r="F612" s="75">
        <f t="shared" si="27"/>
        <v>0.53059438649905888</v>
      </c>
      <c r="G612" s="26">
        <f t="shared" si="28"/>
        <v>0.14937845145229423</v>
      </c>
      <c r="H612" s="26">
        <f t="shared" si="29"/>
        <v>7.9259367804509512E-2</v>
      </c>
    </row>
    <row r="613" spans="1:8" x14ac:dyDescent="0.25">
      <c r="A613" s="12">
        <f>Riesgo!C617</f>
        <v>0</v>
      </c>
      <c r="F613" s="75">
        <f t="shared" si="27"/>
        <v>-0.16017661518942936</v>
      </c>
      <c r="G613" s="26">
        <f t="shared" si="28"/>
        <v>0</v>
      </c>
      <c r="H613" s="26">
        <f t="shared" si="29"/>
        <v>0</v>
      </c>
    </row>
    <row r="614" spans="1:8" x14ac:dyDescent="0.25">
      <c r="A614" s="12">
        <f>Riesgo!C618</f>
        <v>3.0213665407274909E-2</v>
      </c>
      <c r="F614" s="75">
        <f t="shared" si="27"/>
        <v>-0.12996294978215445</v>
      </c>
      <c r="G614" s="26">
        <f t="shared" si="28"/>
        <v>-2.1951220892646416E-3</v>
      </c>
      <c r="H614" s="26">
        <f t="shared" si="29"/>
        <v>2.8528454185279854E-4</v>
      </c>
    </row>
    <row r="615" spans="1:8" x14ac:dyDescent="0.25">
      <c r="A615" s="12">
        <f>Riesgo!C619</f>
        <v>0</v>
      </c>
      <c r="F615" s="75">
        <f t="shared" si="27"/>
        <v>-0.16017661518942936</v>
      </c>
      <c r="G615" s="26">
        <f t="shared" si="28"/>
        <v>0</v>
      </c>
      <c r="H615" s="26">
        <f t="shared" si="29"/>
        <v>0</v>
      </c>
    </row>
    <row r="616" spans="1:8" x14ac:dyDescent="0.25">
      <c r="A616" s="12">
        <f>Riesgo!C620</f>
        <v>0.19890717899022181</v>
      </c>
      <c r="F616" s="75">
        <f t="shared" si="27"/>
        <v>3.8730563800792456E-2</v>
      </c>
      <c r="G616" s="26">
        <f t="shared" si="28"/>
        <v>5.8098036779318786E-5</v>
      </c>
      <c r="H616" s="26">
        <f t="shared" si="29"/>
        <v>2.2501697201821929E-6</v>
      </c>
    </row>
    <row r="617" spans="1:8" x14ac:dyDescent="0.25">
      <c r="A617" s="12">
        <f>Riesgo!C621</f>
        <v>0.76193703147170411</v>
      </c>
      <c r="F617" s="75">
        <f t="shared" si="27"/>
        <v>0.60176041628227472</v>
      </c>
      <c r="G617" s="26">
        <f t="shared" si="28"/>
        <v>0.21790683335837846</v>
      </c>
      <c r="H617" s="26">
        <f t="shared" si="29"/>
        <v>0.13112770675249008</v>
      </c>
    </row>
    <row r="618" spans="1:8" x14ac:dyDescent="0.25">
      <c r="A618" s="12">
        <f>Riesgo!C622</f>
        <v>0</v>
      </c>
      <c r="F618" s="75">
        <f t="shared" si="27"/>
        <v>-0.16017661518942936</v>
      </c>
      <c r="G618" s="26">
        <f t="shared" si="28"/>
        <v>0</v>
      </c>
      <c r="H618" s="26">
        <f t="shared" si="29"/>
        <v>0</v>
      </c>
    </row>
    <row r="619" spans="1:8" x14ac:dyDescent="0.25">
      <c r="A619" s="12">
        <f>Riesgo!C623</f>
        <v>0.66333852484992051</v>
      </c>
      <c r="F619" s="75">
        <f t="shared" si="27"/>
        <v>0.50316190966049112</v>
      </c>
      <c r="G619" s="26">
        <f t="shared" si="28"/>
        <v>0.12738646036615789</v>
      </c>
      <c r="H619" s="26">
        <f t="shared" si="29"/>
        <v>6.4096014662726478E-2</v>
      </c>
    </row>
    <row r="620" spans="1:8" x14ac:dyDescent="0.25">
      <c r="A620" s="12">
        <f>Riesgo!C624</f>
        <v>0.28706959586974512</v>
      </c>
      <c r="F620" s="75">
        <f t="shared" si="27"/>
        <v>0.12689298068031576</v>
      </c>
      <c r="G620" s="26">
        <f t="shared" si="28"/>
        <v>2.0432090185970855E-3</v>
      </c>
      <c r="H620" s="26">
        <f t="shared" si="29"/>
        <v>2.5926888252268693E-4</v>
      </c>
    </row>
    <row r="621" spans="1:8" x14ac:dyDescent="0.25">
      <c r="A621" s="12">
        <f>Riesgo!C625</f>
        <v>0</v>
      </c>
      <c r="F621" s="75">
        <f t="shared" si="27"/>
        <v>-0.16017661518942936</v>
      </c>
      <c r="G621" s="26">
        <f t="shared" si="28"/>
        <v>0</v>
      </c>
      <c r="H621" s="26">
        <f t="shared" si="29"/>
        <v>0</v>
      </c>
    </row>
    <row r="622" spans="1:8" x14ac:dyDescent="0.25">
      <c r="A622" s="12">
        <f>Riesgo!C626</f>
        <v>0</v>
      </c>
      <c r="F622" s="75">
        <f t="shared" si="27"/>
        <v>-0.16017661518942936</v>
      </c>
      <c r="G622" s="26">
        <f t="shared" si="28"/>
        <v>0</v>
      </c>
      <c r="H622" s="26">
        <f t="shared" si="29"/>
        <v>0</v>
      </c>
    </row>
    <row r="623" spans="1:8" x14ac:dyDescent="0.25">
      <c r="A623" s="12">
        <f>Riesgo!C627</f>
        <v>0.50921158448580817</v>
      </c>
      <c r="F623" s="75">
        <f t="shared" si="27"/>
        <v>0.34903496929637878</v>
      </c>
      <c r="G623" s="26">
        <f t="shared" si="28"/>
        <v>4.2521328166173177E-2</v>
      </c>
      <c r="H623" s="26">
        <f t="shared" si="29"/>
        <v>1.4841430470921502E-2</v>
      </c>
    </row>
    <row r="624" spans="1:8" x14ac:dyDescent="0.25">
      <c r="A624" s="12">
        <f>Riesgo!C628</f>
        <v>1</v>
      </c>
      <c r="F624" s="75">
        <f t="shared" si="27"/>
        <v>0.83982338481057062</v>
      </c>
      <c r="G624" s="26">
        <f t="shared" si="28"/>
        <v>0.59233021956767806</v>
      </c>
      <c r="H624" s="26">
        <f t="shared" si="29"/>
        <v>0.49745276992291593</v>
      </c>
    </row>
    <row r="625" spans="1:8" x14ac:dyDescent="0.25">
      <c r="A625" s="12">
        <f>Riesgo!C629</f>
        <v>0</v>
      </c>
      <c r="F625" s="75">
        <f t="shared" si="27"/>
        <v>-0.16017661518942936</v>
      </c>
      <c r="G625" s="26">
        <f t="shared" si="28"/>
        <v>0</v>
      </c>
      <c r="H625" s="26">
        <f t="shared" si="29"/>
        <v>0</v>
      </c>
    </row>
    <row r="626" spans="1:8" x14ac:dyDescent="0.25">
      <c r="A626" s="12">
        <f>Riesgo!C630</f>
        <v>0</v>
      </c>
      <c r="F626" s="75">
        <f t="shared" si="27"/>
        <v>-0.16017661518942936</v>
      </c>
      <c r="G626" s="26">
        <f t="shared" si="28"/>
        <v>0</v>
      </c>
      <c r="H626" s="26">
        <f t="shared" si="29"/>
        <v>0</v>
      </c>
    </row>
    <row r="627" spans="1:8" x14ac:dyDescent="0.25">
      <c r="A627" s="12">
        <f>Riesgo!C631</f>
        <v>0</v>
      </c>
      <c r="F627" s="75">
        <f t="shared" si="27"/>
        <v>-0.16017661518942936</v>
      </c>
      <c r="G627" s="26">
        <f t="shared" si="28"/>
        <v>0</v>
      </c>
      <c r="H627" s="26">
        <f t="shared" si="29"/>
        <v>0</v>
      </c>
    </row>
    <row r="628" spans="1:8" x14ac:dyDescent="0.25">
      <c r="A628" s="12">
        <f>Riesgo!C632</f>
        <v>0.15704805105099998</v>
      </c>
      <c r="F628" s="75">
        <f t="shared" si="27"/>
        <v>-3.1285641384293794E-3</v>
      </c>
      <c r="G628" s="26">
        <f t="shared" si="28"/>
        <v>-3.0622115379724494E-8</v>
      </c>
      <c r="H628" s="26">
        <f t="shared" si="29"/>
        <v>9.5803252019852798E-11</v>
      </c>
    </row>
    <row r="629" spans="1:8" x14ac:dyDescent="0.25">
      <c r="A629" s="12">
        <f>Riesgo!C633</f>
        <v>0</v>
      </c>
      <c r="F629" s="75">
        <f t="shared" si="27"/>
        <v>-0.16017661518942936</v>
      </c>
      <c r="G629" s="26">
        <f t="shared" si="28"/>
        <v>0</v>
      </c>
      <c r="H629" s="26">
        <f t="shared" si="29"/>
        <v>0</v>
      </c>
    </row>
    <row r="630" spans="1:8" x14ac:dyDescent="0.25">
      <c r="A630" s="12">
        <f>Riesgo!C634</f>
        <v>0</v>
      </c>
      <c r="F630" s="75">
        <f t="shared" si="27"/>
        <v>-0.16017661518942936</v>
      </c>
      <c r="G630" s="26">
        <f t="shared" si="28"/>
        <v>0</v>
      </c>
      <c r="H630" s="26">
        <f t="shared" si="29"/>
        <v>0</v>
      </c>
    </row>
    <row r="631" spans="1:8" x14ac:dyDescent="0.25">
      <c r="A631" s="12">
        <f>Riesgo!C635</f>
        <v>9.9719174937607964E-3</v>
      </c>
      <c r="F631" s="75">
        <f t="shared" si="27"/>
        <v>-0.15020469769566855</v>
      </c>
      <c r="G631" s="26">
        <f t="shared" si="28"/>
        <v>-3.3888359585506709E-3</v>
      </c>
      <c r="H631" s="26">
        <f t="shared" si="29"/>
        <v>5.0901908069431471E-4</v>
      </c>
    </row>
    <row r="632" spans="1:8" x14ac:dyDescent="0.25">
      <c r="A632" s="12">
        <f>Riesgo!C636</f>
        <v>0</v>
      </c>
      <c r="F632" s="75">
        <f t="shared" si="27"/>
        <v>-0.16017661518942936</v>
      </c>
      <c r="G632" s="26">
        <f t="shared" si="28"/>
        <v>0</v>
      </c>
      <c r="H632" s="26">
        <f t="shared" si="29"/>
        <v>0</v>
      </c>
    </row>
    <row r="633" spans="1:8" x14ac:dyDescent="0.25">
      <c r="A633" s="12">
        <f>Riesgo!C637</f>
        <v>0</v>
      </c>
      <c r="F633" s="75">
        <f t="shared" si="27"/>
        <v>-0.16017661518942936</v>
      </c>
      <c r="G633" s="26">
        <f t="shared" si="28"/>
        <v>0</v>
      </c>
      <c r="H633" s="26">
        <f t="shared" si="29"/>
        <v>0</v>
      </c>
    </row>
    <row r="634" spans="1:8" x14ac:dyDescent="0.25">
      <c r="A634" s="12">
        <f>Riesgo!C638</f>
        <v>0.23423021600507538</v>
      </c>
      <c r="F634" s="75">
        <f t="shared" si="27"/>
        <v>7.405360081564602E-2</v>
      </c>
      <c r="G634" s="26">
        <f t="shared" si="28"/>
        <v>4.0610519216996172E-4</v>
      </c>
      <c r="H634" s="26">
        <f t="shared" si="29"/>
        <v>3.0073551790115561E-5</v>
      </c>
    </row>
    <row r="635" spans="1:8" x14ac:dyDescent="0.25">
      <c r="A635" s="12">
        <f>Riesgo!C639</f>
        <v>0.15968610361338623</v>
      </c>
      <c r="F635" s="75">
        <f t="shared" si="27"/>
        <v>-4.9051157604312889E-4</v>
      </c>
      <c r="G635" s="26">
        <f t="shared" si="28"/>
        <v>-1.1801787307152075E-10</v>
      </c>
      <c r="H635" s="26">
        <f t="shared" si="29"/>
        <v>5.7889132921569585E-14</v>
      </c>
    </row>
    <row r="636" spans="1:8" x14ac:dyDescent="0.25">
      <c r="A636" s="12">
        <f>Riesgo!C640</f>
        <v>0</v>
      </c>
      <c r="F636" s="75">
        <f t="shared" si="27"/>
        <v>-0.16017661518942936</v>
      </c>
      <c r="G636" s="26">
        <f t="shared" si="28"/>
        <v>0</v>
      </c>
      <c r="H636" s="26">
        <f t="shared" si="29"/>
        <v>0</v>
      </c>
    </row>
    <row r="637" spans="1:8" x14ac:dyDescent="0.25">
      <c r="A637" s="12">
        <f>Riesgo!C641</f>
        <v>0.27301849076660195</v>
      </c>
      <c r="F637" s="75">
        <f t="shared" si="27"/>
        <v>0.1128418755771726</v>
      </c>
      <c r="G637" s="26">
        <f t="shared" si="28"/>
        <v>1.4368481999110321E-3</v>
      </c>
      <c r="H637" s="26">
        <f t="shared" si="29"/>
        <v>1.621366457976451E-4</v>
      </c>
    </row>
    <row r="638" spans="1:8" x14ac:dyDescent="0.25">
      <c r="A638" s="12">
        <f>Riesgo!C642</f>
        <v>0</v>
      </c>
      <c r="F638" s="75">
        <f t="shared" si="27"/>
        <v>-0.16017661518942936</v>
      </c>
      <c r="G638" s="26">
        <f t="shared" si="28"/>
        <v>0</v>
      </c>
      <c r="H638" s="26">
        <f t="shared" si="29"/>
        <v>0</v>
      </c>
    </row>
    <row r="639" spans="1:8" x14ac:dyDescent="0.25">
      <c r="A639" s="12">
        <f>Riesgo!C643</f>
        <v>0.28258471971954957</v>
      </c>
      <c r="F639" s="75">
        <f t="shared" si="27"/>
        <v>0.12240810453012022</v>
      </c>
      <c r="G639" s="26">
        <f t="shared" si="28"/>
        <v>1.8341317084950013E-3</v>
      </c>
      <c r="H639" s="26">
        <f t="shared" si="29"/>
        <v>2.245125858954641E-4</v>
      </c>
    </row>
    <row r="640" spans="1:8" x14ac:dyDescent="0.25">
      <c r="A640" s="12">
        <f>Riesgo!C644</f>
        <v>0</v>
      </c>
      <c r="F640" s="75">
        <f t="shared" si="27"/>
        <v>-0.16017661518942936</v>
      </c>
      <c r="G640" s="26">
        <f t="shared" si="28"/>
        <v>0</v>
      </c>
      <c r="H640" s="26">
        <f t="shared" si="29"/>
        <v>0</v>
      </c>
    </row>
    <row r="641" spans="1:8" x14ac:dyDescent="0.25">
      <c r="A641" s="12">
        <f>Riesgo!C645</f>
        <v>0</v>
      </c>
      <c r="F641" s="75">
        <f t="shared" si="27"/>
        <v>-0.16017661518942936</v>
      </c>
      <c r="G641" s="26">
        <f t="shared" si="28"/>
        <v>0</v>
      </c>
      <c r="H641" s="26">
        <f t="shared" si="29"/>
        <v>0</v>
      </c>
    </row>
    <row r="642" spans="1:8" x14ac:dyDescent="0.25">
      <c r="A642" s="12">
        <f>Riesgo!C646</f>
        <v>0</v>
      </c>
      <c r="F642" s="75">
        <f t="shared" si="27"/>
        <v>-0.16017661518942936</v>
      </c>
      <c r="G642" s="26">
        <f t="shared" si="28"/>
        <v>0</v>
      </c>
      <c r="H642" s="26">
        <f t="shared" si="29"/>
        <v>0</v>
      </c>
    </row>
    <row r="643" spans="1:8" x14ac:dyDescent="0.25">
      <c r="A643" s="12">
        <f>Riesgo!C647</f>
        <v>0</v>
      </c>
      <c r="F643" s="75">
        <f t="shared" ref="F643:F706" si="30">A643-$D$4</f>
        <v>-0.16017661518942936</v>
      </c>
      <c r="G643" s="26">
        <f t="shared" ref="G643:G706" si="31">IF(A643=0,0,(A643-D$4)^3)</f>
        <v>0</v>
      </c>
      <c r="H643" s="26">
        <f t="shared" ref="H643:H706" si="32">IF(A643=0,0,(A643-D$4)^4)</f>
        <v>0</v>
      </c>
    </row>
    <row r="644" spans="1:8" x14ac:dyDescent="0.25">
      <c r="A644" s="12">
        <f>Riesgo!C648</f>
        <v>0.83004880087208865</v>
      </c>
      <c r="F644" s="75">
        <f t="shared" si="30"/>
        <v>0.66987218568265927</v>
      </c>
      <c r="G644" s="26">
        <f t="shared" si="31"/>
        <v>0.30059090529311366</v>
      </c>
      <c r="H644" s="26">
        <f t="shared" si="32"/>
        <v>0.20135748672502726</v>
      </c>
    </row>
    <row r="645" spans="1:8" x14ac:dyDescent="0.25">
      <c r="A645" s="12">
        <f>Riesgo!C649</f>
        <v>0.17582141314948482</v>
      </c>
      <c r="F645" s="75">
        <f t="shared" si="30"/>
        <v>1.5644797960055468E-2</v>
      </c>
      <c r="G645" s="26">
        <f t="shared" si="31"/>
        <v>3.8292161054985416E-6</v>
      </c>
      <c r="H645" s="26">
        <f t="shared" si="32"/>
        <v>5.9907312315915127E-8</v>
      </c>
    </row>
    <row r="646" spans="1:8" x14ac:dyDescent="0.25">
      <c r="A646" s="12">
        <f>Riesgo!C650</f>
        <v>1</v>
      </c>
      <c r="F646" s="75">
        <f t="shared" si="30"/>
        <v>0.83982338481057062</v>
      </c>
      <c r="G646" s="26">
        <f t="shared" si="31"/>
        <v>0.59233021956767806</v>
      </c>
      <c r="H646" s="26">
        <f t="shared" si="32"/>
        <v>0.49745276992291593</v>
      </c>
    </row>
    <row r="647" spans="1:8" x14ac:dyDescent="0.25">
      <c r="A647" s="12">
        <f>Riesgo!C651</f>
        <v>0</v>
      </c>
      <c r="F647" s="75">
        <f t="shared" si="30"/>
        <v>-0.16017661518942936</v>
      </c>
      <c r="G647" s="26">
        <f t="shared" si="31"/>
        <v>0</v>
      </c>
      <c r="H647" s="26">
        <f t="shared" si="32"/>
        <v>0</v>
      </c>
    </row>
    <row r="648" spans="1:8" x14ac:dyDescent="0.25">
      <c r="A648" s="12">
        <f>Riesgo!C652</f>
        <v>2.7440910152020683E-2</v>
      </c>
      <c r="F648" s="75">
        <f t="shared" si="30"/>
        <v>-0.13273570503740867</v>
      </c>
      <c r="G648" s="26">
        <f t="shared" si="31"/>
        <v>-2.338639511637753E-3</v>
      </c>
      <c r="H648" s="26">
        <f t="shared" si="32"/>
        <v>3.1042096440557824E-4</v>
      </c>
    </row>
    <row r="649" spans="1:8" x14ac:dyDescent="0.25">
      <c r="A649" s="12">
        <f>Riesgo!C653</f>
        <v>0.41028905183268383</v>
      </c>
      <c r="F649" s="75">
        <f t="shared" si="30"/>
        <v>0.25011243664325444</v>
      </c>
      <c r="G649" s="26">
        <f t="shared" si="31"/>
        <v>1.5646091353530692E-2</v>
      </c>
      <c r="H649" s="26">
        <f t="shared" si="32"/>
        <v>3.9132820323745151E-3</v>
      </c>
    </row>
    <row r="650" spans="1:8" x14ac:dyDescent="0.25">
      <c r="A650" s="12">
        <f>Riesgo!C654</f>
        <v>0.57113634394021751</v>
      </c>
      <c r="F650" s="75">
        <f t="shared" si="30"/>
        <v>0.41095972875078812</v>
      </c>
      <c r="G650" s="26">
        <f t="shared" si="31"/>
        <v>6.9406125020517073E-2</v>
      </c>
      <c r="H650" s="26">
        <f t="shared" si="32"/>
        <v>2.8523122312074985E-2</v>
      </c>
    </row>
    <row r="651" spans="1:8" x14ac:dyDescent="0.25">
      <c r="A651" s="12">
        <f>Riesgo!C655</f>
        <v>0</v>
      </c>
      <c r="F651" s="75">
        <f t="shared" si="30"/>
        <v>-0.16017661518942936</v>
      </c>
      <c r="G651" s="26">
        <f t="shared" si="31"/>
        <v>0</v>
      </c>
      <c r="H651" s="26">
        <f t="shared" si="32"/>
        <v>0</v>
      </c>
    </row>
    <row r="652" spans="1:8" x14ac:dyDescent="0.25">
      <c r="A652" s="12">
        <f>Riesgo!C656</f>
        <v>0</v>
      </c>
      <c r="F652" s="75">
        <f t="shared" si="30"/>
        <v>-0.16017661518942936</v>
      </c>
      <c r="G652" s="26">
        <f t="shared" si="31"/>
        <v>0</v>
      </c>
      <c r="H652" s="26">
        <f t="shared" si="32"/>
        <v>0</v>
      </c>
    </row>
    <row r="653" spans="1:8" x14ac:dyDescent="0.25">
      <c r="A653" s="12">
        <f>Riesgo!C657</f>
        <v>0.87436206724014487</v>
      </c>
      <c r="F653" s="75">
        <f t="shared" si="30"/>
        <v>0.71418545205071549</v>
      </c>
      <c r="G653" s="26">
        <f t="shared" si="31"/>
        <v>0.36427804581597378</v>
      </c>
      <c r="H653" s="26">
        <f t="shared" si="32"/>
        <v>0.26016208082323244</v>
      </c>
    </row>
    <row r="654" spans="1:8" x14ac:dyDescent="0.25">
      <c r="A654" s="12">
        <f>Riesgo!C658</f>
        <v>0.31680305725815067</v>
      </c>
      <c r="F654" s="75">
        <f t="shared" si="30"/>
        <v>0.15662644206872131</v>
      </c>
      <c r="G654" s="26">
        <f t="shared" si="31"/>
        <v>3.8423351854710939E-3</v>
      </c>
      <c r="H654" s="26">
        <f t="shared" si="32"/>
        <v>6.0181128933579778E-4</v>
      </c>
    </row>
    <row r="655" spans="1:8" x14ac:dyDescent="0.25">
      <c r="A655" s="12">
        <f>Riesgo!C659</f>
        <v>0</v>
      </c>
      <c r="F655" s="75">
        <f t="shared" si="30"/>
        <v>-0.16017661518942936</v>
      </c>
      <c r="G655" s="26">
        <f t="shared" si="31"/>
        <v>0</v>
      </c>
      <c r="H655" s="26">
        <f t="shared" si="32"/>
        <v>0</v>
      </c>
    </row>
    <row r="656" spans="1:8" x14ac:dyDescent="0.25">
      <c r="A656" s="12">
        <f>Riesgo!C660</f>
        <v>0.29746180067670669</v>
      </c>
      <c r="F656" s="75">
        <f t="shared" si="30"/>
        <v>0.13728518548727733</v>
      </c>
      <c r="G656" s="26">
        <f t="shared" si="31"/>
        <v>2.587444389369723E-3</v>
      </c>
      <c r="H656" s="26">
        <f t="shared" si="32"/>
        <v>3.5521778293263752E-4</v>
      </c>
    </row>
    <row r="657" spans="1:8" x14ac:dyDescent="0.25">
      <c r="A657" s="12">
        <f>Riesgo!C661</f>
        <v>0</v>
      </c>
      <c r="F657" s="75">
        <f t="shared" si="30"/>
        <v>-0.16017661518942936</v>
      </c>
      <c r="G657" s="26">
        <f t="shared" si="31"/>
        <v>0</v>
      </c>
      <c r="H657" s="26">
        <f t="shared" si="32"/>
        <v>0</v>
      </c>
    </row>
    <row r="658" spans="1:8" x14ac:dyDescent="0.25">
      <c r="A658" s="12">
        <f>Riesgo!C662</f>
        <v>0.80386607186993653</v>
      </c>
      <c r="F658" s="75">
        <f t="shared" si="30"/>
        <v>0.64368945668050714</v>
      </c>
      <c r="G658" s="26">
        <f t="shared" si="31"/>
        <v>0.26670378980417264</v>
      </c>
      <c r="H658" s="26">
        <f t="shared" si="32"/>
        <v>0.1716744175536801</v>
      </c>
    </row>
    <row r="659" spans="1:8" x14ac:dyDescent="0.25">
      <c r="A659" s="12">
        <f>Riesgo!C663</f>
        <v>0</v>
      </c>
      <c r="F659" s="75">
        <f t="shared" si="30"/>
        <v>-0.16017661518942936</v>
      </c>
      <c r="G659" s="26">
        <f t="shared" si="31"/>
        <v>0</v>
      </c>
      <c r="H659" s="26">
        <f t="shared" si="32"/>
        <v>0</v>
      </c>
    </row>
    <row r="660" spans="1:8" x14ac:dyDescent="0.25">
      <c r="A660" s="12">
        <f>Riesgo!C664</f>
        <v>7.3920579085449481E-2</v>
      </c>
      <c r="F660" s="75">
        <f t="shared" si="30"/>
        <v>-8.6256036103979875E-2</v>
      </c>
      <c r="G660" s="26">
        <f t="shared" si="31"/>
        <v>-6.4175385891694842E-4</v>
      </c>
      <c r="H660" s="26">
        <f t="shared" si="32"/>
        <v>5.5355144024608708E-5</v>
      </c>
    </row>
    <row r="661" spans="1:8" x14ac:dyDescent="0.25">
      <c r="A661" s="12">
        <f>Riesgo!C665</f>
        <v>1</v>
      </c>
      <c r="F661" s="75">
        <f t="shared" si="30"/>
        <v>0.83982338481057062</v>
      </c>
      <c r="G661" s="26">
        <f t="shared" si="31"/>
        <v>0.59233021956767806</v>
      </c>
      <c r="H661" s="26">
        <f t="shared" si="32"/>
        <v>0.49745276992291593</v>
      </c>
    </row>
    <row r="662" spans="1:8" x14ac:dyDescent="0.25">
      <c r="A662" s="12">
        <f>Riesgo!C666</f>
        <v>0.33651408797736476</v>
      </c>
      <c r="F662" s="75">
        <f t="shared" si="30"/>
        <v>0.17633747278793541</v>
      </c>
      <c r="G662" s="26">
        <f t="shared" si="31"/>
        <v>5.4831968424733334E-3</v>
      </c>
      <c r="H662" s="26">
        <f t="shared" si="32"/>
        <v>9.6689307400053479E-4</v>
      </c>
    </row>
    <row r="663" spans="1:8" x14ac:dyDescent="0.25">
      <c r="A663" s="12">
        <f>Riesgo!C667</f>
        <v>0</v>
      </c>
      <c r="F663" s="75">
        <f t="shared" si="30"/>
        <v>-0.16017661518942936</v>
      </c>
      <c r="G663" s="26">
        <f t="shared" si="31"/>
        <v>0</v>
      </c>
      <c r="H663" s="26">
        <f t="shared" si="32"/>
        <v>0</v>
      </c>
    </row>
    <row r="664" spans="1:8" x14ac:dyDescent="0.25">
      <c r="A664" s="12">
        <f>Riesgo!C668</f>
        <v>0</v>
      </c>
      <c r="F664" s="75">
        <f t="shared" si="30"/>
        <v>-0.16017661518942936</v>
      </c>
      <c r="G664" s="26">
        <f t="shared" si="31"/>
        <v>0</v>
      </c>
      <c r="H664" s="26">
        <f t="shared" si="32"/>
        <v>0</v>
      </c>
    </row>
    <row r="665" spans="1:8" x14ac:dyDescent="0.25">
      <c r="A665" s="12">
        <f>Riesgo!C669</f>
        <v>0.14876561400212399</v>
      </c>
      <c r="F665" s="75">
        <f t="shared" si="30"/>
        <v>-1.141100118730537E-2</v>
      </c>
      <c r="G665" s="26">
        <f t="shared" si="31"/>
        <v>-1.4858372833314254E-6</v>
      </c>
      <c r="H665" s="26">
        <f t="shared" si="32"/>
        <v>1.6954891004237481E-8</v>
      </c>
    </row>
    <row r="666" spans="1:8" x14ac:dyDescent="0.25">
      <c r="A666" s="12">
        <f>Riesgo!C670</f>
        <v>0.15367951544273334</v>
      </c>
      <c r="F666" s="75">
        <f t="shared" si="30"/>
        <v>-6.4970997466960168E-3</v>
      </c>
      <c r="G666" s="26">
        <f t="shared" si="31"/>
        <v>-2.7425755689297464E-7</v>
      </c>
      <c r="H666" s="26">
        <f t="shared" si="32"/>
        <v>1.7818787034188138E-9</v>
      </c>
    </row>
    <row r="667" spans="1:8" x14ac:dyDescent="0.25">
      <c r="A667" s="12">
        <f>Riesgo!C671</f>
        <v>2.2543580094255351E-2</v>
      </c>
      <c r="F667" s="75">
        <f t="shared" si="30"/>
        <v>-0.13763303509517399</v>
      </c>
      <c r="G667" s="26">
        <f t="shared" si="31"/>
        <v>-2.6071622622227258E-3</v>
      </c>
      <c r="H667" s="26">
        <f t="shared" si="32"/>
        <v>3.5883165513531367E-4</v>
      </c>
    </row>
    <row r="668" spans="1:8" x14ac:dyDescent="0.25">
      <c r="A668" s="12">
        <f>Riesgo!C672</f>
        <v>6.9860551512852725E-2</v>
      </c>
      <c r="F668" s="75">
        <f t="shared" si="30"/>
        <v>-9.031606367657663E-2</v>
      </c>
      <c r="G668" s="26">
        <f t="shared" si="31"/>
        <v>-7.3670735090125333E-4</v>
      </c>
      <c r="H668" s="26">
        <f t="shared" si="32"/>
        <v>6.6536508014999684E-5</v>
      </c>
    </row>
    <row r="669" spans="1:8" x14ac:dyDescent="0.25">
      <c r="A669" s="12">
        <f>Riesgo!C673</f>
        <v>0</v>
      </c>
      <c r="F669" s="75">
        <f t="shared" si="30"/>
        <v>-0.16017661518942936</v>
      </c>
      <c r="G669" s="26">
        <f t="shared" si="31"/>
        <v>0</v>
      </c>
      <c r="H669" s="26">
        <f t="shared" si="32"/>
        <v>0</v>
      </c>
    </row>
    <row r="670" spans="1:8" x14ac:dyDescent="0.25">
      <c r="A670" s="12">
        <f>Riesgo!C674</f>
        <v>0.35890904886459352</v>
      </c>
      <c r="F670" s="75">
        <f t="shared" si="30"/>
        <v>0.19873243367516416</v>
      </c>
      <c r="G670" s="26">
        <f t="shared" si="31"/>
        <v>7.8488540390226867E-3</v>
      </c>
      <c r="H670" s="26">
        <f t="shared" si="32"/>
        <v>1.5598218647361205E-3</v>
      </c>
    </row>
    <row r="671" spans="1:8" x14ac:dyDescent="0.25">
      <c r="A671" s="12">
        <f>Riesgo!C675</f>
        <v>0</v>
      </c>
      <c r="F671" s="75">
        <f t="shared" si="30"/>
        <v>-0.16017661518942936</v>
      </c>
      <c r="G671" s="26">
        <f t="shared" si="31"/>
        <v>0</v>
      </c>
      <c r="H671" s="26">
        <f t="shared" si="32"/>
        <v>0</v>
      </c>
    </row>
    <row r="672" spans="1:8" x14ac:dyDescent="0.25">
      <c r="A672" s="12">
        <f>Riesgo!C676</f>
        <v>0</v>
      </c>
      <c r="F672" s="75">
        <f t="shared" si="30"/>
        <v>-0.16017661518942936</v>
      </c>
      <c r="G672" s="26">
        <f t="shared" si="31"/>
        <v>0</v>
      </c>
      <c r="H672" s="26">
        <f t="shared" si="32"/>
        <v>0</v>
      </c>
    </row>
    <row r="673" spans="1:8" x14ac:dyDescent="0.25">
      <c r="A673" s="12">
        <f>Riesgo!C677</f>
        <v>9.4825958637132626E-2</v>
      </c>
      <c r="F673" s="75">
        <f t="shared" si="30"/>
        <v>-6.5350656552296729E-2</v>
      </c>
      <c r="G673" s="26">
        <f t="shared" si="31"/>
        <v>-2.7909359212054233E-4</v>
      </c>
      <c r="H673" s="26">
        <f t="shared" si="32"/>
        <v>1.8238949484616348E-5</v>
      </c>
    </row>
    <row r="674" spans="1:8" x14ac:dyDescent="0.25">
      <c r="A674" s="12">
        <f>Riesgo!C678</f>
        <v>0</v>
      </c>
      <c r="F674" s="75">
        <f t="shared" si="30"/>
        <v>-0.16017661518942936</v>
      </c>
      <c r="G674" s="26">
        <f t="shared" si="31"/>
        <v>0</v>
      </c>
      <c r="H674" s="26">
        <f t="shared" si="32"/>
        <v>0</v>
      </c>
    </row>
    <row r="675" spans="1:8" x14ac:dyDescent="0.25">
      <c r="A675" s="12">
        <f>Riesgo!C679</f>
        <v>0</v>
      </c>
      <c r="F675" s="75">
        <f t="shared" si="30"/>
        <v>-0.16017661518942936</v>
      </c>
      <c r="G675" s="26">
        <f t="shared" si="31"/>
        <v>0</v>
      </c>
      <c r="H675" s="26">
        <f t="shared" si="32"/>
        <v>0</v>
      </c>
    </row>
    <row r="676" spans="1:8" x14ac:dyDescent="0.25">
      <c r="A676" s="12">
        <f>Riesgo!C680</f>
        <v>0</v>
      </c>
      <c r="F676" s="75">
        <f t="shared" si="30"/>
        <v>-0.16017661518942936</v>
      </c>
      <c r="G676" s="26">
        <f t="shared" si="31"/>
        <v>0</v>
      </c>
      <c r="H676" s="26">
        <f t="shared" si="32"/>
        <v>0</v>
      </c>
    </row>
    <row r="677" spans="1:8" x14ac:dyDescent="0.25">
      <c r="A677" s="12">
        <f>Riesgo!C681</f>
        <v>0</v>
      </c>
      <c r="F677" s="75">
        <f t="shared" si="30"/>
        <v>-0.16017661518942936</v>
      </c>
      <c r="G677" s="26">
        <f t="shared" si="31"/>
        <v>0</v>
      </c>
      <c r="H677" s="26">
        <f t="shared" si="32"/>
        <v>0</v>
      </c>
    </row>
    <row r="678" spans="1:8" x14ac:dyDescent="0.25">
      <c r="A678" s="12">
        <f>Riesgo!C682</f>
        <v>0</v>
      </c>
      <c r="F678" s="75">
        <f t="shared" si="30"/>
        <v>-0.16017661518942936</v>
      </c>
      <c r="G678" s="26">
        <f t="shared" si="31"/>
        <v>0</v>
      </c>
      <c r="H678" s="26">
        <f t="shared" si="32"/>
        <v>0</v>
      </c>
    </row>
    <row r="679" spans="1:8" x14ac:dyDescent="0.25">
      <c r="A679" s="12">
        <f>Riesgo!C683</f>
        <v>0.12642897080138116</v>
      </c>
      <c r="F679" s="75">
        <f t="shared" si="30"/>
        <v>-3.3747644388048198E-2</v>
      </c>
      <c r="G679" s="26">
        <f t="shared" si="31"/>
        <v>-3.8435310369097278E-5</v>
      </c>
      <c r="H679" s="26">
        <f t="shared" si="32"/>
        <v>1.2971011862805565E-6</v>
      </c>
    </row>
    <row r="680" spans="1:8" x14ac:dyDescent="0.25">
      <c r="A680" s="12">
        <f>Riesgo!C684</f>
        <v>0.22402664512675632</v>
      </c>
      <c r="F680" s="75">
        <f t="shared" si="30"/>
        <v>6.3850029937326969E-2</v>
      </c>
      <c r="G680" s="26">
        <f t="shared" si="31"/>
        <v>2.6030548277267617E-4</v>
      </c>
      <c r="H680" s="26">
        <f t="shared" si="32"/>
        <v>1.6620512867885723E-5</v>
      </c>
    </row>
    <row r="681" spans="1:8" x14ac:dyDescent="0.25">
      <c r="A681" s="12">
        <f>Riesgo!C685</f>
        <v>0.11337803460361708</v>
      </c>
      <c r="F681" s="75">
        <f t="shared" si="30"/>
        <v>-4.679858058581228E-2</v>
      </c>
      <c r="G681" s="26">
        <f t="shared" si="31"/>
        <v>-1.0249390570967464E-4</v>
      </c>
      <c r="H681" s="26">
        <f t="shared" si="32"/>
        <v>4.7965693059088544E-6</v>
      </c>
    </row>
    <row r="682" spans="1:8" x14ac:dyDescent="0.25">
      <c r="A682" s="12">
        <f>Riesgo!C686</f>
        <v>0.4091439908055084</v>
      </c>
      <c r="F682" s="75">
        <f t="shared" si="30"/>
        <v>0.24896737561607904</v>
      </c>
      <c r="G682" s="26">
        <f t="shared" si="31"/>
        <v>1.5432181561752594E-2</v>
      </c>
      <c r="H682" s="26">
        <f t="shared" si="32"/>
        <v>3.8421097434603872E-3</v>
      </c>
    </row>
    <row r="683" spans="1:8" x14ac:dyDescent="0.25">
      <c r="A683" s="12">
        <f>Riesgo!C687</f>
        <v>0</v>
      </c>
      <c r="F683" s="75">
        <f t="shared" si="30"/>
        <v>-0.16017661518942936</v>
      </c>
      <c r="G683" s="26">
        <f t="shared" si="31"/>
        <v>0</v>
      </c>
      <c r="H683" s="26">
        <f t="shared" si="32"/>
        <v>0</v>
      </c>
    </row>
    <row r="684" spans="1:8" x14ac:dyDescent="0.25">
      <c r="A684" s="12">
        <f>Riesgo!C688</f>
        <v>0</v>
      </c>
      <c r="F684" s="75">
        <f t="shared" si="30"/>
        <v>-0.16017661518942936</v>
      </c>
      <c r="G684" s="26">
        <f t="shared" si="31"/>
        <v>0</v>
      </c>
      <c r="H684" s="26">
        <f t="shared" si="32"/>
        <v>0</v>
      </c>
    </row>
    <row r="685" spans="1:8" x14ac:dyDescent="0.25">
      <c r="A685" s="12">
        <f>Riesgo!C689</f>
        <v>0.20670402306277538</v>
      </c>
      <c r="F685" s="75">
        <f t="shared" si="30"/>
        <v>4.6527407873346027E-2</v>
      </c>
      <c r="G685" s="26">
        <f t="shared" si="31"/>
        <v>1.0072251783423314E-4</v>
      </c>
      <c r="H685" s="26">
        <f t="shared" si="32"/>
        <v>4.6863576693037352E-6</v>
      </c>
    </row>
    <row r="686" spans="1:8" x14ac:dyDescent="0.25">
      <c r="A686" s="12">
        <f>Riesgo!C690</f>
        <v>0.11857728104270439</v>
      </c>
      <c r="F686" s="75">
        <f t="shared" si="30"/>
        <v>-4.1599334146724967E-2</v>
      </c>
      <c r="G686" s="26">
        <f t="shared" si="31"/>
        <v>-7.198783915820019E-5</v>
      </c>
      <c r="H686" s="26">
        <f t="shared" si="32"/>
        <v>2.9946461756426617E-6</v>
      </c>
    </row>
    <row r="687" spans="1:8" x14ac:dyDescent="0.25">
      <c r="A687" s="12">
        <f>Riesgo!C691</f>
        <v>0</v>
      </c>
      <c r="F687" s="75">
        <f t="shared" si="30"/>
        <v>-0.16017661518942936</v>
      </c>
      <c r="G687" s="26">
        <f t="shared" si="31"/>
        <v>0</v>
      </c>
      <c r="H687" s="26">
        <f t="shared" si="32"/>
        <v>0</v>
      </c>
    </row>
    <row r="688" spans="1:8" x14ac:dyDescent="0.25">
      <c r="A688" s="12">
        <f>Riesgo!C692</f>
        <v>1</v>
      </c>
      <c r="F688" s="75">
        <f t="shared" si="30"/>
        <v>0.83982338481057062</v>
      </c>
      <c r="G688" s="26">
        <f t="shared" si="31"/>
        <v>0.59233021956767806</v>
      </c>
      <c r="H688" s="26">
        <f t="shared" si="32"/>
        <v>0.49745276992291593</v>
      </c>
    </row>
    <row r="689" spans="1:8" x14ac:dyDescent="0.25">
      <c r="A689" s="12">
        <f>Riesgo!C693</f>
        <v>0</v>
      </c>
      <c r="F689" s="75">
        <f t="shared" si="30"/>
        <v>-0.16017661518942936</v>
      </c>
      <c r="G689" s="26">
        <f t="shared" si="31"/>
        <v>0</v>
      </c>
      <c r="H689" s="26">
        <f t="shared" si="32"/>
        <v>0</v>
      </c>
    </row>
    <row r="690" spans="1:8" x14ac:dyDescent="0.25">
      <c r="A690" s="12">
        <f>Riesgo!C694</f>
        <v>0</v>
      </c>
      <c r="F690" s="75">
        <f t="shared" si="30"/>
        <v>-0.16017661518942936</v>
      </c>
      <c r="G690" s="26">
        <f t="shared" si="31"/>
        <v>0</v>
      </c>
      <c r="H690" s="26">
        <f t="shared" si="32"/>
        <v>0</v>
      </c>
    </row>
    <row r="691" spans="1:8" x14ac:dyDescent="0.25">
      <c r="A691" s="12">
        <f>Riesgo!C695</f>
        <v>3.2081413094177454E-2</v>
      </c>
      <c r="F691" s="75">
        <f t="shared" si="30"/>
        <v>-0.12809520209525191</v>
      </c>
      <c r="G691" s="26">
        <f t="shared" si="31"/>
        <v>-2.1018348546092335E-3</v>
      </c>
      <c r="H691" s="26">
        <f t="shared" si="32"/>
        <v>2.6923496047201418E-4</v>
      </c>
    </row>
    <row r="692" spans="1:8" x14ac:dyDescent="0.25">
      <c r="A692" s="12">
        <f>Riesgo!C696</f>
        <v>0</v>
      </c>
      <c r="F692" s="75">
        <f t="shared" si="30"/>
        <v>-0.16017661518942936</v>
      </c>
      <c r="G692" s="26">
        <f t="shared" si="31"/>
        <v>0</v>
      </c>
      <c r="H692" s="26">
        <f t="shared" si="32"/>
        <v>0</v>
      </c>
    </row>
    <row r="693" spans="1:8" x14ac:dyDescent="0.25">
      <c r="A693" s="12">
        <f>Riesgo!C697</f>
        <v>0.28565213904385606</v>
      </c>
      <c r="F693" s="75">
        <f t="shared" si="30"/>
        <v>0.1254755238544267</v>
      </c>
      <c r="G693" s="26">
        <f t="shared" si="31"/>
        <v>1.9755000843041503E-3</v>
      </c>
      <c r="H693" s="26">
        <f t="shared" si="32"/>
        <v>2.4787690795252735E-4</v>
      </c>
    </row>
    <row r="694" spans="1:8" x14ac:dyDescent="0.25">
      <c r="A694" s="12">
        <f>Riesgo!C698</f>
        <v>0.49352593607510509</v>
      </c>
      <c r="F694" s="75">
        <f t="shared" si="30"/>
        <v>0.3333493208856757</v>
      </c>
      <c r="G694" s="26">
        <f t="shared" si="31"/>
        <v>3.7042366476757078E-2</v>
      </c>
      <c r="H694" s="26">
        <f t="shared" si="32"/>
        <v>1.2348047709025291E-2</v>
      </c>
    </row>
    <row r="695" spans="1:8" x14ac:dyDescent="0.25">
      <c r="A695" s="12">
        <f>Riesgo!C699</f>
        <v>0</v>
      </c>
      <c r="F695" s="75">
        <f t="shared" si="30"/>
        <v>-0.16017661518942936</v>
      </c>
      <c r="G695" s="26">
        <f t="shared" si="31"/>
        <v>0</v>
      </c>
      <c r="H695" s="26">
        <f t="shared" si="32"/>
        <v>0</v>
      </c>
    </row>
    <row r="696" spans="1:8" x14ac:dyDescent="0.25">
      <c r="A696" s="12">
        <f>Riesgo!C700</f>
        <v>0.74892746847059855</v>
      </c>
      <c r="F696" s="75">
        <f t="shared" si="30"/>
        <v>0.58875085328116916</v>
      </c>
      <c r="G696" s="26">
        <f t="shared" si="31"/>
        <v>0.20407727598291653</v>
      </c>
      <c r="H696" s="26">
        <f t="shared" si="32"/>
        <v>0.12015067037023874</v>
      </c>
    </row>
    <row r="697" spans="1:8" x14ac:dyDescent="0.25">
      <c r="A697" s="12">
        <f>Riesgo!C701</f>
        <v>0.47766098021820652</v>
      </c>
      <c r="F697" s="75">
        <f t="shared" si="30"/>
        <v>0.31748436502877719</v>
      </c>
      <c r="G697" s="26">
        <f t="shared" si="31"/>
        <v>3.2001256299383531E-2</v>
      </c>
      <c r="H697" s="26">
        <f t="shared" si="32"/>
        <v>1.0159898536332937E-2</v>
      </c>
    </row>
    <row r="698" spans="1:8" x14ac:dyDescent="0.25">
      <c r="A698" s="12">
        <f>Riesgo!C702</f>
        <v>0</v>
      </c>
      <c r="F698" s="75">
        <f t="shared" si="30"/>
        <v>-0.16017661518942936</v>
      </c>
      <c r="G698" s="26">
        <f t="shared" si="31"/>
        <v>0</v>
      </c>
      <c r="H698" s="26">
        <f t="shared" si="32"/>
        <v>0</v>
      </c>
    </row>
    <row r="699" spans="1:8" x14ac:dyDescent="0.25">
      <c r="A699" s="12">
        <f>Riesgo!C703</f>
        <v>0</v>
      </c>
      <c r="F699" s="75">
        <f t="shared" si="30"/>
        <v>-0.16017661518942936</v>
      </c>
      <c r="G699" s="26">
        <f t="shared" si="31"/>
        <v>0</v>
      </c>
      <c r="H699" s="26">
        <f t="shared" si="32"/>
        <v>0</v>
      </c>
    </row>
    <row r="700" spans="1:8" x14ac:dyDescent="0.25">
      <c r="A700" s="12">
        <f>Riesgo!C704</f>
        <v>0</v>
      </c>
      <c r="F700" s="75">
        <f t="shared" si="30"/>
        <v>-0.16017661518942936</v>
      </c>
      <c r="G700" s="26">
        <f t="shared" si="31"/>
        <v>0</v>
      </c>
      <c r="H700" s="26">
        <f t="shared" si="32"/>
        <v>0</v>
      </c>
    </row>
    <row r="701" spans="1:8" x14ac:dyDescent="0.25">
      <c r="A701" s="12">
        <f>Riesgo!C705</f>
        <v>0</v>
      </c>
      <c r="F701" s="75">
        <f t="shared" si="30"/>
        <v>-0.16017661518942936</v>
      </c>
      <c r="G701" s="26">
        <f t="shared" si="31"/>
        <v>0</v>
      </c>
      <c r="H701" s="26">
        <f t="shared" si="32"/>
        <v>0</v>
      </c>
    </row>
    <row r="702" spans="1:8" x14ac:dyDescent="0.25">
      <c r="A702" s="12">
        <f>Riesgo!C706</f>
        <v>0</v>
      </c>
      <c r="F702" s="75">
        <f t="shared" si="30"/>
        <v>-0.16017661518942936</v>
      </c>
      <c r="G702" s="26">
        <f t="shared" si="31"/>
        <v>0</v>
      </c>
      <c r="H702" s="26">
        <f t="shared" si="32"/>
        <v>0</v>
      </c>
    </row>
    <row r="703" spans="1:8" x14ac:dyDescent="0.25">
      <c r="A703" s="12">
        <f>Riesgo!C707</f>
        <v>0</v>
      </c>
      <c r="F703" s="75">
        <f t="shared" si="30"/>
        <v>-0.16017661518942936</v>
      </c>
      <c r="G703" s="26">
        <f t="shared" si="31"/>
        <v>0</v>
      </c>
      <c r="H703" s="26">
        <f t="shared" si="32"/>
        <v>0</v>
      </c>
    </row>
    <row r="704" spans="1:8" x14ac:dyDescent="0.25">
      <c r="A704" s="12">
        <f>Riesgo!C708</f>
        <v>0</v>
      </c>
      <c r="F704" s="75">
        <f t="shared" si="30"/>
        <v>-0.16017661518942936</v>
      </c>
      <c r="G704" s="26">
        <f t="shared" si="31"/>
        <v>0</v>
      </c>
      <c r="H704" s="26">
        <f t="shared" si="32"/>
        <v>0</v>
      </c>
    </row>
    <row r="705" spans="1:8" x14ac:dyDescent="0.25">
      <c r="A705" s="12">
        <f>Riesgo!C709</f>
        <v>0</v>
      </c>
      <c r="F705" s="75">
        <f t="shared" si="30"/>
        <v>-0.16017661518942936</v>
      </c>
      <c r="G705" s="26">
        <f t="shared" si="31"/>
        <v>0</v>
      </c>
      <c r="H705" s="26">
        <f t="shared" si="32"/>
        <v>0</v>
      </c>
    </row>
    <row r="706" spans="1:8" x14ac:dyDescent="0.25">
      <c r="A706" s="12">
        <f>Riesgo!C710</f>
        <v>0.4288694491509476</v>
      </c>
      <c r="F706" s="75">
        <f t="shared" si="30"/>
        <v>0.26869283396151822</v>
      </c>
      <c r="G706" s="26">
        <f t="shared" si="31"/>
        <v>1.9398504587123829E-2</v>
      </c>
      <c r="H706" s="26">
        <f t="shared" si="32"/>
        <v>5.2122391721298126E-3</v>
      </c>
    </row>
    <row r="707" spans="1:8" x14ac:dyDescent="0.25">
      <c r="A707" s="12">
        <f>Riesgo!C711</f>
        <v>1</v>
      </c>
      <c r="F707" s="75">
        <f t="shared" ref="F707:F770" si="33">A707-$D$4</f>
        <v>0.83982338481057062</v>
      </c>
      <c r="G707" s="26">
        <f t="shared" ref="G707:G770" si="34">IF(A707=0,0,(A707-D$4)^3)</f>
        <v>0.59233021956767806</v>
      </c>
      <c r="H707" s="26">
        <f t="shared" ref="H707:H770" si="35">IF(A707=0,0,(A707-D$4)^4)</f>
        <v>0.49745276992291593</v>
      </c>
    </row>
    <row r="708" spans="1:8" x14ac:dyDescent="0.25">
      <c r="A708" s="12">
        <f>Riesgo!C712</f>
        <v>0</v>
      </c>
      <c r="F708" s="75">
        <f t="shared" si="33"/>
        <v>-0.16017661518942936</v>
      </c>
      <c r="G708" s="26">
        <f t="shared" si="34"/>
        <v>0</v>
      </c>
      <c r="H708" s="26">
        <f t="shared" si="35"/>
        <v>0</v>
      </c>
    </row>
    <row r="709" spans="1:8" x14ac:dyDescent="0.25">
      <c r="A709" s="12">
        <f>Riesgo!C713</f>
        <v>0</v>
      </c>
      <c r="F709" s="75">
        <f t="shared" si="33"/>
        <v>-0.16017661518942936</v>
      </c>
      <c r="G709" s="26">
        <f t="shared" si="34"/>
        <v>0</v>
      </c>
      <c r="H709" s="26">
        <f t="shared" si="35"/>
        <v>0</v>
      </c>
    </row>
    <row r="710" spans="1:8" x14ac:dyDescent="0.25">
      <c r="A710" s="12">
        <f>Riesgo!C714</f>
        <v>0</v>
      </c>
      <c r="F710" s="75">
        <f t="shared" si="33"/>
        <v>-0.16017661518942936</v>
      </c>
      <c r="G710" s="26">
        <f t="shared" si="34"/>
        <v>0</v>
      </c>
      <c r="H710" s="26">
        <f t="shared" si="35"/>
        <v>0</v>
      </c>
    </row>
    <row r="711" spans="1:8" x14ac:dyDescent="0.25">
      <c r="A711" s="12">
        <f>Riesgo!C715</f>
        <v>0.42787477522342082</v>
      </c>
      <c r="F711" s="75">
        <f t="shared" si="33"/>
        <v>0.26769816003399149</v>
      </c>
      <c r="G711" s="26">
        <f t="shared" si="34"/>
        <v>1.9183867161665896E-2</v>
      </c>
      <c r="H711" s="26">
        <f t="shared" si="35"/>
        <v>5.135485941514471E-3</v>
      </c>
    </row>
    <row r="712" spans="1:8" x14ac:dyDescent="0.25">
      <c r="A712" s="12">
        <f>Riesgo!C716</f>
        <v>0</v>
      </c>
      <c r="F712" s="75">
        <f t="shared" si="33"/>
        <v>-0.16017661518942936</v>
      </c>
      <c r="G712" s="26">
        <f t="shared" si="34"/>
        <v>0</v>
      </c>
      <c r="H712" s="26">
        <f t="shared" si="35"/>
        <v>0</v>
      </c>
    </row>
    <row r="713" spans="1:8" x14ac:dyDescent="0.25">
      <c r="A713" s="12">
        <f>Riesgo!C717</f>
        <v>0.47056466469756186</v>
      </c>
      <c r="F713" s="75">
        <f t="shared" si="33"/>
        <v>0.31038804950813248</v>
      </c>
      <c r="G713" s="26">
        <f t="shared" si="34"/>
        <v>2.9903014773279335E-2</v>
      </c>
      <c r="H713" s="26">
        <f t="shared" si="35"/>
        <v>9.2815384298910418E-3</v>
      </c>
    </row>
    <row r="714" spans="1:8" x14ac:dyDescent="0.25">
      <c r="A714" s="12">
        <f>Riesgo!C718</f>
        <v>0</v>
      </c>
      <c r="F714" s="75">
        <f t="shared" si="33"/>
        <v>-0.16017661518942936</v>
      </c>
      <c r="G714" s="26">
        <f t="shared" si="34"/>
        <v>0</v>
      </c>
      <c r="H714" s="26">
        <f t="shared" si="35"/>
        <v>0</v>
      </c>
    </row>
    <row r="715" spans="1:8" x14ac:dyDescent="0.25">
      <c r="A715" s="12">
        <f>Riesgo!C719</f>
        <v>0</v>
      </c>
      <c r="F715" s="75">
        <f t="shared" si="33"/>
        <v>-0.16017661518942936</v>
      </c>
      <c r="G715" s="26">
        <f t="shared" si="34"/>
        <v>0</v>
      </c>
      <c r="H715" s="26">
        <f t="shared" si="35"/>
        <v>0</v>
      </c>
    </row>
    <row r="716" spans="1:8" x14ac:dyDescent="0.25">
      <c r="A716" s="12">
        <f>Riesgo!C720</f>
        <v>0.20095739848024566</v>
      </c>
      <c r="F716" s="75">
        <f t="shared" si="33"/>
        <v>4.0780783290816303E-2</v>
      </c>
      <c r="G716" s="26">
        <f t="shared" si="34"/>
        <v>6.7821390484682973E-5</v>
      </c>
      <c r="H716" s="26">
        <f t="shared" si="35"/>
        <v>2.7658094278376871E-6</v>
      </c>
    </row>
    <row r="717" spans="1:8" x14ac:dyDescent="0.25">
      <c r="A717" s="12">
        <f>Riesgo!C721</f>
        <v>0</v>
      </c>
      <c r="F717" s="75">
        <f t="shared" si="33"/>
        <v>-0.16017661518942936</v>
      </c>
      <c r="G717" s="26">
        <f t="shared" si="34"/>
        <v>0</v>
      </c>
      <c r="H717" s="26">
        <f t="shared" si="35"/>
        <v>0</v>
      </c>
    </row>
    <row r="718" spans="1:8" x14ac:dyDescent="0.25">
      <c r="A718" s="12">
        <f>Riesgo!C722</f>
        <v>0.10764904368120516</v>
      </c>
      <c r="F718" s="75">
        <f t="shared" si="33"/>
        <v>-5.2527571508224194E-2</v>
      </c>
      <c r="G718" s="26">
        <f t="shared" si="34"/>
        <v>-1.4493122665920871E-4</v>
      </c>
      <c r="H718" s="26">
        <f t="shared" si="35"/>
        <v>7.6128853721162335E-6</v>
      </c>
    </row>
    <row r="719" spans="1:8" x14ac:dyDescent="0.25">
      <c r="A719" s="12">
        <f>Riesgo!C723</f>
        <v>0</v>
      </c>
      <c r="F719" s="75">
        <f t="shared" si="33"/>
        <v>-0.16017661518942936</v>
      </c>
      <c r="G719" s="26">
        <f t="shared" si="34"/>
        <v>0</v>
      </c>
      <c r="H719" s="26">
        <f t="shared" si="35"/>
        <v>0</v>
      </c>
    </row>
    <row r="720" spans="1:8" x14ac:dyDescent="0.25">
      <c r="A720" s="12">
        <f>Riesgo!C724</f>
        <v>0</v>
      </c>
      <c r="F720" s="75">
        <f t="shared" si="33"/>
        <v>-0.16017661518942936</v>
      </c>
      <c r="G720" s="26">
        <f t="shared" si="34"/>
        <v>0</v>
      </c>
      <c r="H720" s="26">
        <f t="shared" si="35"/>
        <v>0</v>
      </c>
    </row>
    <row r="721" spans="1:8" x14ac:dyDescent="0.25">
      <c r="A721" s="12">
        <f>Riesgo!C725</f>
        <v>0</v>
      </c>
      <c r="F721" s="75">
        <f t="shared" si="33"/>
        <v>-0.16017661518942936</v>
      </c>
      <c r="G721" s="26">
        <f t="shared" si="34"/>
        <v>0</v>
      </c>
      <c r="H721" s="26">
        <f t="shared" si="35"/>
        <v>0</v>
      </c>
    </row>
    <row r="722" spans="1:8" x14ac:dyDescent="0.25">
      <c r="A722" s="12">
        <f>Riesgo!C726</f>
        <v>0</v>
      </c>
      <c r="F722" s="75">
        <f t="shared" si="33"/>
        <v>-0.16017661518942936</v>
      </c>
      <c r="G722" s="26">
        <f t="shared" si="34"/>
        <v>0</v>
      </c>
      <c r="H722" s="26">
        <f t="shared" si="35"/>
        <v>0</v>
      </c>
    </row>
    <row r="723" spans="1:8" x14ac:dyDescent="0.25">
      <c r="A723" s="12">
        <f>Riesgo!C727</f>
        <v>2.2274428898292113E-2</v>
      </c>
      <c r="F723" s="75">
        <f t="shared" si="33"/>
        <v>-0.13790218629113724</v>
      </c>
      <c r="G723" s="26">
        <f t="shared" si="34"/>
        <v>-2.6224876672033774E-3</v>
      </c>
      <c r="H723" s="26">
        <f t="shared" si="35"/>
        <v>3.6164678282889006E-4</v>
      </c>
    </row>
    <row r="724" spans="1:8" x14ac:dyDescent="0.25">
      <c r="A724" s="12">
        <f>Riesgo!C728</f>
        <v>0.56687365893712038</v>
      </c>
      <c r="F724" s="75">
        <f t="shared" si="33"/>
        <v>0.406697043747691</v>
      </c>
      <c r="G724" s="26">
        <f t="shared" si="34"/>
        <v>6.7268701837899E-2</v>
      </c>
      <c r="H724" s="26">
        <f t="shared" si="35"/>
        <v>2.7357982174218389E-2</v>
      </c>
    </row>
    <row r="725" spans="1:8" x14ac:dyDescent="0.25">
      <c r="A725" s="12">
        <f>Riesgo!C729</f>
        <v>0.47903189458438356</v>
      </c>
      <c r="F725" s="75">
        <f t="shared" si="33"/>
        <v>0.31885527939495417</v>
      </c>
      <c r="G725" s="26">
        <f t="shared" si="34"/>
        <v>3.2417598299957981E-2</v>
      </c>
      <c r="H725" s="26">
        <f t="shared" si="35"/>
        <v>1.0336522363246494E-2</v>
      </c>
    </row>
    <row r="726" spans="1:8" x14ac:dyDescent="0.25">
      <c r="A726" s="12">
        <f>Riesgo!C730</f>
        <v>0.24200273190169053</v>
      </c>
      <c r="F726" s="75">
        <f t="shared" si="33"/>
        <v>8.1826116712261171E-2</v>
      </c>
      <c r="G726" s="26">
        <f t="shared" si="34"/>
        <v>5.4786785897014962E-4</v>
      </c>
      <c r="H726" s="26">
        <f t="shared" si="35"/>
        <v>4.4829899370988111E-5</v>
      </c>
    </row>
    <row r="727" spans="1:8" x14ac:dyDescent="0.25">
      <c r="A727" s="12">
        <f>Riesgo!C731</f>
        <v>0.50161926796417611</v>
      </c>
      <c r="F727" s="75">
        <f t="shared" si="33"/>
        <v>0.34144265277474672</v>
      </c>
      <c r="G727" s="26">
        <f t="shared" si="34"/>
        <v>3.9806437856768018E-2</v>
      </c>
      <c r="H727" s="26">
        <f t="shared" si="35"/>
        <v>1.3591615739327977E-2</v>
      </c>
    </row>
    <row r="728" spans="1:8" x14ac:dyDescent="0.25">
      <c r="A728" s="12">
        <f>Riesgo!C732</f>
        <v>0</v>
      </c>
      <c r="F728" s="75">
        <f t="shared" si="33"/>
        <v>-0.16017661518942936</v>
      </c>
      <c r="G728" s="26">
        <f t="shared" si="34"/>
        <v>0</v>
      </c>
      <c r="H728" s="26">
        <f t="shared" si="35"/>
        <v>0</v>
      </c>
    </row>
    <row r="729" spans="1:8" x14ac:dyDescent="0.25">
      <c r="A729" s="12">
        <f>Riesgo!C733</f>
        <v>5.3157243163392799E-2</v>
      </c>
      <c r="F729" s="75">
        <f t="shared" si="33"/>
        <v>-0.10701937202603656</v>
      </c>
      <c r="G729" s="26">
        <f t="shared" si="34"/>
        <v>-1.2257084914489489E-3</v>
      </c>
      <c r="H729" s="26">
        <f t="shared" si="35"/>
        <v>1.3117455304184711E-4</v>
      </c>
    </row>
    <row r="730" spans="1:8" x14ac:dyDescent="0.25">
      <c r="A730" s="12">
        <f>Riesgo!C734</f>
        <v>0</v>
      </c>
      <c r="F730" s="75">
        <f t="shared" si="33"/>
        <v>-0.16017661518942936</v>
      </c>
      <c r="G730" s="26">
        <f t="shared" si="34"/>
        <v>0</v>
      </c>
      <c r="H730" s="26">
        <f t="shared" si="35"/>
        <v>0</v>
      </c>
    </row>
    <row r="731" spans="1:8" x14ac:dyDescent="0.25">
      <c r="A731" s="12">
        <f>Riesgo!C735</f>
        <v>1.834468008558859E-2</v>
      </c>
      <c r="F731" s="75">
        <f t="shared" si="33"/>
        <v>-0.14183193510384076</v>
      </c>
      <c r="G731" s="26">
        <f t="shared" si="34"/>
        <v>-2.8531334462691769E-3</v>
      </c>
      <c r="H731" s="26">
        <f t="shared" si="35"/>
        <v>4.0466543779384741E-4</v>
      </c>
    </row>
    <row r="732" spans="1:8" x14ac:dyDescent="0.25">
      <c r="A732" s="12">
        <f>Riesgo!C736</f>
        <v>0</v>
      </c>
      <c r="F732" s="75">
        <f t="shared" si="33"/>
        <v>-0.16017661518942936</v>
      </c>
      <c r="G732" s="26">
        <f t="shared" si="34"/>
        <v>0</v>
      </c>
      <c r="H732" s="26">
        <f t="shared" si="35"/>
        <v>0</v>
      </c>
    </row>
    <row r="733" spans="1:8" x14ac:dyDescent="0.25">
      <c r="A733" s="12">
        <f>Riesgo!C737</f>
        <v>0</v>
      </c>
      <c r="F733" s="75">
        <f t="shared" si="33"/>
        <v>-0.16017661518942936</v>
      </c>
      <c r="G733" s="26">
        <f t="shared" si="34"/>
        <v>0</v>
      </c>
      <c r="H733" s="26">
        <f t="shared" si="35"/>
        <v>0</v>
      </c>
    </row>
    <row r="734" spans="1:8" x14ac:dyDescent="0.25">
      <c r="A734" s="12">
        <f>Riesgo!C738</f>
        <v>0</v>
      </c>
      <c r="F734" s="75">
        <f t="shared" si="33"/>
        <v>-0.16017661518942936</v>
      </c>
      <c r="G734" s="26">
        <f t="shared" si="34"/>
        <v>0</v>
      </c>
      <c r="H734" s="26">
        <f t="shared" si="35"/>
        <v>0</v>
      </c>
    </row>
    <row r="735" spans="1:8" x14ac:dyDescent="0.25">
      <c r="A735" s="12">
        <f>Riesgo!C739</f>
        <v>0.17391004789793182</v>
      </c>
      <c r="F735" s="75">
        <f t="shared" si="33"/>
        <v>1.3733432708502469E-2</v>
      </c>
      <c r="G735" s="26">
        <f t="shared" si="34"/>
        <v>2.5902239319062713E-6</v>
      </c>
      <c r="H735" s="26">
        <f t="shared" si="35"/>
        <v>3.5572666068787456E-8</v>
      </c>
    </row>
    <row r="736" spans="1:8" x14ac:dyDescent="0.25">
      <c r="A736" s="12">
        <f>Riesgo!C740</f>
        <v>0</v>
      </c>
      <c r="F736" s="75">
        <f t="shared" si="33"/>
        <v>-0.16017661518942936</v>
      </c>
      <c r="G736" s="26">
        <f t="shared" si="34"/>
        <v>0</v>
      </c>
      <c r="H736" s="26">
        <f t="shared" si="35"/>
        <v>0</v>
      </c>
    </row>
    <row r="737" spans="1:8" x14ac:dyDescent="0.25">
      <c r="A737" s="12">
        <f>Riesgo!C741</f>
        <v>0.80035132508407603</v>
      </c>
      <c r="F737" s="75">
        <f t="shared" si="33"/>
        <v>0.64017470989464664</v>
      </c>
      <c r="G737" s="26">
        <f t="shared" si="34"/>
        <v>0.26235874212908539</v>
      </c>
      <c r="H737" s="26">
        <f t="shared" si="35"/>
        <v>0.16795543163081164</v>
      </c>
    </row>
    <row r="738" spans="1:8" x14ac:dyDescent="0.25">
      <c r="A738" s="12">
        <f>Riesgo!C742</f>
        <v>0.80862846768591667</v>
      </c>
      <c r="F738" s="75">
        <f t="shared" si="33"/>
        <v>0.64845185249648729</v>
      </c>
      <c r="G738" s="26">
        <f t="shared" si="34"/>
        <v>0.27266739301210918</v>
      </c>
      <c r="H738" s="26">
        <f t="shared" si="35"/>
        <v>0.17681167611408993</v>
      </c>
    </row>
    <row r="739" spans="1:8" x14ac:dyDescent="0.25">
      <c r="A739" s="12">
        <f>Riesgo!C743</f>
        <v>0</v>
      </c>
      <c r="F739" s="75">
        <f t="shared" si="33"/>
        <v>-0.16017661518942936</v>
      </c>
      <c r="G739" s="26">
        <f t="shared" si="34"/>
        <v>0</v>
      </c>
      <c r="H739" s="26">
        <f t="shared" si="35"/>
        <v>0</v>
      </c>
    </row>
    <row r="740" spans="1:8" x14ac:dyDescent="0.25">
      <c r="A740" s="12">
        <f>Riesgo!C744</f>
        <v>0</v>
      </c>
      <c r="F740" s="75">
        <f t="shared" si="33"/>
        <v>-0.16017661518942936</v>
      </c>
      <c r="G740" s="26">
        <f t="shared" si="34"/>
        <v>0</v>
      </c>
      <c r="H740" s="26">
        <f t="shared" si="35"/>
        <v>0</v>
      </c>
    </row>
    <row r="741" spans="1:8" x14ac:dyDescent="0.25">
      <c r="A741" s="12">
        <f>Riesgo!C745</f>
        <v>0</v>
      </c>
      <c r="F741" s="75">
        <f t="shared" si="33"/>
        <v>-0.16017661518942936</v>
      </c>
      <c r="G741" s="26">
        <f t="shared" si="34"/>
        <v>0</v>
      </c>
      <c r="H741" s="26">
        <f t="shared" si="35"/>
        <v>0</v>
      </c>
    </row>
    <row r="742" spans="1:8" x14ac:dyDescent="0.25">
      <c r="A742" s="12">
        <f>Riesgo!C746</f>
        <v>0.28077881113624187</v>
      </c>
      <c r="F742" s="75">
        <f t="shared" si="33"/>
        <v>0.12060219594681251</v>
      </c>
      <c r="G742" s="26">
        <f t="shared" si="34"/>
        <v>1.7541456336676222E-3</v>
      </c>
      <c r="H742" s="26">
        <f t="shared" si="35"/>
        <v>2.1155381543082815E-4</v>
      </c>
    </row>
    <row r="743" spans="1:8" x14ac:dyDescent="0.25">
      <c r="A743" s="12">
        <f>Riesgo!C747</f>
        <v>0.15418233034166229</v>
      </c>
      <c r="F743" s="75">
        <f t="shared" si="33"/>
        <v>-5.9942848477670674E-3</v>
      </c>
      <c r="G743" s="26">
        <f t="shared" si="34"/>
        <v>-2.1538335130554029E-7</v>
      </c>
      <c r="H743" s="26">
        <f t="shared" si="35"/>
        <v>1.2910691591920914E-9</v>
      </c>
    </row>
    <row r="744" spans="1:8" x14ac:dyDescent="0.25">
      <c r="A744" s="12">
        <f>Riesgo!C748</f>
        <v>0</v>
      </c>
      <c r="F744" s="75">
        <f t="shared" si="33"/>
        <v>-0.16017661518942936</v>
      </c>
      <c r="G744" s="26">
        <f t="shared" si="34"/>
        <v>0</v>
      </c>
      <c r="H744" s="26">
        <f t="shared" si="35"/>
        <v>0</v>
      </c>
    </row>
    <row r="745" spans="1:8" x14ac:dyDescent="0.25">
      <c r="A745" s="12">
        <f>Riesgo!C749</f>
        <v>0.17203139970027428</v>
      </c>
      <c r="F745" s="75">
        <f t="shared" si="33"/>
        <v>1.1854784510844929E-2</v>
      </c>
      <c r="G745" s="26">
        <f t="shared" si="34"/>
        <v>1.6660229978262812E-6</v>
      </c>
      <c r="H745" s="26">
        <f t="shared" si="35"/>
        <v>1.9750343629342434E-8</v>
      </c>
    </row>
    <row r="746" spans="1:8" x14ac:dyDescent="0.25">
      <c r="A746" s="12">
        <f>Riesgo!C750</f>
        <v>0</v>
      </c>
      <c r="F746" s="75">
        <f t="shared" si="33"/>
        <v>-0.16017661518942936</v>
      </c>
      <c r="G746" s="26">
        <f t="shared" si="34"/>
        <v>0</v>
      </c>
      <c r="H746" s="26">
        <f t="shared" si="35"/>
        <v>0</v>
      </c>
    </row>
    <row r="747" spans="1:8" x14ac:dyDescent="0.25">
      <c r="A747" s="12">
        <f>Riesgo!C751</f>
        <v>0</v>
      </c>
      <c r="F747" s="75">
        <f t="shared" si="33"/>
        <v>-0.16017661518942936</v>
      </c>
      <c r="G747" s="26">
        <f t="shared" si="34"/>
        <v>0</v>
      </c>
      <c r="H747" s="26">
        <f t="shared" si="35"/>
        <v>0</v>
      </c>
    </row>
    <row r="748" spans="1:8" x14ac:dyDescent="0.25">
      <c r="A748" s="12">
        <f>Riesgo!C752</f>
        <v>0.48034303106959991</v>
      </c>
      <c r="F748" s="75">
        <f t="shared" si="33"/>
        <v>0.32016641588017059</v>
      </c>
      <c r="G748" s="26">
        <f t="shared" si="34"/>
        <v>3.2819149549472529E-2</v>
      </c>
      <c r="H748" s="26">
        <f t="shared" si="35"/>
        <v>1.0507589483489935E-2</v>
      </c>
    </row>
    <row r="749" spans="1:8" x14ac:dyDescent="0.25">
      <c r="A749" s="12">
        <f>Riesgo!C753</f>
        <v>0.22859708745583643</v>
      </c>
      <c r="F749" s="75">
        <f t="shared" si="33"/>
        <v>6.8420472266407073E-2</v>
      </c>
      <c r="G749" s="26">
        <f t="shared" si="34"/>
        <v>3.2030093219087422E-4</v>
      </c>
      <c r="H749" s="26">
        <f t="shared" si="35"/>
        <v>2.1915141047870042E-5</v>
      </c>
    </row>
    <row r="750" spans="1:8" x14ac:dyDescent="0.25">
      <c r="A750" s="12">
        <f>Riesgo!C754</f>
        <v>0.3049010185444786</v>
      </c>
      <c r="F750" s="75">
        <f t="shared" si="33"/>
        <v>0.14472440335504924</v>
      </c>
      <c r="G750" s="26">
        <f t="shared" si="34"/>
        <v>3.0312747604643565E-3</v>
      </c>
      <c r="H750" s="26">
        <f t="shared" si="35"/>
        <v>4.3869943111342379E-4</v>
      </c>
    </row>
    <row r="751" spans="1:8" x14ac:dyDescent="0.25">
      <c r="A751" s="12">
        <f>Riesgo!C755</f>
        <v>0</v>
      </c>
      <c r="F751" s="75">
        <f t="shared" si="33"/>
        <v>-0.16017661518942936</v>
      </c>
      <c r="G751" s="26">
        <f t="shared" si="34"/>
        <v>0</v>
      </c>
      <c r="H751" s="26">
        <f t="shared" si="35"/>
        <v>0</v>
      </c>
    </row>
    <row r="752" spans="1:8" x14ac:dyDescent="0.25">
      <c r="A752" s="12">
        <f>Riesgo!C756</f>
        <v>3.9229608780935392E-2</v>
      </c>
      <c r="F752" s="75">
        <f t="shared" si="33"/>
        <v>-0.12094700640849396</v>
      </c>
      <c r="G752" s="26">
        <f t="shared" si="34"/>
        <v>-1.7692343817518859E-3</v>
      </c>
      <c r="H752" s="26">
        <f t="shared" si="35"/>
        <v>2.1398360210787316E-4</v>
      </c>
    </row>
    <row r="753" spans="1:8" x14ac:dyDescent="0.25">
      <c r="A753" s="12">
        <f>Riesgo!C757</f>
        <v>0.41473637268767738</v>
      </c>
      <c r="F753" s="75">
        <f t="shared" si="33"/>
        <v>0.254559757498248</v>
      </c>
      <c r="G753" s="26">
        <f t="shared" si="34"/>
        <v>1.6495642875942972E-2</v>
      </c>
      <c r="H753" s="26">
        <f t="shared" si="35"/>
        <v>4.199126850277745E-3</v>
      </c>
    </row>
    <row r="754" spans="1:8" x14ac:dyDescent="0.25">
      <c r="A754" s="12">
        <f>Riesgo!C758</f>
        <v>0</v>
      </c>
      <c r="F754" s="75">
        <f t="shared" si="33"/>
        <v>-0.16017661518942936</v>
      </c>
      <c r="G754" s="26">
        <f t="shared" si="34"/>
        <v>0</v>
      </c>
      <c r="H754" s="26">
        <f t="shared" si="35"/>
        <v>0</v>
      </c>
    </row>
    <row r="755" spans="1:8" x14ac:dyDescent="0.25">
      <c r="A755" s="12">
        <f>Riesgo!C759</f>
        <v>0.15588507107725794</v>
      </c>
      <c r="F755" s="75">
        <f t="shared" si="33"/>
        <v>-4.2915441121714193E-3</v>
      </c>
      <c r="G755" s="26">
        <f t="shared" si="34"/>
        <v>-7.9038873673838122E-8</v>
      </c>
      <c r="H755" s="26">
        <f t="shared" si="35"/>
        <v>3.3919881294762058E-10</v>
      </c>
    </row>
    <row r="756" spans="1:8" x14ac:dyDescent="0.25">
      <c r="A756" s="12">
        <f>Riesgo!C760</f>
        <v>0</v>
      </c>
      <c r="F756" s="75">
        <f t="shared" si="33"/>
        <v>-0.16017661518942936</v>
      </c>
      <c r="G756" s="26">
        <f t="shared" si="34"/>
        <v>0</v>
      </c>
      <c r="H756" s="26">
        <f t="shared" si="35"/>
        <v>0</v>
      </c>
    </row>
    <row r="757" spans="1:8" x14ac:dyDescent="0.25">
      <c r="A757" s="12">
        <f>Riesgo!C761</f>
        <v>0</v>
      </c>
      <c r="F757" s="75">
        <f t="shared" si="33"/>
        <v>-0.16017661518942936</v>
      </c>
      <c r="G757" s="26">
        <f t="shared" si="34"/>
        <v>0</v>
      </c>
      <c r="H757" s="26">
        <f t="shared" si="35"/>
        <v>0</v>
      </c>
    </row>
    <row r="758" spans="1:8" x14ac:dyDescent="0.25">
      <c r="A758" s="12">
        <f>Riesgo!C762</f>
        <v>0.59604652255239343</v>
      </c>
      <c r="F758" s="75">
        <f t="shared" si="33"/>
        <v>0.43586990736296405</v>
      </c>
      <c r="G758" s="26">
        <f t="shared" si="34"/>
        <v>8.2807687864723575E-2</v>
      </c>
      <c r="H758" s="26">
        <f t="shared" si="35"/>
        <v>3.6093379238538309E-2</v>
      </c>
    </row>
    <row r="759" spans="1:8" x14ac:dyDescent="0.25">
      <c r="A759" s="12">
        <f>Riesgo!C763</f>
        <v>1</v>
      </c>
      <c r="F759" s="75">
        <f t="shared" si="33"/>
        <v>0.83982338481057062</v>
      </c>
      <c r="G759" s="26">
        <f t="shared" si="34"/>
        <v>0.59233021956767806</v>
      </c>
      <c r="H759" s="26">
        <f t="shared" si="35"/>
        <v>0.49745276992291593</v>
      </c>
    </row>
    <row r="760" spans="1:8" x14ac:dyDescent="0.25">
      <c r="A760" s="12">
        <f>Riesgo!C764</f>
        <v>1</v>
      </c>
      <c r="F760" s="75">
        <f t="shared" si="33"/>
        <v>0.83982338481057062</v>
      </c>
      <c r="G760" s="26">
        <f t="shared" si="34"/>
        <v>0.59233021956767806</v>
      </c>
      <c r="H760" s="26">
        <f t="shared" si="35"/>
        <v>0.49745276992291593</v>
      </c>
    </row>
    <row r="761" spans="1:8" x14ac:dyDescent="0.25">
      <c r="A761" s="12">
        <f>Riesgo!C765</f>
        <v>0</v>
      </c>
      <c r="F761" s="75">
        <f t="shared" si="33"/>
        <v>-0.16017661518942936</v>
      </c>
      <c r="G761" s="26">
        <f t="shared" si="34"/>
        <v>0</v>
      </c>
      <c r="H761" s="26">
        <f t="shared" si="35"/>
        <v>0</v>
      </c>
    </row>
    <row r="762" spans="1:8" x14ac:dyDescent="0.25">
      <c r="A762" s="12">
        <f>Riesgo!C766</f>
        <v>0.29450596166861942</v>
      </c>
      <c r="F762" s="75">
        <f t="shared" si="33"/>
        <v>0.13432934647919006</v>
      </c>
      <c r="G762" s="26">
        <f t="shared" si="34"/>
        <v>2.4238888764444764E-3</v>
      </c>
      <c r="H762" s="26">
        <f t="shared" si="35"/>
        <v>3.255994087109648E-4</v>
      </c>
    </row>
    <row r="763" spans="1:8" x14ac:dyDescent="0.25">
      <c r="A763" s="12">
        <f>Riesgo!C767</f>
        <v>8.7143894905845329E-2</v>
      </c>
      <c r="F763" s="75">
        <f t="shared" si="33"/>
        <v>-7.3032720283584027E-2</v>
      </c>
      <c r="G763" s="26">
        <f t="shared" si="34"/>
        <v>-3.8954033367380252E-4</v>
      </c>
      <c r="H763" s="26">
        <f t="shared" si="35"/>
        <v>2.8449190228372806E-5</v>
      </c>
    </row>
    <row r="764" spans="1:8" x14ac:dyDescent="0.25">
      <c r="A764" s="12">
        <f>Riesgo!C768</f>
        <v>0.25937584739046043</v>
      </c>
      <c r="F764" s="75">
        <f t="shared" si="33"/>
        <v>9.9199232201031079E-2</v>
      </c>
      <c r="G764" s="26">
        <f t="shared" si="34"/>
        <v>9.7616882127570263E-4</v>
      </c>
      <c r="H764" s="26">
        <f t="shared" si="35"/>
        <v>9.6835197569135236E-5</v>
      </c>
    </row>
    <row r="765" spans="1:8" x14ac:dyDescent="0.25">
      <c r="A765" s="12">
        <f>Riesgo!C769</f>
        <v>0.71628918228440941</v>
      </c>
      <c r="F765" s="75">
        <f t="shared" si="33"/>
        <v>0.55611256709498003</v>
      </c>
      <c r="G765" s="26">
        <f t="shared" si="34"/>
        <v>0.17198403276166088</v>
      </c>
      <c r="H765" s="26">
        <f t="shared" si="35"/>
        <v>9.5642481958434389E-2</v>
      </c>
    </row>
    <row r="766" spans="1:8" x14ac:dyDescent="0.25">
      <c r="A766" s="12">
        <f>Riesgo!C770</f>
        <v>0</v>
      </c>
      <c r="F766" s="75">
        <f t="shared" si="33"/>
        <v>-0.16017661518942936</v>
      </c>
      <c r="G766" s="26">
        <f t="shared" si="34"/>
        <v>0</v>
      </c>
      <c r="H766" s="26">
        <f t="shared" si="35"/>
        <v>0</v>
      </c>
    </row>
    <row r="767" spans="1:8" x14ac:dyDescent="0.25">
      <c r="A767" s="12">
        <f>Riesgo!C771</f>
        <v>1</v>
      </c>
      <c r="F767" s="75">
        <f t="shared" si="33"/>
        <v>0.83982338481057062</v>
      </c>
      <c r="G767" s="26">
        <f t="shared" si="34"/>
        <v>0.59233021956767806</v>
      </c>
      <c r="H767" s="26">
        <f t="shared" si="35"/>
        <v>0.49745276992291593</v>
      </c>
    </row>
    <row r="768" spans="1:8" x14ac:dyDescent="0.25">
      <c r="A768" s="12">
        <f>Riesgo!C772</f>
        <v>0.75502347887724619</v>
      </c>
      <c r="F768" s="75">
        <f t="shared" si="33"/>
        <v>0.59484686368781681</v>
      </c>
      <c r="G768" s="26">
        <f t="shared" si="34"/>
        <v>0.21048227460720012</v>
      </c>
      <c r="H768" s="26">
        <f t="shared" si="35"/>
        <v>0.1252047209119708</v>
      </c>
    </row>
    <row r="769" spans="1:8" x14ac:dyDescent="0.25">
      <c r="A769" s="12">
        <f>Riesgo!C773</f>
        <v>0</v>
      </c>
      <c r="F769" s="75">
        <f t="shared" si="33"/>
        <v>-0.16017661518942936</v>
      </c>
      <c r="G769" s="26">
        <f t="shared" si="34"/>
        <v>0</v>
      </c>
      <c r="H769" s="26">
        <f t="shared" si="35"/>
        <v>0</v>
      </c>
    </row>
    <row r="770" spans="1:8" x14ac:dyDescent="0.25">
      <c r="A770" s="12">
        <f>Riesgo!C774</f>
        <v>0.28072490578148668</v>
      </c>
      <c r="F770" s="75">
        <f t="shared" si="33"/>
        <v>0.12054829059205732</v>
      </c>
      <c r="G770" s="26">
        <f t="shared" si="34"/>
        <v>1.7517945425318069E-3</v>
      </c>
      <c r="H770" s="26">
        <f t="shared" si="35"/>
        <v>2.1117583757070436E-4</v>
      </c>
    </row>
    <row r="771" spans="1:8" x14ac:dyDescent="0.25">
      <c r="A771" s="12">
        <f>Riesgo!C775</f>
        <v>1</v>
      </c>
      <c r="F771" s="75">
        <f t="shared" ref="F771:F834" si="36">A771-$D$4</f>
        <v>0.83982338481057062</v>
      </c>
      <c r="G771" s="26">
        <f t="shared" ref="G771:G834" si="37">IF(A771=0,0,(A771-D$4)^3)</f>
        <v>0.59233021956767806</v>
      </c>
      <c r="H771" s="26">
        <f t="shared" ref="H771:H834" si="38">IF(A771=0,0,(A771-D$4)^4)</f>
        <v>0.49745276992291593</v>
      </c>
    </row>
    <row r="772" spans="1:8" x14ac:dyDescent="0.25">
      <c r="A772" s="12">
        <f>Riesgo!C776</f>
        <v>0.17436073549518671</v>
      </c>
      <c r="F772" s="75">
        <f t="shared" si="36"/>
        <v>1.4184120305757358E-2</v>
      </c>
      <c r="G772" s="26">
        <f t="shared" si="37"/>
        <v>2.8536927935702047E-6</v>
      </c>
      <c r="H772" s="26">
        <f t="shared" si="38"/>
        <v>4.0477121899672579E-8</v>
      </c>
    </row>
    <row r="773" spans="1:8" x14ac:dyDescent="0.25">
      <c r="A773" s="12">
        <f>Riesgo!C777</f>
        <v>0</v>
      </c>
      <c r="F773" s="75">
        <f t="shared" si="36"/>
        <v>-0.16017661518942936</v>
      </c>
      <c r="G773" s="26">
        <f t="shared" si="37"/>
        <v>0</v>
      </c>
      <c r="H773" s="26">
        <f t="shared" si="38"/>
        <v>0</v>
      </c>
    </row>
    <row r="774" spans="1:8" x14ac:dyDescent="0.25">
      <c r="A774" s="12">
        <f>Riesgo!C778</f>
        <v>0</v>
      </c>
      <c r="F774" s="75">
        <f t="shared" si="36"/>
        <v>-0.16017661518942936</v>
      </c>
      <c r="G774" s="26">
        <f t="shared" si="37"/>
        <v>0</v>
      </c>
      <c r="H774" s="26">
        <f t="shared" si="38"/>
        <v>0</v>
      </c>
    </row>
    <row r="775" spans="1:8" x14ac:dyDescent="0.25">
      <c r="A775" s="12">
        <f>Riesgo!C779</f>
        <v>0</v>
      </c>
      <c r="F775" s="75">
        <f t="shared" si="36"/>
        <v>-0.16017661518942936</v>
      </c>
      <c r="G775" s="26">
        <f t="shared" si="37"/>
        <v>0</v>
      </c>
      <c r="H775" s="26">
        <f t="shared" si="38"/>
        <v>0</v>
      </c>
    </row>
    <row r="776" spans="1:8" x14ac:dyDescent="0.25">
      <c r="A776" s="12">
        <f>Riesgo!C780</f>
        <v>0</v>
      </c>
      <c r="F776" s="75">
        <f t="shared" si="36"/>
        <v>-0.16017661518942936</v>
      </c>
      <c r="G776" s="26">
        <f t="shared" si="37"/>
        <v>0</v>
      </c>
      <c r="H776" s="26">
        <f t="shared" si="38"/>
        <v>0</v>
      </c>
    </row>
    <row r="777" spans="1:8" x14ac:dyDescent="0.25">
      <c r="A777" s="12">
        <f>Riesgo!C781</f>
        <v>0</v>
      </c>
      <c r="F777" s="75">
        <f t="shared" si="36"/>
        <v>-0.16017661518942936</v>
      </c>
      <c r="G777" s="26">
        <f t="shared" si="37"/>
        <v>0</v>
      </c>
      <c r="H777" s="26">
        <f t="shared" si="38"/>
        <v>0</v>
      </c>
    </row>
    <row r="778" spans="1:8" x14ac:dyDescent="0.25">
      <c r="A778" s="12">
        <f>Riesgo!C782</f>
        <v>0.14720439953699468</v>
      </c>
      <c r="F778" s="75">
        <f t="shared" si="36"/>
        <v>-1.2972215652434671E-2</v>
      </c>
      <c r="G778" s="26">
        <f t="shared" si="37"/>
        <v>-2.1829434211645118E-6</v>
      </c>
      <c r="H778" s="26">
        <f t="shared" si="38"/>
        <v>2.8317612816409571E-8</v>
      </c>
    </row>
    <row r="779" spans="1:8" x14ac:dyDescent="0.25">
      <c r="A779" s="12">
        <f>Riesgo!C783</f>
        <v>0</v>
      </c>
      <c r="F779" s="75">
        <f t="shared" si="36"/>
        <v>-0.16017661518942936</v>
      </c>
      <c r="G779" s="26">
        <f t="shared" si="37"/>
        <v>0</v>
      </c>
      <c r="H779" s="26">
        <f t="shared" si="38"/>
        <v>0</v>
      </c>
    </row>
    <row r="780" spans="1:8" x14ac:dyDescent="0.25">
      <c r="A780" s="12">
        <f>Riesgo!C784</f>
        <v>0</v>
      </c>
      <c r="F780" s="75">
        <f t="shared" si="36"/>
        <v>-0.16017661518942936</v>
      </c>
      <c r="G780" s="26">
        <f t="shared" si="37"/>
        <v>0</v>
      </c>
      <c r="H780" s="26">
        <f t="shared" si="38"/>
        <v>0</v>
      </c>
    </row>
    <row r="781" spans="1:8" x14ac:dyDescent="0.25">
      <c r="A781" s="12">
        <f>Riesgo!C785</f>
        <v>0</v>
      </c>
      <c r="F781" s="75">
        <f t="shared" si="36"/>
        <v>-0.16017661518942936</v>
      </c>
      <c r="G781" s="26">
        <f t="shared" si="37"/>
        <v>0</v>
      </c>
      <c r="H781" s="26">
        <f t="shared" si="38"/>
        <v>0</v>
      </c>
    </row>
    <row r="782" spans="1:8" x14ac:dyDescent="0.25">
      <c r="A782" s="12">
        <f>Riesgo!C786</f>
        <v>0.72855328831862987</v>
      </c>
      <c r="F782" s="75">
        <f t="shared" si="36"/>
        <v>0.56837667312920048</v>
      </c>
      <c r="G782" s="26">
        <f t="shared" si="37"/>
        <v>0.18361524519637812</v>
      </c>
      <c r="H782" s="26">
        <f t="shared" si="38"/>
        <v>0.1043626222005198</v>
      </c>
    </row>
    <row r="783" spans="1:8" x14ac:dyDescent="0.25">
      <c r="A783" s="12">
        <f>Riesgo!C787</f>
        <v>0.31976661459526851</v>
      </c>
      <c r="F783" s="75">
        <f t="shared" si="36"/>
        <v>0.15958999940583915</v>
      </c>
      <c r="G783" s="26">
        <f t="shared" si="37"/>
        <v>4.0645925736810086E-3</v>
      </c>
      <c r="H783" s="26">
        <f t="shared" si="38"/>
        <v>6.4866832641873051E-4</v>
      </c>
    </row>
    <row r="784" spans="1:8" x14ac:dyDescent="0.25">
      <c r="A784" s="12">
        <f>Riesgo!C788</f>
        <v>0.26696107221880905</v>
      </c>
      <c r="F784" s="75">
        <f t="shared" si="36"/>
        <v>0.10678445702937969</v>
      </c>
      <c r="G784" s="26">
        <f t="shared" si="37"/>
        <v>1.2176546488401135E-3</v>
      </c>
      <c r="H784" s="26">
        <f t="shared" si="38"/>
        <v>1.3002659052569152E-4</v>
      </c>
    </row>
    <row r="785" spans="1:8" x14ac:dyDescent="0.25">
      <c r="A785" s="12">
        <f>Riesgo!C789</f>
        <v>0.19781580658849224</v>
      </c>
      <c r="F785" s="75">
        <f t="shared" si="36"/>
        <v>3.7639191399062882E-2</v>
      </c>
      <c r="G785" s="26">
        <f t="shared" si="37"/>
        <v>5.3323771014151854E-5</v>
      </c>
      <c r="H785" s="26">
        <f t="shared" si="38"/>
        <v>2.0070636233214631E-6</v>
      </c>
    </row>
    <row r="786" spans="1:8" x14ac:dyDescent="0.25">
      <c r="A786" s="12">
        <f>Riesgo!C790</f>
        <v>0.61242030583690066</v>
      </c>
      <c r="F786" s="75">
        <f t="shared" si="36"/>
        <v>0.45224369064747127</v>
      </c>
      <c r="G786" s="26">
        <f t="shared" si="37"/>
        <v>9.2494849462833054E-2</v>
      </c>
      <c r="H786" s="26">
        <f t="shared" si="38"/>
        <v>4.1830212086953894E-2</v>
      </c>
    </row>
    <row r="787" spans="1:8" x14ac:dyDescent="0.25">
      <c r="A787" s="12">
        <f>Riesgo!C791</f>
        <v>0</v>
      </c>
      <c r="F787" s="75">
        <f t="shared" si="36"/>
        <v>-0.16017661518942936</v>
      </c>
      <c r="G787" s="26">
        <f t="shared" si="37"/>
        <v>0</v>
      </c>
      <c r="H787" s="26">
        <f t="shared" si="38"/>
        <v>0</v>
      </c>
    </row>
    <row r="788" spans="1:8" x14ac:dyDescent="0.25">
      <c r="A788" s="12">
        <f>Riesgo!C792</f>
        <v>0</v>
      </c>
      <c r="F788" s="75">
        <f t="shared" si="36"/>
        <v>-0.16017661518942936</v>
      </c>
      <c r="G788" s="26">
        <f t="shared" si="37"/>
        <v>0</v>
      </c>
      <c r="H788" s="26">
        <f t="shared" si="38"/>
        <v>0</v>
      </c>
    </row>
    <row r="789" spans="1:8" x14ac:dyDescent="0.25">
      <c r="A789" s="12">
        <f>Riesgo!C793</f>
        <v>0.25045419920277179</v>
      </c>
      <c r="F789" s="75">
        <f t="shared" si="36"/>
        <v>9.0277584013342432E-2</v>
      </c>
      <c r="G789" s="26">
        <f t="shared" si="37"/>
        <v>7.3576611719167509E-4</v>
      </c>
      <c r="H789" s="26">
        <f t="shared" si="38"/>
        <v>6.6423187458942206E-5</v>
      </c>
    </row>
    <row r="790" spans="1:8" x14ac:dyDescent="0.25">
      <c r="A790" s="12">
        <f>Riesgo!C794</f>
        <v>0.53342929225900371</v>
      </c>
      <c r="F790" s="75">
        <f t="shared" si="36"/>
        <v>0.37325267706957432</v>
      </c>
      <c r="G790" s="26">
        <f t="shared" si="37"/>
        <v>5.2000652583510727E-2</v>
      </c>
      <c r="H790" s="26">
        <f t="shared" si="38"/>
        <v>1.9409382786160254E-2</v>
      </c>
    </row>
    <row r="791" spans="1:8" x14ac:dyDescent="0.25">
      <c r="A791" s="12">
        <f>Riesgo!C795</f>
        <v>0</v>
      </c>
      <c r="F791" s="75">
        <f t="shared" si="36"/>
        <v>-0.16017661518942936</v>
      </c>
      <c r="G791" s="26">
        <f t="shared" si="37"/>
        <v>0</v>
      </c>
      <c r="H791" s="26">
        <f t="shared" si="38"/>
        <v>0</v>
      </c>
    </row>
    <row r="792" spans="1:8" x14ac:dyDescent="0.25">
      <c r="A792" s="12">
        <f>Riesgo!C796</f>
        <v>0</v>
      </c>
      <c r="F792" s="75">
        <f t="shared" si="36"/>
        <v>-0.16017661518942936</v>
      </c>
      <c r="G792" s="26">
        <f t="shared" si="37"/>
        <v>0</v>
      </c>
      <c r="H792" s="26">
        <f t="shared" si="38"/>
        <v>0</v>
      </c>
    </row>
    <row r="793" spans="1:8" x14ac:dyDescent="0.25">
      <c r="A793" s="12">
        <f>Riesgo!C797</f>
        <v>0</v>
      </c>
      <c r="F793" s="75">
        <f t="shared" si="36"/>
        <v>-0.16017661518942936</v>
      </c>
      <c r="G793" s="26">
        <f t="shared" si="37"/>
        <v>0</v>
      </c>
      <c r="H793" s="26">
        <f t="shared" si="38"/>
        <v>0</v>
      </c>
    </row>
    <row r="794" spans="1:8" x14ac:dyDescent="0.25">
      <c r="A794" s="12">
        <f>Riesgo!C798</f>
        <v>0</v>
      </c>
      <c r="F794" s="75">
        <f t="shared" si="36"/>
        <v>-0.16017661518942936</v>
      </c>
      <c r="G794" s="26">
        <f t="shared" si="37"/>
        <v>0</v>
      </c>
      <c r="H794" s="26">
        <f t="shared" si="38"/>
        <v>0</v>
      </c>
    </row>
    <row r="795" spans="1:8" x14ac:dyDescent="0.25">
      <c r="A795" s="12">
        <f>Riesgo!C799</f>
        <v>0</v>
      </c>
      <c r="F795" s="75">
        <f t="shared" si="36"/>
        <v>-0.16017661518942936</v>
      </c>
      <c r="G795" s="26">
        <f t="shared" si="37"/>
        <v>0</v>
      </c>
      <c r="H795" s="26">
        <f t="shared" si="38"/>
        <v>0</v>
      </c>
    </row>
    <row r="796" spans="1:8" x14ac:dyDescent="0.25">
      <c r="A796" s="12">
        <f>Riesgo!C800</f>
        <v>0.1946308368736232</v>
      </c>
      <c r="F796" s="75">
        <f t="shared" si="36"/>
        <v>3.4454221684193848E-2</v>
      </c>
      <c r="G796" s="26">
        <f t="shared" si="37"/>
        <v>4.0900378883109157E-5</v>
      </c>
      <c r="H796" s="26">
        <f t="shared" si="38"/>
        <v>1.4091907210061635E-6</v>
      </c>
    </row>
    <row r="797" spans="1:8" x14ac:dyDescent="0.25">
      <c r="A797" s="12">
        <f>Riesgo!C801</f>
        <v>0.12281540046622526</v>
      </c>
      <c r="F797" s="75">
        <f t="shared" si="36"/>
        <v>-3.7361214723204098E-2</v>
      </c>
      <c r="G797" s="26">
        <f t="shared" si="37"/>
        <v>-5.2151038842543794E-5</v>
      </c>
      <c r="H797" s="26">
        <f t="shared" si="38"/>
        <v>1.9484261602344361E-6</v>
      </c>
    </row>
    <row r="798" spans="1:8" x14ac:dyDescent="0.25">
      <c r="A798" s="12">
        <f>Riesgo!C802</f>
        <v>0</v>
      </c>
      <c r="F798" s="75">
        <f t="shared" si="36"/>
        <v>-0.16017661518942936</v>
      </c>
      <c r="G798" s="26">
        <f t="shared" si="37"/>
        <v>0</v>
      </c>
      <c r="H798" s="26">
        <f t="shared" si="38"/>
        <v>0</v>
      </c>
    </row>
    <row r="799" spans="1:8" x14ac:dyDescent="0.25">
      <c r="A799" s="12">
        <f>Riesgo!C803</f>
        <v>0.24730632079820591</v>
      </c>
      <c r="F799" s="75">
        <f t="shared" si="36"/>
        <v>8.7129705608776559E-2</v>
      </c>
      <c r="G799" s="26">
        <f t="shared" si="37"/>
        <v>6.6145261838582896E-4</v>
      </c>
      <c r="H799" s="26">
        <f t="shared" si="38"/>
        <v>5.7632171914111703E-5</v>
      </c>
    </row>
    <row r="800" spans="1:8" x14ac:dyDescent="0.25">
      <c r="A800" s="12">
        <f>Riesgo!C804</f>
        <v>1.9410073937130314E-2</v>
      </c>
      <c r="F800" s="75">
        <f t="shared" si="36"/>
        <v>-0.14076654125229904</v>
      </c>
      <c r="G800" s="26">
        <f t="shared" si="37"/>
        <v>-2.7893198619501217E-3</v>
      </c>
      <c r="H800" s="26">
        <f t="shared" si="38"/>
        <v>3.9264290941305887E-4</v>
      </c>
    </row>
    <row r="801" spans="1:8" x14ac:dyDescent="0.25">
      <c r="A801" s="12">
        <f>Riesgo!C805</f>
        <v>0</v>
      </c>
      <c r="F801" s="75">
        <f t="shared" si="36"/>
        <v>-0.16017661518942936</v>
      </c>
      <c r="G801" s="26">
        <f t="shared" si="37"/>
        <v>0</v>
      </c>
      <c r="H801" s="26">
        <f t="shared" si="38"/>
        <v>0</v>
      </c>
    </row>
    <row r="802" spans="1:8" x14ac:dyDescent="0.25">
      <c r="A802" s="12">
        <f>Riesgo!C806</f>
        <v>0</v>
      </c>
      <c r="F802" s="75">
        <f t="shared" si="36"/>
        <v>-0.16017661518942936</v>
      </c>
      <c r="G802" s="26">
        <f t="shared" si="37"/>
        <v>0</v>
      </c>
      <c r="H802" s="26">
        <f t="shared" si="38"/>
        <v>0</v>
      </c>
    </row>
    <row r="803" spans="1:8" x14ac:dyDescent="0.25">
      <c r="A803" s="12">
        <f>Riesgo!C807</f>
        <v>0</v>
      </c>
      <c r="F803" s="75">
        <f t="shared" si="36"/>
        <v>-0.16017661518942936</v>
      </c>
      <c r="G803" s="26">
        <f t="shared" si="37"/>
        <v>0</v>
      </c>
      <c r="H803" s="26">
        <f t="shared" si="38"/>
        <v>0</v>
      </c>
    </row>
    <row r="804" spans="1:8" x14ac:dyDescent="0.25">
      <c r="A804" s="12">
        <f>Riesgo!C808</f>
        <v>0</v>
      </c>
      <c r="F804" s="75">
        <f t="shared" si="36"/>
        <v>-0.16017661518942936</v>
      </c>
      <c r="G804" s="26">
        <f t="shared" si="37"/>
        <v>0</v>
      </c>
      <c r="H804" s="26">
        <f t="shared" si="38"/>
        <v>0</v>
      </c>
    </row>
    <row r="805" spans="1:8" x14ac:dyDescent="0.25">
      <c r="A805" s="12">
        <f>Riesgo!C809</f>
        <v>0</v>
      </c>
      <c r="F805" s="75">
        <f t="shared" si="36"/>
        <v>-0.16017661518942936</v>
      </c>
      <c r="G805" s="26">
        <f t="shared" si="37"/>
        <v>0</v>
      </c>
      <c r="H805" s="26">
        <f t="shared" si="38"/>
        <v>0</v>
      </c>
    </row>
    <row r="806" spans="1:8" x14ac:dyDescent="0.25">
      <c r="A806" s="12">
        <f>Riesgo!C810</f>
        <v>0</v>
      </c>
      <c r="F806" s="75">
        <f t="shared" si="36"/>
        <v>-0.16017661518942936</v>
      </c>
      <c r="G806" s="26">
        <f t="shared" si="37"/>
        <v>0</v>
      </c>
      <c r="H806" s="26">
        <f t="shared" si="38"/>
        <v>0</v>
      </c>
    </row>
    <row r="807" spans="1:8" x14ac:dyDescent="0.25">
      <c r="A807" s="12">
        <f>Riesgo!C811</f>
        <v>0.44804351292025657</v>
      </c>
      <c r="F807" s="75">
        <f t="shared" si="36"/>
        <v>0.28786689773082719</v>
      </c>
      <c r="G807" s="26">
        <f t="shared" si="37"/>
        <v>2.3854767200608067E-2</v>
      </c>
      <c r="H807" s="26">
        <f t="shared" si="38"/>
        <v>6.8669978301301327E-3</v>
      </c>
    </row>
    <row r="808" spans="1:8" x14ac:dyDescent="0.25">
      <c r="A808" s="12">
        <f>Riesgo!C812</f>
        <v>0</v>
      </c>
      <c r="F808" s="75">
        <f t="shared" si="36"/>
        <v>-0.16017661518942936</v>
      </c>
      <c r="G808" s="26">
        <f t="shared" si="37"/>
        <v>0</v>
      </c>
      <c r="H808" s="26">
        <f t="shared" si="38"/>
        <v>0</v>
      </c>
    </row>
    <row r="809" spans="1:8" x14ac:dyDescent="0.25">
      <c r="A809" s="12">
        <f>Riesgo!C813</f>
        <v>0</v>
      </c>
      <c r="F809" s="75">
        <f t="shared" si="36"/>
        <v>-0.16017661518942936</v>
      </c>
      <c r="G809" s="26">
        <f t="shared" si="37"/>
        <v>0</v>
      </c>
      <c r="H809" s="26">
        <f t="shared" si="38"/>
        <v>0</v>
      </c>
    </row>
    <row r="810" spans="1:8" x14ac:dyDescent="0.25">
      <c r="A810" s="12">
        <f>Riesgo!C814</f>
        <v>0</v>
      </c>
      <c r="F810" s="75">
        <f t="shared" si="36"/>
        <v>-0.16017661518942936</v>
      </c>
      <c r="G810" s="26">
        <f t="shared" si="37"/>
        <v>0</v>
      </c>
      <c r="H810" s="26">
        <f t="shared" si="38"/>
        <v>0</v>
      </c>
    </row>
    <row r="811" spans="1:8" x14ac:dyDescent="0.25">
      <c r="A811" s="12">
        <f>Riesgo!C815</f>
        <v>0</v>
      </c>
      <c r="F811" s="75">
        <f t="shared" si="36"/>
        <v>-0.16017661518942936</v>
      </c>
      <c r="G811" s="26">
        <f t="shared" si="37"/>
        <v>0</v>
      </c>
      <c r="H811" s="26">
        <f t="shared" si="38"/>
        <v>0</v>
      </c>
    </row>
    <row r="812" spans="1:8" x14ac:dyDescent="0.25">
      <c r="A812" s="12">
        <f>Riesgo!C816</f>
        <v>0</v>
      </c>
      <c r="F812" s="75">
        <f t="shared" si="36"/>
        <v>-0.16017661518942936</v>
      </c>
      <c r="G812" s="26">
        <f t="shared" si="37"/>
        <v>0</v>
      </c>
      <c r="H812" s="26">
        <f t="shared" si="38"/>
        <v>0</v>
      </c>
    </row>
    <row r="813" spans="1:8" x14ac:dyDescent="0.25">
      <c r="A813" s="12">
        <f>Riesgo!C817</f>
        <v>0.29275752900988056</v>
      </c>
      <c r="F813" s="75">
        <f t="shared" si="36"/>
        <v>0.1325809138204512</v>
      </c>
      <c r="G813" s="26">
        <f t="shared" si="37"/>
        <v>2.3304673577615558E-3</v>
      </c>
      <c r="H813" s="26">
        <f t="shared" si="38"/>
        <v>3.0897549192075946E-4</v>
      </c>
    </row>
    <row r="814" spans="1:8" x14ac:dyDescent="0.25">
      <c r="A814" s="12">
        <f>Riesgo!C818</f>
        <v>0</v>
      </c>
      <c r="F814" s="75">
        <f t="shared" si="36"/>
        <v>-0.16017661518942936</v>
      </c>
      <c r="G814" s="26">
        <f t="shared" si="37"/>
        <v>0</v>
      </c>
      <c r="H814" s="26">
        <f t="shared" si="38"/>
        <v>0</v>
      </c>
    </row>
    <row r="815" spans="1:8" x14ac:dyDescent="0.25">
      <c r="A815" s="12">
        <f>Riesgo!C819</f>
        <v>0.15385234271733289</v>
      </c>
      <c r="F815" s="75">
        <f t="shared" si="36"/>
        <v>-6.3242724720964649E-3</v>
      </c>
      <c r="G815" s="26">
        <f t="shared" si="37"/>
        <v>-2.5294827254256508E-7</v>
      </c>
      <c r="H815" s="26">
        <f t="shared" si="38"/>
        <v>1.5997137969052986E-9</v>
      </c>
    </row>
    <row r="816" spans="1:8" x14ac:dyDescent="0.25">
      <c r="A816" s="12">
        <f>Riesgo!C820</f>
        <v>0.19681107055512256</v>
      </c>
      <c r="F816" s="75">
        <f t="shared" si="36"/>
        <v>3.6634455365693208E-2</v>
      </c>
      <c r="G816" s="26">
        <f t="shared" si="37"/>
        <v>4.9166491481418744E-5</v>
      </c>
      <c r="H816" s="26">
        <f t="shared" si="38"/>
        <v>1.8011876376637701E-6</v>
      </c>
    </row>
    <row r="817" spans="1:8" x14ac:dyDescent="0.25">
      <c r="A817" s="12">
        <f>Riesgo!C821</f>
        <v>0</v>
      </c>
      <c r="F817" s="75">
        <f t="shared" si="36"/>
        <v>-0.16017661518942936</v>
      </c>
      <c r="G817" s="26">
        <f t="shared" si="37"/>
        <v>0</v>
      </c>
      <c r="H817" s="26">
        <f t="shared" si="38"/>
        <v>0</v>
      </c>
    </row>
    <row r="818" spans="1:8" x14ac:dyDescent="0.25">
      <c r="A818" s="12">
        <f>Riesgo!C822</f>
        <v>0</v>
      </c>
      <c r="F818" s="75">
        <f t="shared" si="36"/>
        <v>-0.16017661518942936</v>
      </c>
      <c r="G818" s="26">
        <f t="shared" si="37"/>
        <v>0</v>
      </c>
      <c r="H818" s="26">
        <f t="shared" si="38"/>
        <v>0</v>
      </c>
    </row>
    <row r="819" spans="1:8" x14ac:dyDescent="0.25">
      <c r="A819" s="12">
        <f>Riesgo!C823</f>
        <v>0</v>
      </c>
      <c r="F819" s="75">
        <f t="shared" si="36"/>
        <v>-0.16017661518942936</v>
      </c>
      <c r="G819" s="26">
        <f t="shared" si="37"/>
        <v>0</v>
      </c>
      <c r="H819" s="26">
        <f t="shared" si="38"/>
        <v>0</v>
      </c>
    </row>
    <row r="820" spans="1:8" x14ac:dyDescent="0.25">
      <c r="A820" s="12">
        <f>Riesgo!C824</f>
        <v>0</v>
      </c>
      <c r="F820" s="75">
        <f t="shared" si="36"/>
        <v>-0.16017661518942936</v>
      </c>
      <c r="G820" s="26">
        <f t="shared" si="37"/>
        <v>0</v>
      </c>
      <c r="H820" s="26">
        <f t="shared" si="38"/>
        <v>0</v>
      </c>
    </row>
    <row r="821" spans="1:8" x14ac:dyDescent="0.25">
      <c r="A821" s="12">
        <f>Riesgo!C825</f>
        <v>0</v>
      </c>
      <c r="F821" s="75">
        <f t="shared" si="36"/>
        <v>-0.16017661518942936</v>
      </c>
      <c r="G821" s="26">
        <f t="shared" si="37"/>
        <v>0</v>
      </c>
      <c r="H821" s="26">
        <f t="shared" si="38"/>
        <v>0</v>
      </c>
    </row>
    <row r="822" spans="1:8" x14ac:dyDescent="0.25">
      <c r="A822" s="12">
        <f>Riesgo!C826</f>
        <v>0</v>
      </c>
      <c r="F822" s="75">
        <f t="shared" si="36"/>
        <v>-0.16017661518942936</v>
      </c>
      <c r="G822" s="26">
        <f t="shared" si="37"/>
        <v>0</v>
      </c>
      <c r="H822" s="26">
        <f t="shared" si="38"/>
        <v>0</v>
      </c>
    </row>
    <row r="823" spans="1:8" x14ac:dyDescent="0.25">
      <c r="A823" s="12">
        <f>Riesgo!C827</f>
        <v>0</v>
      </c>
      <c r="F823" s="75">
        <f t="shared" si="36"/>
        <v>-0.16017661518942936</v>
      </c>
      <c r="G823" s="26">
        <f t="shared" si="37"/>
        <v>0</v>
      </c>
      <c r="H823" s="26">
        <f t="shared" si="38"/>
        <v>0</v>
      </c>
    </row>
    <row r="824" spans="1:8" x14ac:dyDescent="0.25">
      <c r="A824" s="12">
        <f>Riesgo!C828</f>
        <v>0</v>
      </c>
      <c r="F824" s="75">
        <f t="shared" si="36"/>
        <v>-0.16017661518942936</v>
      </c>
      <c r="G824" s="26">
        <f t="shared" si="37"/>
        <v>0</v>
      </c>
      <c r="H824" s="26">
        <f t="shared" si="38"/>
        <v>0</v>
      </c>
    </row>
    <row r="825" spans="1:8" x14ac:dyDescent="0.25">
      <c r="A825" s="12">
        <f>Riesgo!C829</f>
        <v>0</v>
      </c>
      <c r="F825" s="75">
        <f t="shared" si="36"/>
        <v>-0.16017661518942936</v>
      </c>
      <c r="G825" s="26">
        <f t="shared" si="37"/>
        <v>0</v>
      </c>
      <c r="H825" s="26">
        <f t="shared" si="38"/>
        <v>0</v>
      </c>
    </row>
    <row r="826" spans="1:8" x14ac:dyDescent="0.25">
      <c r="A826" s="12">
        <f>Riesgo!C830</f>
        <v>0</v>
      </c>
      <c r="F826" s="75">
        <f t="shared" si="36"/>
        <v>-0.16017661518942936</v>
      </c>
      <c r="G826" s="26">
        <f t="shared" si="37"/>
        <v>0</v>
      </c>
      <c r="H826" s="26">
        <f t="shared" si="38"/>
        <v>0</v>
      </c>
    </row>
    <row r="827" spans="1:8" x14ac:dyDescent="0.25">
      <c r="A827" s="12">
        <f>Riesgo!C831</f>
        <v>0</v>
      </c>
      <c r="F827" s="75">
        <f t="shared" si="36"/>
        <v>-0.16017661518942936</v>
      </c>
      <c r="G827" s="26">
        <f t="shared" si="37"/>
        <v>0</v>
      </c>
      <c r="H827" s="26">
        <f t="shared" si="38"/>
        <v>0</v>
      </c>
    </row>
    <row r="828" spans="1:8" x14ac:dyDescent="0.25">
      <c r="A828" s="12">
        <f>Riesgo!C832</f>
        <v>0</v>
      </c>
      <c r="F828" s="75">
        <f t="shared" si="36"/>
        <v>-0.16017661518942936</v>
      </c>
      <c r="G828" s="26">
        <f t="shared" si="37"/>
        <v>0</v>
      </c>
      <c r="H828" s="26">
        <f t="shared" si="38"/>
        <v>0</v>
      </c>
    </row>
    <row r="829" spans="1:8" x14ac:dyDescent="0.25">
      <c r="A829" s="12">
        <f>Riesgo!C833</f>
        <v>0</v>
      </c>
      <c r="F829" s="75">
        <f t="shared" si="36"/>
        <v>-0.16017661518942936</v>
      </c>
      <c r="G829" s="26">
        <f t="shared" si="37"/>
        <v>0</v>
      </c>
      <c r="H829" s="26">
        <f t="shared" si="38"/>
        <v>0</v>
      </c>
    </row>
    <row r="830" spans="1:8" x14ac:dyDescent="0.25">
      <c r="A830" s="12">
        <f>Riesgo!C834</f>
        <v>0</v>
      </c>
      <c r="F830" s="75">
        <f t="shared" si="36"/>
        <v>-0.16017661518942936</v>
      </c>
      <c r="G830" s="26">
        <f t="shared" si="37"/>
        <v>0</v>
      </c>
      <c r="H830" s="26">
        <f t="shared" si="38"/>
        <v>0</v>
      </c>
    </row>
    <row r="831" spans="1:8" x14ac:dyDescent="0.25">
      <c r="A831" s="12">
        <f>Riesgo!C835</f>
        <v>1</v>
      </c>
      <c r="F831" s="75">
        <f t="shared" si="36"/>
        <v>0.83982338481057062</v>
      </c>
      <c r="G831" s="26">
        <f t="shared" si="37"/>
        <v>0.59233021956767806</v>
      </c>
      <c r="H831" s="26">
        <f t="shared" si="38"/>
        <v>0.49745276992291593</v>
      </c>
    </row>
    <row r="832" spans="1:8" x14ac:dyDescent="0.25">
      <c r="A832" s="12">
        <f>Riesgo!C836</f>
        <v>0.13825973871020583</v>
      </c>
      <c r="F832" s="75">
        <f t="shared" si="36"/>
        <v>-2.1916876479223524E-2</v>
      </c>
      <c r="G832" s="26">
        <f t="shared" si="37"/>
        <v>-1.0527760101789565E-5</v>
      </c>
      <c r="H832" s="26">
        <f t="shared" si="38"/>
        <v>2.3073561775381959E-7</v>
      </c>
    </row>
    <row r="833" spans="1:8" x14ac:dyDescent="0.25">
      <c r="A833" s="12">
        <f>Riesgo!C837</f>
        <v>0</v>
      </c>
      <c r="F833" s="75">
        <f t="shared" si="36"/>
        <v>-0.16017661518942936</v>
      </c>
      <c r="G833" s="26">
        <f t="shared" si="37"/>
        <v>0</v>
      </c>
      <c r="H833" s="26">
        <f t="shared" si="38"/>
        <v>0</v>
      </c>
    </row>
    <row r="834" spans="1:8" x14ac:dyDescent="0.25">
      <c r="A834" s="12">
        <f>Riesgo!C838</f>
        <v>0</v>
      </c>
      <c r="F834" s="75">
        <f t="shared" si="36"/>
        <v>-0.16017661518942936</v>
      </c>
      <c r="G834" s="26">
        <f t="shared" si="37"/>
        <v>0</v>
      </c>
      <c r="H834" s="26">
        <f t="shared" si="38"/>
        <v>0</v>
      </c>
    </row>
    <row r="835" spans="1:8" x14ac:dyDescent="0.25">
      <c r="A835" s="12">
        <f>Riesgo!C839</f>
        <v>0.49736203862485129</v>
      </c>
      <c r="F835" s="75">
        <f t="shared" ref="F835:F898" si="39">A835-$D$4</f>
        <v>0.3371854234354219</v>
      </c>
      <c r="G835" s="26">
        <f t="shared" ref="G835:G898" si="40">IF(A835=0,0,(A835-D$4)^3)</f>
        <v>3.8335962828838249E-2</v>
      </c>
      <c r="H835" s="26">
        <f t="shared" ref="H835:H898" si="41">IF(A835=0,0,(A835-D$4)^4)</f>
        <v>1.292632785924642E-2</v>
      </c>
    </row>
    <row r="836" spans="1:8" x14ac:dyDescent="0.25">
      <c r="A836" s="12">
        <f>Riesgo!C840</f>
        <v>0</v>
      </c>
      <c r="F836" s="75">
        <f t="shared" si="39"/>
        <v>-0.16017661518942936</v>
      </c>
      <c r="G836" s="26">
        <f t="shared" si="40"/>
        <v>0</v>
      </c>
      <c r="H836" s="26">
        <f t="shared" si="41"/>
        <v>0</v>
      </c>
    </row>
    <row r="837" spans="1:8" x14ac:dyDescent="0.25">
      <c r="A837" s="12">
        <f>Riesgo!C841</f>
        <v>0.64556562376128568</v>
      </c>
      <c r="F837" s="75">
        <f t="shared" si="39"/>
        <v>0.4853890085718563</v>
      </c>
      <c r="G837" s="26">
        <f t="shared" si="40"/>
        <v>0.11435885886457081</v>
      </c>
      <c r="H837" s="26">
        <f t="shared" si="41"/>
        <v>5.5508533125682859E-2</v>
      </c>
    </row>
    <row r="838" spans="1:8" x14ac:dyDescent="0.25">
      <c r="A838" s="12">
        <f>Riesgo!C842</f>
        <v>0.74206356195950762</v>
      </c>
      <c r="F838" s="75">
        <f t="shared" si="39"/>
        <v>0.58188694677007824</v>
      </c>
      <c r="G838" s="26">
        <f t="shared" si="40"/>
        <v>0.19702250878748226</v>
      </c>
      <c r="H838" s="26">
        <f t="shared" si="41"/>
        <v>0.11464482608332895</v>
      </c>
    </row>
    <row r="839" spans="1:8" x14ac:dyDescent="0.25">
      <c r="A839" s="12">
        <f>Riesgo!C843</f>
        <v>0</v>
      </c>
      <c r="F839" s="75">
        <f t="shared" si="39"/>
        <v>-0.16017661518942936</v>
      </c>
      <c r="G839" s="26">
        <f t="shared" si="40"/>
        <v>0</v>
      </c>
      <c r="H839" s="26">
        <f t="shared" si="41"/>
        <v>0</v>
      </c>
    </row>
    <row r="840" spans="1:8" x14ac:dyDescent="0.25">
      <c r="A840" s="12">
        <f>Riesgo!C844</f>
        <v>0</v>
      </c>
      <c r="F840" s="75">
        <f t="shared" si="39"/>
        <v>-0.16017661518942936</v>
      </c>
      <c r="G840" s="26">
        <f t="shared" si="40"/>
        <v>0</v>
      </c>
      <c r="H840" s="26">
        <f t="shared" si="41"/>
        <v>0</v>
      </c>
    </row>
    <row r="841" spans="1:8" x14ac:dyDescent="0.25">
      <c r="A841" s="12">
        <f>Riesgo!C845</f>
        <v>0</v>
      </c>
      <c r="F841" s="75">
        <f t="shared" si="39"/>
        <v>-0.16017661518942936</v>
      </c>
      <c r="G841" s="26">
        <f t="shared" si="40"/>
        <v>0</v>
      </c>
      <c r="H841" s="26">
        <f t="shared" si="41"/>
        <v>0</v>
      </c>
    </row>
    <row r="842" spans="1:8" x14ac:dyDescent="0.25">
      <c r="A842" s="12">
        <f>Riesgo!C846</f>
        <v>0</v>
      </c>
      <c r="F842" s="75">
        <f t="shared" si="39"/>
        <v>-0.16017661518942936</v>
      </c>
      <c r="G842" s="26">
        <f t="shared" si="40"/>
        <v>0</v>
      </c>
      <c r="H842" s="26">
        <f t="shared" si="41"/>
        <v>0</v>
      </c>
    </row>
    <row r="843" spans="1:8" x14ac:dyDescent="0.25">
      <c r="A843" s="12">
        <f>Riesgo!C847</f>
        <v>0</v>
      </c>
      <c r="F843" s="75">
        <f t="shared" si="39"/>
        <v>-0.16017661518942936</v>
      </c>
      <c r="G843" s="26">
        <f t="shared" si="40"/>
        <v>0</v>
      </c>
      <c r="H843" s="26">
        <f t="shared" si="41"/>
        <v>0</v>
      </c>
    </row>
    <row r="844" spans="1:8" x14ac:dyDescent="0.25">
      <c r="A844" s="12">
        <f>Riesgo!C848</f>
        <v>0.41602904032897053</v>
      </c>
      <c r="F844" s="75">
        <f t="shared" si="39"/>
        <v>0.25585242513954121</v>
      </c>
      <c r="G844" s="26">
        <f t="shared" si="40"/>
        <v>1.6748218324385673E-2</v>
      </c>
      <c r="H844" s="26">
        <f t="shared" si="41"/>
        <v>4.2850722750605776E-3</v>
      </c>
    </row>
    <row r="845" spans="1:8" x14ac:dyDescent="0.25">
      <c r="A845" s="12">
        <f>Riesgo!C849</f>
        <v>0</v>
      </c>
      <c r="F845" s="75">
        <f t="shared" si="39"/>
        <v>-0.16017661518942936</v>
      </c>
      <c r="G845" s="26">
        <f t="shared" si="40"/>
        <v>0</v>
      </c>
      <c r="H845" s="26">
        <f t="shared" si="41"/>
        <v>0</v>
      </c>
    </row>
    <row r="846" spans="1:8" x14ac:dyDescent="0.25">
      <c r="A846" s="12">
        <f>Riesgo!C850</f>
        <v>0</v>
      </c>
      <c r="F846" s="75">
        <f t="shared" si="39"/>
        <v>-0.16017661518942936</v>
      </c>
      <c r="G846" s="26">
        <f t="shared" si="40"/>
        <v>0</v>
      </c>
      <c r="H846" s="26">
        <f t="shared" si="41"/>
        <v>0</v>
      </c>
    </row>
    <row r="847" spans="1:8" x14ac:dyDescent="0.25">
      <c r="A847" s="12">
        <f>Riesgo!C851</f>
        <v>0</v>
      </c>
      <c r="F847" s="75">
        <f t="shared" si="39"/>
        <v>-0.16017661518942936</v>
      </c>
      <c r="G847" s="26">
        <f t="shared" si="40"/>
        <v>0</v>
      </c>
      <c r="H847" s="26">
        <f t="shared" si="41"/>
        <v>0</v>
      </c>
    </row>
    <row r="848" spans="1:8" x14ac:dyDescent="0.25">
      <c r="A848" s="12">
        <f>Riesgo!C852</f>
        <v>0</v>
      </c>
      <c r="F848" s="75">
        <f t="shared" si="39"/>
        <v>-0.16017661518942936</v>
      </c>
      <c r="G848" s="26">
        <f t="shared" si="40"/>
        <v>0</v>
      </c>
      <c r="H848" s="26">
        <f t="shared" si="41"/>
        <v>0</v>
      </c>
    </row>
    <row r="849" spans="1:8" x14ac:dyDescent="0.25">
      <c r="A849" s="12">
        <f>Riesgo!C853</f>
        <v>0</v>
      </c>
      <c r="F849" s="75">
        <f t="shared" si="39"/>
        <v>-0.16017661518942936</v>
      </c>
      <c r="G849" s="26">
        <f t="shared" si="40"/>
        <v>0</v>
      </c>
      <c r="H849" s="26">
        <f t="shared" si="41"/>
        <v>0</v>
      </c>
    </row>
    <row r="850" spans="1:8" x14ac:dyDescent="0.25">
      <c r="A850" s="12">
        <f>Riesgo!C854</f>
        <v>0.2539218543559752</v>
      </c>
      <c r="F850" s="75">
        <f t="shared" si="39"/>
        <v>9.3745239166545841E-2</v>
      </c>
      <c r="G850" s="26">
        <f t="shared" si="40"/>
        <v>8.2384908596123171E-4</v>
      </c>
      <c r="H850" s="26">
        <f t="shared" si="41"/>
        <v>7.7231929600575844E-5</v>
      </c>
    </row>
    <row r="851" spans="1:8" x14ac:dyDescent="0.25">
      <c r="A851" s="12">
        <f>Riesgo!C855</f>
        <v>1</v>
      </c>
      <c r="F851" s="75">
        <f t="shared" si="39"/>
        <v>0.83982338481057062</v>
      </c>
      <c r="G851" s="26">
        <f t="shared" si="40"/>
        <v>0.59233021956767806</v>
      </c>
      <c r="H851" s="26">
        <f t="shared" si="41"/>
        <v>0.49745276992291593</v>
      </c>
    </row>
    <row r="852" spans="1:8" x14ac:dyDescent="0.25">
      <c r="A852" s="12">
        <f>Riesgo!C856</f>
        <v>0</v>
      </c>
      <c r="F852" s="75">
        <f t="shared" si="39"/>
        <v>-0.16017661518942936</v>
      </c>
      <c r="G852" s="26">
        <f t="shared" si="40"/>
        <v>0</v>
      </c>
      <c r="H852" s="26">
        <f t="shared" si="41"/>
        <v>0</v>
      </c>
    </row>
    <row r="853" spans="1:8" x14ac:dyDescent="0.25">
      <c r="A853" s="12">
        <f>Riesgo!C857</f>
        <v>0.1776577348787067</v>
      </c>
      <c r="F853" s="75">
        <f t="shared" si="39"/>
        <v>1.7481119689277347E-2</v>
      </c>
      <c r="G853" s="26">
        <f t="shared" si="40"/>
        <v>5.3420474222653527E-6</v>
      </c>
      <c r="H853" s="26">
        <f t="shared" si="41"/>
        <v>9.3384970374416153E-8</v>
      </c>
    </row>
    <row r="854" spans="1:8" x14ac:dyDescent="0.25">
      <c r="A854" s="12">
        <f>Riesgo!C858</f>
        <v>0.16339104993324238</v>
      </c>
      <c r="F854" s="75">
        <f t="shared" si="39"/>
        <v>3.2144347438130272E-3</v>
      </c>
      <c r="G854" s="26">
        <f t="shared" si="40"/>
        <v>3.3213438611143716E-8</v>
      </c>
      <c r="H854" s="26">
        <f t="shared" si="41"/>
        <v>1.0676243103316145E-10</v>
      </c>
    </row>
    <row r="855" spans="1:8" x14ac:dyDescent="0.25">
      <c r="A855" s="12">
        <f>Riesgo!C859</f>
        <v>0</v>
      </c>
      <c r="F855" s="75">
        <f t="shared" si="39"/>
        <v>-0.16017661518942936</v>
      </c>
      <c r="G855" s="26">
        <f t="shared" si="40"/>
        <v>0</v>
      </c>
      <c r="H855" s="26">
        <f t="shared" si="41"/>
        <v>0</v>
      </c>
    </row>
    <row r="856" spans="1:8" x14ac:dyDescent="0.25">
      <c r="A856" s="12">
        <f>Riesgo!C860</f>
        <v>2.7258266478912125E-2</v>
      </c>
      <c r="F856" s="75">
        <f t="shared" si="39"/>
        <v>-0.13291834871051722</v>
      </c>
      <c r="G856" s="26">
        <f t="shared" si="40"/>
        <v>-2.3483066705829504E-3</v>
      </c>
      <c r="H856" s="26">
        <f t="shared" si="41"/>
        <v>3.1213304491977827E-4</v>
      </c>
    </row>
    <row r="857" spans="1:8" x14ac:dyDescent="0.25">
      <c r="A857" s="12">
        <f>Riesgo!C861</f>
        <v>0</v>
      </c>
      <c r="F857" s="75">
        <f t="shared" si="39"/>
        <v>-0.16017661518942936</v>
      </c>
      <c r="G857" s="26">
        <f t="shared" si="40"/>
        <v>0</v>
      </c>
      <c r="H857" s="26">
        <f t="shared" si="41"/>
        <v>0</v>
      </c>
    </row>
    <row r="858" spans="1:8" x14ac:dyDescent="0.25">
      <c r="A858" s="12">
        <f>Riesgo!C862</f>
        <v>0</v>
      </c>
      <c r="F858" s="75">
        <f t="shared" si="39"/>
        <v>-0.16017661518942936</v>
      </c>
      <c r="G858" s="26">
        <f t="shared" si="40"/>
        <v>0</v>
      </c>
      <c r="H858" s="26">
        <f t="shared" si="41"/>
        <v>0</v>
      </c>
    </row>
    <row r="859" spans="1:8" x14ac:dyDescent="0.25">
      <c r="A859" s="12">
        <f>Riesgo!C863</f>
        <v>0</v>
      </c>
      <c r="F859" s="75">
        <f t="shared" si="39"/>
        <v>-0.16017661518942936</v>
      </c>
      <c r="G859" s="26">
        <f t="shared" si="40"/>
        <v>0</v>
      </c>
      <c r="H859" s="26">
        <f t="shared" si="41"/>
        <v>0</v>
      </c>
    </row>
    <row r="860" spans="1:8" x14ac:dyDescent="0.25">
      <c r="A860" s="12">
        <f>Riesgo!C864</f>
        <v>1</v>
      </c>
      <c r="F860" s="75">
        <f t="shared" si="39"/>
        <v>0.83982338481057062</v>
      </c>
      <c r="G860" s="26">
        <f t="shared" si="40"/>
        <v>0.59233021956767806</v>
      </c>
      <c r="H860" s="26">
        <f t="shared" si="41"/>
        <v>0.49745276992291593</v>
      </c>
    </row>
    <row r="861" spans="1:8" x14ac:dyDescent="0.25">
      <c r="A861" s="12">
        <f>Riesgo!C865</f>
        <v>0</v>
      </c>
      <c r="F861" s="75">
        <f t="shared" si="39"/>
        <v>-0.16017661518942936</v>
      </c>
      <c r="G861" s="26">
        <f t="shared" si="40"/>
        <v>0</v>
      </c>
      <c r="H861" s="26">
        <f t="shared" si="41"/>
        <v>0</v>
      </c>
    </row>
    <row r="862" spans="1:8" x14ac:dyDescent="0.25">
      <c r="A862" s="12">
        <f>Riesgo!C866</f>
        <v>0.33238178446669236</v>
      </c>
      <c r="F862" s="75">
        <f t="shared" si="39"/>
        <v>0.17220516927726301</v>
      </c>
      <c r="G862" s="26">
        <f t="shared" si="40"/>
        <v>5.106678913059215E-3</v>
      </c>
      <c r="H862" s="26">
        <f t="shared" si="41"/>
        <v>8.7939650666799159E-4</v>
      </c>
    </row>
    <row r="863" spans="1:8" x14ac:dyDescent="0.25">
      <c r="A863" s="12">
        <f>Riesgo!C867</f>
        <v>0</v>
      </c>
      <c r="F863" s="75">
        <f t="shared" si="39"/>
        <v>-0.16017661518942936</v>
      </c>
      <c r="G863" s="26">
        <f t="shared" si="40"/>
        <v>0</v>
      </c>
      <c r="H863" s="26">
        <f t="shared" si="41"/>
        <v>0</v>
      </c>
    </row>
    <row r="864" spans="1:8" x14ac:dyDescent="0.25">
      <c r="A864" s="12">
        <f>Riesgo!C868</f>
        <v>0</v>
      </c>
      <c r="F864" s="75">
        <f t="shared" si="39"/>
        <v>-0.16017661518942936</v>
      </c>
      <c r="G864" s="26">
        <f t="shared" si="40"/>
        <v>0</v>
      </c>
      <c r="H864" s="26">
        <f t="shared" si="41"/>
        <v>0</v>
      </c>
    </row>
    <row r="865" spans="1:8" x14ac:dyDescent="0.25">
      <c r="A865" s="12">
        <f>Riesgo!C869</f>
        <v>0</v>
      </c>
      <c r="F865" s="75">
        <f t="shared" si="39"/>
        <v>-0.16017661518942936</v>
      </c>
      <c r="G865" s="26">
        <f t="shared" si="40"/>
        <v>0</v>
      </c>
      <c r="H865" s="26">
        <f t="shared" si="41"/>
        <v>0</v>
      </c>
    </row>
    <row r="866" spans="1:8" x14ac:dyDescent="0.25">
      <c r="A866" s="12">
        <f>Riesgo!C870</f>
        <v>0</v>
      </c>
      <c r="F866" s="75">
        <f t="shared" si="39"/>
        <v>-0.16017661518942936</v>
      </c>
      <c r="G866" s="26">
        <f t="shared" si="40"/>
        <v>0</v>
      </c>
      <c r="H866" s="26">
        <f t="shared" si="41"/>
        <v>0</v>
      </c>
    </row>
    <row r="867" spans="1:8" x14ac:dyDescent="0.25">
      <c r="A867" s="12">
        <f>Riesgo!C871</f>
        <v>0</v>
      </c>
      <c r="F867" s="75">
        <f t="shared" si="39"/>
        <v>-0.16017661518942936</v>
      </c>
      <c r="G867" s="26">
        <f t="shared" si="40"/>
        <v>0</v>
      </c>
      <c r="H867" s="26">
        <f t="shared" si="41"/>
        <v>0</v>
      </c>
    </row>
    <row r="868" spans="1:8" x14ac:dyDescent="0.25">
      <c r="A868" s="12">
        <f>Riesgo!C872</f>
        <v>0</v>
      </c>
      <c r="F868" s="75">
        <f t="shared" si="39"/>
        <v>-0.16017661518942936</v>
      </c>
      <c r="G868" s="26">
        <f t="shared" si="40"/>
        <v>0</v>
      </c>
      <c r="H868" s="26">
        <f t="shared" si="41"/>
        <v>0</v>
      </c>
    </row>
    <row r="869" spans="1:8" x14ac:dyDescent="0.25">
      <c r="A869" s="12">
        <f>Riesgo!C873</f>
        <v>0</v>
      </c>
      <c r="F869" s="75">
        <f t="shared" si="39"/>
        <v>-0.16017661518942936</v>
      </c>
      <c r="G869" s="26">
        <f t="shared" si="40"/>
        <v>0</v>
      </c>
      <c r="H869" s="26">
        <f t="shared" si="41"/>
        <v>0</v>
      </c>
    </row>
    <row r="870" spans="1:8" x14ac:dyDescent="0.25">
      <c r="A870" s="12">
        <f>Riesgo!C874</f>
        <v>0</v>
      </c>
      <c r="F870" s="75">
        <f t="shared" si="39"/>
        <v>-0.16017661518942936</v>
      </c>
      <c r="G870" s="26">
        <f t="shared" si="40"/>
        <v>0</v>
      </c>
      <c r="H870" s="26">
        <f t="shared" si="41"/>
        <v>0</v>
      </c>
    </row>
    <row r="871" spans="1:8" x14ac:dyDescent="0.25">
      <c r="A871" s="12">
        <f>Riesgo!C875</f>
        <v>0</v>
      </c>
      <c r="F871" s="75">
        <f t="shared" si="39"/>
        <v>-0.16017661518942936</v>
      </c>
      <c r="G871" s="26">
        <f t="shared" si="40"/>
        <v>0</v>
      </c>
      <c r="H871" s="26">
        <f t="shared" si="41"/>
        <v>0</v>
      </c>
    </row>
    <row r="872" spans="1:8" x14ac:dyDescent="0.25">
      <c r="A872" s="12">
        <f>Riesgo!C876</f>
        <v>0.15170676660539659</v>
      </c>
      <c r="F872" s="75">
        <f t="shared" si="39"/>
        <v>-8.4698485840327686E-3</v>
      </c>
      <c r="G872" s="26">
        <f t="shared" si="40"/>
        <v>-6.0761283542927575E-7</v>
      </c>
      <c r="H872" s="26">
        <f t="shared" si="41"/>
        <v>5.1463887138007864E-9</v>
      </c>
    </row>
    <row r="873" spans="1:8" x14ac:dyDescent="0.25">
      <c r="A873" s="12">
        <f>Riesgo!C877</f>
        <v>0.17181295322652365</v>
      </c>
      <c r="F873" s="75">
        <f t="shared" si="39"/>
        <v>1.1636338037094296E-2</v>
      </c>
      <c r="G873" s="26">
        <f t="shared" si="40"/>
        <v>1.5756109385592006E-6</v>
      </c>
      <c r="H873" s="26">
        <f t="shared" si="41"/>
        <v>1.8334341496018272E-8</v>
      </c>
    </row>
    <row r="874" spans="1:8" x14ac:dyDescent="0.25">
      <c r="A874" s="12">
        <f>Riesgo!C878</f>
        <v>0</v>
      </c>
      <c r="F874" s="75">
        <f t="shared" si="39"/>
        <v>-0.16017661518942936</v>
      </c>
      <c r="G874" s="26">
        <f t="shared" si="40"/>
        <v>0</v>
      </c>
      <c r="H874" s="26">
        <f t="shared" si="41"/>
        <v>0</v>
      </c>
    </row>
    <row r="875" spans="1:8" x14ac:dyDescent="0.25">
      <c r="A875" s="12">
        <f>Riesgo!C879</f>
        <v>0</v>
      </c>
      <c r="F875" s="75">
        <f t="shared" si="39"/>
        <v>-0.16017661518942936</v>
      </c>
      <c r="G875" s="26">
        <f t="shared" si="40"/>
        <v>0</v>
      </c>
      <c r="H875" s="26">
        <f t="shared" si="41"/>
        <v>0</v>
      </c>
    </row>
    <row r="876" spans="1:8" x14ac:dyDescent="0.25">
      <c r="A876" s="12">
        <f>Riesgo!C880</f>
        <v>0.16745837130903027</v>
      </c>
      <c r="F876" s="75">
        <f t="shared" si="39"/>
        <v>7.2817561196009128E-3</v>
      </c>
      <c r="G876" s="26">
        <f t="shared" si="40"/>
        <v>3.8610763394618705E-7</v>
      </c>
      <c r="H876" s="26">
        <f t="shared" si="41"/>
        <v>2.8115416263122771E-9</v>
      </c>
    </row>
    <row r="877" spans="1:8" x14ac:dyDescent="0.25">
      <c r="A877" s="12">
        <f>Riesgo!C881</f>
        <v>0</v>
      </c>
      <c r="F877" s="75">
        <f t="shared" si="39"/>
        <v>-0.16017661518942936</v>
      </c>
      <c r="G877" s="26">
        <f t="shared" si="40"/>
        <v>0</v>
      </c>
      <c r="H877" s="26">
        <f t="shared" si="41"/>
        <v>0</v>
      </c>
    </row>
    <row r="878" spans="1:8" x14ac:dyDescent="0.25">
      <c r="A878" s="12">
        <f>Riesgo!C882</f>
        <v>0.18730908309272867</v>
      </c>
      <c r="F878" s="75">
        <f t="shared" si="39"/>
        <v>2.7132467903299318E-2</v>
      </c>
      <c r="G878" s="26">
        <f t="shared" si="40"/>
        <v>1.9974130996406416E-5</v>
      </c>
      <c r="H878" s="26">
        <f t="shared" si="41"/>
        <v>5.4194746815629312E-7</v>
      </c>
    </row>
    <row r="879" spans="1:8" x14ac:dyDescent="0.25">
      <c r="A879" s="12">
        <f>Riesgo!C883</f>
        <v>0.29752358648810545</v>
      </c>
      <c r="F879" s="75">
        <f t="shared" si="39"/>
        <v>0.1373469712986761</v>
      </c>
      <c r="G879" s="26">
        <f t="shared" si="40"/>
        <v>2.590939434598856E-3</v>
      </c>
      <c r="H879" s="26">
        <f t="shared" si="41"/>
        <v>3.5585768416045713E-4</v>
      </c>
    </row>
    <row r="880" spans="1:8" x14ac:dyDescent="0.25">
      <c r="A880" s="12">
        <f>Riesgo!C884</f>
        <v>0.75301495442756516</v>
      </c>
      <c r="F880" s="75">
        <f t="shared" si="39"/>
        <v>0.59283833923813578</v>
      </c>
      <c r="G880" s="26">
        <f t="shared" si="40"/>
        <v>0.20835735995277396</v>
      </c>
      <c r="H880" s="26">
        <f t="shared" si="41"/>
        <v>0.12352223124244498</v>
      </c>
    </row>
    <row r="881" spans="1:8" x14ac:dyDescent="0.25">
      <c r="A881" s="12">
        <f>Riesgo!C885</f>
        <v>7.7196706506055632E-2</v>
      </c>
      <c r="F881" s="75">
        <f t="shared" si="39"/>
        <v>-8.2979908683373724E-2</v>
      </c>
      <c r="G881" s="26">
        <f t="shared" si="40"/>
        <v>-5.7137187326276461E-4</v>
      </c>
      <c r="H881" s="26">
        <f t="shared" si="41"/>
        <v>4.7412385867592394E-5</v>
      </c>
    </row>
    <row r="882" spans="1:8" x14ac:dyDescent="0.25">
      <c r="A882" s="12">
        <f>Riesgo!C886</f>
        <v>0</v>
      </c>
      <c r="F882" s="75">
        <f t="shared" si="39"/>
        <v>-0.16017661518942936</v>
      </c>
      <c r="G882" s="26">
        <f t="shared" si="40"/>
        <v>0</v>
      </c>
      <c r="H882" s="26">
        <f t="shared" si="41"/>
        <v>0</v>
      </c>
    </row>
    <row r="883" spans="1:8" x14ac:dyDescent="0.25">
      <c r="A883" s="12">
        <f>Riesgo!C887</f>
        <v>0</v>
      </c>
      <c r="F883" s="75">
        <f t="shared" si="39"/>
        <v>-0.16017661518942936</v>
      </c>
      <c r="G883" s="26">
        <f t="shared" si="40"/>
        <v>0</v>
      </c>
      <c r="H883" s="26">
        <f t="shared" si="41"/>
        <v>0</v>
      </c>
    </row>
    <row r="884" spans="1:8" x14ac:dyDescent="0.25">
      <c r="A884" s="12">
        <f>Riesgo!C888</f>
        <v>0</v>
      </c>
      <c r="F884" s="75">
        <f t="shared" si="39"/>
        <v>-0.16017661518942936</v>
      </c>
      <c r="G884" s="26">
        <f t="shared" si="40"/>
        <v>0</v>
      </c>
      <c r="H884" s="26">
        <f t="shared" si="41"/>
        <v>0</v>
      </c>
    </row>
    <row r="885" spans="1:8" x14ac:dyDescent="0.25">
      <c r="A885" s="12">
        <f>Riesgo!C889</f>
        <v>0</v>
      </c>
      <c r="F885" s="75">
        <f t="shared" si="39"/>
        <v>-0.16017661518942936</v>
      </c>
      <c r="G885" s="26">
        <f t="shared" si="40"/>
        <v>0</v>
      </c>
      <c r="H885" s="26">
        <f t="shared" si="41"/>
        <v>0</v>
      </c>
    </row>
    <row r="886" spans="1:8" x14ac:dyDescent="0.25">
      <c r="A886" s="12">
        <f>Riesgo!C890</f>
        <v>0</v>
      </c>
      <c r="F886" s="75">
        <f t="shared" si="39"/>
        <v>-0.16017661518942936</v>
      </c>
      <c r="G886" s="26">
        <f t="shared" si="40"/>
        <v>0</v>
      </c>
      <c r="H886" s="26">
        <f t="shared" si="41"/>
        <v>0</v>
      </c>
    </row>
    <row r="887" spans="1:8" x14ac:dyDescent="0.25">
      <c r="A887" s="12">
        <f>Riesgo!C891</f>
        <v>0.90119031302882446</v>
      </c>
      <c r="F887" s="75">
        <f t="shared" si="39"/>
        <v>0.74101369783939508</v>
      </c>
      <c r="G887" s="26">
        <f t="shared" si="40"/>
        <v>0.40689158508716455</v>
      </c>
      <c r="H887" s="26">
        <f t="shared" si="41"/>
        <v>0.30151223808517269</v>
      </c>
    </row>
    <row r="888" spans="1:8" x14ac:dyDescent="0.25">
      <c r="A888" s="12">
        <f>Riesgo!C892</f>
        <v>0</v>
      </c>
      <c r="F888" s="75">
        <f t="shared" si="39"/>
        <v>-0.16017661518942936</v>
      </c>
      <c r="G888" s="26">
        <f t="shared" si="40"/>
        <v>0</v>
      </c>
      <c r="H888" s="26">
        <f t="shared" si="41"/>
        <v>0</v>
      </c>
    </row>
    <row r="889" spans="1:8" x14ac:dyDescent="0.25">
      <c r="A889" s="12">
        <f>Riesgo!C893</f>
        <v>0</v>
      </c>
      <c r="F889" s="75">
        <f t="shared" si="39"/>
        <v>-0.16017661518942936</v>
      </c>
      <c r="G889" s="26">
        <f t="shared" si="40"/>
        <v>0</v>
      </c>
      <c r="H889" s="26">
        <f t="shared" si="41"/>
        <v>0</v>
      </c>
    </row>
    <row r="890" spans="1:8" x14ac:dyDescent="0.25">
      <c r="A890" s="12">
        <f>Riesgo!C894</f>
        <v>0.98982181490188648</v>
      </c>
      <c r="F890" s="75">
        <f t="shared" si="39"/>
        <v>0.82964519971245709</v>
      </c>
      <c r="G890" s="26">
        <f t="shared" si="40"/>
        <v>0.57105404765034939</v>
      </c>
      <c r="H890" s="26">
        <f t="shared" si="41"/>
        <v>0.47377224940948109</v>
      </c>
    </row>
    <row r="891" spans="1:8" x14ac:dyDescent="0.25">
      <c r="A891" s="12">
        <f>Riesgo!C895</f>
        <v>0.4211675611931564</v>
      </c>
      <c r="F891" s="75">
        <f t="shared" si="39"/>
        <v>0.26099094600372708</v>
      </c>
      <c r="G891" s="26">
        <f t="shared" si="40"/>
        <v>1.7777730762345241E-2</v>
      </c>
      <c r="H891" s="26">
        <f t="shared" si="41"/>
        <v>4.6398267694640451E-3</v>
      </c>
    </row>
    <row r="892" spans="1:8" x14ac:dyDescent="0.25">
      <c r="A892" s="12">
        <f>Riesgo!C896</f>
        <v>0</v>
      </c>
      <c r="F892" s="75">
        <f t="shared" si="39"/>
        <v>-0.16017661518942936</v>
      </c>
      <c r="G892" s="26">
        <f t="shared" si="40"/>
        <v>0</v>
      </c>
      <c r="H892" s="26">
        <f t="shared" si="41"/>
        <v>0</v>
      </c>
    </row>
    <row r="893" spans="1:8" x14ac:dyDescent="0.25">
      <c r="A893" s="12">
        <f>Riesgo!C897</f>
        <v>0</v>
      </c>
      <c r="F893" s="75">
        <f t="shared" si="39"/>
        <v>-0.16017661518942936</v>
      </c>
      <c r="G893" s="26">
        <f t="shared" si="40"/>
        <v>0</v>
      </c>
      <c r="H893" s="26">
        <f t="shared" si="41"/>
        <v>0</v>
      </c>
    </row>
    <row r="894" spans="1:8" x14ac:dyDescent="0.25">
      <c r="A894" s="12">
        <f>Riesgo!C898</f>
        <v>0</v>
      </c>
      <c r="F894" s="75">
        <f t="shared" si="39"/>
        <v>-0.16017661518942936</v>
      </c>
      <c r="G894" s="26">
        <f t="shared" si="40"/>
        <v>0</v>
      </c>
      <c r="H894" s="26">
        <f t="shared" si="41"/>
        <v>0</v>
      </c>
    </row>
    <row r="895" spans="1:8" x14ac:dyDescent="0.25">
      <c r="A895" s="12">
        <f>Riesgo!C899</f>
        <v>0.5779536960706595</v>
      </c>
      <c r="F895" s="75">
        <f t="shared" si="39"/>
        <v>0.41777708088123011</v>
      </c>
      <c r="G895" s="26">
        <f t="shared" si="40"/>
        <v>7.2917846343537276E-2</v>
      </c>
      <c r="H895" s="26">
        <f t="shared" si="41"/>
        <v>3.0463404989549081E-2</v>
      </c>
    </row>
    <row r="896" spans="1:8" x14ac:dyDescent="0.25">
      <c r="A896" s="12">
        <f>Riesgo!C900</f>
        <v>0</v>
      </c>
      <c r="F896" s="75">
        <f t="shared" si="39"/>
        <v>-0.16017661518942936</v>
      </c>
      <c r="G896" s="26">
        <f t="shared" si="40"/>
        <v>0</v>
      </c>
      <c r="H896" s="26">
        <f t="shared" si="41"/>
        <v>0</v>
      </c>
    </row>
    <row r="897" spans="1:8" x14ac:dyDescent="0.25">
      <c r="A897" s="12">
        <f>Riesgo!C901</f>
        <v>0</v>
      </c>
      <c r="F897" s="75">
        <f t="shared" si="39"/>
        <v>-0.16017661518942936</v>
      </c>
      <c r="G897" s="26">
        <f t="shared" si="40"/>
        <v>0</v>
      </c>
      <c r="H897" s="26">
        <f t="shared" si="41"/>
        <v>0</v>
      </c>
    </row>
    <row r="898" spans="1:8" x14ac:dyDescent="0.25">
      <c r="A898" s="12">
        <f>Riesgo!C902</f>
        <v>0.10590406395509021</v>
      </c>
      <c r="F898" s="75">
        <f t="shared" si="39"/>
        <v>-5.4272551234339148E-2</v>
      </c>
      <c r="G898" s="26">
        <f t="shared" si="40"/>
        <v>-1.5986033248064759E-4</v>
      </c>
      <c r="H898" s="26">
        <f t="shared" si="41"/>
        <v>8.6760280848944374E-6</v>
      </c>
    </row>
    <row r="899" spans="1:8" x14ac:dyDescent="0.25">
      <c r="A899" s="12">
        <f>Riesgo!C903</f>
        <v>1</v>
      </c>
      <c r="F899" s="75">
        <f t="shared" ref="F899:F962" si="42">A899-$D$4</f>
        <v>0.83982338481057062</v>
      </c>
      <c r="G899" s="26">
        <f t="shared" ref="G899:G962" si="43">IF(A899=0,0,(A899-D$4)^3)</f>
        <v>0.59233021956767806</v>
      </c>
      <c r="H899" s="26">
        <f t="shared" ref="H899:H962" si="44">IF(A899=0,0,(A899-D$4)^4)</f>
        <v>0.49745276992291593</v>
      </c>
    </row>
    <row r="900" spans="1:8" x14ac:dyDescent="0.25">
      <c r="A900" s="12">
        <f>Riesgo!C904</f>
        <v>0</v>
      </c>
      <c r="F900" s="75">
        <f t="shared" si="42"/>
        <v>-0.16017661518942936</v>
      </c>
      <c r="G900" s="26">
        <f t="shared" si="43"/>
        <v>0</v>
      </c>
      <c r="H900" s="26">
        <f t="shared" si="44"/>
        <v>0</v>
      </c>
    </row>
    <row r="901" spans="1:8" x14ac:dyDescent="0.25">
      <c r="A901" s="12">
        <f>Riesgo!C905</f>
        <v>0.56884152095505758</v>
      </c>
      <c r="F901" s="75">
        <f t="shared" si="42"/>
        <v>0.40866490576562819</v>
      </c>
      <c r="G901" s="26">
        <f t="shared" si="43"/>
        <v>6.824990204406807E-2</v>
      </c>
      <c r="H901" s="26">
        <f t="shared" si="44"/>
        <v>2.7891339787352431E-2</v>
      </c>
    </row>
    <row r="902" spans="1:8" x14ac:dyDescent="0.25">
      <c r="A902" s="12">
        <f>Riesgo!C906</f>
        <v>0</v>
      </c>
      <c r="F902" s="75">
        <f t="shared" si="42"/>
        <v>-0.16017661518942936</v>
      </c>
      <c r="G902" s="26">
        <f t="shared" si="43"/>
        <v>0</v>
      </c>
      <c r="H902" s="26">
        <f t="shared" si="44"/>
        <v>0</v>
      </c>
    </row>
    <row r="903" spans="1:8" x14ac:dyDescent="0.25">
      <c r="A903" s="12">
        <f>Riesgo!C907</f>
        <v>0.15304123536137218</v>
      </c>
      <c r="F903" s="75">
        <f t="shared" si="42"/>
        <v>-7.1353798280571756E-3</v>
      </c>
      <c r="G903" s="26">
        <f t="shared" si="43"/>
        <v>-3.6328819757972834E-7</v>
      </c>
      <c r="H903" s="26">
        <f t="shared" si="44"/>
        <v>2.5921992767816432E-9</v>
      </c>
    </row>
    <row r="904" spans="1:8" x14ac:dyDescent="0.25">
      <c r="A904" s="12">
        <f>Riesgo!C908</f>
        <v>0</v>
      </c>
      <c r="F904" s="75">
        <f t="shared" si="42"/>
        <v>-0.16017661518942936</v>
      </c>
      <c r="G904" s="26">
        <f t="shared" si="43"/>
        <v>0</v>
      </c>
      <c r="H904" s="26">
        <f t="shared" si="44"/>
        <v>0</v>
      </c>
    </row>
    <row r="905" spans="1:8" x14ac:dyDescent="0.25">
      <c r="A905" s="12">
        <f>Riesgo!C909</f>
        <v>0.41121905288990446</v>
      </c>
      <c r="F905" s="75">
        <f t="shared" si="42"/>
        <v>0.25104243770047507</v>
      </c>
      <c r="G905" s="26">
        <f t="shared" si="43"/>
        <v>1.5821273208901011E-2</v>
      </c>
      <c r="H905" s="26">
        <f t="shared" si="44"/>
        <v>3.9718109938877266E-3</v>
      </c>
    </row>
    <row r="906" spans="1:8" x14ac:dyDescent="0.25">
      <c r="A906" s="12">
        <f>Riesgo!C910</f>
        <v>0.46117419533989196</v>
      </c>
      <c r="F906" s="75">
        <f t="shared" si="42"/>
        <v>0.30099758015046263</v>
      </c>
      <c r="G906" s="26">
        <f t="shared" si="43"/>
        <v>2.7270243282923851E-2</v>
      </c>
      <c r="H906" s="26">
        <f t="shared" si="44"/>
        <v>8.2082772382744869E-3</v>
      </c>
    </row>
    <row r="907" spans="1:8" x14ac:dyDescent="0.25">
      <c r="A907" s="12">
        <f>Riesgo!C911</f>
        <v>0</v>
      </c>
      <c r="F907" s="75">
        <f t="shared" si="42"/>
        <v>-0.16017661518942936</v>
      </c>
      <c r="G907" s="26">
        <f t="shared" si="43"/>
        <v>0</v>
      </c>
      <c r="H907" s="26">
        <f t="shared" si="44"/>
        <v>0</v>
      </c>
    </row>
    <row r="908" spans="1:8" x14ac:dyDescent="0.25">
      <c r="A908" s="12">
        <f>Riesgo!C912</f>
        <v>0</v>
      </c>
      <c r="F908" s="75">
        <f t="shared" si="42"/>
        <v>-0.16017661518942936</v>
      </c>
      <c r="G908" s="26">
        <f t="shared" si="43"/>
        <v>0</v>
      </c>
      <c r="H908" s="26">
        <f t="shared" si="44"/>
        <v>0</v>
      </c>
    </row>
    <row r="909" spans="1:8" x14ac:dyDescent="0.25">
      <c r="A909" s="12">
        <f>Riesgo!C913</f>
        <v>0</v>
      </c>
      <c r="F909" s="75">
        <f t="shared" si="42"/>
        <v>-0.16017661518942936</v>
      </c>
      <c r="G909" s="26">
        <f t="shared" si="43"/>
        <v>0</v>
      </c>
      <c r="H909" s="26">
        <f t="shared" si="44"/>
        <v>0</v>
      </c>
    </row>
    <row r="910" spans="1:8" x14ac:dyDescent="0.25">
      <c r="A910" s="12">
        <f>Riesgo!C914</f>
        <v>0</v>
      </c>
      <c r="F910" s="75">
        <f t="shared" si="42"/>
        <v>-0.16017661518942936</v>
      </c>
      <c r="G910" s="26">
        <f t="shared" si="43"/>
        <v>0</v>
      </c>
      <c r="H910" s="26">
        <f t="shared" si="44"/>
        <v>0</v>
      </c>
    </row>
    <row r="911" spans="1:8" x14ac:dyDescent="0.25">
      <c r="A911" s="12">
        <f>Riesgo!C915</f>
        <v>0.4070280112372226</v>
      </c>
      <c r="F911" s="75">
        <f t="shared" si="42"/>
        <v>0.24685139604779324</v>
      </c>
      <c r="G911" s="26">
        <f t="shared" si="43"/>
        <v>1.504204082476056E-2</v>
      </c>
      <c r="H911" s="26">
        <f t="shared" si="44"/>
        <v>3.7131487770000432E-3</v>
      </c>
    </row>
    <row r="912" spans="1:8" x14ac:dyDescent="0.25">
      <c r="A912" s="12">
        <f>Riesgo!C916</f>
        <v>0</v>
      </c>
      <c r="F912" s="75">
        <f t="shared" si="42"/>
        <v>-0.16017661518942936</v>
      </c>
      <c r="G912" s="26">
        <f t="shared" si="43"/>
        <v>0</v>
      </c>
      <c r="H912" s="26">
        <f t="shared" si="44"/>
        <v>0</v>
      </c>
    </row>
    <row r="913" spans="1:8" x14ac:dyDescent="0.25">
      <c r="A913" s="12">
        <f>Riesgo!C917</f>
        <v>0.52116789417613618</v>
      </c>
      <c r="F913" s="75">
        <f t="shared" si="42"/>
        <v>0.3609912789867068</v>
      </c>
      <c r="G913" s="26">
        <f t="shared" si="43"/>
        <v>4.7042471488847909E-2</v>
      </c>
      <c r="H913" s="26">
        <f t="shared" si="44"/>
        <v>1.6981921949454894E-2</v>
      </c>
    </row>
    <row r="914" spans="1:8" x14ac:dyDescent="0.25">
      <c r="A914" s="12">
        <f>Riesgo!C918</f>
        <v>0</v>
      </c>
      <c r="F914" s="75">
        <f t="shared" si="42"/>
        <v>-0.16017661518942936</v>
      </c>
      <c r="G914" s="26">
        <f t="shared" si="43"/>
        <v>0</v>
      </c>
      <c r="H914" s="26">
        <f t="shared" si="44"/>
        <v>0</v>
      </c>
    </row>
    <row r="915" spans="1:8" x14ac:dyDescent="0.25">
      <c r="A915" s="12">
        <f>Riesgo!C919</f>
        <v>0</v>
      </c>
      <c r="F915" s="75">
        <f t="shared" si="42"/>
        <v>-0.16017661518942936</v>
      </c>
      <c r="G915" s="26">
        <f t="shared" si="43"/>
        <v>0</v>
      </c>
      <c r="H915" s="26">
        <f t="shared" si="44"/>
        <v>0</v>
      </c>
    </row>
    <row r="916" spans="1:8" x14ac:dyDescent="0.25">
      <c r="A916" s="12">
        <f>Riesgo!C920</f>
        <v>0</v>
      </c>
      <c r="F916" s="75">
        <f t="shared" si="42"/>
        <v>-0.16017661518942936</v>
      </c>
      <c r="G916" s="26">
        <f t="shared" si="43"/>
        <v>0</v>
      </c>
      <c r="H916" s="26">
        <f t="shared" si="44"/>
        <v>0</v>
      </c>
    </row>
    <row r="917" spans="1:8" x14ac:dyDescent="0.25">
      <c r="A917" s="12">
        <f>Riesgo!C921</f>
        <v>3.2896174792943884E-3</v>
      </c>
      <c r="F917" s="75">
        <f t="shared" si="42"/>
        <v>-0.15688699771013498</v>
      </c>
      <c r="G917" s="26">
        <f t="shared" si="43"/>
        <v>-3.861542832671116E-3</v>
      </c>
      <c r="H917" s="26">
        <f t="shared" si="44"/>
        <v>6.0582586154686146E-4</v>
      </c>
    </row>
    <row r="918" spans="1:8" x14ac:dyDescent="0.25">
      <c r="A918" s="12">
        <f>Riesgo!C922</f>
        <v>0</v>
      </c>
      <c r="F918" s="75">
        <f t="shared" si="42"/>
        <v>-0.16017661518942936</v>
      </c>
      <c r="G918" s="26">
        <f t="shared" si="43"/>
        <v>0</v>
      </c>
      <c r="H918" s="26">
        <f t="shared" si="44"/>
        <v>0</v>
      </c>
    </row>
    <row r="919" spans="1:8" x14ac:dyDescent="0.25">
      <c r="A919" s="12">
        <f>Riesgo!C923</f>
        <v>0.16879140575826657</v>
      </c>
      <c r="F919" s="75">
        <f t="shared" si="42"/>
        <v>8.6147905688372106E-3</v>
      </c>
      <c r="G919" s="26">
        <f t="shared" si="43"/>
        <v>6.393433786811033E-7</v>
      </c>
      <c r="H919" s="26">
        <f t="shared" si="44"/>
        <v>5.5078093089104864E-9</v>
      </c>
    </row>
    <row r="920" spans="1:8" x14ac:dyDescent="0.25">
      <c r="A920" s="12">
        <f>Riesgo!C924</f>
        <v>0</v>
      </c>
      <c r="F920" s="75">
        <f t="shared" si="42"/>
        <v>-0.16017661518942936</v>
      </c>
      <c r="G920" s="26">
        <f t="shared" si="43"/>
        <v>0</v>
      </c>
      <c r="H920" s="26">
        <f t="shared" si="44"/>
        <v>0</v>
      </c>
    </row>
    <row r="921" spans="1:8" x14ac:dyDescent="0.25">
      <c r="A921" s="12">
        <f>Riesgo!C925</f>
        <v>1.7195049898404133E-2</v>
      </c>
      <c r="F921" s="75">
        <f t="shared" si="42"/>
        <v>-0.14298156529102524</v>
      </c>
      <c r="G921" s="26">
        <f t="shared" si="43"/>
        <v>-2.9230762316929744E-3</v>
      </c>
      <c r="H921" s="26">
        <f t="shared" si="44"/>
        <v>4.1794601507245304E-4</v>
      </c>
    </row>
    <row r="922" spans="1:8" x14ac:dyDescent="0.25">
      <c r="A922" s="12">
        <f>Riesgo!C926</f>
        <v>0</v>
      </c>
      <c r="F922" s="75">
        <f t="shared" si="42"/>
        <v>-0.16017661518942936</v>
      </c>
      <c r="G922" s="26">
        <f t="shared" si="43"/>
        <v>0</v>
      </c>
      <c r="H922" s="26">
        <f t="shared" si="44"/>
        <v>0</v>
      </c>
    </row>
    <row r="923" spans="1:8" x14ac:dyDescent="0.25">
      <c r="A923" s="12">
        <f>Riesgo!C927</f>
        <v>0.29253730359520097</v>
      </c>
      <c r="F923" s="75">
        <f t="shared" si="42"/>
        <v>0.13236068840577161</v>
      </c>
      <c r="G923" s="26">
        <f t="shared" si="43"/>
        <v>2.3188734693365769E-3</v>
      </c>
      <c r="H923" s="26">
        <f t="shared" si="44"/>
        <v>3.069276887272693E-4</v>
      </c>
    </row>
    <row r="924" spans="1:8" x14ac:dyDescent="0.25">
      <c r="A924" s="12">
        <f>Riesgo!C928</f>
        <v>0</v>
      </c>
      <c r="F924" s="75">
        <f t="shared" si="42"/>
        <v>-0.16017661518942936</v>
      </c>
      <c r="G924" s="26">
        <f t="shared" si="43"/>
        <v>0</v>
      </c>
      <c r="H924" s="26">
        <f t="shared" si="44"/>
        <v>0</v>
      </c>
    </row>
    <row r="925" spans="1:8" x14ac:dyDescent="0.25">
      <c r="A925" s="12">
        <f>Riesgo!C929</f>
        <v>0.10828960759026814</v>
      </c>
      <c r="F925" s="75">
        <f t="shared" si="42"/>
        <v>-5.188700759916122E-2</v>
      </c>
      <c r="G925" s="26">
        <f t="shared" si="43"/>
        <v>-1.396933958978829E-4</v>
      </c>
      <c r="H925" s="26">
        <f t="shared" si="44"/>
        <v>7.2482722945060863E-6</v>
      </c>
    </row>
    <row r="926" spans="1:8" x14ac:dyDescent="0.25">
      <c r="A926" s="12">
        <f>Riesgo!C930</f>
        <v>0</v>
      </c>
      <c r="F926" s="75">
        <f t="shared" si="42"/>
        <v>-0.16017661518942936</v>
      </c>
      <c r="G926" s="26">
        <f t="shared" si="43"/>
        <v>0</v>
      </c>
      <c r="H926" s="26">
        <f t="shared" si="44"/>
        <v>0</v>
      </c>
    </row>
    <row r="927" spans="1:8" x14ac:dyDescent="0.25">
      <c r="A927" s="12">
        <f>Riesgo!C931</f>
        <v>0</v>
      </c>
      <c r="F927" s="75">
        <f t="shared" si="42"/>
        <v>-0.16017661518942936</v>
      </c>
      <c r="G927" s="26">
        <f t="shared" si="43"/>
        <v>0</v>
      </c>
      <c r="H927" s="26">
        <f t="shared" si="44"/>
        <v>0</v>
      </c>
    </row>
    <row r="928" spans="1:8" x14ac:dyDescent="0.25">
      <c r="A928" s="12">
        <f>Riesgo!C932</f>
        <v>0.1920100778508875</v>
      </c>
      <c r="F928" s="75">
        <f t="shared" si="42"/>
        <v>3.1833462661458145E-2</v>
      </c>
      <c r="G928" s="26">
        <f t="shared" si="43"/>
        <v>3.2259055206911122E-5</v>
      </c>
      <c r="H928" s="26">
        <f t="shared" si="44"/>
        <v>1.0269174294231221E-6</v>
      </c>
    </row>
    <row r="929" spans="1:8" x14ac:dyDescent="0.25">
      <c r="A929" s="12">
        <f>Riesgo!C933</f>
        <v>0</v>
      </c>
      <c r="F929" s="75">
        <f t="shared" si="42"/>
        <v>-0.16017661518942936</v>
      </c>
      <c r="G929" s="26">
        <f t="shared" si="43"/>
        <v>0</v>
      </c>
      <c r="H929" s="26">
        <f t="shared" si="44"/>
        <v>0</v>
      </c>
    </row>
    <row r="930" spans="1:8" x14ac:dyDescent="0.25">
      <c r="A930" s="12">
        <f>Riesgo!C934</f>
        <v>0</v>
      </c>
      <c r="F930" s="75">
        <f t="shared" si="42"/>
        <v>-0.16017661518942936</v>
      </c>
      <c r="G930" s="26">
        <f t="shared" si="43"/>
        <v>0</v>
      </c>
      <c r="H930" s="26">
        <f t="shared" si="44"/>
        <v>0</v>
      </c>
    </row>
    <row r="931" spans="1:8" x14ac:dyDescent="0.25">
      <c r="A931" s="12">
        <f>Riesgo!C935</f>
        <v>0</v>
      </c>
      <c r="F931" s="75">
        <f t="shared" si="42"/>
        <v>-0.16017661518942936</v>
      </c>
      <c r="G931" s="26">
        <f t="shared" si="43"/>
        <v>0</v>
      </c>
      <c r="H931" s="26">
        <f t="shared" si="44"/>
        <v>0</v>
      </c>
    </row>
    <row r="932" spans="1:8" x14ac:dyDescent="0.25">
      <c r="A932" s="12">
        <f>Riesgo!C936</f>
        <v>0</v>
      </c>
      <c r="F932" s="75">
        <f t="shared" si="42"/>
        <v>-0.16017661518942936</v>
      </c>
      <c r="G932" s="26">
        <f t="shared" si="43"/>
        <v>0</v>
      </c>
      <c r="H932" s="26">
        <f t="shared" si="44"/>
        <v>0</v>
      </c>
    </row>
    <row r="933" spans="1:8" x14ac:dyDescent="0.25">
      <c r="A933" s="12">
        <f>Riesgo!C937</f>
        <v>0.3043849487229246</v>
      </c>
      <c r="F933" s="75">
        <f t="shared" si="42"/>
        <v>0.14420833353349524</v>
      </c>
      <c r="G933" s="26">
        <f t="shared" si="43"/>
        <v>2.9989627715299727E-3</v>
      </c>
      <c r="H933" s="26">
        <f t="shared" si="44"/>
        <v>4.3247542361132959E-4</v>
      </c>
    </row>
    <row r="934" spans="1:8" x14ac:dyDescent="0.25">
      <c r="A934" s="12">
        <f>Riesgo!C938</f>
        <v>0</v>
      </c>
      <c r="F934" s="75">
        <f t="shared" si="42"/>
        <v>-0.16017661518942936</v>
      </c>
      <c r="G934" s="26">
        <f t="shared" si="43"/>
        <v>0</v>
      </c>
      <c r="H934" s="26">
        <f t="shared" si="44"/>
        <v>0</v>
      </c>
    </row>
    <row r="935" spans="1:8" x14ac:dyDescent="0.25">
      <c r="A935" s="12">
        <f>Riesgo!C939</f>
        <v>0</v>
      </c>
      <c r="F935" s="75">
        <f t="shared" si="42"/>
        <v>-0.16017661518942936</v>
      </c>
      <c r="G935" s="26">
        <f t="shared" si="43"/>
        <v>0</v>
      </c>
      <c r="H935" s="26">
        <f t="shared" si="44"/>
        <v>0</v>
      </c>
    </row>
    <row r="936" spans="1:8" x14ac:dyDescent="0.25">
      <c r="A936" s="12">
        <f>Riesgo!C940</f>
        <v>0</v>
      </c>
      <c r="F936" s="75">
        <f t="shared" si="42"/>
        <v>-0.16017661518942936</v>
      </c>
      <c r="G936" s="26">
        <f t="shared" si="43"/>
        <v>0</v>
      </c>
      <c r="H936" s="26">
        <f t="shared" si="44"/>
        <v>0</v>
      </c>
    </row>
    <row r="937" spans="1:8" x14ac:dyDescent="0.25">
      <c r="A937" s="12">
        <f>Riesgo!C941</f>
        <v>0.1954303798150748</v>
      </c>
      <c r="F937" s="75">
        <f t="shared" si="42"/>
        <v>3.5253764625645445E-2</v>
      </c>
      <c r="G937" s="26">
        <f t="shared" si="43"/>
        <v>4.3814362971746021E-5</v>
      </c>
      <c r="H937" s="26">
        <f t="shared" si="44"/>
        <v>1.5446212394285297E-6</v>
      </c>
    </row>
    <row r="938" spans="1:8" x14ac:dyDescent="0.25">
      <c r="A938" s="12">
        <f>Riesgo!C942</f>
        <v>0</v>
      </c>
      <c r="F938" s="75">
        <f t="shared" si="42"/>
        <v>-0.16017661518942936</v>
      </c>
      <c r="G938" s="26">
        <f t="shared" si="43"/>
        <v>0</v>
      </c>
      <c r="H938" s="26">
        <f t="shared" si="44"/>
        <v>0</v>
      </c>
    </row>
    <row r="939" spans="1:8" x14ac:dyDescent="0.25">
      <c r="A939" s="12">
        <f>Riesgo!C943</f>
        <v>0.9005300147860732</v>
      </c>
      <c r="F939" s="75">
        <f t="shared" si="42"/>
        <v>0.74035339959664381</v>
      </c>
      <c r="G939" s="26">
        <f t="shared" si="43"/>
        <v>0.40580484216013329</v>
      </c>
      <c r="H939" s="26">
        <f t="shared" si="44"/>
        <v>0.30043899446603411</v>
      </c>
    </row>
    <row r="940" spans="1:8" x14ac:dyDescent="0.25">
      <c r="A940" s="12">
        <f>Riesgo!C944</f>
        <v>0.24869994385759733</v>
      </c>
      <c r="F940" s="75">
        <f t="shared" si="42"/>
        <v>8.8523328668167978E-2</v>
      </c>
      <c r="G940" s="26">
        <f t="shared" si="43"/>
        <v>6.9370241738867639E-4</v>
      </c>
      <c r="H940" s="26">
        <f t="shared" si="44"/>
        <v>6.1408847092400448E-5</v>
      </c>
    </row>
    <row r="941" spans="1:8" x14ac:dyDescent="0.25">
      <c r="A941" s="12">
        <f>Riesgo!C945</f>
        <v>8.805841196965869E-2</v>
      </c>
      <c r="F941" s="75">
        <f t="shared" si="42"/>
        <v>-7.2118203219770666E-2</v>
      </c>
      <c r="G941" s="26">
        <f t="shared" si="43"/>
        <v>-3.7508931607766041E-4</v>
      </c>
      <c r="H941" s="26">
        <f t="shared" si="44"/>
        <v>2.7050767522453508E-5</v>
      </c>
    </row>
    <row r="942" spans="1:8" x14ac:dyDescent="0.25">
      <c r="A942" s="12">
        <f>Riesgo!C946</f>
        <v>0</v>
      </c>
      <c r="F942" s="75">
        <f t="shared" si="42"/>
        <v>-0.16017661518942936</v>
      </c>
      <c r="G942" s="26">
        <f t="shared" si="43"/>
        <v>0</v>
      </c>
      <c r="H942" s="26">
        <f t="shared" si="44"/>
        <v>0</v>
      </c>
    </row>
    <row r="943" spans="1:8" x14ac:dyDescent="0.25">
      <c r="A943" s="12">
        <f>Riesgo!C947</f>
        <v>0.13506414758998173</v>
      </c>
      <c r="F943" s="75">
        <f t="shared" si="42"/>
        <v>-2.511246759944763E-2</v>
      </c>
      <c r="G943" s="26">
        <f t="shared" si="43"/>
        <v>-1.583682684363199E-5</v>
      </c>
      <c r="H943" s="26">
        <f t="shared" si="44"/>
        <v>3.9770180098877082E-7</v>
      </c>
    </row>
    <row r="944" spans="1:8" x14ac:dyDescent="0.25">
      <c r="A944" s="12">
        <f>Riesgo!C948</f>
        <v>0.51749941608995287</v>
      </c>
      <c r="F944" s="75">
        <f t="shared" si="42"/>
        <v>0.35732280090052349</v>
      </c>
      <c r="G944" s="26">
        <f t="shared" si="43"/>
        <v>4.5622826588199737E-2</v>
      </c>
      <c r="H944" s="26">
        <f t="shared" si="44"/>
        <v>1.6302076181494402E-2</v>
      </c>
    </row>
    <row r="945" spans="1:8" x14ac:dyDescent="0.25">
      <c r="A945" s="12">
        <f>Riesgo!C949</f>
        <v>0</v>
      </c>
      <c r="F945" s="75">
        <f t="shared" si="42"/>
        <v>-0.16017661518942936</v>
      </c>
      <c r="G945" s="26">
        <f t="shared" si="43"/>
        <v>0</v>
      </c>
      <c r="H945" s="26">
        <f t="shared" si="44"/>
        <v>0</v>
      </c>
    </row>
    <row r="946" spans="1:8" x14ac:dyDescent="0.25">
      <c r="A946" s="12">
        <f>Riesgo!C950</f>
        <v>0</v>
      </c>
      <c r="F946" s="75">
        <f t="shared" si="42"/>
        <v>-0.16017661518942936</v>
      </c>
      <c r="G946" s="26">
        <f t="shared" si="43"/>
        <v>0</v>
      </c>
      <c r="H946" s="26">
        <f t="shared" si="44"/>
        <v>0</v>
      </c>
    </row>
    <row r="947" spans="1:8" x14ac:dyDescent="0.25">
      <c r="A947" s="12">
        <f>Riesgo!C951</f>
        <v>0</v>
      </c>
      <c r="F947" s="75">
        <f t="shared" si="42"/>
        <v>-0.16017661518942936</v>
      </c>
      <c r="G947" s="26">
        <f t="shared" si="43"/>
        <v>0</v>
      </c>
      <c r="H947" s="26">
        <f t="shared" si="44"/>
        <v>0</v>
      </c>
    </row>
    <row r="948" spans="1:8" x14ac:dyDescent="0.25">
      <c r="A948" s="12">
        <f>Riesgo!C952</f>
        <v>0</v>
      </c>
      <c r="F948" s="75">
        <f t="shared" si="42"/>
        <v>-0.16017661518942936</v>
      </c>
      <c r="G948" s="26">
        <f t="shared" si="43"/>
        <v>0</v>
      </c>
      <c r="H948" s="26">
        <f t="shared" si="44"/>
        <v>0</v>
      </c>
    </row>
    <row r="949" spans="1:8" x14ac:dyDescent="0.25">
      <c r="A949" s="12">
        <f>Riesgo!C953</f>
        <v>0</v>
      </c>
      <c r="F949" s="75">
        <f t="shared" si="42"/>
        <v>-0.16017661518942936</v>
      </c>
      <c r="G949" s="26">
        <f t="shared" si="43"/>
        <v>0</v>
      </c>
      <c r="H949" s="26">
        <f t="shared" si="44"/>
        <v>0</v>
      </c>
    </row>
    <row r="950" spans="1:8" x14ac:dyDescent="0.25">
      <c r="A950" s="12">
        <f>Riesgo!C954</f>
        <v>0</v>
      </c>
      <c r="F950" s="75">
        <f t="shared" si="42"/>
        <v>-0.16017661518942936</v>
      </c>
      <c r="G950" s="26">
        <f t="shared" si="43"/>
        <v>0</v>
      </c>
      <c r="H950" s="26">
        <f t="shared" si="44"/>
        <v>0</v>
      </c>
    </row>
    <row r="951" spans="1:8" x14ac:dyDescent="0.25">
      <c r="A951" s="12">
        <f>Riesgo!C955</f>
        <v>0.16494437717691263</v>
      </c>
      <c r="F951" s="75">
        <f t="shared" si="42"/>
        <v>4.7677619874832711E-3</v>
      </c>
      <c r="G951" s="26">
        <f t="shared" si="43"/>
        <v>1.0837864083831219E-7</v>
      </c>
      <c r="H951" s="26">
        <f t="shared" si="44"/>
        <v>5.167235640440069E-10</v>
      </c>
    </row>
    <row r="952" spans="1:8" x14ac:dyDescent="0.25">
      <c r="A952" s="12">
        <f>Riesgo!C956</f>
        <v>0.1406255605620719</v>
      </c>
      <c r="F952" s="75">
        <f t="shared" si="42"/>
        <v>-1.9551054627357456E-2</v>
      </c>
      <c r="G952" s="26">
        <f t="shared" si="43"/>
        <v>-7.4732681838717464E-6</v>
      </c>
      <c r="H952" s="26">
        <f t="shared" si="44"/>
        <v>1.4611027450776895E-7</v>
      </c>
    </row>
    <row r="953" spans="1:8" x14ac:dyDescent="0.25">
      <c r="A953" s="12">
        <f>Riesgo!C957</f>
        <v>0.43049216079300329</v>
      </c>
      <c r="F953" s="75">
        <f t="shared" si="42"/>
        <v>0.27031554560357396</v>
      </c>
      <c r="G953" s="26">
        <f t="shared" si="43"/>
        <v>1.975209050583282E-2</v>
      </c>
      <c r="H953" s="26">
        <f t="shared" si="44"/>
        <v>5.3392971218953721E-3</v>
      </c>
    </row>
    <row r="954" spans="1:8" x14ac:dyDescent="0.25">
      <c r="A954" s="12">
        <f>Riesgo!C958</f>
        <v>0</v>
      </c>
      <c r="F954" s="75">
        <f t="shared" si="42"/>
        <v>-0.16017661518942936</v>
      </c>
      <c r="G954" s="26">
        <f t="shared" si="43"/>
        <v>0</v>
      </c>
      <c r="H954" s="26">
        <f t="shared" si="44"/>
        <v>0</v>
      </c>
    </row>
    <row r="955" spans="1:8" x14ac:dyDescent="0.25">
      <c r="A955" s="12">
        <f>Riesgo!C959</f>
        <v>0.15515694487276638</v>
      </c>
      <c r="F955" s="75">
        <f t="shared" si="42"/>
        <v>-5.0196703166629775E-3</v>
      </c>
      <c r="G955" s="26">
        <f t="shared" si="43"/>
        <v>-1.2648108518095326E-7</v>
      </c>
      <c r="H955" s="26">
        <f t="shared" si="44"/>
        <v>6.3489334890215266E-10</v>
      </c>
    </row>
    <row r="956" spans="1:8" x14ac:dyDescent="0.25">
      <c r="A956" s="12">
        <f>Riesgo!C960</f>
        <v>0.10890397428083816</v>
      </c>
      <c r="F956" s="75">
        <f t="shared" si="42"/>
        <v>-5.1272640908591197E-2</v>
      </c>
      <c r="G956" s="26">
        <f t="shared" si="43"/>
        <v>-1.3478981023492222E-4</v>
      </c>
      <c r="H956" s="26">
        <f t="shared" si="44"/>
        <v>6.9110295383123169E-6</v>
      </c>
    </row>
    <row r="957" spans="1:8" x14ac:dyDescent="0.25">
      <c r="A957" s="12">
        <f>Riesgo!C961</f>
        <v>0.51647194155849585</v>
      </c>
      <c r="F957" s="75">
        <f t="shared" si="42"/>
        <v>0.35629532636906647</v>
      </c>
      <c r="G957" s="26">
        <f t="shared" si="43"/>
        <v>4.5230394622353134E-2</v>
      </c>
      <c r="H957" s="26">
        <f t="shared" si="44"/>
        <v>1.6115378213772975E-2</v>
      </c>
    </row>
    <row r="958" spans="1:8" x14ac:dyDescent="0.25">
      <c r="A958" s="12">
        <f>Riesgo!C962</f>
        <v>0</v>
      </c>
      <c r="F958" s="75">
        <f t="shared" si="42"/>
        <v>-0.16017661518942936</v>
      </c>
      <c r="G958" s="26">
        <f t="shared" si="43"/>
        <v>0</v>
      </c>
      <c r="H958" s="26">
        <f t="shared" si="44"/>
        <v>0</v>
      </c>
    </row>
    <row r="959" spans="1:8" x14ac:dyDescent="0.25">
      <c r="A959" s="12">
        <f>Riesgo!C963</f>
        <v>0.17816237792876857</v>
      </c>
      <c r="F959" s="75">
        <f t="shared" si="42"/>
        <v>1.7985762739339217E-2</v>
      </c>
      <c r="G959" s="26">
        <f t="shared" si="43"/>
        <v>5.818172325529753E-6</v>
      </c>
      <c r="H959" s="26">
        <f t="shared" si="44"/>
        <v>1.0464426702356764E-7</v>
      </c>
    </row>
    <row r="960" spans="1:8" x14ac:dyDescent="0.25">
      <c r="A960" s="12">
        <f>Riesgo!C964</f>
        <v>0.11034153973300168</v>
      </c>
      <c r="F960" s="75">
        <f t="shared" si="42"/>
        <v>-4.983507545642768E-2</v>
      </c>
      <c r="G960" s="26">
        <f t="shared" si="43"/>
        <v>-1.2376714145300358E-4</v>
      </c>
      <c r="H960" s="26">
        <f t="shared" si="44"/>
        <v>6.1679448333367915E-6</v>
      </c>
    </row>
    <row r="961" spans="1:8" x14ac:dyDescent="0.25">
      <c r="A961" s="12">
        <f>Riesgo!C965</f>
        <v>0</v>
      </c>
      <c r="F961" s="75">
        <f t="shared" si="42"/>
        <v>-0.16017661518942936</v>
      </c>
      <c r="G961" s="26">
        <f t="shared" si="43"/>
        <v>0</v>
      </c>
      <c r="H961" s="26">
        <f t="shared" si="44"/>
        <v>0</v>
      </c>
    </row>
    <row r="962" spans="1:8" x14ac:dyDescent="0.25">
      <c r="A962" s="12">
        <f>Riesgo!C966</f>
        <v>0.49702036187555942</v>
      </c>
      <c r="F962" s="75">
        <f t="shared" si="42"/>
        <v>0.33684374668613004</v>
      </c>
      <c r="G962" s="26">
        <f t="shared" si="43"/>
        <v>3.8219541082040544E-2</v>
      </c>
      <c r="H962" s="26">
        <f t="shared" si="44"/>
        <v>1.2874013414699004E-2</v>
      </c>
    </row>
    <row r="963" spans="1:8" x14ac:dyDescent="0.25">
      <c r="A963" s="12">
        <f>Riesgo!C967</f>
        <v>0.66244976201860772</v>
      </c>
      <c r="F963" s="75">
        <f t="shared" ref="F963:F1026" si="45">A963-$D$4</f>
        <v>0.50227314682917834</v>
      </c>
      <c r="G963" s="26">
        <f t="shared" ref="G963:G1026" si="46">IF(A963=0,0,(A963-D$4)^3)</f>
        <v>0.12671262266244063</v>
      </c>
      <c r="H963" s="26">
        <f t="shared" ref="H963:H1026" si="47">IF(A963=0,0,(A963-D$4)^4)</f>
        <v>6.3644347727642311E-2</v>
      </c>
    </row>
    <row r="964" spans="1:8" x14ac:dyDescent="0.25">
      <c r="A964" s="12">
        <f>Riesgo!C968</f>
        <v>0</v>
      </c>
      <c r="F964" s="75">
        <f t="shared" si="45"/>
        <v>-0.16017661518942936</v>
      </c>
      <c r="G964" s="26">
        <f t="shared" si="46"/>
        <v>0</v>
      </c>
      <c r="H964" s="26">
        <f t="shared" si="47"/>
        <v>0</v>
      </c>
    </row>
    <row r="965" spans="1:8" x14ac:dyDescent="0.25">
      <c r="A965" s="12">
        <f>Riesgo!C969</f>
        <v>0</v>
      </c>
      <c r="F965" s="75">
        <f t="shared" si="45"/>
        <v>-0.16017661518942936</v>
      </c>
      <c r="G965" s="26">
        <f t="shared" si="46"/>
        <v>0</v>
      </c>
      <c r="H965" s="26">
        <f t="shared" si="47"/>
        <v>0</v>
      </c>
    </row>
    <row r="966" spans="1:8" x14ac:dyDescent="0.25">
      <c r="A966" s="12">
        <f>Riesgo!C970</f>
        <v>0</v>
      </c>
      <c r="F966" s="75">
        <f t="shared" si="45"/>
        <v>-0.16017661518942936</v>
      </c>
      <c r="G966" s="26">
        <f t="shared" si="46"/>
        <v>0</v>
      </c>
      <c r="H966" s="26">
        <f t="shared" si="47"/>
        <v>0</v>
      </c>
    </row>
    <row r="967" spans="1:8" x14ac:dyDescent="0.25">
      <c r="A967" s="12">
        <f>Riesgo!C971</f>
        <v>0</v>
      </c>
      <c r="F967" s="75">
        <f t="shared" si="45"/>
        <v>-0.16017661518942936</v>
      </c>
      <c r="G967" s="26">
        <f t="shared" si="46"/>
        <v>0</v>
      </c>
      <c r="H967" s="26">
        <f t="shared" si="47"/>
        <v>0</v>
      </c>
    </row>
    <row r="968" spans="1:8" x14ac:dyDescent="0.25">
      <c r="A968" s="12">
        <f>Riesgo!C972</f>
        <v>0</v>
      </c>
      <c r="F968" s="75">
        <f t="shared" si="45"/>
        <v>-0.16017661518942936</v>
      </c>
      <c r="G968" s="26">
        <f t="shared" si="46"/>
        <v>0</v>
      </c>
      <c r="H968" s="26">
        <f t="shared" si="47"/>
        <v>0</v>
      </c>
    </row>
    <row r="969" spans="1:8" x14ac:dyDescent="0.25">
      <c r="A969" s="12">
        <f>Riesgo!C973</f>
        <v>0</v>
      </c>
      <c r="F969" s="75">
        <f t="shared" si="45"/>
        <v>-0.16017661518942936</v>
      </c>
      <c r="G969" s="26">
        <f t="shared" si="46"/>
        <v>0</v>
      </c>
      <c r="H969" s="26">
        <f t="shared" si="47"/>
        <v>0</v>
      </c>
    </row>
    <row r="970" spans="1:8" x14ac:dyDescent="0.25">
      <c r="A970" s="12">
        <f>Riesgo!C974</f>
        <v>0</v>
      </c>
      <c r="F970" s="75">
        <f t="shared" si="45"/>
        <v>-0.16017661518942936</v>
      </c>
      <c r="G970" s="26">
        <f t="shared" si="46"/>
        <v>0</v>
      </c>
      <c r="H970" s="26">
        <f t="shared" si="47"/>
        <v>0</v>
      </c>
    </row>
    <row r="971" spans="1:8" x14ac:dyDescent="0.25">
      <c r="A971" s="12">
        <f>Riesgo!C975</f>
        <v>0</v>
      </c>
      <c r="F971" s="75">
        <f t="shared" si="45"/>
        <v>-0.16017661518942936</v>
      </c>
      <c r="G971" s="26">
        <f t="shared" si="46"/>
        <v>0</v>
      </c>
      <c r="H971" s="26">
        <f t="shared" si="47"/>
        <v>0</v>
      </c>
    </row>
    <row r="972" spans="1:8" x14ac:dyDescent="0.25">
      <c r="A972" s="12">
        <f>Riesgo!C976</f>
        <v>0.35872221521534692</v>
      </c>
      <c r="F972" s="75">
        <f t="shared" si="45"/>
        <v>0.19854560002591756</v>
      </c>
      <c r="G972" s="26">
        <f t="shared" si="46"/>
        <v>7.8267380942187367E-3</v>
      </c>
      <c r="H972" s="26">
        <f t="shared" si="47"/>
        <v>1.5539644111623656E-3</v>
      </c>
    </row>
    <row r="973" spans="1:8" x14ac:dyDescent="0.25">
      <c r="A973" s="12">
        <f>Riesgo!C977</f>
        <v>0.64824305866650611</v>
      </c>
      <c r="F973" s="75">
        <f t="shared" si="45"/>
        <v>0.48806644347707673</v>
      </c>
      <c r="G973" s="26">
        <f t="shared" si="46"/>
        <v>0.1162617478096812</v>
      </c>
      <c r="H973" s="26">
        <f t="shared" si="47"/>
        <v>5.674345776589991E-2</v>
      </c>
    </row>
    <row r="974" spans="1:8" x14ac:dyDescent="0.25">
      <c r="A974" s="12">
        <f>Riesgo!C978</f>
        <v>8.8732040785544086E-2</v>
      </c>
      <c r="F974" s="75">
        <f t="shared" si="45"/>
        <v>-7.1444574403885269E-2</v>
      </c>
      <c r="G974" s="26">
        <f t="shared" si="46"/>
        <v>-3.6467648526181335E-4</v>
      </c>
      <c r="H974" s="26">
        <f t="shared" si="47"/>
        <v>2.6054156284634995E-5</v>
      </c>
    </row>
    <row r="975" spans="1:8" x14ac:dyDescent="0.25">
      <c r="A975" s="12">
        <f>Riesgo!C979</f>
        <v>0.11904837560207178</v>
      </c>
      <c r="F975" s="75">
        <f t="shared" si="45"/>
        <v>-4.1128239587357576E-2</v>
      </c>
      <c r="G975" s="26">
        <f t="shared" si="46"/>
        <v>-6.956973713118168E-5</v>
      </c>
      <c r="H975" s="26">
        <f t="shared" si="47"/>
        <v>2.8612808167607265E-6</v>
      </c>
    </row>
    <row r="976" spans="1:8" x14ac:dyDescent="0.25">
      <c r="A976" s="12">
        <f>Riesgo!C980</f>
        <v>0</v>
      </c>
      <c r="F976" s="75">
        <f t="shared" si="45"/>
        <v>-0.16017661518942936</v>
      </c>
      <c r="G976" s="26">
        <f t="shared" si="46"/>
        <v>0</v>
      </c>
      <c r="H976" s="26">
        <f t="shared" si="47"/>
        <v>0</v>
      </c>
    </row>
    <row r="977" spans="1:8" x14ac:dyDescent="0.25">
      <c r="A977" s="12">
        <f>Riesgo!C981</f>
        <v>0.24966988893274608</v>
      </c>
      <c r="F977" s="75">
        <f t="shared" si="45"/>
        <v>8.9493273743316726E-2</v>
      </c>
      <c r="G977" s="26">
        <f t="shared" si="46"/>
        <v>7.1675575015452304E-4</v>
      </c>
      <c r="H977" s="26">
        <f t="shared" si="47"/>
        <v>6.4144818555675052E-5</v>
      </c>
    </row>
    <row r="978" spans="1:8" x14ac:dyDescent="0.25">
      <c r="A978" s="12">
        <f>Riesgo!C982</f>
        <v>0</v>
      </c>
      <c r="F978" s="75">
        <f t="shared" si="45"/>
        <v>-0.16017661518942936</v>
      </c>
      <c r="G978" s="26">
        <f t="shared" si="46"/>
        <v>0</v>
      </c>
      <c r="H978" s="26">
        <f t="shared" si="47"/>
        <v>0</v>
      </c>
    </row>
    <row r="979" spans="1:8" x14ac:dyDescent="0.25">
      <c r="A979" s="12">
        <f>Riesgo!C983</f>
        <v>0</v>
      </c>
      <c r="F979" s="75">
        <f t="shared" si="45"/>
        <v>-0.16017661518942936</v>
      </c>
      <c r="G979" s="26">
        <f t="shared" si="46"/>
        <v>0</v>
      </c>
      <c r="H979" s="26">
        <f t="shared" si="47"/>
        <v>0</v>
      </c>
    </row>
    <row r="980" spans="1:8" x14ac:dyDescent="0.25">
      <c r="A980" s="12">
        <f>Riesgo!C984</f>
        <v>9.6200096599932297E-2</v>
      </c>
      <c r="F980" s="75">
        <f t="shared" si="45"/>
        <v>-6.3976518589497058E-2</v>
      </c>
      <c r="G980" s="26">
        <f t="shared" si="46"/>
        <v>-2.618555662791075E-4</v>
      </c>
      <c r="H980" s="26">
        <f t="shared" si="47"/>
        <v>1.6752607503818601E-5</v>
      </c>
    </row>
    <row r="981" spans="1:8" x14ac:dyDescent="0.25">
      <c r="A981" s="12">
        <f>Riesgo!C985</f>
        <v>0</v>
      </c>
      <c r="F981" s="75">
        <f t="shared" si="45"/>
        <v>-0.16017661518942936</v>
      </c>
      <c r="G981" s="26">
        <f t="shared" si="46"/>
        <v>0</v>
      </c>
      <c r="H981" s="26">
        <f t="shared" si="47"/>
        <v>0</v>
      </c>
    </row>
    <row r="982" spans="1:8" x14ac:dyDescent="0.25">
      <c r="A982" s="12">
        <f>Riesgo!C986</f>
        <v>0.55945884092802922</v>
      </c>
      <c r="F982" s="75">
        <f t="shared" si="45"/>
        <v>0.39928222573859984</v>
      </c>
      <c r="G982" s="26">
        <f t="shared" si="46"/>
        <v>6.365608622459909E-2</v>
      </c>
      <c r="H982" s="26">
        <f t="shared" si="47"/>
        <v>2.5416743789566151E-2</v>
      </c>
    </row>
    <row r="983" spans="1:8" x14ac:dyDescent="0.25">
      <c r="A983" s="12">
        <f>Riesgo!C987</f>
        <v>6.1692052042945436E-2</v>
      </c>
      <c r="F983" s="75">
        <f t="shared" si="45"/>
        <v>-9.8484563146483919E-2</v>
      </c>
      <c r="G983" s="26">
        <f t="shared" si="46"/>
        <v>-9.5522237877684218E-4</v>
      </c>
      <c r="H983" s="26">
        <f t="shared" si="47"/>
        <v>9.4074658681582497E-5</v>
      </c>
    </row>
    <row r="984" spans="1:8" x14ac:dyDescent="0.25">
      <c r="A984" s="12">
        <f>Riesgo!C988</f>
        <v>2.0774304425069733E-2</v>
      </c>
      <c r="F984" s="75">
        <f t="shared" si="45"/>
        <v>-0.13940231076435963</v>
      </c>
      <c r="G984" s="26">
        <f t="shared" si="46"/>
        <v>-2.709005697047781E-3</v>
      </c>
      <c r="H984" s="26">
        <f t="shared" si="47"/>
        <v>3.7764165404227554E-4</v>
      </c>
    </row>
    <row r="985" spans="1:8" x14ac:dyDescent="0.25">
      <c r="A985" s="12">
        <f>Riesgo!C989</f>
        <v>0.23452174230483397</v>
      </c>
      <c r="F985" s="75">
        <f t="shared" si="45"/>
        <v>7.4345127115404613E-2</v>
      </c>
      <c r="G985" s="26">
        <f t="shared" si="46"/>
        <v>4.1092023238602324E-4</v>
      </c>
      <c r="H985" s="26">
        <f t="shared" si="47"/>
        <v>3.0549916911030502E-5</v>
      </c>
    </row>
    <row r="986" spans="1:8" x14ac:dyDescent="0.25">
      <c r="A986" s="12">
        <f>Riesgo!C990</f>
        <v>0</v>
      </c>
      <c r="F986" s="75">
        <f t="shared" si="45"/>
        <v>-0.16017661518942936</v>
      </c>
      <c r="G986" s="26">
        <f t="shared" si="46"/>
        <v>0</v>
      </c>
      <c r="H986" s="26">
        <f t="shared" si="47"/>
        <v>0</v>
      </c>
    </row>
    <row r="987" spans="1:8" x14ac:dyDescent="0.25">
      <c r="A987" s="12">
        <f>Riesgo!C991</f>
        <v>0</v>
      </c>
      <c r="F987" s="75">
        <f t="shared" si="45"/>
        <v>-0.16017661518942936</v>
      </c>
      <c r="G987" s="26">
        <f t="shared" si="46"/>
        <v>0</v>
      </c>
      <c r="H987" s="26">
        <f t="shared" si="47"/>
        <v>0</v>
      </c>
    </row>
    <row r="988" spans="1:8" x14ac:dyDescent="0.25">
      <c r="A988" s="12">
        <f>Riesgo!C992</f>
        <v>0.35854141793509675</v>
      </c>
      <c r="F988" s="75">
        <f t="shared" si="45"/>
        <v>0.1983648027456674</v>
      </c>
      <c r="G988" s="26">
        <f t="shared" si="46"/>
        <v>7.8053762792114527E-3</v>
      </c>
      <c r="H988" s="26">
        <f t="shared" si="47"/>
        <v>1.5483119259814911E-3</v>
      </c>
    </row>
    <row r="989" spans="1:8" x14ac:dyDescent="0.25">
      <c r="A989" s="12">
        <f>Riesgo!C993</f>
        <v>0</v>
      </c>
      <c r="F989" s="75">
        <f t="shared" si="45"/>
        <v>-0.16017661518942936</v>
      </c>
      <c r="G989" s="26">
        <f t="shared" si="46"/>
        <v>0</v>
      </c>
      <c r="H989" s="26">
        <f t="shared" si="47"/>
        <v>0</v>
      </c>
    </row>
    <row r="990" spans="1:8" x14ac:dyDescent="0.25">
      <c r="A990" s="12">
        <f>Riesgo!C994</f>
        <v>0.34169172415980331</v>
      </c>
      <c r="F990" s="75">
        <f t="shared" si="45"/>
        <v>0.18151510897037396</v>
      </c>
      <c r="G990" s="26">
        <f t="shared" si="46"/>
        <v>5.9805116697403508E-3</v>
      </c>
      <c r="H990" s="26">
        <f t="shared" si="47"/>
        <v>1.085553227431513E-3</v>
      </c>
    </row>
    <row r="991" spans="1:8" x14ac:dyDescent="0.25">
      <c r="A991" s="12">
        <f>Riesgo!C995</f>
        <v>4.080557973910829E-3</v>
      </c>
      <c r="F991" s="75">
        <f t="shared" si="45"/>
        <v>-0.15609605721551853</v>
      </c>
      <c r="G991" s="26">
        <f t="shared" si="46"/>
        <v>-3.8034332643075855E-3</v>
      </c>
      <c r="H991" s="26">
        <f t="shared" si="47"/>
        <v>5.9370093644076332E-4</v>
      </c>
    </row>
    <row r="992" spans="1:8" x14ac:dyDescent="0.25">
      <c r="A992" s="12">
        <f>Riesgo!C996</f>
        <v>0.19932023112543842</v>
      </c>
      <c r="F992" s="75">
        <f t="shared" si="45"/>
        <v>3.9143615936009069E-2</v>
      </c>
      <c r="G992" s="26">
        <f t="shared" si="46"/>
        <v>5.997673566600306E-5</v>
      </c>
      <c r="H992" s="26">
        <f t="shared" si="47"/>
        <v>2.347706306005561E-6</v>
      </c>
    </row>
    <row r="993" spans="1:8" x14ac:dyDescent="0.25">
      <c r="A993" s="12">
        <f>Riesgo!C997</f>
        <v>0</v>
      </c>
      <c r="F993" s="75">
        <f t="shared" si="45"/>
        <v>-0.16017661518942936</v>
      </c>
      <c r="G993" s="26">
        <f t="shared" si="46"/>
        <v>0</v>
      </c>
      <c r="H993" s="26">
        <f t="shared" si="47"/>
        <v>0</v>
      </c>
    </row>
    <row r="994" spans="1:8" x14ac:dyDescent="0.25">
      <c r="A994" s="12">
        <f>Riesgo!C998</f>
        <v>0</v>
      </c>
      <c r="F994" s="75">
        <f t="shared" si="45"/>
        <v>-0.16017661518942936</v>
      </c>
      <c r="G994" s="26">
        <f t="shared" si="46"/>
        <v>0</v>
      </c>
      <c r="H994" s="26">
        <f t="shared" si="47"/>
        <v>0</v>
      </c>
    </row>
    <row r="995" spans="1:8" x14ac:dyDescent="0.25">
      <c r="A995" s="12">
        <f>Riesgo!C999</f>
        <v>0</v>
      </c>
      <c r="F995" s="75">
        <f t="shared" si="45"/>
        <v>-0.16017661518942936</v>
      </c>
      <c r="G995" s="26">
        <f t="shared" si="46"/>
        <v>0</v>
      </c>
      <c r="H995" s="26">
        <f t="shared" si="47"/>
        <v>0</v>
      </c>
    </row>
    <row r="996" spans="1:8" x14ac:dyDescent="0.25">
      <c r="A996" s="12">
        <f>Riesgo!C1000</f>
        <v>0</v>
      </c>
      <c r="F996" s="75">
        <f t="shared" si="45"/>
        <v>-0.16017661518942936</v>
      </c>
      <c r="G996" s="26">
        <f t="shared" si="46"/>
        <v>0</v>
      </c>
      <c r="H996" s="26">
        <f t="shared" si="47"/>
        <v>0</v>
      </c>
    </row>
    <row r="997" spans="1:8" x14ac:dyDescent="0.25">
      <c r="A997" s="12">
        <f>Riesgo!C1001</f>
        <v>0</v>
      </c>
      <c r="F997" s="75">
        <f t="shared" si="45"/>
        <v>-0.16017661518942936</v>
      </c>
      <c r="G997" s="26">
        <f t="shared" si="46"/>
        <v>0</v>
      </c>
      <c r="H997" s="26">
        <f t="shared" si="47"/>
        <v>0</v>
      </c>
    </row>
    <row r="998" spans="1:8" x14ac:dyDescent="0.25">
      <c r="A998" s="12">
        <f>Riesgo!C1002</f>
        <v>0.40948066566202862</v>
      </c>
      <c r="F998" s="75">
        <f t="shared" si="45"/>
        <v>0.24930405047259926</v>
      </c>
      <c r="G998" s="26">
        <f t="shared" si="46"/>
        <v>1.5494872385840687E-2</v>
      </c>
      <c r="H998" s="26">
        <f t="shared" si="47"/>
        <v>3.8629344473461117E-3</v>
      </c>
    </row>
    <row r="999" spans="1:8" x14ac:dyDescent="0.25">
      <c r="A999" s="12">
        <f>Riesgo!C1003</f>
        <v>0.27251338394983449</v>
      </c>
      <c r="F999" s="75">
        <f t="shared" si="45"/>
        <v>0.11233676876040513</v>
      </c>
      <c r="G999" s="26">
        <f t="shared" si="46"/>
        <v>1.4176394270201109E-3</v>
      </c>
      <c r="H999" s="26">
        <f t="shared" si="47"/>
        <v>1.5925303249879143E-4</v>
      </c>
    </row>
    <row r="1000" spans="1:8" x14ac:dyDescent="0.25">
      <c r="A1000" s="12">
        <f>Riesgo!C1004</f>
        <v>0</v>
      </c>
      <c r="F1000" s="75">
        <f t="shared" si="45"/>
        <v>-0.16017661518942936</v>
      </c>
      <c r="G1000" s="26">
        <f t="shared" si="46"/>
        <v>0</v>
      </c>
      <c r="H1000" s="26">
        <f t="shared" si="47"/>
        <v>0</v>
      </c>
    </row>
    <row r="1001" spans="1:8" x14ac:dyDescent="0.25">
      <c r="A1001" s="12">
        <f>Riesgo!C1005</f>
        <v>0</v>
      </c>
      <c r="F1001" s="75">
        <f t="shared" si="45"/>
        <v>-0.16017661518942936</v>
      </c>
      <c r="G1001" s="26">
        <f t="shared" si="46"/>
        <v>0</v>
      </c>
      <c r="H1001" s="26">
        <f t="shared" si="47"/>
        <v>0</v>
      </c>
    </row>
    <row r="1002" spans="1:8" x14ac:dyDescent="0.25">
      <c r="A1002" s="12">
        <f>Riesgo!C1006</f>
        <v>0.12784735889290461</v>
      </c>
      <c r="F1002" s="75">
        <f t="shared" si="45"/>
        <v>-3.232925629652475E-2</v>
      </c>
      <c r="G1002" s="26">
        <f t="shared" si="46"/>
        <v>-3.3789918369548172E-5</v>
      </c>
      <c r="H1002" s="26">
        <f t="shared" si="47"/>
        <v>1.0924029312077726E-6</v>
      </c>
    </row>
    <row r="1003" spans="1:8" x14ac:dyDescent="0.25">
      <c r="A1003" s="12">
        <f>Riesgo!C1007</f>
        <v>0.1932464026955131</v>
      </c>
      <c r="F1003" s="75">
        <f t="shared" si="45"/>
        <v>3.3069787506083748E-2</v>
      </c>
      <c r="G1003" s="26">
        <f t="shared" si="46"/>
        <v>3.6165478281565947E-5</v>
      </c>
      <c r="H1003" s="26">
        <f t="shared" si="47"/>
        <v>1.1959846818272726E-6</v>
      </c>
    </row>
    <row r="1004" spans="1:8" x14ac:dyDescent="0.25">
      <c r="A1004" s="12">
        <f>Riesgo!C1008</f>
        <v>0.45955981565766119</v>
      </c>
      <c r="F1004" s="75">
        <f t="shared" si="45"/>
        <v>0.29938320046823186</v>
      </c>
      <c r="G1004" s="26">
        <f t="shared" si="46"/>
        <v>2.6833806289262511E-2</v>
      </c>
      <c r="H1004" s="26">
        <f t="shared" si="47"/>
        <v>8.03359080762398E-3</v>
      </c>
    </row>
    <row r="1005" spans="1:8" x14ac:dyDescent="0.25">
      <c r="A1005" s="12">
        <f>Riesgo!C1009</f>
        <v>0</v>
      </c>
      <c r="F1005" s="75">
        <f t="shared" si="45"/>
        <v>-0.16017661518942936</v>
      </c>
      <c r="G1005" s="26">
        <f t="shared" si="46"/>
        <v>0</v>
      </c>
      <c r="H1005" s="26">
        <f t="shared" si="47"/>
        <v>0</v>
      </c>
    </row>
    <row r="1006" spans="1:8" x14ac:dyDescent="0.25">
      <c r="A1006" s="12">
        <f>Riesgo!C1010</f>
        <v>1.4044493089445055E-3</v>
      </c>
      <c r="F1006" s="75">
        <f t="shared" si="45"/>
        <v>-0.15877216588048484</v>
      </c>
      <c r="G1006" s="26">
        <f t="shared" si="46"/>
        <v>-4.0024241253472396E-3</v>
      </c>
      <c r="H1006" s="26">
        <f t="shared" si="47"/>
        <v>6.3547354715368641E-4</v>
      </c>
    </row>
    <row r="1007" spans="1:8" x14ac:dyDescent="0.25">
      <c r="A1007" s="12">
        <f>Riesgo!C1011</f>
        <v>0.34731262643664751</v>
      </c>
      <c r="F1007" s="75">
        <f t="shared" si="45"/>
        <v>0.18713601124721815</v>
      </c>
      <c r="G1007" s="26">
        <f t="shared" si="46"/>
        <v>6.553481912400301E-3</v>
      </c>
      <c r="H1007" s="26">
        <f t="shared" si="47"/>
        <v>1.2263924648673833E-3</v>
      </c>
    </row>
    <row r="1008" spans="1:8" x14ac:dyDescent="0.25">
      <c r="A1008" s="12">
        <f>Riesgo!C1012</f>
        <v>8.7550289852273033E-2</v>
      </c>
      <c r="F1008" s="75">
        <f t="shared" si="45"/>
        <v>-7.2626325337156322E-2</v>
      </c>
      <c r="G1008" s="26">
        <f t="shared" si="46"/>
        <v>-3.8307359056094563E-4</v>
      </c>
      <c r="H1008" s="26">
        <f t="shared" si="47"/>
        <v>2.7821227216151852E-5</v>
      </c>
    </row>
    <row r="1009" spans="1:8" s="33" customFormat="1" x14ac:dyDescent="0.25">
      <c r="A1009" s="12">
        <f>Riesgo!C1013</f>
        <v>0</v>
      </c>
      <c r="F1009" s="75">
        <f t="shared" si="45"/>
        <v>-0.16017661518942936</v>
      </c>
      <c r="G1009" s="26">
        <f t="shared" si="46"/>
        <v>0</v>
      </c>
      <c r="H1009" s="26">
        <f t="shared" si="47"/>
        <v>0</v>
      </c>
    </row>
    <row r="1010" spans="1:8" s="33" customFormat="1" x14ac:dyDescent="0.25">
      <c r="A1010" s="12">
        <f>Riesgo!C1014</f>
        <v>0.8657575288304924</v>
      </c>
      <c r="F1010" s="75">
        <f t="shared" si="45"/>
        <v>0.70558091364106301</v>
      </c>
      <c r="G1010" s="26">
        <f t="shared" si="46"/>
        <v>0.35126952473267598</v>
      </c>
      <c r="H1010" s="26">
        <f t="shared" si="47"/>
        <v>0.24784907219514352</v>
      </c>
    </row>
    <row r="1011" spans="1:8" s="33" customFormat="1" x14ac:dyDescent="0.25">
      <c r="A1011" s="12">
        <f>Riesgo!C1015</f>
        <v>0.41441419096560322</v>
      </c>
      <c r="F1011" s="75">
        <f t="shared" si="45"/>
        <v>0.2542375757761739</v>
      </c>
      <c r="G1011" s="26">
        <f t="shared" si="46"/>
        <v>1.6433089338730278E-2</v>
      </c>
      <c r="H1011" s="26">
        <f t="shared" si="47"/>
        <v>4.1779087959920745E-3</v>
      </c>
    </row>
    <row r="1012" spans="1:8" s="33" customFormat="1" x14ac:dyDescent="0.25">
      <c r="A1012" s="12">
        <f>Riesgo!C1016</f>
        <v>0</v>
      </c>
      <c r="F1012" s="75">
        <f t="shared" si="45"/>
        <v>-0.16017661518942936</v>
      </c>
      <c r="G1012" s="26">
        <f t="shared" si="46"/>
        <v>0</v>
      </c>
      <c r="H1012" s="26">
        <f t="shared" si="47"/>
        <v>0</v>
      </c>
    </row>
    <row r="1013" spans="1:8" s="33" customFormat="1" x14ac:dyDescent="0.25">
      <c r="A1013" s="12">
        <f>Riesgo!C1017</f>
        <v>0.74147347589713453</v>
      </c>
      <c r="F1013" s="75">
        <f t="shared" si="45"/>
        <v>0.58129686070770514</v>
      </c>
      <c r="G1013" s="26">
        <f t="shared" si="46"/>
        <v>0.19642372042232784</v>
      </c>
      <c r="H1013" s="26">
        <f t="shared" si="47"/>
        <v>0.11418049205002712</v>
      </c>
    </row>
    <row r="1014" spans="1:8" s="33" customFormat="1" x14ac:dyDescent="0.25">
      <c r="A1014" s="12">
        <f>Riesgo!C1018</f>
        <v>0</v>
      </c>
      <c r="F1014" s="75">
        <f t="shared" si="45"/>
        <v>-0.16017661518942936</v>
      </c>
      <c r="G1014" s="26">
        <f t="shared" si="46"/>
        <v>0</v>
      </c>
      <c r="H1014" s="26">
        <f t="shared" si="47"/>
        <v>0</v>
      </c>
    </row>
    <row r="1015" spans="1:8" s="33" customFormat="1" x14ac:dyDescent="0.25">
      <c r="A1015" s="12">
        <f>Riesgo!C1019</f>
        <v>0</v>
      </c>
      <c r="F1015" s="75">
        <f t="shared" si="45"/>
        <v>-0.16017661518942936</v>
      </c>
      <c r="G1015" s="26">
        <f t="shared" si="46"/>
        <v>0</v>
      </c>
      <c r="H1015" s="26">
        <f t="shared" si="47"/>
        <v>0</v>
      </c>
    </row>
    <row r="1016" spans="1:8" s="33" customFormat="1" x14ac:dyDescent="0.25">
      <c r="A1016" s="12">
        <f>Riesgo!C1020</f>
        <v>0.22170821692998288</v>
      </c>
      <c r="F1016" s="75">
        <f t="shared" si="45"/>
        <v>6.1531601740553526E-2</v>
      </c>
      <c r="G1016" s="26">
        <f t="shared" si="46"/>
        <v>2.3296713633580156E-4</v>
      </c>
      <c r="H1016" s="26">
        <f t="shared" si="47"/>
        <v>1.4334841051651777E-5</v>
      </c>
    </row>
    <row r="1017" spans="1:8" s="33" customFormat="1" x14ac:dyDescent="0.25">
      <c r="A1017" s="12">
        <f>Riesgo!C1021</f>
        <v>0</v>
      </c>
      <c r="F1017" s="75">
        <f t="shared" si="45"/>
        <v>-0.16017661518942936</v>
      </c>
      <c r="G1017" s="26">
        <f t="shared" si="46"/>
        <v>0</v>
      </c>
      <c r="H1017" s="26">
        <f t="shared" si="47"/>
        <v>0</v>
      </c>
    </row>
    <row r="1018" spans="1:8" s="33" customFormat="1" x14ac:dyDescent="0.25">
      <c r="A1018" s="12">
        <f>Riesgo!C1022</f>
        <v>0</v>
      </c>
      <c r="F1018" s="75">
        <f t="shared" si="45"/>
        <v>-0.16017661518942936</v>
      </c>
      <c r="G1018" s="26">
        <f t="shared" si="46"/>
        <v>0</v>
      </c>
      <c r="H1018" s="26">
        <f t="shared" si="47"/>
        <v>0</v>
      </c>
    </row>
    <row r="1019" spans="1:8" s="33" customFormat="1" x14ac:dyDescent="0.25">
      <c r="A1019" s="12">
        <f>Riesgo!C1023</f>
        <v>0</v>
      </c>
      <c r="F1019" s="75">
        <f t="shared" si="45"/>
        <v>-0.16017661518942936</v>
      </c>
      <c r="G1019" s="26">
        <f t="shared" si="46"/>
        <v>0</v>
      </c>
      <c r="H1019" s="26">
        <f t="shared" si="47"/>
        <v>0</v>
      </c>
    </row>
    <row r="1020" spans="1:8" s="33" customFormat="1" x14ac:dyDescent="0.25">
      <c r="A1020" s="12">
        <f>Riesgo!C1024</f>
        <v>0</v>
      </c>
      <c r="F1020" s="75">
        <f t="shared" si="45"/>
        <v>-0.16017661518942936</v>
      </c>
      <c r="G1020" s="26">
        <f t="shared" si="46"/>
        <v>0</v>
      </c>
      <c r="H1020" s="26">
        <f t="shared" si="47"/>
        <v>0</v>
      </c>
    </row>
    <row r="1021" spans="1:8" s="33" customFormat="1" x14ac:dyDescent="0.25">
      <c r="A1021" s="12">
        <f>Riesgo!C1025</f>
        <v>0</v>
      </c>
      <c r="F1021" s="75">
        <f t="shared" si="45"/>
        <v>-0.16017661518942936</v>
      </c>
      <c r="G1021" s="26">
        <f t="shared" si="46"/>
        <v>0</v>
      </c>
      <c r="H1021" s="26">
        <f t="shared" si="47"/>
        <v>0</v>
      </c>
    </row>
    <row r="1022" spans="1:8" s="33" customFormat="1" x14ac:dyDescent="0.25">
      <c r="A1022" s="12">
        <f>Riesgo!C1026</f>
        <v>0</v>
      </c>
      <c r="F1022" s="75">
        <f t="shared" si="45"/>
        <v>-0.16017661518942936</v>
      </c>
      <c r="G1022" s="26">
        <f t="shared" si="46"/>
        <v>0</v>
      </c>
      <c r="H1022" s="26">
        <f t="shared" si="47"/>
        <v>0</v>
      </c>
    </row>
    <row r="1023" spans="1:8" s="33" customFormat="1" x14ac:dyDescent="0.25">
      <c r="A1023" s="12">
        <f>Riesgo!C1027</f>
        <v>0.28733918809420206</v>
      </c>
      <c r="F1023" s="75">
        <f t="shared" si="45"/>
        <v>0.1271625729047727</v>
      </c>
      <c r="G1023" s="26">
        <f t="shared" si="46"/>
        <v>2.0562594892507388E-3</v>
      </c>
      <c r="H1023" s="26">
        <f t="shared" si="47"/>
        <v>2.6147924721297774E-4</v>
      </c>
    </row>
    <row r="1024" spans="1:8" s="33" customFormat="1" x14ac:dyDescent="0.25">
      <c r="A1024" s="12">
        <f>Riesgo!C1028</f>
        <v>0</v>
      </c>
      <c r="F1024" s="75">
        <f t="shared" si="45"/>
        <v>-0.16017661518942936</v>
      </c>
      <c r="G1024" s="26">
        <f t="shared" si="46"/>
        <v>0</v>
      </c>
      <c r="H1024" s="26">
        <f t="shared" si="47"/>
        <v>0</v>
      </c>
    </row>
    <row r="1025" spans="1:8" s="33" customFormat="1" x14ac:dyDescent="0.25">
      <c r="A1025" s="12">
        <f>Riesgo!C1029</f>
        <v>0.81402431846025491</v>
      </c>
      <c r="F1025" s="75">
        <f t="shared" si="45"/>
        <v>0.65384770327082553</v>
      </c>
      <c r="G1025" s="26">
        <f t="shared" si="46"/>
        <v>0.2795308902602251</v>
      </c>
      <c r="H1025" s="26">
        <f t="shared" si="47"/>
        <v>0.18277063058989737</v>
      </c>
    </row>
    <row r="1026" spans="1:8" s="33" customFormat="1" x14ac:dyDescent="0.25">
      <c r="A1026" s="12">
        <f>Riesgo!C1030</f>
        <v>0.17960741126303365</v>
      </c>
      <c r="F1026" s="75">
        <f t="shared" si="45"/>
        <v>1.943079607360429E-2</v>
      </c>
      <c r="G1026" s="26">
        <f t="shared" si="46"/>
        <v>7.3362104567643676E-6</v>
      </c>
      <c r="H1026" s="26">
        <f t="shared" si="47"/>
        <v>1.4254840933843179E-7</v>
      </c>
    </row>
    <row r="1027" spans="1:8" s="33" customFormat="1" x14ac:dyDescent="0.25">
      <c r="A1027" s="12">
        <f>Riesgo!C1031</f>
        <v>0</v>
      </c>
      <c r="F1027" s="75">
        <f t="shared" ref="F1027:F1090" si="48">A1027-$D$4</f>
        <v>-0.16017661518942936</v>
      </c>
      <c r="G1027" s="26">
        <f t="shared" ref="G1027:G1090" si="49">IF(A1027=0,0,(A1027-D$4)^3)</f>
        <v>0</v>
      </c>
      <c r="H1027" s="26">
        <f t="shared" ref="H1027:H1090" si="50">IF(A1027=0,0,(A1027-D$4)^4)</f>
        <v>0</v>
      </c>
    </row>
    <row r="1028" spans="1:8" s="33" customFormat="1" x14ac:dyDescent="0.25">
      <c r="A1028" s="12">
        <f>Riesgo!C1032</f>
        <v>8.7364443751275458E-2</v>
      </c>
      <c r="F1028" s="75">
        <f t="shared" si="48"/>
        <v>-7.2812171438153897E-2</v>
      </c>
      <c r="G1028" s="26">
        <f t="shared" si="49"/>
        <v>-3.8602190438078896E-4</v>
      </c>
      <c r="H1028" s="26">
        <f t="shared" si="50"/>
        <v>2.8107093080656657E-5</v>
      </c>
    </row>
    <row r="1029" spans="1:8" s="33" customFormat="1" x14ac:dyDescent="0.25">
      <c r="A1029" s="12">
        <f>Riesgo!C1033</f>
        <v>0.18096098716153891</v>
      </c>
      <c r="F1029" s="75">
        <f t="shared" si="48"/>
        <v>2.0784371972109555E-2</v>
      </c>
      <c r="G1029" s="26">
        <f t="shared" si="49"/>
        <v>8.9786433065034781E-6</v>
      </c>
      <c r="H1029" s="26">
        <f t="shared" si="50"/>
        <v>1.8661546228725994E-7</v>
      </c>
    </row>
    <row r="1030" spans="1:8" s="33" customFormat="1" x14ac:dyDescent="0.25">
      <c r="A1030" s="12">
        <f>Riesgo!C1034</f>
        <v>0</v>
      </c>
      <c r="F1030" s="75">
        <f t="shared" si="48"/>
        <v>-0.16017661518942936</v>
      </c>
      <c r="G1030" s="26">
        <f t="shared" si="49"/>
        <v>0</v>
      </c>
      <c r="H1030" s="26">
        <f t="shared" si="50"/>
        <v>0</v>
      </c>
    </row>
    <row r="1031" spans="1:8" s="33" customFormat="1" x14ac:dyDescent="0.25">
      <c r="A1031" s="12">
        <f>Riesgo!C1035</f>
        <v>0.15203116565633887</v>
      </c>
      <c r="F1031" s="75">
        <f t="shared" si="48"/>
        <v>-8.1454495330904875E-3</v>
      </c>
      <c r="G1031" s="26">
        <f t="shared" si="49"/>
        <v>-5.4043712102089866E-7</v>
      </c>
      <c r="H1031" s="26">
        <f t="shared" si="50"/>
        <v>4.4021032950844463E-9</v>
      </c>
    </row>
    <row r="1032" spans="1:8" s="33" customFormat="1" x14ac:dyDescent="0.25">
      <c r="A1032" s="12">
        <f>Riesgo!C1036</f>
        <v>0</v>
      </c>
      <c r="F1032" s="75">
        <f t="shared" si="48"/>
        <v>-0.16017661518942936</v>
      </c>
      <c r="G1032" s="26">
        <f t="shared" si="49"/>
        <v>0</v>
      </c>
      <c r="H1032" s="26">
        <f t="shared" si="50"/>
        <v>0</v>
      </c>
    </row>
    <row r="1033" spans="1:8" s="33" customFormat="1" x14ac:dyDescent="0.25">
      <c r="A1033" s="12">
        <f>Riesgo!C1037</f>
        <v>2.6781346543187586E-2</v>
      </c>
      <c r="F1033" s="75">
        <f t="shared" si="48"/>
        <v>-0.13339526864624177</v>
      </c>
      <c r="G1033" s="26">
        <f t="shared" si="49"/>
        <v>-2.3736751216895968E-3</v>
      </c>
      <c r="H1033" s="26">
        <f t="shared" si="50"/>
        <v>3.1663703053668438E-4</v>
      </c>
    </row>
    <row r="1034" spans="1:8" s="33" customFormat="1" x14ac:dyDescent="0.25">
      <c r="A1034" s="12">
        <f>Riesgo!C1038</f>
        <v>1</v>
      </c>
      <c r="F1034" s="75">
        <f t="shared" si="48"/>
        <v>0.83982338481057062</v>
      </c>
      <c r="G1034" s="26">
        <f t="shared" si="49"/>
        <v>0.59233021956767806</v>
      </c>
      <c r="H1034" s="26">
        <f t="shared" si="50"/>
        <v>0.49745276992291593</v>
      </c>
    </row>
    <row r="1035" spans="1:8" s="33" customFormat="1" x14ac:dyDescent="0.25">
      <c r="A1035" s="12">
        <f>Riesgo!C1039</f>
        <v>0</v>
      </c>
      <c r="F1035" s="75">
        <f t="shared" si="48"/>
        <v>-0.16017661518942936</v>
      </c>
      <c r="G1035" s="26">
        <f t="shared" si="49"/>
        <v>0</v>
      </c>
      <c r="H1035" s="26">
        <f t="shared" si="50"/>
        <v>0</v>
      </c>
    </row>
    <row r="1036" spans="1:8" s="33" customFormat="1" x14ac:dyDescent="0.25">
      <c r="A1036" s="12">
        <f>Riesgo!C1040</f>
        <v>0</v>
      </c>
      <c r="F1036" s="75">
        <f t="shared" si="48"/>
        <v>-0.16017661518942936</v>
      </c>
      <c r="G1036" s="26">
        <f t="shared" si="49"/>
        <v>0</v>
      </c>
      <c r="H1036" s="26">
        <f t="shared" si="50"/>
        <v>0</v>
      </c>
    </row>
    <row r="1037" spans="1:8" s="33" customFormat="1" x14ac:dyDescent="0.25">
      <c r="A1037" s="12">
        <f>Riesgo!C1041</f>
        <v>0</v>
      </c>
      <c r="F1037" s="75">
        <f t="shared" si="48"/>
        <v>-0.16017661518942936</v>
      </c>
      <c r="G1037" s="26">
        <f t="shared" si="49"/>
        <v>0</v>
      </c>
      <c r="H1037" s="26">
        <f t="shared" si="50"/>
        <v>0</v>
      </c>
    </row>
    <row r="1038" spans="1:8" s="33" customFormat="1" x14ac:dyDescent="0.25">
      <c r="A1038" s="12">
        <f>Riesgo!C1042</f>
        <v>0</v>
      </c>
      <c r="F1038" s="75">
        <f t="shared" si="48"/>
        <v>-0.16017661518942936</v>
      </c>
      <c r="G1038" s="26">
        <f t="shared" si="49"/>
        <v>0</v>
      </c>
      <c r="H1038" s="26">
        <f t="shared" si="50"/>
        <v>0</v>
      </c>
    </row>
    <row r="1039" spans="1:8" s="33" customFormat="1" x14ac:dyDescent="0.25">
      <c r="A1039" s="12">
        <f>Riesgo!C1043</f>
        <v>0</v>
      </c>
      <c r="F1039" s="75">
        <f t="shared" si="48"/>
        <v>-0.16017661518942936</v>
      </c>
      <c r="G1039" s="26">
        <f t="shared" si="49"/>
        <v>0</v>
      </c>
      <c r="H1039" s="26">
        <f t="shared" si="50"/>
        <v>0</v>
      </c>
    </row>
    <row r="1040" spans="1:8" s="33" customFormat="1" x14ac:dyDescent="0.25">
      <c r="A1040" s="12">
        <f>Riesgo!C1044</f>
        <v>0</v>
      </c>
      <c r="F1040" s="75">
        <f t="shared" si="48"/>
        <v>-0.16017661518942936</v>
      </c>
      <c r="G1040" s="26">
        <f t="shared" si="49"/>
        <v>0</v>
      </c>
      <c r="H1040" s="26">
        <f t="shared" si="50"/>
        <v>0</v>
      </c>
    </row>
    <row r="1041" spans="1:8" s="33" customFormat="1" x14ac:dyDescent="0.25">
      <c r="A1041" s="12">
        <f>Riesgo!C1045</f>
        <v>0</v>
      </c>
      <c r="F1041" s="75">
        <f t="shared" si="48"/>
        <v>-0.16017661518942936</v>
      </c>
      <c r="G1041" s="26">
        <f t="shared" si="49"/>
        <v>0</v>
      </c>
      <c r="H1041" s="26">
        <f t="shared" si="50"/>
        <v>0</v>
      </c>
    </row>
    <row r="1042" spans="1:8" s="33" customFormat="1" x14ac:dyDescent="0.25">
      <c r="A1042" s="12">
        <f>Riesgo!C1046</f>
        <v>0.1138726028349934</v>
      </c>
      <c r="F1042" s="75">
        <f t="shared" si="48"/>
        <v>-4.6304012354435958E-2</v>
      </c>
      <c r="G1042" s="26">
        <f t="shared" si="49"/>
        <v>-9.9278652968456507E-5</v>
      </c>
      <c r="H1042" s="26">
        <f t="shared" si="50"/>
        <v>4.5969999735831703E-6</v>
      </c>
    </row>
    <row r="1043" spans="1:8" s="33" customFormat="1" x14ac:dyDescent="0.25">
      <c r="A1043" s="12">
        <f>Riesgo!C1047</f>
        <v>0</v>
      </c>
      <c r="F1043" s="75">
        <f t="shared" si="48"/>
        <v>-0.16017661518942936</v>
      </c>
      <c r="G1043" s="26">
        <f t="shared" si="49"/>
        <v>0</v>
      </c>
      <c r="H1043" s="26">
        <f t="shared" si="50"/>
        <v>0</v>
      </c>
    </row>
    <row r="1044" spans="1:8" s="33" customFormat="1" x14ac:dyDescent="0.25">
      <c r="A1044" s="12">
        <f>Riesgo!C1048</f>
        <v>0</v>
      </c>
      <c r="F1044" s="75">
        <f t="shared" si="48"/>
        <v>-0.16017661518942936</v>
      </c>
      <c r="G1044" s="26">
        <f t="shared" si="49"/>
        <v>0</v>
      </c>
      <c r="H1044" s="26">
        <f t="shared" si="50"/>
        <v>0</v>
      </c>
    </row>
    <row r="1045" spans="1:8" s="33" customFormat="1" x14ac:dyDescent="0.25">
      <c r="A1045" s="12">
        <f>Riesgo!C1049</f>
        <v>0</v>
      </c>
      <c r="F1045" s="75">
        <f t="shared" si="48"/>
        <v>-0.16017661518942936</v>
      </c>
      <c r="G1045" s="26">
        <f t="shared" si="49"/>
        <v>0</v>
      </c>
      <c r="H1045" s="26">
        <f t="shared" si="50"/>
        <v>0</v>
      </c>
    </row>
    <row r="1046" spans="1:8" s="33" customFormat="1" x14ac:dyDescent="0.25">
      <c r="A1046" s="12">
        <f>Riesgo!C1050</f>
        <v>0</v>
      </c>
      <c r="F1046" s="75">
        <f t="shared" si="48"/>
        <v>-0.16017661518942936</v>
      </c>
      <c r="G1046" s="26">
        <f t="shared" si="49"/>
        <v>0</v>
      </c>
      <c r="H1046" s="26">
        <f t="shared" si="50"/>
        <v>0</v>
      </c>
    </row>
    <row r="1047" spans="1:8" s="33" customFormat="1" x14ac:dyDescent="0.25">
      <c r="A1047" s="12">
        <f>Riesgo!C1051</f>
        <v>0</v>
      </c>
      <c r="F1047" s="75">
        <f t="shared" si="48"/>
        <v>-0.16017661518942936</v>
      </c>
      <c r="G1047" s="26">
        <f t="shared" si="49"/>
        <v>0</v>
      </c>
      <c r="H1047" s="26">
        <f t="shared" si="50"/>
        <v>0</v>
      </c>
    </row>
    <row r="1048" spans="1:8" s="33" customFormat="1" x14ac:dyDescent="0.25">
      <c r="A1048" s="12">
        <f>Riesgo!C1052</f>
        <v>0</v>
      </c>
      <c r="F1048" s="75">
        <f t="shared" si="48"/>
        <v>-0.16017661518942936</v>
      </c>
      <c r="G1048" s="26">
        <f t="shared" si="49"/>
        <v>0</v>
      </c>
      <c r="H1048" s="26">
        <f t="shared" si="50"/>
        <v>0</v>
      </c>
    </row>
    <row r="1049" spans="1:8" s="33" customFormat="1" x14ac:dyDescent="0.25">
      <c r="A1049" s="12">
        <f>Riesgo!C1053</f>
        <v>0.48799307960968386</v>
      </c>
      <c r="F1049" s="75">
        <f t="shared" si="48"/>
        <v>0.32781646442025447</v>
      </c>
      <c r="G1049" s="26">
        <f t="shared" si="49"/>
        <v>3.5228348664727606E-2</v>
      </c>
      <c r="H1049" s="26">
        <f t="shared" si="50"/>
        <v>1.1548432706634996E-2</v>
      </c>
    </row>
    <row r="1050" spans="1:8" s="33" customFormat="1" x14ac:dyDescent="0.25">
      <c r="A1050" s="12">
        <f>Riesgo!C1054</f>
        <v>0</v>
      </c>
      <c r="F1050" s="75">
        <f t="shared" si="48"/>
        <v>-0.16017661518942936</v>
      </c>
      <c r="G1050" s="26">
        <f t="shared" si="49"/>
        <v>0</v>
      </c>
      <c r="H1050" s="26">
        <f t="shared" si="50"/>
        <v>0</v>
      </c>
    </row>
    <row r="1051" spans="1:8" s="33" customFormat="1" x14ac:dyDescent="0.25">
      <c r="A1051" s="12">
        <f>Riesgo!C1055</f>
        <v>0</v>
      </c>
      <c r="F1051" s="75">
        <f t="shared" si="48"/>
        <v>-0.16017661518942936</v>
      </c>
      <c r="G1051" s="26">
        <f t="shared" si="49"/>
        <v>0</v>
      </c>
      <c r="H1051" s="26">
        <f t="shared" si="50"/>
        <v>0</v>
      </c>
    </row>
    <row r="1052" spans="1:8" s="33" customFormat="1" x14ac:dyDescent="0.25">
      <c r="A1052" s="12">
        <f>Riesgo!C1056</f>
        <v>0.36218038102613775</v>
      </c>
      <c r="F1052" s="75">
        <f t="shared" si="48"/>
        <v>0.2020037658367084</v>
      </c>
      <c r="G1052" s="26">
        <f t="shared" si="49"/>
        <v>8.2428689921972068E-3</v>
      </c>
      <c r="H1052" s="26">
        <f t="shared" si="50"/>
        <v>1.6650905777224692E-3</v>
      </c>
    </row>
    <row r="1053" spans="1:8" s="33" customFormat="1" x14ac:dyDescent="0.25">
      <c r="A1053" s="12">
        <f>Riesgo!C1057</f>
        <v>0</v>
      </c>
      <c r="F1053" s="75">
        <f t="shared" si="48"/>
        <v>-0.16017661518942936</v>
      </c>
      <c r="G1053" s="26">
        <f t="shared" si="49"/>
        <v>0</v>
      </c>
      <c r="H1053" s="26">
        <f t="shared" si="50"/>
        <v>0</v>
      </c>
    </row>
    <row r="1054" spans="1:8" s="33" customFormat="1" x14ac:dyDescent="0.25">
      <c r="A1054" s="12">
        <f>Riesgo!C1058</f>
        <v>0.22769143783183868</v>
      </c>
      <c r="F1054" s="75">
        <f t="shared" si="48"/>
        <v>6.7514822642409322E-2</v>
      </c>
      <c r="G1054" s="26">
        <f t="shared" si="49"/>
        <v>3.0774952648811153E-4</v>
      </c>
      <c r="H1054" s="26">
        <f t="shared" si="50"/>
        <v>2.0777654699130298E-5</v>
      </c>
    </row>
    <row r="1055" spans="1:8" s="33" customFormat="1" x14ac:dyDescent="0.25">
      <c r="A1055" s="12">
        <f>Riesgo!C1059</f>
        <v>0.6310901059766747</v>
      </c>
      <c r="F1055" s="75">
        <f t="shared" si="48"/>
        <v>0.47091349078724531</v>
      </c>
      <c r="G1055" s="26">
        <f t="shared" si="49"/>
        <v>0.10442954770322387</v>
      </c>
      <c r="H1055" s="26">
        <f t="shared" si="50"/>
        <v>4.9177282850258311E-2</v>
      </c>
    </row>
    <row r="1056" spans="1:8" s="33" customFormat="1" x14ac:dyDescent="0.25">
      <c r="A1056" s="12">
        <f>Riesgo!C1060</f>
        <v>0</v>
      </c>
      <c r="F1056" s="75">
        <f t="shared" si="48"/>
        <v>-0.16017661518942936</v>
      </c>
      <c r="G1056" s="26">
        <f t="shared" si="49"/>
        <v>0</v>
      </c>
      <c r="H1056" s="26">
        <f t="shared" si="50"/>
        <v>0</v>
      </c>
    </row>
    <row r="1057" spans="1:8" s="33" customFormat="1" x14ac:dyDescent="0.25">
      <c r="A1057" s="12">
        <f>Riesgo!C1061</f>
        <v>0</v>
      </c>
      <c r="F1057" s="75">
        <f t="shared" si="48"/>
        <v>-0.16017661518942936</v>
      </c>
      <c r="G1057" s="26">
        <f t="shared" si="49"/>
        <v>0</v>
      </c>
      <c r="H1057" s="26">
        <f t="shared" si="50"/>
        <v>0</v>
      </c>
    </row>
    <row r="1058" spans="1:8" s="33" customFormat="1" x14ac:dyDescent="0.25">
      <c r="A1058" s="12">
        <f>Riesgo!C1062</f>
        <v>0.68174718945092827</v>
      </c>
      <c r="F1058" s="75">
        <f t="shared" si="48"/>
        <v>0.52157057426149889</v>
      </c>
      <c r="G1058" s="26">
        <f t="shared" si="49"/>
        <v>0.14188590177254592</v>
      </c>
      <c r="H1058" s="26">
        <f t="shared" si="50"/>
        <v>7.4003511267117406E-2</v>
      </c>
    </row>
    <row r="1059" spans="1:8" s="33" customFormat="1" x14ac:dyDescent="0.25">
      <c r="A1059" s="12">
        <f>Riesgo!C1063</f>
        <v>0</v>
      </c>
      <c r="F1059" s="75">
        <f t="shared" si="48"/>
        <v>-0.16017661518942936</v>
      </c>
      <c r="G1059" s="26">
        <f t="shared" si="49"/>
        <v>0</v>
      </c>
      <c r="H1059" s="26">
        <f t="shared" si="50"/>
        <v>0</v>
      </c>
    </row>
    <row r="1060" spans="1:8" s="33" customFormat="1" x14ac:dyDescent="0.25">
      <c r="A1060" s="12">
        <f>Riesgo!C1064</f>
        <v>1</v>
      </c>
      <c r="F1060" s="75">
        <f t="shared" si="48"/>
        <v>0.83982338481057062</v>
      </c>
      <c r="G1060" s="26">
        <f t="shared" si="49"/>
        <v>0.59233021956767806</v>
      </c>
      <c r="H1060" s="26">
        <f t="shared" si="50"/>
        <v>0.49745276992291593</v>
      </c>
    </row>
    <row r="1061" spans="1:8" s="33" customFormat="1" x14ac:dyDescent="0.25">
      <c r="A1061" s="12">
        <f>Riesgo!C1065</f>
        <v>0</v>
      </c>
      <c r="F1061" s="75">
        <f t="shared" si="48"/>
        <v>-0.16017661518942936</v>
      </c>
      <c r="G1061" s="26">
        <f t="shared" si="49"/>
        <v>0</v>
      </c>
      <c r="H1061" s="26">
        <f t="shared" si="50"/>
        <v>0</v>
      </c>
    </row>
    <row r="1062" spans="1:8" s="33" customFormat="1" x14ac:dyDescent="0.25">
      <c r="A1062" s="12">
        <f>Riesgo!C1066</f>
        <v>0.18987493651366094</v>
      </c>
      <c r="F1062" s="75">
        <f t="shared" si="48"/>
        <v>2.9698321324231586E-2</v>
      </c>
      <c r="G1062" s="26">
        <f t="shared" si="49"/>
        <v>2.6193631021749144E-5</v>
      </c>
      <c r="H1062" s="26">
        <f t="shared" si="50"/>
        <v>7.7790687073226658E-7</v>
      </c>
    </row>
    <row r="1063" spans="1:8" s="33" customFormat="1" x14ac:dyDescent="0.25">
      <c r="A1063" s="12">
        <f>Riesgo!C1067</f>
        <v>0.64748969519132515</v>
      </c>
      <c r="F1063" s="75">
        <f t="shared" si="48"/>
        <v>0.48731308000189577</v>
      </c>
      <c r="G1063" s="26">
        <f t="shared" si="49"/>
        <v>0.11572420484948365</v>
      </c>
      <c r="H1063" s="26">
        <f t="shared" si="50"/>
        <v>5.6393918695972198E-2</v>
      </c>
    </row>
    <row r="1064" spans="1:8" s="33" customFormat="1" x14ac:dyDescent="0.25">
      <c r="A1064" s="12">
        <f>Riesgo!C1068</f>
        <v>0</v>
      </c>
      <c r="F1064" s="75">
        <f t="shared" si="48"/>
        <v>-0.16017661518942936</v>
      </c>
      <c r="G1064" s="26">
        <f t="shared" si="49"/>
        <v>0</v>
      </c>
      <c r="H1064" s="26">
        <f t="shared" si="50"/>
        <v>0</v>
      </c>
    </row>
    <row r="1065" spans="1:8" s="33" customFormat="1" x14ac:dyDescent="0.25">
      <c r="A1065" s="12">
        <f>Riesgo!C1069</f>
        <v>0</v>
      </c>
      <c r="F1065" s="75">
        <f t="shared" si="48"/>
        <v>-0.16017661518942936</v>
      </c>
      <c r="G1065" s="26">
        <f t="shared" si="49"/>
        <v>0</v>
      </c>
      <c r="H1065" s="26">
        <f t="shared" si="50"/>
        <v>0</v>
      </c>
    </row>
    <row r="1066" spans="1:8" s="33" customFormat="1" x14ac:dyDescent="0.25">
      <c r="A1066" s="12">
        <f>Riesgo!C1070</f>
        <v>0</v>
      </c>
      <c r="F1066" s="75">
        <f t="shared" si="48"/>
        <v>-0.16017661518942936</v>
      </c>
      <c r="G1066" s="26">
        <f t="shared" si="49"/>
        <v>0</v>
      </c>
      <c r="H1066" s="26">
        <f t="shared" si="50"/>
        <v>0</v>
      </c>
    </row>
    <row r="1067" spans="1:8" s="33" customFormat="1" x14ac:dyDescent="0.25">
      <c r="A1067" s="12">
        <f>Riesgo!C1071</f>
        <v>0</v>
      </c>
      <c r="F1067" s="75">
        <f t="shared" si="48"/>
        <v>-0.16017661518942936</v>
      </c>
      <c r="G1067" s="26">
        <f t="shared" si="49"/>
        <v>0</v>
      </c>
      <c r="H1067" s="26">
        <f t="shared" si="50"/>
        <v>0</v>
      </c>
    </row>
    <row r="1068" spans="1:8" s="33" customFormat="1" x14ac:dyDescent="0.25">
      <c r="A1068" s="12">
        <f>Riesgo!C1072</f>
        <v>0.31723544062260772</v>
      </c>
      <c r="F1068" s="75">
        <f t="shared" si="48"/>
        <v>0.15705882543317837</v>
      </c>
      <c r="G1068" s="26">
        <f t="shared" si="49"/>
        <v>3.8742445943740805E-3</v>
      </c>
      <c r="H1068" s="26">
        <f t="shared" si="50"/>
        <v>6.0848430543323367E-4</v>
      </c>
    </row>
    <row r="1069" spans="1:8" s="33" customFormat="1" x14ac:dyDescent="0.25">
      <c r="A1069" s="12">
        <f>Riesgo!C1073</f>
        <v>0</v>
      </c>
      <c r="F1069" s="75">
        <f t="shared" si="48"/>
        <v>-0.16017661518942936</v>
      </c>
      <c r="G1069" s="26">
        <f t="shared" si="49"/>
        <v>0</v>
      </c>
      <c r="H1069" s="26">
        <f t="shared" si="50"/>
        <v>0</v>
      </c>
    </row>
    <row r="1070" spans="1:8" s="33" customFormat="1" x14ac:dyDescent="0.25">
      <c r="A1070" s="12">
        <f>Riesgo!C1074</f>
        <v>0.31465968970188707</v>
      </c>
      <c r="F1070" s="75">
        <f t="shared" si="48"/>
        <v>0.15448307451245771</v>
      </c>
      <c r="G1070" s="26">
        <f t="shared" si="49"/>
        <v>3.6867417109179641E-3</v>
      </c>
      <c r="H1070" s="26">
        <f t="shared" si="50"/>
        <v>5.6953919443592578E-4</v>
      </c>
    </row>
    <row r="1071" spans="1:8" s="33" customFormat="1" x14ac:dyDescent="0.25">
      <c r="A1071" s="12">
        <f>Riesgo!C1075</f>
        <v>0.78724032006721245</v>
      </c>
      <c r="F1071" s="75">
        <f t="shared" si="48"/>
        <v>0.62706370487778307</v>
      </c>
      <c r="G1071" s="26">
        <f t="shared" si="49"/>
        <v>0.24656702333863634</v>
      </c>
      <c r="H1071" s="26">
        <f t="shared" si="50"/>
        <v>0.15461323115541212</v>
      </c>
    </row>
    <row r="1072" spans="1:8" s="33" customFormat="1" x14ac:dyDescent="0.25">
      <c r="A1072" s="12">
        <f>Riesgo!C1076</f>
        <v>0.23148966766001972</v>
      </c>
      <c r="F1072" s="75">
        <f t="shared" si="48"/>
        <v>7.131305247059036E-2</v>
      </c>
      <c r="G1072" s="26">
        <f t="shared" si="49"/>
        <v>3.6266619758636907E-4</v>
      </c>
      <c r="H1072" s="26">
        <f t="shared" si="50"/>
        <v>2.5862833577786228E-5</v>
      </c>
    </row>
    <row r="1073" spans="1:8" s="33" customFormat="1" x14ac:dyDescent="0.25">
      <c r="A1073" s="12">
        <f>Riesgo!C1077</f>
        <v>0.91671204788508476</v>
      </c>
      <c r="F1073" s="75">
        <f t="shared" si="48"/>
        <v>0.75653543269565537</v>
      </c>
      <c r="G1073" s="26">
        <f t="shared" si="49"/>
        <v>0.43299992354570765</v>
      </c>
      <c r="H1073" s="26">
        <f t="shared" si="50"/>
        <v>0.32757978451683761</v>
      </c>
    </row>
    <row r="1074" spans="1:8" s="33" customFormat="1" x14ac:dyDescent="0.25">
      <c r="A1074" s="12">
        <f>Riesgo!C1078</f>
        <v>0</v>
      </c>
      <c r="F1074" s="75">
        <f t="shared" si="48"/>
        <v>-0.16017661518942936</v>
      </c>
      <c r="G1074" s="26">
        <f t="shared" si="49"/>
        <v>0</v>
      </c>
      <c r="H1074" s="26">
        <f t="shared" si="50"/>
        <v>0</v>
      </c>
    </row>
    <row r="1075" spans="1:8" s="33" customFormat="1" x14ac:dyDescent="0.25">
      <c r="A1075" s="12">
        <f>Riesgo!C1079</f>
        <v>0</v>
      </c>
      <c r="F1075" s="75">
        <f t="shared" si="48"/>
        <v>-0.16017661518942936</v>
      </c>
      <c r="G1075" s="26">
        <f t="shared" si="49"/>
        <v>0</v>
      </c>
      <c r="H1075" s="26">
        <f t="shared" si="50"/>
        <v>0</v>
      </c>
    </row>
    <row r="1076" spans="1:8" s="33" customFormat="1" x14ac:dyDescent="0.25">
      <c r="A1076" s="12">
        <f>Riesgo!C1080</f>
        <v>0</v>
      </c>
      <c r="F1076" s="75">
        <f t="shared" si="48"/>
        <v>-0.16017661518942936</v>
      </c>
      <c r="G1076" s="26">
        <f t="shared" si="49"/>
        <v>0</v>
      </c>
      <c r="H1076" s="26">
        <f t="shared" si="50"/>
        <v>0</v>
      </c>
    </row>
    <row r="1077" spans="1:8" s="33" customFormat="1" x14ac:dyDescent="0.25">
      <c r="A1077" s="12">
        <f>Riesgo!C1081</f>
        <v>0</v>
      </c>
      <c r="F1077" s="75">
        <f t="shared" si="48"/>
        <v>-0.16017661518942936</v>
      </c>
      <c r="G1077" s="26">
        <f t="shared" si="49"/>
        <v>0</v>
      </c>
      <c r="H1077" s="26">
        <f t="shared" si="50"/>
        <v>0</v>
      </c>
    </row>
    <row r="1078" spans="1:8" s="33" customFormat="1" x14ac:dyDescent="0.25">
      <c r="A1078" s="12">
        <f>Riesgo!C1082</f>
        <v>8.8069229425943168E-2</v>
      </c>
      <c r="F1078" s="75">
        <f t="shared" si="48"/>
        <v>-7.2107385763486187E-2</v>
      </c>
      <c r="G1078" s="26">
        <f t="shared" si="49"/>
        <v>-3.7492055547975296E-4</v>
      </c>
      <c r="H1078" s="26">
        <f t="shared" si="50"/>
        <v>2.7034541124639071E-5</v>
      </c>
    </row>
    <row r="1079" spans="1:8" s="33" customFormat="1" x14ac:dyDescent="0.25">
      <c r="A1079" s="12">
        <f>Riesgo!C1083</f>
        <v>0</v>
      </c>
      <c r="F1079" s="75">
        <f t="shared" si="48"/>
        <v>-0.16017661518942936</v>
      </c>
      <c r="G1079" s="26">
        <f t="shared" si="49"/>
        <v>0</v>
      </c>
      <c r="H1079" s="26">
        <f t="shared" si="50"/>
        <v>0</v>
      </c>
    </row>
    <row r="1080" spans="1:8" s="33" customFormat="1" x14ac:dyDescent="0.25">
      <c r="A1080" s="12">
        <f>Riesgo!C1084</f>
        <v>0</v>
      </c>
      <c r="F1080" s="75">
        <f t="shared" si="48"/>
        <v>-0.16017661518942936</v>
      </c>
      <c r="G1080" s="26">
        <f t="shared" si="49"/>
        <v>0</v>
      </c>
      <c r="H1080" s="26">
        <f t="shared" si="50"/>
        <v>0</v>
      </c>
    </row>
    <row r="1081" spans="1:8" s="33" customFormat="1" x14ac:dyDescent="0.25">
      <c r="A1081" s="12">
        <f>Riesgo!C1085</f>
        <v>1</v>
      </c>
      <c r="F1081" s="75">
        <f t="shared" si="48"/>
        <v>0.83982338481057062</v>
      </c>
      <c r="G1081" s="26">
        <f t="shared" si="49"/>
        <v>0.59233021956767806</v>
      </c>
      <c r="H1081" s="26">
        <f t="shared" si="50"/>
        <v>0.49745276992291593</v>
      </c>
    </row>
    <row r="1082" spans="1:8" s="33" customFormat="1" x14ac:dyDescent="0.25">
      <c r="A1082" s="12">
        <f>Riesgo!C1086</f>
        <v>0.45200909780420084</v>
      </c>
      <c r="F1082" s="75">
        <f t="shared" si="48"/>
        <v>0.29183248261477146</v>
      </c>
      <c r="G1082" s="26">
        <f t="shared" si="49"/>
        <v>2.485426297067387E-2</v>
      </c>
      <c r="H1082" s="26">
        <f t="shared" si="50"/>
        <v>7.2532812662921406E-3</v>
      </c>
    </row>
    <row r="1083" spans="1:8" s="33" customFormat="1" x14ac:dyDescent="0.25">
      <c r="A1083" s="12">
        <f>Riesgo!C1087</f>
        <v>0</v>
      </c>
      <c r="F1083" s="75">
        <f t="shared" si="48"/>
        <v>-0.16017661518942936</v>
      </c>
      <c r="G1083" s="26">
        <f t="shared" si="49"/>
        <v>0</v>
      </c>
      <c r="H1083" s="26">
        <f t="shared" si="50"/>
        <v>0</v>
      </c>
    </row>
    <row r="1084" spans="1:8" s="33" customFormat="1" x14ac:dyDescent="0.25">
      <c r="A1084" s="12">
        <f>Riesgo!C1088</f>
        <v>0</v>
      </c>
      <c r="F1084" s="75">
        <f t="shared" si="48"/>
        <v>-0.16017661518942936</v>
      </c>
      <c r="G1084" s="26">
        <f t="shared" si="49"/>
        <v>0</v>
      </c>
      <c r="H1084" s="26">
        <f t="shared" si="50"/>
        <v>0</v>
      </c>
    </row>
    <row r="1085" spans="1:8" s="33" customFormat="1" x14ac:dyDescent="0.25">
      <c r="A1085" s="12">
        <f>Riesgo!C1089</f>
        <v>0</v>
      </c>
      <c r="F1085" s="75">
        <f t="shared" si="48"/>
        <v>-0.16017661518942936</v>
      </c>
      <c r="G1085" s="26">
        <f t="shared" si="49"/>
        <v>0</v>
      </c>
      <c r="H1085" s="26">
        <f t="shared" si="50"/>
        <v>0</v>
      </c>
    </row>
    <row r="1086" spans="1:8" s="33" customFormat="1" x14ac:dyDescent="0.25">
      <c r="A1086" s="12">
        <f>Riesgo!C1090</f>
        <v>0.36344735363579067</v>
      </c>
      <c r="F1086" s="75">
        <f t="shared" si="48"/>
        <v>0.20327073844636132</v>
      </c>
      <c r="G1086" s="26">
        <f t="shared" si="49"/>
        <v>8.3989422410308111E-3</v>
      </c>
      <c r="H1086" s="26">
        <f t="shared" si="50"/>
        <v>1.7072591915026697E-3</v>
      </c>
    </row>
    <row r="1087" spans="1:8" s="33" customFormat="1" x14ac:dyDescent="0.25">
      <c r="A1087" s="12">
        <f>Riesgo!C1091</f>
        <v>0.58995859206873813</v>
      </c>
      <c r="F1087" s="75">
        <f t="shared" si="48"/>
        <v>0.42978197687930875</v>
      </c>
      <c r="G1087" s="26">
        <f t="shared" si="49"/>
        <v>7.9386123883553733E-2</v>
      </c>
      <c r="H1087" s="26">
        <f t="shared" si="50"/>
        <v>3.4118725259459429E-2</v>
      </c>
    </row>
    <row r="1088" spans="1:8" s="33" customFormat="1" x14ac:dyDescent="0.25">
      <c r="A1088" s="12">
        <f>Riesgo!C1092</f>
        <v>0</v>
      </c>
      <c r="F1088" s="75">
        <f t="shared" si="48"/>
        <v>-0.16017661518942936</v>
      </c>
      <c r="G1088" s="26">
        <f t="shared" si="49"/>
        <v>0</v>
      </c>
      <c r="H1088" s="26">
        <f t="shared" si="50"/>
        <v>0</v>
      </c>
    </row>
    <row r="1089" spans="1:8" s="33" customFormat="1" x14ac:dyDescent="0.25">
      <c r="A1089" s="12">
        <f>Riesgo!C1093</f>
        <v>0.60829585342920234</v>
      </c>
      <c r="F1089" s="75">
        <f t="shared" si="48"/>
        <v>0.44811923823977295</v>
      </c>
      <c r="G1089" s="26">
        <f t="shared" si="49"/>
        <v>8.9987205885387986E-2</v>
      </c>
      <c r="H1089" s="26">
        <f t="shared" si="50"/>
        <v>4.0324998152685684E-2</v>
      </c>
    </row>
    <row r="1090" spans="1:8" s="33" customFormat="1" x14ac:dyDescent="0.25">
      <c r="A1090" s="12">
        <f>Riesgo!C1094</f>
        <v>0.19174887801378762</v>
      </c>
      <c r="F1090" s="75">
        <f t="shared" si="48"/>
        <v>3.1572262824358266E-2</v>
      </c>
      <c r="G1090" s="26">
        <f t="shared" si="49"/>
        <v>3.1471477210800462E-5</v>
      </c>
      <c r="H1090" s="26">
        <f t="shared" si="50"/>
        <v>9.9362574997019389E-7</v>
      </c>
    </row>
    <row r="1091" spans="1:8" s="33" customFormat="1" x14ac:dyDescent="0.25">
      <c r="A1091" s="12">
        <f>Riesgo!C1095</f>
        <v>0.12639911306177964</v>
      </c>
      <c r="F1091" s="75">
        <f t="shared" ref="F1091:F1154" si="51">A1091-$D$4</f>
        <v>-3.3777502127649711E-2</v>
      </c>
      <c r="G1091" s="26">
        <f t="shared" ref="G1091:G1154" si="52">IF(A1091=0,0,(A1091-D$4)^3)</f>
        <v>-3.8537415904791008E-5</v>
      </c>
      <c r="H1091" s="26">
        <f t="shared" ref="H1091:H1154" si="53">IF(A1091=0,0,(A1091-D$4)^4)</f>
        <v>1.3016976477181999E-6</v>
      </c>
    </row>
    <row r="1092" spans="1:8" s="33" customFormat="1" x14ac:dyDescent="0.25">
      <c r="A1092" s="12">
        <f>Riesgo!C1096</f>
        <v>0</v>
      </c>
      <c r="F1092" s="75">
        <f t="shared" si="51"/>
        <v>-0.16017661518942936</v>
      </c>
      <c r="G1092" s="26">
        <f t="shared" si="52"/>
        <v>0</v>
      </c>
      <c r="H1092" s="26">
        <f t="shared" si="53"/>
        <v>0</v>
      </c>
    </row>
    <row r="1093" spans="1:8" s="33" customFormat="1" x14ac:dyDescent="0.25">
      <c r="A1093" s="12">
        <f>Riesgo!C1097</f>
        <v>0</v>
      </c>
      <c r="F1093" s="75">
        <f t="shared" si="51"/>
        <v>-0.16017661518942936</v>
      </c>
      <c r="G1093" s="26">
        <f t="shared" si="52"/>
        <v>0</v>
      </c>
      <c r="H1093" s="26">
        <f t="shared" si="53"/>
        <v>0</v>
      </c>
    </row>
    <row r="1094" spans="1:8" s="33" customFormat="1" x14ac:dyDescent="0.25">
      <c r="A1094" s="12">
        <f>Riesgo!C1098</f>
        <v>0.10237537591092405</v>
      </c>
      <c r="F1094" s="75">
        <f t="shared" si="51"/>
        <v>-5.7801239278505306E-2</v>
      </c>
      <c r="G1094" s="26">
        <f t="shared" si="52"/>
        <v>-1.9311297295991658E-4</v>
      </c>
      <c r="H1094" s="26">
        <f t="shared" si="53"/>
        <v>1.1162169157839665E-5</v>
      </c>
    </row>
    <row r="1095" spans="1:8" s="33" customFormat="1" x14ac:dyDescent="0.25">
      <c r="A1095" s="12">
        <f>Riesgo!C1099</f>
        <v>1</v>
      </c>
      <c r="F1095" s="75">
        <f t="shared" si="51"/>
        <v>0.83982338481057062</v>
      </c>
      <c r="G1095" s="26">
        <f t="shared" si="52"/>
        <v>0.59233021956767806</v>
      </c>
      <c r="H1095" s="26">
        <f t="shared" si="53"/>
        <v>0.49745276992291593</v>
      </c>
    </row>
    <row r="1096" spans="1:8" s="33" customFormat="1" x14ac:dyDescent="0.25">
      <c r="A1096" s="12">
        <f>Riesgo!C1100</f>
        <v>0.63291625681355779</v>
      </c>
      <c r="F1096" s="75">
        <f t="shared" si="51"/>
        <v>0.4727396416241284</v>
      </c>
      <c r="G1096" s="26">
        <f t="shared" si="52"/>
        <v>0.10564916401414572</v>
      </c>
      <c r="H1096" s="26">
        <f t="shared" si="53"/>
        <v>4.9944547933936011E-2</v>
      </c>
    </row>
    <row r="1097" spans="1:8" s="33" customFormat="1" x14ac:dyDescent="0.25">
      <c r="A1097" s="12">
        <f>Riesgo!C1101</f>
        <v>0.16374299413267485</v>
      </c>
      <c r="F1097" s="75">
        <f t="shared" si="51"/>
        <v>3.5663789432454907E-3</v>
      </c>
      <c r="G1097" s="26">
        <f t="shared" si="52"/>
        <v>4.5360983363906003E-8</v>
      </c>
      <c r="H1097" s="26">
        <f t="shared" si="53"/>
        <v>1.6177445591394337E-10</v>
      </c>
    </row>
    <row r="1098" spans="1:8" s="33" customFormat="1" x14ac:dyDescent="0.25">
      <c r="A1098" s="12">
        <f>Riesgo!C1102</f>
        <v>1.6716328799732089E-2</v>
      </c>
      <c r="F1098" s="75">
        <f t="shared" si="51"/>
        <v>-0.14346028638969727</v>
      </c>
      <c r="G1098" s="26">
        <f t="shared" si="52"/>
        <v>-2.9525351761341433E-3</v>
      </c>
      <c r="H1098" s="26">
        <f t="shared" si="53"/>
        <v>4.2357154194385945E-4</v>
      </c>
    </row>
    <row r="1099" spans="1:8" s="33" customFormat="1" x14ac:dyDescent="0.25">
      <c r="A1099" s="12">
        <f>Riesgo!C1103</f>
        <v>0</v>
      </c>
      <c r="F1099" s="75">
        <f t="shared" si="51"/>
        <v>-0.16017661518942936</v>
      </c>
      <c r="G1099" s="26">
        <f t="shared" si="52"/>
        <v>0</v>
      </c>
      <c r="H1099" s="26">
        <f t="shared" si="53"/>
        <v>0</v>
      </c>
    </row>
    <row r="1100" spans="1:8" s="33" customFormat="1" x14ac:dyDescent="0.25">
      <c r="A1100" s="12">
        <f>Riesgo!C1104</f>
        <v>0.34696544820374886</v>
      </c>
      <c r="F1100" s="75">
        <f t="shared" si="51"/>
        <v>0.18678883301431951</v>
      </c>
      <c r="G1100" s="26">
        <f t="shared" si="52"/>
        <v>6.5170751114461316E-3</v>
      </c>
      <c r="H1100" s="26">
        <f t="shared" si="53"/>
        <v>1.2173168547336892E-3</v>
      </c>
    </row>
    <row r="1101" spans="1:8" s="33" customFormat="1" x14ac:dyDescent="0.25">
      <c r="A1101" s="12">
        <f>Riesgo!C1105</f>
        <v>0</v>
      </c>
      <c r="F1101" s="75">
        <f t="shared" si="51"/>
        <v>-0.16017661518942936</v>
      </c>
      <c r="G1101" s="26">
        <f t="shared" si="52"/>
        <v>0</v>
      </c>
      <c r="H1101" s="26">
        <f t="shared" si="53"/>
        <v>0</v>
      </c>
    </row>
    <row r="1102" spans="1:8" s="33" customFormat="1" x14ac:dyDescent="0.25">
      <c r="A1102" s="12">
        <f>Riesgo!C1106</f>
        <v>0</v>
      </c>
      <c r="F1102" s="75">
        <f t="shared" si="51"/>
        <v>-0.16017661518942936</v>
      </c>
      <c r="G1102" s="26">
        <f t="shared" si="52"/>
        <v>0</v>
      </c>
      <c r="H1102" s="26">
        <f t="shared" si="53"/>
        <v>0</v>
      </c>
    </row>
    <row r="1103" spans="1:8" s="33" customFormat="1" x14ac:dyDescent="0.25">
      <c r="A1103" s="12">
        <f>Riesgo!C1107</f>
        <v>0</v>
      </c>
      <c r="F1103" s="75">
        <f t="shared" si="51"/>
        <v>-0.16017661518942936</v>
      </c>
      <c r="G1103" s="26">
        <f t="shared" si="52"/>
        <v>0</v>
      </c>
      <c r="H1103" s="26">
        <f t="shared" si="53"/>
        <v>0</v>
      </c>
    </row>
    <row r="1104" spans="1:8" s="33" customFormat="1" x14ac:dyDescent="0.25">
      <c r="A1104" s="12">
        <f>Riesgo!C1108</f>
        <v>0.30526730270555291</v>
      </c>
      <c r="F1104" s="75">
        <f t="shared" si="51"/>
        <v>0.14509068751612356</v>
      </c>
      <c r="G1104" s="26">
        <f t="shared" si="52"/>
        <v>3.0543486933634558E-3</v>
      </c>
      <c r="H1104" s="26">
        <f t="shared" si="53"/>
        <v>4.4315755183407747E-4</v>
      </c>
    </row>
    <row r="1105" spans="1:8" s="33" customFormat="1" x14ac:dyDescent="0.25">
      <c r="A1105" s="12">
        <f>Riesgo!C1109</f>
        <v>0.28057201906232232</v>
      </c>
      <c r="F1105" s="75">
        <f t="shared" si="51"/>
        <v>0.12039540387289296</v>
      </c>
      <c r="G1105" s="26">
        <f t="shared" si="52"/>
        <v>1.7451377930482587E-3</v>
      </c>
      <c r="H1105" s="26">
        <f t="shared" si="53"/>
        <v>2.101065694078942E-4</v>
      </c>
    </row>
    <row r="1106" spans="1:8" s="33" customFormat="1" x14ac:dyDescent="0.25">
      <c r="A1106" s="12">
        <f>Riesgo!C1110</f>
        <v>0.59090309849618217</v>
      </c>
      <c r="F1106" s="75">
        <f t="shared" si="51"/>
        <v>0.43072648330675278</v>
      </c>
      <c r="G1106" s="26">
        <f t="shared" si="52"/>
        <v>7.9910661507291203E-2</v>
      </c>
      <c r="H1106" s="26">
        <f t="shared" si="53"/>
        <v>3.4419638209751836E-2</v>
      </c>
    </row>
    <row r="1107" spans="1:8" s="33" customFormat="1" x14ac:dyDescent="0.25">
      <c r="A1107" s="12">
        <f>Riesgo!C1111</f>
        <v>0</v>
      </c>
      <c r="F1107" s="75">
        <f t="shared" si="51"/>
        <v>-0.16017661518942936</v>
      </c>
      <c r="G1107" s="26">
        <f t="shared" si="52"/>
        <v>0</v>
      </c>
      <c r="H1107" s="26">
        <f t="shared" si="53"/>
        <v>0</v>
      </c>
    </row>
    <row r="1108" spans="1:8" s="33" customFormat="1" x14ac:dyDescent="0.25">
      <c r="A1108" s="12">
        <f>Riesgo!C1112</f>
        <v>0</v>
      </c>
      <c r="F1108" s="75">
        <f t="shared" si="51"/>
        <v>-0.16017661518942936</v>
      </c>
      <c r="G1108" s="26">
        <f t="shared" si="52"/>
        <v>0</v>
      </c>
      <c r="H1108" s="26">
        <f t="shared" si="53"/>
        <v>0</v>
      </c>
    </row>
    <row r="1109" spans="1:8" s="33" customFormat="1" x14ac:dyDescent="0.25">
      <c r="A1109" s="12">
        <f>Riesgo!C1113</f>
        <v>0</v>
      </c>
      <c r="F1109" s="75">
        <f t="shared" si="51"/>
        <v>-0.16017661518942936</v>
      </c>
      <c r="G1109" s="26">
        <f t="shared" si="52"/>
        <v>0</v>
      </c>
      <c r="H1109" s="26">
        <f t="shared" si="53"/>
        <v>0</v>
      </c>
    </row>
    <row r="1110" spans="1:8" s="33" customFormat="1" x14ac:dyDescent="0.25">
      <c r="A1110" s="12">
        <f>Riesgo!C1114</f>
        <v>0.805769767086707</v>
      </c>
      <c r="F1110" s="75">
        <f t="shared" si="51"/>
        <v>0.64559315189727762</v>
      </c>
      <c r="G1110" s="26">
        <f t="shared" si="52"/>
        <v>0.26907710405233315</v>
      </c>
      <c r="H1110" s="26">
        <f t="shared" si="53"/>
        <v>0.17371433570853748</v>
      </c>
    </row>
    <row r="1111" spans="1:8" s="33" customFormat="1" x14ac:dyDescent="0.25">
      <c r="A1111" s="12">
        <f>Riesgo!C1115</f>
        <v>0.41073339974488288</v>
      </c>
      <c r="F1111" s="75">
        <f t="shared" si="51"/>
        <v>0.25055678455545349</v>
      </c>
      <c r="G1111" s="26">
        <f t="shared" si="52"/>
        <v>1.5729629783536668E-2</v>
      </c>
      <c r="H1111" s="26">
        <f t="shared" si="53"/>
        <v>3.9411654608106413E-3</v>
      </c>
    </row>
    <row r="1112" spans="1:8" s="33" customFormat="1" x14ac:dyDescent="0.25">
      <c r="A1112" s="12">
        <f>Riesgo!C1116</f>
        <v>0</v>
      </c>
      <c r="F1112" s="75">
        <f t="shared" si="51"/>
        <v>-0.16017661518942936</v>
      </c>
      <c r="G1112" s="26">
        <f t="shared" si="52"/>
        <v>0</v>
      </c>
      <c r="H1112" s="26">
        <f t="shared" si="53"/>
        <v>0</v>
      </c>
    </row>
    <row r="1113" spans="1:8" s="33" customFormat="1" x14ac:dyDescent="0.25">
      <c r="A1113" s="12">
        <f>Riesgo!C1117</f>
        <v>0</v>
      </c>
      <c r="F1113" s="75">
        <f t="shared" si="51"/>
        <v>-0.16017661518942936</v>
      </c>
      <c r="G1113" s="26">
        <f t="shared" si="52"/>
        <v>0</v>
      </c>
      <c r="H1113" s="26">
        <f t="shared" si="53"/>
        <v>0</v>
      </c>
    </row>
    <row r="1114" spans="1:8" s="33" customFormat="1" x14ac:dyDescent="0.25">
      <c r="A1114" s="12">
        <f>Riesgo!C1118</f>
        <v>0.71035250788930082</v>
      </c>
      <c r="F1114" s="75">
        <f t="shared" si="51"/>
        <v>0.55017589269987144</v>
      </c>
      <c r="G1114" s="26">
        <f t="shared" si="52"/>
        <v>0.16653467367867422</v>
      </c>
      <c r="H1114" s="26">
        <f t="shared" si="53"/>
        <v>9.1623362756646357E-2</v>
      </c>
    </row>
    <row r="1115" spans="1:8" s="33" customFormat="1" x14ac:dyDescent="0.25">
      <c r="A1115" s="12">
        <f>Riesgo!C1119</f>
        <v>0</v>
      </c>
      <c r="F1115" s="75">
        <f t="shared" si="51"/>
        <v>-0.16017661518942936</v>
      </c>
      <c r="G1115" s="26">
        <f t="shared" si="52"/>
        <v>0</v>
      </c>
      <c r="H1115" s="26">
        <f t="shared" si="53"/>
        <v>0</v>
      </c>
    </row>
    <row r="1116" spans="1:8" s="33" customFormat="1" x14ac:dyDescent="0.25">
      <c r="A1116" s="12">
        <f>Riesgo!C1120</f>
        <v>0.88110644003557226</v>
      </c>
      <c r="F1116" s="75">
        <f t="shared" si="51"/>
        <v>0.72092982484614287</v>
      </c>
      <c r="G1116" s="26">
        <f t="shared" si="52"/>
        <v>0.37469593188499217</v>
      </c>
      <c r="H1116" s="26">
        <f t="shared" si="53"/>
        <v>0.27012947254440972</v>
      </c>
    </row>
    <row r="1117" spans="1:8" s="33" customFormat="1" x14ac:dyDescent="0.25">
      <c r="A1117" s="12">
        <f>Riesgo!C1121</f>
        <v>0</v>
      </c>
      <c r="F1117" s="75">
        <f t="shared" si="51"/>
        <v>-0.16017661518942936</v>
      </c>
      <c r="G1117" s="26">
        <f t="shared" si="52"/>
        <v>0</v>
      </c>
      <c r="H1117" s="26">
        <f t="shared" si="53"/>
        <v>0</v>
      </c>
    </row>
    <row r="1118" spans="1:8" s="33" customFormat="1" x14ac:dyDescent="0.25">
      <c r="A1118" s="12">
        <f>Riesgo!C1122</f>
        <v>0</v>
      </c>
      <c r="F1118" s="75">
        <f t="shared" si="51"/>
        <v>-0.16017661518942936</v>
      </c>
      <c r="G1118" s="26">
        <f t="shared" si="52"/>
        <v>0</v>
      </c>
      <c r="H1118" s="26">
        <f t="shared" si="53"/>
        <v>0</v>
      </c>
    </row>
    <row r="1119" spans="1:8" s="33" customFormat="1" x14ac:dyDescent="0.25">
      <c r="A1119" s="12">
        <f>Riesgo!C1123</f>
        <v>0.34054900434057345</v>
      </c>
      <c r="F1119" s="75">
        <f t="shared" si="51"/>
        <v>0.18037238915114409</v>
      </c>
      <c r="G1119" s="26">
        <f t="shared" si="52"/>
        <v>5.8682711609189201E-3</v>
      </c>
      <c r="H1119" s="26">
        <f t="shared" si="53"/>
        <v>1.0584740894817037E-3</v>
      </c>
    </row>
    <row r="1120" spans="1:8" s="33" customFormat="1" x14ac:dyDescent="0.25">
      <c r="A1120" s="12">
        <f>Riesgo!C1124</f>
        <v>0</v>
      </c>
      <c r="F1120" s="75">
        <f t="shared" si="51"/>
        <v>-0.16017661518942936</v>
      </c>
      <c r="G1120" s="26">
        <f t="shared" si="52"/>
        <v>0</v>
      </c>
      <c r="H1120" s="26">
        <f t="shared" si="53"/>
        <v>0</v>
      </c>
    </row>
    <row r="1121" spans="1:8" s="33" customFormat="1" x14ac:dyDescent="0.25">
      <c r="A1121" s="12">
        <f>Riesgo!C1125</f>
        <v>0</v>
      </c>
      <c r="F1121" s="75">
        <f t="shared" si="51"/>
        <v>-0.16017661518942936</v>
      </c>
      <c r="G1121" s="26">
        <f t="shared" si="52"/>
        <v>0</v>
      </c>
      <c r="H1121" s="26">
        <f t="shared" si="53"/>
        <v>0</v>
      </c>
    </row>
    <row r="1122" spans="1:8" s="33" customFormat="1" x14ac:dyDescent="0.25">
      <c r="A1122" s="12">
        <f>Riesgo!C1126</f>
        <v>0.96375905855650978</v>
      </c>
      <c r="F1122" s="75">
        <f t="shared" si="51"/>
        <v>0.8035824433670804</v>
      </c>
      <c r="G1122" s="26">
        <f t="shared" si="52"/>
        <v>0.51890913860266397</v>
      </c>
      <c r="H1122" s="26">
        <f t="shared" si="53"/>
        <v>0.41698627348383571</v>
      </c>
    </row>
    <row r="1123" spans="1:8" s="33" customFormat="1" x14ac:dyDescent="0.25">
      <c r="A1123" s="12">
        <f>Riesgo!C1127</f>
        <v>0.10548391499547247</v>
      </c>
      <c r="F1123" s="75">
        <f t="shared" si="51"/>
        <v>-5.4692700193956889E-2</v>
      </c>
      <c r="G1123" s="26">
        <f t="shared" si="52"/>
        <v>-1.6360180671404472E-4</v>
      </c>
      <c r="H1123" s="26">
        <f t="shared" si="53"/>
        <v>8.9478245658009308E-6</v>
      </c>
    </row>
    <row r="1124" spans="1:8" s="33" customFormat="1" x14ac:dyDescent="0.25">
      <c r="A1124" s="12">
        <f>Riesgo!C1128</f>
        <v>0</v>
      </c>
      <c r="F1124" s="75">
        <f t="shared" si="51"/>
        <v>-0.16017661518942936</v>
      </c>
      <c r="G1124" s="26">
        <f t="shared" si="52"/>
        <v>0</v>
      </c>
      <c r="H1124" s="26">
        <f t="shared" si="53"/>
        <v>0</v>
      </c>
    </row>
    <row r="1125" spans="1:8" s="33" customFormat="1" x14ac:dyDescent="0.25">
      <c r="A1125" s="12">
        <f>Riesgo!C1129</f>
        <v>0.47021088532440652</v>
      </c>
      <c r="F1125" s="75">
        <f t="shared" si="51"/>
        <v>0.3100342701349772</v>
      </c>
      <c r="G1125" s="26">
        <f t="shared" si="52"/>
        <v>2.9800881172185375E-2</v>
      </c>
      <c r="H1125" s="26">
        <f t="shared" si="53"/>
        <v>9.2392944435976763E-3</v>
      </c>
    </row>
    <row r="1126" spans="1:8" s="33" customFormat="1" x14ac:dyDescent="0.25">
      <c r="A1126" s="12">
        <f>Riesgo!C1130</f>
        <v>0.13202075066862651</v>
      </c>
      <c r="F1126" s="75">
        <f t="shared" si="51"/>
        <v>-2.8155864520802848E-2</v>
      </c>
      <c r="G1126" s="26">
        <f t="shared" si="52"/>
        <v>-2.232063781436481E-5</v>
      </c>
      <c r="H1126" s="26">
        <f t="shared" si="53"/>
        <v>6.2845685431916453E-7</v>
      </c>
    </row>
    <row r="1127" spans="1:8" s="33" customFormat="1" x14ac:dyDescent="0.25">
      <c r="A1127" s="12">
        <f>Riesgo!C1131</f>
        <v>4.0933385199605252E-2</v>
      </c>
      <c r="F1127" s="75">
        <f t="shared" si="51"/>
        <v>-0.1192432299898241</v>
      </c>
      <c r="G1127" s="26">
        <f t="shared" si="52"/>
        <v>-1.695513274462963E-3</v>
      </c>
      <c r="H1127" s="26">
        <f t="shared" si="53"/>
        <v>2.0217847933758686E-4</v>
      </c>
    </row>
    <row r="1128" spans="1:8" s="33" customFormat="1" x14ac:dyDescent="0.25">
      <c r="A1128" s="12">
        <f>Riesgo!C1132</f>
        <v>0</v>
      </c>
      <c r="F1128" s="75">
        <f t="shared" si="51"/>
        <v>-0.16017661518942936</v>
      </c>
      <c r="G1128" s="26">
        <f t="shared" si="52"/>
        <v>0</v>
      </c>
      <c r="H1128" s="26">
        <f t="shared" si="53"/>
        <v>0</v>
      </c>
    </row>
    <row r="1129" spans="1:8" s="33" customFormat="1" x14ac:dyDescent="0.25">
      <c r="A1129" s="12">
        <f>Riesgo!C1133</f>
        <v>0</v>
      </c>
      <c r="F1129" s="75">
        <f t="shared" si="51"/>
        <v>-0.16017661518942936</v>
      </c>
      <c r="G1129" s="26">
        <f t="shared" si="52"/>
        <v>0</v>
      </c>
      <c r="H1129" s="26">
        <f t="shared" si="53"/>
        <v>0</v>
      </c>
    </row>
    <row r="1130" spans="1:8" s="33" customFormat="1" x14ac:dyDescent="0.25">
      <c r="A1130" s="12">
        <f>Riesgo!C1134</f>
        <v>0</v>
      </c>
      <c r="F1130" s="75">
        <f t="shared" si="51"/>
        <v>-0.16017661518942936</v>
      </c>
      <c r="G1130" s="26">
        <f t="shared" si="52"/>
        <v>0</v>
      </c>
      <c r="H1130" s="26">
        <f t="shared" si="53"/>
        <v>0</v>
      </c>
    </row>
    <row r="1131" spans="1:8" s="33" customFormat="1" x14ac:dyDescent="0.25">
      <c r="A1131" s="12">
        <f>Riesgo!C1135</f>
        <v>0</v>
      </c>
      <c r="F1131" s="75">
        <f t="shared" si="51"/>
        <v>-0.16017661518942936</v>
      </c>
      <c r="G1131" s="26">
        <f t="shared" si="52"/>
        <v>0</v>
      </c>
      <c r="H1131" s="26">
        <f t="shared" si="53"/>
        <v>0</v>
      </c>
    </row>
    <row r="1132" spans="1:8" s="33" customFormat="1" x14ac:dyDescent="0.25">
      <c r="A1132" s="12">
        <f>Riesgo!C1136</f>
        <v>0</v>
      </c>
      <c r="F1132" s="75">
        <f t="shared" si="51"/>
        <v>-0.16017661518942936</v>
      </c>
      <c r="G1132" s="26">
        <f t="shared" si="52"/>
        <v>0</v>
      </c>
      <c r="H1132" s="26">
        <f t="shared" si="53"/>
        <v>0</v>
      </c>
    </row>
    <row r="1133" spans="1:8" s="33" customFormat="1" x14ac:dyDescent="0.25">
      <c r="A1133" s="12">
        <f>Riesgo!C1137</f>
        <v>0</v>
      </c>
      <c r="F1133" s="75">
        <f t="shared" si="51"/>
        <v>-0.16017661518942936</v>
      </c>
      <c r="G1133" s="26">
        <f t="shared" si="52"/>
        <v>0</v>
      </c>
      <c r="H1133" s="26">
        <f t="shared" si="53"/>
        <v>0</v>
      </c>
    </row>
    <row r="1134" spans="1:8" s="33" customFormat="1" x14ac:dyDescent="0.25">
      <c r="A1134" s="12">
        <f>Riesgo!C1138</f>
        <v>0.56565957604883199</v>
      </c>
      <c r="F1134" s="75">
        <f t="shared" si="51"/>
        <v>0.40548296085940261</v>
      </c>
      <c r="G1134" s="26">
        <f t="shared" si="52"/>
        <v>6.6668061477739668E-2</v>
      </c>
      <c r="H1134" s="26">
        <f t="shared" si="53"/>
        <v>2.7032762962750565E-2</v>
      </c>
    </row>
    <row r="1135" spans="1:8" s="33" customFormat="1" x14ac:dyDescent="0.25">
      <c r="A1135" s="12">
        <f>Riesgo!C1139</f>
        <v>0</v>
      </c>
      <c r="F1135" s="75">
        <f t="shared" si="51"/>
        <v>-0.16017661518942936</v>
      </c>
      <c r="G1135" s="26">
        <f t="shared" si="52"/>
        <v>0</v>
      </c>
      <c r="H1135" s="26">
        <f t="shared" si="53"/>
        <v>0</v>
      </c>
    </row>
    <row r="1136" spans="1:8" s="33" customFormat="1" x14ac:dyDescent="0.25">
      <c r="A1136" s="12">
        <f>Riesgo!C1140</f>
        <v>0</v>
      </c>
      <c r="F1136" s="75">
        <f t="shared" si="51"/>
        <v>-0.16017661518942936</v>
      </c>
      <c r="G1136" s="26">
        <f t="shared" si="52"/>
        <v>0</v>
      </c>
      <c r="H1136" s="26">
        <f t="shared" si="53"/>
        <v>0</v>
      </c>
    </row>
    <row r="1137" spans="1:8" s="33" customFormat="1" x14ac:dyDescent="0.25">
      <c r="A1137" s="12">
        <f>Riesgo!C1141</f>
        <v>0</v>
      </c>
      <c r="F1137" s="75">
        <f t="shared" si="51"/>
        <v>-0.16017661518942936</v>
      </c>
      <c r="G1137" s="26">
        <f t="shared" si="52"/>
        <v>0</v>
      </c>
      <c r="H1137" s="26">
        <f t="shared" si="53"/>
        <v>0</v>
      </c>
    </row>
    <row r="1138" spans="1:8" s="33" customFormat="1" x14ac:dyDescent="0.25">
      <c r="A1138" s="12">
        <f>Riesgo!C1142</f>
        <v>0</v>
      </c>
      <c r="F1138" s="75">
        <f t="shared" si="51"/>
        <v>-0.16017661518942936</v>
      </c>
      <c r="G1138" s="26">
        <f t="shared" si="52"/>
        <v>0</v>
      </c>
      <c r="H1138" s="26">
        <f t="shared" si="53"/>
        <v>0</v>
      </c>
    </row>
    <row r="1139" spans="1:8" s="33" customFormat="1" x14ac:dyDescent="0.25">
      <c r="A1139" s="12">
        <f>Riesgo!C1143</f>
        <v>0</v>
      </c>
      <c r="F1139" s="75">
        <f t="shared" si="51"/>
        <v>-0.16017661518942936</v>
      </c>
      <c r="G1139" s="26">
        <f t="shared" si="52"/>
        <v>0</v>
      </c>
      <c r="H1139" s="26">
        <f t="shared" si="53"/>
        <v>0</v>
      </c>
    </row>
    <row r="1140" spans="1:8" s="33" customFormat="1" x14ac:dyDescent="0.25">
      <c r="A1140" s="12">
        <f>Riesgo!C1144</f>
        <v>0.11449469054350629</v>
      </c>
      <c r="F1140" s="75">
        <f t="shared" si="51"/>
        <v>-4.5681924645923064E-2</v>
      </c>
      <c r="G1140" s="26">
        <f t="shared" si="52"/>
        <v>-9.5330787198482096E-5</v>
      </c>
      <c r="H1140" s="26">
        <f t="shared" si="53"/>
        <v>4.3548938372375868E-6</v>
      </c>
    </row>
    <row r="1141" spans="1:8" s="33" customFormat="1" x14ac:dyDescent="0.25">
      <c r="A1141" s="12">
        <f>Riesgo!C1145</f>
        <v>0</v>
      </c>
      <c r="F1141" s="75">
        <f t="shared" si="51"/>
        <v>-0.16017661518942936</v>
      </c>
      <c r="G1141" s="26">
        <f t="shared" si="52"/>
        <v>0</v>
      </c>
      <c r="H1141" s="26">
        <f t="shared" si="53"/>
        <v>0</v>
      </c>
    </row>
    <row r="1142" spans="1:8" s="33" customFormat="1" x14ac:dyDescent="0.25">
      <c r="A1142" s="12">
        <f>Riesgo!C1146</f>
        <v>0</v>
      </c>
      <c r="F1142" s="75">
        <f t="shared" si="51"/>
        <v>-0.16017661518942936</v>
      </c>
      <c r="G1142" s="26">
        <f t="shared" si="52"/>
        <v>0</v>
      </c>
      <c r="H1142" s="26">
        <f t="shared" si="53"/>
        <v>0</v>
      </c>
    </row>
    <row r="1143" spans="1:8" s="33" customFormat="1" x14ac:dyDescent="0.25">
      <c r="A1143" s="12">
        <f>Riesgo!C1147</f>
        <v>0.20066013293859822</v>
      </c>
      <c r="F1143" s="75">
        <f t="shared" si="51"/>
        <v>4.0483517749168862E-2</v>
      </c>
      <c r="G1143" s="26">
        <f t="shared" si="52"/>
        <v>6.6349052966993026E-5</v>
      </c>
      <c r="H1143" s="26">
        <f t="shared" si="53"/>
        <v>2.6860430634298068E-6</v>
      </c>
    </row>
    <row r="1144" spans="1:8" s="33" customFormat="1" x14ac:dyDescent="0.25">
      <c r="A1144" s="12">
        <f>Riesgo!C1148</f>
        <v>0</v>
      </c>
      <c r="F1144" s="75">
        <f t="shared" si="51"/>
        <v>-0.16017661518942936</v>
      </c>
      <c r="G1144" s="26">
        <f t="shared" si="52"/>
        <v>0</v>
      </c>
      <c r="H1144" s="26">
        <f t="shared" si="53"/>
        <v>0</v>
      </c>
    </row>
    <row r="1145" spans="1:8" s="33" customFormat="1" x14ac:dyDescent="0.25">
      <c r="A1145" s="12">
        <f>Riesgo!C1149</f>
        <v>0.15206424891922715</v>
      </c>
      <c r="F1145" s="75">
        <f t="shared" si="51"/>
        <v>-8.1123662702022037E-3</v>
      </c>
      <c r="G1145" s="26">
        <f t="shared" si="52"/>
        <v>-5.3387877092372791E-7</v>
      </c>
      <c r="H1145" s="26">
        <f t="shared" si="53"/>
        <v>4.3310201336186597E-9</v>
      </c>
    </row>
    <row r="1146" spans="1:8" s="33" customFormat="1" x14ac:dyDescent="0.25">
      <c r="A1146" s="12">
        <f>Riesgo!C1150</f>
        <v>0</v>
      </c>
      <c r="F1146" s="75">
        <f t="shared" si="51"/>
        <v>-0.16017661518942936</v>
      </c>
      <c r="G1146" s="26">
        <f t="shared" si="52"/>
        <v>0</v>
      </c>
      <c r="H1146" s="26">
        <f t="shared" si="53"/>
        <v>0</v>
      </c>
    </row>
    <row r="1147" spans="1:8" s="33" customFormat="1" x14ac:dyDescent="0.25">
      <c r="A1147" s="12">
        <f>Riesgo!C1151</f>
        <v>0.682331152424834</v>
      </c>
      <c r="F1147" s="75">
        <f t="shared" si="51"/>
        <v>0.52215453723540461</v>
      </c>
      <c r="G1147" s="26">
        <f t="shared" si="52"/>
        <v>0.14236301217467826</v>
      </c>
      <c r="H1147" s="26">
        <f t="shared" si="53"/>
        <v>7.43354927415074E-2</v>
      </c>
    </row>
    <row r="1148" spans="1:8" s="33" customFormat="1" x14ac:dyDescent="0.25">
      <c r="A1148" s="12">
        <f>Riesgo!C1152</f>
        <v>0.53559471267926129</v>
      </c>
      <c r="F1148" s="75">
        <f t="shared" si="51"/>
        <v>0.3754180974898319</v>
      </c>
      <c r="G1148" s="26">
        <f t="shared" si="52"/>
        <v>5.2910956607808458E-2</v>
      </c>
      <c r="H1148" s="26">
        <f t="shared" si="53"/>
        <v>1.9863730666070504E-2</v>
      </c>
    </row>
    <row r="1149" spans="1:8" s="33" customFormat="1" x14ac:dyDescent="0.25">
      <c r="A1149" s="12">
        <f>Riesgo!C1153</f>
        <v>0.17770611679685924</v>
      </c>
      <c r="F1149" s="75">
        <f t="shared" si="51"/>
        <v>1.7529501607429887E-2</v>
      </c>
      <c r="G1149" s="26">
        <f t="shared" si="52"/>
        <v>5.38652532060693E-6</v>
      </c>
      <c r="H1149" s="26">
        <f t="shared" si="53"/>
        <v>9.442310426604097E-8</v>
      </c>
    </row>
    <row r="1150" spans="1:8" s="33" customFormat="1" x14ac:dyDescent="0.25">
      <c r="A1150" s="12">
        <f>Riesgo!C1154</f>
        <v>0</v>
      </c>
      <c r="F1150" s="75">
        <f t="shared" si="51"/>
        <v>-0.16017661518942936</v>
      </c>
      <c r="G1150" s="26">
        <f t="shared" si="52"/>
        <v>0</v>
      </c>
      <c r="H1150" s="26">
        <f t="shared" si="53"/>
        <v>0</v>
      </c>
    </row>
    <row r="1151" spans="1:8" s="33" customFormat="1" x14ac:dyDescent="0.25">
      <c r="A1151" s="12">
        <f>Riesgo!C1155</f>
        <v>0</v>
      </c>
      <c r="F1151" s="75">
        <f t="shared" si="51"/>
        <v>-0.16017661518942936</v>
      </c>
      <c r="G1151" s="26">
        <f t="shared" si="52"/>
        <v>0</v>
      </c>
      <c r="H1151" s="26">
        <f t="shared" si="53"/>
        <v>0</v>
      </c>
    </row>
    <row r="1152" spans="1:8" s="33" customFormat="1" x14ac:dyDescent="0.25">
      <c r="A1152" s="12">
        <f>Riesgo!C1156</f>
        <v>3.4193323063196397E-2</v>
      </c>
      <c r="F1152" s="75">
        <f t="shared" si="51"/>
        <v>-0.12598329212623297</v>
      </c>
      <c r="G1152" s="26">
        <f t="shared" si="52"/>
        <v>-1.9995803429034109E-3</v>
      </c>
      <c r="H1152" s="26">
        <f t="shared" si="53"/>
        <v>2.5191371446987349E-4</v>
      </c>
    </row>
    <row r="1153" spans="1:8" s="33" customFormat="1" x14ac:dyDescent="0.25">
      <c r="A1153" s="12">
        <f>Riesgo!C1157</f>
        <v>0</v>
      </c>
      <c r="F1153" s="75">
        <f t="shared" si="51"/>
        <v>-0.16017661518942936</v>
      </c>
      <c r="G1153" s="26">
        <f t="shared" si="52"/>
        <v>0</v>
      </c>
      <c r="H1153" s="26">
        <f t="shared" si="53"/>
        <v>0</v>
      </c>
    </row>
    <row r="1154" spans="1:8" s="33" customFormat="1" x14ac:dyDescent="0.25">
      <c r="A1154" s="12">
        <f>Riesgo!C1158</f>
        <v>0</v>
      </c>
      <c r="F1154" s="75">
        <f t="shared" si="51"/>
        <v>-0.16017661518942936</v>
      </c>
      <c r="G1154" s="26">
        <f t="shared" si="52"/>
        <v>0</v>
      </c>
      <c r="H1154" s="26">
        <f t="shared" si="53"/>
        <v>0</v>
      </c>
    </row>
    <row r="1155" spans="1:8" s="33" customFormat="1" x14ac:dyDescent="0.25">
      <c r="A1155" s="12">
        <f>Riesgo!C1159</f>
        <v>0</v>
      </c>
      <c r="F1155" s="75">
        <f t="shared" ref="F1155:F1218" si="54">A1155-$D$4</f>
        <v>-0.16017661518942936</v>
      </c>
      <c r="G1155" s="26">
        <f t="shared" ref="G1155:G1218" si="55">IF(A1155=0,0,(A1155-D$4)^3)</f>
        <v>0</v>
      </c>
      <c r="H1155" s="26">
        <f t="shared" ref="H1155:H1218" si="56">IF(A1155=0,0,(A1155-D$4)^4)</f>
        <v>0</v>
      </c>
    </row>
    <row r="1156" spans="1:8" s="33" customFormat="1" x14ac:dyDescent="0.25">
      <c r="A1156" s="12">
        <f>Riesgo!C1160</f>
        <v>0</v>
      </c>
      <c r="F1156" s="75">
        <f t="shared" si="54"/>
        <v>-0.16017661518942936</v>
      </c>
      <c r="G1156" s="26">
        <f t="shared" si="55"/>
        <v>0</v>
      </c>
      <c r="H1156" s="26">
        <f t="shared" si="56"/>
        <v>0</v>
      </c>
    </row>
    <row r="1157" spans="1:8" s="33" customFormat="1" x14ac:dyDescent="0.25">
      <c r="A1157" s="12">
        <f>Riesgo!C1161</f>
        <v>0</v>
      </c>
      <c r="F1157" s="75">
        <f t="shared" si="54"/>
        <v>-0.16017661518942936</v>
      </c>
      <c r="G1157" s="26">
        <f t="shared" si="55"/>
        <v>0</v>
      </c>
      <c r="H1157" s="26">
        <f t="shared" si="56"/>
        <v>0</v>
      </c>
    </row>
    <row r="1158" spans="1:8" s="33" customFormat="1" x14ac:dyDescent="0.25">
      <c r="A1158" s="12">
        <f>Riesgo!C1162</f>
        <v>0</v>
      </c>
      <c r="F1158" s="75">
        <f t="shared" si="54"/>
        <v>-0.16017661518942936</v>
      </c>
      <c r="G1158" s="26">
        <f t="shared" si="55"/>
        <v>0</v>
      </c>
      <c r="H1158" s="26">
        <f t="shared" si="56"/>
        <v>0</v>
      </c>
    </row>
    <row r="1159" spans="1:8" s="33" customFormat="1" x14ac:dyDescent="0.25">
      <c r="A1159" s="12">
        <f>Riesgo!C1163</f>
        <v>0.30790005101857054</v>
      </c>
      <c r="F1159" s="75">
        <f t="shared" si="54"/>
        <v>0.14772343582914119</v>
      </c>
      <c r="G1159" s="26">
        <f t="shared" si="55"/>
        <v>3.2236523546075846E-3</v>
      </c>
      <c r="H1159" s="26">
        <f t="shared" si="56"/>
        <v>4.7620900174133338E-4</v>
      </c>
    </row>
    <row r="1160" spans="1:8" s="33" customFormat="1" x14ac:dyDescent="0.25">
      <c r="A1160" s="12">
        <f>Riesgo!C1164</f>
        <v>0.48053614970957559</v>
      </c>
      <c r="F1160" s="75">
        <f t="shared" si="54"/>
        <v>0.32035953452014621</v>
      </c>
      <c r="G1160" s="26">
        <f t="shared" si="55"/>
        <v>3.2878573145532497E-2</v>
      </c>
      <c r="H1160" s="26">
        <f t="shared" si="56"/>
        <v>1.053296438858937E-2</v>
      </c>
    </row>
    <row r="1161" spans="1:8" s="33" customFormat="1" x14ac:dyDescent="0.25">
      <c r="A1161" s="12">
        <f>Riesgo!C1165</f>
        <v>0</v>
      </c>
      <c r="F1161" s="75">
        <f t="shared" si="54"/>
        <v>-0.16017661518942936</v>
      </c>
      <c r="G1161" s="26">
        <f t="shared" si="55"/>
        <v>0</v>
      </c>
      <c r="H1161" s="26">
        <f t="shared" si="56"/>
        <v>0</v>
      </c>
    </row>
    <row r="1162" spans="1:8" s="33" customFormat="1" x14ac:dyDescent="0.25">
      <c r="A1162" s="12">
        <f>Riesgo!C1166</f>
        <v>0</v>
      </c>
      <c r="F1162" s="75">
        <f t="shared" si="54"/>
        <v>-0.16017661518942936</v>
      </c>
      <c r="G1162" s="26">
        <f t="shared" si="55"/>
        <v>0</v>
      </c>
      <c r="H1162" s="26">
        <f t="shared" si="56"/>
        <v>0</v>
      </c>
    </row>
    <row r="1163" spans="1:8" s="33" customFormat="1" x14ac:dyDescent="0.25">
      <c r="A1163" s="12">
        <f>Riesgo!C1167</f>
        <v>0.16584669741181035</v>
      </c>
      <c r="F1163" s="75">
        <f t="shared" si="54"/>
        <v>5.6700822223809955E-3</v>
      </c>
      <c r="G1163" s="26">
        <f t="shared" si="55"/>
        <v>1.8229219319231016E-7</v>
      </c>
      <c r="H1163" s="26">
        <f t="shared" si="56"/>
        <v>1.03361172389856E-9</v>
      </c>
    </row>
    <row r="1164" spans="1:8" s="33" customFormat="1" x14ac:dyDescent="0.25">
      <c r="A1164" s="12">
        <f>Riesgo!C1168</f>
        <v>0.55693940574917267</v>
      </c>
      <c r="F1164" s="75">
        <f t="shared" si="54"/>
        <v>0.39676279055974328</v>
      </c>
      <c r="G1164" s="26">
        <f t="shared" si="55"/>
        <v>6.2458680974211749E-2</v>
      </c>
      <c r="H1164" s="26">
        <f t="shared" si="56"/>
        <v>2.4781280558008996E-2</v>
      </c>
    </row>
    <row r="1165" spans="1:8" s="33" customFormat="1" x14ac:dyDescent="0.25">
      <c r="A1165" s="12">
        <f>Riesgo!C1169</f>
        <v>0.36127648176625371</v>
      </c>
      <c r="F1165" s="75">
        <f t="shared" si="54"/>
        <v>0.20109986657682435</v>
      </c>
      <c r="G1165" s="26">
        <f t="shared" si="55"/>
        <v>8.132711143626745E-3</v>
      </c>
      <c r="H1165" s="26">
        <f t="shared" si="56"/>
        <v>1.6354871258911911E-3</v>
      </c>
    </row>
    <row r="1166" spans="1:8" s="33" customFormat="1" x14ac:dyDescent="0.25">
      <c r="A1166" s="12">
        <f>Riesgo!C1170</f>
        <v>0</v>
      </c>
      <c r="F1166" s="75">
        <f t="shared" si="54"/>
        <v>-0.16017661518942936</v>
      </c>
      <c r="G1166" s="26">
        <f t="shared" si="55"/>
        <v>0</v>
      </c>
      <c r="H1166" s="26">
        <f t="shared" si="56"/>
        <v>0</v>
      </c>
    </row>
    <row r="1167" spans="1:8" s="33" customFormat="1" x14ac:dyDescent="0.25">
      <c r="A1167" s="12">
        <f>Riesgo!C1171</f>
        <v>0</v>
      </c>
      <c r="F1167" s="75">
        <f t="shared" si="54"/>
        <v>-0.16017661518942936</v>
      </c>
      <c r="G1167" s="26">
        <f t="shared" si="55"/>
        <v>0</v>
      </c>
      <c r="H1167" s="26">
        <f t="shared" si="56"/>
        <v>0</v>
      </c>
    </row>
    <row r="1168" spans="1:8" s="33" customFormat="1" x14ac:dyDescent="0.25">
      <c r="A1168" s="12">
        <f>Riesgo!C1172</f>
        <v>0.12570023593763191</v>
      </c>
      <c r="F1168" s="75">
        <f t="shared" si="54"/>
        <v>-3.4476379251797445E-2</v>
      </c>
      <c r="G1168" s="26">
        <f t="shared" si="55"/>
        <v>-4.0979338946940449E-5</v>
      </c>
      <c r="H1168" s="26">
        <f t="shared" si="56"/>
        <v>1.4128192310226726E-6</v>
      </c>
    </row>
    <row r="1169" spans="1:8" s="33" customFormat="1" x14ac:dyDescent="0.25">
      <c r="A1169" s="12">
        <f>Riesgo!C1173</f>
        <v>1.4130186251056711E-2</v>
      </c>
      <c r="F1169" s="75">
        <f t="shared" si="54"/>
        <v>-0.14604642893837264</v>
      </c>
      <c r="G1169" s="26">
        <f t="shared" si="55"/>
        <v>-3.1151059820242253E-3</v>
      </c>
      <c r="H1169" s="26">
        <f t="shared" si="56"/>
        <v>4.5495010443920053E-4</v>
      </c>
    </row>
    <row r="1170" spans="1:8" s="33" customFormat="1" x14ac:dyDescent="0.25">
      <c r="A1170" s="12">
        <f>Riesgo!C1174</f>
        <v>0</v>
      </c>
      <c r="F1170" s="75">
        <f t="shared" si="54"/>
        <v>-0.16017661518942936</v>
      </c>
      <c r="G1170" s="26">
        <f t="shared" si="55"/>
        <v>0</v>
      </c>
      <c r="H1170" s="26">
        <f t="shared" si="56"/>
        <v>0</v>
      </c>
    </row>
    <row r="1171" spans="1:8" s="33" customFormat="1" x14ac:dyDescent="0.25">
      <c r="A1171" s="12">
        <f>Riesgo!C1175</f>
        <v>0</v>
      </c>
      <c r="F1171" s="75">
        <f t="shared" si="54"/>
        <v>-0.16017661518942936</v>
      </c>
      <c r="G1171" s="26">
        <f t="shared" si="55"/>
        <v>0</v>
      </c>
      <c r="H1171" s="26">
        <f t="shared" si="56"/>
        <v>0</v>
      </c>
    </row>
    <row r="1172" spans="1:8" s="33" customFormat="1" x14ac:dyDescent="0.25">
      <c r="A1172" s="12">
        <f>Riesgo!C1176</f>
        <v>0</v>
      </c>
      <c r="F1172" s="75">
        <f t="shared" si="54"/>
        <v>-0.16017661518942936</v>
      </c>
      <c r="G1172" s="26">
        <f t="shared" si="55"/>
        <v>0</v>
      </c>
      <c r="H1172" s="26">
        <f t="shared" si="56"/>
        <v>0</v>
      </c>
    </row>
    <row r="1173" spans="1:8" s="33" customFormat="1" x14ac:dyDescent="0.25">
      <c r="A1173" s="12">
        <f>Riesgo!C1177</f>
        <v>0.89352835958702448</v>
      </c>
      <c r="F1173" s="75">
        <f t="shared" si="54"/>
        <v>0.7333517443975951</v>
      </c>
      <c r="G1173" s="26">
        <f t="shared" si="55"/>
        <v>0.39440007429978025</v>
      </c>
      <c r="H1173" s="26">
        <f t="shared" si="56"/>
        <v>0.28923398247828491</v>
      </c>
    </row>
    <row r="1174" spans="1:8" s="33" customFormat="1" x14ac:dyDescent="0.25">
      <c r="A1174" s="12">
        <f>Riesgo!C1178</f>
        <v>0.28987782430950543</v>
      </c>
      <c r="F1174" s="75">
        <f t="shared" si="54"/>
        <v>0.12970120912007607</v>
      </c>
      <c r="G1174" s="26">
        <f t="shared" si="55"/>
        <v>2.1818860933490764E-3</v>
      </c>
      <c r="H1174" s="26">
        <f t="shared" si="56"/>
        <v>2.8299326446965439E-4</v>
      </c>
    </row>
    <row r="1175" spans="1:8" s="33" customFormat="1" x14ac:dyDescent="0.25">
      <c r="A1175" s="12">
        <f>Riesgo!C1179</f>
        <v>0</v>
      </c>
      <c r="F1175" s="75">
        <f t="shared" si="54"/>
        <v>-0.16017661518942936</v>
      </c>
      <c r="G1175" s="26">
        <f t="shared" si="55"/>
        <v>0</v>
      </c>
      <c r="H1175" s="26">
        <f t="shared" si="56"/>
        <v>0</v>
      </c>
    </row>
    <row r="1176" spans="1:8" s="33" customFormat="1" x14ac:dyDescent="0.25">
      <c r="A1176" s="12">
        <f>Riesgo!C1180</f>
        <v>0</v>
      </c>
      <c r="F1176" s="75">
        <f t="shared" si="54"/>
        <v>-0.16017661518942936</v>
      </c>
      <c r="G1176" s="26">
        <f t="shared" si="55"/>
        <v>0</v>
      </c>
      <c r="H1176" s="26">
        <f t="shared" si="56"/>
        <v>0</v>
      </c>
    </row>
    <row r="1177" spans="1:8" s="33" customFormat="1" x14ac:dyDescent="0.25">
      <c r="A1177" s="12">
        <f>Riesgo!C1181</f>
        <v>0</v>
      </c>
      <c r="F1177" s="75">
        <f t="shared" si="54"/>
        <v>-0.16017661518942936</v>
      </c>
      <c r="G1177" s="26">
        <f t="shared" si="55"/>
        <v>0</v>
      </c>
      <c r="H1177" s="26">
        <f t="shared" si="56"/>
        <v>0</v>
      </c>
    </row>
    <row r="1178" spans="1:8" s="33" customFormat="1" x14ac:dyDescent="0.25">
      <c r="A1178" s="12">
        <f>Riesgo!C1182</f>
        <v>0</v>
      </c>
      <c r="F1178" s="75">
        <f t="shared" si="54"/>
        <v>-0.16017661518942936</v>
      </c>
      <c r="G1178" s="26">
        <f t="shared" si="55"/>
        <v>0</v>
      </c>
      <c r="H1178" s="26">
        <f t="shared" si="56"/>
        <v>0</v>
      </c>
    </row>
    <row r="1179" spans="1:8" s="33" customFormat="1" x14ac:dyDescent="0.25">
      <c r="A1179" s="12">
        <f>Riesgo!C1183</f>
        <v>1</v>
      </c>
      <c r="F1179" s="75">
        <f t="shared" si="54"/>
        <v>0.83982338481057062</v>
      </c>
      <c r="G1179" s="26">
        <f t="shared" si="55"/>
        <v>0.59233021956767806</v>
      </c>
      <c r="H1179" s="26">
        <f t="shared" si="56"/>
        <v>0.49745276992291593</v>
      </c>
    </row>
    <row r="1180" spans="1:8" s="33" customFormat="1" x14ac:dyDescent="0.25">
      <c r="A1180" s="12">
        <f>Riesgo!C1184</f>
        <v>0</v>
      </c>
      <c r="F1180" s="75">
        <f t="shared" si="54"/>
        <v>-0.16017661518942936</v>
      </c>
      <c r="G1180" s="26">
        <f t="shared" si="55"/>
        <v>0</v>
      </c>
      <c r="H1180" s="26">
        <f t="shared" si="56"/>
        <v>0</v>
      </c>
    </row>
    <row r="1181" spans="1:8" s="33" customFormat="1" x14ac:dyDescent="0.25">
      <c r="A1181" s="12">
        <f>Riesgo!C1185</f>
        <v>0</v>
      </c>
      <c r="F1181" s="75">
        <f t="shared" si="54"/>
        <v>-0.16017661518942936</v>
      </c>
      <c r="G1181" s="26">
        <f t="shared" si="55"/>
        <v>0</v>
      </c>
      <c r="H1181" s="26">
        <f t="shared" si="56"/>
        <v>0</v>
      </c>
    </row>
    <row r="1182" spans="1:8" s="33" customFormat="1" x14ac:dyDescent="0.25">
      <c r="A1182" s="12">
        <f>Riesgo!C1186</f>
        <v>0</v>
      </c>
      <c r="F1182" s="75">
        <f t="shared" si="54"/>
        <v>-0.16017661518942936</v>
      </c>
      <c r="G1182" s="26">
        <f t="shared" si="55"/>
        <v>0</v>
      </c>
      <c r="H1182" s="26">
        <f t="shared" si="56"/>
        <v>0</v>
      </c>
    </row>
    <row r="1183" spans="1:8" s="33" customFormat="1" x14ac:dyDescent="0.25">
      <c r="A1183" s="12">
        <f>Riesgo!C1187</f>
        <v>0.28428812856218427</v>
      </c>
      <c r="F1183" s="75">
        <f t="shared" si="54"/>
        <v>0.12411151337275492</v>
      </c>
      <c r="G1183" s="26">
        <f t="shared" si="55"/>
        <v>1.9117725161515503E-3</v>
      </c>
      <c r="H1183" s="26">
        <f t="shared" si="56"/>
        <v>2.3727298020400847E-4</v>
      </c>
    </row>
    <row r="1184" spans="1:8" s="33" customFormat="1" x14ac:dyDescent="0.25">
      <c r="A1184" s="12">
        <f>Riesgo!C1188</f>
        <v>0.36491958174578498</v>
      </c>
      <c r="F1184" s="75">
        <f t="shared" si="54"/>
        <v>0.20474296655635563</v>
      </c>
      <c r="G1184" s="26">
        <f t="shared" si="55"/>
        <v>8.5827601223188738E-3</v>
      </c>
      <c r="H1184" s="26">
        <f t="shared" si="56"/>
        <v>1.7572597686851558E-3</v>
      </c>
    </row>
    <row r="1185" spans="1:8" s="33" customFormat="1" x14ac:dyDescent="0.25">
      <c r="A1185" s="12">
        <f>Riesgo!C1189</f>
        <v>0.3082375548687456</v>
      </c>
      <c r="F1185" s="75">
        <f t="shared" si="54"/>
        <v>0.14806093967931624</v>
      </c>
      <c r="G1185" s="26">
        <f t="shared" si="55"/>
        <v>3.2457981172917022E-3</v>
      </c>
      <c r="H1185" s="26">
        <f t="shared" si="56"/>
        <v>4.8057591925556496E-4</v>
      </c>
    </row>
    <row r="1186" spans="1:8" s="33" customFormat="1" x14ac:dyDescent="0.25">
      <c r="A1186" s="12">
        <f>Riesgo!C1190</f>
        <v>0</v>
      </c>
      <c r="F1186" s="75">
        <f t="shared" si="54"/>
        <v>-0.16017661518942936</v>
      </c>
      <c r="G1186" s="26">
        <f t="shared" si="55"/>
        <v>0</v>
      </c>
      <c r="H1186" s="26">
        <f t="shared" si="56"/>
        <v>0</v>
      </c>
    </row>
    <row r="1187" spans="1:8" s="33" customFormat="1" x14ac:dyDescent="0.25">
      <c r="A1187" s="12">
        <f>Riesgo!C1191</f>
        <v>1</v>
      </c>
      <c r="F1187" s="75">
        <f t="shared" si="54"/>
        <v>0.83982338481057062</v>
      </c>
      <c r="G1187" s="26">
        <f t="shared" si="55"/>
        <v>0.59233021956767806</v>
      </c>
      <c r="H1187" s="26">
        <f t="shared" si="56"/>
        <v>0.49745276992291593</v>
      </c>
    </row>
    <row r="1188" spans="1:8" s="33" customFormat="1" x14ac:dyDescent="0.25">
      <c r="A1188" s="12">
        <f>Riesgo!C1192</f>
        <v>0</v>
      </c>
      <c r="F1188" s="75">
        <f t="shared" si="54"/>
        <v>-0.16017661518942936</v>
      </c>
      <c r="G1188" s="26">
        <f t="shared" si="55"/>
        <v>0</v>
      </c>
      <c r="H1188" s="26">
        <f t="shared" si="56"/>
        <v>0</v>
      </c>
    </row>
    <row r="1189" spans="1:8" s="33" customFormat="1" x14ac:dyDescent="0.25">
      <c r="A1189" s="12">
        <f>Riesgo!C1193</f>
        <v>0</v>
      </c>
      <c r="F1189" s="75">
        <f t="shared" si="54"/>
        <v>-0.16017661518942936</v>
      </c>
      <c r="G1189" s="26">
        <f t="shared" si="55"/>
        <v>0</v>
      </c>
      <c r="H1189" s="26">
        <f t="shared" si="56"/>
        <v>0</v>
      </c>
    </row>
    <row r="1190" spans="1:8" s="33" customFormat="1" x14ac:dyDescent="0.25">
      <c r="A1190" s="12">
        <f>Riesgo!C1194</f>
        <v>0</v>
      </c>
      <c r="F1190" s="75">
        <f t="shared" si="54"/>
        <v>-0.16017661518942936</v>
      </c>
      <c r="G1190" s="26">
        <f t="shared" si="55"/>
        <v>0</v>
      </c>
      <c r="H1190" s="26">
        <f t="shared" si="56"/>
        <v>0</v>
      </c>
    </row>
    <row r="1191" spans="1:8" s="33" customFormat="1" x14ac:dyDescent="0.25">
      <c r="A1191" s="12">
        <f>Riesgo!C1195</f>
        <v>0</v>
      </c>
      <c r="F1191" s="75">
        <f t="shared" si="54"/>
        <v>-0.16017661518942936</v>
      </c>
      <c r="G1191" s="26">
        <f t="shared" si="55"/>
        <v>0</v>
      </c>
      <c r="H1191" s="26">
        <f t="shared" si="56"/>
        <v>0</v>
      </c>
    </row>
    <row r="1192" spans="1:8" s="33" customFormat="1" x14ac:dyDescent="0.25">
      <c r="A1192" s="12">
        <f>Riesgo!C1196</f>
        <v>0</v>
      </c>
      <c r="F1192" s="75">
        <f t="shared" si="54"/>
        <v>-0.16017661518942936</v>
      </c>
      <c r="G1192" s="26">
        <f t="shared" si="55"/>
        <v>0</v>
      </c>
      <c r="H1192" s="26">
        <f t="shared" si="56"/>
        <v>0</v>
      </c>
    </row>
    <row r="1193" spans="1:8" s="33" customFormat="1" x14ac:dyDescent="0.25">
      <c r="A1193" s="12">
        <f>Riesgo!C1197</f>
        <v>0.73145239976621534</v>
      </c>
      <c r="F1193" s="75">
        <f t="shared" si="54"/>
        <v>0.57127578457678596</v>
      </c>
      <c r="G1193" s="26">
        <f t="shared" si="55"/>
        <v>0.18643929254444347</v>
      </c>
      <c r="H1193" s="26">
        <f t="shared" si="56"/>
        <v>0.10650825312426787</v>
      </c>
    </row>
    <row r="1194" spans="1:8" s="33" customFormat="1" x14ac:dyDescent="0.25">
      <c r="A1194" s="12">
        <f>Riesgo!C1198</f>
        <v>0.36542481627014545</v>
      </c>
      <c r="F1194" s="75">
        <f t="shared" si="54"/>
        <v>0.20524820108071609</v>
      </c>
      <c r="G1194" s="26">
        <f t="shared" si="55"/>
        <v>8.6464548528639336E-3</v>
      </c>
      <c r="H1194" s="26">
        <f t="shared" si="56"/>
        <v>1.7746693042759499E-3</v>
      </c>
    </row>
    <row r="1195" spans="1:8" s="33" customFormat="1" x14ac:dyDescent="0.25">
      <c r="A1195" s="12">
        <f>Riesgo!C1199</f>
        <v>0</v>
      </c>
      <c r="F1195" s="75">
        <f t="shared" si="54"/>
        <v>-0.16017661518942936</v>
      </c>
      <c r="G1195" s="26">
        <f t="shared" si="55"/>
        <v>0</v>
      </c>
      <c r="H1195" s="26">
        <f t="shared" si="56"/>
        <v>0</v>
      </c>
    </row>
    <row r="1196" spans="1:8" s="33" customFormat="1" x14ac:dyDescent="0.25">
      <c r="A1196" s="12">
        <f>Riesgo!C1200</f>
        <v>0</v>
      </c>
      <c r="F1196" s="75">
        <f t="shared" si="54"/>
        <v>-0.16017661518942936</v>
      </c>
      <c r="G1196" s="26">
        <f t="shared" si="55"/>
        <v>0</v>
      </c>
      <c r="H1196" s="26">
        <f t="shared" si="56"/>
        <v>0</v>
      </c>
    </row>
    <row r="1197" spans="1:8" s="33" customFormat="1" x14ac:dyDescent="0.25">
      <c r="A1197" s="12">
        <f>Riesgo!C1201</f>
        <v>3.1270213743189217E-2</v>
      </c>
      <c r="F1197" s="75">
        <f t="shared" si="54"/>
        <v>-0.12890640144624013</v>
      </c>
      <c r="G1197" s="26">
        <f t="shared" si="55"/>
        <v>-2.1420196689674043E-3</v>
      </c>
      <c r="H1197" s="26">
        <f t="shared" si="56"/>
        <v>2.7612004735365456E-4</v>
      </c>
    </row>
    <row r="1198" spans="1:8" s="33" customFormat="1" x14ac:dyDescent="0.25">
      <c r="A1198" s="12">
        <f>Riesgo!C1202</f>
        <v>0</v>
      </c>
      <c r="F1198" s="75">
        <f t="shared" si="54"/>
        <v>-0.16017661518942936</v>
      </c>
      <c r="G1198" s="26">
        <f t="shared" si="55"/>
        <v>0</v>
      </c>
      <c r="H1198" s="26">
        <f t="shared" si="56"/>
        <v>0</v>
      </c>
    </row>
    <row r="1199" spans="1:8" s="33" customFormat="1" x14ac:dyDescent="0.25">
      <c r="A1199" s="12">
        <f>Riesgo!C1203</f>
        <v>0</v>
      </c>
      <c r="F1199" s="75">
        <f t="shared" si="54"/>
        <v>-0.16017661518942936</v>
      </c>
      <c r="G1199" s="26">
        <f t="shared" si="55"/>
        <v>0</v>
      </c>
      <c r="H1199" s="26">
        <f t="shared" si="56"/>
        <v>0</v>
      </c>
    </row>
    <row r="1200" spans="1:8" s="33" customFormat="1" x14ac:dyDescent="0.25">
      <c r="A1200" s="12">
        <f>Riesgo!C1204</f>
        <v>0</v>
      </c>
      <c r="F1200" s="75">
        <f t="shared" si="54"/>
        <v>-0.16017661518942936</v>
      </c>
      <c r="G1200" s="26">
        <f t="shared" si="55"/>
        <v>0</v>
      </c>
      <c r="H1200" s="26">
        <f t="shared" si="56"/>
        <v>0</v>
      </c>
    </row>
    <row r="1201" spans="1:8" s="33" customFormat="1" x14ac:dyDescent="0.25">
      <c r="A1201" s="12">
        <f>Riesgo!C1205</f>
        <v>0</v>
      </c>
      <c r="F1201" s="75">
        <f t="shared" si="54"/>
        <v>-0.16017661518942936</v>
      </c>
      <c r="G1201" s="26">
        <f t="shared" si="55"/>
        <v>0</v>
      </c>
      <c r="H1201" s="26">
        <f t="shared" si="56"/>
        <v>0</v>
      </c>
    </row>
    <row r="1202" spans="1:8" s="33" customFormat="1" x14ac:dyDescent="0.25">
      <c r="A1202" s="12">
        <f>Riesgo!C1206</f>
        <v>0</v>
      </c>
      <c r="F1202" s="75">
        <f t="shared" si="54"/>
        <v>-0.16017661518942936</v>
      </c>
      <c r="G1202" s="26">
        <f t="shared" si="55"/>
        <v>0</v>
      </c>
      <c r="H1202" s="26">
        <f t="shared" si="56"/>
        <v>0</v>
      </c>
    </row>
    <row r="1203" spans="1:8" s="33" customFormat="1" x14ac:dyDescent="0.25">
      <c r="A1203" s="12">
        <f>Riesgo!C1207</f>
        <v>0</v>
      </c>
      <c r="F1203" s="75">
        <f t="shared" si="54"/>
        <v>-0.16017661518942936</v>
      </c>
      <c r="G1203" s="26">
        <f t="shared" si="55"/>
        <v>0</v>
      </c>
      <c r="H1203" s="26">
        <f t="shared" si="56"/>
        <v>0</v>
      </c>
    </row>
    <row r="1204" spans="1:8" s="33" customFormat="1" x14ac:dyDescent="0.25">
      <c r="A1204" s="12">
        <f>Riesgo!C1208</f>
        <v>0.33987067477549621</v>
      </c>
      <c r="F1204" s="75">
        <f t="shared" si="54"/>
        <v>0.17969405958606685</v>
      </c>
      <c r="G1204" s="26">
        <f t="shared" si="55"/>
        <v>5.8023131068797307E-3</v>
      </c>
      <c r="H1204" s="26">
        <f t="shared" si="56"/>
        <v>1.042641197164663E-3</v>
      </c>
    </row>
    <row r="1205" spans="1:8" s="33" customFormat="1" x14ac:dyDescent="0.25">
      <c r="A1205" s="12">
        <f>Riesgo!C1209</f>
        <v>0</v>
      </c>
      <c r="F1205" s="75">
        <f t="shared" si="54"/>
        <v>-0.16017661518942936</v>
      </c>
      <c r="G1205" s="26">
        <f t="shared" si="55"/>
        <v>0</v>
      </c>
      <c r="H1205" s="26">
        <f t="shared" si="56"/>
        <v>0</v>
      </c>
    </row>
    <row r="1206" spans="1:8" s="33" customFormat="1" x14ac:dyDescent="0.25">
      <c r="A1206" s="12">
        <f>Riesgo!C1210</f>
        <v>0</v>
      </c>
      <c r="F1206" s="75">
        <f t="shared" si="54"/>
        <v>-0.16017661518942936</v>
      </c>
      <c r="G1206" s="26">
        <f t="shared" si="55"/>
        <v>0</v>
      </c>
      <c r="H1206" s="26">
        <f t="shared" si="56"/>
        <v>0</v>
      </c>
    </row>
    <row r="1207" spans="1:8" s="33" customFormat="1" x14ac:dyDescent="0.25">
      <c r="A1207" s="12">
        <f>Riesgo!C1211</f>
        <v>0</v>
      </c>
      <c r="F1207" s="75">
        <f t="shared" si="54"/>
        <v>-0.16017661518942936</v>
      </c>
      <c r="G1207" s="26">
        <f t="shared" si="55"/>
        <v>0</v>
      </c>
      <c r="H1207" s="26">
        <f t="shared" si="56"/>
        <v>0</v>
      </c>
    </row>
    <row r="1208" spans="1:8" s="33" customFormat="1" x14ac:dyDescent="0.25">
      <c r="A1208" s="12">
        <f>Riesgo!C1212</f>
        <v>0</v>
      </c>
      <c r="F1208" s="75">
        <f t="shared" si="54"/>
        <v>-0.16017661518942936</v>
      </c>
      <c r="G1208" s="26">
        <f t="shared" si="55"/>
        <v>0</v>
      </c>
      <c r="H1208" s="26">
        <f t="shared" si="56"/>
        <v>0</v>
      </c>
    </row>
    <row r="1209" spans="1:8" s="33" customFormat="1" x14ac:dyDescent="0.25">
      <c r="A1209" s="12">
        <f>Riesgo!C1213</f>
        <v>0</v>
      </c>
      <c r="F1209" s="75">
        <f t="shared" si="54"/>
        <v>-0.16017661518942936</v>
      </c>
      <c r="G1209" s="26">
        <f t="shared" si="55"/>
        <v>0</v>
      </c>
      <c r="H1209" s="26">
        <f t="shared" si="56"/>
        <v>0</v>
      </c>
    </row>
    <row r="1210" spans="1:8" s="33" customFormat="1" x14ac:dyDescent="0.25">
      <c r="A1210" s="12">
        <f>Riesgo!C1214</f>
        <v>0</v>
      </c>
      <c r="F1210" s="75">
        <f t="shared" si="54"/>
        <v>-0.16017661518942936</v>
      </c>
      <c r="G1210" s="26">
        <f t="shared" si="55"/>
        <v>0</v>
      </c>
      <c r="H1210" s="26">
        <f t="shared" si="56"/>
        <v>0</v>
      </c>
    </row>
    <row r="1211" spans="1:8" s="33" customFormat="1" x14ac:dyDescent="0.25">
      <c r="A1211" s="12">
        <f>Riesgo!C1215</f>
        <v>9.8963193957799026E-2</v>
      </c>
      <c r="F1211" s="75">
        <f t="shared" si="54"/>
        <v>-6.121342123163033E-2</v>
      </c>
      <c r="G1211" s="26">
        <f t="shared" si="55"/>
        <v>-2.2937176632757865E-4</v>
      </c>
      <c r="H1211" s="26">
        <f t="shared" si="56"/>
        <v>1.4040630550853154E-5</v>
      </c>
    </row>
    <row r="1212" spans="1:8" s="33" customFormat="1" x14ac:dyDescent="0.25">
      <c r="A1212" s="12">
        <f>Riesgo!C1216</f>
        <v>0</v>
      </c>
      <c r="F1212" s="75">
        <f t="shared" si="54"/>
        <v>-0.16017661518942936</v>
      </c>
      <c r="G1212" s="26">
        <f t="shared" si="55"/>
        <v>0</v>
      </c>
      <c r="H1212" s="26">
        <f t="shared" si="56"/>
        <v>0</v>
      </c>
    </row>
    <row r="1213" spans="1:8" s="33" customFormat="1" x14ac:dyDescent="0.25">
      <c r="A1213" s="12">
        <f>Riesgo!C1217</f>
        <v>0.71729269679757024</v>
      </c>
      <c r="F1213" s="75">
        <f t="shared" si="54"/>
        <v>0.55711608160814086</v>
      </c>
      <c r="G1213" s="26">
        <f t="shared" si="55"/>
        <v>0.1729167581267208</v>
      </c>
      <c r="H1213" s="26">
        <f t="shared" si="56"/>
        <v>9.6334706731941333E-2</v>
      </c>
    </row>
    <row r="1214" spans="1:8" s="33" customFormat="1" x14ac:dyDescent="0.25">
      <c r="A1214" s="12">
        <f>Riesgo!C1218</f>
        <v>0</v>
      </c>
      <c r="F1214" s="75">
        <f t="shared" si="54"/>
        <v>-0.16017661518942936</v>
      </c>
      <c r="G1214" s="26">
        <f t="shared" si="55"/>
        <v>0</v>
      </c>
      <c r="H1214" s="26">
        <f t="shared" si="56"/>
        <v>0</v>
      </c>
    </row>
    <row r="1215" spans="1:8" s="33" customFormat="1" x14ac:dyDescent="0.25">
      <c r="A1215" s="12">
        <f>Riesgo!C1219</f>
        <v>1</v>
      </c>
      <c r="F1215" s="75">
        <f t="shared" si="54"/>
        <v>0.83982338481057062</v>
      </c>
      <c r="G1215" s="26">
        <f t="shared" si="55"/>
        <v>0.59233021956767806</v>
      </c>
      <c r="H1215" s="26">
        <f t="shared" si="56"/>
        <v>0.49745276992291593</v>
      </c>
    </row>
    <row r="1216" spans="1:8" s="33" customFormat="1" x14ac:dyDescent="0.25">
      <c r="A1216" s="12">
        <f>Riesgo!C1220</f>
        <v>0</v>
      </c>
      <c r="F1216" s="75">
        <f t="shared" si="54"/>
        <v>-0.16017661518942936</v>
      </c>
      <c r="G1216" s="26">
        <f t="shared" si="55"/>
        <v>0</v>
      </c>
      <c r="H1216" s="26">
        <f t="shared" si="56"/>
        <v>0</v>
      </c>
    </row>
    <row r="1217" spans="1:8" s="33" customFormat="1" x14ac:dyDescent="0.25">
      <c r="A1217" s="12">
        <f>Riesgo!C1221</f>
        <v>0</v>
      </c>
      <c r="F1217" s="75">
        <f t="shared" si="54"/>
        <v>-0.16017661518942936</v>
      </c>
      <c r="G1217" s="26">
        <f t="shared" si="55"/>
        <v>0</v>
      </c>
      <c r="H1217" s="26">
        <f t="shared" si="56"/>
        <v>0</v>
      </c>
    </row>
    <row r="1218" spans="1:8" s="33" customFormat="1" x14ac:dyDescent="0.25">
      <c r="A1218" s="12">
        <f>Riesgo!C1222</f>
        <v>0</v>
      </c>
      <c r="F1218" s="75">
        <f t="shared" si="54"/>
        <v>-0.16017661518942936</v>
      </c>
      <c r="G1218" s="26">
        <f t="shared" si="55"/>
        <v>0</v>
      </c>
      <c r="H1218" s="26">
        <f t="shared" si="56"/>
        <v>0</v>
      </c>
    </row>
    <row r="1219" spans="1:8" s="33" customFormat="1" x14ac:dyDescent="0.25">
      <c r="A1219" s="12">
        <f>Riesgo!C1223</f>
        <v>0.34964341580004354</v>
      </c>
      <c r="F1219" s="75">
        <f t="shared" ref="F1219:F1282" si="57">A1219-$D$4</f>
        <v>0.18946680061061419</v>
      </c>
      <c r="G1219" s="26">
        <f t="shared" ref="G1219:G1282" si="58">IF(A1219=0,0,(A1219-D$4)^3)</f>
        <v>6.8014164064457219E-3</v>
      </c>
      <c r="H1219" s="26">
        <f t="shared" ref="H1219:H1282" si="59">IF(A1219=0,0,(A1219-D$4)^4)</f>
        <v>1.2886426061498115E-3</v>
      </c>
    </row>
    <row r="1220" spans="1:8" s="33" customFormat="1" x14ac:dyDescent="0.25">
      <c r="A1220" s="12">
        <f>Riesgo!C1224</f>
        <v>0.15685778304055753</v>
      </c>
      <c r="F1220" s="75">
        <f t="shared" si="57"/>
        <v>-3.3188321488718253E-3</v>
      </c>
      <c r="G1220" s="26">
        <f t="shared" si="58"/>
        <v>-3.6555764015789142E-8</v>
      </c>
      <c r="H1220" s="26">
        <f t="shared" si="59"/>
        <v>1.2132244484217284E-10</v>
      </c>
    </row>
    <row r="1221" spans="1:8" s="33" customFormat="1" x14ac:dyDescent="0.25">
      <c r="A1221" s="12">
        <f>Riesgo!C1225</f>
        <v>0</v>
      </c>
      <c r="F1221" s="75">
        <f t="shared" si="57"/>
        <v>-0.16017661518942936</v>
      </c>
      <c r="G1221" s="26">
        <f t="shared" si="58"/>
        <v>0</v>
      </c>
      <c r="H1221" s="26">
        <f t="shared" si="59"/>
        <v>0</v>
      </c>
    </row>
    <row r="1222" spans="1:8" s="33" customFormat="1" x14ac:dyDescent="0.25">
      <c r="A1222" s="12">
        <f>Riesgo!C1226</f>
        <v>0</v>
      </c>
      <c r="F1222" s="75">
        <f t="shared" si="57"/>
        <v>-0.16017661518942936</v>
      </c>
      <c r="G1222" s="26">
        <f t="shared" si="58"/>
        <v>0</v>
      </c>
      <c r="H1222" s="26">
        <f t="shared" si="59"/>
        <v>0</v>
      </c>
    </row>
    <row r="1223" spans="1:8" s="33" customFormat="1" x14ac:dyDescent="0.25">
      <c r="A1223" s="12">
        <f>Riesgo!C1227</f>
        <v>0</v>
      </c>
      <c r="F1223" s="75">
        <f t="shared" si="57"/>
        <v>-0.16017661518942936</v>
      </c>
      <c r="G1223" s="26">
        <f t="shared" si="58"/>
        <v>0</v>
      </c>
      <c r="H1223" s="26">
        <f t="shared" si="59"/>
        <v>0</v>
      </c>
    </row>
    <row r="1224" spans="1:8" s="33" customFormat="1" x14ac:dyDescent="0.25">
      <c r="A1224" s="12">
        <f>Riesgo!C1228</f>
        <v>0.50095095790053279</v>
      </c>
      <c r="F1224" s="75">
        <f t="shared" si="57"/>
        <v>0.34077434271110341</v>
      </c>
      <c r="G1224" s="26">
        <f t="shared" si="58"/>
        <v>3.9573154115278612E-2</v>
      </c>
      <c r="H1224" s="26">
        <f t="shared" si="59"/>
        <v>1.3485515582639267E-2</v>
      </c>
    </row>
    <row r="1225" spans="1:8" s="33" customFormat="1" x14ac:dyDescent="0.25">
      <c r="A1225" s="12">
        <f>Riesgo!C1229</f>
        <v>0.19402819786961528</v>
      </c>
      <c r="F1225" s="75">
        <f t="shared" si="57"/>
        <v>3.3851582680185927E-2</v>
      </c>
      <c r="G1225" s="26">
        <f t="shared" si="58"/>
        <v>3.8791532291076195E-5</v>
      </c>
      <c r="H1225" s="26">
        <f t="shared" si="59"/>
        <v>1.3131547626424681E-6</v>
      </c>
    </row>
    <row r="1226" spans="1:8" s="33" customFormat="1" x14ac:dyDescent="0.25">
      <c r="A1226" s="12">
        <f>Riesgo!C1230</f>
        <v>0.18430396452857811</v>
      </c>
      <c r="F1226" s="75">
        <f t="shared" si="57"/>
        <v>2.4127349339148757E-2</v>
      </c>
      <c r="G1226" s="26">
        <f t="shared" si="58"/>
        <v>1.4045229408883141E-5</v>
      </c>
      <c r="H1226" s="26">
        <f t="shared" si="59"/>
        <v>3.3887415649660933E-7</v>
      </c>
    </row>
    <row r="1227" spans="1:8" s="33" customFormat="1" x14ac:dyDescent="0.25">
      <c r="A1227" s="12">
        <f>Riesgo!C1231</f>
        <v>0.20479212038621736</v>
      </c>
      <c r="F1227" s="75">
        <f t="shared" si="57"/>
        <v>4.4615505196788002E-2</v>
      </c>
      <c r="G1227" s="26">
        <f t="shared" si="58"/>
        <v>8.8809095122464941E-5</v>
      </c>
      <c r="H1227" s="26">
        <f t="shared" si="59"/>
        <v>3.9622626449583752E-6</v>
      </c>
    </row>
    <row r="1228" spans="1:8" s="33" customFormat="1" x14ac:dyDescent="0.25">
      <c r="A1228" s="12">
        <f>Riesgo!C1232</f>
        <v>0.46480479043384548</v>
      </c>
      <c r="F1228" s="75">
        <f t="shared" si="57"/>
        <v>0.3046281752444161</v>
      </c>
      <c r="G1228" s="26">
        <f t="shared" si="58"/>
        <v>2.8268984457018004E-2</v>
      </c>
      <c r="H1228" s="26">
        <f t="shared" si="59"/>
        <v>8.6115291511541549E-3</v>
      </c>
    </row>
    <row r="1229" spans="1:8" s="33" customFormat="1" x14ac:dyDescent="0.25">
      <c r="A1229" s="12">
        <f>Riesgo!C1233</f>
        <v>0.26456170151844466</v>
      </c>
      <c r="F1229" s="75">
        <f t="shared" si="57"/>
        <v>0.1043850863290153</v>
      </c>
      <c r="G1229" s="26">
        <f t="shared" si="58"/>
        <v>1.1374056052509184E-3</v>
      </c>
      <c r="H1229" s="26">
        <f t="shared" si="59"/>
        <v>1.1872818229522302E-4</v>
      </c>
    </row>
    <row r="1230" spans="1:8" s="33" customFormat="1" x14ac:dyDescent="0.25">
      <c r="A1230" s="12">
        <f>Riesgo!C1234</f>
        <v>0</v>
      </c>
      <c r="F1230" s="75">
        <f t="shared" si="57"/>
        <v>-0.16017661518942936</v>
      </c>
      <c r="G1230" s="26">
        <f t="shared" si="58"/>
        <v>0</v>
      </c>
      <c r="H1230" s="26">
        <f t="shared" si="59"/>
        <v>0</v>
      </c>
    </row>
    <row r="1231" spans="1:8" s="33" customFormat="1" x14ac:dyDescent="0.25">
      <c r="A1231" s="12">
        <f>Riesgo!C1235</f>
        <v>0</v>
      </c>
      <c r="F1231" s="75">
        <f t="shared" si="57"/>
        <v>-0.16017661518942936</v>
      </c>
      <c r="G1231" s="26">
        <f t="shared" si="58"/>
        <v>0</v>
      </c>
      <c r="H1231" s="26">
        <f t="shared" si="59"/>
        <v>0</v>
      </c>
    </row>
    <row r="1232" spans="1:8" s="33" customFormat="1" x14ac:dyDescent="0.25">
      <c r="A1232" s="12">
        <f>Riesgo!C1236</f>
        <v>0</v>
      </c>
      <c r="F1232" s="75">
        <f t="shared" si="57"/>
        <v>-0.16017661518942936</v>
      </c>
      <c r="G1232" s="26">
        <f t="shared" si="58"/>
        <v>0</v>
      </c>
      <c r="H1232" s="26">
        <f t="shared" si="59"/>
        <v>0</v>
      </c>
    </row>
    <row r="1233" spans="1:8" s="33" customFormat="1" x14ac:dyDescent="0.25">
      <c r="A1233" s="12">
        <f>Riesgo!C1237</f>
        <v>0</v>
      </c>
      <c r="F1233" s="75">
        <f t="shared" si="57"/>
        <v>-0.16017661518942936</v>
      </c>
      <c r="G1233" s="26">
        <f t="shared" si="58"/>
        <v>0</v>
      </c>
      <c r="H1233" s="26">
        <f t="shared" si="59"/>
        <v>0</v>
      </c>
    </row>
    <row r="1234" spans="1:8" s="33" customFormat="1" x14ac:dyDescent="0.25">
      <c r="A1234" s="12">
        <f>Riesgo!C1238</f>
        <v>0</v>
      </c>
      <c r="F1234" s="75">
        <f t="shared" si="57"/>
        <v>-0.16017661518942936</v>
      </c>
      <c r="G1234" s="26">
        <f t="shared" si="58"/>
        <v>0</v>
      </c>
      <c r="H1234" s="26">
        <f t="shared" si="59"/>
        <v>0</v>
      </c>
    </row>
    <row r="1235" spans="1:8" s="33" customFormat="1" x14ac:dyDescent="0.25">
      <c r="A1235" s="12">
        <f>Riesgo!C1239</f>
        <v>0</v>
      </c>
      <c r="F1235" s="75">
        <f t="shared" si="57"/>
        <v>-0.16017661518942936</v>
      </c>
      <c r="G1235" s="26">
        <f t="shared" si="58"/>
        <v>0</v>
      </c>
      <c r="H1235" s="26">
        <f t="shared" si="59"/>
        <v>0</v>
      </c>
    </row>
    <row r="1236" spans="1:8" s="33" customFormat="1" x14ac:dyDescent="0.25">
      <c r="A1236" s="12">
        <f>Riesgo!C1240</f>
        <v>0</v>
      </c>
      <c r="F1236" s="75">
        <f t="shared" si="57"/>
        <v>-0.16017661518942936</v>
      </c>
      <c r="G1236" s="26">
        <f t="shared" si="58"/>
        <v>0</v>
      </c>
      <c r="H1236" s="26">
        <f t="shared" si="59"/>
        <v>0</v>
      </c>
    </row>
    <row r="1237" spans="1:8" s="33" customFormat="1" x14ac:dyDescent="0.25">
      <c r="A1237" s="12">
        <f>Riesgo!C1241</f>
        <v>8.9731570564860405E-2</v>
      </c>
      <c r="F1237" s="75">
        <f t="shared" si="57"/>
        <v>-7.044504462456895E-2</v>
      </c>
      <c r="G1237" s="26">
        <f t="shared" si="58"/>
        <v>-3.495838377195517E-4</v>
      </c>
      <c r="H1237" s="26">
        <f t="shared" si="59"/>
        <v>2.4626449048181893E-5</v>
      </c>
    </row>
    <row r="1238" spans="1:8" s="33" customFormat="1" x14ac:dyDescent="0.25">
      <c r="A1238" s="12">
        <f>Riesgo!C1242</f>
        <v>0.68354485789736386</v>
      </c>
      <c r="F1238" s="75">
        <f t="shared" si="57"/>
        <v>0.52336824270793447</v>
      </c>
      <c r="G1238" s="26">
        <f t="shared" si="58"/>
        <v>0.14335805498953419</v>
      </c>
      <c r="H1238" s="26">
        <f t="shared" si="59"/>
        <v>7.5029053317899941E-2</v>
      </c>
    </row>
    <row r="1239" spans="1:8" s="33" customFormat="1" x14ac:dyDescent="0.25">
      <c r="A1239" s="12">
        <f>Riesgo!C1243</f>
        <v>0</v>
      </c>
      <c r="F1239" s="75">
        <f t="shared" si="57"/>
        <v>-0.16017661518942936</v>
      </c>
      <c r="G1239" s="26">
        <f t="shared" si="58"/>
        <v>0</v>
      </c>
      <c r="H1239" s="26">
        <f t="shared" si="59"/>
        <v>0</v>
      </c>
    </row>
    <row r="1240" spans="1:8" s="33" customFormat="1" x14ac:dyDescent="0.25">
      <c r="A1240" s="12">
        <f>Riesgo!C1244</f>
        <v>0.15716403813782945</v>
      </c>
      <c r="F1240" s="75">
        <f t="shared" si="57"/>
        <v>-3.0125770515999073E-3</v>
      </c>
      <c r="G1240" s="26">
        <f t="shared" si="58"/>
        <v>-2.734100602270605E-8</v>
      </c>
      <c r="H1240" s="26">
        <f t="shared" si="59"/>
        <v>8.2366887311659103E-11</v>
      </c>
    </row>
    <row r="1241" spans="1:8" s="33" customFormat="1" x14ac:dyDescent="0.25">
      <c r="A1241" s="12">
        <f>Riesgo!C1245</f>
        <v>7.3344014461561594E-2</v>
      </c>
      <c r="F1241" s="75">
        <f t="shared" si="57"/>
        <v>-8.6832600727867762E-2</v>
      </c>
      <c r="G1241" s="26">
        <f t="shared" si="58"/>
        <v>-6.547091739135015E-4</v>
      </c>
      <c r="H1241" s="26">
        <f t="shared" si="59"/>
        <v>5.6850100291303216E-5</v>
      </c>
    </row>
    <row r="1242" spans="1:8" s="33" customFormat="1" x14ac:dyDescent="0.25">
      <c r="A1242" s="12">
        <f>Riesgo!C1246</f>
        <v>0</v>
      </c>
      <c r="F1242" s="75">
        <f t="shared" si="57"/>
        <v>-0.16017661518942936</v>
      </c>
      <c r="G1242" s="26">
        <f t="shared" si="58"/>
        <v>0</v>
      </c>
      <c r="H1242" s="26">
        <f t="shared" si="59"/>
        <v>0</v>
      </c>
    </row>
    <row r="1243" spans="1:8" s="33" customFormat="1" x14ac:dyDescent="0.25">
      <c r="A1243" s="12">
        <f>Riesgo!C1247</f>
        <v>0.52682634334492073</v>
      </c>
      <c r="F1243" s="75">
        <f t="shared" si="57"/>
        <v>0.36664972815549135</v>
      </c>
      <c r="G1243" s="26">
        <f t="shared" si="58"/>
        <v>4.9289464745721871E-2</v>
      </c>
      <c r="H1243" s="26">
        <f t="shared" si="59"/>
        <v>1.8071968849948602E-2</v>
      </c>
    </row>
    <row r="1244" spans="1:8" s="33" customFormat="1" x14ac:dyDescent="0.25">
      <c r="A1244" s="12">
        <f>Riesgo!C1248</f>
        <v>1</v>
      </c>
      <c r="F1244" s="75">
        <f t="shared" si="57"/>
        <v>0.83982338481057062</v>
      </c>
      <c r="G1244" s="26">
        <f t="shared" si="58"/>
        <v>0.59233021956767806</v>
      </c>
      <c r="H1244" s="26">
        <f t="shared" si="59"/>
        <v>0.49745276992291593</v>
      </c>
    </row>
    <row r="1245" spans="1:8" s="33" customFormat="1" x14ac:dyDescent="0.25">
      <c r="A1245" s="12">
        <f>Riesgo!C1249</f>
        <v>5.8095530335655593E-2</v>
      </c>
      <c r="F1245" s="75">
        <f t="shared" si="57"/>
        <v>-0.10208108485377376</v>
      </c>
      <c r="G1245" s="26">
        <f t="shared" si="58"/>
        <v>-1.0637408328636742E-3</v>
      </c>
      <c r="H1245" s="26">
        <f t="shared" si="59"/>
        <v>1.085878182219807E-4</v>
      </c>
    </row>
    <row r="1246" spans="1:8" s="33" customFormat="1" x14ac:dyDescent="0.25">
      <c r="A1246" s="12">
        <f>Riesgo!C1250</f>
        <v>0.26131844944686766</v>
      </c>
      <c r="F1246" s="75">
        <f t="shared" si="57"/>
        <v>0.10114183425743831</v>
      </c>
      <c r="G1246" s="26">
        <f t="shared" si="58"/>
        <v>1.0346476520715028E-3</v>
      </c>
      <c r="H1246" s="26">
        <f t="shared" si="59"/>
        <v>1.0464616134066362E-4</v>
      </c>
    </row>
    <row r="1247" spans="1:8" s="33" customFormat="1" x14ac:dyDescent="0.25">
      <c r="A1247" s="12">
        <f>Riesgo!C1251</f>
        <v>0.16788931672441929</v>
      </c>
      <c r="F1247" s="75">
        <f t="shared" si="57"/>
        <v>7.7127015349899297E-3</v>
      </c>
      <c r="G1247" s="26">
        <f t="shared" si="58"/>
        <v>4.5879595077747908E-7</v>
      </c>
      <c r="H1247" s="26">
        <f t="shared" si="59"/>
        <v>3.5385562338086272E-9</v>
      </c>
    </row>
    <row r="1248" spans="1:8" s="33" customFormat="1" x14ac:dyDescent="0.25">
      <c r="A1248" s="12">
        <f>Riesgo!C1252</f>
        <v>0</v>
      </c>
      <c r="F1248" s="75">
        <f t="shared" si="57"/>
        <v>-0.16017661518942936</v>
      </c>
      <c r="G1248" s="26">
        <f t="shared" si="58"/>
        <v>0</v>
      </c>
      <c r="H1248" s="26">
        <f t="shared" si="59"/>
        <v>0</v>
      </c>
    </row>
    <row r="1249" spans="1:8" s="33" customFormat="1" x14ac:dyDescent="0.25">
      <c r="A1249" s="12">
        <f>Riesgo!C1253</f>
        <v>1</v>
      </c>
      <c r="F1249" s="75">
        <f t="shared" si="57"/>
        <v>0.83982338481057062</v>
      </c>
      <c r="G1249" s="26">
        <f t="shared" si="58"/>
        <v>0.59233021956767806</v>
      </c>
      <c r="H1249" s="26">
        <f t="shared" si="59"/>
        <v>0.49745276992291593</v>
      </c>
    </row>
    <row r="1250" spans="1:8" s="33" customFormat="1" x14ac:dyDescent="0.25">
      <c r="A1250" s="12">
        <f>Riesgo!C1254</f>
        <v>8.2908434303438604E-3</v>
      </c>
      <c r="F1250" s="75">
        <f t="shared" si="57"/>
        <v>-0.15188577175908549</v>
      </c>
      <c r="G1250" s="26">
        <f t="shared" si="58"/>
        <v>-3.5038965606047794E-3</v>
      </c>
      <c r="H1250" s="26">
        <f t="shared" si="59"/>
        <v>5.3219203327146221E-4</v>
      </c>
    </row>
    <row r="1251" spans="1:8" s="33" customFormat="1" x14ac:dyDescent="0.25">
      <c r="A1251" s="12">
        <f>Riesgo!C1255</f>
        <v>0</v>
      </c>
      <c r="F1251" s="75">
        <f t="shared" si="57"/>
        <v>-0.16017661518942936</v>
      </c>
      <c r="G1251" s="26">
        <f t="shared" si="58"/>
        <v>0</v>
      </c>
      <c r="H1251" s="26">
        <f t="shared" si="59"/>
        <v>0</v>
      </c>
    </row>
    <row r="1252" spans="1:8" s="33" customFormat="1" x14ac:dyDescent="0.25">
      <c r="A1252" s="12">
        <f>Riesgo!C1256</f>
        <v>0.31270786678027024</v>
      </c>
      <c r="F1252" s="75">
        <f t="shared" si="57"/>
        <v>0.15253125159084088</v>
      </c>
      <c r="G1252" s="26">
        <f t="shared" si="58"/>
        <v>3.5487589562818353E-3</v>
      </c>
      <c r="H1252" s="26">
        <f t="shared" si="59"/>
        <v>5.4129664519587451E-4</v>
      </c>
    </row>
    <row r="1253" spans="1:8" s="33" customFormat="1" x14ac:dyDescent="0.25">
      <c r="A1253" s="12">
        <f>Riesgo!C1257</f>
        <v>0</v>
      </c>
      <c r="F1253" s="75">
        <f t="shared" si="57"/>
        <v>-0.16017661518942936</v>
      </c>
      <c r="G1253" s="26">
        <f t="shared" si="58"/>
        <v>0</v>
      </c>
      <c r="H1253" s="26">
        <f t="shared" si="59"/>
        <v>0</v>
      </c>
    </row>
    <row r="1254" spans="1:8" s="33" customFormat="1" x14ac:dyDescent="0.25">
      <c r="A1254" s="12">
        <f>Riesgo!C1258</f>
        <v>0.7954681470545174</v>
      </c>
      <c r="F1254" s="75">
        <f t="shared" si="57"/>
        <v>0.63529153186508802</v>
      </c>
      <c r="G1254" s="26">
        <f t="shared" si="58"/>
        <v>0.25640069574120589</v>
      </c>
      <c r="H1254" s="26">
        <f t="shared" si="59"/>
        <v>0.16288919076870506</v>
      </c>
    </row>
    <row r="1255" spans="1:8" s="33" customFormat="1" x14ac:dyDescent="0.25">
      <c r="A1255" s="12">
        <f>Riesgo!C1259</f>
        <v>0</v>
      </c>
      <c r="F1255" s="75">
        <f t="shared" si="57"/>
        <v>-0.16017661518942936</v>
      </c>
      <c r="G1255" s="26">
        <f t="shared" si="58"/>
        <v>0</v>
      </c>
      <c r="H1255" s="26">
        <f t="shared" si="59"/>
        <v>0</v>
      </c>
    </row>
    <row r="1256" spans="1:8" s="33" customFormat="1" x14ac:dyDescent="0.25">
      <c r="A1256" s="12">
        <f>Riesgo!C1260</f>
        <v>0</v>
      </c>
      <c r="F1256" s="75">
        <f t="shared" si="57"/>
        <v>-0.16017661518942936</v>
      </c>
      <c r="G1256" s="26">
        <f t="shared" si="58"/>
        <v>0</v>
      </c>
      <c r="H1256" s="26">
        <f t="shared" si="59"/>
        <v>0</v>
      </c>
    </row>
    <row r="1257" spans="1:8" s="33" customFormat="1" x14ac:dyDescent="0.25">
      <c r="A1257" s="12">
        <f>Riesgo!C1261</f>
        <v>0.11773859366240363</v>
      </c>
      <c r="F1257" s="75">
        <f t="shared" si="57"/>
        <v>-4.2438021527025721E-2</v>
      </c>
      <c r="G1257" s="26">
        <f t="shared" si="58"/>
        <v>-7.6430268681207598E-5</v>
      </c>
      <c r="H1257" s="26">
        <f t="shared" si="59"/>
        <v>3.2435493876094479E-6</v>
      </c>
    </row>
    <row r="1258" spans="1:8" s="33" customFormat="1" x14ac:dyDescent="0.25">
      <c r="A1258" s="12">
        <f>Riesgo!C1262</f>
        <v>0</v>
      </c>
      <c r="F1258" s="75">
        <f t="shared" si="57"/>
        <v>-0.16017661518942936</v>
      </c>
      <c r="G1258" s="26">
        <f t="shared" si="58"/>
        <v>0</v>
      </c>
      <c r="H1258" s="26">
        <f t="shared" si="59"/>
        <v>0</v>
      </c>
    </row>
    <row r="1259" spans="1:8" s="33" customFormat="1" x14ac:dyDescent="0.25">
      <c r="A1259" s="12">
        <f>Riesgo!C1263</f>
        <v>0.2321915506719022</v>
      </c>
      <c r="F1259" s="75">
        <f t="shared" si="57"/>
        <v>7.2014935482472842E-2</v>
      </c>
      <c r="G1259" s="26">
        <f t="shared" si="58"/>
        <v>3.7348032480957478E-4</v>
      </c>
      <c r="H1259" s="26">
        <f t="shared" si="59"/>
        <v>2.6896161495134531E-5</v>
      </c>
    </row>
    <row r="1260" spans="1:8" s="33" customFormat="1" x14ac:dyDescent="0.25">
      <c r="A1260" s="12">
        <f>Riesgo!C1264</f>
        <v>0</v>
      </c>
      <c r="F1260" s="75">
        <f t="shared" si="57"/>
        <v>-0.16017661518942936</v>
      </c>
      <c r="G1260" s="26">
        <f t="shared" si="58"/>
        <v>0</v>
      </c>
      <c r="H1260" s="26">
        <f t="shared" si="59"/>
        <v>0</v>
      </c>
    </row>
    <row r="1261" spans="1:8" s="33" customFormat="1" x14ac:dyDescent="0.25">
      <c r="A1261" s="12">
        <f>Riesgo!C1265</f>
        <v>0.31771468221316657</v>
      </c>
      <c r="F1261" s="75">
        <f t="shared" si="57"/>
        <v>0.15753806702373721</v>
      </c>
      <c r="G1261" s="26">
        <f t="shared" si="58"/>
        <v>3.9098179600768508E-3</v>
      </c>
      <c r="H1261" s="26">
        <f t="shared" si="59"/>
        <v>6.1594516384519838E-4</v>
      </c>
    </row>
    <row r="1262" spans="1:8" s="33" customFormat="1" x14ac:dyDescent="0.25">
      <c r="A1262" s="12">
        <f>Riesgo!C1266</f>
        <v>0</v>
      </c>
      <c r="F1262" s="75">
        <f t="shared" si="57"/>
        <v>-0.16017661518942936</v>
      </c>
      <c r="G1262" s="26">
        <f t="shared" si="58"/>
        <v>0</v>
      </c>
      <c r="H1262" s="26">
        <f t="shared" si="59"/>
        <v>0</v>
      </c>
    </row>
    <row r="1263" spans="1:8" s="33" customFormat="1" x14ac:dyDescent="0.25">
      <c r="A1263" s="12">
        <f>Riesgo!C1267</f>
        <v>0</v>
      </c>
      <c r="F1263" s="75">
        <f t="shared" si="57"/>
        <v>-0.16017661518942936</v>
      </c>
      <c r="G1263" s="26">
        <f t="shared" si="58"/>
        <v>0</v>
      </c>
      <c r="H1263" s="26">
        <f t="shared" si="59"/>
        <v>0</v>
      </c>
    </row>
    <row r="1264" spans="1:8" s="33" customFormat="1" x14ac:dyDescent="0.25">
      <c r="A1264" s="12">
        <f>Riesgo!C1268</f>
        <v>0</v>
      </c>
      <c r="F1264" s="75">
        <f t="shared" si="57"/>
        <v>-0.16017661518942936</v>
      </c>
      <c r="G1264" s="26">
        <f t="shared" si="58"/>
        <v>0</v>
      </c>
      <c r="H1264" s="26">
        <f t="shared" si="59"/>
        <v>0</v>
      </c>
    </row>
    <row r="1265" spans="1:8" s="33" customFormat="1" x14ac:dyDescent="0.25">
      <c r="A1265" s="12">
        <f>Riesgo!C1269</f>
        <v>0</v>
      </c>
      <c r="F1265" s="75">
        <f t="shared" si="57"/>
        <v>-0.16017661518942936</v>
      </c>
      <c r="G1265" s="26">
        <f t="shared" si="58"/>
        <v>0</v>
      </c>
      <c r="H1265" s="26">
        <f t="shared" si="59"/>
        <v>0</v>
      </c>
    </row>
    <row r="1266" spans="1:8" s="33" customFormat="1" x14ac:dyDescent="0.25">
      <c r="A1266" s="12">
        <f>Riesgo!C1270</f>
        <v>0</v>
      </c>
      <c r="F1266" s="75">
        <f t="shared" si="57"/>
        <v>-0.16017661518942936</v>
      </c>
      <c r="G1266" s="26">
        <f t="shared" si="58"/>
        <v>0</v>
      </c>
      <c r="H1266" s="26">
        <f t="shared" si="59"/>
        <v>0</v>
      </c>
    </row>
    <row r="1267" spans="1:8" s="33" customFormat="1" x14ac:dyDescent="0.25">
      <c r="A1267" s="12">
        <f>Riesgo!C1271</f>
        <v>0</v>
      </c>
      <c r="F1267" s="75">
        <f t="shared" si="57"/>
        <v>-0.16017661518942936</v>
      </c>
      <c r="G1267" s="26">
        <f t="shared" si="58"/>
        <v>0</v>
      </c>
      <c r="H1267" s="26">
        <f t="shared" si="59"/>
        <v>0</v>
      </c>
    </row>
    <row r="1268" spans="1:8" s="33" customFormat="1" x14ac:dyDescent="0.25">
      <c r="A1268" s="12">
        <f>Riesgo!C1272</f>
        <v>0</v>
      </c>
      <c r="F1268" s="75">
        <f t="shared" si="57"/>
        <v>-0.16017661518942936</v>
      </c>
      <c r="G1268" s="26">
        <f t="shared" si="58"/>
        <v>0</v>
      </c>
      <c r="H1268" s="26">
        <f t="shared" si="59"/>
        <v>0</v>
      </c>
    </row>
    <row r="1269" spans="1:8" s="33" customFormat="1" x14ac:dyDescent="0.25">
      <c r="A1269" s="12">
        <f>Riesgo!C1273</f>
        <v>0</v>
      </c>
      <c r="F1269" s="75">
        <f t="shared" si="57"/>
        <v>-0.16017661518942936</v>
      </c>
      <c r="G1269" s="26">
        <f t="shared" si="58"/>
        <v>0</v>
      </c>
      <c r="H1269" s="26">
        <f t="shared" si="59"/>
        <v>0</v>
      </c>
    </row>
    <row r="1270" spans="1:8" s="33" customFormat="1" x14ac:dyDescent="0.25">
      <c r="A1270" s="12">
        <f>Riesgo!C1274</f>
        <v>0</v>
      </c>
      <c r="F1270" s="75">
        <f t="shared" si="57"/>
        <v>-0.16017661518942936</v>
      </c>
      <c r="G1270" s="26">
        <f t="shared" si="58"/>
        <v>0</v>
      </c>
      <c r="H1270" s="26">
        <f t="shared" si="59"/>
        <v>0</v>
      </c>
    </row>
    <row r="1271" spans="1:8" s="33" customFormat="1" x14ac:dyDescent="0.25">
      <c r="A1271" s="12">
        <f>Riesgo!C1275</f>
        <v>0</v>
      </c>
      <c r="F1271" s="75">
        <f t="shared" si="57"/>
        <v>-0.16017661518942936</v>
      </c>
      <c r="G1271" s="26">
        <f t="shared" si="58"/>
        <v>0</v>
      </c>
      <c r="H1271" s="26">
        <f t="shared" si="59"/>
        <v>0</v>
      </c>
    </row>
    <row r="1272" spans="1:8" s="33" customFormat="1" x14ac:dyDescent="0.25">
      <c r="A1272" s="12">
        <f>Riesgo!C1276</f>
        <v>0</v>
      </c>
      <c r="F1272" s="75">
        <f t="shared" si="57"/>
        <v>-0.16017661518942936</v>
      </c>
      <c r="G1272" s="26">
        <f t="shared" si="58"/>
        <v>0</v>
      </c>
      <c r="H1272" s="26">
        <f t="shared" si="59"/>
        <v>0</v>
      </c>
    </row>
    <row r="1273" spans="1:8" s="33" customFormat="1" x14ac:dyDescent="0.25">
      <c r="A1273" s="12">
        <f>Riesgo!C1277</f>
        <v>0.8412664533238664</v>
      </c>
      <c r="F1273" s="75">
        <f t="shared" si="57"/>
        <v>0.68108983813443702</v>
      </c>
      <c r="G1273" s="26">
        <f t="shared" si="58"/>
        <v>0.31594624775874808</v>
      </c>
      <c r="H1273" s="26">
        <f t="shared" si="59"/>
        <v>0.21518777874518846</v>
      </c>
    </row>
    <row r="1274" spans="1:8" s="33" customFormat="1" x14ac:dyDescent="0.25">
      <c r="A1274" s="12">
        <f>Riesgo!C1278</f>
        <v>0.28710465515107519</v>
      </c>
      <c r="F1274" s="75">
        <f t="shared" si="57"/>
        <v>0.12692803996164584</v>
      </c>
      <c r="G1274" s="26">
        <f t="shared" si="58"/>
        <v>2.044903042163683E-3</v>
      </c>
      <c r="H1274" s="26">
        <f t="shared" si="59"/>
        <v>2.5955553505344308E-4</v>
      </c>
    </row>
    <row r="1275" spans="1:8" s="33" customFormat="1" x14ac:dyDescent="0.25">
      <c r="A1275" s="12">
        <f>Riesgo!C1279</f>
        <v>1</v>
      </c>
      <c r="F1275" s="75">
        <f t="shared" si="57"/>
        <v>0.83982338481057062</v>
      </c>
      <c r="G1275" s="26">
        <f t="shared" si="58"/>
        <v>0.59233021956767806</v>
      </c>
      <c r="H1275" s="26">
        <f t="shared" si="59"/>
        <v>0.49745276992291593</v>
      </c>
    </row>
    <row r="1276" spans="1:8" s="33" customFormat="1" x14ac:dyDescent="0.25">
      <c r="A1276" s="12">
        <f>Riesgo!C1280</f>
        <v>0.32537505566424152</v>
      </c>
      <c r="F1276" s="75">
        <f t="shared" si="57"/>
        <v>0.16519844047481216</v>
      </c>
      <c r="G1276" s="26">
        <f t="shared" si="58"/>
        <v>4.5083521260125079E-3</v>
      </c>
      <c r="H1276" s="26">
        <f t="shared" si="59"/>
        <v>7.4477274032857014E-4</v>
      </c>
    </row>
    <row r="1277" spans="1:8" s="33" customFormat="1" x14ac:dyDescent="0.25">
      <c r="A1277" s="12">
        <f>Riesgo!C1281</f>
        <v>0</v>
      </c>
      <c r="F1277" s="75">
        <f t="shared" si="57"/>
        <v>-0.16017661518942936</v>
      </c>
      <c r="G1277" s="26">
        <f t="shared" si="58"/>
        <v>0</v>
      </c>
      <c r="H1277" s="26">
        <f t="shared" si="59"/>
        <v>0</v>
      </c>
    </row>
    <row r="1278" spans="1:8" s="33" customFormat="1" x14ac:dyDescent="0.25">
      <c r="A1278" s="12">
        <f>Riesgo!C1282</f>
        <v>0</v>
      </c>
      <c r="F1278" s="75">
        <f t="shared" si="57"/>
        <v>-0.16017661518942936</v>
      </c>
      <c r="G1278" s="26">
        <f t="shared" si="58"/>
        <v>0</v>
      </c>
      <c r="H1278" s="26">
        <f t="shared" si="59"/>
        <v>0</v>
      </c>
    </row>
    <row r="1279" spans="1:8" s="33" customFormat="1" x14ac:dyDescent="0.25">
      <c r="A1279" s="12">
        <f>Riesgo!C1283</f>
        <v>0</v>
      </c>
      <c r="F1279" s="75">
        <f t="shared" si="57"/>
        <v>-0.16017661518942936</v>
      </c>
      <c r="G1279" s="26">
        <f t="shared" si="58"/>
        <v>0</v>
      </c>
      <c r="H1279" s="26">
        <f t="shared" si="59"/>
        <v>0</v>
      </c>
    </row>
    <row r="1280" spans="1:8" s="33" customFormat="1" x14ac:dyDescent="0.25">
      <c r="A1280" s="12">
        <f>Riesgo!C1284</f>
        <v>1</v>
      </c>
      <c r="F1280" s="75">
        <f t="shared" si="57"/>
        <v>0.83982338481057062</v>
      </c>
      <c r="G1280" s="26">
        <f t="shared" si="58"/>
        <v>0.59233021956767806</v>
      </c>
      <c r="H1280" s="26">
        <f t="shared" si="59"/>
        <v>0.49745276992291593</v>
      </c>
    </row>
    <row r="1281" spans="1:8" s="33" customFormat="1" x14ac:dyDescent="0.25">
      <c r="A1281" s="12">
        <f>Riesgo!C1285</f>
        <v>0</v>
      </c>
      <c r="F1281" s="75">
        <f t="shared" si="57"/>
        <v>-0.16017661518942936</v>
      </c>
      <c r="G1281" s="26">
        <f t="shared" si="58"/>
        <v>0</v>
      </c>
      <c r="H1281" s="26">
        <f t="shared" si="59"/>
        <v>0</v>
      </c>
    </row>
    <row r="1282" spans="1:8" s="33" customFormat="1" x14ac:dyDescent="0.25">
      <c r="A1282" s="12">
        <f>Riesgo!C1286</f>
        <v>0</v>
      </c>
      <c r="F1282" s="75">
        <f t="shared" si="57"/>
        <v>-0.16017661518942936</v>
      </c>
      <c r="G1282" s="26">
        <f t="shared" si="58"/>
        <v>0</v>
      </c>
      <c r="H1282" s="26">
        <f t="shared" si="59"/>
        <v>0</v>
      </c>
    </row>
    <row r="1283" spans="1:8" s="33" customFormat="1" x14ac:dyDescent="0.25">
      <c r="A1283" s="12">
        <f>Riesgo!C1287</f>
        <v>0</v>
      </c>
      <c r="F1283" s="75">
        <f t="shared" ref="F1283:F1346" si="60">A1283-$D$4</f>
        <v>-0.16017661518942936</v>
      </c>
      <c r="G1283" s="26">
        <f t="shared" ref="G1283:G1346" si="61">IF(A1283=0,0,(A1283-D$4)^3)</f>
        <v>0</v>
      </c>
      <c r="H1283" s="26">
        <f t="shared" ref="H1283:H1346" si="62">IF(A1283=0,0,(A1283-D$4)^4)</f>
        <v>0</v>
      </c>
    </row>
    <row r="1284" spans="1:8" s="33" customFormat="1" x14ac:dyDescent="0.25">
      <c r="A1284" s="12">
        <f>Riesgo!C1288</f>
        <v>0</v>
      </c>
      <c r="F1284" s="75">
        <f t="shared" si="60"/>
        <v>-0.16017661518942936</v>
      </c>
      <c r="G1284" s="26">
        <f t="shared" si="61"/>
        <v>0</v>
      </c>
      <c r="H1284" s="26">
        <f t="shared" si="62"/>
        <v>0</v>
      </c>
    </row>
    <row r="1285" spans="1:8" s="33" customFormat="1" x14ac:dyDescent="0.25">
      <c r="A1285" s="12">
        <f>Riesgo!C1289</f>
        <v>0.26673042992401214</v>
      </c>
      <c r="F1285" s="75">
        <f t="shared" si="60"/>
        <v>0.10655381473458278</v>
      </c>
      <c r="G1285" s="26">
        <f t="shared" si="61"/>
        <v>1.2097816909560112E-3</v>
      </c>
      <c r="H1285" s="26">
        <f t="shared" si="62"/>
        <v>1.2890685416741711E-4</v>
      </c>
    </row>
    <row r="1286" spans="1:8" s="33" customFormat="1" x14ac:dyDescent="0.25">
      <c r="A1286" s="12">
        <f>Riesgo!C1290</f>
        <v>0</v>
      </c>
      <c r="F1286" s="75">
        <f t="shared" si="60"/>
        <v>-0.16017661518942936</v>
      </c>
      <c r="G1286" s="26">
        <f t="shared" si="61"/>
        <v>0</v>
      </c>
      <c r="H1286" s="26">
        <f t="shared" si="62"/>
        <v>0</v>
      </c>
    </row>
    <row r="1287" spans="1:8" s="33" customFormat="1" x14ac:dyDescent="0.25">
      <c r="A1287" s="12">
        <f>Riesgo!C1291</f>
        <v>0.23199215572991913</v>
      </c>
      <c r="F1287" s="75">
        <f t="shared" si="60"/>
        <v>7.1815540540489775E-2</v>
      </c>
      <c r="G1287" s="26">
        <f t="shared" si="61"/>
        <v>3.7038662967252582E-4</v>
      </c>
      <c r="H1287" s="26">
        <f t="shared" si="62"/>
        <v>2.659951601890265E-5</v>
      </c>
    </row>
    <row r="1288" spans="1:8" s="33" customFormat="1" x14ac:dyDescent="0.25">
      <c r="A1288" s="12">
        <f>Riesgo!C1292</f>
        <v>9.1816015644590451E-2</v>
      </c>
      <c r="F1288" s="75">
        <f t="shared" si="60"/>
        <v>-6.8360599544838904E-2</v>
      </c>
      <c r="G1288" s="26">
        <f t="shared" si="61"/>
        <v>-3.1946081030997128E-4</v>
      </c>
      <c r="H1288" s="26">
        <f t="shared" si="62"/>
        <v>2.183853252386969E-5</v>
      </c>
    </row>
    <row r="1289" spans="1:8" s="33" customFormat="1" x14ac:dyDescent="0.25">
      <c r="A1289" s="12">
        <f>Riesgo!C1293</f>
        <v>1</v>
      </c>
      <c r="F1289" s="75">
        <f t="shared" si="60"/>
        <v>0.83982338481057062</v>
      </c>
      <c r="G1289" s="26">
        <f t="shared" si="61"/>
        <v>0.59233021956767806</v>
      </c>
      <c r="H1289" s="26">
        <f t="shared" si="62"/>
        <v>0.49745276992291593</v>
      </c>
    </row>
    <row r="1290" spans="1:8" s="33" customFormat="1" x14ac:dyDescent="0.25">
      <c r="A1290" s="12">
        <f>Riesgo!C1294</f>
        <v>0</v>
      </c>
      <c r="F1290" s="75">
        <f t="shared" si="60"/>
        <v>-0.16017661518942936</v>
      </c>
      <c r="G1290" s="26">
        <f t="shared" si="61"/>
        <v>0</v>
      </c>
      <c r="H1290" s="26">
        <f t="shared" si="62"/>
        <v>0</v>
      </c>
    </row>
    <row r="1291" spans="1:8" s="33" customFormat="1" x14ac:dyDescent="0.25">
      <c r="A1291" s="12">
        <f>Riesgo!C1295</f>
        <v>0</v>
      </c>
      <c r="F1291" s="75">
        <f t="shared" si="60"/>
        <v>-0.16017661518942936</v>
      </c>
      <c r="G1291" s="26">
        <f t="shared" si="61"/>
        <v>0</v>
      </c>
      <c r="H1291" s="26">
        <f t="shared" si="62"/>
        <v>0</v>
      </c>
    </row>
    <row r="1292" spans="1:8" s="33" customFormat="1" x14ac:dyDescent="0.25">
      <c r="A1292" s="12">
        <f>Riesgo!C1296</f>
        <v>0.16480082056538473</v>
      </c>
      <c r="F1292" s="75">
        <f t="shared" si="60"/>
        <v>4.6242053759553703E-3</v>
      </c>
      <c r="G1292" s="26">
        <f t="shared" si="61"/>
        <v>9.8880656870689062E-8</v>
      </c>
      <c r="H1292" s="26">
        <f t="shared" si="62"/>
        <v>4.5724446507943865E-10</v>
      </c>
    </row>
    <row r="1293" spans="1:8" s="33" customFormat="1" x14ac:dyDescent="0.25">
      <c r="A1293" s="12">
        <f>Riesgo!C1297</f>
        <v>0</v>
      </c>
      <c r="F1293" s="75">
        <f t="shared" si="60"/>
        <v>-0.16017661518942936</v>
      </c>
      <c r="G1293" s="26">
        <f t="shared" si="61"/>
        <v>0</v>
      </c>
      <c r="H1293" s="26">
        <f t="shared" si="62"/>
        <v>0</v>
      </c>
    </row>
    <row r="1294" spans="1:8" s="33" customFormat="1" x14ac:dyDescent="0.25">
      <c r="A1294" s="12">
        <f>Riesgo!C1298</f>
        <v>0</v>
      </c>
      <c r="F1294" s="75">
        <f t="shared" si="60"/>
        <v>-0.16017661518942936</v>
      </c>
      <c r="G1294" s="26">
        <f t="shared" si="61"/>
        <v>0</v>
      </c>
      <c r="H1294" s="26">
        <f t="shared" si="62"/>
        <v>0</v>
      </c>
    </row>
    <row r="1295" spans="1:8" s="33" customFormat="1" x14ac:dyDescent="0.25">
      <c r="A1295" s="12">
        <f>Riesgo!C1299</f>
        <v>0</v>
      </c>
      <c r="F1295" s="75">
        <f t="shared" si="60"/>
        <v>-0.16017661518942936</v>
      </c>
      <c r="G1295" s="26">
        <f t="shared" si="61"/>
        <v>0</v>
      </c>
      <c r="H1295" s="26">
        <f t="shared" si="62"/>
        <v>0</v>
      </c>
    </row>
    <row r="1296" spans="1:8" s="33" customFormat="1" x14ac:dyDescent="0.25">
      <c r="A1296" s="12">
        <f>Riesgo!C1300</f>
        <v>0</v>
      </c>
      <c r="F1296" s="75">
        <f t="shared" si="60"/>
        <v>-0.16017661518942936</v>
      </c>
      <c r="G1296" s="26">
        <f t="shared" si="61"/>
        <v>0</v>
      </c>
      <c r="H1296" s="26">
        <f t="shared" si="62"/>
        <v>0</v>
      </c>
    </row>
    <row r="1297" spans="1:8" s="33" customFormat="1" x14ac:dyDescent="0.25">
      <c r="A1297" s="12">
        <f>Riesgo!C1301</f>
        <v>0</v>
      </c>
      <c r="F1297" s="75">
        <f t="shared" si="60"/>
        <v>-0.16017661518942936</v>
      </c>
      <c r="G1297" s="26">
        <f t="shared" si="61"/>
        <v>0</v>
      </c>
      <c r="H1297" s="26">
        <f t="shared" si="62"/>
        <v>0</v>
      </c>
    </row>
    <row r="1298" spans="1:8" x14ac:dyDescent="0.25">
      <c r="A1298" s="12">
        <f>Riesgo!C1302</f>
        <v>0</v>
      </c>
      <c r="F1298" s="75">
        <f t="shared" si="60"/>
        <v>-0.16017661518942936</v>
      </c>
      <c r="G1298" s="26">
        <f t="shared" si="61"/>
        <v>0</v>
      </c>
      <c r="H1298" s="26">
        <f t="shared" si="62"/>
        <v>0</v>
      </c>
    </row>
    <row r="1299" spans="1:8" x14ac:dyDescent="0.25">
      <c r="A1299" s="12">
        <f>Riesgo!C1303</f>
        <v>0.29961744000109086</v>
      </c>
      <c r="F1299" s="75">
        <f t="shared" si="60"/>
        <v>0.13944082481166151</v>
      </c>
      <c r="G1299" s="26">
        <f t="shared" si="61"/>
        <v>2.7112516483788636E-3</v>
      </c>
      <c r="H1299" s="26">
        <f t="shared" si="62"/>
        <v>3.780591661219256E-4</v>
      </c>
    </row>
    <row r="1300" spans="1:8" x14ac:dyDescent="0.25">
      <c r="A1300" s="12">
        <f>Riesgo!C1304</f>
        <v>0</v>
      </c>
      <c r="F1300" s="75">
        <f t="shared" si="60"/>
        <v>-0.16017661518942936</v>
      </c>
      <c r="G1300" s="26">
        <f t="shared" si="61"/>
        <v>0</v>
      </c>
      <c r="H1300" s="26">
        <f t="shared" si="62"/>
        <v>0</v>
      </c>
    </row>
    <row r="1301" spans="1:8" x14ac:dyDescent="0.25">
      <c r="A1301" s="12">
        <f>Riesgo!C1305</f>
        <v>0.35502670729610764</v>
      </c>
      <c r="F1301" s="75">
        <f t="shared" si="60"/>
        <v>0.19485009210667828</v>
      </c>
      <c r="G1301" s="26">
        <f t="shared" si="61"/>
        <v>7.3977874000407794E-3</v>
      </c>
      <c r="H1301" s="26">
        <f t="shared" si="62"/>
        <v>1.44145955628357E-3</v>
      </c>
    </row>
    <row r="1302" spans="1:8" x14ac:dyDescent="0.25">
      <c r="A1302" s="12">
        <f>Riesgo!C1306</f>
        <v>0</v>
      </c>
      <c r="F1302" s="75">
        <f t="shared" si="60"/>
        <v>-0.16017661518942936</v>
      </c>
      <c r="G1302" s="26">
        <f t="shared" si="61"/>
        <v>0</v>
      </c>
      <c r="H1302" s="26">
        <f t="shared" si="62"/>
        <v>0</v>
      </c>
    </row>
    <row r="1303" spans="1:8" x14ac:dyDescent="0.25">
      <c r="A1303" s="12">
        <f>Riesgo!C1307</f>
        <v>0.10718512562790795</v>
      </c>
      <c r="F1303" s="75">
        <f t="shared" si="60"/>
        <v>-5.2991489561521402E-2</v>
      </c>
      <c r="G1303" s="26">
        <f t="shared" si="61"/>
        <v>-1.4880529405030698E-4</v>
      </c>
      <c r="H1303" s="26">
        <f t="shared" si="62"/>
        <v>7.8854141863659652E-6</v>
      </c>
    </row>
    <row r="1304" spans="1:8" x14ac:dyDescent="0.25">
      <c r="A1304" s="12">
        <f>Riesgo!C1308</f>
        <v>5.3248058781572315E-2</v>
      </c>
      <c r="F1304" s="75">
        <f t="shared" si="60"/>
        <v>-0.10692855640785703</v>
      </c>
      <c r="G1304" s="26">
        <f t="shared" si="61"/>
        <v>-1.2225907650199855E-3</v>
      </c>
      <c r="H1304" s="26">
        <f t="shared" si="62"/>
        <v>1.3072986558116461E-4</v>
      </c>
    </row>
    <row r="1305" spans="1:8" x14ac:dyDescent="0.25">
      <c r="A1305" s="12">
        <f>Riesgo!C1309</f>
        <v>0</v>
      </c>
      <c r="F1305" s="75">
        <f t="shared" si="60"/>
        <v>-0.16017661518942936</v>
      </c>
      <c r="G1305" s="26">
        <f t="shared" si="61"/>
        <v>0</v>
      </c>
      <c r="H1305" s="26">
        <f t="shared" si="62"/>
        <v>0</v>
      </c>
    </row>
    <row r="1306" spans="1:8" x14ac:dyDescent="0.25">
      <c r="A1306" s="12">
        <f>Riesgo!C1310</f>
        <v>0</v>
      </c>
      <c r="F1306" s="75">
        <f t="shared" si="60"/>
        <v>-0.16017661518942936</v>
      </c>
      <c r="G1306" s="26">
        <f t="shared" si="61"/>
        <v>0</v>
      </c>
      <c r="H1306" s="26">
        <f t="shared" si="62"/>
        <v>0</v>
      </c>
    </row>
    <row r="1307" spans="1:8" x14ac:dyDescent="0.25">
      <c r="A1307" s="12">
        <f>Riesgo!C1311</f>
        <v>0</v>
      </c>
      <c r="F1307" s="75">
        <f t="shared" si="60"/>
        <v>-0.16017661518942936</v>
      </c>
      <c r="G1307" s="26">
        <f t="shared" si="61"/>
        <v>0</v>
      </c>
      <c r="H1307" s="26">
        <f t="shared" si="62"/>
        <v>0</v>
      </c>
    </row>
    <row r="1308" spans="1:8" x14ac:dyDescent="0.25">
      <c r="A1308" s="12">
        <f>Riesgo!C1312</f>
        <v>0</v>
      </c>
      <c r="F1308" s="75">
        <f t="shared" si="60"/>
        <v>-0.16017661518942936</v>
      </c>
      <c r="G1308" s="26">
        <f t="shared" si="61"/>
        <v>0</v>
      </c>
      <c r="H1308" s="26">
        <f t="shared" si="62"/>
        <v>0</v>
      </c>
    </row>
    <row r="1309" spans="1:8" x14ac:dyDescent="0.25">
      <c r="A1309" s="12">
        <f>Riesgo!C1313</f>
        <v>0</v>
      </c>
      <c r="F1309" s="75">
        <f t="shared" si="60"/>
        <v>-0.16017661518942936</v>
      </c>
      <c r="G1309" s="26">
        <f t="shared" si="61"/>
        <v>0</v>
      </c>
      <c r="H1309" s="26">
        <f t="shared" si="62"/>
        <v>0</v>
      </c>
    </row>
    <row r="1310" spans="1:8" x14ac:dyDescent="0.25">
      <c r="A1310" s="12">
        <f>Riesgo!C1314</f>
        <v>6.7623532408634349E-2</v>
      </c>
      <c r="F1310" s="75">
        <f t="shared" si="60"/>
        <v>-9.2553082780795007E-2</v>
      </c>
      <c r="G1310" s="26">
        <f t="shared" si="61"/>
        <v>-7.9281647571350625E-4</v>
      </c>
      <c r="H1310" s="26">
        <f t="shared" si="62"/>
        <v>7.33776089066903E-5</v>
      </c>
    </row>
    <row r="1311" spans="1:8" x14ac:dyDescent="0.25">
      <c r="A1311" s="12">
        <f>Riesgo!C1315</f>
        <v>0.29447395784518449</v>
      </c>
      <c r="F1311" s="75">
        <f t="shared" si="60"/>
        <v>0.13429734265575513</v>
      </c>
      <c r="G1311" s="26">
        <f t="shared" si="61"/>
        <v>2.4221568223563535E-3</v>
      </c>
      <c r="H1311" s="26">
        <f t="shared" si="62"/>
        <v>3.2528922473796628E-4</v>
      </c>
    </row>
    <row r="1312" spans="1:8" x14ac:dyDescent="0.25">
      <c r="A1312" s="12">
        <f>Riesgo!C1316</f>
        <v>5.1300618403934829E-2</v>
      </c>
      <c r="F1312" s="75">
        <f t="shared" si="60"/>
        <v>-0.10887599678549453</v>
      </c>
      <c r="G1312" s="26">
        <f t="shared" si="61"/>
        <v>-1.2906141797312963E-3</v>
      </c>
      <c r="H1312" s="26">
        <f t="shared" si="62"/>
        <v>1.4051690528373825E-4</v>
      </c>
    </row>
    <row r="1313" spans="1:8" x14ac:dyDescent="0.25">
      <c r="A1313" s="12">
        <f>Riesgo!C1317</f>
        <v>0.40162737409082183</v>
      </c>
      <c r="F1313" s="75">
        <f t="shared" si="60"/>
        <v>0.24145075890139248</v>
      </c>
      <c r="G1313" s="26">
        <f t="shared" si="61"/>
        <v>1.4076209576575675E-2</v>
      </c>
      <c r="H1313" s="26">
        <f t="shared" si="62"/>
        <v>3.3987114847192452E-3</v>
      </c>
    </row>
    <row r="1314" spans="1:8" x14ac:dyDescent="0.25">
      <c r="A1314" s="12">
        <f>Riesgo!C1318</f>
        <v>0</v>
      </c>
      <c r="F1314" s="75">
        <f t="shared" si="60"/>
        <v>-0.16017661518942936</v>
      </c>
      <c r="G1314" s="26">
        <f t="shared" si="61"/>
        <v>0</v>
      </c>
      <c r="H1314" s="26">
        <f t="shared" si="62"/>
        <v>0</v>
      </c>
    </row>
    <row r="1315" spans="1:8" x14ac:dyDescent="0.25">
      <c r="A1315" s="12">
        <f>Riesgo!C1319</f>
        <v>0.20011009391964762</v>
      </c>
      <c r="F1315" s="75">
        <f t="shared" si="60"/>
        <v>3.9933478730218269E-2</v>
      </c>
      <c r="G1315" s="26">
        <f t="shared" si="61"/>
        <v>6.3681228620205804E-5</v>
      </c>
      <c r="H1315" s="26">
        <f t="shared" si="62"/>
        <v>2.543012988619155E-6</v>
      </c>
    </row>
    <row r="1316" spans="1:8" x14ac:dyDescent="0.25">
      <c r="A1316" s="12">
        <f>Riesgo!C1320</f>
        <v>0</v>
      </c>
      <c r="F1316" s="75">
        <f t="shared" si="60"/>
        <v>-0.16017661518942936</v>
      </c>
      <c r="G1316" s="26">
        <f t="shared" si="61"/>
        <v>0</v>
      </c>
      <c r="H1316" s="26">
        <f t="shared" si="62"/>
        <v>0</v>
      </c>
    </row>
    <row r="1317" spans="1:8" x14ac:dyDescent="0.25">
      <c r="A1317" s="12">
        <f>Riesgo!C1321</f>
        <v>0</v>
      </c>
      <c r="F1317" s="75">
        <f t="shared" si="60"/>
        <v>-0.16017661518942936</v>
      </c>
      <c r="G1317" s="26">
        <f t="shared" si="61"/>
        <v>0</v>
      </c>
      <c r="H1317" s="26">
        <f t="shared" si="62"/>
        <v>0</v>
      </c>
    </row>
    <row r="1318" spans="1:8" x14ac:dyDescent="0.25">
      <c r="A1318" s="12">
        <f>Riesgo!C1322</f>
        <v>6.4535697272125013E-3</v>
      </c>
      <c r="F1318" s="75">
        <f t="shared" si="60"/>
        <v>-0.15372304546221685</v>
      </c>
      <c r="G1318" s="26">
        <f t="shared" si="61"/>
        <v>-3.632594654465326E-3</v>
      </c>
      <c r="H1318" s="26">
        <f t="shared" si="62"/>
        <v>5.5841351321417928E-4</v>
      </c>
    </row>
    <row r="1319" spans="1:8" x14ac:dyDescent="0.25">
      <c r="A1319" s="12">
        <f>Riesgo!C1323</f>
        <v>0</v>
      </c>
      <c r="F1319" s="75">
        <f t="shared" si="60"/>
        <v>-0.16017661518942936</v>
      </c>
      <c r="G1319" s="26">
        <f t="shared" si="61"/>
        <v>0</v>
      </c>
      <c r="H1319" s="26">
        <f t="shared" si="62"/>
        <v>0</v>
      </c>
    </row>
    <row r="1320" spans="1:8" x14ac:dyDescent="0.25">
      <c r="A1320" s="12">
        <f>Riesgo!C1324</f>
        <v>1</v>
      </c>
      <c r="F1320" s="75">
        <f t="shared" si="60"/>
        <v>0.83982338481057062</v>
      </c>
      <c r="G1320" s="26">
        <f t="shared" si="61"/>
        <v>0.59233021956767806</v>
      </c>
      <c r="H1320" s="26">
        <f t="shared" si="62"/>
        <v>0.49745276992291593</v>
      </c>
    </row>
    <row r="1321" spans="1:8" x14ac:dyDescent="0.25">
      <c r="A1321" s="12">
        <f>Riesgo!C1325</f>
        <v>0</v>
      </c>
      <c r="F1321" s="75">
        <f t="shared" si="60"/>
        <v>-0.16017661518942936</v>
      </c>
      <c r="G1321" s="26">
        <f t="shared" si="61"/>
        <v>0</v>
      </c>
      <c r="H1321" s="26">
        <f t="shared" si="62"/>
        <v>0</v>
      </c>
    </row>
    <row r="1322" spans="1:8" x14ac:dyDescent="0.25">
      <c r="A1322" s="12">
        <f>Riesgo!C1326</f>
        <v>0</v>
      </c>
      <c r="F1322" s="75">
        <f t="shared" si="60"/>
        <v>-0.16017661518942936</v>
      </c>
      <c r="G1322" s="26">
        <f t="shared" si="61"/>
        <v>0</v>
      </c>
      <c r="H1322" s="26">
        <f t="shared" si="62"/>
        <v>0</v>
      </c>
    </row>
    <row r="1323" spans="1:8" x14ac:dyDescent="0.25">
      <c r="A1323" s="12">
        <f>Riesgo!C1327</f>
        <v>0.12214956661337055</v>
      </c>
      <c r="F1323" s="75">
        <f t="shared" si="60"/>
        <v>-3.8027048576058806E-2</v>
      </c>
      <c r="G1323" s="26">
        <f t="shared" si="61"/>
        <v>-5.4989257856579389E-5</v>
      </c>
      <c r="H1323" s="26">
        <f t="shared" si="62"/>
        <v>2.0910791796735675E-6</v>
      </c>
    </row>
    <row r="1324" spans="1:8" x14ac:dyDescent="0.25">
      <c r="A1324" s="12">
        <f>Riesgo!C1328</f>
        <v>0</v>
      </c>
      <c r="F1324" s="75">
        <f t="shared" si="60"/>
        <v>-0.16017661518942936</v>
      </c>
      <c r="G1324" s="26">
        <f t="shared" si="61"/>
        <v>0</v>
      </c>
      <c r="H1324" s="26">
        <f t="shared" si="62"/>
        <v>0</v>
      </c>
    </row>
    <row r="1325" spans="1:8" x14ac:dyDescent="0.25">
      <c r="A1325" s="12">
        <f>Riesgo!C1329</f>
        <v>0</v>
      </c>
      <c r="F1325" s="75">
        <f t="shared" si="60"/>
        <v>-0.16017661518942936</v>
      </c>
      <c r="G1325" s="26">
        <f t="shared" si="61"/>
        <v>0</v>
      </c>
      <c r="H1325" s="26">
        <f t="shared" si="62"/>
        <v>0</v>
      </c>
    </row>
    <row r="1326" spans="1:8" x14ac:dyDescent="0.25">
      <c r="A1326" s="12">
        <f>Riesgo!C1330</f>
        <v>0.40504236673352295</v>
      </c>
      <c r="F1326" s="75">
        <f t="shared" si="60"/>
        <v>0.2448657515440936</v>
      </c>
      <c r="G1326" s="26">
        <f t="shared" si="61"/>
        <v>1.4681963453529357E-2</v>
      </c>
      <c r="H1326" s="26">
        <f t="shared" si="62"/>
        <v>3.5951100151913819E-3</v>
      </c>
    </row>
    <row r="1327" spans="1:8" x14ac:dyDescent="0.25">
      <c r="A1327" s="12">
        <f>Riesgo!C1331</f>
        <v>0.17611913795530376</v>
      </c>
      <c r="F1327" s="75">
        <f t="shared" si="60"/>
        <v>1.5942522765874406E-2</v>
      </c>
      <c r="G1327" s="26">
        <f t="shared" si="61"/>
        <v>4.0520158686651393E-6</v>
      </c>
      <c r="H1327" s="26">
        <f t="shared" si="62"/>
        <v>6.4599355233878329E-8</v>
      </c>
    </row>
    <row r="1328" spans="1:8" x14ac:dyDescent="0.25">
      <c r="A1328" s="12">
        <f>Riesgo!C1332</f>
        <v>0</v>
      </c>
      <c r="F1328" s="75">
        <f t="shared" si="60"/>
        <v>-0.16017661518942936</v>
      </c>
      <c r="G1328" s="26">
        <f t="shared" si="61"/>
        <v>0</v>
      </c>
      <c r="H1328" s="26">
        <f t="shared" si="62"/>
        <v>0</v>
      </c>
    </row>
    <row r="1329" spans="1:8" x14ac:dyDescent="0.25">
      <c r="A1329" s="12">
        <f>Riesgo!C1333</f>
        <v>0</v>
      </c>
      <c r="F1329" s="75">
        <f t="shared" si="60"/>
        <v>-0.16017661518942936</v>
      </c>
      <c r="G1329" s="26">
        <f t="shared" si="61"/>
        <v>0</v>
      </c>
      <c r="H1329" s="26">
        <f t="shared" si="62"/>
        <v>0</v>
      </c>
    </row>
    <row r="1330" spans="1:8" x14ac:dyDescent="0.25">
      <c r="A1330" s="12">
        <f>Riesgo!C1334</f>
        <v>0.11204751314864787</v>
      </c>
      <c r="F1330" s="75">
        <f t="shared" si="60"/>
        <v>-4.8129102040781482E-2</v>
      </c>
      <c r="G1330" s="26">
        <f t="shared" si="61"/>
        <v>-1.1148675555418731E-4</v>
      </c>
      <c r="H1330" s="26">
        <f t="shared" si="62"/>
        <v>5.3657574342631434E-6</v>
      </c>
    </row>
    <row r="1331" spans="1:8" x14ac:dyDescent="0.25">
      <c r="A1331" s="12">
        <f>Riesgo!C1335</f>
        <v>0.11204086578072747</v>
      </c>
      <c r="F1331" s="75">
        <f t="shared" si="60"/>
        <v>-4.8135749408701883E-2</v>
      </c>
      <c r="G1331" s="26">
        <f t="shared" si="61"/>
        <v>-1.1153295603240687E-4</v>
      </c>
      <c r="H1331" s="26">
        <f t="shared" si="62"/>
        <v>5.3687224223877024E-6</v>
      </c>
    </row>
    <row r="1332" spans="1:8" x14ac:dyDescent="0.25">
      <c r="A1332" s="12">
        <f>Riesgo!C1336</f>
        <v>9.4890776928467299E-2</v>
      </c>
      <c r="F1332" s="75">
        <f t="shared" si="60"/>
        <v>-6.5285838260962056E-2</v>
      </c>
      <c r="G1332" s="26">
        <f t="shared" si="61"/>
        <v>-2.7826395549641252E-4</v>
      </c>
      <c r="H1332" s="26">
        <f t="shared" si="62"/>
        <v>1.8166695592394331E-5</v>
      </c>
    </row>
    <row r="1333" spans="1:8" x14ac:dyDescent="0.25">
      <c r="A1333" s="12">
        <f>Riesgo!C1337</f>
        <v>0.20796036884642108</v>
      </c>
      <c r="F1333" s="75">
        <f t="shared" si="60"/>
        <v>4.7783753656991723E-2</v>
      </c>
      <c r="G1333" s="26">
        <f t="shared" si="61"/>
        <v>1.091040289621558E-4</v>
      </c>
      <c r="H1333" s="26">
        <f t="shared" si="62"/>
        <v>5.213400042912943E-6</v>
      </c>
    </row>
    <row r="1334" spans="1:8" x14ac:dyDescent="0.25">
      <c r="A1334" s="12">
        <f>Riesgo!C1338</f>
        <v>0</v>
      </c>
      <c r="F1334" s="75">
        <f t="shared" si="60"/>
        <v>-0.16017661518942936</v>
      </c>
      <c r="G1334" s="26">
        <f t="shared" si="61"/>
        <v>0</v>
      </c>
      <c r="H1334" s="26">
        <f t="shared" si="62"/>
        <v>0</v>
      </c>
    </row>
    <row r="1335" spans="1:8" x14ac:dyDescent="0.25">
      <c r="A1335" s="12">
        <f>Riesgo!C1339</f>
        <v>0</v>
      </c>
      <c r="F1335" s="75">
        <f t="shared" si="60"/>
        <v>-0.16017661518942936</v>
      </c>
      <c r="G1335" s="26">
        <f t="shared" si="61"/>
        <v>0</v>
      </c>
      <c r="H1335" s="26">
        <f t="shared" si="62"/>
        <v>0</v>
      </c>
    </row>
    <row r="1336" spans="1:8" x14ac:dyDescent="0.25">
      <c r="A1336" s="12">
        <f>Riesgo!C1340</f>
        <v>0</v>
      </c>
      <c r="F1336" s="75">
        <f t="shared" si="60"/>
        <v>-0.16017661518942936</v>
      </c>
      <c r="G1336" s="26">
        <f t="shared" si="61"/>
        <v>0</v>
      </c>
      <c r="H1336" s="26">
        <f t="shared" si="62"/>
        <v>0</v>
      </c>
    </row>
    <row r="1337" spans="1:8" x14ac:dyDescent="0.25">
      <c r="A1337" s="12">
        <f>Riesgo!C1341</f>
        <v>7.257318040642384E-2</v>
      </c>
      <c r="F1337" s="75">
        <f t="shared" si="60"/>
        <v>-8.7603434783005515E-2</v>
      </c>
      <c r="G1337" s="26">
        <f t="shared" si="61"/>
        <v>-6.7230045220179426E-4</v>
      </c>
      <c r="H1337" s="26">
        <f t="shared" si="62"/>
        <v>5.8895828819045003E-5</v>
      </c>
    </row>
    <row r="1338" spans="1:8" x14ac:dyDescent="0.25">
      <c r="A1338" s="12">
        <f>Riesgo!C1342</f>
        <v>0.2098648587280261</v>
      </c>
      <c r="F1338" s="75">
        <f t="shared" si="60"/>
        <v>4.9688243538596744E-2</v>
      </c>
      <c r="G1338" s="26">
        <f t="shared" si="61"/>
        <v>1.2267637505289713E-4</v>
      </c>
      <c r="H1338" s="26">
        <f t="shared" si="62"/>
        <v>6.0955736000605871E-6</v>
      </c>
    </row>
    <row r="1339" spans="1:8" x14ac:dyDescent="0.25">
      <c r="A1339" s="12">
        <f>Riesgo!C1343</f>
        <v>6.0868776068933324E-2</v>
      </c>
      <c r="F1339" s="75">
        <f t="shared" si="60"/>
        <v>-9.9307839120496039E-2</v>
      </c>
      <c r="G1339" s="26">
        <f t="shared" si="61"/>
        <v>-9.7937856801475604E-4</v>
      </c>
      <c r="H1339" s="26">
        <f t="shared" si="62"/>
        <v>9.7259969270471175E-5</v>
      </c>
    </row>
    <row r="1340" spans="1:8" x14ac:dyDescent="0.25">
      <c r="A1340" s="12">
        <f>Riesgo!C1344</f>
        <v>0</v>
      </c>
      <c r="F1340" s="75">
        <f t="shared" si="60"/>
        <v>-0.16017661518942936</v>
      </c>
      <c r="G1340" s="26">
        <f t="shared" si="61"/>
        <v>0</v>
      </c>
      <c r="H1340" s="26">
        <f t="shared" si="62"/>
        <v>0</v>
      </c>
    </row>
    <row r="1341" spans="1:8" x14ac:dyDescent="0.25">
      <c r="A1341" s="12">
        <f>Riesgo!C1345</f>
        <v>0.66837552774485365</v>
      </c>
      <c r="F1341" s="75">
        <f t="shared" si="60"/>
        <v>0.50819891255542426</v>
      </c>
      <c r="G1341" s="26">
        <f t="shared" si="61"/>
        <v>0.13125056881587521</v>
      </c>
      <c r="H1341" s="26">
        <f t="shared" si="62"/>
        <v>6.6701396344508654E-2</v>
      </c>
    </row>
    <row r="1342" spans="1:8" x14ac:dyDescent="0.25">
      <c r="A1342" s="12">
        <f>Riesgo!C1346</f>
        <v>0.52208171977714124</v>
      </c>
      <c r="F1342" s="75">
        <f t="shared" si="60"/>
        <v>0.36190510458771186</v>
      </c>
      <c r="G1342" s="26">
        <f t="shared" si="61"/>
        <v>4.7400631355503042E-2</v>
      </c>
      <c r="H1342" s="26">
        <f t="shared" si="62"/>
        <v>1.71545304482369E-2</v>
      </c>
    </row>
    <row r="1343" spans="1:8" x14ac:dyDescent="0.25">
      <c r="A1343" s="12">
        <f>Riesgo!C1347</f>
        <v>0</v>
      </c>
      <c r="F1343" s="75">
        <f t="shared" si="60"/>
        <v>-0.16017661518942936</v>
      </c>
      <c r="G1343" s="26">
        <f t="shared" si="61"/>
        <v>0</v>
      </c>
      <c r="H1343" s="26">
        <f t="shared" si="62"/>
        <v>0</v>
      </c>
    </row>
    <row r="1344" spans="1:8" x14ac:dyDescent="0.25">
      <c r="A1344" s="12">
        <f>Riesgo!C1348</f>
        <v>0</v>
      </c>
      <c r="F1344" s="75">
        <f t="shared" si="60"/>
        <v>-0.16017661518942936</v>
      </c>
      <c r="G1344" s="26">
        <f t="shared" si="61"/>
        <v>0</v>
      </c>
      <c r="H1344" s="26">
        <f t="shared" si="62"/>
        <v>0</v>
      </c>
    </row>
    <row r="1345" spans="1:8" x14ac:dyDescent="0.25">
      <c r="A1345" s="12">
        <f>Riesgo!C1349</f>
        <v>0</v>
      </c>
      <c r="F1345" s="75">
        <f t="shared" si="60"/>
        <v>-0.16017661518942936</v>
      </c>
      <c r="G1345" s="26">
        <f t="shared" si="61"/>
        <v>0</v>
      </c>
      <c r="H1345" s="26">
        <f t="shared" si="62"/>
        <v>0</v>
      </c>
    </row>
    <row r="1346" spans="1:8" x14ac:dyDescent="0.25">
      <c r="A1346" s="12">
        <f>Riesgo!C1350</f>
        <v>6.4648838705785056E-2</v>
      </c>
      <c r="F1346" s="75">
        <f t="shared" si="60"/>
        <v>-9.55277764836443E-2</v>
      </c>
      <c r="G1346" s="26">
        <f t="shared" si="61"/>
        <v>-8.7174408149051825E-4</v>
      </c>
      <c r="H1346" s="26">
        <f t="shared" si="62"/>
        <v>8.3275773767566043E-5</v>
      </c>
    </row>
    <row r="1347" spans="1:8" x14ac:dyDescent="0.25">
      <c r="A1347" s="12">
        <f>Riesgo!C1351</f>
        <v>0</v>
      </c>
      <c r="F1347" s="75">
        <f t="shared" ref="F1347:F1410" si="63">A1347-$D$4</f>
        <v>-0.16017661518942936</v>
      </c>
      <c r="G1347" s="26">
        <f t="shared" ref="G1347:G1410" si="64">IF(A1347=0,0,(A1347-D$4)^3)</f>
        <v>0</v>
      </c>
      <c r="H1347" s="26">
        <f t="shared" ref="H1347:H1410" si="65">IF(A1347=0,0,(A1347-D$4)^4)</f>
        <v>0</v>
      </c>
    </row>
    <row r="1348" spans="1:8" x14ac:dyDescent="0.25">
      <c r="A1348" s="12">
        <f>Riesgo!C1352</f>
        <v>0</v>
      </c>
      <c r="F1348" s="75">
        <f t="shared" si="63"/>
        <v>-0.16017661518942936</v>
      </c>
      <c r="G1348" s="26">
        <f t="shared" si="64"/>
        <v>0</v>
      </c>
      <c r="H1348" s="26">
        <f t="shared" si="65"/>
        <v>0</v>
      </c>
    </row>
    <row r="1349" spans="1:8" x14ac:dyDescent="0.25">
      <c r="A1349" s="12">
        <f>Riesgo!C1353</f>
        <v>0</v>
      </c>
      <c r="F1349" s="75">
        <f t="shared" si="63"/>
        <v>-0.16017661518942936</v>
      </c>
      <c r="G1349" s="26">
        <f t="shared" si="64"/>
        <v>0</v>
      </c>
      <c r="H1349" s="26">
        <f t="shared" si="65"/>
        <v>0</v>
      </c>
    </row>
    <row r="1350" spans="1:8" x14ac:dyDescent="0.25">
      <c r="A1350" s="12">
        <f>Riesgo!C1354</f>
        <v>0</v>
      </c>
      <c r="F1350" s="75">
        <f t="shared" si="63"/>
        <v>-0.16017661518942936</v>
      </c>
      <c r="G1350" s="26">
        <f t="shared" si="64"/>
        <v>0</v>
      </c>
      <c r="H1350" s="26">
        <f t="shared" si="65"/>
        <v>0</v>
      </c>
    </row>
    <row r="1351" spans="1:8" x14ac:dyDescent="0.25">
      <c r="A1351" s="12">
        <f>Riesgo!C1355</f>
        <v>0</v>
      </c>
      <c r="F1351" s="75">
        <f t="shared" si="63"/>
        <v>-0.16017661518942936</v>
      </c>
      <c r="G1351" s="26">
        <f t="shared" si="64"/>
        <v>0</v>
      </c>
      <c r="H1351" s="26">
        <f t="shared" si="65"/>
        <v>0</v>
      </c>
    </row>
    <row r="1352" spans="1:8" x14ac:dyDescent="0.25">
      <c r="A1352" s="12">
        <f>Riesgo!C1356</f>
        <v>0</v>
      </c>
      <c r="F1352" s="75">
        <f t="shared" si="63"/>
        <v>-0.16017661518942936</v>
      </c>
      <c r="G1352" s="26">
        <f t="shared" si="64"/>
        <v>0</v>
      </c>
      <c r="H1352" s="26">
        <f t="shared" si="65"/>
        <v>0</v>
      </c>
    </row>
    <row r="1353" spans="1:8" x14ac:dyDescent="0.25">
      <c r="A1353" s="12">
        <f>Riesgo!C1357</f>
        <v>0.14581761007843119</v>
      </c>
      <c r="F1353" s="75">
        <f t="shared" si="63"/>
        <v>-1.4359005110998163E-2</v>
      </c>
      <c r="G1353" s="26">
        <f t="shared" si="64"/>
        <v>-2.9605544316504375E-6</v>
      </c>
      <c r="H1353" s="26">
        <f t="shared" si="65"/>
        <v>4.2510616215456898E-8</v>
      </c>
    </row>
    <row r="1354" spans="1:8" x14ac:dyDescent="0.25">
      <c r="A1354" s="12">
        <f>Riesgo!C1358</f>
        <v>0</v>
      </c>
      <c r="F1354" s="75">
        <f t="shared" si="63"/>
        <v>-0.16017661518942936</v>
      </c>
      <c r="G1354" s="26">
        <f t="shared" si="64"/>
        <v>0</v>
      </c>
      <c r="H1354" s="26">
        <f t="shared" si="65"/>
        <v>0</v>
      </c>
    </row>
    <row r="1355" spans="1:8" x14ac:dyDescent="0.25">
      <c r="A1355" s="12">
        <f>Riesgo!C1359</f>
        <v>0</v>
      </c>
      <c r="F1355" s="75">
        <f t="shared" si="63"/>
        <v>-0.16017661518942936</v>
      </c>
      <c r="G1355" s="26">
        <f t="shared" si="64"/>
        <v>0</v>
      </c>
      <c r="H1355" s="26">
        <f t="shared" si="65"/>
        <v>0</v>
      </c>
    </row>
    <row r="1356" spans="1:8" x14ac:dyDescent="0.25">
      <c r="A1356" s="12">
        <f>Riesgo!C1360</f>
        <v>1</v>
      </c>
      <c r="F1356" s="75">
        <f t="shared" si="63"/>
        <v>0.83982338481057062</v>
      </c>
      <c r="G1356" s="26">
        <f t="shared" si="64"/>
        <v>0.59233021956767806</v>
      </c>
      <c r="H1356" s="26">
        <f t="shared" si="65"/>
        <v>0.49745276992291593</v>
      </c>
    </row>
    <row r="1357" spans="1:8" x14ac:dyDescent="0.25">
      <c r="A1357" s="12">
        <f>Riesgo!C1361</f>
        <v>0</v>
      </c>
      <c r="F1357" s="75">
        <f t="shared" si="63"/>
        <v>-0.16017661518942936</v>
      </c>
      <c r="G1357" s="26">
        <f t="shared" si="64"/>
        <v>0</v>
      </c>
      <c r="H1357" s="26">
        <f t="shared" si="65"/>
        <v>0</v>
      </c>
    </row>
    <row r="1358" spans="1:8" x14ac:dyDescent="0.25">
      <c r="A1358" s="12">
        <f>Riesgo!C1362</f>
        <v>0.43873015303266116</v>
      </c>
      <c r="F1358" s="75">
        <f t="shared" si="63"/>
        <v>0.27855353784323178</v>
      </c>
      <c r="G1358" s="26">
        <f t="shared" si="64"/>
        <v>2.1613546566691268E-2</v>
      </c>
      <c r="H1358" s="26">
        <f t="shared" si="65"/>
        <v>6.0205298614912882E-3</v>
      </c>
    </row>
    <row r="1359" spans="1:8" x14ac:dyDescent="0.25">
      <c r="A1359" s="12">
        <f>Riesgo!C1363</f>
        <v>0</v>
      </c>
      <c r="F1359" s="75">
        <f t="shared" si="63"/>
        <v>-0.16017661518942936</v>
      </c>
      <c r="G1359" s="26">
        <f t="shared" si="64"/>
        <v>0</v>
      </c>
      <c r="H1359" s="26">
        <f t="shared" si="65"/>
        <v>0</v>
      </c>
    </row>
    <row r="1360" spans="1:8" x14ac:dyDescent="0.25">
      <c r="A1360" s="12">
        <f>Riesgo!C1364</f>
        <v>1.696395500403014E-2</v>
      </c>
      <c r="F1360" s="75">
        <f t="shared" si="63"/>
        <v>-0.14321266018539922</v>
      </c>
      <c r="G1360" s="26">
        <f t="shared" si="64"/>
        <v>-2.9372724752591661E-3</v>
      </c>
      <c r="H1360" s="26">
        <f t="shared" si="65"/>
        <v>4.2065460487121736E-4</v>
      </c>
    </row>
    <row r="1361" spans="1:8" x14ac:dyDescent="0.25">
      <c r="A1361" s="12">
        <f>Riesgo!C1365</f>
        <v>0</v>
      </c>
      <c r="F1361" s="75">
        <f t="shared" si="63"/>
        <v>-0.16017661518942936</v>
      </c>
      <c r="G1361" s="26">
        <f t="shared" si="64"/>
        <v>0</v>
      </c>
      <c r="H1361" s="26">
        <f t="shared" si="65"/>
        <v>0</v>
      </c>
    </row>
    <row r="1362" spans="1:8" x14ac:dyDescent="0.25">
      <c r="A1362" s="12">
        <f>Riesgo!C1366</f>
        <v>0.51602840982659182</v>
      </c>
      <c r="F1362" s="75">
        <f t="shared" si="63"/>
        <v>0.35585179463716243</v>
      </c>
      <c r="G1362" s="26">
        <f t="shared" si="64"/>
        <v>4.506169059058894E-2</v>
      </c>
      <c r="H1362" s="26">
        <f t="shared" si="65"/>
        <v>1.6035283466045613E-2</v>
      </c>
    </row>
    <row r="1363" spans="1:8" x14ac:dyDescent="0.25">
      <c r="A1363" s="12">
        <f>Riesgo!C1367</f>
        <v>0</v>
      </c>
      <c r="F1363" s="75">
        <f t="shared" si="63"/>
        <v>-0.16017661518942936</v>
      </c>
      <c r="G1363" s="26">
        <f t="shared" si="64"/>
        <v>0</v>
      </c>
      <c r="H1363" s="26">
        <f t="shared" si="65"/>
        <v>0</v>
      </c>
    </row>
    <row r="1364" spans="1:8" x14ac:dyDescent="0.25">
      <c r="A1364" s="12">
        <f>Riesgo!C1368</f>
        <v>0</v>
      </c>
      <c r="F1364" s="75">
        <f t="shared" si="63"/>
        <v>-0.16017661518942936</v>
      </c>
      <c r="G1364" s="26">
        <f t="shared" si="64"/>
        <v>0</v>
      </c>
      <c r="H1364" s="26">
        <f t="shared" si="65"/>
        <v>0</v>
      </c>
    </row>
    <row r="1365" spans="1:8" x14ac:dyDescent="0.25">
      <c r="A1365" s="12">
        <f>Riesgo!C1369</f>
        <v>0</v>
      </c>
      <c r="F1365" s="75">
        <f t="shared" si="63"/>
        <v>-0.16017661518942936</v>
      </c>
      <c r="G1365" s="26">
        <f t="shared" si="64"/>
        <v>0</v>
      </c>
      <c r="H1365" s="26">
        <f t="shared" si="65"/>
        <v>0</v>
      </c>
    </row>
    <row r="1366" spans="1:8" x14ac:dyDescent="0.25">
      <c r="A1366" s="12">
        <f>Riesgo!C1370</f>
        <v>1</v>
      </c>
      <c r="F1366" s="75">
        <f t="shared" si="63"/>
        <v>0.83982338481057062</v>
      </c>
      <c r="G1366" s="26">
        <f t="shared" si="64"/>
        <v>0.59233021956767806</v>
      </c>
      <c r="H1366" s="26">
        <f t="shared" si="65"/>
        <v>0.49745276992291593</v>
      </c>
    </row>
    <row r="1367" spans="1:8" x14ac:dyDescent="0.25">
      <c r="A1367" s="12">
        <f>Riesgo!C1371</f>
        <v>0</v>
      </c>
      <c r="F1367" s="75">
        <f t="shared" si="63"/>
        <v>-0.16017661518942936</v>
      </c>
      <c r="G1367" s="26">
        <f t="shared" si="64"/>
        <v>0</v>
      </c>
      <c r="H1367" s="26">
        <f t="shared" si="65"/>
        <v>0</v>
      </c>
    </row>
    <row r="1368" spans="1:8" x14ac:dyDescent="0.25">
      <c r="A1368" s="12">
        <f>Riesgo!C1372</f>
        <v>0</v>
      </c>
      <c r="F1368" s="75">
        <f t="shared" si="63"/>
        <v>-0.16017661518942936</v>
      </c>
      <c r="G1368" s="26">
        <f t="shared" si="64"/>
        <v>0</v>
      </c>
      <c r="H1368" s="26">
        <f t="shared" si="65"/>
        <v>0</v>
      </c>
    </row>
    <row r="1369" spans="1:8" x14ac:dyDescent="0.25">
      <c r="A1369" s="12">
        <f>Riesgo!C1373</f>
        <v>0.62779576216135247</v>
      </c>
      <c r="F1369" s="75">
        <f t="shared" si="63"/>
        <v>0.46761914697192308</v>
      </c>
      <c r="G1369" s="26">
        <f t="shared" si="64"/>
        <v>0.1022531877327298</v>
      </c>
      <c r="H1369" s="26">
        <f t="shared" si="65"/>
        <v>4.7815548422739017E-2</v>
      </c>
    </row>
    <row r="1370" spans="1:8" x14ac:dyDescent="0.25">
      <c r="A1370" s="12">
        <f>Riesgo!C1374</f>
        <v>0.13057302493637377</v>
      </c>
      <c r="F1370" s="75">
        <f t="shared" si="63"/>
        <v>-2.9603590253055589E-2</v>
      </c>
      <c r="G1370" s="26">
        <f t="shared" si="64"/>
        <v>-2.5943774053022463E-5</v>
      </c>
      <c r="H1370" s="26">
        <f t="shared" si="65"/>
        <v>7.6802885668353225E-7</v>
      </c>
    </row>
    <row r="1371" spans="1:8" x14ac:dyDescent="0.25">
      <c r="A1371" s="12">
        <f>Riesgo!C1375</f>
        <v>0</v>
      </c>
      <c r="F1371" s="75">
        <f t="shared" si="63"/>
        <v>-0.16017661518942936</v>
      </c>
      <c r="G1371" s="26">
        <f t="shared" si="64"/>
        <v>0</v>
      </c>
      <c r="H1371" s="26">
        <f t="shared" si="65"/>
        <v>0</v>
      </c>
    </row>
    <row r="1372" spans="1:8" x14ac:dyDescent="0.25">
      <c r="A1372" s="12">
        <f>Riesgo!C1376</f>
        <v>0.35289460745280526</v>
      </c>
      <c r="F1372" s="75">
        <f t="shared" si="63"/>
        <v>0.19271799226337591</v>
      </c>
      <c r="G1372" s="26">
        <f t="shared" si="64"/>
        <v>7.15758950595033E-3</v>
      </c>
      <c r="H1372" s="26">
        <f t="shared" si="65"/>
        <v>1.3793962790321563E-3</v>
      </c>
    </row>
    <row r="1373" spans="1:8" x14ac:dyDescent="0.25">
      <c r="A1373" s="12">
        <f>Riesgo!C1377</f>
        <v>0.50656565363662531</v>
      </c>
      <c r="F1373" s="75">
        <f t="shared" si="63"/>
        <v>0.34638903844719593</v>
      </c>
      <c r="G1373" s="26">
        <f t="shared" si="64"/>
        <v>4.1561615541362951E-2</v>
      </c>
      <c r="H1373" s="26">
        <f t="shared" si="65"/>
        <v>1.4396488043684747E-2</v>
      </c>
    </row>
    <row r="1374" spans="1:8" x14ac:dyDescent="0.25">
      <c r="A1374" s="12">
        <f>Riesgo!C1378</f>
        <v>0</v>
      </c>
      <c r="F1374" s="75">
        <f t="shared" si="63"/>
        <v>-0.16017661518942936</v>
      </c>
      <c r="G1374" s="26">
        <f t="shared" si="64"/>
        <v>0</v>
      </c>
      <c r="H1374" s="26">
        <f t="shared" si="65"/>
        <v>0</v>
      </c>
    </row>
    <row r="1375" spans="1:8" x14ac:dyDescent="0.25">
      <c r="A1375" s="12">
        <f>Riesgo!C1379</f>
        <v>0.28741305689254659</v>
      </c>
      <c r="F1375" s="75">
        <f t="shared" si="63"/>
        <v>0.12723644170311724</v>
      </c>
      <c r="G1375" s="26">
        <f t="shared" si="64"/>
        <v>2.0598450175896201E-3</v>
      </c>
      <c r="H1375" s="26">
        <f t="shared" si="65"/>
        <v>2.6208735049799823E-4</v>
      </c>
    </row>
    <row r="1376" spans="1:8" x14ac:dyDescent="0.25">
      <c r="A1376" s="12">
        <f>Riesgo!C1380</f>
        <v>0</v>
      </c>
      <c r="F1376" s="75">
        <f t="shared" si="63"/>
        <v>-0.16017661518942936</v>
      </c>
      <c r="G1376" s="26">
        <f t="shared" si="64"/>
        <v>0</v>
      </c>
      <c r="H1376" s="26">
        <f t="shared" si="65"/>
        <v>0</v>
      </c>
    </row>
    <row r="1377" spans="1:8" x14ac:dyDescent="0.25">
      <c r="A1377" s="12">
        <f>Riesgo!C1381</f>
        <v>2.4980550369007454E-2</v>
      </c>
      <c r="F1377" s="75">
        <f t="shared" si="63"/>
        <v>-0.1351960648204219</v>
      </c>
      <c r="G1377" s="26">
        <f t="shared" si="64"/>
        <v>-2.4711104203661684E-3</v>
      </c>
      <c r="H1377" s="26">
        <f t="shared" si="65"/>
        <v>3.340844045702445E-4</v>
      </c>
    </row>
    <row r="1378" spans="1:8" x14ac:dyDescent="0.25">
      <c r="A1378" s="12">
        <f>Riesgo!C1382</f>
        <v>0</v>
      </c>
      <c r="F1378" s="75">
        <f t="shared" si="63"/>
        <v>-0.16017661518942936</v>
      </c>
      <c r="G1378" s="26">
        <f t="shared" si="64"/>
        <v>0</v>
      </c>
      <c r="H1378" s="26">
        <f t="shared" si="65"/>
        <v>0</v>
      </c>
    </row>
    <row r="1379" spans="1:8" x14ac:dyDescent="0.25">
      <c r="A1379" s="12">
        <f>Riesgo!C1383</f>
        <v>0</v>
      </c>
      <c r="F1379" s="75">
        <f t="shared" si="63"/>
        <v>-0.16017661518942936</v>
      </c>
      <c r="G1379" s="26">
        <f t="shared" si="64"/>
        <v>0</v>
      </c>
      <c r="H1379" s="26">
        <f t="shared" si="65"/>
        <v>0</v>
      </c>
    </row>
    <row r="1380" spans="1:8" x14ac:dyDescent="0.25">
      <c r="A1380" s="12">
        <f>Riesgo!C1384</f>
        <v>0</v>
      </c>
      <c r="F1380" s="75">
        <f t="shared" si="63"/>
        <v>-0.16017661518942936</v>
      </c>
      <c r="G1380" s="26">
        <f t="shared" si="64"/>
        <v>0</v>
      </c>
      <c r="H1380" s="26">
        <f t="shared" si="65"/>
        <v>0</v>
      </c>
    </row>
    <row r="1381" spans="1:8" x14ac:dyDescent="0.25">
      <c r="A1381" s="12">
        <f>Riesgo!C1385</f>
        <v>4.4470920211876673E-2</v>
      </c>
      <c r="F1381" s="75">
        <f t="shared" si="63"/>
        <v>-0.11570569497755268</v>
      </c>
      <c r="G1381" s="26">
        <f t="shared" si="64"/>
        <v>-1.5490456115377761E-3</v>
      </c>
      <c r="H1381" s="26">
        <f t="shared" si="65"/>
        <v>1.7923339903490646E-4</v>
      </c>
    </row>
    <row r="1382" spans="1:8" x14ac:dyDescent="0.25">
      <c r="A1382" s="12">
        <f>Riesgo!C1386</f>
        <v>0</v>
      </c>
      <c r="F1382" s="75">
        <f t="shared" si="63"/>
        <v>-0.16017661518942936</v>
      </c>
      <c r="G1382" s="26">
        <f t="shared" si="64"/>
        <v>0</v>
      </c>
      <c r="H1382" s="26">
        <f t="shared" si="65"/>
        <v>0</v>
      </c>
    </row>
    <row r="1383" spans="1:8" x14ac:dyDescent="0.25">
      <c r="A1383" s="12">
        <f>Riesgo!C1387</f>
        <v>0</v>
      </c>
      <c r="F1383" s="75">
        <f t="shared" si="63"/>
        <v>-0.16017661518942936</v>
      </c>
      <c r="G1383" s="26">
        <f t="shared" si="64"/>
        <v>0</v>
      </c>
      <c r="H1383" s="26">
        <f t="shared" si="65"/>
        <v>0</v>
      </c>
    </row>
    <row r="1384" spans="1:8" x14ac:dyDescent="0.25">
      <c r="A1384" s="12">
        <f>Riesgo!C1388</f>
        <v>0.94990189303221528</v>
      </c>
      <c r="F1384" s="75">
        <f t="shared" si="63"/>
        <v>0.7897252778427859</v>
      </c>
      <c r="G1384" s="26">
        <f t="shared" si="64"/>
        <v>0.49252481655357899</v>
      </c>
      <c r="H1384" s="26">
        <f t="shared" si="65"/>
        <v>0.38895929759724235</v>
      </c>
    </row>
    <row r="1385" spans="1:8" x14ac:dyDescent="0.25">
      <c r="A1385" s="12">
        <f>Riesgo!C1389</f>
        <v>0</v>
      </c>
      <c r="F1385" s="75">
        <f t="shared" si="63"/>
        <v>-0.16017661518942936</v>
      </c>
      <c r="G1385" s="26">
        <f t="shared" si="64"/>
        <v>0</v>
      </c>
      <c r="H1385" s="26">
        <f t="shared" si="65"/>
        <v>0</v>
      </c>
    </row>
    <row r="1386" spans="1:8" x14ac:dyDescent="0.25">
      <c r="A1386" s="12">
        <f>Riesgo!C1390</f>
        <v>0</v>
      </c>
      <c r="F1386" s="75">
        <f t="shared" si="63"/>
        <v>-0.16017661518942936</v>
      </c>
      <c r="G1386" s="26">
        <f t="shared" si="64"/>
        <v>0</v>
      </c>
      <c r="H1386" s="26">
        <f t="shared" si="65"/>
        <v>0</v>
      </c>
    </row>
    <row r="1387" spans="1:8" x14ac:dyDescent="0.25">
      <c r="A1387" s="12">
        <f>Riesgo!C1391</f>
        <v>0</v>
      </c>
      <c r="F1387" s="75">
        <f t="shared" si="63"/>
        <v>-0.16017661518942936</v>
      </c>
      <c r="G1387" s="26">
        <f t="shared" si="64"/>
        <v>0</v>
      </c>
      <c r="H1387" s="26">
        <f t="shared" si="65"/>
        <v>0</v>
      </c>
    </row>
    <row r="1388" spans="1:8" x14ac:dyDescent="0.25">
      <c r="A1388" s="12">
        <f>Riesgo!C1392</f>
        <v>0</v>
      </c>
      <c r="F1388" s="75">
        <f t="shared" si="63"/>
        <v>-0.16017661518942936</v>
      </c>
      <c r="G1388" s="26">
        <f t="shared" si="64"/>
        <v>0</v>
      </c>
      <c r="H1388" s="26">
        <f t="shared" si="65"/>
        <v>0</v>
      </c>
    </row>
    <row r="1389" spans="1:8" x14ac:dyDescent="0.25">
      <c r="A1389" s="12">
        <f>Riesgo!C1393</f>
        <v>0.11533034824678907</v>
      </c>
      <c r="F1389" s="75">
        <f t="shared" si="63"/>
        <v>-4.4846266942640281E-2</v>
      </c>
      <c r="G1389" s="26">
        <f t="shared" si="64"/>
        <v>-9.0194258613380152E-5</v>
      </c>
      <c r="H1389" s="26">
        <f t="shared" si="65"/>
        <v>4.0448757984691789E-6</v>
      </c>
    </row>
    <row r="1390" spans="1:8" x14ac:dyDescent="0.25">
      <c r="A1390" s="12">
        <f>Riesgo!C1394</f>
        <v>0.13047547307093435</v>
      </c>
      <c r="F1390" s="75">
        <f t="shared" si="63"/>
        <v>-2.9701142118495005E-2</v>
      </c>
      <c r="G1390" s="26">
        <f t="shared" si="64"/>
        <v>-2.6201095470136396E-5</v>
      </c>
      <c r="H1390" s="26">
        <f t="shared" si="65"/>
        <v>7.782024602187768E-7</v>
      </c>
    </row>
    <row r="1391" spans="1:8" x14ac:dyDescent="0.25">
      <c r="A1391" s="12">
        <f>Riesgo!C1395</f>
        <v>0</v>
      </c>
      <c r="F1391" s="75">
        <f t="shared" si="63"/>
        <v>-0.16017661518942936</v>
      </c>
      <c r="G1391" s="26">
        <f t="shared" si="64"/>
        <v>0</v>
      </c>
      <c r="H1391" s="26">
        <f t="shared" si="65"/>
        <v>0</v>
      </c>
    </row>
    <row r="1392" spans="1:8" x14ac:dyDescent="0.25">
      <c r="A1392" s="12">
        <f>Riesgo!C1396</f>
        <v>0</v>
      </c>
      <c r="F1392" s="75">
        <f t="shared" si="63"/>
        <v>-0.16017661518942936</v>
      </c>
      <c r="G1392" s="26">
        <f t="shared" si="64"/>
        <v>0</v>
      </c>
      <c r="H1392" s="26">
        <f t="shared" si="65"/>
        <v>0</v>
      </c>
    </row>
    <row r="1393" spans="1:8" x14ac:dyDescent="0.25">
      <c r="A1393" s="12">
        <f>Riesgo!C1397</f>
        <v>0.31138100425478993</v>
      </c>
      <c r="F1393" s="75">
        <f t="shared" si="63"/>
        <v>0.15120438906536057</v>
      </c>
      <c r="G1393" s="26">
        <f t="shared" si="64"/>
        <v>3.4569507578013775E-3</v>
      </c>
      <c r="H1393" s="26">
        <f t="shared" si="65"/>
        <v>5.2270612736239261E-4</v>
      </c>
    </row>
    <row r="1394" spans="1:8" x14ac:dyDescent="0.25">
      <c r="A1394" s="12">
        <f>Riesgo!C1398</f>
        <v>0.3827745956730117</v>
      </c>
      <c r="F1394" s="75">
        <f t="shared" si="63"/>
        <v>0.22259798048358234</v>
      </c>
      <c r="G1394" s="26">
        <f t="shared" si="64"/>
        <v>1.1029698973003595E-2</v>
      </c>
      <c r="H1394" s="26">
        <f t="shared" si="65"/>
        <v>2.4551887167324426E-3</v>
      </c>
    </row>
    <row r="1395" spans="1:8" x14ac:dyDescent="0.25">
      <c r="A1395" s="12">
        <f>Riesgo!C1399</f>
        <v>0</v>
      </c>
      <c r="F1395" s="75">
        <f t="shared" si="63"/>
        <v>-0.16017661518942936</v>
      </c>
      <c r="G1395" s="26">
        <f t="shared" si="64"/>
        <v>0</v>
      </c>
      <c r="H1395" s="26">
        <f t="shared" si="65"/>
        <v>0</v>
      </c>
    </row>
    <row r="1396" spans="1:8" x14ac:dyDescent="0.25">
      <c r="A1396" s="12">
        <f>Riesgo!C1400</f>
        <v>1</v>
      </c>
      <c r="F1396" s="75">
        <f t="shared" si="63"/>
        <v>0.83982338481057062</v>
      </c>
      <c r="G1396" s="26">
        <f t="shared" si="64"/>
        <v>0.59233021956767806</v>
      </c>
      <c r="H1396" s="26">
        <f t="shared" si="65"/>
        <v>0.49745276992291593</v>
      </c>
    </row>
    <row r="1397" spans="1:8" x14ac:dyDescent="0.25">
      <c r="A1397" s="12">
        <f>Riesgo!C1401</f>
        <v>0</v>
      </c>
      <c r="F1397" s="75">
        <f t="shared" si="63"/>
        <v>-0.16017661518942936</v>
      </c>
      <c r="G1397" s="26">
        <f t="shared" si="64"/>
        <v>0</v>
      </c>
      <c r="H1397" s="26">
        <f t="shared" si="65"/>
        <v>0</v>
      </c>
    </row>
    <row r="1398" spans="1:8" x14ac:dyDescent="0.25">
      <c r="A1398" s="12">
        <f>Riesgo!C1402</f>
        <v>0</v>
      </c>
      <c r="F1398" s="75">
        <f t="shared" si="63"/>
        <v>-0.16017661518942936</v>
      </c>
      <c r="G1398" s="26">
        <f t="shared" si="64"/>
        <v>0</v>
      </c>
      <c r="H1398" s="26">
        <f t="shared" si="65"/>
        <v>0</v>
      </c>
    </row>
    <row r="1399" spans="1:8" x14ac:dyDescent="0.25">
      <c r="A1399" s="12">
        <f>Riesgo!C1403</f>
        <v>0</v>
      </c>
      <c r="F1399" s="75">
        <f t="shared" si="63"/>
        <v>-0.16017661518942936</v>
      </c>
      <c r="G1399" s="26">
        <f t="shared" si="64"/>
        <v>0</v>
      </c>
      <c r="H1399" s="26">
        <f t="shared" si="65"/>
        <v>0</v>
      </c>
    </row>
    <row r="1400" spans="1:8" x14ac:dyDescent="0.25">
      <c r="A1400" s="12">
        <f>Riesgo!C1404</f>
        <v>0</v>
      </c>
      <c r="F1400" s="75">
        <f t="shared" si="63"/>
        <v>-0.16017661518942936</v>
      </c>
      <c r="G1400" s="26">
        <f t="shared" si="64"/>
        <v>0</v>
      </c>
      <c r="H1400" s="26">
        <f t="shared" si="65"/>
        <v>0</v>
      </c>
    </row>
    <row r="1401" spans="1:8" x14ac:dyDescent="0.25">
      <c r="A1401" s="12">
        <f>Riesgo!C1405</f>
        <v>0</v>
      </c>
      <c r="F1401" s="75">
        <f t="shared" si="63"/>
        <v>-0.16017661518942936</v>
      </c>
      <c r="G1401" s="26">
        <f t="shared" si="64"/>
        <v>0</v>
      </c>
      <c r="H1401" s="26">
        <f t="shared" si="65"/>
        <v>0</v>
      </c>
    </row>
    <row r="1402" spans="1:8" x14ac:dyDescent="0.25">
      <c r="A1402" s="12">
        <f>Riesgo!C1406</f>
        <v>0</v>
      </c>
      <c r="F1402" s="75">
        <f t="shared" si="63"/>
        <v>-0.16017661518942936</v>
      </c>
      <c r="G1402" s="26">
        <f t="shared" si="64"/>
        <v>0</v>
      </c>
      <c r="H1402" s="26">
        <f t="shared" si="65"/>
        <v>0</v>
      </c>
    </row>
    <row r="1403" spans="1:8" x14ac:dyDescent="0.25">
      <c r="A1403" s="12">
        <f>Riesgo!C1407</f>
        <v>0</v>
      </c>
      <c r="F1403" s="75">
        <f t="shared" si="63"/>
        <v>-0.16017661518942936</v>
      </c>
      <c r="G1403" s="26">
        <f t="shared" si="64"/>
        <v>0</v>
      </c>
      <c r="H1403" s="26">
        <f t="shared" si="65"/>
        <v>0</v>
      </c>
    </row>
    <row r="1404" spans="1:8" x14ac:dyDescent="0.25">
      <c r="A1404" s="12">
        <f>Riesgo!C1408</f>
        <v>0.30769517348172876</v>
      </c>
      <c r="F1404" s="75">
        <f t="shared" si="63"/>
        <v>0.1475185582922994</v>
      </c>
      <c r="G1404" s="26">
        <f t="shared" si="64"/>
        <v>3.2102583039484277E-3</v>
      </c>
      <c r="H1404" s="26">
        <f t="shared" si="65"/>
        <v>4.7357267674435431E-4</v>
      </c>
    </row>
    <row r="1405" spans="1:8" x14ac:dyDescent="0.25">
      <c r="A1405" s="12">
        <f>Riesgo!C1409</f>
        <v>0.47612569597901799</v>
      </c>
      <c r="F1405" s="75">
        <f t="shared" si="63"/>
        <v>0.31594908078958861</v>
      </c>
      <c r="G1405" s="26">
        <f t="shared" si="64"/>
        <v>3.1539244691785616E-2</v>
      </c>
      <c r="H1405" s="26">
        <f t="shared" si="65"/>
        <v>9.9647953691675787E-3</v>
      </c>
    </row>
    <row r="1406" spans="1:8" x14ac:dyDescent="0.25">
      <c r="A1406" s="12">
        <f>Riesgo!C1410</f>
        <v>0.85864320870713262</v>
      </c>
      <c r="F1406" s="75">
        <f t="shared" si="63"/>
        <v>0.69846659351770324</v>
      </c>
      <c r="G1406" s="26">
        <f t="shared" si="64"/>
        <v>0.34075082666989465</v>
      </c>
      <c r="H1406" s="26">
        <f t="shared" si="65"/>
        <v>0.23800306914246264</v>
      </c>
    </row>
    <row r="1407" spans="1:8" x14ac:dyDescent="0.25">
      <c r="A1407" s="12">
        <f>Riesgo!C1411</f>
        <v>0.22009942613423786</v>
      </c>
      <c r="F1407" s="75">
        <f t="shared" si="63"/>
        <v>5.9922810944808502E-2</v>
      </c>
      <c r="G1407" s="26">
        <f t="shared" si="64"/>
        <v>2.1516743021107127E-4</v>
      </c>
      <c r="H1407" s="26">
        <f t="shared" si="65"/>
        <v>1.2893437242018301E-5</v>
      </c>
    </row>
    <row r="1408" spans="1:8" x14ac:dyDescent="0.25">
      <c r="A1408" s="12">
        <f>Riesgo!C1412</f>
        <v>0</v>
      </c>
      <c r="F1408" s="75">
        <f t="shared" si="63"/>
        <v>-0.16017661518942936</v>
      </c>
      <c r="G1408" s="26">
        <f t="shared" si="64"/>
        <v>0</v>
      </c>
      <c r="H1408" s="26">
        <f t="shared" si="65"/>
        <v>0</v>
      </c>
    </row>
    <row r="1409" spans="1:8" x14ac:dyDescent="0.25">
      <c r="A1409" s="12">
        <f>Riesgo!C1413</f>
        <v>0.34326614679497047</v>
      </c>
      <c r="F1409" s="75">
        <f t="shared" si="63"/>
        <v>0.18308953160554112</v>
      </c>
      <c r="G1409" s="26">
        <f t="shared" si="64"/>
        <v>6.1374863732652826E-3</v>
      </c>
      <c r="H1409" s="26">
        <f t="shared" si="65"/>
        <v>1.1237095053165318E-3</v>
      </c>
    </row>
    <row r="1410" spans="1:8" x14ac:dyDescent="0.25">
      <c r="A1410" s="12">
        <f>Riesgo!C1414</f>
        <v>0</v>
      </c>
      <c r="F1410" s="75">
        <f t="shared" si="63"/>
        <v>-0.16017661518942936</v>
      </c>
      <c r="G1410" s="26">
        <f t="shared" si="64"/>
        <v>0</v>
      </c>
      <c r="H1410" s="26">
        <f t="shared" si="65"/>
        <v>0</v>
      </c>
    </row>
    <row r="1411" spans="1:8" x14ac:dyDescent="0.25">
      <c r="A1411" s="12">
        <f>Riesgo!C1415</f>
        <v>0</v>
      </c>
      <c r="F1411" s="75">
        <f t="shared" ref="F1411:F1474" si="66">A1411-$D$4</f>
        <v>-0.16017661518942936</v>
      </c>
      <c r="G1411" s="26">
        <f t="shared" ref="G1411:G1474" si="67">IF(A1411=0,0,(A1411-D$4)^3)</f>
        <v>0</v>
      </c>
      <c r="H1411" s="26">
        <f t="shared" ref="H1411:H1474" si="68">IF(A1411=0,0,(A1411-D$4)^4)</f>
        <v>0</v>
      </c>
    </row>
    <row r="1412" spans="1:8" x14ac:dyDescent="0.25">
      <c r="A1412" s="12">
        <f>Riesgo!C1416</f>
        <v>0.20455233933301184</v>
      </c>
      <c r="F1412" s="75">
        <f t="shared" si="66"/>
        <v>4.4375724143582485E-2</v>
      </c>
      <c r="G1412" s="26">
        <f t="shared" si="67"/>
        <v>8.7384893125823802E-5</v>
      </c>
      <c r="H1412" s="26">
        <f t="shared" si="68"/>
        <v>3.8777679116679944E-6</v>
      </c>
    </row>
    <row r="1413" spans="1:8" x14ac:dyDescent="0.25">
      <c r="A1413" s="12">
        <f>Riesgo!C1417</f>
        <v>1.868083961040435E-2</v>
      </c>
      <c r="F1413" s="75">
        <f t="shared" si="66"/>
        <v>-0.14149577557902501</v>
      </c>
      <c r="G1413" s="26">
        <f t="shared" si="67"/>
        <v>-2.8328946353368386E-3</v>
      </c>
      <c r="H1413" s="26">
        <f t="shared" si="68"/>
        <v>4.0084262356064517E-4</v>
      </c>
    </row>
    <row r="1414" spans="1:8" x14ac:dyDescent="0.25">
      <c r="A1414" s="12">
        <f>Riesgo!C1418</f>
        <v>0.2160799612228099</v>
      </c>
      <c r="F1414" s="75">
        <f t="shared" si="66"/>
        <v>5.5903346033380541E-2</v>
      </c>
      <c r="G1414" s="26">
        <f t="shared" si="67"/>
        <v>1.7470824803330004E-4</v>
      </c>
      <c r="H1414" s="26">
        <f t="shared" si="68"/>
        <v>9.7667756446912479E-6</v>
      </c>
    </row>
    <row r="1415" spans="1:8" x14ac:dyDescent="0.25">
      <c r="A1415" s="12">
        <f>Riesgo!C1419</f>
        <v>0</v>
      </c>
      <c r="F1415" s="75">
        <f t="shared" si="66"/>
        <v>-0.16017661518942936</v>
      </c>
      <c r="G1415" s="26">
        <f t="shared" si="67"/>
        <v>0</v>
      </c>
      <c r="H1415" s="26">
        <f t="shared" si="68"/>
        <v>0</v>
      </c>
    </row>
    <row r="1416" spans="1:8" x14ac:dyDescent="0.25">
      <c r="A1416" s="12">
        <f>Riesgo!C1420</f>
        <v>0</v>
      </c>
      <c r="F1416" s="75">
        <f t="shared" si="66"/>
        <v>-0.16017661518942936</v>
      </c>
      <c r="G1416" s="26">
        <f t="shared" si="67"/>
        <v>0</v>
      </c>
      <c r="H1416" s="26">
        <f t="shared" si="68"/>
        <v>0</v>
      </c>
    </row>
    <row r="1417" spans="1:8" x14ac:dyDescent="0.25">
      <c r="A1417" s="12">
        <f>Riesgo!C1421</f>
        <v>0</v>
      </c>
      <c r="F1417" s="75">
        <f t="shared" si="66"/>
        <v>-0.16017661518942936</v>
      </c>
      <c r="G1417" s="26">
        <f t="shared" si="67"/>
        <v>0</v>
      </c>
      <c r="H1417" s="26">
        <f t="shared" si="68"/>
        <v>0</v>
      </c>
    </row>
    <row r="1418" spans="1:8" x14ac:dyDescent="0.25">
      <c r="A1418" s="12">
        <f>Riesgo!C1422</f>
        <v>0.48241212966451946</v>
      </c>
      <c r="F1418" s="75">
        <f t="shared" si="66"/>
        <v>0.32223551447509013</v>
      </c>
      <c r="G1418" s="26">
        <f t="shared" si="67"/>
        <v>3.3459558842756698E-2</v>
      </c>
      <c r="H1418" s="26">
        <f t="shared" si="68"/>
        <v>1.0781858157805257E-2</v>
      </c>
    </row>
    <row r="1419" spans="1:8" x14ac:dyDescent="0.25">
      <c r="A1419" s="12">
        <f>Riesgo!C1423</f>
        <v>4.6924181363025244E-2</v>
      </c>
      <c r="F1419" s="75">
        <f t="shared" si="66"/>
        <v>-0.11325243382640411</v>
      </c>
      <c r="G1419" s="26">
        <f t="shared" si="67"/>
        <v>-1.4525886007155076E-3</v>
      </c>
      <c r="H1419" s="26">
        <f t="shared" si="68"/>
        <v>1.6450919437952197E-4</v>
      </c>
    </row>
    <row r="1420" spans="1:8" x14ac:dyDescent="0.25">
      <c r="A1420" s="12">
        <f>Riesgo!C1424</f>
        <v>8.7649218726680064E-2</v>
      </c>
      <c r="F1420" s="75">
        <f t="shared" si="66"/>
        <v>-7.2527396462749291E-2</v>
      </c>
      <c r="G1420" s="26">
        <f t="shared" si="67"/>
        <v>-3.8151029624068297E-4</v>
      </c>
      <c r="H1420" s="26">
        <f t="shared" si="68"/>
        <v>2.7669948510068942E-5</v>
      </c>
    </row>
    <row r="1421" spans="1:8" x14ac:dyDescent="0.25">
      <c r="A1421" s="12">
        <f>Riesgo!C1425</f>
        <v>0</v>
      </c>
      <c r="F1421" s="75">
        <f t="shared" si="66"/>
        <v>-0.16017661518942936</v>
      </c>
      <c r="G1421" s="26">
        <f t="shared" si="67"/>
        <v>0</v>
      </c>
      <c r="H1421" s="26">
        <f t="shared" si="68"/>
        <v>0</v>
      </c>
    </row>
    <row r="1422" spans="1:8" x14ac:dyDescent="0.25">
      <c r="A1422" s="12">
        <f>Riesgo!C1426</f>
        <v>0</v>
      </c>
      <c r="F1422" s="75">
        <f t="shared" si="66"/>
        <v>-0.16017661518942936</v>
      </c>
      <c r="G1422" s="26">
        <f t="shared" si="67"/>
        <v>0</v>
      </c>
      <c r="H1422" s="26">
        <f t="shared" si="68"/>
        <v>0</v>
      </c>
    </row>
    <row r="1423" spans="1:8" x14ac:dyDescent="0.25">
      <c r="A1423" s="12">
        <f>Riesgo!C1427</f>
        <v>0.22779754023758869</v>
      </c>
      <c r="F1423" s="75">
        <f t="shared" si="66"/>
        <v>6.7620925048159336E-2</v>
      </c>
      <c r="G1423" s="26">
        <f t="shared" si="67"/>
        <v>3.092027321509215E-4</v>
      </c>
      <c r="H1423" s="26">
        <f t="shared" si="68"/>
        <v>2.0908574775463553E-5</v>
      </c>
    </row>
    <row r="1424" spans="1:8" x14ac:dyDescent="0.25">
      <c r="A1424" s="12">
        <f>Riesgo!C1428</f>
        <v>0.47974954155952509</v>
      </c>
      <c r="F1424" s="75">
        <f t="shared" si="66"/>
        <v>0.31957292637009571</v>
      </c>
      <c r="G1424" s="26">
        <f t="shared" si="67"/>
        <v>3.2636977999208582E-2</v>
      </c>
      <c r="H1424" s="26">
        <f t="shared" si="68"/>
        <v>1.0429894567083518E-2</v>
      </c>
    </row>
    <row r="1425" spans="1:8" x14ac:dyDescent="0.25">
      <c r="A1425" s="12">
        <f>Riesgo!C1429</f>
        <v>0.27407815037088679</v>
      </c>
      <c r="F1425" s="75">
        <f t="shared" si="66"/>
        <v>0.11390153518145743</v>
      </c>
      <c r="G1425" s="26">
        <f t="shared" si="67"/>
        <v>1.477708368499622E-3</v>
      </c>
      <c r="H1425" s="26">
        <f t="shared" si="68"/>
        <v>1.6831325172259376E-4</v>
      </c>
    </row>
    <row r="1426" spans="1:8" x14ac:dyDescent="0.25">
      <c r="A1426" s="12">
        <f>Riesgo!C1430</f>
        <v>9.6475584707795561E-2</v>
      </c>
      <c r="F1426" s="75">
        <f t="shared" si="66"/>
        <v>-6.3701030481633794E-2</v>
      </c>
      <c r="G1426" s="26">
        <f t="shared" si="67"/>
        <v>-2.5848739732799061E-4</v>
      </c>
      <c r="H1426" s="26">
        <f t="shared" si="68"/>
        <v>1.6465913576308515E-5</v>
      </c>
    </row>
    <row r="1427" spans="1:8" x14ac:dyDescent="0.25">
      <c r="A1427" s="12">
        <f>Riesgo!C1431</f>
        <v>0</v>
      </c>
      <c r="F1427" s="75">
        <f t="shared" si="66"/>
        <v>-0.16017661518942936</v>
      </c>
      <c r="G1427" s="26">
        <f t="shared" si="67"/>
        <v>0</v>
      </c>
      <c r="H1427" s="26">
        <f t="shared" si="68"/>
        <v>0</v>
      </c>
    </row>
    <row r="1428" spans="1:8" x14ac:dyDescent="0.25">
      <c r="A1428" s="12">
        <f>Riesgo!C1432</f>
        <v>0</v>
      </c>
      <c r="F1428" s="75">
        <f t="shared" si="66"/>
        <v>-0.16017661518942936</v>
      </c>
      <c r="G1428" s="26">
        <f t="shared" si="67"/>
        <v>0</v>
      </c>
      <c r="H1428" s="26">
        <f t="shared" si="68"/>
        <v>0</v>
      </c>
    </row>
    <row r="1429" spans="1:8" x14ac:dyDescent="0.25">
      <c r="A1429" s="12">
        <f>Riesgo!C1433</f>
        <v>0</v>
      </c>
      <c r="F1429" s="75">
        <f t="shared" si="66"/>
        <v>-0.16017661518942936</v>
      </c>
      <c r="G1429" s="26">
        <f t="shared" si="67"/>
        <v>0</v>
      </c>
      <c r="H1429" s="26">
        <f t="shared" si="68"/>
        <v>0</v>
      </c>
    </row>
    <row r="1430" spans="1:8" x14ac:dyDescent="0.25">
      <c r="A1430" s="12">
        <f>Riesgo!C1434</f>
        <v>7.3250654346456057E-2</v>
      </c>
      <c r="F1430" s="75">
        <f t="shared" si="66"/>
        <v>-8.6925960842973299E-2</v>
      </c>
      <c r="G1430" s="26">
        <f t="shared" si="67"/>
        <v>-6.5682322320448491E-4</v>
      </c>
      <c r="H1430" s="26">
        <f t="shared" si="68"/>
        <v>5.709498978102856E-5</v>
      </c>
    </row>
    <row r="1431" spans="1:8" x14ac:dyDescent="0.25">
      <c r="A1431" s="12">
        <f>Riesgo!C1435</f>
        <v>0</v>
      </c>
      <c r="F1431" s="75">
        <f t="shared" si="66"/>
        <v>-0.16017661518942936</v>
      </c>
      <c r="G1431" s="26">
        <f t="shared" si="67"/>
        <v>0</v>
      </c>
      <c r="H1431" s="26">
        <f t="shared" si="68"/>
        <v>0</v>
      </c>
    </row>
    <row r="1432" spans="1:8" x14ac:dyDescent="0.25">
      <c r="A1432" s="12">
        <f>Riesgo!C1436</f>
        <v>0</v>
      </c>
      <c r="F1432" s="75">
        <f t="shared" si="66"/>
        <v>-0.16017661518942936</v>
      </c>
      <c r="G1432" s="26">
        <f t="shared" si="67"/>
        <v>0</v>
      </c>
      <c r="H1432" s="26">
        <f t="shared" si="68"/>
        <v>0</v>
      </c>
    </row>
    <row r="1433" spans="1:8" x14ac:dyDescent="0.25">
      <c r="A1433" s="12">
        <f>Riesgo!C1437</f>
        <v>0.40986784448051045</v>
      </c>
      <c r="F1433" s="75">
        <f t="shared" si="66"/>
        <v>0.24969122929108109</v>
      </c>
      <c r="G1433" s="26">
        <f t="shared" si="67"/>
        <v>1.5567176967152719E-2</v>
      </c>
      <c r="H1433" s="26">
        <f t="shared" si="68"/>
        <v>3.8869875535201661E-3</v>
      </c>
    </row>
    <row r="1434" spans="1:8" x14ac:dyDescent="0.25">
      <c r="A1434" s="12">
        <f>Riesgo!C1438</f>
        <v>0</v>
      </c>
      <c r="F1434" s="75">
        <f t="shared" si="66"/>
        <v>-0.16017661518942936</v>
      </c>
      <c r="G1434" s="26">
        <f t="shared" si="67"/>
        <v>0</v>
      </c>
      <c r="H1434" s="26">
        <f t="shared" si="68"/>
        <v>0</v>
      </c>
    </row>
    <row r="1435" spans="1:8" x14ac:dyDescent="0.25">
      <c r="A1435" s="12">
        <f>Riesgo!C1439</f>
        <v>0</v>
      </c>
      <c r="F1435" s="75">
        <f t="shared" si="66"/>
        <v>-0.16017661518942936</v>
      </c>
      <c r="G1435" s="26">
        <f t="shared" si="67"/>
        <v>0</v>
      </c>
      <c r="H1435" s="26">
        <f t="shared" si="68"/>
        <v>0</v>
      </c>
    </row>
    <row r="1436" spans="1:8" x14ac:dyDescent="0.25">
      <c r="A1436" s="12">
        <f>Riesgo!C1440</f>
        <v>0</v>
      </c>
      <c r="F1436" s="75">
        <f t="shared" si="66"/>
        <v>-0.16017661518942936</v>
      </c>
      <c r="G1436" s="26">
        <f t="shared" si="67"/>
        <v>0</v>
      </c>
      <c r="H1436" s="26">
        <f t="shared" si="68"/>
        <v>0</v>
      </c>
    </row>
    <row r="1437" spans="1:8" x14ac:dyDescent="0.25">
      <c r="A1437" s="12">
        <f>Riesgo!C1441</f>
        <v>0.30400584299505062</v>
      </c>
      <c r="F1437" s="75">
        <f t="shared" si="66"/>
        <v>0.14382922780562127</v>
      </c>
      <c r="G1437" s="26">
        <f t="shared" si="67"/>
        <v>2.9753731968293392E-3</v>
      </c>
      <c r="H1437" s="26">
        <f t="shared" si="68"/>
        <v>4.2794562933350669E-4</v>
      </c>
    </row>
    <row r="1438" spans="1:8" x14ac:dyDescent="0.25">
      <c r="A1438" s="12">
        <f>Riesgo!C1442</f>
        <v>0</v>
      </c>
      <c r="F1438" s="75">
        <f t="shared" si="66"/>
        <v>-0.16017661518942936</v>
      </c>
      <c r="G1438" s="26">
        <f t="shared" si="67"/>
        <v>0</v>
      </c>
      <c r="H1438" s="26">
        <f t="shared" si="68"/>
        <v>0</v>
      </c>
    </row>
    <row r="1439" spans="1:8" x14ac:dyDescent="0.25">
      <c r="A1439" s="12">
        <f>Riesgo!C1443</f>
        <v>0</v>
      </c>
      <c r="F1439" s="75">
        <f t="shared" si="66"/>
        <v>-0.16017661518942936</v>
      </c>
      <c r="G1439" s="26">
        <f t="shared" si="67"/>
        <v>0</v>
      </c>
      <c r="H1439" s="26">
        <f t="shared" si="68"/>
        <v>0</v>
      </c>
    </row>
    <row r="1440" spans="1:8" x14ac:dyDescent="0.25">
      <c r="A1440" s="12">
        <f>Riesgo!C1444</f>
        <v>0</v>
      </c>
      <c r="F1440" s="75">
        <f t="shared" si="66"/>
        <v>-0.16017661518942936</v>
      </c>
      <c r="G1440" s="26">
        <f t="shared" si="67"/>
        <v>0</v>
      </c>
      <c r="H1440" s="26">
        <f t="shared" si="68"/>
        <v>0</v>
      </c>
    </row>
    <row r="1441" spans="1:8" x14ac:dyDescent="0.25">
      <c r="A1441" s="12">
        <f>Riesgo!C1445</f>
        <v>7.3215931738471435E-2</v>
      </c>
      <c r="F1441" s="75">
        <f t="shared" si="66"/>
        <v>-8.6960683450957921E-2</v>
      </c>
      <c r="G1441" s="26">
        <f t="shared" si="67"/>
        <v>-6.5761064251158483E-4</v>
      </c>
      <c r="H1441" s="26">
        <f t="shared" si="68"/>
        <v>5.7186270917430983E-5</v>
      </c>
    </row>
    <row r="1442" spans="1:8" x14ac:dyDescent="0.25">
      <c r="A1442" s="12">
        <f>Riesgo!C1446</f>
        <v>0.19541411692602373</v>
      </c>
      <c r="F1442" s="75">
        <f t="shared" si="66"/>
        <v>3.5237501736594373E-2</v>
      </c>
      <c r="G1442" s="26">
        <f t="shared" si="67"/>
        <v>4.3753755021625522E-5</v>
      </c>
      <c r="H1442" s="26">
        <f t="shared" si="68"/>
        <v>1.5417730185570541E-6</v>
      </c>
    </row>
    <row r="1443" spans="1:8" x14ac:dyDescent="0.25">
      <c r="A1443" s="12">
        <f>Riesgo!C1447</f>
        <v>0</v>
      </c>
      <c r="F1443" s="75">
        <f t="shared" si="66"/>
        <v>-0.16017661518942936</v>
      </c>
      <c r="G1443" s="26">
        <f t="shared" si="67"/>
        <v>0</v>
      </c>
      <c r="H1443" s="26">
        <f t="shared" si="68"/>
        <v>0</v>
      </c>
    </row>
    <row r="1444" spans="1:8" x14ac:dyDescent="0.25">
      <c r="A1444" s="12">
        <f>Riesgo!C1448</f>
        <v>0.57143524111973332</v>
      </c>
      <c r="F1444" s="75">
        <f t="shared" si="66"/>
        <v>0.41125862593030393</v>
      </c>
      <c r="G1444" s="26">
        <f t="shared" si="67"/>
        <v>6.9557675541746883E-2</v>
      </c>
      <c r="H1444" s="26">
        <f t="shared" si="68"/>
        <v>2.8606194066204734E-2</v>
      </c>
    </row>
    <row r="1445" spans="1:8" x14ac:dyDescent="0.25">
      <c r="A1445" s="12">
        <f>Riesgo!C1449</f>
        <v>0.12322551850399274</v>
      </c>
      <c r="F1445" s="75">
        <f t="shared" si="66"/>
        <v>-3.6951096685436613E-2</v>
      </c>
      <c r="G1445" s="26">
        <f t="shared" si="67"/>
        <v>-5.0452419430427677E-5</v>
      </c>
      <c r="H1445" s="26">
        <f t="shared" si="68"/>
        <v>1.864272228387934E-6</v>
      </c>
    </row>
    <row r="1446" spans="1:8" x14ac:dyDescent="0.25">
      <c r="A1446" s="12">
        <f>Riesgo!C1450</f>
        <v>0</v>
      </c>
      <c r="F1446" s="75">
        <f t="shared" si="66"/>
        <v>-0.16017661518942936</v>
      </c>
      <c r="G1446" s="26">
        <f t="shared" si="67"/>
        <v>0</v>
      </c>
      <c r="H1446" s="26">
        <f t="shared" si="68"/>
        <v>0</v>
      </c>
    </row>
    <row r="1447" spans="1:8" x14ac:dyDescent="0.25">
      <c r="A1447" s="12">
        <f>Riesgo!C1451</f>
        <v>0</v>
      </c>
      <c r="F1447" s="75">
        <f t="shared" si="66"/>
        <v>-0.16017661518942936</v>
      </c>
      <c r="G1447" s="26">
        <f t="shared" si="67"/>
        <v>0</v>
      </c>
      <c r="H1447" s="26">
        <f t="shared" si="68"/>
        <v>0</v>
      </c>
    </row>
    <row r="1448" spans="1:8" x14ac:dyDescent="0.25">
      <c r="A1448" s="12">
        <f>Riesgo!C1452</f>
        <v>0.16850497590466176</v>
      </c>
      <c r="F1448" s="75">
        <f t="shared" si="66"/>
        <v>8.328360715232408E-3</v>
      </c>
      <c r="G1448" s="26">
        <f t="shared" si="67"/>
        <v>5.7766835964965605E-7</v>
      </c>
      <c r="H1448" s="26">
        <f t="shared" si="68"/>
        <v>4.8110304729389408E-9</v>
      </c>
    </row>
    <row r="1449" spans="1:8" x14ac:dyDescent="0.25">
      <c r="A1449" s="12">
        <f>Riesgo!C1453</f>
        <v>0</v>
      </c>
      <c r="F1449" s="75">
        <f t="shared" si="66"/>
        <v>-0.16017661518942936</v>
      </c>
      <c r="G1449" s="26">
        <f t="shared" si="67"/>
        <v>0</v>
      </c>
      <c r="H1449" s="26">
        <f t="shared" si="68"/>
        <v>0</v>
      </c>
    </row>
    <row r="1450" spans="1:8" x14ac:dyDescent="0.25">
      <c r="A1450" s="12">
        <f>Riesgo!C1454</f>
        <v>0</v>
      </c>
      <c r="F1450" s="75">
        <f t="shared" si="66"/>
        <v>-0.16017661518942936</v>
      </c>
      <c r="G1450" s="26">
        <f t="shared" si="67"/>
        <v>0</v>
      </c>
      <c r="H1450" s="26">
        <f t="shared" si="68"/>
        <v>0</v>
      </c>
    </row>
    <row r="1451" spans="1:8" x14ac:dyDescent="0.25">
      <c r="A1451" s="12">
        <f>Riesgo!C1455</f>
        <v>0.15976670595151635</v>
      </c>
      <c r="F1451" s="75">
        <f t="shared" si="66"/>
        <v>-4.0990923791300871E-4</v>
      </c>
      <c r="G1451" s="26">
        <f t="shared" si="67"/>
        <v>-6.8875238811223022E-11</v>
      </c>
      <c r="H1451" s="26">
        <f t="shared" si="68"/>
        <v>2.8232596652184909E-14</v>
      </c>
    </row>
    <row r="1452" spans="1:8" x14ac:dyDescent="0.25">
      <c r="A1452" s="12">
        <f>Riesgo!C1456</f>
        <v>0.42722978648453136</v>
      </c>
      <c r="F1452" s="75">
        <f t="shared" si="66"/>
        <v>0.26705317129510198</v>
      </c>
      <c r="G1452" s="26">
        <f t="shared" si="67"/>
        <v>1.9045536850096384E-2</v>
      </c>
      <c r="H1452" s="26">
        <f t="shared" si="68"/>
        <v>5.0861710148359671E-3</v>
      </c>
    </row>
    <row r="1453" spans="1:8" x14ac:dyDescent="0.25">
      <c r="A1453" s="12">
        <f>Riesgo!C1457</f>
        <v>0</v>
      </c>
      <c r="F1453" s="75">
        <f t="shared" si="66"/>
        <v>-0.16017661518942936</v>
      </c>
      <c r="G1453" s="26">
        <f t="shared" si="67"/>
        <v>0</v>
      </c>
      <c r="H1453" s="26">
        <f t="shared" si="68"/>
        <v>0</v>
      </c>
    </row>
    <row r="1454" spans="1:8" x14ac:dyDescent="0.25">
      <c r="A1454" s="12">
        <f>Riesgo!C1458</f>
        <v>0.14872955969223123</v>
      </c>
      <c r="F1454" s="75">
        <f t="shared" si="66"/>
        <v>-1.1447055497198128E-2</v>
      </c>
      <c r="G1454" s="26">
        <f t="shared" si="67"/>
        <v>-1.499965827756547E-6</v>
      </c>
      <c r="H1454" s="26">
        <f t="shared" si="68"/>
        <v>1.7170192074229923E-8</v>
      </c>
    </row>
    <row r="1455" spans="1:8" x14ac:dyDescent="0.25">
      <c r="A1455" s="12">
        <f>Riesgo!C1459</f>
        <v>4.6833044019876979E-2</v>
      </c>
      <c r="F1455" s="75">
        <f t="shared" si="66"/>
        <v>-0.11334357116955238</v>
      </c>
      <c r="G1455" s="26">
        <f t="shared" si="67"/>
        <v>-1.4560982372969359E-3</v>
      </c>
      <c r="H1455" s="26">
        <f t="shared" si="68"/>
        <v>1.6503937418892501E-4</v>
      </c>
    </row>
    <row r="1456" spans="1:8" x14ac:dyDescent="0.25">
      <c r="A1456" s="12">
        <f>Riesgo!C1460</f>
        <v>0</v>
      </c>
      <c r="F1456" s="75">
        <f t="shared" si="66"/>
        <v>-0.16017661518942936</v>
      </c>
      <c r="G1456" s="26">
        <f t="shared" si="67"/>
        <v>0</v>
      </c>
      <c r="H1456" s="26">
        <f t="shared" si="68"/>
        <v>0</v>
      </c>
    </row>
    <row r="1457" spans="1:8" x14ac:dyDescent="0.25">
      <c r="A1457" s="12">
        <f>Riesgo!C1461</f>
        <v>0.24814126116640789</v>
      </c>
      <c r="F1457" s="75">
        <f t="shared" si="66"/>
        <v>8.7964645976978534E-2</v>
      </c>
      <c r="G1457" s="26">
        <f t="shared" si="67"/>
        <v>6.8065098526840927E-4</v>
      </c>
      <c r="H1457" s="26">
        <f t="shared" si="68"/>
        <v>5.9873222953017248E-5</v>
      </c>
    </row>
    <row r="1458" spans="1:8" x14ac:dyDescent="0.25">
      <c r="A1458" s="12">
        <f>Riesgo!C1462</f>
        <v>0</v>
      </c>
      <c r="F1458" s="75">
        <f t="shared" si="66"/>
        <v>-0.16017661518942936</v>
      </c>
      <c r="G1458" s="26">
        <f t="shared" si="67"/>
        <v>0</v>
      </c>
      <c r="H1458" s="26">
        <f t="shared" si="68"/>
        <v>0</v>
      </c>
    </row>
    <row r="1459" spans="1:8" x14ac:dyDescent="0.25">
      <c r="A1459" s="12">
        <f>Riesgo!C1463</f>
        <v>0</v>
      </c>
      <c r="F1459" s="75">
        <f t="shared" si="66"/>
        <v>-0.16017661518942936</v>
      </c>
      <c r="G1459" s="26">
        <f t="shared" si="67"/>
        <v>0</v>
      </c>
      <c r="H1459" s="26">
        <f t="shared" si="68"/>
        <v>0</v>
      </c>
    </row>
    <row r="1460" spans="1:8" x14ac:dyDescent="0.25">
      <c r="A1460" s="12">
        <f>Riesgo!C1464</f>
        <v>0</v>
      </c>
      <c r="F1460" s="75">
        <f t="shared" si="66"/>
        <v>-0.16017661518942936</v>
      </c>
      <c r="G1460" s="26">
        <f t="shared" si="67"/>
        <v>0</v>
      </c>
      <c r="H1460" s="26">
        <f t="shared" si="68"/>
        <v>0</v>
      </c>
    </row>
    <row r="1461" spans="1:8" x14ac:dyDescent="0.25">
      <c r="A1461" s="12">
        <f>Riesgo!C1465</f>
        <v>0.19255108645146329</v>
      </c>
      <c r="F1461" s="75">
        <f t="shared" si="66"/>
        <v>3.2374471262033938E-2</v>
      </c>
      <c r="G1461" s="26">
        <f t="shared" si="67"/>
        <v>3.3931890186300857E-5</v>
      </c>
      <c r="H1461" s="26">
        <f t="shared" si="68"/>
        <v>1.0985270037028884E-6</v>
      </c>
    </row>
    <row r="1462" spans="1:8" x14ac:dyDescent="0.25">
      <c r="A1462" s="12">
        <f>Riesgo!C1466</f>
        <v>0.2142924106554992</v>
      </c>
      <c r="F1462" s="75">
        <f t="shared" si="66"/>
        <v>5.4115795466069844E-2</v>
      </c>
      <c r="G1462" s="26">
        <f t="shared" si="67"/>
        <v>1.5847915248140681E-4</v>
      </c>
      <c r="H1462" s="26">
        <f t="shared" si="68"/>
        <v>8.5762254013199068E-6</v>
      </c>
    </row>
    <row r="1463" spans="1:8" x14ac:dyDescent="0.25">
      <c r="A1463" s="12">
        <f>Riesgo!C1467</f>
        <v>0</v>
      </c>
      <c r="F1463" s="75">
        <f t="shared" si="66"/>
        <v>-0.16017661518942936</v>
      </c>
      <c r="G1463" s="26">
        <f t="shared" si="67"/>
        <v>0</v>
      </c>
      <c r="H1463" s="26">
        <f t="shared" si="68"/>
        <v>0</v>
      </c>
    </row>
    <row r="1464" spans="1:8" x14ac:dyDescent="0.25">
      <c r="A1464" s="12">
        <f>Riesgo!C1468</f>
        <v>0.26763672434096786</v>
      </c>
      <c r="F1464" s="75">
        <f t="shared" si="66"/>
        <v>0.1074601091515385</v>
      </c>
      <c r="G1464" s="26">
        <f t="shared" si="67"/>
        <v>1.2409144222716557E-3</v>
      </c>
      <c r="H1464" s="26">
        <f t="shared" si="68"/>
        <v>1.3334879926503045E-4</v>
      </c>
    </row>
    <row r="1465" spans="1:8" x14ac:dyDescent="0.25">
      <c r="A1465" s="12">
        <f>Riesgo!C1469</f>
        <v>0.43088891452052558</v>
      </c>
      <c r="F1465" s="75">
        <f t="shared" si="66"/>
        <v>0.2707122993310962</v>
      </c>
      <c r="G1465" s="26">
        <f t="shared" si="67"/>
        <v>1.9839191195083324E-2</v>
      </c>
      <c r="H1465" s="26">
        <f t="shared" si="68"/>
        <v>5.3707130652902446E-3</v>
      </c>
    </row>
    <row r="1466" spans="1:8" x14ac:dyDescent="0.25">
      <c r="A1466" s="12">
        <f>Riesgo!C1470</f>
        <v>0.67388249633598118</v>
      </c>
      <c r="F1466" s="75">
        <f t="shared" si="66"/>
        <v>0.5137058811465518</v>
      </c>
      <c r="G1466" s="26">
        <f t="shared" si="67"/>
        <v>0.13556376229283792</v>
      </c>
      <c r="H1466" s="26">
        <f t="shared" si="68"/>
        <v>6.9639901960183992E-2</v>
      </c>
    </row>
    <row r="1467" spans="1:8" x14ac:dyDescent="0.25">
      <c r="A1467" s="12">
        <f>Riesgo!C1471</f>
        <v>0.74968786399450993</v>
      </c>
      <c r="F1467" s="75">
        <f t="shared" si="66"/>
        <v>0.58951124880508055</v>
      </c>
      <c r="G1467" s="26">
        <f t="shared" si="67"/>
        <v>0.20486901982397687</v>
      </c>
      <c r="H1467" s="26">
        <f t="shared" si="68"/>
        <v>0.1207725917179054</v>
      </c>
    </row>
    <row r="1468" spans="1:8" x14ac:dyDescent="0.25">
      <c r="A1468" s="12">
        <f>Riesgo!C1472</f>
        <v>0</v>
      </c>
      <c r="F1468" s="75">
        <f t="shared" si="66"/>
        <v>-0.16017661518942936</v>
      </c>
      <c r="G1468" s="26">
        <f t="shared" si="67"/>
        <v>0</v>
      </c>
      <c r="H1468" s="26">
        <f t="shared" si="68"/>
        <v>0</v>
      </c>
    </row>
    <row r="1469" spans="1:8" x14ac:dyDescent="0.25">
      <c r="A1469" s="12">
        <f>Riesgo!C1473</f>
        <v>0</v>
      </c>
      <c r="F1469" s="75">
        <f t="shared" si="66"/>
        <v>-0.16017661518942936</v>
      </c>
      <c r="G1469" s="26">
        <f t="shared" si="67"/>
        <v>0</v>
      </c>
      <c r="H1469" s="26">
        <f t="shared" si="68"/>
        <v>0</v>
      </c>
    </row>
    <row r="1470" spans="1:8" x14ac:dyDescent="0.25">
      <c r="A1470" s="12">
        <f>Riesgo!C1474</f>
        <v>0</v>
      </c>
      <c r="F1470" s="75">
        <f t="shared" si="66"/>
        <v>-0.16017661518942936</v>
      </c>
      <c r="G1470" s="26">
        <f t="shared" si="67"/>
        <v>0</v>
      </c>
      <c r="H1470" s="26">
        <f t="shared" si="68"/>
        <v>0</v>
      </c>
    </row>
    <row r="1471" spans="1:8" x14ac:dyDescent="0.25">
      <c r="A1471" s="12">
        <f>Riesgo!C1475</f>
        <v>0.26136647228777293</v>
      </c>
      <c r="F1471" s="75">
        <f t="shared" si="66"/>
        <v>0.10118985709834358</v>
      </c>
      <c r="G1471" s="26">
        <f t="shared" si="67"/>
        <v>1.0361221254766347E-3</v>
      </c>
      <c r="H1471" s="26">
        <f t="shared" si="68"/>
        <v>1.0484504981341269E-4</v>
      </c>
    </row>
    <row r="1472" spans="1:8" x14ac:dyDescent="0.25">
      <c r="A1472" s="12">
        <f>Riesgo!C1476</f>
        <v>0</v>
      </c>
      <c r="F1472" s="75">
        <f t="shared" si="66"/>
        <v>-0.16017661518942936</v>
      </c>
      <c r="G1472" s="26">
        <f t="shared" si="67"/>
        <v>0</v>
      </c>
      <c r="H1472" s="26">
        <f t="shared" si="68"/>
        <v>0</v>
      </c>
    </row>
    <row r="1473" spans="1:8" x14ac:dyDescent="0.25">
      <c r="A1473" s="12">
        <f>Riesgo!C1477</f>
        <v>0</v>
      </c>
      <c r="F1473" s="75">
        <f t="shared" si="66"/>
        <v>-0.16017661518942936</v>
      </c>
      <c r="G1473" s="26">
        <f t="shared" si="67"/>
        <v>0</v>
      </c>
      <c r="H1473" s="26">
        <f t="shared" si="68"/>
        <v>0</v>
      </c>
    </row>
    <row r="1474" spans="1:8" x14ac:dyDescent="0.25">
      <c r="A1474" s="12">
        <f>Riesgo!C1478</f>
        <v>0.30447081037467189</v>
      </c>
      <c r="F1474" s="75">
        <f t="shared" si="66"/>
        <v>0.14429419518524253</v>
      </c>
      <c r="G1474" s="26">
        <f t="shared" si="67"/>
        <v>3.0043227094950307E-3</v>
      </c>
      <c r="H1474" s="26">
        <f t="shared" si="68"/>
        <v>4.3350632744333271E-4</v>
      </c>
    </row>
    <row r="1475" spans="1:8" x14ac:dyDescent="0.25">
      <c r="A1475" s="12">
        <f>Riesgo!C1479</f>
        <v>0</v>
      </c>
      <c r="F1475" s="75">
        <f t="shared" ref="F1475:F1538" si="69">A1475-$D$4</f>
        <v>-0.16017661518942936</v>
      </c>
      <c r="G1475" s="26">
        <f t="shared" ref="G1475:G1538" si="70">IF(A1475=0,0,(A1475-D$4)^3)</f>
        <v>0</v>
      </c>
      <c r="H1475" s="26">
        <f t="shared" ref="H1475:H1538" si="71">IF(A1475=0,0,(A1475-D$4)^4)</f>
        <v>0</v>
      </c>
    </row>
    <row r="1476" spans="1:8" x14ac:dyDescent="0.25">
      <c r="A1476" s="12">
        <f>Riesgo!C1480</f>
        <v>0</v>
      </c>
      <c r="F1476" s="75">
        <f t="shared" si="69"/>
        <v>-0.16017661518942936</v>
      </c>
      <c r="G1476" s="26">
        <f t="shared" si="70"/>
        <v>0</v>
      </c>
      <c r="H1476" s="26">
        <f t="shared" si="71"/>
        <v>0</v>
      </c>
    </row>
    <row r="1477" spans="1:8" x14ac:dyDescent="0.25">
      <c r="A1477" s="12">
        <f>Riesgo!C1481</f>
        <v>1</v>
      </c>
      <c r="F1477" s="75">
        <f t="shared" si="69"/>
        <v>0.83982338481057062</v>
      </c>
      <c r="G1477" s="26">
        <f t="shared" si="70"/>
        <v>0.59233021956767806</v>
      </c>
      <c r="H1477" s="26">
        <f t="shared" si="71"/>
        <v>0.49745276992291593</v>
      </c>
    </row>
    <row r="1478" spans="1:8" x14ac:dyDescent="0.25">
      <c r="A1478" s="12">
        <f>Riesgo!C1482</f>
        <v>0</v>
      </c>
      <c r="F1478" s="75">
        <f t="shared" si="69"/>
        <v>-0.16017661518942936</v>
      </c>
      <c r="G1478" s="26">
        <f t="shared" si="70"/>
        <v>0</v>
      </c>
      <c r="H1478" s="26">
        <f t="shared" si="71"/>
        <v>0</v>
      </c>
    </row>
    <row r="1479" spans="1:8" x14ac:dyDescent="0.25">
      <c r="A1479" s="12">
        <f>Riesgo!C1483</f>
        <v>0.22975234160032648</v>
      </c>
      <c r="F1479" s="75">
        <f t="shared" si="69"/>
        <v>6.9575726410897126E-2</v>
      </c>
      <c r="G1479" s="26">
        <f t="shared" si="70"/>
        <v>3.3680090356398042E-4</v>
      </c>
      <c r="H1479" s="26">
        <f t="shared" si="71"/>
        <v>2.343316752131045E-5</v>
      </c>
    </row>
    <row r="1480" spans="1:8" x14ac:dyDescent="0.25">
      <c r="A1480" s="12">
        <f>Riesgo!C1484</f>
        <v>0</v>
      </c>
      <c r="F1480" s="75">
        <f t="shared" si="69"/>
        <v>-0.16017661518942936</v>
      </c>
      <c r="G1480" s="26">
        <f t="shared" si="70"/>
        <v>0</v>
      </c>
      <c r="H1480" s="26">
        <f t="shared" si="71"/>
        <v>0</v>
      </c>
    </row>
    <row r="1481" spans="1:8" x14ac:dyDescent="0.25">
      <c r="A1481" s="12">
        <f>Riesgo!C1485</f>
        <v>0</v>
      </c>
      <c r="F1481" s="75">
        <f t="shared" si="69"/>
        <v>-0.16017661518942936</v>
      </c>
      <c r="G1481" s="26">
        <f t="shared" si="70"/>
        <v>0</v>
      </c>
      <c r="H1481" s="26">
        <f t="shared" si="71"/>
        <v>0</v>
      </c>
    </row>
    <row r="1482" spans="1:8" x14ac:dyDescent="0.25">
      <c r="A1482" s="12">
        <f>Riesgo!C1486</f>
        <v>0</v>
      </c>
      <c r="F1482" s="75">
        <f t="shared" si="69"/>
        <v>-0.16017661518942936</v>
      </c>
      <c r="G1482" s="26">
        <f t="shared" si="70"/>
        <v>0</v>
      </c>
      <c r="H1482" s="26">
        <f t="shared" si="71"/>
        <v>0</v>
      </c>
    </row>
    <row r="1483" spans="1:8" x14ac:dyDescent="0.25">
      <c r="A1483" s="12">
        <f>Riesgo!C1487</f>
        <v>0</v>
      </c>
      <c r="F1483" s="75">
        <f t="shared" si="69"/>
        <v>-0.16017661518942936</v>
      </c>
      <c r="G1483" s="26">
        <f t="shared" si="70"/>
        <v>0</v>
      </c>
      <c r="H1483" s="26">
        <f t="shared" si="71"/>
        <v>0</v>
      </c>
    </row>
    <row r="1484" spans="1:8" x14ac:dyDescent="0.25">
      <c r="A1484" s="12">
        <f>Riesgo!C1488</f>
        <v>0</v>
      </c>
      <c r="F1484" s="75">
        <f t="shared" si="69"/>
        <v>-0.16017661518942936</v>
      </c>
      <c r="G1484" s="26">
        <f t="shared" si="70"/>
        <v>0</v>
      </c>
      <c r="H1484" s="26">
        <f t="shared" si="71"/>
        <v>0</v>
      </c>
    </row>
    <row r="1485" spans="1:8" x14ac:dyDescent="0.25">
      <c r="A1485" s="12">
        <f>Riesgo!C1489</f>
        <v>0</v>
      </c>
      <c r="F1485" s="75">
        <f t="shared" si="69"/>
        <v>-0.16017661518942936</v>
      </c>
      <c r="G1485" s="26">
        <f t="shared" si="70"/>
        <v>0</v>
      </c>
      <c r="H1485" s="26">
        <f t="shared" si="71"/>
        <v>0</v>
      </c>
    </row>
    <row r="1486" spans="1:8" x14ac:dyDescent="0.25">
      <c r="A1486" s="12">
        <f>Riesgo!C1490</f>
        <v>0</v>
      </c>
      <c r="F1486" s="75">
        <f t="shared" si="69"/>
        <v>-0.16017661518942936</v>
      </c>
      <c r="G1486" s="26">
        <f t="shared" si="70"/>
        <v>0</v>
      </c>
      <c r="H1486" s="26">
        <f t="shared" si="71"/>
        <v>0</v>
      </c>
    </row>
    <row r="1487" spans="1:8" x14ac:dyDescent="0.25">
      <c r="A1487" s="12">
        <f>Riesgo!C1491</f>
        <v>0</v>
      </c>
      <c r="F1487" s="75">
        <f t="shared" si="69"/>
        <v>-0.16017661518942936</v>
      </c>
      <c r="G1487" s="26">
        <f t="shared" si="70"/>
        <v>0</v>
      </c>
      <c r="H1487" s="26">
        <f t="shared" si="71"/>
        <v>0</v>
      </c>
    </row>
    <row r="1488" spans="1:8" x14ac:dyDescent="0.25">
      <c r="A1488" s="12">
        <f>Riesgo!C1492</f>
        <v>0.13009083220992276</v>
      </c>
      <c r="F1488" s="75">
        <f t="shared" si="69"/>
        <v>-3.0085782979506592E-2</v>
      </c>
      <c r="G1488" s="26">
        <f t="shared" si="70"/>
        <v>-2.7232276960682263E-5</v>
      </c>
      <c r="H1488" s="26">
        <f t="shared" si="71"/>
        <v>8.1930437467690397E-7</v>
      </c>
    </row>
    <row r="1489" spans="1:8" x14ac:dyDescent="0.25">
      <c r="A1489" s="12">
        <f>Riesgo!C1493</f>
        <v>0</v>
      </c>
      <c r="F1489" s="75">
        <f t="shared" si="69"/>
        <v>-0.16017661518942936</v>
      </c>
      <c r="G1489" s="26">
        <f t="shared" si="70"/>
        <v>0</v>
      </c>
      <c r="H1489" s="26">
        <f t="shared" si="71"/>
        <v>0</v>
      </c>
    </row>
    <row r="1490" spans="1:8" x14ac:dyDescent="0.25">
      <c r="A1490" s="12">
        <f>Riesgo!C1494</f>
        <v>0</v>
      </c>
      <c r="F1490" s="75">
        <f t="shared" si="69"/>
        <v>-0.16017661518942936</v>
      </c>
      <c r="G1490" s="26">
        <f t="shared" si="70"/>
        <v>0</v>
      </c>
      <c r="H1490" s="26">
        <f t="shared" si="71"/>
        <v>0</v>
      </c>
    </row>
    <row r="1491" spans="1:8" x14ac:dyDescent="0.25">
      <c r="A1491" s="12">
        <f>Riesgo!C1495</f>
        <v>0</v>
      </c>
      <c r="F1491" s="75">
        <f t="shared" si="69"/>
        <v>-0.16017661518942936</v>
      </c>
      <c r="G1491" s="26">
        <f t="shared" si="70"/>
        <v>0</v>
      </c>
      <c r="H1491" s="26">
        <f t="shared" si="71"/>
        <v>0</v>
      </c>
    </row>
    <row r="1492" spans="1:8" x14ac:dyDescent="0.25">
      <c r="A1492" s="12">
        <f>Riesgo!C1496</f>
        <v>0</v>
      </c>
      <c r="F1492" s="75">
        <f t="shared" si="69"/>
        <v>-0.16017661518942936</v>
      </c>
      <c r="G1492" s="26">
        <f t="shared" si="70"/>
        <v>0</v>
      </c>
      <c r="H1492" s="26">
        <f t="shared" si="71"/>
        <v>0</v>
      </c>
    </row>
    <row r="1493" spans="1:8" x14ac:dyDescent="0.25">
      <c r="A1493" s="12">
        <f>Riesgo!C1497</f>
        <v>0</v>
      </c>
      <c r="F1493" s="75">
        <f t="shared" si="69"/>
        <v>-0.16017661518942936</v>
      </c>
      <c r="G1493" s="26">
        <f t="shared" si="70"/>
        <v>0</v>
      </c>
      <c r="H1493" s="26">
        <f t="shared" si="71"/>
        <v>0</v>
      </c>
    </row>
    <row r="1494" spans="1:8" x14ac:dyDescent="0.25">
      <c r="A1494" s="12">
        <f>Riesgo!C1498</f>
        <v>0</v>
      </c>
      <c r="F1494" s="75">
        <f t="shared" si="69"/>
        <v>-0.16017661518942936</v>
      </c>
      <c r="G1494" s="26">
        <f t="shared" si="70"/>
        <v>0</v>
      </c>
      <c r="H1494" s="26">
        <f t="shared" si="71"/>
        <v>0</v>
      </c>
    </row>
    <row r="1495" spans="1:8" x14ac:dyDescent="0.25">
      <c r="A1495" s="12">
        <f>Riesgo!C1499</f>
        <v>0</v>
      </c>
      <c r="F1495" s="75">
        <f t="shared" si="69"/>
        <v>-0.16017661518942936</v>
      </c>
      <c r="G1495" s="26">
        <f t="shared" si="70"/>
        <v>0</v>
      </c>
      <c r="H1495" s="26">
        <f t="shared" si="71"/>
        <v>0</v>
      </c>
    </row>
    <row r="1496" spans="1:8" x14ac:dyDescent="0.25">
      <c r="A1496" s="12">
        <f>Riesgo!C1500</f>
        <v>0.80819553246280218</v>
      </c>
      <c r="F1496" s="75">
        <f t="shared" si="69"/>
        <v>0.6480189172733728</v>
      </c>
      <c r="G1496" s="26">
        <f t="shared" si="70"/>
        <v>0.27212162301196785</v>
      </c>
      <c r="H1496" s="26">
        <f t="shared" si="71"/>
        <v>0.17633995951088835</v>
      </c>
    </row>
    <row r="1497" spans="1:8" x14ac:dyDescent="0.25">
      <c r="A1497" s="12">
        <f>Riesgo!C1501</f>
        <v>1</v>
      </c>
      <c r="F1497" s="75">
        <f t="shared" si="69"/>
        <v>0.83982338481057062</v>
      </c>
      <c r="G1497" s="26">
        <f t="shared" si="70"/>
        <v>0.59233021956767806</v>
      </c>
      <c r="H1497" s="26">
        <f t="shared" si="71"/>
        <v>0.49745276992291593</v>
      </c>
    </row>
    <row r="1498" spans="1:8" x14ac:dyDescent="0.25">
      <c r="A1498" s="12">
        <f>Riesgo!C1502</f>
        <v>0</v>
      </c>
      <c r="F1498" s="75">
        <f t="shared" si="69"/>
        <v>-0.16017661518942936</v>
      </c>
      <c r="G1498" s="26">
        <f t="shared" si="70"/>
        <v>0</v>
      </c>
      <c r="H1498" s="26">
        <f t="shared" si="71"/>
        <v>0</v>
      </c>
    </row>
    <row r="1499" spans="1:8" x14ac:dyDescent="0.25">
      <c r="A1499" s="12">
        <f>Riesgo!C1503</f>
        <v>0</v>
      </c>
      <c r="F1499" s="75">
        <f t="shared" si="69"/>
        <v>-0.16017661518942936</v>
      </c>
      <c r="G1499" s="26">
        <f t="shared" si="70"/>
        <v>0</v>
      </c>
      <c r="H1499" s="26">
        <f t="shared" si="71"/>
        <v>0</v>
      </c>
    </row>
    <row r="1500" spans="1:8" x14ac:dyDescent="0.25">
      <c r="A1500" s="12">
        <f>Riesgo!C1504</f>
        <v>0.25554828333843033</v>
      </c>
      <c r="F1500" s="75">
        <f t="shared" si="69"/>
        <v>9.5371668149000971E-2</v>
      </c>
      <c r="G1500" s="26">
        <f t="shared" si="70"/>
        <v>8.6747733558110323E-4</v>
      </c>
      <c r="H1500" s="26">
        <f t="shared" si="71"/>
        <v>8.2732760575820525E-5</v>
      </c>
    </row>
    <row r="1501" spans="1:8" x14ac:dyDescent="0.25">
      <c r="A1501" s="12">
        <f>Riesgo!C1505</f>
        <v>0</v>
      </c>
      <c r="F1501" s="75">
        <f t="shared" si="69"/>
        <v>-0.16017661518942936</v>
      </c>
      <c r="G1501" s="26">
        <f t="shared" si="70"/>
        <v>0</v>
      </c>
      <c r="H1501" s="26">
        <f t="shared" si="71"/>
        <v>0</v>
      </c>
    </row>
    <row r="1502" spans="1:8" x14ac:dyDescent="0.25">
      <c r="A1502" s="12">
        <f>Riesgo!C1506</f>
        <v>0.60701660298114546</v>
      </c>
      <c r="F1502" s="75">
        <f t="shared" si="69"/>
        <v>0.44683998779171608</v>
      </c>
      <c r="G1502" s="26">
        <f t="shared" si="70"/>
        <v>8.921874169276707E-2</v>
      </c>
      <c r="H1502" s="26">
        <f t="shared" si="71"/>
        <v>3.9866501448788304E-2</v>
      </c>
    </row>
    <row r="1503" spans="1:8" x14ac:dyDescent="0.25">
      <c r="A1503" s="12">
        <f>Riesgo!C1507</f>
        <v>1.6892910996008845E-2</v>
      </c>
      <c r="F1503" s="75">
        <f t="shared" si="69"/>
        <v>-0.14328370419342051</v>
      </c>
      <c r="G1503" s="26">
        <f t="shared" si="70"/>
        <v>-2.9416459533703285E-3</v>
      </c>
      <c r="H1503" s="26">
        <f t="shared" si="71"/>
        <v>4.214899286244866E-4</v>
      </c>
    </row>
    <row r="1504" spans="1:8" x14ac:dyDescent="0.25">
      <c r="A1504" s="12">
        <f>Riesgo!C1508</f>
        <v>8.5513290501209357E-2</v>
      </c>
      <c r="F1504" s="75">
        <f t="shared" si="69"/>
        <v>-7.4663324688219998E-2</v>
      </c>
      <c r="G1504" s="26">
        <f t="shared" si="70"/>
        <v>-4.1621906976122794E-4</v>
      </c>
      <c r="H1504" s="26">
        <f t="shared" si="71"/>
        <v>3.1076299547011455E-5</v>
      </c>
    </row>
    <row r="1505" spans="1:8" x14ac:dyDescent="0.25">
      <c r="A1505" s="12">
        <f>Riesgo!C1509</f>
        <v>0</v>
      </c>
      <c r="F1505" s="75">
        <f t="shared" si="69"/>
        <v>-0.16017661518942936</v>
      </c>
      <c r="G1505" s="26">
        <f t="shared" si="70"/>
        <v>0</v>
      </c>
      <c r="H1505" s="26">
        <f t="shared" si="71"/>
        <v>0</v>
      </c>
    </row>
    <row r="1506" spans="1:8" x14ac:dyDescent="0.25">
      <c r="A1506" s="12">
        <f>Riesgo!C1510</f>
        <v>0</v>
      </c>
      <c r="F1506" s="75">
        <f t="shared" si="69"/>
        <v>-0.16017661518942936</v>
      </c>
      <c r="G1506" s="26">
        <f t="shared" si="70"/>
        <v>0</v>
      </c>
      <c r="H1506" s="26">
        <f t="shared" si="71"/>
        <v>0</v>
      </c>
    </row>
    <row r="1507" spans="1:8" x14ac:dyDescent="0.25">
      <c r="A1507" s="12">
        <f>Riesgo!C1511</f>
        <v>5.5051918221109983E-2</v>
      </c>
      <c r="F1507" s="75">
        <f t="shared" si="69"/>
        <v>-0.10512469696831937</v>
      </c>
      <c r="G1507" s="26">
        <f t="shared" si="70"/>
        <v>-1.1617542522062991E-3</v>
      </c>
      <c r="H1507" s="26">
        <f t="shared" si="71"/>
        <v>1.2212906371484366E-4</v>
      </c>
    </row>
    <row r="1508" spans="1:8" x14ac:dyDescent="0.25">
      <c r="A1508" s="12">
        <f>Riesgo!C1512</f>
        <v>0</v>
      </c>
      <c r="F1508" s="75">
        <f t="shared" si="69"/>
        <v>-0.16017661518942936</v>
      </c>
      <c r="G1508" s="26">
        <f t="shared" si="70"/>
        <v>0</v>
      </c>
      <c r="H1508" s="26">
        <f t="shared" si="71"/>
        <v>0</v>
      </c>
    </row>
    <row r="1509" spans="1:8" x14ac:dyDescent="0.25">
      <c r="A1509" s="12">
        <f>Riesgo!C1513</f>
        <v>0.45876631290757947</v>
      </c>
      <c r="F1509" s="75">
        <f t="shared" si="69"/>
        <v>0.29858969771815014</v>
      </c>
      <c r="G1509" s="26">
        <f t="shared" si="70"/>
        <v>2.6621005636149823E-2</v>
      </c>
      <c r="H1509" s="26">
        <f t="shared" si="71"/>
        <v>7.9487580258511478E-3</v>
      </c>
    </row>
    <row r="1510" spans="1:8" x14ac:dyDescent="0.25">
      <c r="A1510" s="12">
        <f>Riesgo!C1514</f>
        <v>1.7286406503747759E-2</v>
      </c>
      <c r="F1510" s="75">
        <f t="shared" si="69"/>
        <v>-0.14289020868568159</v>
      </c>
      <c r="G1510" s="26">
        <f t="shared" si="70"/>
        <v>-2.9174768021399972E-3</v>
      </c>
      <c r="H1510" s="26">
        <f t="shared" si="71"/>
        <v>4.1687886909341917E-4</v>
      </c>
    </row>
    <row r="1511" spans="1:8" x14ac:dyDescent="0.25">
      <c r="A1511" s="12">
        <f>Riesgo!C1515</f>
        <v>0.41899293680035044</v>
      </c>
      <c r="F1511" s="75">
        <f t="shared" si="69"/>
        <v>0.25881632161092105</v>
      </c>
      <c r="G1511" s="26">
        <f t="shared" si="70"/>
        <v>1.7337041217981915E-2</v>
      </c>
      <c r="H1511" s="26">
        <f t="shared" si="71"/>
        <v>4.4871092356550011E-3</v>
      </c>
    </row>
    <row r="1512" spans="1:8" x14ac:dyDescent="0.25">
      <c r="A1512" s="12">
        <f>Riesgo!C1516</f>
        <v>0.2740892101462426</v>
      </c>
      <c r="F1512" s="75">
        <f t="shared" si="69"/>
        <v>0.11391259495681325</v>
      </c>
      <c r="G1512" s="26">
        <f t="shared" si="70"/>
        <v>1.4781388642659101E-3</v>
      </c>
      <c r="H1512" s="26">
        <f t="shared" si="71"/>
        <v>1.6837863373504657E-4</v>
      </c>
    </row>
    <row r="1513" spans="1:8" x14ac:dyDescent="0.25">
      <c r="A1513" s="12">
        <f>Riesgo!C1517</f>
        <v>0.56015618398340583</v>
      </c>
      <c r="F1513" s="75">
        <f t="shared" si="69"/>
        <v>0.39997956879397645</v>
      </c>
      <c r="G1513" s="26">
        <f t="shared" si="70"/>
        <v>6.3990193522021177E-2</v>
      </c>
      <c r="H1513" s="26">
        <f t="shared" si="71"/>
        <v>2.5594770011981138E-2</v>
      </c>
    </row>
    <row r="1514" spans="1:8" x14ac:dyDescent="0.25">
      <c r="A1514" s="12">
        <f>Riesgo!C1518</f>
        <v>3.2203535312287236E-2</v>
      </c>
      <c r="F1514" s="75">
        <f t="shared" si="69"/>
        <v>-0.12797307987714213</v>
      </c>
      <c r="G1514" s="26">
        <f t="shared" si="70"/>
        <v>-2.0958291003838983E-3</v>
      </c>
      <c r="H1514" s="26">
        <f t="shared" si="71"/>
        <v>2.6820970487226753E-4</v>
      </c>
    </row>
    <row r="1515" spans="1:8" x14ac:dyDescent="0.25">
      <c r="A1515" s="12">
        <f>Riesgo!C1519</f>
        <v>0.17770431526053773</v>
      </c>
      <c r="F1515" s="75">
        <f t="shared" si="69"/>
        <v>1.7527700071108376E-2</v>
      </c>
      <c r="G1515" s="26">
        <f t="shared" si="70"/>
        <v>5.3848647445167366E-6</v>
      </c>
      <c r="H1515" s="26">
        <f t="shared" si="71"/>
        <v>9.4384294165374992E-8</v>
      </c>
    </row>
    <row r="1516" spans="1:8" x14ac:dyDescent="0.25">
      <c r="A1516" s="12">
        <f>Riesgo!C1520</f>
        <v>0.19763143417367246</v>
      </c>
      <c r="F1516" s="75">
        <f t="shared" si="69"/>
        <v>3.7454818984243105E-2</v>
      </c>
      <c r="G1516" s="26">
        <f t="shared" si="70"/>
        <v>5.2543997146517295E-5</v>
      </c>
      <c r="H1516" s="26">
        <f t="shared" si="71"/>
        <v>1.9680259018313915E-6</v>
      </c>
    </row>
    <row r="1517" spans="1:8" x14ac:dyDescent="0.25">
      <c r="A1517" s="12">
        <f>Riesgo!C1521</f>
        <v>0</v>
      </c>
      <c r="F1517" s="75">
        <f t="shared" si="69"/>
        <v>-0.16017661518942936</v>
      </c>
      <c r="G1517" s="26">
        <f t="shared" si="70"/>
        <v>0</v>
      </c>
      <c r="H1517" s="26">
        <f t="shared" si="71"/>
        <v>0</v>
      </c>
    </row>
    <row r="1518" spans="1:8" x14ac:dyDescent="0.25">
      <c r="A1518" s="12">
        <f>Riesgo!C1522</f>
        <v>0</v>
      </c>
      <c r="F1518" s="75">
        <f t="shared" si="69"/>
        <v>-0.16017661518942936</v>
      </c>
      <c r="G1518" s="26">
        <f t="shared" si="70"/>
        <v>0</v>
      </c>
      <c r="H1518" s="26">
        <f t="shared" si="71"/>
        <v>0</v>
      </c>
    </row>
    <row r="1519" spans="1:8" x14ac:dyDescent="0.25">
      <c r="A1519" s="12">
        <f>Riesgo!C1523</f>
        <v>0.50917698456372207</v>
      </c>
      <c r="F1519" s="75">
        <f t="shared" si="69"/>
        <v>0.34900036937429268</v>
      </c>
      <c r="G1519" s="26">
        <f t="shared" si="70"/>
        <v>4.2508683970617515E-2</v>
      </c>
      <c r="H1519" s="26">
        <f t="shared" si="71"/>
        <v>1.4835546407360588E-2</v>
      </c>
    </row>
    <row r="1520" spans="1:8" x14ac:dyDescent="0.25">
      <c r="A1520" s="12">
        <f>Riesgo!C1524</f>
        <v>0</v>
      </c>
      <c r="F1520" s="75">
        <f t="shared" si="69"/>
        <v>-0.16017661518942936</v>
      </c>
      <c r="G1520" s="26">
        <f t="shared" si="70"/>
        <v>0</v>
      </c>
      <c r="H1520" s="26">
        <f t="shared" si="71"/>
        <v>0</v>
      </c>
    </row>
    <row r="1521" spans="1:8" x14ac:dyDescent="0.25">
      <c r="A1521" s="12">
        <f>Riesgo!C1525</f>
        <v>0</v>
      </c>
      <c r="F1521" s="75">
        <f t="shared" si="69"/>
        <v>-0.16017661518942936</v>
      </c>
      <c r="G1521" s="26">
        <f t="shared" si="70"/>
        <v>0</v>
      </c>
      <c r="H1521" s="26">
        <f t="shared" si="71"/>
        <v>0</v>
      </c>
    </row>
    <row r="1522" spans="1:8" x14ac:dyDescent="0.25">
      <c r="A1522" s="12">
        <f>Riesgo!C1526</f>
        <v>0.62865015011770842</v>
      </c>
      <c r="F1522" s="75">
        <f t="shared" si="69"/>
        <v>0.46847353492827903</v>
      </c>
      <c r="G1522" s="26">
        <f t="shared" si="70"/>
        <v>0.10281469347497835</v>
      </c>
      <c r="H1522" s="26">
        <f t="shared" si="71"/>
        <v>4.8165962894790575E-2</v>
      </c>
    </row>
    <row r="1523" spans="1:8" x14ac:dyDescent="0.25">
      <c r="A1523" s="12">
        <f>Riesgo!C1527</f>
        <v>0</v>
      </c>
      <c r="F1523" s="75">
        <f t="shared" si="69"/>
        <v>-0.16017661518942936</v>
      </c>
      <c r="G1523" s="26">
        <f t="shared" si="70"/>
        <v>0</v>
      </c>
      <c r="H1523" s="26">
        <f t="shared" si="71"/>
        <v>0</v>
      </c>
    </row>
    <row r="1524" spans="1:8" x14ac:dyDescent="0.25">
      <c r="A1524" s="12">
        <f>Riesgo!C1528</f>
        <v>1</v>
      </c>
      <c r="F1524" s="75">
        <f t="shared" si="69"/>
        <v>0.83982338481057062</v>
      </c>
      <c r="G1524" s="26">
        <f t="shared" si="70"/>
        <v>0.59233021956767806</v>
      </c>
      <c r="H1524" s="26">
        <f t="shared" si="71"/>
        <v>0.49745276992291593</v>
      </c>
    </row>
    <row r="1525" spans="1:8" x14ac:dyDescent="0.25">
      <c r="A1525" s="12">
        <f>Riesgo!C1529</f>
        <v>0</v>
      </c>
      <c r="F1525" s="75">
        <f t="shared" si="69"/>
        <v>-0.16017661518942936</v>
      </c>
      <c r="G1525" s="26">
        <f t="shared" si="70"/>
        <v>0</v>
      </c>
      <c r="H1525" s="26">
        <f t="shared" si="71"/>
        <v>0</v>
      </c>
    </row>
    <row r="1526" spans="1:8" x14ac:dyDescent="0.25">
      <c r="A1526" s="12">
        <f>Riesgo!C1530</f>
        <v>0</v>
      </c>
      <c r="F1526" s="75">
        <f t="shared" si="69"/>
        <v>-0.16017661518942936</v>
      </c>
      <c r="G1526" s="26">
        <f t="shared" si="70"/>
        <v>0</v>
      </c>
      <c r="H1526" s="26">
        <f t="shared" si="71"/>
        <v>0</v>
      </c>
    </row>
    <row r="1527" spans="1:8" x14ac:dyDescent="0.25">
      <c r="A1527" s="12">
        <f>Riesgo!C1531</f>
        <v>0</v>
      </c>
      <c r="F1527" s="75">
        <f t="shared" si="69"/>
        <v>-0.16017661518942936</v>
      </c>
      <c r="G1527" s="26">
        <f t="shared" si="70"/>
        <v>0</v>
      </c>
      <c r="H1527" s="26">
        <f t="shared" si="71"/>
        <v>0</v>
      </c>
    </row>
    <row r="1528" spans="1:8" x14ac:dyDescent="0.25">
      <c r="A1528" s="12">
        <f>Riesgo!C1532</f>
        <v>0</v>
      </c>
      <c r="F1528" s="75">
        <f t="shared" si="69"/>
        <v>-0.16017661518942936</v>
      </c>
      <c r="G1528" s="26">
        <f t="shared" si="70"/>
        <v>0</v>
      </c>
      <c r="H1528" s="26">
        <f t="shared" si="71"/>
        <v>0</v>
      </c>
    </row>
    <row r="1529" spans="1:8" x14ac:dyDescent="0.25">
      <c r="A1529" s="12">
        <f>Riesgo!C1533</f>
        <v>0</v>
      </c>
      <c r="F1529" s="75">
        <f t="shared" si="69"/>
        <v>-0.16017661518942936</v>
      </c>
      <c r="G1529" s="26">
        <f t="shared" si="70"/>
        <v>0</v>
      </c>
      <c r="H1529" s="26">
        <f t="shared" si="71"/>
        <v>0</v>
      </c>
    </row>
    <row r="1530" spans="1:8" x14ac:dyDescent="0.25">
      <c r="A1530" s="12">
        <f>Riesgo!C1534</f>
        <v>0.3863486456285764</v>
      </c>
      <c r="F1530" s="75">
        <f t="shared" si="69"/>
        <v>0.22617203043914705</v>
      </c>
      <c r="G1530" s="26">
        <f t="shared" si="70"/>
        <v>1.1569555950272786E-2</v>
      </c>
      <c r="H1530" s="26">
        <f t="shared" si="71"/>
        <v>2.6167099605525113E-3</v>
      </c>
    </row>
    <row r="1531" spans="1:8" x14ac:dyDescent="0.25">
      <c r="A1531" s="12">
        <f>Riesgo!C1535</f>
        <v>0</v>
      </c>
      <c r="F1531" s="75">
        <f t="shared" si="69"/>
        <v>-0.16017661518942936</v>
      </c>
      <c r="G1531" s="26">
        <f t="shared" si="70"/>
        <v>0</v>
      </c>
      <c r="H1531" s="26">
        <f t="shared" si="71"/>
        <v>0</v>
      </c>
    </row>
    <row r="1532" spans="1:8" x14ac:dyDescent="0.25">
      <c r="A1532" s="12">
        <f>Riesgo!C1536</f>
        <v>0</v>
      </c>
      <c r="F1532" s="75">
        <f t="shared" si="69"/>
        <v>-0.16017661518942936</v>
      </c>
      <c r="G1532" s="26">
        <f t="shared" si="70"/>
        <v>0</v>
      </c>
      <c r="H1532" s="26">
        <f t="shared" si="71"/>
        <v>0</v>
      </c>
    </row>
    <row r="1533" spans="1:8" x14ac:dyDescent="0.25">
      <c r="A1533" s="12">
        <f>Riesgo!C1537</f>
        <v>0.17834696649726772</v>
      </c>
      <c r="F1533" s="75">
        <f t="shared" si="69"/>
        <v>1.8170351307838367E-2</v>
      </c>
      <c r="G1533" s="26">
        <f t="shared" si="70"/>
        <v>5.9991534714167093E-6</v>
      </c>
      <c r="H1533" s="26">
        <f t="shared" si="71"/>
        <v>1.090067261252797E-7</v>
      </c>
    </row>
    <row r="1534" spans="1:8" x14ac:dyDescent="0.25">
      <c r="A1534" s="12">
        <f>Riesgo!C1538</f>
        <v>0.22056069630998537</v>
      </c>
      <c r="F1534" s="75">
        <f t="shared" si="69"/>
        <v>6.0384081120556016E-2</v>
      </c>
      <c r="G1534" s="26">
        <f t="shared" si="70"/>
        <v>2.2017468605629186E-4</v>
      </c>
      <c r="H1534" s="26">
        <f t="shared" si="71"/>
        <v>1.3295046103516081E-5</v>
      </c>
    </row>
    <row r="1535" spans="1:8" x14ac:dyDescent="0.25">
      <c r="A1535" s="12">
        <f>Riesgo!C1539</f>
        <v>0</v>
      </c>
      <c r="F1535" s="75">
        <f t="shared" si="69"/>
        <v>-0.16017661518942936</v>
      </c>
      <c r="G1535" s="26">
        <f t="shared" si="70"/>
        <v>0</v>
      </c>
      <c r="H1535" s="26">
        <f t="shared" si="71"/>
        <v>0</v>
      </c>
    </row>
    <row r="1536" spans="1:8" x14ac:dyDescent="0.25">
      <c r="A1536" s="12">
        <f>Riesgo!C1540</f>
        <v>0</v>
      </c>
      <c r="F1536" s="75">
        <f t="shared" si="69"/>
        <v>-0.16017661518942936</v>
      </c>
      <c r="G1536" s="26">
        <f t="shared" si="70"/>
        <v>0</v>
      </c>
      <c r="H1536" s="26">
        <f t="shared" si="71"/>
        <v>0</v>
      </c>
    </row>
    <row r="1537" spans="1:8" x14ac:dyDescent="0.25">
      <c r="A1537" s="12">
        <f>Riesgo!C1541</f>
        <v>0.13746329598483675</v>
      </c>
      <c r="F1537" s="75">
        <f t="shared" si="69"/>
        <v>-2.2713319204592602E-2</v>
      </c>
      <c r="G1537" s="26">
        <f t="shared" si="70"/>
        <v>-1.1717684842188877E-5</v>
      </c>
      <c r="H1537" s="26">
        <f t="shared" si="71"/>
        <v>2.6614751615945223E-7</v>
      </c>
    </row>
    <row r="1538" spans="1:8" x14ac:dyDescent="0.25">
      <c r="A1538" s="12">
        <f>Riesgo!C1542</f>
        <v>0</v>
      </c>
      <c r="F1538" s="75">
        <f t="shared" si="69"/>
        <v>-0.16017661518942936</v>
      </c>
      <c r="G1538" s="26">
        <f t="shared" si="70"/>
        <v>0</v>
      </c>
      <c r="H1538" s="26">
        <f t="shared" si="71"/>
        <v>0</v>
      </c>
    </row>
    <row r="1539" spans="1:8" x14ac:dyDescent="0.25">
      <c r="A1539" s="12">
        <f>Riesgo!C1543</f>
        <v>1.1480805249565521E-2</v>
      </c>
      <c r="F1539" s="75">
        <f t="shared" ref="F1539:F1602" si="72">A1539-$D$4</f>
        <v>-0.14869580993986384</v>
      </c>
      <c r="G1539" s="26">
        <f t="shared" ref="G1539:G1602" si="73">IF(A1539=0,0,(A1539-D$4)^3)</f>
        <v>-3.2877303628994908E-3</v>
      </c>
      <c r="H1539" s="26">
        <f t="shared" ref="H1539:H1602" si="74">IF(A1539=0,0,(A1539-D$4)^4)</f>
        <v>4.8887172917522225E-4</v>
      </c>
    </row>
    <row r="1540" spans="1:8" x14ac:dyDescent="0.25">
      <c r="A1540" s="12">
        <f>Riesgo!C1544</f>
        <v>0</v>
      </c>
      <c r="F1540" s="75">
        <f t="shared" si="72"/>
        <v>-0.16017661518942936</v>
      </c>
      <c r="G1540" s="26">
        <f t="shared" si="73"/>
        <v>0</v>
      </c>
      <c r="H1540" s="26">
        <f t="shared" si="74"/>
        <v>0</v>
      </c>
    </row>
    <row r="1541" spans="1:8" x14ac:dyDescent="0.25">
      <c r="A1541" s="12">
        <f>Riesgo!C1545</f>
        <v>0</v>
      </c>
      <c r="F1541" s="75">
        <f t="shared" si="72"/>
        <v>-0.16017661518942936</v>
      </c>
      <c r="G1541" s="26">
        <f t="shared" si="73"/>
        <v>0</v>
      </c>
      <c r="H1541" s="26">
        <f t="shared" si="74"/>
        <v>0</v>
      </c>
    </row>
    <row r="1542" spans="1:8" x14ac:dyDescent="0.25">
      <c r="A1542" s="12">
        <f>Riesgo!C1546</f>
        <v>0</v>
      </c>
      <c r="F1542" s="75">
        <f t="shared" si="72"/>
        <v>-0.16017661518942936</v>
      </c>
      <c r="G1542" s="26">
        <f t="shared" si="73"/>
        <v>0</v>
      </c>
      <c r="H1542" s="26">
        <f t="shared" si="74"/>
        <v>0</v>
      </c>
    </row>
    <row r="1543" spans="1:8" x14ac:dyDescent="0.25">
      <c r="A1543" s="12">
        <f>Riesgo!C1547</f>
        <v>5.5727396812532484E-2</v>
      </c>
      <c r="F1543" s="75">
        <f t="shared" si="72"/>
        <v>-0.10444921837689687</v>
      </c>
      <c r="G1543" s="26">
        <f t="shared" si="73"/>
        <v>-1.1395032892553823E-3</v>
      </c>
      <c r="H1543" s="26">
        <f t="shared" si="74"/>
        <v>1.1902022790062771E-4</v>
      </c>
    </row>
    <row r="1544" spans="1:8" x14ac:dyDescent="0.25">
      <c r="A1544" s="12">
        <f>Riesgo!C1548</f>
        <v>0</v>
      </c>
      <c r="F1544" s="75">
        <f t="shared" si="72"/>
        <v>-0.16017661518942936</v>
      </c>
      <c r="G1544" s="26">
        <f t="shared" si="73"/>
        <v>0</v>
      </c>
      <c r="H1544" s="26">
        <f t="shared" si="74"/>
        <v>0</v>
      </c>
    </row>
    <row r="1545" spans="1:8" x14ac:dyDescent="0.25">
      <c r="A1545" s="12">
        <f>Riesgo!C1549</f>
        <v>1.5315765233632797E-2</v>
      </c>
      <c r="F1545" s="75">
        <f t="shared" si="72"/>
        <v>-0.14486084995579657</v>
      </c>
      <c r="G1545" s="26">
        <f t="shared" si="73"/>
        <v>-3.0398565310571818E-3</v>
      </c>
      <c r="H1545" s="26">
        <f t="shared" si="74"/>
        <v>4.403562008326227E-4</v>
      </c>
    </row>
    <row r="1546" spans="1:8" x14ac:dyDescent="0.25">
      <c r="A1546" s="12">
        <f>Riesgo!C1550</f>
        <v>0</v>
      </c>
      <c r="F1546" s="75">
        <f t="shared" si="72"/>
        <v>-0.16017661518942936</v>
      </c>
      <c r="G1546" s="26">
        <f t="shared" si="73"/>
        <v>0</v>
      </c>
      <c r="H1546" s="26">
        <f t="shared" si="74"/>
        <v>0</v>
      </c>
    </row>
    <row r="1547" spans="1:8" x14ac:dyDescent="0.25">
      <c r="A1547" s="12">
        <f>Riesgo!C1551</f>
        <v>0</v>
      </c>
      <c r="F1547" s="75">
        <f t="shared" si="72"/>
        <v>-0.16017661518942936</v>
      </c>
      <c r="G1547" s="26">
        <f t="shared" si="73"/>
        <v>0</v>
      </c>
      <c r="H1547" s="26">
        <f t="shared" si="74"/>
        <v>0</v>
      </c>
    </row>
    <row r="1548" spans="1:8" x14ac:dyDescent="0.25">
      <c r="A1548" s="12">
        <f>Riesgo!C1552</f>
        <v>0</v>
      </c>
      <c r="F1548" s="75">
        <f t="shared" si="72"/>
        <v>-0.16017661518942936</v>
      </c>
      <c r="G1548" s="26">
        <f t="shared" si="73"/>
        <v>0</v>
      </c>
      <c r="H1548" s="26">
        <f t="shared" si="74"/>
        <v>0</v>
      </c>
    </row>
    <row r="1549" spans="1:8" x14ac:dyDescent="0.25">
      <c r="A1549" s="12">
        <f>Riesgo!C1553</f>
        <v>0</v>
      </c>
      <c r="F1549" s="75">
        <f t="shared" si="72"/>
        <v>-0.16017661518942936</v>
      </c>
      <c r="G1549" s="26">
        <f t="shared" si="73"/>
        <v>0</v>
      </c>
      <c r="H1549" s="26">
        <f t="shared" si="74"/>
        <v>0</v>
      </c>
    </row>
    <row r="1550" spans="1:8" x14ac:dyDescent="0.25">
      <c r="A1550" s="12">
        <f>Riesgo!C1554</f>
        <v>0.28593133309703028</v>
      </c>
      <c r="F1550" s="75">
        <f t="shared" si="72"/>
        <v>0.12575471790760093</v>
      </c>
      <c r="G1550" s="26">
        <f t="shared" si="73"/>
        <v>1.9887164314754697E-3</v>
      </c>
      <c r="H1550" s="26">
        <f t="shared" si="74"/>
        <v>2.5009047383840846E-4</v>
      </c>
    </row>
    <row r="1551" spans="1:8" x14ac:dyDescent="0.25">
      <c r="A1551" s="12">
        <f>Riesgo!C1555</f>
        <v>0</v>
      </c>
      <c r="F1551" s="75">
        <f t="shared" si="72"/>
        <v>-0.16017661518942936</v>
      </c>
      <c r="G1551" s="26">
        <f t="shared" si="73"/>
        <v>0</v>
      </c>
      <c r="H1551" s="26">
        <f t="shared" si="74"/>
        <v>0</v>
      </c>
    </row>
    <row r="1552" spans="1:8" x14ac:dyDescent="0.25">
      <c r="A1552" s="12">
        <f>Riesgo!C1556</f>
        <v>4.2879052227832407E-2</v>
      </c>
      <c r="F1552" s="75">
        <f t="shared" si="72"/>
        <v>-0.11729756296159695</v>
      </c>
      <c r="G1552" s="26">
        <f t="shared" si="73"/>
        <v>-1.6138641233355885E-3</v>
      </c>
      <c r="H1552" s="26">
        <f t="shared" si="74"/>
        <v>1.8930232861841863E-4</v>
      </c>
    </row>
    <row r="1553" spans="1:8" x14ac:dyDescent="0.25">
      <c r="A1553" s="12">
        <f>Riesgo!C1557</f>
        <v>0</v>
      </c>
      <c r="F1553" s="75">
        <f t="shared" si="72"/>
        <v>-0.16017661518942936</v>
      </c>
      <c r="G1553" s="26">
        <f t="shared" si="73"/>
        <v>0</v>
      </c>
      <c r="H1553" s="26">
        <f t="shared" si="74"/>
        <v>0</v>
      </c>
    </row>
    <row r="1554" spans="1:8" x14ac:dyDescent="0.25">
      <c r="A1554" s="12">
        <f>Riesgo!C1558</f>
        <v>2.532798690663185E-2</v>
      </c>
      <c r="F1554" s="75">
        <f t="shared" si="72"/>
        <v>-0.13484862828279751</v>
      </c>
      <c r="G1554" s="26">
        <f t="shared" si="73"/>
        <v>-2.452108027819205E-3</v>
      </c>
      <c r="H1554" s="26">
        <f t="shared" si="74"/>
        <v>3.306634039526557E-4</v>
      </c>
    </row>
    <row r="1555" spans="1:8" x14ac:dyDescent="0.25">
      <c r="A1555" s="12">
        <f>Riesgo!C1559</f>
        <v>0.16588844251941004</v>
      </c>
      <c r="F1555" s="75">
        <f t="shared" si="72"/>
        <v>5.7118273299806843E-3</v>
      </c>
      <c r="G1555" s="26">
        <f t="shared" si="73"/>
        <v>1.8634820355375151E-7</v>
      </c>
      <c r="H1555" s="26">
        <f t="shared" si="74"/>
        <v>1.0643887619511215E-9</v>
      </c>
    </row>
    <row r="1556" spans="1:8" x14ac:dyDescent="0.25">
      <c r="A1556" s="12">
        <f>Riesgo!C1560</f>
        <v>0</v>
      </c>
      <c r="F1556" s="75">
        <f t="shared" si="72"/>
        <v>-0.16017661518942936</v>
      </c>
      <c r="G1556" s="26">
        <f t="shared" si="73"/>
        <v>0</v>
      </c>
      <c r="H1556" s="26">
        <f t="shared" si="74"/>
        <v>0</v>
      </c>
    </row>
    <row r="1557" spans="1:8" x14ac:dyDescent="0.25">
      <c r="A1557" s="12">
        <f>Riesgo!C1561</f>
        <v>0.14863965608674334</v>
      </c>
      <c r="F1557" s="75">
        <f t="shared" si="72"/>
        <v>-1.1536959102686012E-2</v>
      </c>
      <c r="G1557" s="26">
        <f t="shared" si="73"/>
        <v>-1.5355857006227572E-6</v>
      </c>
      <c r="H1557" s="26">
        <f t="shared" si="74"/>
        <v>1.7715989426754195E-8</v>
      </c>
    </row>
    <row r="1558" spans="1:8" x14ac:dyDescent="0.25">
      <c r="A1558" s="12">
        <f>Riesgo!C1562</f>
        <v>0</v>
      </c>
      <c r="F1558" s="75">
        <f t="shared" si="72"/>
        <v>-0.16017661518942936</v>
      </c>
      <c r="G1558" s="26">
        <f t="shared" si="73"/>
        <v>0</v>
      </c>
      <c r="H1558" s="26">
        <f t="shared" si="74"/>
        <v>0</v>
      </c>
    </row>
    <row r="1559" spans="1:8" x14ac:dyDescent="0.25">
      <c r="A1559" s="12">
        <f>Riesgo!C1563</f>
        <v>0.41269393154386003</v>
      </c>
      <c r="F1559" s="75">
        <f t="shared" si="72"/>
        <v>0.25251731635443064</v>
      </c>
      <c r="G1559" s="26">
        <f t="shared" si="73"/>
        <v>1.6101765429612717E-2</v>
      </c>
      <c r="H1559" s="26">
        <f t="shared" si="74"/>
        <v>4.0659745948543489E-3</v>
      </c>
    </row>
    <row r="1560" spans="1:8" x14ac:dyDescent="0.25">
      <c r="A1560" s="12">
        <f>Riesgo!C1564</f>
        <v>0.30372506474668626</v>
      </c>
      <c r="F1560" s="75">
        <f t="shared" si="72"/>
        <v>0.1435484495572569</v>
      </c>
      <c r="G1560" s="26">
        <f t="shared" si="73"/>
        <v>2.9579819418383058E-3</v>
      </c>
      <c r="H1560" s="26">
        <f t="shared" si="74"/>
        <v>4.2461372156925282E-4</v>
      </c>
    </row>
    <row r="1561" spans="1:8" x14ac:dyDescent="0.25">
      <c r="A1561" s="12">
        <f>Riesgo!C1565</f>
        <v>0</v>
      </c>
      <c r="F1561" s="75">
        <f t="shared" si="72"/>
        <v>-0.16017661518942936</v>
      </c>
      <c r="G1561" s="26">
        <f t="shared" si="73"/>
        <v>0</v>
      </c>
      <c r="H1561" s="26">
        <f t="shared" si="74"/>
        <v>0</v>
      </c>
    </row>
    <row r="1562" spans="1:8" x14ac:dyDescent="0.25">
      <c r="A1562" s="12">
        <f>Riesgo!C1566</f>
        <v>0</v>
      </c>
      <c r="F1562" s="75">
        <f t="shared" si="72"/>
        <v>-0.16017661518942936</v>
      </c>
      <c r="G1562" s="26">
        <f t="shared" si="73"/>
        <v>0</v>
      </c>
      <c r="H1562" s="26">
        <f t="shared" si="74"/>
        <v>0</v>
      </c>
    </row>
    <row r="1563" spans="1:8" x14ac:dyDescent="0.25">
      <c r="A1563" s="12">
        <f>Riesgo!C1567</f>
        <v>0.68606759107109005</v>
      </c>
      <c r="F1563" s="75">
        <f t="shared" si="72"/>
        <v>0.52589097588166067</v>
      </c>
      <c r="G1563" s="26">
        <f t="shared" si="73"/>
        <v>0.14544110168432289</v>
      </c>
      <c r="H1563" s="26">
        <f t="shared" si="74"/>
        <v>7.6486162898072405E-2</v>
      </c>
    </row>
    <row r="1564" spans="1:8" x14ac:dyDescent="0.25">
      <c r="A1564" s="12">
        <f>Riesgo!C1568</f>
        <v>0.58845788731395587</v>
      </c>
      <c r="F1564" s="75">
        <f t="shared" si="72"/>
        <v>0.42828127212452649</v>
      </c>
      <c r="G1564" s="26">
        <f t="shared" si="73"/>
        <v>7.8557427263216656E-2</v>
      </c>
      <c r="H1564" s="26">
        <f t="shared" si="74"/>
        <v>3.3644674883120389E-2</v>
      </c>
    </row>
    <row r="1565" spans="1:8" x14ac:dyDescent="0.25">
      <c r="A1565" s="12">
        <f>Riesgo!C1569</f>
        <v>0</v>
      </c>
      <c r="F1565" s="75">
        <f t="shared" si="72"/>
        <v>-0.16017661518942936</v>
      </c>
      <c r="G1565" s="26">
        <f t="shared" si="73"/>
        <v>0</v>
      </c>
      <c r="H1565" s="26">
        <f t="shared" si="74"/>
        <v>0</v>
      </c>
    </row>
    <row r="1566" spans="1:8" x14ac:dyDescent="0.25">
      <c r="A1566" s="12">
        <f>Riesgo!C1570</f>
        <v>0</v>
      </c>
      <c r="F1566" s="75">
        <f t="shared" si="72"/>
        <v>-0.16017661518942936</v>
      </c>
      <c r="G1566" s="26">
        <f t="shared" si="73"/>
        <v>0</v>
      </c>
      <c r="H1566" s="26">
        <f t="shared" si="74"/>
        <v>0</v>
      </c>
    </row>
    <row r="1567" spans="1:8" x14ac:dyDescent="0.25">
      <c r="A1567" s="12">
        <f>Riesgo!C1571</f>
        <v>0.17769677056712679</v>
      </c>
      <c r="F1567" s="75">
        <f t="shared" si="72"/>
        <v>1.7520155377697438E-2</v>
      </c>
      <c r="G1567" s="26">
        <f t="shared" si="73"/>
        <v>5.3779140890080591E-6</v>
      </c>
      <c r="H1567" s="26">
        <f t="shared" si="74"/>
        <v>9.4221890447329355E-8</v>
      </c>
    </row>
    <row r="1568" spans="1:8" x14ac:dyDescent="0.25">
      <c r="A1568" s="12">
        <f>Riesgo!C1572</f>
        <v>0</v>
      </c>
      <c r="F1568" s="75">
        <f t="shared" si="72"/>
        <v>-0.16017661518942936</v>
      </c>
      <c r="G1568" s="26">
        <f t="shared" si="73"/>
        <v>0</v>
      </c>
      <c r="H1568" s="26">
        <f t="shared" si="74"/>
        <v>0</v>
      </c>
    </row>
    <row r="1569" spans="1:8" x14ac:dyDescent="0.25">
      <c r="A1569" s="12">
        <f>Riesgo!C1573</f>
        <v>0</v>
      </c>
      <c r="F1569" s="75">
        <f t="shared" si="72"/>
        <v>-0.16017661518942936</v>
      </c>
      <c r="G1569" s="26">
        <f t="shared" si="73"/>
        <v>0</v>
      </c>
      <c r="H1569" s="26">
        <f t="shared" si="74"/>
        <v>0</v>
      </c>
    </row>
    <row r="1570" spans="1:8" x14ac:dyDescent="0.25">
      <c r="A1570" s="12">
        <f>Riesgo!C1574</f>
        <v>0</v>
      </c>
      <c r="F1570" s="75">
        <f t="shared" si="72"/>
        <v>-0.16017661518942936</v>
      </c>
      <c r="G1570" s="26">
        <f t="shared" si="73"/>
        <v>0</v>
      </c>
      <c r="H1570" s="26">
        <f t="shared" si="74"/>
        <v>0</v>
      </c>
    </row>
    <row r="1571" spans="1:8" x14ac:dyDescent="0.25">
      <c r="A1571" s="12">
        <f>Riesgo!C1575</f>
        <v>0.35306590695343459</v>
      </c>
      <c r="F1571" s="75">
        <f t="shared" si="72"/>
        <v>0.19288929176400524</v>
      </c>
      <c r="G1571" s="26">
        <f t="shared" si="73"/>
        <v>7.1766927818009453E-3</v>
      </c>
      <c r="H1571" s="26">
        <f t="shared" si="74"/>
        <v>1.3843071878894332E-3</v>
      </c>
    </row>
    <row r="1572" spans="1:8" x14ac:dyDescent="0.25">
      <c r="A1572" s="12">
        <f>Riesgo!C1576</f>
        <v>0</v>
      </c>
      <c r="F1572" s="75">
        <f t="shared" si="72"/>
        <v>-0.16017661518942936</v>
      </c>
      <c r="G1572" s="26">
        <f t="shared" si="73"/>
        <v>0</v>
      </c>
      <c r="H1572" s="26">
        <f t="shared" si="74"/>
        <v>0</v>
      </c>
    </row>
    <row r="1573" spans="1:8" x14ac:dyDescent="0.25">
      <c r="A1573" s="12">
        <f>Riesgo!C1577</f>
        <v>0.56541591303985406</v>
      </c>
      <c r="F1573" s="75">
        <f t="shared" si="72"/>
        <v>0.40523929785042467</v>
      </c>
      <c r="G1573" s="26">
        <f t="shared" si="73"/>
        <v>6.654794707855613E-2</v>
      </c>
      <c r="H1573" s="26">
        <f t="shared" si="74"/>
        <v>2.6967843347501304E-2</v>
      </c>
    </row>
    <row r="1574" spans="1:8" x14ac:dyDescent="0.25">
      <c r="A1574" s="12">
        <f>Riesgo!C1578</f>
        <v>0</v>
      </c>
      <c r="F1574" s="75">
        <f t="shared" si="72"/>
        <v>-0.16017661518942936</v>
      </c>
      <c r="G1574" s="26">
        <f t="shared" si="73"/>
        <v>0</v>
      </c>
      <c r="H1574" s="26">
        <f t="shared" si="74"/>
        <v>0</v>
      </c>
    </row>
    <row r="1575" spans="1:8" x14ac:dyDescent="0.25">
      <c r="A1575" s="12">
        <f>Riesgo!C1579</f>
        <v>9.3912247370744509E-2</v>
      </c>
      <c r="F1575" s="75">
        <f t="shared" si="72"/>
        <v>-6.6264367818684847E-2</v>
      </c>
      <c r="G1575" s="26">
        <f t="shared" si="73"/>
        <v>-2.909646154193554E-4</v>
      </c>
      <c r="H1575" s="26">
        <f t="shared" si="74"/>
        <v>1.9280586298370349E-5</v>
      </c>
    </row>
    <row r="1576" spans="1:8" x14ac:dyDescent="0.25">
      <c r="A1576" s="12">
        <f>Riesgo!C1580</f>
        <v>0</v>
      </c>
      <c r="F1576" s="75">
        <f t="shared" si="72"/>
        <v>-0.16017661518942936</v>
      </c>
      <c r="G1576" s="26">
        <f t="shared" si="73"/>
        <v>0</v>
      </c>
      <c r="H1576" s="26">
        <f t="shared" si="74"/>
        <v>0</v>
      </c>
    </row>
    <row r="1577" spans="1:8" x14ac:dyDescent="0.25">
      <c r="A1577" s="12">
        <f>Riesgo!C1581</f>
        <v>0</v>
      </c>
      <c r="F1577" s="75">
        <f t="shared" si="72"/>
        <v>-0.16017661518942936</v>
      </c>
      <c r="G1577" s="26">
        <f t="shared" si="73"/>
        <v>0</v>
      </c>
      <c r="H1577" s="26">
        <f t="shared" si="74"/>
        <v>0</v>
      </c>
    </row>
    <row r="1578" spans="1:8" x14ac:dyDescent="0.25">
      <c r="A1578" s="12">
        <f>Riesgo!C1582</f>
        <v>0.24746105596498255</v>
      </c>
      <c r="F1578" s="75">
        <f t="shared" si="72"/>
        <v>8.7284440775553196E-2</v>
      </c>
      <c r="G1578" s="26">
        <f t="shared" si="73"/>
        <v>6.6498293631441169E-4</v>
      </c>
      <c r="H1578" s="26">
        <f t="shared" si="74"/>
        <v>5.8042663721488724E-5</v>
      </c>
    </row>
    <row r="1579" spans="1:8" x14ac:dyDescent="0.25">
      <c r="A1579" s="12">
        <f>Riesgo!C1583</f>
        <v>1</v>
      </c>
      <c r="F1579" s="75">
        <f t="shared" si="72"/>
        <v>0.83982338481057062</v>
      </c>
      <c r="G1579" s="26">
        <f t="shared" si="73"/>
        <v>0.59233021956767806</v>
      </c>
      <c r="H1579" s="26">
        <f t="shared" si="74"/>
        <v>0.49745276992291593</v>
      </c>
    </row>
    <row r="1580" spans="1:8" x14ac:dyDescent="0.25">
      <c r="A1580" s="12">
        <f>Riesgo!C1584</f>
        <v>0.19560157390345315</v>
      </c>
      <c r="F1580" s="75">
        <f t="shared" si="72"/>
        <v>3.5424958714023791E-2</v>
      </c>
      <c r="G1580" s="26">
        <f t="shared" si="73"/>
        <v>4.4455761957698366E-5</v>
      </c>
      <c r="H1580" s="26">
        <f t="shared" si="74"/>
        <v>1.5748435319519341E-6</v>
      </c>
    </row>
    <row r="1581" spans="1:8" x14ac:dyDescent="0.25">
      <c r="A1581" s="12">
        <f>Riesgo!C1585</f>
        <v>0.41506331583320083</v>
      </c>
      <c r="F1581" s="75">
        <f t="shared" si="72"/>
        <v>0.2548867006437715</v>
      </c>
      <c r="G1581" s="26">
        <f t="shared" si="73"/>
        <v>1.6559282946738585E-2</v>
      </c>
      <c r="H1581" s="26">
        <f t="shared" si="74"/>
        <v>4.220740995320868E-3</v>
      </c>
    </row>
    <row r="1582" spans="1:8" x14ac:dyDescent="0.25">
      <c r="A1582" s="12">
        <f>Riesgo!C1586</f>
        <v>0.16959078764686578</v>
      </c>
      <c r="F1582" s="75">
        <f t="shared" si="72"/>
        <v>9.4141724574364205E-3</v>
      </c>
      <c r="G1582" s="26">
        <f t="shared" si="73"/>
        <v>8.3434650207500955E-7</v>
      </c>
      <c r="H1582" s="26">
        <f t="shared" si="74"/>
        <v>7.8546818597929749E-9</v>
      </c>
    </row>
    <row r="1583" spans="1:8" x14ac:dyDescent="0.25">
      <c r="A1583" s="12">
        <f>Riesgo!C1587</f>
        <v>0.33312779735523135</v>
      </c>
      <c r="F1583" s="75">
        <f t="shared" si="72"/>
        <v>0.17295118216580199</v>
      </c>
      <c r="G1583" s="26">
        <f t="shared" si="73"/>
        <v>5.173335029875427E-3</v>
      </c>
      <c r="H1583" s="26">
        <f t="shared" si="74"/>
        <v>8.9473440915670971E-4</v>
      </c>
    </row>
    <row r="1584" spans="1:8" x14ac:dyDescent="0.25">
      <c r="A1584" s="12">
        <f>Riesgo!C1588</f>
        <v>8.0471853180384759E-2</v>
      </c>
      <c r="F1584" s="75">
        <f t="shared" si="72"/>
        <v>-7.9704762009044597E-2</v>
      </c>
      <c r="G1584" s="26">
        <f t="shared" si="73"/>
        <v>-5.0635232455221047E-4</v>
      </c>
      <c r="H1584" s="26">
        <f t="shared" si="74"/>
        <v>4.0358691521160445E-5</v>
      </c>
    </row>
    <row r="1585" spans="1:8" x14ac:dyDescent="0.25">
      <c r="A1585" s="12">
        <f>Riesgo!C1589</f>
        <v>0.33438239293148703</v>
      </c>
      <c r="F1585" s="75">
        <f t="shared" si="72"/>
        <v>0.17420577774205767</v>
      </c>
      <c r="G1585" s="26">
        <f t="shared" si="73"/>
        <v>5.2867364932872698E-3</v>
      </c>
      <c r="H1585" s="26">
        <f t="shared" si="74"/>
        <v>9.2098004253042748E-4</v>
      </c>
    </row>
    <row r="1586" spans="1:8" x14ac:dyDescent="0.25">
      <c r="A1586" s="12">
        <f>Riesgo!C1590</f>
        <v>0</v>
      </c>
      <c r="F1586" s="75">
        <f t="shared" si="72"/>
        <v>-0.16017661518942936</v>
      </c>
      <c r="G1586" s="26">
        <f t="shared" si="73"/>
        <v>0</v>
      </c>
      <c r="H1586" s="26">
        <f t="shared" si="74"/>
        <v>0</v>
      </c>
    </row>
    <row r="1587" spans="1:8" x14ac:dyDescent="0.25">
      <c r="A1587" s="12">
        <f>Riesgo!C1591</f>
        <v>0</v>
      </c>
      <c r="F1587" s="75">
        <f t="shared" si="72"/>
        <v>-0.16017661518942936</v>
      </c>
      <c r="G1587" s="26">
        <f t="shared" si="73"/>
        <v>0</v>
      </c>
      <c r="H1587" s="26">
        <f t="shared" si="74"/>
        <v>0</v>
      </c>
    </row>
    <row r="1588" spans="1:8" x14ac:dyDescent="0.25">
      <c r="A1588" s="12">
        <f>Riesgo!C1592</f>
        <v>0</v>
      </c>
      <c r="F1588" s="75">
        <f t="shared" si="72"/>
        <v>-0.16017661518942936</v>
      </c>
      <c r="G1588" s="26">
        <f t="shared" si="73"/>
        <v>0</v>
      </c>
      <c r="H1588" s="26">
        <f t="shared" si="74"/>
        <v>0</v>
      </c>
    </row>
    <row r="1589" spans="1:8" x14ac:dyDescent="0.25">
      <c r="A1589" s="12">
        <f>Riesgo!C1593</f>
        <v>0</v>
      </c>
      <c r="F1589" s="75">
        <f t="shared" si="72"/>
        <v>-0.16017661518942936</v>
      </c>
      <c r="G1589" s="26">
        <f t="shared" si="73"/>
        <v>0</v>
      </c>
      <c r="H1589" s="26">
        <f t="shared" si="74"/>
        <v>0</v>
      </c>
    </row>
    <row r="1590" spans="1:8" x14ac:dyDescent="0.25">
      <c r="A1590" s="12">
        <f>Riesgo!C1594</f>
        <v>0</v>
      </c>
      <c r="F1590" s="75">
        <f t="shared" si="72"/>
        <v>-0.16017661518942936</v>
      </c>
      <c r="G1590" s="26">
        <f t="shared" si="73"/>
        <v>0</v>
      </c>
      <c r="H1590" s="26">
        <f t="shared" si="74"/>
        <v>0</v>
      </c>
    </row>
    <row r="1591" spans="1:8" x14ac:dyDescent="0.25">
      <c r="A1591" s="12">
        <f>Riesgo!C1595</f>
        <v>0</v>
      </c>
      <c r="F1591" s="75">
        <f t="shared" si="72"/>
        <v>-0.16017661518942936</v>
      </c>
      <c r="G1591" s="26">
        <f t="shared" si="73"/>
        <v>0</v>
      </c>
      <c r="H1591" s="26">
        <f t="shared" si="74"/>
        <v>0</v>
      </c>
    </row>
    <row r="1592" spans="1:8" x14ac:dyDescent="0.25">
      <c r="A1592" s="12">
        <f>Riesgo!C1596</f>
        <v>0</v>
      </c>
      <c r="F1592" s="75">
        <f t="shared" si="72"/>
        <v>-0.16017661518942936</v>
      </c>
      <c r="G1592" s="26">
        <f t="shared" si="73"/>
        <v>0</v>
      </c>
      <c r="H1592" s="26">
        <f t="shared" si="74"/>
        <v>0</v>
      </c>
    </row>
    <row r="1593" spans="1:8" x14ac:dyDescent="0.25">
      <c r="A1593" s="12">
        <f>Riesgo!C1597</f>
        <v>0</v>
      </c>
      <c r="F1593" s="75">
        <f t="shared" si="72"/>
        <v>-0.16017661518942936</v>
      </c>
      <c r="G1593" s="26">
        <f t="shared" si="73"/>
        <v>0</v>
      </c>
      <c r="H1593" s="26">
        <f t="shared" si="74"/>
        <v>0</v>
      </c>
    </row>
    <row r="1594" spans="1:8" x14ac:dyDescent="0.25">
      <c r="A1594" s="12">
        <f>Riesgo!C1598</f>
        <v>0</v>
      </c>
      <c r="F1594" s="75">
        <f t="shared" si="72"/>
        <v>-0.16017661518942936</v>
      </c>
      <c r="G1594" s="26">
        <f t="shared" si="73"/>
        <v>0</v>
      </c>
      <c r="H1594" s="26">
        <f t="shared" si="74"/>
        <v>0</v>
      </c>
    </row>
    <row r="1595" spans="1:8" x14ac:dyDescent="0.25">
      <c r="A1595" s="12">
        <f>Riesgo!C1599</f>
        <v>0</v>
      </c>
      <c r="F1595" s="75">
        <f t="shared" si="72"/>
        <v>-0.16017661518942936</v>
      </c>
      <c r="G1595" s="26">
        <f t="shared" si="73"/>
        <v>0</v>
      </c>
      <c r="H1595" s="26">
        <f t="shared" si="74"/>
        <v>0</v>
      </c>
    </row>
    <row r="1596" spans="1:8" x14ac:dyDescent="0.25">
      <c r="A1596" s="12">
        <f>Riesgo!C1600</f>
        <v>0</v>
      </c>
      <c r="F1596" s="75">
        <f t="shared" si="72"/>
        <v>-0.16017661518942936</v>
      </c>
      <c r="G1596" s="26">
        <f t="shared" si="73"/>
        <v>0</v>
      </c>
      <c r="H1596" s="26">
        <f t="shared" si="74"/>
        <v>0</v>
      </c>
    </row>
    <row r="1597" spans="1:8" x14ac:dyDescent="0.25">
      <c r="A1597" s="12">
        <f>Riesgo!C1601</f>
        <v>0</v>
      </c>
      <c r="F1597" s="75">
        <f t="shared" si="72"/>
        <v>-0.16017661518942936</v>
      </c>
      <c r="G1597" s="26">
        <f t="shared" si="73"/>
        <v>0</v>
      </c>
      <c r="H1597" s="26">
        <f t="shared" si="74"/>
        <v>0</v>
      </c>
    </row>
    <row r="1598" spans="1:8" x14ac:dyDescent="0.25">
      <c r="A1598" s="12">
        <f>Riesgo!C1602</f>
        <v>0.3183769167726202</v>
      </c>
      <c r="F1598" s="75">
        <f t="shared" si="72"/>
        <v>0.15820030158319084</v>
      </c>
      <c r="G1598" s="26">
        <f t="shared" si="73"/>
        <v>3.9593320114278572E-3</v>
      </c>
      <c r="H1598" s="26">
        <f t="shared" si="74"/>
        <v>6.2636751827586869E-4</v>
      </c>
    </row>
    <row r="1599" spans="1:8" x14ac:dyDescent="0.25">
      <c r="A1599" s="12">
        <f>Riesgo!C1603</f>
        <v>0</v>
      </c>
      <c r="F1599" s="75">
        <f t="shared" si="72"/>
        <v>-0.16017661518942936</v>
      </c>
      <c r="G1599" s="26">
        <f t="shared" si="73"/>
        <v>0</v>
      </c>
      <c r="H1599" s="26">
        <f t="shared" si="74"/>
        <v>0</v>
      </c>
    </row>
    <row r="1600" spans="1:8" x14ac:dyDescent="0.25">
      <c r="A1600" s="12">
        <f>Riesgo!C1604</f>
        <v>0.34710137851507172</v>
      </c>
      <c r="F1600" s="75">
        <f t="shared" si="72"/>
        <v>0.18692476332564237</v>
      </c>
      <c r="G1600" s="26">
        <f t="shared" si="73"/>
        <v>6.5313133213498542E-3</v>
      </c>
      <c r="H1600" s="26">
        <f t="shared" si="74"/>
        <v>1.2208641967989368E-3</v>
      </c>
    </row>
    <row r="1601" spans="1:8" x14ac:dyDescent="0.25">
      <c r="A1601" s="12">
        <f>Riesgo!C1605</f>
        <v>0</v>
      </c>
      <c r="F1601" s="75">
        <f t="shared" si="72"/>
        <v>-0.16017661518942936</v>
      </c>
      <c r="G1601" s="26">
        <f t="shared" si="73"/>
        <v>0</v>
      </c>
      <c r="H1601" s="26">
        <f t="shared" si="74"/>
        <v>0</v>
      </c>
    </row>
    <row r="1602" spans="1:8" x14ac:dyDescent="0.25">
      <c r="A1602" s="12">
        <f>Riesgo!C1606</f>
        <v>0</v>
      </c>
      <c r="F1602" s="75">
        <f t="shared" si="72"/>
        <v>-0.16017661518942936</v>
      </c>
      <c r="G1602" s="26">
        <f t="shared" si="73"/>
        <v>0</v>
      </c>
      <c r="H1602" s="26">
        <f t="shared" si="74"/>
        <v>0</v>
      </c>
    </row>
    <row r="1603" spans="1:8" x14ac:dyDescent="0.25">
      <c r="A1603" s="12">
        <f>Riesgo!C1607</f>
        <v>0.27787691072496401</v>
      </c>
      <c r="F1603" s="75">
        <f t="shared" ref="F1603:F1666" si="75">A1603-$D$4</f>
        <v>0.11770029553553465</v>
      </c>
      <c r="G1603" s="26">
        <f t="shared" ref="G1603:G1666" si="76">IF(A1603=0,0,(A1603-D$4)^3)</f>
        <v>1.6305445154492408E-3</v>
      </c>
      <c r="H1603" s="26">
        <f t="shared" ref="H1603:H1666" si="77">IF(A1603=0,0,(A1603-D$4)^4)</f>
        <v>1.9191557135222079E-4</v>
      </c>
    </row>
    <row r="1604" spans="1:8" x14ac:dyDescent="0.25">
      <c r="A1604" s="12">
        <f>Riesgo!C1608</f>
        <v>0.22276203758425958</v>
      </c>
      <c r="F1604" s="75">
        <f t="shared" si="75"/>
        <v>6.2585422394830226E-2</v>
      </c>
      <c r="G1604" s="26">
        <f t="shared" si="76"/>
        <v>2.4514303749753114E-4</v>
      </c>
      <c r="H1604" s="26">
        <f t="shared" si="77"/>
        <v>1.534238054893469E-5</v>
      </c>
    </row>
    <row r="1605" spans="1:8" x14ac:dyDescent="0.25">
      <c r="A1605" s="12">
        <f>Riesgo!C1609</f>
        <v>0</v>
      </c>
      <c r="F1605" s="75">
        <f t="shared" si="75"/>
        <v>-0.16017661518942936</v>
      </c>
      <c r="G1605" s="26">
        <f t="shared" si="76"/>
        <v>0</v>
      </c>
      <c r="H1605" s="26">
        <f t="shared" si="77"/>
        <v>0</v>
      </c>
    </row>
    <row r="1606" spans="1:8" x14ac:dyDescent="0.25">
      <c r="A1606" s="12">
        <f>Riesgo!C1610</f>
        <v>0</v>
      </c>
      <c r="F1606" s="75">
        <f t="shared" si="75"/>
        <v>-0.16017661518942936</v>
      </c>
      <c r="G1606" s="26">
        <f t="shared" si="76"/>
        <v>0</v>
      </c>
      <c r="H1606" s="26">
        <f t="shared" si="77"/>
        <v>0</v>
      </c>
    </row>
    <row r="1607" spans="1:8" x14ac:dyDescent="0.25">
      <c r="A1607" s="12">
        <f>Riesgo!C1611</f>
        <v>0</v>
      </c>
      <c r="F1607" s="75">
        <f t="shared" si="75"/>
        <v>-0.16017661518942936</v>
      </c>
      <c r="G1607" s="26">
        <f t="shared" si="76"/>
        <v>0</v>
      </c>
      <c r="H1607" s="26">
        <f t="shared" si="77"/>
        <v>0</v>
      </c>
    </row>
    <row r="1608" spans="1:8" x14ac:dyDescent="0.25">
      <c r="A1608" s="12">
        <f>Riesgo!C1612</f>
        <v>0</v>
      </c>
      <c r="F1608" s="75">
        <f t="shared" si="75"/>
        <v>-0.16017661518942936</v>
      </c>
      <c r="G1608" s="26">
        <f t="shared" si="76"/>
        <v>0</v>
      </c>
      <c r="H1608" s="26">
        <f t="shared" si="77"/>
        <v>0</v>
      </c>
    </row>
    <row r="1609" spans="1:8" x14ac:dyDescent="0.25">
      <c r="A1609" s="12">
        <f>Riesgo!C1613</f>
        <v>0</v>
      </c>
      <c r="F1609" s="75">
        <f t="shared" si="75"/>
        <v>-0.16017661518942936</v>
      </c>
      <c r="G1609" s="26">
        <f t="shared" si="76"/>
        <v>0</v>
      </c>
      <c r="H1609" s="26">
        <f t="shared" si="77"/>
        <v>0</v>
      </c>
    </row>
    <row r="1610" spans="1:8" x14ac:dyDescent="0.25">
      <c r="A1610" s="12">
        <f>Riesgo!C1614</f>
        <v>0</v>
      </c>
      <c r="F1610" s="75">
        <f t="shared" si="75"/>
        <v>-0.16017661518942936</v>
      </c>
      <c r="G1610" s="26">
        <f t="shared" si="76"/>
        <v>0</v>
      </c>
      <c r="H1610" s="26">
        <f t="shared" si="77"/>
        <v>0</v>
      </c>
    </row>
    <row r="1611" spans="1:8" x14ac:dyDescent="0.25">
      <c r="A1611" s="12">
        <f>Riesgo!C1615</f>
        <v>0.49106479196310709</v>
      </c>
      <c r="F1611" s="75">
        <f t="shared" si="75"/>
        <v>0.33088817677367777</v>
      </c>
      <c r="G1611" s="26">
        <f t="shared" si="76"/>
        <v>3.622794902200735E-2</v>
      </c>
      <c r="H1611" s="26">
        <f t="shared" si="77"/>
        <v>1.1987400000141753E-2</v>
      </c>
    </row>
    <row r="1612" spans="1:8" x14ac:dyDescent="0.25">
      <c r="A1612" s="12">
        <f>Riesgo!C1616</f>
        <v>0</v>
      </c>
      <c r="F1612" s="75">
        <f t="shared" si="75"/>
        <v>-0.16017661518942936</v>
      </c>
      <c r="G1612" s="26">
        <f t="shared" si="76"/>
        <v>0</v>
      </c>
      <c r="H1612" s="26">
        <f t="shared" si="77"/>
        <v>0</v>
      </c>
    </row>
    <row r="1613" spans="1:8" x14ac:dyDescent="0.25">
      <c r="A1613" s="12">
        <f>Riesgo!C1617</f>
        <v>0</v>
      </c>
      <c r="F1613" s="75">
        <f t="shared" si="75"/>
        <v>-0.16017661518942936</v>
      </c>
      <c r="G1613" s="26">
        <f t="shared" si="76"/>
        <v>0</v>
      </c>
      <c r="H1613" s="26">
        <f t="shared" si="77"/>
        <v>0</v>
      </c>
    </row>
    <row r="1614" spans="1:8" x14ac:dyDescent="0.25">
      <c r="A1614" s="12">
        <f>Riesgo!C1618</f>
        <v>0.32167311294566997</v>
      </c>
      <c r="F1614" s="75">
        <f t="shared" si="75"/>
        <v>0.16149649775624061</v>
      </c>
      <c r="G1614" s="26">
        <f t="shared" si="76"/>
        <v>4.2120093417508143E-3</v>
      </c>
      <c r="H1614" s="26">
        <f t="shared" si="77"/>
        <v>6.8022475720932486E-4</v>
      </c>
    </row>
    <row r="1615" spans="1:8" x14ac:dyDescent="0.25">
      <c r="A1615" s="12">
        <f>Riesgo!C1619</f>
        <v>0</v>
      </c>
      <c r="F1615" s="75">
        <f t="shared" si="75"/>
        <v>-0.16017661518942936</v>
      </c>
      <c r="G1615" s="26">
        <f t="shared" si="76"/>
        <v>0</v>
      </c>
      <c r="H1615" s="26">
        <f t="shared" si="77"/>
        <v>0</v>
      </c>
    </row>
    <row r="1616" spans="1:8" x14ac:dyDescent="0.25">
      <c r="A1616" s="12">
        <f>Riesgo!C1620</f>
        <v>0</v>
      </c>
      <c r="F1616" s="75">
        <f t="shared" si="75"/>
        <v>-0.16017661518942936</v>
      </c>
      <c r="G1616" s="26">
        <f t="shared" si="76"/>
        <v>0</v>
      </c>
      <c r="H1616" s="26">
        <f t="shared" si="77"/>
        <v>0</v>
      </c>
    </row>
    <row r="1617" spans="1:8" x14ac:dyDescent="0.25">
      <c r="A1617" s="12">
        <f>Riesgo!C1621</f>
        <v>0.12524501575583902</v>
      </c>
      <c r="F1617" s="75">
        <f t="shared" si="75"/>
        <v>-3.4931599433590338E-2</v>
      </c>
      <c r="G1617" s="26">
        <f t="shared" si="76"/>
        <v>-4.2624118855358976E-5</v>
      </c>
      <c r="H1617" s="26">
        <f t="shared" si="77"/>
        <v>1.4889286460651449E-6</v>
      </c>
    </row>
    <row r="1618" spans="1:8" x14ac:dyDescent="0.25">
      <c r="A1618" s="12">
        <f>Riesgo!C1622</f>
        <v>0</v>
      </c>
      <c r="F1618" s="75">
        <f t="shared" si="75"/>
        <v>-0.16017661518942936</v>
      </c>
      <c r="G1618" s="26">
        <f t="shared" si="76"/>
        <v>0</v>
      </c>
      <c r="H1618" s="26">
        <f t="shared" si="77"/>
        <v>0</v>
      </c>
    </row>
    <row r="1619" spans="1:8" x14ac:dyDescent="0.25">
      <c r="A1619" s="12">
        <f>Riesgo!C1623</f>
        <v>3.1888423740504851E-2</v>
      </c>
      <c r="F1619" s="75">
        <f t="shared" si="75"/>
        <v>-0.1282881914489245</v>
      </c>
      <c r="G1619" s="26">
        <f t="shared" si="76"/>
        <v>-2.1113491028885928E-3</v>
      </c>
      <c r="H1619" s="26">
        <f t="shared" si="77"/>
        <v>2.708611579268868E-4</v>
      </c>
    </row>
    <row r="1620" spans="1:8" x14ac:dyDescent="0.25">
      <c r="A1620" s="12">
        <f>Riesgo!C1624</f>
        <v>0</v>
      </c>
      <c r="F1620" s="75">
        <f t="shared" si="75"/>
        <v>-0.16017661518942936</v>
      </c>
      <c r="G1620" s="26">
        <f t="shared" si="76"/>
        <v>0</v>
      </c>
      <c r="H1620" s="26">
        <f t="shared" si="77"/>
        <v>0</v>
      </c>
    </row>
    <row r="1621" spans="1:8" x14ac:dyDescent="0.25">
      <c r="A1621" s="12">
        <f>Riesgo!C1625</f>
        <v>0.94731824491178229</v>
      </c>
      <c r="F1621" s="75">
        <f t="shared" si="75"/>
        <v>0.78714162972235291</v>
      </c>
      <c r="G1621" s="26">
        <f t="shared" si="76"/>
        <v>0.48770661354060058</v>
      </c>
      <c r="H1621" s="26">
        <f t="shared" si="77"/>
        <v>0.38389417860871805</v>
      </c>
    </row>
    <row r="1622" spans="1:8" x14ac:dyDescent="0.25">
      <c r="A1622" s="12">
        <f>Riesgo!C1626</f>
        <v>0</v>
      </c>
      <c r="F1622" s="75">
        <f t="shared" si="75"/>
        <v>-0.16017661518942936</v>
      </c>
      <c r="G1622" s="26">
        <f t="shared" si="76"/>
        <v>0</v>
      </c>
      <c r="H1622" s="26">
        <f t="shared" si="77"/>
        <v>0</v>
      </c>
    </row>
    <row r="1623" spans="1:8" x14ac:dyDescent="0.25">
      <c r="A1623" s="12">
        <f>Riesgo!C1627</f>
        <v>0</v>
      </c>
      <c r="F1623" s="75">
        <f t="shared" si="75"/>
        <v>-0.16017661518942936</v>
      </c>
      <c r="G1623" s="26">
        <f t="shared" si="76"/>
        <v>0</v>
      </c>
      <c r="H1623" s="26">
        <f t="shared" si="77"/>
        <v>0</v>
      </c>
    </row>
    <row r="1624" spans="1:8" x14ac:dyDescent="0.25">
      <c r="A1624" s="12">
        <f>Riesgo!C1628</f>
        <v>0.26444505024361814</v>
      </c>
      <c r="F1624" s="75">
        <f t="shared" si="75"/>
        <v>0.10426843505418878</v>
      </c>
      <c r="G1624" s="26">
        <f t="shared" si="76"/>
        <v>1.133596681883079E-3</v>
      </c>
      <c r="H1624" s="26">
        <f t="shared" si="77"/>
        <v>1.1819835200256972E-4</v>
      </c>
    </row>
    <row r="1625" spans="1:8" x14ac:dyDescent="0.25">
      <c r="A1625" s="12">
        <f>Riesgo!C1629</f>
        <v>0</v>
      </c>
      <c r="F1625" s="75">
        <f t="shared" si="75"/>
        <v>-0.16017661518942936</v>
      </c>
      <c r="G1625" s="26">
        <f t="shared" si="76"/>
        <v>0</v>
      </c>
      <c r="H1625" s="26">
        <f t="shared" si="77"/>
        <v>0</v>
      </c>
    </row>
    <row r="1626" spans="1:8" x14ac:dyDescent="0.25">
      <c r="A1626" s="12">
        <f>Riesgo!C1630</f>
        <v>0</v>
      </c>
      <c r="F1626" s="75">
        <f t="shared" si="75"/>
        <v>-0.16017661518942936</v>
      </c>
      <c r="G1626" s="26">
        <f t="shared" si="76"/>
        <v>0</v>
      </c>
      <c r="H1626" s="26">
        <f t="shared" si="77"/>
        <v>0</v>
      </c>
    </row>
    <row r="1627" spans="1:8" x14ac:dyDescent="0.25">
      <c r="A1627" s="12">
        <f>Riesgo!C1631</f>
        <v>0.16766000519560148</v>
      </c>
      <c r="F1627" s="75">
        <f t="shared" si="75"/>
        <v>7.4833900061721248E-3</v>
      </c>
      <c r="G1627" s="26">
        <f t="shared" si="76"/>
        <v>4.1907826652662005E-7</v>
      </c>
      <c r="H1627" s="26">
        <f t="shared" si="77"/>
        <v>3.1361261115292463E-9</v>
      </c>
    </row>
    <row r="1628" spans="1:8" x14ac:dyDescent="0.25">
      <c r="A1628" s="12">
        <f>Riesgo!C1632</f>
        <v>0</v>
      </c>
      <c r="F1628" s="75">
        <f t="shared" si="75"/>
        <v>-0.16017661518942936</v>
      </c>
      <c r="G1628" s="26">
        <f t="shared" si="76"/>
        <v>0</v>
      </c>
      <c r="H1628" s="26">
        <f t="shared" si="77"/>
        <v>0</v>
      </c>
    </row>
    <row r="1629" spans="1:8" x14ac:dyDescent="0.25">
      <c r="A1629" s="12">
        <f>Riesgo!C1633</f>
        <v>0</v>
      </c>
      <c r="F1629" s="75">
        <f t="shared" si="75"/>
        <v>-0.16017661518942936</v>
      </c>
      <c r="G1629" s="26">
        <f t="shared" si="76"/>
        <v>0</v>
      </c>
      <c r="H1629" s="26">
        <f t="shared" si="77"/>
        <v>0</v>
      </c>
    </row>
    <row r="1630" spans="1:8" x14ac:dyDescent="0.25">
      <c r="A1630" s="12">
        <f>Riesgo!C1634</f>
        <v>0</v>
      </c>
      <c r="F1630" s="75">
        <f t="shared" si="75"/>
        <v>-0.16017661518942936</v>
      </c>
      <c r="G1630" s="26">
        <f t="shared" si="76"/>
        <v>0</v>
      </c>
      <c r="H1630" s="26">
        <f t="shared" si="77"/>
        <v>0</v>
      </c>
    </row>
    <row r="1631" spans="1:8" x14ac:dyDescent="0.25">
      <c r="A1631" s="12">
        <f>Riesgo!C1635</f>
        <v>4.250267886761451E-2</v>
      </c>
      <c r="F1631" s="75">
        <f t="shared" si="75"/>
        <v>-0.11767393632181485</v>
      </c>
      <c r="G1631" s="26">
        <f t="shared" si="76"/>
        <v>-1.6294492697714374E-3</v>
      </c>
      <c r="H1631" s="26">
        <f t="shared" si="77"/>
        <v>1.9174370961071185E-4</v>
      </c>
    </row>
    <row r="1632" spans="1:8" x14ac:dyDescent="0.25">
      <c r="A1632" s="12">
        <f>Riesgo!C1636</f>
        <v>0.27326481362509975</v>
      </c>
      <c r="F1632" s="75">
        <f t="shared" si="75"/>
        <v>0.11308819843567039</v>
      </c>
      <c r="G1632" s="26">
        <f t="shared" si="76"/>
        <v>1.4462782552301327E-3</v>
      </c>
      <c r="H1632" s="26">
        <f t="shared" si="77"/>
        <v>1.6355700232066037E-4</v>
      </c>
    </row>
    <row r="1633" spans="1:8" x14ac:dyDescent="0.25">
      <c r="A1633" s="12">
        <f>Riesgo!C1637</f>
        <v>0</v>
      </c>
      <c r="F1633" s="75">
        <f t="shared" si="75"/>
        <v>-0.16017661518942936</v>
      </c>
      <c r="G1633" s="26">
        <f t="shared" si="76"/>
        <v>0</v>
      </c>
      <c r="H1633" s="26">
        <f t="shared" si="77"/>
        <v>0</v>
      </c>
    </row>
    <row r="1634" spans="1:8" x14ac:dyDescent="0.25">
      <c r="A1634" s="12">
        <f>Riesgo!C1638</f>
        <v>0.18590237884129765</v>
      </c>
      <c r="F1634" s="75">
        <f t="shared" si="75"/>
        <v>2.5725763651868294E-2</v>
      </c>
      <c r="G1634" s="26">
        <f t="shared" si="76"/>
        <v>1.702569409670841E-5</v>
      </c>
      <c r="H1634" s="26">
        <f t="shared" si="77"/>
        <v>4.379989823409298E-7</v>
      </c>
    </row>
    <row r="1635" spans="1:8" x14ac:dyDescent="0.25">
      <c r="A1635" s="12">
        <f>Riesgo!C1639</f>
        <v>0</v>
      </c>
      <c r="F1635" s="75">
        <f t="shared" si="75"/>
        <v>-0.16017661518942936</v>
      </c>
      <c r="G1635" s="26">
        <f t="shared" si="76"/>
        <v>0</v>
      </c>
      <c r="H1635" s="26">
        <f t="shared" si="77"/>
        <v>0</v>
      </c>
    </row>
    <row r="1636" spans="1:8" x14ac:dyDescent="0.25">
      <c r="A1636" s="12">
        <f>Riesgo!C1640</f>
        <v>0</v>
      </c>
      <c r="F1636" s="75">
        <f t="shared" si="75"/>
        <v>-0.16017661518942936</v>
      </c>
      <c r="G1636" s="26">
        <f t="shared" si="76"/>
        <v>0</v>
      </c>
      <c r="H1636" s="26">
        <f t="shared" si="77"/>
        <v>0</v>
      </c>
    </row>
    <row r="1637" spans="1:8" x14ac:dyDescent="0.25">
      <c r="A1637" s="12">
        <f>Riesgo!C1641</f>
        <v>0</v>
      </c>
      <c r="F1637" s="75">
        <f t="shared" si="75"/>
        <v>-0.16017661518942936</v>
      </c>
      <c r="G1637" s="26">
        <f t="shared" si="76"/>
        <v>0</v>
      </c>
      <c r="H1637" s="26">
        <f t="shared" si="77"/>
        <v>0</v>
      </c>
    </row>
    <row r="1638" spans="1:8" x14ac:dyDescent="0.25">
      <c r="A1638" s="12">
        <f>Riesgo!C1642</f>
        <v>0.59716900289265229</v>
      </c>
      <c r="F1638" s="75">
        <f t="shared" si="75"/>
        <v>0.43699238770322291</v>
      </c>
      <c r="G1638" s="26">
        <f t="shared" si="76"/>
        <v>8.3449091937858488E-2</v>
      </c>
      <c r="H1638" s="26">
        <f t="shared" si="77"/>
        <v>3.6466617937590547E-2</v>
      </c>
    </row>
    <row r="1639" spans="1:8" x14ac:dyDescent="0.25">
      <c r="A1639" s="12">
        <f>Riesgo!C1643</f>
        <v>0</v>
      </c>
      <c r="F1639" s="75">
        <f t="shared" si="75"/>
        <v>-0.16017661518942936</v>
      </c>
      <c r="G1639" s="26">
        <f t="shared" si="76"/>
        <v>0</v>
      </c>
      <c r="H1639" s="26">
        <f t="shared" si="77"/>
        <v>0</v>
      </c>
    </row>
    <row r="1640" spans="1:8" x14ac:dyDescent="0.25">
      <c r="A1640" s="12">
        <f>Riesgo!C1644</f>
        <v>0.72951128397689902</v>
      </c>
      <c r="F1640" s="75">
        <f t="shared" si="75"/>
        <v>0.56933466878746963</v>
      </c>
      <c r="G1640" s="26">
        <f t="shared" si="76"/>
        <v>0.18454525833084165</v>
      </c>
      <c r="H1640" s="26">
        <f t="shared" si="77"/>
        <v>0.10506801352808776</v>
      </c>
    </row>
    <row r="1641" spans="1:8" x14ac:dyDescent="0.25">
      <c r="A1641" s="12">
        <f>Riesgo!C1645</f>
        <v>0.29066523597312849</v>
      </c>
      <c r="F1641" s="75">
        <f t="shared" si="75"/>
        <v>0.13048862078369913</v>
      </c>
      <c r="G1641" s="26">
        <f t="shared" si="76"/>
        <v>2.2218663029972925E-3</v>
      </c>
      <c r="H1641" s="26">
        <f t="shared" si="77"/>
        <v>2.8992826944389326E-4</v>
      </c>
    </row>
    <row r="1642" spans="1:8" x14ac:dyDescent="0.25">
      <c r="A1642" s="12">
        <f>Riesgo!C1646</f>
        <v>0</v>
      </c>
      <c r="F1642" s="75">
        <f t="shared" si="75"/>
        <v>-0.16017661518942936</v>
      </c>
      <c r="G1642" s="26">
        <f t="shared" si="76"/>
        <v>0</v>
      </c>
      <c r="H1642" s="26">
        <f t="shared" si="77"/>
        <v>0</v>
      </c>
    </row>
    <row r="1643" spans="1:8" x14ac:dyDescent="0.25">
      <c r="A1643" s="12">
        <f>Riesgo!C1647</f>
        <v>0.22287440419209556</v>
      </c>
      <c r="F1643" s="75">
        <f t="shared" si="75"/>
        <v>6.2697789002666204E-2</v>
      </c>
      <c r="G1643" s="26">
        <f t="shared" si="76"/>
        <v>2.4646580770439265E-4</v>
      </c>
      <c r="H1643" s="26">
        <f t="shared" si="77"/>
        <v>1.5452861207821715E-5</v>
      </c>
    </row>
    <row r="1644" spans="1:8" x14ac:dyDescent="0.25">
      <c r="A1644" s="12">
        <f>Riesgo!C1648</f>
        <v>0</v>
      </c>
      <c r="F1644" s="75">
        <f t="shared" si="75"/>
        <v>-0.16017661518942936</v>
      </c>
      <c r="G1644" s="26">
        <f t="shared" si="76"/>
        <v>0</v>
      </c>
      <c r="H1644" s="26">
        <f t="shared" si="77"/>
        <v>0</v>
      </c>
    </row>
    <row r="1645" spans="1:8" x14ac:dyDescent="0.25">
      <c r="A1645" s="12">
        <f>Riesgo!C1649</f>
        <v>0</v>
      </c>
      <c r="F1645" s="75">
        <f t="shared" si="75"/>
        <v>-0.16017661518942936</v>
      </c>
      <c r="G1645" s="26">
        <f t="shared" si="76"/>
        <v>0</v>
      </c>
      <c r="H1645" s="26">
        <f t="shared" si="77"/>
        <v>0</v>
      </c>
    </row>
    <row r="1646" spans="1:8" x14ac:dyDescent="0.25">
      <c r="A1646" s="12">
        <f>Riesgo!C1650</f>
        <v>0</v>
      </c>
      <c r="F1646" s="75">
        <f t="shared" si="75"/>
        <v>-0.16017661518942936</v>
      </c>
      <c r="G1646" s="26">
        <f t="shared" si="76"/>
        <v>0</v>
      </c>
      <c r="H1646" s="26">
        <f t="shared" si="77"/>
        <v>0</v>
      </c>
    </row>
    <row r="1647" spans="1:8" x14ac:dyDescent="0.25">
      <c r="A1647" s="12">
        <f>Riesgo!C1651</f>
        <v>0.50347872933461102</v>
      </c>
      <c r="F1647" s="75">
        <f t="shared" si="75"/>
        <v>0.34330211414518164</v>
      </c>
      <c r="G1647" s="26">
        <f t="shared" si="76"/>
        <v>4.0460331228646736E-2</v>
      </c>
      <c r="H1647" s="26">
        <f t="shared" si="77"/>
        <v>1.389011724980874E-2</v>
      </c>
    </row>
    <row r="1648" spans="1:8" x14ac:dyDescent="0.25">
      <c r="A1648" s="12">
        <f>Riesgo!C1652</f>
        <v>0</v>
      </c>
      <c r="F1648" s="75">
        <f t="shared" si="75"/>
        <v>-0.16017661518942936</v>
      </c>
      <c r="G1648" s="26">
        <f t="shared" si="76"/>
        <v>0</v>
      </c>
      <c r="H1648" s="26">
        <f t="shared" si="77"/>
        <v>0</v>
      </c>
    </row>
    <row r="1649" spans="1:8" x14ac:dyDescent="0.25">
      <c r="A1649" s="12">
        <f>Riesgo!C1653</f>
        <v>0.11972077875980176</v>
      </c>
      <c r="F1649" s="75">
        <f t="shared" si="75"/>
        <v>-4.0455836429627592E-2</v>
      </c>
      <c r="G1649" s="26">
        <f t="shared" si="76"/>
        <v>-6.6213044001097617E-5</v>
      </c>
      <c r="H1649" s="26">
        <f t="shared" si="77"/>
        <v>2.6787040776161395E-6</v>
      </c>
    </row>
    <row r="1650" spans="1:8" x14ac:dyDescent="0.25">
      <c r="A1650" s="12">
        <f>Riesgo!C1654</f>
        <v>0.17022329369712913</v>
      </c>
      <c r="F1650" s="75">
        <f t="shared" si="75"/>
        <v>1.0046678507699774E-2</v>
      </c>
      <c r="G1650" s="26">
        <f t="shared" si="76"/>
        <v>1.0140690205093754E-6</v>
      </c>
      <c r="H1650" s="26">
        <f t="shared" si="77"/>
        <v>1.0188025433675704E-8</v>
      </c>
    </row>
    <row r="1651" spans="1:8" x14ac:dyDescent="0.25">
      <c r="A1651" s="12">
        <f>Riesgo!C1655</f>
        <v>0.44636227765318659</v>
      </c>
      <c r="F1651" s="75">
        <f t="shared" si="75"/>
        <v>0.28618566246375721</v>
      </c>
      <c r="G1651" s="26">
        <f t="shared" si="76"/>
        <v>2.3439244922788625E-2</v>
      </c>
      <c r="H1651" s="26">
        <f t="shared" si="77"/>
        <v>6.7079758358785206E-3</v>
      </c>
    </row>
    <row r="1652" spans="1:8" x14ac:dyDescent="0.25">
      <c r="A1652" s="12">
        <f>Riesgo!C1656</f>
        <v>0.3826328114623071</v>
      </c>
      <c r="F1652" s="75">
        <f t="shared" si="75"/>
        <v>0.22245619627287774</v>
      </c>
      <c r="G1652" s="26">
        <f t="shared" si="76"/>
        <v>1.1008636230895057E-2</v>
      </c>
      <c r="H1652" s="26">
        <f t="shared" si="77"/>
        <v>2.448939342076704E-3</v>
      </c>
    </row>
    <row r="1653" spans="1:8" x14ac:dyDescent="0.25">
      <c r="A1653" s="12">
        <f>Riesgo!C1657</f>
        <v>0.25147355026743873</v>
      </c>
      <c r="F1653" s="75">
        <f t="shared" si="75"/>
        <v>9.1296935078009372E-2</v>
      </c>
      <c r="G1653" s="26">
        <f t="shared" si="76"/>
        <v>7.609718548541542E-4</v>
      </c>
      <c r="H1653" s="26">
        <f t="shared" si="77"/>
        <v>6.9474398028812091E-5</v>
      </c>
    </row>
    <row r="1654" spans="1:8" x14ac:dyDescent="0.25">
      <c r="A1654" s="12">
        <f>Riesgo!C1658</f>
        <v>0</v>
      </c>
      <c r="F1654" s="75">
        <f t="shared" si="75"/>
        <v>-0.16017661518942936</v>
      </c>
      <c r="G1654" s="26">
        <f t="shared" si="76"/>
        <v>0</v>
      </c>
      <c r="H1654" s="26">
        <f t="shared" si="77"/>
        <v>0</v>
      </c>
    </row>
    <row r="1655" spans="1:8" x14ac:dyDescent="0.25">
      <c r="A1655" s="12">
        <f>Riesgo!C1659</f>
        <v>0</v>
      </c>
      <c r="F1655" s="75">
        <f t="shared" si="75"/>
        <v>-0.16017661518942936</v>
      </c>
      <c r="G1655" s="26">
        <f t="shared" si="76"/>
        <v>0</v>
      </c>
      <c r="H1655" s="26">
        <f t="shared" si="77"/>
        <v>0</v>
      </c>
    </row>
    <row r="1656" spans="1:8" x14ac:dyDescent="0.25">
      <c r="A1656" s="12">
        <f>Riesgo!C1660</f>
        <v>0.11112787346937694</v>
      </c>
      <c r="F1656" s="75">
        <f t="shared" si="75"/>
        <v>-4.9048741720052413E-2</v>
      </c>
      <c r="G1656" s="26">
        <f t="shared" si="76"/>
        <v>-1.1800043596136116E-4</v>
      </c>
      <c r="H1656" s="26">
        <f t="shared" si="77"/>
        <v>5.7877729063223889E-6</v>
      </c>
    </row>
    <row r="1657" spans="1:8" x14ac:dyDescent="0.25">
      <c r="A1657" s="12">
        <f>Riesgo!C1661</f>
        <v>0</v>
      </c>
      <c r="F1657" s="75">
        <f t="shared" si="75"/>
        <v>-0.16017661518942936</v>
      </c>
      <c r="G1657" s="26">
        <f t="shared" si="76"/>
        <v>0</v>
      </c>
      <c r="H1657" s="26">
        <f t="shared" si="77"/>
        <v>0</v>
      </c>
    </row>
    <row r="1658" spans="1:8" x14ac:dyDescent="0.25">
      <c r="A1658" s="12">
        <f>Riesgo!C1662</f>
        <v>0.12662250948896173</v>
      </c>
      <c r="F1658" s="75">
        <f t="shared" si="75"/>
        <v>-3.3554105700467629E-2</v>
      </c>
      <c r="G1658" s="26">
        <f t="shared" si="76"/>
        <v>-3.7777829731835594E-5</v>
      </c>
      <c r="H1658" s="26">
        <f t="shared" si="77"/>
        <v>1.2676012919562802E-6</v>
      </c>
    </row>
    <row r="1659" spans="1:8" x14ac:dyDescent="0.25">
      <c r="A1659" s="12">
        <f>Riesgo!C1663</f>
        <v>0.12023467961614276</v>
      </c>
      <c r="F1659" s="75">
        <f t="shared" si="75"/>
        <v>-3.9941935573286597E-2</v>
      </c>
      <c r="G1659" s="26">
        <f t="shared" si="76"/>
        <v>-6.3721695133330694E-5</v>
      </c>
      <c r="H1659" s="26">
        <f t="shared" si="77"/>
        <v>2.5451678416361043E-6</v>
      </c>
    </row>
    <row r="1660" spans="1:8" x14ac:dyDescent="0.25">
      <c r="A1660" s="12">
        <f>Riesgo!C1664</f>
        <v>0.53480316714722576</v>
      </c>
      <c r="F1660" s="75">
        <f t="shared" si="75"/>
        <v>0.37462655195779637</v>
      </c>
      <c r="G1660" s="26">
        <f t="shared" si="76"/>
        <v>5.2576983451483247E-2</v>
      </c>
      <c r="H1660" s="26">
        <f t="shared" si="77"/>
        <v>1.9696734022771285E-2</v>
      </c>
    </row>
    <row r="1661" spans="1:8" x14ac:dyDescent="0.25">
      <c r="A1661" s="12">
        <f>Riesgo!C1665</f>
        <v>4.1209819697776824E-2</v>
      </c>
      <c r="F1661" s="75">
        <f t="shared" si="75"/>
        <v>-0.11896679549165254</v>
      </c>
      <c r="G1661" s="26">
        <f t="shared" si="76"/>
        <v>-1.6837487664418222E-3</v>
      </c>
      <c r="H1661" s="26">
        <f t="shared" si="77"/>
        <v>2.0031019515660652E-4</v>
      </c>
    </row>
    <row r="1662" spans="1:8" x14ac:dyDescent="0.25">
      <c r="A1662" s="12">
        <f>Riesgo!C1666</f>
        <v>0.12953036572871496</v>
      </c>
      <c r="F1662" s="75">
        <f t="shared" si="75"/>
        <v>-3.0646249460714398E-2</v>
      </c>
      <c r="G1662" s="26">
        <f t="shared" si="76"/>
        <v>-2.8782730895389963E-5</v>
      </c>
      <c r="H1662" s="26">
        <f t="shared" si="77"/>
        <v>8.8208275118073226E-7</v>
      </c>
    </row>
    <row r="1663" spans="1:8" x14ac:dyDescent="0.25">
      <c r="A1663" s="12">
        <f>Riesgo!C1667</f>
        <v>0.76257942274359292</v>
      </c>
      <c r="F1663" s="75">
        <f t="shared" si="75"/>
        <v>0.60240280755416353</v>
      </c>
      <c r="G1663" s="26">
        <f t="shared" si="76"/>
        <v>0.21860543830252413</v>
      </c>
      <c r="H1663" s="26">
        <f t="shared" si="77"/>
        <v>0.13168852978004902</v>
      </c>
    </row>
    <row r="1664" spans="1:8" x14ac:dyDescent="0.25">
      <c r="A1664" s="12">
        <f>Riesgo!C1668</f>
        <v>0.13675937015198411</v>
      </c>
      <c r="F1664" s="75">
        <f t="shared" si="75"/>
        <v>-2.3417245037445245E-2</v>
      </c>
      <c r="G1664" s="26">
        <f t="shared" si="76"/>
        <v>-1.2841252960109495E-5</v>
      </c>
      <c r="H1664" s="26">
        <f t="shared" si="77"/>
        <v>3.0070676715470313E-7</v>
      </c>
    </row>
    <row r="1665" spans="1:8" x14ac:dyDescent="0.25">
      <c r="A1665" s="12">
        <f>Riesgo!C1669</f>
        <v>0</v>
      </c>
      <c r="F1665" s="75">
        <f t="shared" si="75"/>
        <v>-0.16017661518942936</v>
      </c>
      <c r="G1665" s="26">
        <f t="shared" si="76"/>
        <v>0</v>
      </c>
      <c r="H1665" s="26">
        <f t="shared" si="77"/>
        <v>0</v>
      </c>
    </row>
    <row r="1666" spans="1:8" x14ac:dyDescent="0.25">
      <c r="A1666" s="12">
        <f>Riesgo!C1670</f>
        <v>0.12458415417155871</v>
      </c>
      <c r="F1666" s="75">
        <f t="shared" si="75"/>
        <v>-3.5592461017870641E-2</v>
      </c>
      <c r="G1666" s="26">
        <f t="shared" si="76"/>
        <v>-4.5089358256508784E-5</v>
      </c>
      <c r="H1666" s="26">
        <f t="shared" si="77"/>
        <v>1.6048412260655924E-6</v>
      </c>
    </row>
    <row r="1667" spans="1:8" x14ac:dyDescent="0.25">
      <c r="A1667" s="12">
        <f>Riesgo!C1671</f>
        <v>0.29087095534980051</v>
      </c>
      <c r="F1667" s="75">
        <f t="shared" ref="F1667:F1730" si="78">A1667-$D$4</f>
        <v>0.13069434016037115</v>
      </c>
      <c r="G1667" s="26">
        <f t="shared" ref="G1667:G1730" si="79">IF(A1667=0,0,(A1667-D$4)^3)</f>
        <v>2.2323914030986814E-3</v>
      </c>
      <c r="H1667" s="26">
        <f t="shared" ref="H1667:H1730" si="80">IF(A1667=0,0,(A1667-D$4)^4)</f>
        <v>2.9176092140766735E-4</v>
      </c>
    </row>
    <row r="1668" spans="1:8" x14ac:dyDescent="0.25">
      <c r="A1668" s="12">
        <f>Riesgo!C1672</f>
        <v>0</v>
      </c>
      <c r="F1668" s="75">
        <f t="shared" si="78"/>
        <v>-0.16017661518942936</v>
      </c>
      <c r="G1668" s="26">
        <f t="shared" si="79"/>
        <v>0</v>
      </c>
      <c r="H1668" s="26">
        <f t="shared" si="80"/>
        <v>0</v>
      </c>
    </row>
    <row r="1669" spans="1:8" x14ac:dyDescent="0.25">
      <c r="A1669" s="12">
        <f>Riesgo!C1673</f>
        <v>0</v>
      </c>
      <c r="F1669" s="75">
        <f t="shared" si="78"/>
        <v>-0.16017661518942936</v>
      </c>
      <c r="G1669" s="26">
        <f t="shared" si="79"/>
        <v>0</v>
      </c>
      <c r="H1669" s="26">
        <f t="shared" si="80"/>
        <v>0</v>
      </c>
    </row>
    <row r="1670" spans="1:8" x14ac:dyDescent="0.25">
      <c r="A1670" s="12">
        <f>Riesgo!C1674</f>
        <v>0</v>
      </c>
      <c r="F1670" s="75">
        <f t="shared" si="78"/>
        <v>-0.16017661518942936</v>
      </c>
      <c r="G1670" s="26">
        <f t="shared" si="79"/>
        <v>0</v>
      </c>
      <c r="H1670" s="26">
        <f t="shared" si="80"/>
        <v>0</v>
      </c>
    </row>
    <row r="1671" spans="1:8" x14ac:dyDescent="0.25">
      <c r="A1671" s="12">
        <f>Riesgo!C1675</f>
        <v>0.35675282877231701</v>
      </c>
      <c r="F1671" s="75">
        <f t="shared" si="78"/>
        <v>0.19657621358288765</v>
      </c>
      <c r="G1671" s="26">
        <f t="shared" si="79"/>
        <v>7.596138883307021E-3</v>
      </c>
      <c r="H1671" s="26">
        <f t="shared" si="80"/>
        <v>1.4932202195302386E-3</v>
      </c>
    </row>
    <row r="1672" spans="1:8" x14ac:dyDescent="0.25">
      <c r="A1672" s="12">
        <f>Riesgo!C1676</f>
        <v>0</v>
      </c>
      <c r="F1672" s="75">
        <f t="shared" si="78"/>
        <v>-0.16017661518942936</v>
      </c>
      <c r="G1672" s="26">
        <f t="shared" si="79"/>
        <v>0</v>
      </c>
      <c r="H1672" s="26">
        <f t="shared" si="80"/>
        <v>0</v>
      </c>
    </row>
    <row r="1673" spans="1:8" x14ac:dyDescent="0.25">
      <c r="A1673" s="12">
        <f>Riesgo!C1677</f>
        <v>0.60649863879863852</v>
      </c>
      <c r="F1673" s="75">
        <f t="shared" si="78"/>
        <v>0.44632202360920914</v>
      </c>
      <c r="G1673" s="26">
        <f t="shared" si="79"/>
        <v>8.8908841727678073E-2</v>
      </c>
      <c r="H1673" s="26">
        <f t="shared" si="80"/>
        <v>3.9681974156648175E-2</v>
      </c>
    </row>
    <row r="1674" spans="1:8" x14ac:dyDescent="0.25">
      <c r="A1674" s="12">
        <f>Riesgo!C1678</f>
        <v>0</v>
      </c>
      <c r="F1674" s="75">
        <f t="shared" si="78"/>
        <v>-0.16017661518942936</v>
      </c>
      <c r="G1674" s="26">
        <f t="shared" si="79"/>
        <v>0</v>
      </c>
      <c r="H1674" s="26">
        <f t="shared" si="80"/>
        <v>0</v>
      </c>
    </row>
    <row r="1675" spans="1:8" x14ac:dyDescent="0.25">
      <c r="A1675" s="12">
        <f>Riesgo!C1679</f>
        <v>0</v>
      </c>
      <c r="F1675" s="75">
        <f t="shared" si="78"/>
        <v>-0.16017661518942936</v>
      </c>
      <c r="G1675" s="26">
        <f t="shared" si="79"/>
        <v>0</v>
      </c>
      <c r="H1675" s="26">
        <f t="shared" si="80"/>
        <v>0</v>
      </c>
    </row>
    <row r="1676" spans="1:8" x14ac:dyDescent="0.25">
      <c r="A1676" s="12">
        <f>Riesgo!C1680</f>
        <v>2.2849344515998384E-2</v>
      </c>
      <c r="F1676" s="75">
        <f t="shared" si="78"/>
        <v>-0.13732727067343098</v>
      </c>
      <c r="G1676" s="26">
        <f t="shared" si="79"/>
        <v>-2.5898246854660673E-3</v>
      </c>
      <c r="H1676" s="26">
        <f t="shared" si="80"/>
        <v>3.5565355557773192E-4</v>
      </c>
    </row>
    <row r="1677" spans="1:8" x14ac:dyDescent="0.25">
      <c r="A1677" s="12">
        <f>Riesgo!C1681</f>
        <v>0</v>
      </c>
      <c r="F1677" s="75">
        <f t="shared" si="78"/>
        <v>-0.16017661518942936</v>
      </c>
      <c r="G1677" s="26">
        <f t="shared" si="79"/>
        <v>0</v>
      </c>
      <c r="H1677" s="26">
        <f t="shared" si="80"/>
        <v>0</v>
      </c>
    </row>
    <row r="1678" spans="1:8" x14ac:dyDescent="0.25">
      <c r="A1678" s="12">
        <f>Riesgo!C1682</f>
        <v>0</v>
      </c>
      <c r="F1678" s="75">
        <f t="shared" si="78"/>
        <v>-0.16017661518942936</v>
      </c>
      <c r="G1678" s="26">
        <f t="shared" si="79"/>
        <v>0</v>
      </c>
      <c r="H1678" s="26">
        <f t="shared" si="80"/>
        <v>0</v>
      </c>
    </row>
    <row r="1679" spans="1:8" x14ac:dyDescent="0.25">
      <c r="A1679" s="12">
        <f>Riesgo!C1683</f>
        <v>0</v>
      </c>
      <c r="F1679" s="75">
        <f t="shared" si="78"/>
        <v>-0.16017661518942936</v>
      </c>
      <c r="G1679" s="26">
        <f t="shared" si="79"/>
        <v>0</v>
      </c>
      <c r="H1679" s="26">
        <f t="shared" si="80"/>
        <v>0</v>
      </c>
    </row>
    <row r="1680" spans="1:8" x14ac:dyDescent="0.25">
      <c r="A1680" s="12">
        <f>Riesgo!C1684</f>
        <v>0</v>
      </c>
      <c r="F1680" s="75">
        <f t="shared" si="78"/>
        <v>-0.16017661518942936</v>
      </c>
      <c r="G1680" s="26">
        <f t="shared" si="79"/>
        <v>0</v>
      </c>
      <c r="H1680" s="26">
        <f t="shared" si="80"/>
        <v>0</v>
      </c>
    </row>
    <row r="1681" spans="1:8" x14ac:dyDescent="0.25">
      <c r="A1681" s="12">
        <f>Riesgo!C1685</f>
        <v>0</v>
      </c>
      <c r="F1681" s="75">
        <f t="shared" si="78"/>
        <v>-0.16017661518942936</v>
      </c>
      <c r="G1681" s="26">
        <f t="shared" si="79"/>
        <v>0</v>
      </c>
      <c r="H1681" s="26">
        <f t="shared" si="80"/>
        <v>0</v>
      </c>
    </row>
    <row r="1682" spans="1:8" x14ac:dyDescent="0.25">
      <c r="A1682" s="12">
        <f>Riesgo!C1686</f>
        <v>0.73864986388386267</v>
      </c>
      <c r="F1682" s="75">
        <f t="shared" si="78"/>
        <v>0.57847324869443328</v>
      </c>
      <c r="G1682" s="26">
        <f t="shared" si="79"/>
        <v>0.19357525491062663</v>
      </c>
      <c r="H1682" s="26">
        <f t="shared" si="80"/>
        <v>0.11197810657500325</v>
      </c>
    </row>
    <row r="1683" spans="1:8" x14ac:dyDescent="0.25">
      <c r="A1683" s="12">
        <f>Riesgo!C1687</f>
        <v>8.4328395706946932E-2</v>
      </c>
      <c r="F1683" s="75">
        <f t="shared" si="78"/>
        <v>-7.5848219482482424E-2</v>
      </c>
      <c r="G1683" s="26">
        <f t="shared" si="79"/>
        <v>-4.3635119620605176E-4</v>
      </c>
      <c r="H1683" s="26">
        <f t="shared" si="80"/>
        <v>3.3096461301280367E-5</v>
      </c>
    </row>
    <row r="1684" spans="1:8" x14ac:dyDescent="0.25">
      <c r="A1684" s="12">
        <f>Riesgo!C1688</f>
        <v>0.46368370356164329</v>
      </c>
      <c r="F1684" s="75">
        <f t="shared" si="78"/>
        <v>0.30350708837221396</v>
      </c>
      <c r="G1684" s="26">
        <f t="shared" si="79"/>
        <v>2.7958026698488847E-2</v>
      </c>
      <c r="H1684" s="26">
        <f t="shared" si="80"/>
        <v>8.4854592798909723E-3</v>
      </c>
    </row>
    <row r="1685" spans="1:8" x14ac:dyDescent="0.25">
      <c r="A1685" s="12">
        <f>Riesgo!C1689</f>
        <v>8.8581824375245144E-2</v>
      </c>
      <c r="F1685" s="75">
        <f t="shared" si="78"/>
        <v>-7.1594790814184212E-2</v>
      </c>
      <c r="G1685" s="26">
        <f t="shared" si="79"/>
        <v>-3.6698158621768177E-4</v>
      </c>
      <c r="H1685" s="26">
        <f t="shared" si="80"/>
        <v>2.6273969897912432E-5</v>
      </c>
    </row>
    <row r="1686" spans="1:8" x14ac:dyDescent="0.25">
      <c r="A1686" s="12">
        <f>Riesgo!C1690</f>
        <v>2.4351350889056839E-2</v>
      </c>
      <c r="F1686" s="75">
        <f t="shared" si="78"/>
        <v>-0.13582526430037251</v>
      </c>
      <c r="G1686" s="26">
        <f t="shared" si="79"/>
        <v>-2.5057727174503481E-3</v>
      </c>
      <c r="H1686" s="26">
        <f t="shared" si="80"/>
        <v>3.4034724162435622E-4</v>
      </c>
    </row>
    <row r="1687" spans="1:8" x14ac:dyDescent="0.25">
      <c r="A1687" s="12">
        <f>Riesgo!C1691</f>
        <v>0</v>
      </c>
      <c r="F1687" s="75">
        <f t="shared" si="78"/>
        <v>-0.16017661518942936</v>
      </c>
      <c r="G1687" s="26">
        <f t="shared" si="79"/>
        <v>0</v>
      </c>
      <c r="H1687" s="26">
        <f t="shared" si="80"/>
        <v>0</v>
      </c>
    </row>
    <row r="1688" spans="1:8" x14ac:dyDescent="0.25">
      <c r="A1688" s="12">
        <f>Riesgo!C1692</f>
        <v>0</v>
      </c>
      <c r="F1688" s="75">
        <f t="shared" si="78"/>
        <v>-0.16017661518942936</v>
      </c>
      <c r="G1688" s="26">
        <f t="shared" si="79"/>
        <v>0</v>
      </c>
      <c r="H1688" s="26">
        <f t="shared" si="80"/>
        <v>0</v>
      </c>
    </row>
    <row r="1689" spans="1:8" x14ac:dyDescent="0.25">
      <c r="A1689" s="12">
        <f>Riesgo!C1693</f>
        <v>0.18926860462271444</v>
      </c>
      <c r="F1689" s="75">
        <f t="shared" si="78"/>
        <v>2.9091989433285087E-2</v>
      </c>
      <c r="G1689" s="26">
        <f t="shared" si="79"/>
        <v>2.4621826317455738E-5</v>
      </c>
      <c r="H1689" s="26">
        <f t="shared" si="80"/>
        <v>7.1629791105560292E-7</v>
      </c>
    </row>
    <row r="1690" spans="1:8" x14ac:dyDescent="0.25">
      <c r="A1690" s="12">
        <f>Riesgo!C1694</f>
        <v>0</v>
      </c>
      <c r="F1690" s="75">
        <f t="shared" si="78"/>
        <v>-0.16017661518942936</v>
      </c>
      <c r="G1690" s="26">
        <f t="shared" si="79"/>
        <v>0</v>
      </c>
      <c r="H1690" s="26">
        <f t="shared" si="80"/>
        <v>0</v>
      </c>
    </row>
    <row r="1691" spans="1:8" x14ac:dyDescent="0.25">
      <c r="A1691" s="12">
        <f>Riesgo!C1695</f>
        <v>0.63947487371338108</v>
      </c>
      <c r="F1691" s="75">
        <f t="shared" si="78"/>
        <v>0.47929825852395169</v>
      </c>
      <c r="G1691" s="26">
        <f t="shared" si="79"/>
        <v>0.11010766506137193</v>
      </c>
      <c r="H1691" s="26">
        <f t="shared" si="80"/>
        <v>5.277441211405412E-2</v>
      </c>
    </row>
    <row r="1692" spans="1:8" x14ac:dyDescent="0.25">
      <c r="A1692" s="12">
        <f>Riesgo!C1696</f>
        <v>1</v>
      </c>
      <c r="F1692" s="75">
        <f t="shared" si="78"/>
        <v>0.83982338481057062</v>
      </c>
      <c r="G1692" s="26">
        <f t="shared" si="79"/>
        <v>0.59233021956767806</v>
      </c>
      <c r="H1692" s="26">
        <f t="shared" si="80"/>
        <v>0.49745276992291593</v>
      </c>
    </row>
    <row r="1693" spans="1:8" x14ac:dyDescent="0.25">
      <c r="A1693" s="12">
        <f>Riesgo!C1697</f>
        <v>0.54344487900064753</v>
      </c>
      <c r="F1693" s="75">
        <f t="shared" si="78"/>
        <v>0.38326826381121815</v>
      </c>
      <c r="G1693" s="26">
        <f t="shared" si="79"/>
        <v>5.6300023758244867E-2</v>
      </c>
      <c r="H1693" s="26">
        <f t="shared" si="80"/>
        <v>2.1578012358352841E-2</v>
      </c>
    </row>
    <row r="1694" spans="1:8" x14ac:dyDescent="0.25">
      <c r="A1694" s="12">
        <f>Riesgo!C1698</f>
        <v>0</v>
      </c>
      <c r="F1694" s="75">
        <f t="shared" si="78"/>
        <v>-0.16017661518942936</v>
      </c>
      <c r="G1694" s="26">
        <f t="shared" si="79"/>
        <v>0</v>
      </c>
      <c r="H1694" s="26">
        <f t="shared" si="80"/>
        <v>0</v>
      </c>
    </row>
    <row r="1695" spans="1:8" x14ac:dyDescent="0.25">
      <c r="A1695" s="12">
        <f>Riesgo!C1699</f>
        <v>0</v>
      </c>
      <c r="F1695" s="75">
        <f t="shared" si="78"/>
        <v>-0.16017661518942936</v>
      </c>
      <c r="G1695" s="26">
        <f t="shared" si="79"/>
        <v>0</v>
      </c>
      <c r="H1695" s="26">
        <f t="shared" si="80"/>
        <v>0</v>
      </c>
    </row>
    <row r="1696" spans="1:8" x14ac:dyDescent="0.25">
      <c r="A1696" s="12">
        <f>Riesgo!C1700</f>
        <v>0.42122322258294465</v>
      </c>
      <c r="F1696" s="75">
        <f t="shared" si="78"/>
        <v>0.26104660739351526</v>
      </c>
      <c r="G1696" s="26">
        <f t="shared" si="79"/>
        <v>1.7789107527733272E-2</v>
      </c>
      <c r="H1696" s="26">
        <f t="shared" si="80"/>
        <v>4.6437861686732139E-3</v>
      </c>
    </row>
    <row r="1697" spans="1:8" x14ac:dyDescent="0.25">
      <c r="A1697" s="12">
        <f>Riesgo!C1701</f>
        <v>0</v>
      </c>
      <c r="F1697" s="75">
        <f t="shared" si="78"/>
        <v>-0.16017661518942936</v>
      </c>
      <c r="G1697" s="26">
        <f t="shared" si="79"/>
        <v>0</v>
      </c>
      <c r="H1697" s="26">
        <f t="shared" si="80"/>
        <v>0</v>
      </c>
    </row>
    <row r="1698" spans="1:8" x14ac:dyDescent="0.25">
      <c r="A1698" s="12">
        <f>Riesgo!C1702</f>
        <v>0</v>
      </c>
      <c r="F1698" s="75">
        <f t="shared" si="78"/>
        <v>-0.16017661518942936</v>
      </c>
      <c r="G1698" s="26">
        <f t="shared" si="79"/>
        <v>0</v>
      </c>
      <c r="H1698" s="26">
        <f t="shared" si="80"/>
        <v>0</v>
      </c>
    </row>
    <row r="1699" spans="1:8" x14ac:dyDescent="0.25">
      <c r="A1699" s="12">
        <f>Riesgo!C1703</f>
        <v>0.32131332417290348</v>
      </c>
      <c r="F1699" s="75">
        <f t="shared" si="78"/>
        <v>0.16113670898347413</v>
      </c>
      <c r="G1699" s="26">
        <f t="shared" si="79"/>
        <v>4.1839209301910967E-3</v>
      </c>
      <c r="H1699" s="26">
        <f t="shared" si="80"/>
        <v>6.7418324933806915E-4</v>
      </c>
    </row>
    <row r="1700" spans="1:8" x14ac:dyDescent="0.25">
      <c r="A1700" s="12">
        <f>Riesgo!C1704</f>
        <v>0</v>
      </c>
      <c r="F1700" s="75">
        <f t="shared" si="78"/>
        <v>-0.16017661518942936</v>
      </c>
      <c r="G1700" s="26">
        <f t="shared" si="79"/>
        <v>0</v>
      </c>
      <c r="H1700" s="26">
        <f t="shared" si="80"/>
        <v>0</v>
      </c>
    </row>
    <row r="1701" spans="1:8" x14ac:dyDescent="0.25">
      <c r="A1701" s="12">
        <f>Riesgo!C1705</f>
        <v>0</v>
      </c>
      <c r="F1701" s="75">
        <f t="shared" si="78"/>
        <v>-0.16017661518942936</v>
      </c>
      <c r="G1701" s="26">
        <f t="shared" si="79"/>
        <v>0</v>
      </c>
      <c r="H1701" s="26">
        <f t="shared" si="80"/>
        <v>0</v>
      </c>
    </row>
    <row r="1702" spans="1:8" x14ac:dyDescent="0.25">
      <c r="A1702" s="12">
        <f>Riesgo!C1706</f>
        <v>0.25338031953405366</v>
      </c>
      <c r="F1702" s="75">
        <f t="shared" si="78"/>
        <v>9.32037043446243E-2</v>
      </c>
      <c r="G1702" s="26">
        <f t="shared" si="79"/>
        <v>8.0965410231611742E-4</v>
      </c>
      <c r="H1702" s="26">
        <f t="shared" si="80"/>
        <v>7.5462761573683609E-5</v>
      </c>
    </row>
    <row r="1703" spans="1:8" x14ac:dyDescent="0.25">
      <c r="A1703" s="12">
        <f>Riesgo!C1707</f>
        <v>0</v>
      </c>
      <c r="F1703" s="75">
        <f t="shared" si="78"/>
        <v>-0.16017661518942936</v>
      </c>
      <c r="G1703" s="26">
        <f t="shared" si="79"/>
        <v>0</v>
      </c>
      <c r="H1703" s="26">
        <f t="shared" si="80"/>
        <v>0</v>
      </c>
    </row>
    <row r="1704" spans="1:8" x14ac:dyDescent="0.25">
      <c r="A1704" s="12">
        <f>Riesgo!C1708</f>
        <v>0</v>
      </c>
      <c r="F1704" s="75">
        <f t="shared" si="78"/>
        <v>-0.16017661518942936</v>
      </c>
      <c r="G1704" s="26">
        <f t="shared" si="79"/>
        <v>0</v>
      </c>
      <c r="H1704" s="26">
        <f t="shared" si="80"/>
        <v>0</v>
      </c>
    </row>
    <row r="1705" spans="1:8" x14ac:dyDescent="0.25">
      <c r="A1705" s="12">
        <f>Riesgo!C1709</f>
        <v>0</v>
      </c>
      <c r="F1705" s="75">
        <f t="shared" si="78"/>
        <v>-0.16017661518942936</v>
      </c>
      <c r="G1705" s="26">
        <f t="shared" si="79"/>
        <v>0</v>
      </c>
      <c r="H1705" s="26">
        <f t="shared" si="80"/>
        <v>0</v>
      </c>
    </row>
    <row r="1706" spans="1:8" x14ac:dyDescent="0.25">
      <c r="A1706" s="12">
        <f>Riesgo!C1710</f>
        <v>0.15442393703986973</v>
      </c>
      <c r="F1706" s="75">
        <f t="shared" si="78"/>
        <v>-5.7526781495596258E-3</v>
      </c>
      <c r="G1706" s="26">
        <f t="shared" si="79"/>
        <v>-1.9037513770402171E-7</v>
      </c>
      <c r="H1706" s="26">
        <f t="shared" si="80"/>
        <v>1.0951668948893304E-9</v>
      </c>
    </row>
    <row r="1707" spans="1:8" x14ac:dyDescent="0.25">
      <c r="A1707" s="12">
        <f>Riesgo!C1711</f>
        <v>0.36644048329406126</v>
      </c>
      <c r="F1707" s="75">
        <f t="shared" si="78"/>
        <v>0.2062638681046319</v>
      </c>
      <c r="G1707" s="26">
        <f t="shared" si="79"/>
        <v>8.7754515681374226E-3</v>
      </c>
      <c r="H1707" s="26">
        <f t="shared" si="80"/>
        <v>1.8100585848088825E-3</v>
      </c>
    </row>
    <row r="1708" spans="1:8" x14ac:dyDescent="0.25">
      <c r="A1708" s="12">
        <f>Riesgo!C1712</f>
        <v>0</v>
      </c>
      <c r="F1708" s="75">
        <f t="shared" si="78"/>
        <v>-0.16017661518942936</v>
      </c>
      <c r="G1708" s="26">
        <f t="shared" si="79"/>
        <v>0</v>
      </c>
      <c r="H1708" s="26">
        <f t="shared" si="80"/>
        <v>0</v>
      </c>
    </row>
    <row r="1709" spans="1:8" x14ac:dyDescent="0.25">
      <c r="A1709" s="12">
        <f>Riesgo!C1713</f>
        <v>0</v>
      </c>
      <c r="F1709" s="75">
        <f t="shared" si="78"/>
        <v>-0.16017661518942936</v>
      </c>
      <c r="G1709" s="26">
        <f t="shared" si="79"/>
        <v>0</v>
      </c>
      <c r="H1709" s="26">
        <f t="shared" si="80"/>
        <v>0</v>
      </c>
    </row>
    <row r="1710" spans="1:8" x14ac:dyDescent="0.25">
      <c r="A1710" s="12">
        <f>Riesgo!C1714</f>
        <v>0</v>
      </c>
      <c r="F1710" s="75">
        <f t="shared" si="78"/>
        <v>-0.16017661518942936</v>
      </c>
      <c r="G1710" s="26">
        <f t="shared" si="79"/>
        <v>0</v>
      </c>
      <c r="H1710" s="26">
        <f t="shared" si="80"/>
        <v>0</v>
      </c>
    </row>
    <row r="1711" spans="1:8" x14ac:dyDescent="0.25">
      <c r="A1711" s="12">
        <f>Riesgo!C1715</f>
        <v>0</v>
      </c>
      <c r="F1711" s="75">
        <f t="shared" si="78"/>
        <v>-0.16017661518942936</v>
      </c>
      <c r="G1711" s="26">
        <f t="shared" si="79"/>
        <v>0</v>
      </c>
      <c r="H1711" s="26">
        <f t="shared" si="80"/>
        <v>0</v>
      </c>
    </row>
    <row r="1712" spans="1:8" x14ac:dyDescent="0.25">
      <c r="A1712" s="12">
        <f>Riesgo!C1716</f>
        <v>0</v>
      </c>
      <c r="F1712" s="75">
        <f t="shared" si="78"/>
        <v>-0.16017661518942936</v>
      </c>
      <c r="G1712" s="26">
        <f t="shared" si="79"/>
        <v>0</v>
      </c>
      <c r="H1712" s="26">
        <f t="shared" si="80"/>
        <v>0</v>
      </c>
    </row>
    <row r="1713" spans="1:8" x14ac:dyDescent="0.25">
      <c r="A1713" s="12">
        <f>Riesgo!C1717</f>
        <v>0</v>
      </c>
      <c r="F1713" s="75">
        <f t="shared" si="78"/>
        <v>-0.16017661518942936</v>
      </c>
      <c r="G1713" s="26">
        <f t="shared" si="79"/>
        <v>0</v>
      </c>
      <c r="H1713" s="26">
        <f t="shared" si="80"/>
        <v>0</v>
      </c>
    </row>
    <row r="1714" spans="1:8" x14ac:dyDescent="0.25">
      <c r="A1714" s="12">
        <f>Riesgo!C1718</f>
        <v>0.3424262348872294</v>
      </c>
      <c r="F1714" s="75">
        <f t="shared" si="78"/>
        <v>0.18224961969780004</v>
      </c>
      <c r="G1714" s="26">
        <f t="shared" si="79"/>
        <v>6.0534072454200552E-3</v>
      </c>
      <c r="H1714" s="26">
        <f t="shared" si="80"/>
        <v>1.1032311683537124E-3</v>
      </c>
    </row>
    <row r="1715" spans="1:8" x14ac:dyDescent="0.25">
      <c r="A1715" s="12">
        <f>Riesgo!C1719</f>
        <v>0.31898201785060659</v>
      </c>
      <c r="F1715" s="75">
        <f t="shared" si="78"/>
        <v>0.15880540266117724</v>
      </c>
      <c r="G1715" s="26">
        <f t="shared" si="79"/>
        <v>4.0049382097579094E-3</v>
      </c>
      <c r="H1715" s="26">
        <f t="shared" si="80"/>
        <v>6.3600582503373906E-4</v>
      </c>
    </row>
    <row r="1716" spans="1:8" x14ac:dyDescent="0.25">
      <c r="A1716" s="12">
        <f>Riesgo!C1720</f>
        <v>0.14134653489576698</v>
      </c>
      <c r="F1716" s="75">
        <f t="shared" si="78"/>
        <v>-1.8830080293662371E-2</v>
      </c>
      <c r="G1716" s="26">
        <f t="shared" si="79"/>
        <v>-6.6766177962708273E-6</v>
      </c>
      <c r="H1716" s="26">
        <f t="shared" si="80"/>
        <v>1.2572124919387477E-7</v>
      </c>
    </row>
    <row r="1717" spans="1:8" x14ac:dyDescent="0.25">
      <c r="A1717" s="12">
        <f>Riesgo!C1721</f>
        <v>0.39416830000892888</v>
      </c>
      <c r="F1717" s="75">
        <f t="shared" si="78"/>
        <v>0.23399168481949953</v>
      </c>
      <c r="G1717" s="26">
        <f t="shared" si="79"/>
        <v>1.2811538130466817E-2</v>
      </c>
      <c r="H1717" s="26">
        <f t="shared" si="80"/>
        <v>2.997793392277192E-3</v>
      </c>
    </row>
    <row r="1718" spans="1:8" x14ac:dyDescent="0.25">
      <c r="A1718" s="12">
        <f>Riesgo!C1722</f>
        <v>0.86947157231277805</v>
      </c>
      <c r="F1718" s="75">
        <f t="shared" si="78"/>
        <v>0.70929495712334867</v>
      </c>
      <c r="G1718" s="26">
        <f t="shared" si="79"/>
        <v>0.35684582209919896</v>
      </c>
      <c r="H1718" s="26">
        <f t="shared" si="80"/>
        <v>0.25310894208549739</v>
      </c>
    </row>
    <row r="1719" spans="1:8" x14ac:dyDescent="0.25">
      <c r="A1719" s="12">
        <f>Riesgo!C1723</f>
        <v>1</v>
      </c>
      <c r="F1719" s="75">
        <f t="shared" si="78"/>
        <v>0.83982338481057062</v>
      </c>
      <c r="G1719" s="26">
        <f t="shared" si="79"/>
        <v>0.59233021956767806</v>
      </c>
      <c r="H1719" s="26">
        <f t="shared" si="80"/>
        <v>0.49745276992291593</v>
      </c>
    </row>
    <row r="1720" spans="1:8" x14ac:dyDescent="0.25">
      <c r="A1720" s="12">
        <f>Riesgo!C1724</f>
        <v>0</v>
      </c>
      <c r="F1720" s="75">
        <f t="shared" si="78"/>
        <v>-0.16017661518942936</v>
      </c>
      <c r="G1720" s="26">
        <f t="shared" si="79"/>
        <v>0</v>
      </c>
      <c r="H1720" s="26">
        <f t="shared" si="80"/>
        <v>0</v>
      </c>
    </row>
    <row r="1721" spans="1:8" x14ac:dyDescent="0.25">
      <c r="A1721" s="12">
        <f>Riesgo!C1725</f>
        <v>0</v>
      </c>
      <c r="F1721" s="75">
        <f t="shared" si="78"/>
        <v>-0.16017661518942936</v>
      </c>
      <c r="G1721" s="26">
        <f t="shared" si="79"/>
        <v>0</v>
      </c>
      <c r="H1721" s="26">
        <f t="shared" si="80"/>
        <v>0</v>
      </c>
    </row>
    <row r="1722" spans="1:8" x14ac:dyDescent="0.25">
      <c r="A1722" s="12">
        <f>Riesgo!C1726</f>
        <v>2.820849041088349E-2</v>
      </c>
      <c r="F1722" s="75">
        <f t="shared" si="78"/>
        <v>-0.13196812477854586</v>
      </c>
      <c r="G1722" s="26">
        <f t="shared" si="79"/>
        <v>-2.2983022207395411E-3</v>
      </c>
      <c r="H1722" s="26">
        <f t="shared" si="80"/>
        <v>3.0330263424536481E-4</v>
      </c>
    </row>
    <row r="1723" spans="1:8" x14ac:dyDescent="0.25">
      <c r="A1723" s="12">
        <f>Riesgo!C1727</f>
        <v>0.35435389605797052</v>
      </c>
      <c r="F1723" s="75">
        <f t="shared" si="78"/>
        <v>0.19417728086854116</v>
      </c>
      <c r="G1723" s="26">
        <f t="shared" si="79"/>
        <v>7.3214187252676147E-3</v>
      </c>
      <c r="H1723" s="26">
        <f t="shared" si="80"/>
        <v>1.4216531801724862E-3</v>
      </c>
    </row>
    <row r="1724" spans="1:8" x14ac:dyDescent="0.25">
      <c r="A1724" s="12">
        <f>Riesgo!C1728</f>
        <v>1</v>
      </c>
      <c r="F1724" s="75">
        <f t="shared" si="78"/>
        <v>0.83982338481057062</v>
      </c>
      <c r="G1724" s="26">
        <f t="shared" si="79"/>
        <v>0.59233021956767806</v>
      </c>
      <c r="H1724" s="26">
        <f t="shared" si="80"/>
        <v>0.49745276992291593</v>
      </c>
    </row>
    <row r="1725" spans="1:8" x14ac:dyDescent="0.25">
      <c r="A1725" s="12">
        <f>Riesgo!C1729</f>
        <v>0</v>
      </c>
      <c r="F1725" s="75">
        <f t="shared" si="78"/>
        <v>-0.16017661518942936</v>
      </c>
      <c r="G1725" s="26">
        <f t="shared" si="79"/>
        <v>0</v>
      </c>
      <c r="H1725" s="26">
        <f t="shared" si="80"/>
        <v>0</v>
      </c>
    </row>
    <row r="1726" spans="1:8" x14ac:dyDescent="0.25">
      <c r="A1726" s="12">
        <f>Riesgo!C1730</f>
        <v>0.14186045189538465</v>
      </c>
      <c r="F1726" s="75">
        <f t="shared" si="78"/>
        <v>-1.8316163294044702E-2</v>
      </c>
      <c r="G1726" s="26">
        <f t="shared" si="79"/>
        <v>-6.1447401235894678E-6</v>
      </c>
      <c r="H1726" s="26">
        <f t="shared" si="80"/>
        <v>1.1254806350313311E-7</v>
      </c>
    </row>
    <row r="1727" spans="1:8" x14ac:dyDescent="0.25">
      <c r="A1727" s="12">
        <f>Riesgo!C1731</f>
        <v>0.19097130861736067</v>
      </c>
      <c r="F1727" s="75">
        <f t="shared" si="78"/>
        <v>3.0794693427931313E-2</v>
      </c>
      <c r="G1727" s="26">
        <f t="shared" si="79"/>
        <v>2.9203012522225788E-5</v>
      </c>
      <c r="H1727" s="26">
        <f t="shared" si="80"/>
        <v>8.9929781779398236E-7</v>
      </c>
    </row>
    <row r="1728" spans="1:8" x14ac:dyDescent="0.25">
      <c r="A1728" s="12">
        <f>Riesgo!C1732</f>
        <v>0</v>
      </c>
      <c r="F1728" s="75">
        <f t="shared" si="78"/>
        <v>-0.16017661518942936</v>
      </c>
      <c r="G1728" s="26">
        <f t="shared" si="79"/>
        <v>0</v>
      </c>
      <c r="H1728" s="26">
        <f t="shared" si="80"/>
        <v>0</v>
      </c>
    </row>
    <row r="1729" spans="1:8" x14ac:dyDescent="0.25">
      <c r="A1729" s="12">
        <f>Riesgo!C1733</f>
        <v>0</v>
      </c>
      <c r="F1729" s="75">
        <f t="shared" si="78"/>
        <v>-0.16017661518942936</v>
      </c>
      <c r="G1729" s="26">
        <f t="shared" si="79"/>
        <v>0</v>
      </c>
      <c r="H1729" s="26">
        <f t="shared" si="80"/>
        <v>0</v>
      </c>
    </row>
    <row r="1730" spans="1:8" x14ac:dyDescent="0.25">
      <c r="A1730" s="12">
        <f>Riesgo!C1734</f>
        <v>0</v>
      </c>
      <c r="F1730" s="75">
        <f t="shared" si="78"/>
        <v>-0.16017661518942936</v>
      </c>
      <c r="G1730" s="26">
        <f t="shared" si="79"/>
        <v>0</v>
      </c>
      <c r="H1730" s="26">
        <f t="shared" si="80"/>
        <v>0</v>
      </c>
    </row>
    <row r="1731" spans="1:8" x14ac:dyDescent="0.25">
      <c r="A1731" s="12">
        <f>Riesgo!C1735</f>
        <v>0.65831865051234584</v>
      </c>
      <c r="F1731" s="75">
        <f t="shared" ref="F1731:F1794" si="81">A1731-$D$4</f>
        <v>0.49814203532291645</v>
      </c>
      <c r="G1731" s="26">
        <f t="shared" ref="G1731:G1794" si="82">IF(A1731=0,0,(A1731-D$4)^3)</f>
        <v>0.12361169812754438</v>
      </c>
      <c r="H1731" s="26">
        <f t="shared" ref="H1731:H1794" si="83">IF(A1731=0,0,(A1731-D$4)^4)</f>
        <v>6.1576182894976898E-2</v>
      </c>
    </row>
    <row r="1732" spans="1:8" x14ac:dyDescent="0.25">
      <c r="A1732" s="12">
        <f>Riesgo!C1736</f>
        <v>6.0039311037173556E-3</v>
      </c>
      <c r="F1732" s="75">
        <f t="shared" si="81"/>
        <v>-0.154172684085712</v>
      </c>
      <c r="G1732" s="26">
        <f t="shared" si="82"/>
        <v>-3.6645639092242185E-3</v>
      </c>
      <c r="H1732" s="26">
        <f t="shared" si="83"/>
        <v>5.6497565388872713E-4</v>
      </c>
    </row>
    <row r="1733" spans="1:8" x14ac:dyDescent="0.25">
      <c r="A1733" s="12">
        <f>Riesgo!C1737</f>
        <v>0</v>
      </c>
      <c r="F1733" s="75">
        <f t="shared" si="81"/>
        <v>-0.16017661518942936</v>
      </c>
      <c r="G1733" s="26">
        <f t="shared" si="82"/>
        <v>0</v>
      </c>
      <c r="H1733" s="26">
        <f t="shared" si="83"/>
        <v>0</v>
      </c>
    </row>
    <row r="1734" spans="1:8" x14ac:dyDescent="0.25">
      <c r="A1734" s="12">
        <f>Riesgo!C1738</f>
        <v>0</v>
      </c>
      <c r="F1734" s="75">
        <f t="shared" si="81"/>
        <v>-0.16017661518942936</v>
      </c>
      <c r="G1734" s="26">
        <f t="shared" si="82"/>
        <v>0</v>
      </c>
      <c r="H1734" s="26">
        <f t="shared" si="83"/>
        <v>0</v>
      </c>
    </row>
    <row r="1735" spans="1:8" x14ac:dyDescent="0.25">
      <c r="A1735" s="12">
        <f>Riesgo!C1739</f>
        <v>0</v>
      </c>
      <c r="F1735" s="75">
        <f t="shared" si="81"/>
        <v>-0.16017661518942936</v>
      </c>
      <c r="G1735" s="26">
        <f t="shared" si="82"/>
        <v>0</v>
      </c>
      <c r="H1735" s="26">
        <f t="shared" si="83"/>
        <v>0</v>
      </c>
    </row>
    <row r="1736" spans="1:8" x14ac:dyDescent="0.25">
      <c r="A1736" s="12">
        <f>Riesgo!C1740</f>
        <v>0</v>
      </c>
      <c r="F1736" s="75">
        <f t="shared" si="81"/>
        <v>-0.16017661518942936</v>
      </c>
      <c r="G1736" s="26">
        <f t="shared" si="82"/>
        <v>0</v>
      </c>
      <c r="H1736" s="26">
        <f t="shared" si="83"/>
        <v>0</v>
      </c>
    </row>
    <row r="1737" spans="1:8" x14ac:dyDescent="0.25">
      <c r="A1737" s="12">
        <f>Riesgo!C1741</f>
        <v>0.73820677188438522</v>
      </c>
      <c r="F1737" s="75">
        <f t="shared" si="81"/>
        <v>0.57803015669495583</v>
      </c>
      <c r="G1737" s="26">
        <f t="shared" si="82"/>
        <v>0.19313077818480542</v>
      </c>
      <c r="H1737" s="26">
        <f t="shared" si="83"/>
        <v>0.11163541397678184</v>
      </c>
    </row>
    <row r="1738" spans="1:8" x14ac:dyDescent="0.25">
      <c r="A1738" s="12">
        <f>Riesgo!C1742</f>
        <v>0</v>
      </c>
      <c r="F1738" s="75">
        <f t="shared" si="81"/>
        <v>-0.16017661518942936</v>
      </c>
      <c r="G1738" s="26">
        <f t="shared" si="82"/>
        <v>0</v>
      </c>
      <c r="H1738" s="26">
        <f t="shared" si="83"/>
        <v>0</v>
      </c>
    </row>
    <row r="1739" spans="1:8" x14ac:dyDescent="0.25">
      <c r="A1739" s="12">
        <f>Riesgo!C1743</f>
        <v>0</v>
      </c>
      <c r="F1739" s="75">
        <f t="shared" si="81"/>
        <v>-0.16017661518942936</v>
      </c>
      <c r="G1739" s="26">
        <f t="shared" si="82"/>
        <v>0</v>
      </c>
      <c r="H1739" s="26">
        <f t="shared" si="83"/>
        <v>0</v>
      </c>
    </row>
    <row r="1740" spans="1:8" x14ac:dyDescent="0.25">
      <c r="A1740" s="12">
        <f>Riesgo!C1744</f>
        <v>0.36722056469373077</v>
      </c>
      <c r="F1740" s="75">
        <f t="shared" si="81"/>
        <v>0.20704394950430141</v>
      </c>
      <c r="G1740" s="26">
        <f t="shared" si="82"/>
        <v>8.8753937765124191E-3</v>
      </c>
      <c r="H1740" s="26">
        <f t="shared" si="83"/>
        <v>1.8375965808950282E-3</v>
      </c>
    </row>
    <row r="1741" spans="1:8" x14ac:dyDescent="0.25">
      <c r="A1741" s="12">
        <f>Riesgo!C1745</f>
        <v>5.9358854150970378E-2</v>
      </c>
      <c r="F1741" s="75">
        <f t="shared" si="81"/>
        <v>-0.10081776103845898</v>
      </c>
      <c r="G1741" s="26">
        <f t="shared" si="82"/>
        <v>-1.0247339979524632E-3</v>
      </c>
      <c r="H1741" s="26">
        <f t="shared" si="83"/>
        <v>1.0331138733355614E-4</v>
      </c>
    </row>
    <row r="1742" spans="1:8" x14ac:dyDescent="0.25">
      <c r="A1742" s="12">
        <f>Riesgo!C1746</f>
        <v>0</v>
      </c>
      <c r="F1742" s="75">
        <f t="shared" si="81"/>
        <v>-0.16017661518942936</v>
      </c>
      <c r="G1742" s="26">
        <f t="shared" si="82"/>
        <v>0</v>
      </c>
      <c r="H1742" s="26">
        <f t="shared" si="83"/>
        <v>0</v>
      </c>
    </row>
    <row r="1743" spans="1:8" x14ac:dyDescent="0.25">
      <c r="A1743" s="12">
        <f>Riesgo!C1747</f>
        <v>1</v>
      </c>
      <c r="F1743" s="75">
        <f t="shared" si="81"/>
        <v>0.83982338481057062</v>
      </c>
      <c r="G1743" s="26">
        <f t="shared" si="82"/>
        <v>0.59233021956767806</v>
      </c>
      <c r="H1743" s="26">
        <f t="shared" si="83"/>
        <v>0.49745276992291593</v>
      </c>
    </row>
    <row r="1744" spans="1:8" x14ac:dyDescent="0.25">
      <c r="A1744" s="12">
        <f>Riesgo!C1748</f>
        <v>0</v>
      </c>
      <c r="F1744" s="75">
        <f t="shared" si="81"/>
        <v>-0.16017661518942936</v>
      </c>
      <c r="G1744" s="26">
        <f t="shared" si="82"/>
        <v>0</v>
      </c>
      <c r="H1744" s="26">
        <f t="shared" si="83"/>
        <v>0</v>
      </c>
    </row>
    <row r="1745" spans="1:8" x14ac:dyDescent="0.25">
      <c r="A1745" s="12">
        <f>Riesgo!C1749</f>
        <v>0</v>
      </c>
      <c r="F1745" s="75">
        <f t="shared" si="81"/>
        <v>-0.16017661518942936</v>
      </c>
      <c r="G1745" s="26">
        <f t="shared" si="82"/>
        <v>0</v>
      </c>
      <c r="H1745" s="26">
        <f t="shared" si="83"/>
        <v>0</v>
      </c>
    </row>
    <row r="1746" spans="1:8" x14ac:dyDescent="0.25">
      <c r="A1746" s="12">
        <f>Riesgo!C1750</f>
        <v>0</v>
      </c>
      <c r="F1746" s="75">
        <f t="shared" si="81"/>
        <v>-0.16017661518942936</v>
      </c>
      <c r="G1746" s="26">
        <f t="shared" si="82"/>
        <v>0</v>
      </c>
      <c r="H1746" s="26">
        <f t="shared" si="83"/>
        <v>0</v>
      </c>
    </row>
    <row r="1747" spans="1:8" x14ac:dyDescent="0.25">
      <c r="A1747" s="12">
        <f>Riesgo!C1751</f>
        <v>0.10047625439207573</v>
      </c>
      <c r="F1747" s="75">
        <f t="shared" si="81"/>
        <v>-5.9700360797353622E-2</v>
      </c>
      <c r="G1747" s="26">
        <f t="shared" si="82"/>
        <v>-2.1278003076603456E-4</v>
      </c>
      <c r="H1747" s="26">
        <f t="shared" si="83"/>
        <v>1.2703044607204268E-5</v>
      </c>
    </row>
    <row r="1748" spans="1:8" x14ac:dyDescent="0.25">
      <c r="A1748" s="12">
        <f>Riesgo!C1752</f>
        <v>0</v>
      </c>
      <c r="F1748" s="75">
        <f t="shared" si="81"/>
        <v>-0.16017661518942936</v>
      </c>
      <c r="G1748" s="26">
        <f t="shared" si="82"/>
        <v>0</v>
      </c>
      <c r="H1748" s="26">
        <f t="shared" si="83"/>
        <v>0</v>
      </c>
    </row>
    <row r="1749" spans="1:8" x14ac:dyDescent="0.25">
      <c r="A1749" s="12">
        <f>Riesgo!C1753</f>
        <v>0</v>
      </c>
      <c r="F1749" s="75">
        <f t="shared" si="81"/>
        <v>-0.16017661518942936</v>
      </c>
      <c r="G1749" s="26">
        <f t="shared" si="82"/>
        <v>0</v>
      </c>
      <c r="H1749" s="26">
        <f t="shared" si="83"/>
        <v>0</v>
      </c>
    </row>
    <row r="1750" spans="1:8" x14ac:dyDescent="0.25">
      <c r="A1750" s="12">
        <f>Riesgo!C1754</f>
        <v>0</v>
      </c>
      <c r="F1750" s="75">
        <f t="shared" si="81"/>
        <v>-0.16017661518942936</v>
      </c>
      <c r="G1750" s="26">
        <f t="shared" si="82"/>
        <v>0</v>
      </c>
      <c r="H1750" s="26">
        <f t="shared" si="83"/>
        <v>0</v>
      </c>
    </row>
    <row r="1751" spans="1:8" x14ac:dyDescent="0.25">
      <c r="A1751" s="12">
        <f>Riesgo!C1755</f>
        <v>0</v>
      </c>
      <c r="F1751" s="75">
        <f t="shared" si="81"/>
        <v>-0.16017661518942936</v>
      </c>
      <c r="G1751" s="26">
        <f t="shared" si="82"/>
        <v>0</v>
      </c>
      <c r="H1751" s="26">
        <f t="shared" si="83"/>
        <v>0</v>
      </c>
    </row>
    <row r="1752" spans="1:8" x14ac:dyDescent="0.25">
      <c r="A1752" s="12">
        <f>Riesgo!C1756</f>
        <v>0.9569852944436813</v>
      </c>
      <c r="F1752" s="75">
        <f t="shared" si="81"/>
        <v>0.79680867925425192</v>
      </c>
      <c r="G1752" s="26">
        <f t="shared" si="82"/>
        <v>0.50589707453351329</v>
      </c>
      <c r="H1752" s="26">
        <f t="shared" si="83"/>
        <v>0.40310317979763854</v>
      </c>
    </row>
    <row r="1753" spans="1:8" x14ac:dyDescent="0.25">
      <c r="A1753" s="12">
        <f>Riesgo!C1757</f>
        <v>3.9415890477915036E-2</v>
      </c>
      <c r="F1753" s="75">
        <f t="shared" si="81"/>
        <v>-0.12076072471151432</v>
      </c>
      <c r="G1753" s="26">
        <f t="shared" si="82"/>
        <v>-1.7610720805216118E-3</v>
      </c>
      <c r="H1753" s="26">
        <f t="shared" si="83"/>
        <v>2.1266834071300415E-4</v>
      </c>
    </row>
    <row r="1754" spans="1:8" x14ac:dyDescent="0.25">
      <c r="A1754" s="12">
        <f>Riesgo!C1758</f>
        <v>1.0567983656558984E-2</v>
      </c>
      <c r="F1754" s="75">
        <f t="shared" si="81"/>
        <v>-0.14960863153287038</v>
      </c>
      <c r="G1754" s="26">
        <f t="shared" si="82"/>
        <v>-3.3486514946978038E-3</v>
      </c>
      <c r="H1754" s="26">
        <f t="shared" si="83"/>
        <v>5.0098716760223932E-4</v>
      </c>
    </row>
    <row r="1755" spans="1:8" x14ac:dyDescent="0.25">
      <c r="A1755" s="12">
        <f>Riesgo!C1759</f>
        <v>0</v>
      </c>
      <c r="F1755" s="75">
        <f t="shared" si="81"/>
        <v>-0.16017661518942936</v>
      </c>
      <c r="G1755" s="26">
        <f t="shared" si="82"/>
        <v>0</v>
      </c>
      <c r="H1755" s="26">
        <f t="shared" si="83"/>
        <v>0</v>
      </c>
    </row>
    <row r="1756" spans="1:8" x14ac:dyDescent="0.25">
      <c r="A1756" s="12">
        <f>Riesgo!C1760</f>
        <v>1</v>
      </c>
      <c r="F1756" s="75">
        <f t="shared" si="81"/>
        <v>0.83982338481057062</v>
      </c>
      <c r="G1756" s="26">
        <f t="shared" si="82"/>
        <v>0.59233021956767806</v>
      </c>
      <c r="H1756" s="26">
        <f t="shared" si="83"/>
        <v>0.49745276992291593</v>
      </c>
    </row>
    <row r="1757" spans="1:8" x14ac:dyDescent="0.25">
      <c r="A1757" s="12">
        <f>Riesgo!C1761</f>
        <v>0</v>
      </c>
      <c r="F1757" s="75">
        <f t="shared" si="81"/>
        <v>-0.16017661518942936</v>
      </c>
      <c r="G1757" s="26">
        <f t="shared" si="82"/>
        <v>0</v>
      </c>
      <c r="H1757" s="26">
        <f t="shared" si="83"/>
        <v>0</v>
      </c>
    </row>
    <row r="1758" spans="1:8" x14ac:dyDescent="0.25">
      <c r="A1758" s="12">
        <f>Riesgo!C1762</f>
        <v>0.56957279086200285</v>
      </c>
      <c r="F1758" s="75">
        <f t="shared" si="81"/>
        <v>0.40939617567257347</v>
      </c>
      <c r="G1758" s="26">
        <f t="shared" si="82"/>
        <v>6.8616939634218777E-2</v>
      </c>
      <c r="H1758" s="26">
        <f t="shared" si="83"/>
        <v>2.8091512672604999E-2</v>
      </c>
    </row>
    <row r="1759" spans="1:8" x14ac:dyDescent="0.25">
      <c r="A1759" s="12">
        <f>Riesgo!C1763</f>
        <v>0</v>
      </c>
      <c r="F1759" s="75">
        <f t="shared" si="81"/>
        <v>-0.16017661518942936</v>
      </c>
      <c r="G1759" s="26">
        <f t="shared" si="82"/>
        <v>0</v>
      </c>
      <c r="H1759" s="26">
        <f t="shared" si="83"/>
        <v>0</v>
      </c>
    </row>
    <row r="1760" spans="1:8" x14ac:dyDescent="0.25">
      <c r="A1760" s="12">
        <f>Riesgo!C1764</f>
        <v>0</v>
      </c>
      <c r="F1760" s="75">
        <f t="shared" si="81"/>
        <v>-0.16017661518942936</v>
      </c>
      <c r="G1760" s="26">
        <f t="shared" si="82"/>
        <v>0</v>
      </c>
      <c r="H1760" s="26">
        <f t="shared" si="83"/>
        <v>0</v>
      </c>
    </row>
    <row r="1761" spans="1:8" x14ac:dyDescent="0.25">
      <c r="A1761" s="12">
        <f>Riesgo!C1765</f>
        <v>0.45465505153838276</v>
      </c>
      <c r="F1761" s="75">
        <f t="shared" si="81"/>
        <v>0.29447843634895343</v>
      </c>
      <c r="G1761" s="26">
        <f t="shared" si="82"/>
        <v>2.5536448373271018E-2</v>
      </c>
      <c r="H1761" s="26">
        <f t="shared" si="83"/>
        <v>7.519933386866625E-3</v>
      </c>
    </row>
    <row r="1762" spans="1:8" x14ac:dyDescent="0.25">
      <c r="A1762" s="12">
        <f>Riesgo!C1766</f>
        <v>0</v>
      </c>
      <c r="F1762" s="75">
        <f t="shared" si="81"/>
        <v>-0.16017661518942936</v>
      </c>
      <c r="G1762" s="26">
        <f t="shared" si="82"/>
        <v>0</v>
      </c>
      <c r="H1762" s="26">
        <f t="shared" si="83"/>
        <v>0</v>
      </c>
    </row>
    <row r="1763" spans="1:8" x14ac:dyDescent="0.25">
      <c r="A1763" s="12">
        <f>Riesgo!C1767</f>
        <v>1</v>
      </c>
      <c r="F1763" s="75">
        <f t="shared" si="81"/>
        <v>0.83982338481057062</v>
      </c>
      <c r="G1763" s="26">
        <f t="shared" si="82"/>
        <v>0.59233021956767806</v>
      </c>
      <c r="H1763" s="26">
        <f t="shared" si="83"/>
        <v>0.49745276992291593</v>
      </c>
    </row>
    <row r="1764" spans="1:8" x14ac:dyDescent="0.25">
      <c r="A1764" s="12">
        <f>Riesgo!C1768</f>
        <v>0</v>
      </c>
      <c r="F1764" s="75">
        <f t="shared" si="81"/>
        <v>-0.16017661518942936</v>
      </c>
      <c r="G1764" s="26">
        <f t="shared" si="82"/>
        <v>0</v>
      </c>
      <c r="H1764" s="26">
        <f t="shared" si="83"/>
        <v>0</v>
      </c>
    </row>
    <row r="1765" spans="1:8" x14ac:dyDescent="0.25">
      <c r="A1765" s="12">
        <f>Riesgo!C1769</f>
        <v>0</v>
      </c>
      <c r="F1765" s="75">
        <f t="shared" si="81"/>
        <v>-0.16017661518942936</v>
      </c>
      <c r="G1765" s="26">
        <f t="shared" si="82"/>
        <v>0</v>
      </c>
      <c r="H1765" s="26">
        <f t="shared" si="83"/>
        <v>0</v>
      </c>
    </row>
    <row r="1766" spans="1:8" x14ac:dyDescent="0.25">
      <c r="A1766" s="12">
        <f>Riesgo!C1770</f>
        <v>0</v>
      </c>
      <c r="F1766" s="75">
        <f t="shared" si="81"/>
        <v>-0.16017661518942936</v>
      </c>
      <c r="G1766" s="26">
        <f t="shared" si="82"/>
        <v>0</v>
      </c>
      <c r="H1766" s="26">
        <f t="shared" si="83"/>
        <v>0</v>
      </c>
    </row>
    <row r="1767" spans="1:8" x14ac:dyDescent="0.25">
      <c r="A1767" s="12">
        <f>Riesgo!C1771</f>
        <v>0</v>
      </c>
      <c r="F1767" s="75">
        <f t="shared" si="81"/>
        <v>-0.16017661518942936</v>
      </c>
      <c r="G1767" s="26">
        <f t="shared" si="82"/>
        <v>0</v>
      </c>
      <c r="H1767" s="26">
        <f t="shared" si="83"/>
        <v>0</v>
      </c>
    </row>
    <row r="1768" spans="1:8" x14ac:dyDescent="0.25">
      <c r="A1768" s="12">
        <f>Riesgo!C1772</f>
        <v>0</v>
      </c>
      <c r="F1768" s="75">
        <f t="shared" si="81"/>
        <v>-0.16017661518942936</v>
      </c>
      <c r="G1768" s="26">
        <f t="shared" si="82"/>
        <v>0</v>
      </c>
      <c r="H1768" s="26">
        <f t="shared" si="83"/>
        <v>0</v>
      </c>
    </row>
    <row r="1769" spans="1:8" x14ac:dyDescent="0.25">
      <c r="A1769" s="12">
        <f>Riesgo!C1773</f>
        <v>0.60157806911710421</v>
      </c>
      <c r="F1769" s="75">
        <f t="shared" si="81"/>
        <v>0.44140145392767483</v>
      </c>
      <c r="G1769" s="26">
        <f t="shared" si="82"/>
        <v>8.6000559770258556E-2</v>
      </c>
      <c r="H1769" s="26">
        <f t="shared" si="83"/>
        <v>3.796077212118603E-2</v>
      </c>
    </row>
    <row r="1770" spans="1:8" x14ac:dyDescent="0.25">
      <c r="A1770" s="12">
        <f>Riesgo!C1774</f>
        <v>0</v>
      </c>
      <c r="F1770" s="75">
        <f t="shared" si="81"/>
        <v>-0.16017661518942936</v>
      </c>
      <c r="G1770" s="26">
        <f t="shared" si="82"/>
        <v>0</v>
      </c>
      <c r="H1770" s="26">
        <f t="shared" si="83"/>
        <v>0</v>
      </c>
    </row>
    <row r="1771" spans="1:8" x14ac:dyDescent="0.25">
      <c r="A1771" s="12">
        <f>Riesgo!C1775</f>
        <v>0.32350991618295666</v>
      </c>
      <c r="F1771" s="75">
        <f t="shared" si="81"/>
        <v>0.1633333009935273</v>
      </c>
      <c r="G1771" s="26">
        <f t="shared" si="82"/>
        <v>4.3573677821084067E-3</v>
      </c>
      <c r="H1771" s="26">
        <f t="shared" si="83"/>
        <v>7.1170326349461084E-4</v>
      </c>
    </row>
    <row r="1772" spans="1:8" x14ac:dyDescent="0.25">
      <c r="A1772" s="12">
        <f>Riesgo!C1776</f>
        <v>0</v>
      </c>
      <c r="F1772" s="75">
        <f t="shared" si="81"/>
        <v>-0.16017661518942936</v>
      </c>
      <c r="G1772" s="26">
        <f t="shared" si="82"/>
        <v>0</v>
      </c>
      <c r="H1772" s="26">
        <f t="shared" si="83"/>
        <v>0</v>
      </c>
    </row>
    <row r="1773" spans="1:8" x14ac:dyDescent="0.25">
      <c r="A1773" s="12">
        <f>Riesgo!C1777</f>
        <v>0.26885532202504692</v>
      </c>
      <c r="F1773" s="75">
        <f t="shared" si="81"/>
        <v>0.10867870683561756</v>
      </c>
      <c r="G1773" s="26">
        <f t="shared" si="82"/>
        <v>1.2836108705553248E-3</v>
      </c>
      <c r="H1773" s="26">
        <f t="shared" si="83"/>
        <v>1.3950116949209396E-4</v>
      </c>
    </row>
    <row r="1774" spans="1:8" x14ac:dyDescent="0.25">
      <c r="A1774" s="12">
        <f>Riesgo!C1778</f>
        <v>0.11716916429868433</v>
      </c>
      <c r="F1774" s="75">
        <f t="shared" si="81"/>
        <v>-4.3007450890745022E-2</v>
      </c>
      <c r="G1774" s="26">
        <f t="shared" si="82"/>
        <v>-7.9548337252910987E-5</v>
      </c>
      <c r="H1774" s="26">
        <f t="shared" si="83"/>
        <v>3.4211712078449922E-6</v>
      </c>
    </row>
    <row r="1775" spans="1:8" x14ac:dyDescent="0.25">
      <c r="A1775" s="12">
        <f>Riesgo!C1779</f>
        <v>0</v>
      </c>
      <c r="F1775" s="75">
        <f t="shared" si="81"/>
        <v>-0.16017661518942936</v>
      </c>
      <c r="G1775" s="26">
        <f t="shared" si="82"/>
        <v>0</v>
      </c>
      <c r="H1775" s="26">
        <f t="shared" si="83"/>
        <v>0</v>
      </c>
    </row>
    <row r="1776" spans="1:8" x14ac:dyDescent="0.25">
      <c r="A1776" s="12">
        <f>Riesgo!C1780</f>
        <v>0</v>
      </c>
      <c r="F1776" s="75">
        <f t="shared" si="81"/>
        <v>-0.16017661518942936</v>
      </c>
      <c r="G1776" s="26">
        <f t="shared" si="82"/>
        <v>0</v>
      </c>
      <c r="H1776" s="26">
        <f t="shared" si="83"/>
        <v>0</v>
      </c>
    </row>
    <row r="1777" spans="1:8" x14ac:dyDescent="0.25">
      <c r="A1777" s="12">
        <f>Riesgo!C1781</f>
        <v>0.28125574063831721</v>
      </c>
      <c r="F1777" s="75">
        <f t="shared" si="81"/>
        <v>0.12107912544888785</v>
      </c>
      <c r="G1777" s="26">
        <f t="shared" si="82"/>
        <v>1.7750387002706009E-3</v>
      </c>
      <c r="H1777" s="26">
        <f t="shared" si="83"/>
        <v>2.1492013346669493E-4</v>
      </c>
    </row>
    <row r="1778" spans="1:8" x14ac:dyDescent="0.25">
      <c r="A1778" s="12">
        <f>Riesgo!C1782</f>
        <v>0.67046743012765697</v>
      </c>
      <c r="F1778" s="75">
        <f t="shared" si="81"/>
        <v>0.51029081493822759</v>
      </c>
      <c r="G1778" s="26">
        <f t="shared" si="82"/>
        <v>0.13287805231808647</v>
      </c>
      <c r="H1778" s="26">
        <f t="shared" si="83"/>
        <v>6.7806449604800784E-2</v>
      </c>
    </row>
    <row r="1779" spans="1:8" x14ac:dyDescent="0.25">
      <c r="A1779" s="12">
        <f>Riesgo!C1783</f>
        <v>0</v>
      </c>
      <c r="F1779" s="75">
        <f t="shared" si="81"/>
        <v>-0.16017661518942936</v>
      </c>
      <c r="G1779" s="26">
        <f t="shared" si="82"/>
        <v>0</v>
      </c>
      <c r="H1779" s="26">
        <f t="shared" si="83"/>
        <v>0</v>
      </c>
    </row>
    <row r="1780" spans="1:8" x14ac:dyDescent="0.25">
      <c r="A1780" s="12">
        <f>Riesgo!C1784</f>
        <v>8.171810303125919E-2</v>
      </c>
      <c r="F1780" s="75">
        <f t="shared" si="81"/>
        <v>-7.8458512158170166E-2</v>
      </c>
      <c r="G1780" s="26">
        <f t="shared" si="82"/>
        <v>-4.8297005492090186E-4</v>
      </c>
      <c r="H1780" s="26">
        <f t="shared" si="83"/>
        <v>3.7893111926043694E-5</v>
      </c>
    </row>
    <row r="1781" spans="1:8" x14ac:dyDescent="0.25">
      <c r="A1781" s="12">
        <f>Riesgo!C1785</f>
        <v>0</v>
      </c>
      <c r="F1781" s="75">
        <f t="shared" si="81"/>
        <v>-0.16017661518942936</v>
      </c>
      <c r="G1781" s="26">
        <f t="shared" si="82"/>
        <v>0</v>
      </c>
      <c r="H1781" s="26">
        <f t="shared" si="83"/>
        <v>0</v>
      </c>
    </row>
    <row r="1782" spans="1:8" x14ac:dyDescent="0.25">
      <c r="A1782" s="12">
        <f>Riesgo!C1786</f>
        <v>0</v>
      </c>
      <c r="F1782" s="75">
        <f t="shared" si="81"/>
        <v>-0.16017661518942936</v>
      </c>
      <c r="G1782" s="26">
        <f t="shared" si="82"/>
        <v>0</v>
      </c>
      <c r="H1782" s="26">
        <f t="shared" si="83"/>
        <v>0</v>
      </c>
    </row>
    <row r="1783" spans="1:8" x14ac:dyDescent="0.25">
      <c r="A1783" s="12">
        <f>Riesgo!C1787</f>
        <v>0</v>
      </c>
      <c r="F1783" s="75">
        <f t="shared" si="81"/>
        <v>-0.16017661518942936</v>
      </c>
      <c r="G1783" s="26">
        <f t="shared" si="82"/>
        <v>0</v>
      </c>
      <c r="H1783" s="26">
        <f t="shared" si="83"/>
        <v>0</v>
      </c>
    </row>
    <row r="1784" spans="1:8" x14ac:dyDescent="0.25">
      <c r="A1784" s="12">
        <f>Riesgo!C1788</f>
        <v>0</v>
      </c>
      <c r="F1784" s="75">
        <f t="shared" si="81"/>
        <v>-0.16017661518942936</v>
      </c>
      <c r="G1784" s="26">
        <f t="shared" si="82"/>
        <v>0</v>
      </c>
      <c r="H1784" s="26">
        <f t="shared" si="83"/>
        <v>0</v>
      </c>
    </row>
    <row r="1785" spans="1:8" x14ac:dyDescent="0.25">
      <c r="A1785" s="12">
        <f>Riesgo!C1789</f>
        <v>0.25265747431765173</v>
      </c>
      <c r="F1785" s="75">
        <f t="shared" si="81"/>
        <v>9.2480859128222376E-2</v>
      </c>
      <c r="G1785" s="26">
        <f t="shared" si="82"/>
        <v>7.9096190440904523E-4</v>
      </c>
      <c r="H1785" s="26">
        <f t="shared" si="83"/>
        <v>7.3148836457443401E-5</v>
      </c>
    </row>
    <row r="1786" spans="1:8" x14ac:dyDescent="0.25">
      <c r="A1786" s="12">
        <f>Riesgo!C1790</f>
        <v>0</v>
      </c>
      <c r="F1786" s="75">
        <f t="shared" si="81"/>
        <v>-0.16017661518942936</v>
      </c>
      <c r="G1786" s="26">
        <f t="shared" si="82"/>
        <v>0</v>
      </c>
      <c r="H1786" s="26">
        <f t="shared" si="83"/>
        <v>0</v>
      </c>
    </row>
    <row r="1787" spans="1:8" x14ac:dyDescent="0.25">
      <c r="A1787" s="12">
        <f>Riesgo!C1791</f>
        <v>0.85503492532898817</v>
      </c>
      <c r="F1787" s="75">
        <f t="shared" si="81"/>
        <v>0.69485831013955879</v>
      </c>
      <c r="G1787" s="26">
        <f t="shared" si="82"/>
        <v>0.33549709762113111</v>
      </c>
      <c r="H1787" s="26">
        <f t="shared" si="83"/>
        <v>0.23312294630974573</v>
      </c>
    </row>
    <row r="1788" spans="1:8" x14ac:dyDescent="0.25">
      <c r="A1788" s="12">
        <f>Riesgo!C1792</f>
        <v>0</v>
      </c>
      <c r="F1788" s="75">
        <f t="shared" si="81"/>
        <v>-0.16017661518942936</v>
      </c>
      <c r="G1788" s="26">
        <f t="shared" si="82"/>
        <v>0</v>
      </c>
      <c r="H1788" s="26">
        <f t="shared" si="83"/>
        <v>0</v>
      </c>
    </row>
    <row r="1789" spans="1:8" x14ac:dyDescent="0.25">
      <c r="A1789" s="12">
        <f>Riesgo!C1793</f>
        <v>0.27948228007693204</v>
      </c>
      <c r="F1789" s="75">
        <f t="shared" si="81"/>
        <v>0.11930566488750269</v>
      </c>
      <c r="G1789" s="26">
        <f t="shared" si="82"/>
        <v>1.6981779448497322E-3</v>
      </c>
      <c r="H1789" s="26">
        <f t="shared" si="83"/>
        <v>2.0260224880759017E-4</v>
      </c>
    </row>
    <row r="1790" spans="1:8" x14ac:dyDescent="0.25">
      <c r="A1790" s="12">
        <f>Riesgo!C1794</f>
        <v>0.50044578839081244</v>
      </c>
      <c r="F1790" s="75">
        <f t="shared" si="81"/>
        <v>0.34026917320138306</v>
      </c>
      <c r="G1790" s="26">
        <f t="shared" si="82"/>
        <v>3.9397423189038966E-2</v>
      </c>
      <c r="H1790" s="26">
        <f t="shared" si="83"/>
        <v>1.3405728614799287E-2</v>
      </c>
    </row>
    <row r="1791" spans="1:8" x14ac:dyDescent="0.25">
      <c r="A1791" s="12">
        <f>Riesgo!C1795</f>
        <v>0</v>
      </c>
      <c r="F1791" s="75">
        <f t="shared" si="81"/>
        <v>-0.16017661518942936</v>
      </c>
      <c r="G1791" s="26">
        <f t="shared" si="82"/>
        <v>0</v>
      </c>
      <c r="H1791" s="26">
        <f t="shared" si="83"/>
        <v>0</v>
      </c>
    </row>
    <row r="1792" spans="1:8" x14ac:dyDescent="0.25">
      <c r="A1792" s="12">
        <f>Riesgo!C1796</f>
        <v>0.17402534325083252</v>
      </c>
      <c r="F1792" s="75">
        <f t="shared" si="81"/>
        <v>1.3848728061403165E-2</v>
      </c>
      <c r="G1792" s="26">
        <f t="shared" si="82"/>
        <v>2.6560097328942129E-6</v>
      </c>
      <c r="H1792" s="26">
        <f t="shared" si="83"/>
        <v>3.678235651929201E-8</v>
      </c>
    </row>
    <row r="1793" spans="1:8" x14ac:dyDescent="0.25">
      <c r="A1793" s="12">
        <f>Riesgo!C1797</f>
        <v>0</v>
      </c>
      <c r="F1793" s="75">
        <f t="shared" si="81"/>
        <v>-0.16017661518942936</v>
      </c>
      <c r="G1793" s="26">
        <f t="shared" si="82"/>
        <v>0</v>
      </c>
      <c r="H1793" s="26">
        <f t="shared" si="83"/>
        <v>0</v>
      </c>
    </row>
    <row r="1794" spans="1:8" x14ac:dyDescent="0.25">
      <c r="A1794" s="12">
        <f>Riesgo!C1798</f>
        <v>5.115471310789637E-2</v>
      </c>
      <c r="F1794" s="75">
        <f t="shared" si="81"/>
        <v>-0.10902190208153298</v>
      </c>
      <c r="G1794" s="26">
        <f t="shared" si="82"/>
        <v>-1.2958098127648708E-3</v>
      </c>
      <c r="H1794" s="26">
        <f t="shared" si="83"/>
        <v>1.4127165052354134E-4</v>
      </c>
    </row>
    <row r="1795" spans="1:8" x14ac:dyDescent="0.25">
      <c r="A1795" s="12">
        <f>Riesgo!C1799</f>
        <v>0</v>
      </c>
      <c r="F1795" s="75">
        <f t="shared" ref="F1795:F1858" si="84">A1795-$D$4</f>
        <v>-0.16017661518942936</v>
      </c>
      <c r="G1795" s="26">
        <f t="shared" ref="G1795:G1858" si="85">IF(A1795=0,0,(A1795-D$4)^3)</f>
        <v>0</v>
      </c>
      <c r="H1795" s="26">
        <f t="shared" ref="H1795:H1858" si="86">IF(A1795=0,0,(A1795-D$4)^4)</f>
        <v>0</v>
      </c>
    </row>
    <row r="1796" spans="1:8" x14ac:dyDescent="0.25">
      <c r="A1796" s="12">
        <f>Riesgo!C1800</f>
        <v>7.9497176050931415E-2</v>
      </c>
      <c r="F1796" s="75">
        <f t="shared" si="84"/>
        <v>-8.0679439138497941E-2</v>
      </c>
      <c r="G1796" s="26">
        <f t="shared" si="85"/>
        <v>-5.2515633812407641E-4</v>
      </c>
      <c r="H1796" s="26">
        <f t="shared" si="86"/>
        <v>4.2369318819877861E-5</v>
      </c>
    </row>
    <row r="1797" spans="1:8" x14ac:dyDescent="0.25">
      <c r="A1797" s="12">
        <f>Riesgo!C1801</f>
        <v>1</v>
      </c>
      <c r="F1797" s="75">
        <f t="shared" si="84"/>
        <v>0.83982338481057062</v>
      </c>
      <c r="G1797" s="26">
        <f t="shared" si="85"/>
        <v>0.59233021956767806</v>
      </c>
      <c r="H1797" s="26">
        <f t="shared" si="86"/>
        <v>0.49745276992291593</v>
      </c>
    </row>
    <row r="1798" spans="1:8" x14ac:dyDescent="0.25">
      <c r="A1798" s="12">
        <f>Riesgo!C1802</f>
        <v>0.10113828382673092</v>
      </c>
      <c r="F1798" s="75">
        <f t="shared" si="84"/>
        <v>-5.903833136269844E-2</v>
      </c>
      <c r="G1798" s="26">
        <f t="shared" si="85"/>
        <v>-2.0577955454190565E-4</v>
      </c>
      <c r="H1798" s="26">
        <f t="shared" si="86"/>
        <v>1.2148881528713503E-5</v>
      </c>
    </row>
    <row r="1799" spans="1:8" x14ac:dyDescent="0.25">
      <c r="A1799" s="12">
        <f>Riesgo!C1803</f>
        <v>0</v>
      </c>
      <c r="F1799" s="75">
        <f t="shared" si="84"/>
        <v>-0.16017661518942936</v>
      </c>
      <c r="G1799" s="26">
        <f t="shared" si="85"/>
        <v>0</v>
      </c>
      <c r="H1799" s="26">
        <f t="shared" si="86"/>
        <v>0</v>
      </c>
    </row>
    <row r="1800" spans="1:8" x14ac:dyDescent="0.25">
      <c r="A1800" s="12">
        <f>Riesgo!C1804</f>
        <v>0</v>
      </c>
      <c r="F1800" s="75">
        <f t="shared" si="84"/>
        <v>-0.16017661518942936</v>
      </c>
      <c r="G1800" s="26">
        <f t="shared" si="85"/>
        <v>0</v>
      </c>
      <c r="H1800" s="26">
        <f t="shared" si="86"/>
        <v>0</v>
      </c>
    </row>
    <row r="1801" spans="1:8" x14ac:dyDescent="0.25">
      <c r="A1801" s="12">
        <f>Riesgo!C1805</f>
        <v>0</v>
      </c>
      <c r="F1801" s="75">
        <f t="shared" si="84"/>
        <v>-0.16017661518942936</v>
      </c>
      <c r="G1801" s="26">
        <f t="shared" si="85"/>
        <v>0</v>
      </c>
      <c r="H1801" s="26">
        <f t="shared" si="86"/>
        <v>0</v>
      </c>
    </row>
    <row r="1802" spans="1:8" x14ac:dyDescent="0.25">
      <c r="A1802" s="12">
        <f>Riesgo!C1806</f>
        <v>0</v>
      </c>
      <c r="F1802" s="75">
        <f t="shared" si="84"/>
        <v>-0.16017661518942936</v>
      </c>
      <c r="G1802" s="26">
        <f t="shared" si="85"/>
        <v>0</v>
      </c>
      <c r="H1802" s="26">
        <f t="shared" si="86"/>
        <v>0</v>
      </c>
    </row>
    <row r="1803" spans="1:8" x14ac:dyDescent="0.25">
      <c r="A1803" s="12">
        <f>Riesgo!C1807</f>
        <v>0</v>
      </c>
      <c r="F1803" s="75">
        <f t="shared" si="84"/>
        <v>-0.16017661518942936</v>
      </c>
      <c r="G1803" s="26">
        <f t="shared" si="85"/>
        <v>0</v>
      </c>
      <c r="H1803" s="26">
        <f t="shared" si="86"/>
        <v>0</v>
      </c>
    </row>
    <row r="1804" spans="1:8" x14ac:dyDescent="0.25">
      <c r="A1804" s="12">
        <f>Riesgo!C1808</f>
        <v>0.46131129419494932</v>
      </c>
      <c r="F1804" s="75">
        <f t="shared" si="84"/>
        <v>0.30113467900551993</v>
      </c>
      <c r="G1804" s="26">
        <f t="shared" si="85"/>
        <v>2.7307523539186578E-2</v>
      </c>
      <c r="H1804" s="26">
        <f t="shared" si="86"/>
        <v>8.2232423354086301E-3</v>
      </c>
    </row>
    <row r="1805" spans="1:8" x14ac:dyDescent="0.25">
      <c r="A1805" s="12">
        <f>Riesgo!C1809</f>
        <v>0.17603690707502181</v>
      </c>
      <c r="F1805" s="75">
        <f t="shared" si="84"/>
        <v>1.5860291885592459E-2</v>
      </c>
      <c r="G1805" s="26">
        <f t="shared" si="85"/>
        <v>3.989638322409226E-6</v>
      </c>
      <c r="H1805" s="26">
        <f t="shared" si="86"/>
        <v>6.3276828311355762E-8</v>
      </c>
    </row>
    <row r="1806" spans="1:8" x14ac:dyDescent="0.25">
      <c r="A1806" s="12">
        <f>Riesgo!C1810</f>
        <v>0</v>
      </c>
      <c r="F1806" s="75">
        <f t="shared" si="84"/>
        <v>-0.16017661518942936</v>
      </c>
      <c r="G1806" s="26">
        <f t="shared" si="85"/>
        <v>0</v>
      </c>
      <c r="H1806" s="26">
        <f t="shared" si="86"/>
        <v>0</v>
      </c>
    </row>
    <row r="1807" spans="1:8" x14ac:dyDescent="0.25">
      <c r="A1807" s="12">
        <f>Riesgo!C1811</f>
        <v>0.13510359874541586</v>
      </c>
      <c r="F1807" s="75">
        <f t="shared" si="84"/>
        <v>-2.5073016444013496E-2</v>
      </c>
      <c r="G1807" s="26">
        <f t="shared" si="85"/>
        <v>-1.5762306076887484E-5</v>
      </c>
      <c r="H1807" s="26">
        <f t="shared" si="86"/>
        <v>3.9520855946137373E-7</v>
      </c>
    </row>
    <row r="1808" spans="1:8" x14ac:dyDescent="0.25">
      <c r="A1808" s="12">
        <f>Riesgo!C1812</f>
        <v>7.3303994041540838E-2</v>
      </c>
      <c r="F1808" s="75">
        <f t="shared" si="84"/>
        <v>-8.6872621147888518E-2</v>
      </c>
      <c r="G1808" s="26">
        <f t="shared" si="85"/>
        <v>-6.5561484116041823E-4</v>
      </c>
      <c r="H1808" s="26">
        <f t="shared" si="86"/>
        <v>5.6954979715062119E-5</v>
      </c>
    </row>
    <row r="1809" spans="1:8" x14ac:dyDescent="0.25">
      <c r="A1809" s="12">
        <f>Riesgo!C1813</f>
        <v>0.78156503026571778</v>
      </c>
      <c r="F1809" s="75">
        <f t="shared" si="84"/>
        <v>0.62138841507628839</v>
      </c>
      <c r="G1809" s="26">
        <f t="shared" si="85"/>
        <v>0.23993270845776732</v>
      </c>
      <c r="H1809" s="26">
        <f t="shared" si="86"/>
        <v>0.14909140543353322</v>
      </c>
    </row>
    <row r="1810" spans="1:8" x14ac:dyDescent="0.25">
      <c r="A1810" s="12">
        <f>Riesgo!C1814</f>
        <v>0</v>
      </c>
      <c r="F1810" s="75">
        <f t="shared" si="84"/>
        <v>-0.16017661518942936</v>
      </c>
      <c r="G1810" s="26">
        <f t="shared" si="85"/>
        <v>0</v>
      </c>
      <c r="H1810" s="26">
        <f t="shared" si="86"/>
        <v>0</v>
      </c>
    </row>
    <row r="1811" spans="1:8" x14ac:dyDescent="0.25">
      <c r="A1811" s="12">
        <f>Riesgo!C1815</f>
        <v>0</v>
      </c>
      <c r="F1811" s="75">
        <f t="shared" si="84"/>
        <v>-0.16017661518942936</v>
      </c>
      <c r="G1811" s="26">
        <f t="shared" si="85"/>
        <v>0</v>
      </c>
      <c r="H1811" s="26">
        <f t="shared" si="86"/>
        <v>0</v>
      </c>
    </row>
    <row r="1812" spans="1:8" x14ac:dyDescent="0.25">
      <c r="A1812" s="12">
        <f>Riesgo!C1816</f>
        <v>7.3351603392849589E-3</v>
      </c>
      <c r="F1812" s="75">
        <f t="shared" si="84"/>
        <v>-0.15284145485014439</v>
      </c>
      <c r="G1812" s="26">
        <f t="shared" si="85"/>
        <v>-3.5704543834589346E-3</v>
      </c>
      <c r="H1812" s="26">
        <f t="shared" si="86"/>
        <v>5.4571344244393888E-4</v>
      </c>
    </row>
    <row r="1813" spans="1:8" x14ac:dyDescent="0.25">
      <c r="A1813" s="12">
        <f>Riesgo!C1817</f>
        <v>0.86854906587541336</v>
      </c>
      <c r="F1813" s="75">
        <f t="shared" si="84"/>
        <v>0.70837245068598398</v>
      </c>
      <c r="G1813" s="26">
        <f t="shared" si="85"/>
        <v>0.35545529505389001</v>
      </c>
      <c r="H1813" s="26">
        <f t="shared" si="86"/>
        <v>0.25179473846663358</v>
      </c>
    </row>
    <row r="1814" spans="1:8" x14ac:dyDescent="0.25">
      <c r="A1814" s="12">
        <f>Riesgo!C1818</f>
        <v>0</v>
      </c>
      <c r="F1814" s="75">
        <f t="shared" si="84"/>
        <v>-0.16017661518942936</v>
      </c>
      <c r="G1814" s="26">
        <f t="shared" si="85"/>
        <v>0</v>
      </c>
      <c r="H1814" s="26">
        <f t="shared" si="86"/>
        <v>0</v>
      </c>
    </row>
    <row r="1815" spans="1:8" x14ac:dyDescent="0.25">
      <c r="A1815" s="12">
        <f>Riesgo!C1819</f>
        <v>0.4507436257425676</v>
      </c>
      <c r="F1815" s="75">
        <f t="shared" si="84"/>
        <v>0.29056701055313827</v>
      </c>
      <c r="G1815" s="26">
        <f t="shared" si="85"/>
        <v>2.4532336650692838E-2</v>
      </c>
      <c r="H1815" s="26">
        <f t="shared" si="86"/>
        <v>7.1282877224750074E-3</v>
      </c>
    </row>
    <row r="1816" spans="1:8" x14ac:dyDescent="0.25">
      <c r="A1816" s="12">
        <f>Riesgo!C1820</f>
        <v>0</v>
      </c>
      <c r="F1816" s="75">
        <f t="shared" si="84"/>
        <v>-0.16017661518942936</v>
      </c>
      <c r="G1816" s="26">
        <f t="shared" si="85"/>
        <v>0</v>
      </c>
      <c r="H1816" s="26">
        <f t="shared" si="86"/>
        <v>0</v>
      </c>
    </row>
    <row r="1817" spans="1:8" x14ac:dyDescent="0.25">
      <c r="A1817" s="12">
        <f>Riesgo!C1821</f>
        <v>0</v>
      </c>
      <c r="F1817" s="75">
        <f t="shared" si="84"/>
        <v>-0.16017661518942936</v>
      </c>
      <c r="G1817" s="26">
        <f t="shared" si="85"/>
        <v>0</v>
      </c>
      <c r="H1817" s="26">
        <f t="shared" si="86"/>
        <v>0</v>
      </c>
    </row>
    <row r="1818" spans="1:8" x14ac:dyDescent="0.25">
      <c r="A1818" s="12">
        <f>Riesgo!C1822</f>
        <v>1</v>
      </c>
      <c r="F1818" s="75">
        <f t="shared" si="84"/>
        <v>0.83982338481057062</v>
      </c>
      <c r="G1818" s="26">
        <f t="shared" si="85"/>
        <v>0.59233021956767806</v>
      </c>
      <c r="H1818" s="26">
        <f t="shared" si="86"/>
        <v>0.49745276992291593</v>
      </c>
    </row>
    <row r="1819" spans="1:8" x14ac:dyDescent="0.25">
      <c r="A1819" s="12">
        <f>Riesgo!C1823</f>
        <v>0.49184446807386495</v>
      </c>
      <c r="F1819" s="75">
        <f t="shared" si="84"/>
        <v>0.33166785288443557</v>
      </c>
      <c r="G1819" s="26">
        <f t="shared" si="85"/>
        <v>3.6484646092778593E-2</v>
      </c>
      <c r="H1819" s="26">
        <f t="shared" si="86"/>
        <v>1.2100784232840389E-2</v>
      </c>
    </row>
    <row r="1820" spans="1:8" x14ac:dyDescent="0.25">
      <c r="A1820" s="12">
        <f>Riesgo!C1824</f>
        <v>0</v>
      </c>
      <c r="F1820" s="75">
        <f t="shared" si="84"/>
        <v>-0.16017661518942936</v>
      </c>
      <c r="G1820" s="26">
        <f t="shared" si="85"/>
        <v>0</v>
      </c>
      <c r="H1820" s="26">
        <f t="shared" si="86"/>
        <v>0</v>
      </c>
    </row>
    <row r="1821" spans="1:8" x14ac:dyDescent="0.25">
      <c r="A1821" s="12">
        <f>Riesgo!C1825</f>
        <v>0.16288454621521412</v>
      </c>
      <c r="F1821" s="75">
        <f t="shared" si="84"/>
        <v>2.70793102578476E-3</v>
      </c>
      <c r="G1821" s="26">
        <f t="shared" si="85"/>
        <v>1.985696153226049E-8</v>
      </c>
      <c r="H1821" s="26">
        <f t="shared" si="86"/>
        <v>5.3771282211022662E-11</v>
      </c>
    </row>
    <row r="1822" spans="1:8" x14ac:dyDescent="0.25">
      <c r="A1822" s="12">
        <f>Riesgo!C1826</f>
        <v>0</v>
      </c>
      <c r="F1822" s="75">
        <f t="shared" si="84"/>
        <v>-0.16017661518942936</v>
      </c>
      <c r="G1822" s="26">
        <f t="shared" si="85"/>
        <v>0</v>
      </c>
      <c r="H1822" s="26">
        <f t="shared" si="86"/>
        <v>0</v>
      </c>
    </row>
    <row r="1823" spans="1:8" x14ac:dyDescent="0.25">
      <c r="A1823" s="12">
        <f>Riesgo!C1827</f>
        <v>1</v>
      </c>
      <c r="F1823" s="75">
        <f t="shared" si="84"/>
        <v>0.83982338481057062</v>
      </c>
      <c r="G1823" s="26">
        <f t="shared" si="85"/>
        <v>0.59233021956767806</v>
      </c>
      <c r="H1823" s="26">
        <f t="shared" si="86"/>
        <v>0.49745276992291593</v>
      </c>
    </row>
    <row r="1824" spans="1:8" x14ac:dyDescent="0.25">
      <c r="A1824" s="12">
        <f>Riesgo!C1828</f>
        <v>0</v>
      </c>
      <c r="F1824" s="75">
        <f t="shared" si="84"/>
        <v>-0.16017661518942936</v>
      </c>
      <c r="G1824" s="26">
        <f t="shared" si="85"/>
        <v>0</v>
      </c>
      <c r="H1824" s="26">
        <f t="shared" si="86"/>
        <v>0</v>
      </c>
    </row>
    <row r="1825" spans="1:8" x14ac:dyDescent="0.25">
      <c r="A1825" s="12">
        <f>Riesgo!C1829</f>
        <v>0</v>
      </c>
      <c r="F1825" s="75">
        <f t="shared" si="84"/>
        <v>-0.16017661518942936</v>
      </c>
      <c r="G1825" s="26">
        <f t="shared" si="85"/>
        <v>0</v>
      </c>
      <c r="H1825" s="26">
        <f t="shared" si="86"/>
        <v>0</v>
      </c>
    </row>
    <row r="1826" spans="1:8" x14ac:dyDescent="0.25">
      <c r="A1826" s="12">
        <f>Riesgo!C1830</f>
        <v>0</v>
      </c>
      <c r="F1826" s="75">
        <f t="shared" si="84"/>
        <v>-0.16017661518942936</v>
      </c>
      <c r="G1826" s="26">
        <f t="shared" si="85"/>
        <v>0</v>
      </c>
      <c r="H1826" s="26">
        <f t="shared" si="86"/>
        <v>0</v>
      </c>
    </row>
    <row r="1827" spans="1:8" x14ac:dyDescent="0.25">
      <c r="A1827" s="12">
        <f>Riesgo!C1831</f>
        <v>0</v>
      </c>
      <c r="F1827" s="75">
        <f t="shared" si="84"/>
        <v>-0.16017661518942936</v>
      </c>
      <c r="G1827" s="26">
        <f t="shared" si="85"/>
        <v>0</v>
      </c>
      <c r="H1827" s="26">
        <f t="shared" si="86"/>
        <v>0</v>
      </c>
    </row>
    <row r="1828" spans="1:8" x14ac:dyDescent="0.25">
      <c r="A1828" s="12">
        <f>Riesgo!C1832</f>
        <v>0.71643031596691542</v>
      </c>
      <c r="F1828" s="75">
        <f t="shared" si="84"/>
        <v>0.55625370077748604</v>
      </c>
      <c r="G1828" s="26">
        <f t="shared" si="85"/>
        <v>0.17211500750626893</v>
      </c>
      <c r="H1828" s="26">
        <f t="shared" si="86"/>
        <v>9.5739609884706894E-2</v>
      </c>
    </row>
    <row r="1829" spans="1:8" x14ac:dyDescent="0.25">
      <c r="A1829" s="12">
        <f>Riesgo!C1833</f>
        <v>0</v>
      </c>
      <c r="F1829" s="75">
        <f t="shared" si="84"/>
        <v>-0.16017661518942936</v>
      </c>
      <c r="G1829" s="26">
        <f t="shared" si="85"/>
        <v>0</v>
      </c>
      <c r="H1829" s="26">
        <f t="shared" si="86"/>
        <v>0</v>
      </c>
    </row>
    <row r="1830" spans="1:8" x14ac:dyDescent="0.25">
      <c r="A1830" s="12">
        <f>Riesgo!C1834</f>
        <v>0</v>
      </c>
      <c r="F1830" s="75">
        <f t="shared" si="84"/>
        <v>-0.16017661518942936</v>
      </c>
      <c r="G1830" s="26">
        <f t="shared" si="85"/>
        <v>0</v>
      </c>
      <c r="H1830" s="26">
        <f t="shared" si="86"/>
        <v>0</v>
      </c>
    </row>
    <row r="1831" spans="1:8" x14ac:dyDescent="0.25">
      <c r="A1831" s="12">
        <f>Riesgo!C1835</f>
        <v>0</v>
      </c>
      <c r="F1831" s="75">
        <f t="shared" si="84"/>
        <v>-0.16017661518942936</v>
      </c>
      <c r="G1831" s="26">
        <f t="shared" si="85"/>
        <v>0</v>
      </c>
      <c r="H1831" s="26">
        <f t="shared" si="86"/>
        <v>0</v>
      </c>
    </row>
    <row r="1832" spans="1:8" x14ac:dyDescent="0.25">
      <c r="A1832" s="12">
        <f>Riesgo!C1836</f>
        <v>0</v>
      </c>
      <c r="F1832" s="75">
        <f t="shared" si="84"/>
        <v>-0.16017661518942936</v>
      </c>
      <c r="G1832" s="26">
        <f t="shared" si="85"/>
        <v>0</v>
      </c>
      <c r="H1832" s="26">
        <f t="shared" si="86"/>
        <v>0</v>
      </c>
    </row>
    <row r="1833" spans="1:8" x14ac:dyDescent="0.25">
      <c r="A1833" s="12">
        <f>Riesgo!C1837</f>
        <v>0</v>
      </c>
      <c r="F1833" s="75">
        <f t="shared" si="84"/>
        <v>-0.16017661518942936</v>
      </c>
      <c r="G1833" s="26">
        <f t="shared" si="85"/>
        <v>0</v>
      </c>
      <c r="H1833" s="26">
        <f t="shared" si="86"/>
        <v>0</v>
      </c>
    </row>
    <row r="1834" spans="1:8" x14ac:dyDescent="0.25">
      <c r="A1834" s="12">
        <f>Riesgo!C1838</f>
        <v>0</v>
      </c>
      <c r="F1834" s="75">
        <f t="shared" si="84"/>
        <v>-0.16017661518942936</v>
      </c>
      <c r="G1834" s="26">
        <f t="shared" si="85"/>
        <v>0</v>
      </c>
      <c r="H1834" s="26">
        <f t="shared" si="86"/>
        <v>0</v>
      </c>
    </row>
    <row r="1835" spans="1:8" x14ac:dyDescent="0.25">
      <c r="A1835" s="12">
        <f>Riesgo!C1839</f>
        <v>0.19882245079813099</v>
      </c>
      <c r="F1835" s="75">
        <f t="shared" si="84"/>
        <v>3.8645835608701634E-2</v>
      </c>
      <c r="G1835" s="26">
        <f t="shared" si="85"/>
        <v>5.7717579051489731E-5</v>
      </c>
      <c r="H1835" s="26">
        <f t="shared" si="86"/>
        <v>2.2305440717561132E-6</v>
      </c>
    </row>
    <row r="1836" spans="1:8" x14ac:dyDescent="0.25">
      <c r="A1836" s="12">
        <f>Riesgo!C1840</f>
        <v>0</v>
      </c>
      <c r="F1836" s="75">
        <f t="shared" si="84"/>
        <v>-0.16017661518942936</v>
      </c>
      <c r="G1836" s="26">
        <f t="shared" si="85"/>
        <v>0</v>
      </c>
      <c r="H1836" s="26">
        <f t="shared" si="86"/>
        <v>0</v>
      </c>
    </row>
    <row r="1837" spans="1:8" x14ac:dyDescent="0.25">
      <c r="A1837" s="12">
        <f>Riesgo!C1841</f>
        <v>0.16297494233949691</v>
      </c>
      <c r="F1837" s="75">
        <f t="shared" si="84"/>
        <v>2.7983271500675588E-3</v>
      </c>
      <c r="G1837" s="26">
        <f t="shared" si="85"/>
        <v>2.1912678071693566E-8</v>
      </c>
      <c r="H1837" s="26">
        <f t="shared" si="86"/>
        <v>6.1318841978710147E-11</v>
      </c>
    </row>
    <row r="1838" spans="1:8" x14ac:dyDescent="0.25">
      <c r="A1838" s="12">
        <f>Riesgo!C1842</f>
        <v>0.3464763979817132</v>
      </c>
      <c r="F1838" s="75">
        <f t="shared" si="84"/>
        <v>0.18629978279228385</v>
      </c>
      <c r="G1838" s="26">
        <f t="shared" si="85"/>
        <v>6.4660200306921349E-3</v>
      </c>
      <c r="H1838" s="26">
        <f t="shared" si="86"/>
        <v>1.2046181272485012E-3</v>
      </c>
    </row>
    <row r="1839" spans="1:8" x14ac:dyDescent="0.25">
      <c r="A1839" s="12">
        <f>Riesgo!C1843</f>
        <v>0</v>
      </c>
      <c r="F1839" s="75">
        <f t="shared" si="84"/>
        <v>-0.16017661518942936</v>
      </c>
      <c r="G1839" s="26">
        <f t="shared" si="85"/>
        <v>0</v>
      </c>
      <c r="H1839" s="26">
        <f t="shared" si="86"/>
        <v>0</v>
      </c>
    </row>
    <row r="1840" spans="1:8" x14ac:dyDescent="0.25">
      <c r="A1840" s="12">
        <f>Riesgo!C1844</f>
        <v>0.79570514839676132</v>
      </c>
      <c r="F1840" s="75">
        <f t="shared" si="84"/>
        <v>0.63552853320733194</v>
      </c>
      <c r="G1840" s="26">
        <f t="shared" si="85"/>
        <v>0.25668776071192778</v>
      </c>
      <c r="H1840" s="26">
        <f t="shared" si="86"/>
        <v>0.16313239605752605</v>
      </c>
    </row>
    <row r="1841" spans="1:8" x14ac:dyDescent="0.25">
      <c r="A1841" s="12">
        <f>Riesgo!C1845</f>
        <v>0</v>
      </c>
      <c r="F1841" s="75">
        <f t="shared" si="84"/>
        <v>-0.16017661518942936</v>
      </c>
      <c r="G1841" s="26">
        <f t="shared" si="85"/>
        <v>0</v>
      </c>
      <c r="H1841" s="26">
        <f t="shared" si="86"/>
        <v>0</v>
      </c>
    </row>
    <row r="1842" spans="1:8" x14ac:dyDescent="0.25">
      <c r="A1842" s="12">
        <f>Riesgo!C1846</f>
        <v>0</v>
      </c>
      <c r="F1842" s="75">
        <f t="shared" si="84"/>
        <v>-0.16017661518942936</v>
      </c>
      <c r="G1842" s="26">
        <f t="shared" si="85"/>
        <v>0</v>
      </c>
      <c r="H1842" s="26">
        <f t="shared" si="86"/>
        <v>0</v>
      </c>
    </row>
    <row r="1843" spans="1:8" x14ac:dyDescent="0.25">
      <c r="A1843" s="12">
        <f>Riesgo!C1847</f>
        <v>2.5448181333818605E-2</v>
      </c>
      <c r="F1843" s="75">
        <f t="shared" si="84"/>
        <v>-0.13472843385561076</v>
      </c>
      <c r="G1843" s="26">
        <f t="shared" si="85"/>
        <v>-2.4455569690371771E-3</v>
      </c>
      <c r="H1843" s="26">
        <f t="shared" si="86"/>
        <v>3.2948606034305329E-4</v>
      </c>
    </row>
    <row r="1844" spans="1:8" x14ac:dyDescent="0.25">
      <c r="A1844" s="12">
        <f>Riesgo!C1848</f>
        <v>0.56429270733004222</v>
      </c>
      <c r="F1844" s="75">
        <f t="shared" si="84"/>
        <v>0.40411609214061284</v>
      </c>
      <c r="G1844" s="26">
        <f t="shared" si="85"/>
        <v>6.5996124620622168E-2</v>
      </c>
      <c r="H1844" s="26">
        <f t="shared" si="86"/>
        <v>2.6670095978110715E-2</v>
      </c>
    </row>
    <row r="1845" spans="1:8" x14ac:dyDescent="0.25">
      <c r="A1845" s="12">
        <f>Riesgo!C1849</f>
        <v>0.22036356935671891</v>
      </c>
      <c r="F1845" s="75">
        <f t="shared" si="84"/>
        <v>6.0186954167289558E-2</v>
      </c>
      <c r="G1845" s="26">
        <f t="shared" si="85"/>
        <v>2.1802540287604326E-4</v>
      </c>
      <c r="H1845" s="26">
        <f t="shared" si="86"/>
        <v>1.3122284930205256E-5</v>
      </c>
    </row>
    <row r="1846" spans="1:8" x14ac:dyDescent="0.25">
      <c r="A1846" s="12">
        <f>Riesgo!C1850</f>
        <v>0</v>
      </c>
      <c r="F1846" s="75">
        <f t="shared" si="84"/>
        <v>-0.16017661518942936</v>
      </c>
      <c r="G1846" s="26">
        <f t="shared" si="85"/>
        <v>0</v>
      </c>
      <c r="H1846" s="26">
        <f t="shared" si="86"/>
        <v>0</v>
      </c>
    </row>
    <row r="1847" spans="1:8" x14ac:dyDescent="0.25">
      <c r="A1847" s="12">
        <f>Riesgo!C1851</f>
        <v>2.3418405655144352E-2</v>
      </c>
      <c r="F1847" s="75">
        <f t="shared" si="84"/>
        <v>-0.136758209534285</v>
      </c>
      <c r="G1847" s="26">
        <f t="shared" si="85"/>
        <v>-2.5577625182519256E-3</v>
      </c>
      <c r="H1847" s="26">
        <f t="shared" si="86"/>
        <v>3.4979502241003728E-4</v>
      </c>
    </row>
    <row r="1848" spans="1:8" x14ac:dyDescent="0.25">
      <c r="A1848" s="12">
        <f>Riesgo!C1852</f>
        <v>0.43664459354218826</v>
      </c>
      <c r="F1848" s="75">
        <f t="shared" si="84"/>
        <v>0.27646797835275894</v>
      </c>
      <c r="G1848" s="26">
        <f t="shared" si="85"/>
        <v>2.1131703594583905E-2</v>
      </c>
      <c r="H1848" s="26">
        <f t="shared" si="86"/>
        <v>5.8422393719443416E-3</v>
      </c>
    </row>
    <row r="1849" spans="1:8" x14ac:dyDescent="0.25">
      <c r="A1849" s="12">
        <f>Riesgo!C1853</f>
        <v>0</v>
      </c>
      <c r="F1849" s="75">
        <f t="shared" si="84"/>
        <v>-0.16017661518942936</v>
      </c>
      <c r="G1849" s="26">
        <f t="shared" si="85"/>
        <v>0</v>
      </c>
      <c r="H1849" s="26">
        <f t="shared" si="86"/>
        <v>0</v>
      </c>
    </row>
    <row r="1850" spans="1:8" x14ac:dyDescent="0.25">
      <c r="A1850" s="12">
        <f>Riesgo!C1854</f>
        <v>0.16384899589226529</v>
      </c>
      <c r="F1850" s="75">
        <f t="shared" si="84"/>
        <v>3.6723807028359312E-3</v>
      </c>
      <c r="G1850" s="26">
        <f t="shared" si="85"/>
        <v>4.9527121760657225E-8</v>
      </c>
      <c r="H1850" s="26">
        <f t="shared" si="86"/>
        <v>1.8188244622084314E-10</v>
      </c>
    </row>
    <row r="1851" spans="1:8" x14ac:dyDescent="0.25">
      <c r="A1851" s="12">
        <f>Riesgo!C1855</f>
        <v>0</v>
      </c>
      <c r="F1851" s="75">
        <f t="shared" si="84"/>
        <v>-0.16017661518942936</v>
      </c>
      <c r="G1851" s="26">
        <f t="shared" si="85"/>
        <v>0</v>
      </c>
      <c r="H1851" s="26">
        <f t="shared" si="86"/>
        <v>0</v>
      </c>
    </row>
    <row r="1852" spans="1:8" x14ac:dyDescent="0.25">
      <c r="A1852" s="12">
        <f>Riesgo!C1856</f>
        <v>0</v>
      </c>
      <c r="F1852" s="75">
        <f t="shared" si="84"/>
        <v>-0.16017661518942936</v>
      </c>
      <c r="G1852" s="26">
        <f t="shared" si="85"/>
        <v>0</v>
      </c>
      <c r="H1852" s="26">
        <f t="shared" si="86"/>
        <v>0</v>
      </c>
    </row>
    <row r="1853" spans="1:8" x14ac:dyDescent="0.25">
      <c r="A1853" s="12">
        <f>Riesgo!C1857</f>
        <v>0</v>
      </c>
      <c r="F1853" s="75">
        <f t="shared" si="84"/>
        <v>-0.16017661518942936</v>
      </c>
      <c r="G1853" s="26">
        <f t="shared" si="85"/>
        <v>0</v>
      </c>
      <c r="H1853" s="26">
        <f t="shared" si="86"/>
        <v>0</v>
      </c>
    </row>
    <row r="1854" spans="1:8" x14ac:dyDescent="0.25">
      <c r="A1854" s="12">
        <f>Riesgo!C1858</f>
        <v>0</v>
      </c>
      <c r="F1854" s="75">
        <f t="shared" si="84"/>
        <v>-0.16017661518942936</v>
      </c>
      <c r="G1854" s="26">
        <f t="shared" si="85"/>
        <v>0</v>
      </c>
      <c r="H1854" s="26">
        <f t="shared" si="86"/>
        <v>0</v>
      </c>
    </row>
    <row r="1855" spans="1:8" x14ac:dyDescent="0.25">
      <c r="A1855" s="12">
        <f>Riesgo!C1859</f>
        <v>0</v>
      </c>
      <c r="F1855" s="75">
        <f t="shared" si="84"/>
        <v>-0.16017661518942936</v>
      </c>
      <c r="G1855" s="26">
        <f t="shared" si="85"/>
        <v>0</v>
      </c>
      <c r="H1855" s="26">
        <f t="shared" si="86"/>
        <v>0</v>
      </c>
    </row>
    <row r="1856" spans="1:8" x14ac:dyDescent="0.25">
      <c r="A1856" s="12">
        <f>Riesgo!C1860</f>
        <v>0</v>
      </c>
      <c r="F1856" s="75">
        <f t="shared" si="84"/>
        <v>-0.16017661518942936</v>
      </c>
      <c r="G1856" s="26">
        <f t="shared" si="85"/>
        <v>0</v>
      </c>
      <c r="H1856" s="26">
        <f t="shared" si="86"/>
        <v>0</v>
      </c>
    </row>
    <row r="1857" spans="1:8" x14ac:dyDescent="0.25">
      <c r="A1857" s="12">
        <f>Riesgo!C1861</f>
        <v>0</v>
      </c>
      <c r="F1857" s="75">
        <f t="shared" si="84"/>
        <v>-0.16017661518942936</v>
      </c>
      <c r="G1857" s="26">
        <f t="shared" si="85"/>
        <v>0</v>
      </c>
      <c r="H1857" s="26">
        <f t="shared" si="86"/>
        <v>0</v>
      </c>
    </row>
    <row r="1858" spans="1:8" x14ac:dyDescent="0.25">
      <c r="A1858" s="12">
        <f>Riesgo!C1862</f>
        <v>0</v>
      </c>
      <c r="F1858" s="75">
        <f t="shared" si="84"/>
        <v>-0.16017661518942936</v>
      </c>
      <c r="G1858" s="26">
        <f t="shared" si="85"/>
        <v>0</v>
      </c>
      <c r="H1858" s="26">
        <f t="shared" si="86"/>
        <v>0</v>
      </c>
    </row>
    <row r="1859" spans="1:8" x14ac:dyDescent="0.25">
      <c r="A1859" s="12">
        <f>Riesgo!C1863</f>
        <v>0</v>
      </c>
      <c r="F1859" s="75">
        <f t="shared" ref="F1859:F1922" si="87">A1859-$D$4</f>
        <v>-0.16017661518942936</v>
      </c>
      <c r="G1859" s="26">
        <f t="shared" ref="G1859:G1922" si="88">IF(A1859=0,0,(A1859-D$4)^3)</f>
        <v>0</v>
      </c>
      <c r="H1859" s="26">
        <f t="shared" ref="H1859:H1922" si="89">IF(A1859=0,0,(A1859-D$4)^4)</f>
        <v>0</v>
      </c>
    </row>
    <row r="1860" spans="1:8" x14ac:dyDescent="0.25">
      <c r="A1860" s="12">
        <f>Riesgo!C1864</f>
        <v>0.16938954372463125</v>
      </c>
      <c r="F1860" s="75">
        <f t="shared" si="87"/>
        <v>9.2129285352018919E-3</v>
      </c>
      <c r="G1860" s="26">
        <f t="shared" si="88"/>
        <v>7.8197542907725068E-7</v>
      </c>
      <c r="H1860" s="26">
        <f t="shared" si="89"/>
        <v>7.204283744372547E-9</v>
      </c>
    </row>
    <row r="1861" spans="1:8" x14ac:dyDescent="0.25">
      <c r="A1861" s="12">
        <f>Riesgo!C1865</f>
        <v>0</v>
      </c>
      <c r="F1861" s="75">
        <f t="shared" si="87"/>
        <v>-0.16017661518942936</v>
      </c>
      <c r="G1861" s="26">
        <f t="shared" si="88"/>
        <v>0</v>
      </c>
      <c r="H1861" s="26">
        <f t="shared" si="89"/>
        <v>0</v>
      </c>
    </row>
    <row r="1862" spans="1:8" x14ac:dyDescent="0.25">
      <c r="A1862" s="12">
        <f>Riesgo!C1866</f>
        <v>0</v>
      </c>
      <c r="F1862" s="75">
        <f t="shared" si="87"/>
        <v>-0.16017661518942936</v>
      </c>
      <c r="G1862" s="26">
        <f t="shared" si="88"/>
        <v>0</v>
      </c>
      <c r="H1862" s="26">
        <f t="shared" si="89"/>
        <v>0</v>
      </c>
    </row>
    <row r="1863" spans="1:8" x14ac:dyDescent="0.25">
      <c r="A1863" s="12">
        <f>Riesgo!C1867</f>
        <v>0</v>
      </c>
      <c r="F1863" s="75">
        <f t="shared" si="87"/>
        <v>-0.16017661518942936</v>
      </c>
      <c r="G1863" s="26">
        <f t="shared" si="88"/>
        <v>0</v>
      </c>
      <c r="H1863" s="26">
        <f t="shared" si="89"/>
        <v>0</v>
      </c>
    </row>
    <row r="1864" spans="1:8" x14ac:dyDescent="0.25">
      <c r="A1864" s="12">
        <f>Riesgo!C1868</f>
        <v>0</v>
      </c>
      <c r="F1864" s="75">
        <f t="shared" si="87"/>
        <v>-0.16017661518942936</v>
      </c>
      <c r="G1864" s="26">
        <f t="shared" si="88"/>
        <v>0</v>
      </c>
      <c r="H1864" s="26">
        <f t="shared" si="89"/>
        <v>0</v>
      </c>
    </row>
    <row r="1865" spans="1:8" x14ac:dyDescent="0.25">
      <c r="A1865" s="12">
        <f>Riesgo!C1869</f>
        <v>2.8734544288571699E-2</v>
      </c>
      <c r="F1865" s="75">
        <f t="shared" si="87"/>
        <v>-0.13144207090085766</v>
      </c>
      <c r="G1865" s="26">
        <f t="shared" si="88"/>
        <v>-2.2709270252670882E-3</v>
      </c>
      <c r="H1865" s="26">
        <f t="shared" si="89"/>
        <v>2.9849535106583034E-4</v>
      </c>
    </row>
    <row r="1866" spans="1:8" x14ac:dyDescent="0.25">
      <c r="A1866" s="12">
        <f>Riesgo!C1870</f>
        <v>0</v>
      </c>
      <c r="F1866" s="75">
        <f t="shared" si="87"/>
        <v>-0.16017661518942936</v>
      </c>
      <c r="G1866" s="26">
        <f t="shared" si="88"/>
        <v>0</v>
      </c>
      <c r="H1866" s="26">
        <f t="shared" si="89"/>
        <v>0</v>
      </c>
    </row>
    <row r="1867" spans="1:8" x14ac:dyDescent="0.25">
      <c r="A1867" s="12">
        <f>Riesgo!C1871</f>
        <v>0.79159452202137415</v>
      </c>
      <c r="F1867" s="75">
        <f t="shared" si="87"/>
        <v>0.63141790683194476</v>
      </c>
      <c r="G1867" s="26">
        <f t="shared" si="88"/>
        <v>0.25173910428443319</v>
      </c>
      <c r="H1867" s="26">
        <f t="shared" si="89"/>
        <v>0.15895257829502546</v>
      </c>
    </row>
    <row r="1868" spans="1:8" x14ac:dyDescent="0.25">
      <c r="A1868" s="12">
        <f>Riesgo!C1872</f>
        <v>0</v>
      </c>
      <c r="F1868" s="75">
        <f t="shared" si="87"/>
        <v>-0.16017661518942936</v>
      </c>
      <c r="G1868" s="26">
        <f t="shared" si="88"/>
        <v>0</v>
      </c>
      <c r="H1868" s="26">
        <f t="shared" si="89"/>
        <v>0</v>
      </c>
    </row>
    <row r="1869" spans="1:8" x14ac:dyDescent="0.25">
      <c r="A1869" s="12">
        <f>Riesgo!C1873</f>
        <v>1</v>
      </c>
      <c r="F1869" s="75">
        <f t="shared" si="87"/>
        <v>0.83982338481057062</v>
      </c>
      <c r="G1869" s="26">
        <f t="shared" si="88"/>
        <v>0.59233021956767806</v>
      </c>
      <c r="H1869" s="26">
        <f t="shared" si="89"/>
        <v>0.49745276992291593</v>
      </c>
    </row>
    <row r="1870" spans="1:8" x14ac:dyDescent="0.25">
      <c r="A1870" s="12">
        <f>Riesgo!C1874</f>
        <v>0</v>
      </c>
      <c r="F1870" s="75">
        <f t="shared" si="87"/>
        <v>-0.16017661518942936</v>
      </c>
      <c r="G1870" s="26">
        <f t="shared" si="88"/>
        <v>0</v>
      </c>
      <c r="H1870" s="26">
        <f t="shared" si="89"/>
        <v>0</v>
      </c>
    </row>
    <row r="1871" spans="1:8" x14ac:dyDescent="0.25">
      <c r="A1871" s="12">
        <f>Riesgo!C1875</f>
        <v>0.39433011571729309</v>
      </c>
      <c r="F1871" s="75">
        <f t="shared" si="87"/>
        <v>0.23415350052786374</v>
      </c>
      <c r="G1871" s="26">
        <f t="shared" si="88"/>
        <v>1.2838135769141225E-2</v>
      </c>
      <c r="H1871" s="26">
        <f t="shared" si="89"/>
        <v>3.0060944305963962E-3</v>
      </c>
    </row>
    <row r="1872" spans="1:8" x14ac:dyDescent="0.25">
      <c r="A1872" s="12">
        <f>Riesgo!C1876</f>
        <v>0.19204252841009292</v>
      </c>
      <c r="F1872" s="75">
        <f t="shared" si="87"/>
        <v>3.1865913220663566E-2</v>
      </c>
      <c r="G1872" s="26">
        <f t="shared" si="88"/>
        <v>3.2357809012478532E-5</v>
      </c>
      <c r="H1872" s="26">
        <f t="shared" si="89"/>
        <v>1.0311111340024463E-6</v>
      </c>
    </row>
    <row r="1873" spans="1:8" x14ac:dyDescent="0.25">
      <c r="A1873" s="12">
        <f>Riesgo!C1877</f>
        <v>0</v>
      </c>
      <c r="F1873" s="75">
        <f t="shared" si="87"/>
        <v>-0.16017661518942936</v>
      </c>
      <c r="G1873" s="26">
        <f t="shared" si="88"/>
        <v>0</v>
      </c>
      <c r="H1873" s="26">
        <f t="shared" si="89"/>
        <v>0</v>
      </c>
    </row>
    <row r="1874" spans="1:8" x14ac:dyDescent="0.25">
      <c r="A1874" s="12">
        <f>Riesgo!C1878</f>
        <v>0</v>
      </c>
      <c r="F1874" s="75">
        <f t="shared" si="87"/>
        <v>-0.16017661518942936</v>
      </c>
      <c r="G1874" s="26">
        <f t="shared" si="88"/>
        <v>0</v>
      </c>
      <c r="H1874" s="26">
        <f t="shared" si="89"/>
        <v>0</v>
      </c>
    </row>
    <row r="1875" spans="1:8" x14ac:dyDescent="0.25">
      <c r="A1875" s="12">
        <f>Riesgo!C1879</f>
        <v>0.49466936822019275</v>
      </c>
      <c r="F1875" s="75">
        <f t="shared" si="87"/>
        <v>0.33449275303076342</v>
      </c>
      <c r="G1875" s="26">
        <f t="shared" si="88"/>
        <v>3.7424856082103129E-2</v>
      </c>
      <c r="H1875" s="26">
        <f t="shared" si="89"/>
        <v>1.2518343142682785E-2</v>
      </c>
    </row>
    <row r="1876" spans="1:8" x14ac:dyDescent="0.25">
      <c r="A1876" s="12">
        <f>Riesgo!C1880</f>
        <v>0</v>
      </c>
      <c r="F1876" s="75">
        <f t="shared" si="87"/>
        <v>-0.16017661518942936</v>
      </c>
      <c r="G1876" s="26">
        <f t="shared" si="88"/>
        <v>0</v>
      </c>
      <c r="H1876" s="26">
        <f t="shared" si="89"/>
        <v>0</v>
      </c>
    </row>
    <row r="1877" spans="1:8" x14ac:dyDescent="0.25">
      <c r="A1877" s="12">
        <f>Riesgo!C1881</f>
        <v>0.18621478019321652</v>
      </c>
      <c r="F1877" s="75">
        <f t="shared" si="87"/>
        <v>2.6038165003787167E-2</v>
      </c>
      <c r="G1877" s="26">
        <f t="shared" si="88"/>
        <v>1.7653512295536378E-5</v>
      </c>
      <c r="H1877" s="26">
        <f t="shared" si="89"/>
        <v>4.5966506604756173E-7</v>
      </c>
    </row>
    <row r="1878" spans="1:8" x14ac:dyDescent="0.25">
      <c r="A1878" s="12">
        <f>Riesgo!C1882</f>
        <v>0</v>
      </c>
      <c r="F1878" s="75">
        <f t="shared" si="87"/>
        <v>-0.16017661518942936</v>
      </c>
      <c r="G1878" s="26">
        <f t="shared" si="88"/>
        <v>0</v>
      </c>
      <c r="H1878" s="26">
        <f t="shared" si="89"/>
        <v>0</v>
      </c>
    </row>
    <row r="1879" spans="1:8" x14ac:dyDescent="0.25">
      <c r="A1879" s="12">
        <f>Riesgo!C1883</f>
        <v>0</v>
      </c>
      <c r="F1879" s="75">
        <f t="shared" si="87"/>
        <v>-0.16017661518942936</v>
      </c>
      <c r="G1879" s="26">
        <f t="shared" si="88"/>
        <v>0</v>
      </c>
      <c r="H1879" s="26">
        <f t="shared" si="89"/>
        <v>0</v>
      </c>
    </row>
    <row r="1880" spans="1:8" x14ac:dyDescent="0.25">
      <c r="A1880" s="12">
        <f>Riesgo!C1884</f>
        <v>0.2021375620846107</v>
      </c>
      <c r="F1880" s="75">
        <f t="shared" si="87"/>
        <v>4.1960946895181345E-2</v>
      </c>
      <c r="G1880" s="26">
        <f t="shared" si="88"/>
        <v>7.3881523078007523E-5</v>
      </c>
      <c r="H1880" s="26">
        <f t="shared" si="89"/>
        <v>3.1001386664113887E-6</v>
      </c>
    </row>
    <row r="1881" spans="1:8" x14ac:dyDescent="0.25">
      <c r="A1881" s="12">
        <f>Riesgo!C1885</f>
        <v>0</v>
      </c>
      <c r="F1881" s="75">
        <f t="shared" si="87"/>
        <v>-0.16017661518942936</v>
      </c>
      <c r="G1881" s="26">
        <f t="shared" si="88"/>
        <v>0</v>
      </c>
      <c r="H1881" s="26">
        <f t="shared" si="89"/>
        <v>0</v>
      </c>
    </row>
    <row r="1882" spans="1:8" x14ac:dyDescent="0.25">
      <c r="A1882" s="12">
        <f>Riesgo!C1886</f>
        <v>0.60966924797450639</v>
      </c>
      <c r="F1882" s="75">
        <f t="shared" si="87"/>
        <v>0.44949263278507701</v>
      </c>
      <c r="G1882" s="26">
        <f t="shared" si="88"/>
        <v>9.0817121805339601E-2</v>
      </c>
      <c r="H1882" s="26">
        <f t="shared" si="89"/>
        <v>4.0821627182245121E-2</v>
      </c>
    </row>
    <row r="1883" spans="1:8" x14ac:dyDescent="0.25">
      <c r="A1883" s="12">
        <f>Riesgo!C1887</f>
        <v>0</v>
      </c>
      <c r="F1883" s="75">
        <f t="shared" si="87"/>
        <v>-0.16017661518942936</v>
      </c>
      <c r="G1883" s="26">
        <f t="shared" si="88"/>
        <v>0</v>
      </c>
      <c r="H1883" s="26">
        <f t="shared" si="89"/>
        <v>0</v>
      </c>
    </row>
    <row r="1884" spans="1:8" x14ac:dyDescent="0.25">
      <c r="A1884" s="12">
        <f>Riesgo!C1888</f>
        <v>0</v>
      </c>
      <c r="F1884" s="75">
        <f t="shared" si="87"/>
        <v>-0.16017661518942936</v>
      </c>
      <c r="G1884" s="26">
        <f t="shared" si="88"/>
        <v>0</v>
      </c>
      <c r="H1884" s="26">
        <f t="shared" si="89"/>
        <v>0</v>
      </c>
    </row>
    <row r="1885" spans="1:8" x14ac:dyDescent="0.25">
      <c r="A1885" s="12">
        <f>Riesgo!C1889</f>
        <v>0.65082246919923969</v>
      </c>
      <c r="F1885" s="75">
        <f t="shared" si="87"/>
        <v>0.49064585400981031</v>
      </c>
      <c r="G1885" s="26">
        <f t="shared" si="88"/>
        <v>0.11811482208995069</v>
      </c>
      <c r="H1885" s="26">
        <f t="shared" si="89"/>
        <v>5.7952547755540672E-2</v>
      </c>
    </row>
    <row r="1886" spans="1:8" x14ac:dyDescent="0.25">
      <c r="A1886" s="12">
        <f>Riesgo!C1890</f>
        <v>0</v>
      </c>
      <c r="F1886" s="75">
        <f t="shared" si="87"/>
        <v>-0.16017661518942936</v>
      </c>
      <c r="G1886" s="26">
        <f t="shared" si="88"/>
        <v>0</v>
      </c>
      <c r="H1886" s="26">
        <f t="shared" si="89"/>
        <v>0</v>
      </c>
    </row>
    <row r="1887" spans="1:8" x14ac:dyDescent="0.25">
      <c r="A1887" s="12">
        <f>Riesgo!C1891</f>
        <v>8.9039133771298254E-2</v>
      </c>
      <c r="F1887" s="75">
        <f t="shared" si="87"/>
        <v>-7.1137481418131102E-2</v>
      </c>
      <c r="G1887" s="26">
        <f t="shared" si="88"/>
        <v>-3.5999416002784285E-4</v>
      </c>
      <c r="H1887" s="26">
        <f t="shared" si="89"/>
        <v>2.5609077869616386E-5</v>
      </c>
    </row>
    <row r="1888" spans="1:8" x14ac:dyDescent="0.25">
      <c r="A1888" s="12">
        <f>Riesgo!C1892</f>
        <v>0</v>
      </c>
      <c r="F1888" s="75">
        <f t="shared" si="87"/>
        <v>-0.16017661518942936</v>
      </c>
      <c r="G1888" s="26">
        <f t="shared" si="88"/>
        <v>0</v>
      </c>
      <c r="H1888" s="26">
        <f t="shared" si="89"/>
        <v>0</v>
      </c>
    </row>
    <row r="1889" spans="1:8" x14ac:dyDescent="0.25">
      <c r="A1889" s="12">
        <f>Riesgo!C1893</f>
        <v>0</v>
      </c>
      <c r="F1889" s="75">
        <f t="shared" si="87"/>
        <v>-0.16017661518942936</v>
      </c>
      <c r="G1889" s="26">
        <f t="shared" si="88"/>
        <v>0</v>
      </c>
      <c r="H1889" s="26">
        <f t="shared" si="89"/>
        <v>0</v>
      </c>
    </row>
    <row r="1890" spans="1:8" x14ac:dyDescent="0.25">
      <c r="A1890" s="12">
        <f>Riesgo!C1894</f>
        <v>0</v>
      </c>
      <c r="F1890" s="75">
        <f t="shared" si="87"/>
        <v>-0.16017661518942936</v>
      </c>
      <c r="G1890" s="26">
        <f t="shared" si="88"/>
        <v>0</v>
      </c>
      <c r="H1890" s="26">
        <f t="shared" si="89"/>
        <v>0</v>
      </c>
    </row>
    <row r="1891" spans="1:8" x14ac:dyDescent="0.25">
      <c r="A1891" s="12">
        <f>Riesgo!C1895</f>
        <v>0.26025023773188644</v>
      </c>
      <c r="F1891" s="75">
        <f t="shared" si="87"/>
        <v>0.10007362254245708</v>
      </c>
      <c r="G1891" s="26">
        <f t="shared" si="88"/>
        <v>1.0022103027563945E-3</v>
      </c>
      <c r="H1891" s="26">
        <f t="shared" si="89"/>
        <v>1.0029481554620504E-4</v>
      </c>
    </row>
    <row r="1892" spans="1:8" x14ac:dyDescent="0.25">
      <c r="A1892" s="12">
        <f>Riesgo!C1896</f>
        <v>0</v>
      </c>
      <c r="F1892" s="75">
        <f t="shared" si="87"/>
        <v>-0.16017661518942936</v>
      </c>
      <c r="G1892" s="26">
        <f t="shared" si="88"/>
        <v>0</v>
      </c>
      <c r="H1892" s="26">
        <f t="shared" si="89"/>
        <v>0</v>
      </c>
    </row>
    <row r="1893" spans="1:8" x14ac:dyDescent="0.25">
      <c r="A1893" s="12">
        <f>Riesgo!C1897</f>
        <v>0.72608203731894416</v>
      </c>
      <c r="F1893" s="75">
        <f t="shared" si="87"/>
        <v>0.56590542212951478</v>
      </c>
      <c r="G1893" s="26">
        <f t="shared" si="88"/>
        <v>0.18123061542288765</v>
      </c>
      <c r="H1893" s="26">
        <f t="shared" si="89"/>
        <v>0.10255938792368098</v>
      </c>
    </row>
    <row r="1894" spans="1:8" x14ac:dyDescent="0.25">
      <c r="A1894" s="12">
        <f>Riesgo!C1898</f>
        <v>0.38654206157638504</v>
      </c>
      <c r="F1894" s="75">
        <f t="shared" si="87"/>
        <v>0.22636544638695569</v>
      </c>
      <c r="G1894" s="26">
        <f t="shared" si="88"/>
        <v>1.1599263215406058E-2</v>
      </c>
      <c r="H1894" s="26">
        <f t="shared" si="89"/>
        <v>2.6256723955151873E-3</v>
      </c>
    </row>
    <row r="1895" spans="1:8" x14ac:dyDescent="0.25">
      <c r="A1895" s="12">
        <f>Riesgo!C1899</f>
        <v>0</v>
      </c>
      <c r="F1895" s="75">
        <f t="shared" si="87"/>
        <v>-0.16017661518942936</v>
      </c>
      <c r="G1895" s="26">
        <f t="shared" si="88"/>
        <v>0</v>
      </c>
      <c r="H1895" s="26">
        <f t="shared" si="89"/>
        <v>0</v>
      </c>
    </row>
    <row r="1896" spans="1:8" x14ac:dyDescent="0.25">
      <c r="A1896" s="12">
        <f>Riesgo!C1900</f>
        <v>0.21850642739868378</v>
      </c>
      <c r="F1896" s="75">
        <f t="shared" si="87"/>
        <v>5.8329812209254428E-2</v>
      </c>
      <c r="G1896" s="26">
        <f t="shared" si="88"/>
        <v>1.9845942773172632E-4</v>
      </c>
      <c r="H1896" s="26">
        <f t="shared" si="89"/>
        <v>1.1576101150747697E-5</v>
      </c>
    </row>
    <row r="1897" spans="1:8" x14ac:dyDescent="0.25">
      <c r="A1897" s="12">
        <f>Riesgo!C1901</f>
        <v>0</v>
      </c>
      <c r="F1897" s="75">
        <f t="shared" si="87"/>
        <v>-0.16017661518942936</v>
      </c>
      <c r="G1897" s="26">
        <f t="shared" si="88"/>
        <v>0</v>
      </c>
      <c r="H1897" s="26">
        <f t="shared" si="89"/>
        <v>0</v>
      </c>
    </row>
    <row r="1898" spans="1:8" x14ac:dyDescent="0.25">
      <c r="A1898" s="12">
        <f>Riesgo!C1902</f>
        <v>7.0104563247393045E-2</v>
      </c>
      <c r="F1898" s="75">
        <f t="shared" si="87"/>
        <v>-9.007205194203631E-2</v>
      </c>
      <c r="G1898" s="26">
        <f t="shared" si="88"/>
        <v>-7.3075226426577353E-4</v>
      </c>
      <c r="H1898" s="26">
        <f t="shared" si="89"/>
        <v>6.5820355903707388E-5</v>
      </c>
    </row>
    <row r="1899" spans="1:8" x14ac:dyDescent="0.25">
      <c r="A1899" s="12">
        <f>Riesgo!C1903</f>
        <v>0.10167010711884358</v>
      </c>
      <c r="F1899" s="75">
        <f t="shared" si="87"/>
        <v>-5.8506508070585772E-2</v>
      </c>
      <c r="G1899" s="26">
        <f t="shared" si="88"/>
        <v>-2.002684491672616E-4</v>
      </c>
      <c r="H1899" s="26">
        <f t="shared" si="89"/>
        <v>1.1717007637488088E-5</v>
      </c>
    </row>
    <row r="1900" spans="1:8" x14ac:dyDescent="0.25">
      <c r="A1900" s="12">
        <f>Riesgo!C1904</f>
        <v>0.33451179207200299</v>
      </c>
      <c r="F1900" s="75">
        <f t="shared" si="87"/>
        <v>0.17433517688257363</v>
      </c>
      <c r="G1900" s="26">
        <f t="shared" si="88"/>
        <v>5.2985261268745998E-3</v>
      </c>
      <c r="H1900" s="26">
        <f t="shared" si="89"/>
        <v>9.237194895456212E-4</v>
      </c>
    </row>
    <row r="1901" spans="1:8" x14ac:dyDescent="0.25">
      <c r="A1901" s="12">
        <f>Riesgo!C1905</f>
        <v>0</v>
      </c>
      <c r="F1901" s="75">
        <f t="shared" si="87"/>
        <v>-0.16017661518942936</v>
      </c>
      <c r="G1901" s="26">
        <f t="shared" si="88"/>
        <v>0</v>
      </c>
      <c r="H1901" s="26">
        <f t="shared" si="89"/>
        <v>0</v>
      </c>
    </row>
    <row r="1902" spans="1:8" x14ac:dyDescent="0.25">
      <c r="A1902" s="12">
        <f>Riesgo!C1906</f>
        <v>0.21257046184097905</v>
      </c>
      <c r="F1902" s="75">
        <f t="shared" si="87"/>
        <v>5.2393846651549697E-2</v>
      </c>
      <c r="G1902" s="26">
        <f t="shared" si="88"/>
        <v>1.4382714309781749E-4</v>
      </c>
      <c r="H1902" s="26">
        <f t="shared" si="89"/>
        <v>7.5356572797975453E-6</v>
      </c>
    </row>
    <row r="1903" spans="1:8" x14ac:dyDescent="0.25">
      <c r="A1903" s="12">
        <f>Riesgo!C1907</f>
        <v>0</v>
      </c>
      <c r="F1903" s="75">
        <f t="shared" si="87"/>
        <v>-0.16017661518942936</v>
      </c>
      <c r="G1903" s="26">
        <f t="shared" si="88"/>
        <v>0</v>
      </c>
      <c r="H1903" s="26">
        <f t="shared" si="89"/>
        <v>0</v>
      </c>
    </row>
    <row r="1904" spans="1:8" x14ac:dyDescent="0.25">
      <c r="A1904" s="12">
        <f>Riesgo!C1908</f>
        <v>0.66861261693514773</v>
      </c>
      <c r="F1904" s="75">
        <f t="shared" si="87"/>
        <v>0.50843600174571835</v>
      </c>
      <c r="G1904" s="26">
        <f t="shared" si="88"/>
        <v>0.13143435085502797</v>
      </c>
      <c r="H1904" s="26">
        <f t="shared" si="89"/>
        <v>6.6825955840774359E-2</v>
      </c>
    </row>
    <row r="1905" spans="1:8" x14ac:dyDescent="0.25">
      <c r="A1905" s="12">
        <f>Riesgo!C1909</f>
        <v>2.5424316824501147E-2</v>
      </c>
      <c r="F1905" s="75">
        <f t="shared" si="87"/>
        <v>-0.13475229836492822</v>
      </c>
      <c r="G1905" s="26">
        <f t="shared" si="88"/>
        <v>-2.4468567471249512E-3</v>
      </c>
      <c r="H1905" s="26">
        <f t="shared" si="89"/>
        <v>3.2971957044481917E-4</v>
      </c>
    </row>
    <row r="1906" spans="1:8" x14ac:dyDescent="0.25">
      <c r="A1906" s="12">
        <f>Riesgo!C1910</f>
        <v>0.35518162173121387</v>
      </c>
      <c r="F1906" s="75">
        <f t="shared" si="87"/>
        <v>0.19500500654178451</v>
      </c>
      <c r="G1906" s="26">
        <f t="shared" si="88"/>
        <v>7.4154461359174882E-3</v>
      </c>
      <c r="H1906" s="26">
        <f t="shared" si="89"/>
        <v>1.4460491222448404E-3</v>
      </c>
    </row>
    <row r="1907" spans="1:8" x14ac:dyDescent="0.25">
      <c r="A1907" s="12">
        <f>Riesgo!C1911</f>
        <v>0.1940572104555735</v>
      </c>
      <c r="F1907" s="75">
        <f t="shared" si="87"/>
        <v>3.3880595266144148E-2</v>
      </c>
      <c r="G1907" s="26">
        <f t="shared" si="88"/>
        <v>3.8891356944603707E-5</v>
      </c>
      <c r="H1907" s="26">
        <f t="shared" si="89"/>
        <v>1.3176623239912627E-6</v>
      </c>
    </row>
    <row r="1908" spans="1:8" x14ac:dyDescent="0.25">
      <c r="A1908" s="12">
        <f>Riesgo!C1912</f>
        <v>0</v>
      </c>
      <c r="F1908" s="75">
        <f t="shared" si="87"/>
        <v>-0.16017661518942936</v>
      </c>
      <c r="G1908" s="26">
        <f t="shared" si="88"/>
        <v>0</v>
      </c>
      <c r="H1908" s="26">
        <f t="shared" si="89"/>
        <v>0</v>
      </c>
    </row>
    <row r="1909" spans="1:8" x14ac:dyDescent="0.25">
      <c r="A1909" s="12">
        <f>Riesgo!C1913</f>
        <v>0.23916992091483646</v>
      </c>
      <c r="F1909" s="75">
        <f t="shared" si="87"/>
        <v>7.8993305725407109E-2</v>
      </c>
      <c r="G1909" s="26">
        <f t="shared" si="88"/>
        <v>4.9291367371725233E-4</v>
      </c>
      <c r="H1909" s="26">
        <f t="shared" si="89"/>
        <v>3.893688052418048E-5</v>
      </c>
    </row>
    <row r="1910" spans="1:8" x14ac:dyDescent="0.25">
      <c r="A1910" s="12">
        <f>Riesgo!C1914</f>
        <v>0</v>
      </c>
      <c r="F1910" s="75">
        <f t="shared" si="87"/>
        <v>-0.16017661518942936</v>
      </c>
      <c r="G1910" s="26">
        <f t="shared" si="88"/>
        <v>0</v>
      </c>
      <c r="H1910" s="26">
        <f t="shared" si="89"/>
        <v>0</v>
      </c>
    </row>
    <row r="1911" spans="1:8" x14ac:dyDescent="0.25">
      <c r="A1911" s="12">
        <f>Riesgo!C1915</f>
        <v>9.8065349558554213E-2</v>
      </c>
      <c r="F1911" s="75">
        <f t="shared" si="87"/>
        <v>-6.2111265630875143E-2</v>
      </c>
      <c r="G1911" s="26">
        <f t="shared" si="88"/>
        <v>-2.3961341932027938E-4</v>
      </c>
      <c r="H1911" s="26">
        <f t="shared" si="89"/>
        <v>1.4882692736124143E-5</v>
      </c>
    </row>
    <row r="1912" spans="1:8" x14ac:dyDescent="0.25">
      <c r="A1912" s="12">
        <f>Riesgo!C1916</f>
        <v>0</v>
      </c>
      <c r="F1912" s="75">
        <f t="shared" si="87"/>
        <v>-0.16017661518942936</v>
      </c>
      <c r="G1912" s="26">
        <f t="shared" si="88"/>
        <v>0</v>
      </c>
      <c r="H1912" s="26">
        <f t="shared" si="89"/>
        <v>0</v>
      </c>
    </row>
    <row r="1913" spans="1:8" x14ac:dyDescent="0.25">
      <c r="A1913" s="12">
        <f>Riesgo!C1917</f>
        <v>0</v>
      </c>
      <c r="F1913" s="75">
        <f t="shared" si="87"/>
        <v>-0.16017661518942936</v>
      </c>
      <c r="G1913" s="26">
        <f t="shared" si="88"/>
        <v>0</v>
      </c>
      <c r="H1913" s="26">
        <f t="shared" si="89"/>
        <v>0</v>
      </c>
    </row>
    <row r="1914" spans="1:8" x14ac:dyDescent="0.25">
      <c r="A1914" s="12">
        <f>Riesgo!C1918</f>
        <v>0.89146935724725596</v>
      </c>
      <c r="F1914" s="75">
        <f t="shared" si="87"/>
        <v>0.73129274205782657</v>
      </c>
      <c r="G1914" s="26">
        <f t="shared" si="88"/>
        <v>0.39108736877689609</v>
      </c>
      <c r="H1914" s="26">
        <f t="shared" si="89"/>
        <v>0.28599935429703677</v>
      </c>
    </row>
    <row r="1915" spans="1:8" x14ac:dyDescent="0.25">
      <c r="A1915" s="12">
        <f>Riesgo!C1919</f>
        <v>0</v>
      </c>
      <c r="F1915" s="75">
        <f t="shared" si="87"/>
        <v>-0.16017661518942936</v>
      </c>
      <c r="G1915" s="26">
        <f t="shared" si="88"/>
        <v>0</v>
      </c>
      <c r="H1915" s="26">
        <f t="shared" si="89"/>
        <v>0</v>
      </c>
    </row>
    <row r="1916" spans="1:8" x14ac:dyDescent="0.25">
      <c r="A1916" s="12">
        <f>Riesgo!C1920</f>
        <v>0</v>
      </c>
      <c r="F1916" s="75">
        <f t="shared" si="87"/>
        <v>-0.16017661518942936</v>
      </c>
      <c r="G1916" s="26">
        <f t="shared" si="88"/>
        <v>0</v>
      </c>
      <c r="H1916" s="26">
        <f t="shared" si="89"/>
        <v>0</v>
      </c>
    </row>
    <row r="1917" spans="1:8" x14ac:dyDescent="0.25">
      <c r="A1917" s="12">
        <f>Riesgo!C1921</f>
        <v>0</v>
      </c>
      <c r="F1917" s="75">
        <f t="shared" si="87"/>
        <v>-0.16017661518942936</v>
      </c>
      <c r="G1917" s="26">
        <f t="shared" si="88"/>
        <v>0</v>
      </c>
      <c r="H1917" s="26">
        <f t="shared" si="89"/>
        <v>0</v>
      </c>
    </row>
    <row r="1918" spans="1:8" x14ac:dyDescent="0.25">
      <c r="A1918" s="12">
        <f>Riesgo!C1922</f>
        <v>1.8699917531545995E-2</v>
      </c>
      <c r="F1918" s="75">
        <f t="shared" si="87"/>
        <v>-0.14147669765788337</v>
      </c>
      <c r="G1918" s="26">
        <f t="shared" si="88"/>
        <v>-2.8317489095321512E-3</v>
      </c>
      <c r="H1918" s="26">
        <f t="shared" si="89"/>
        <v>4.006264843169211E-4</v>
      </c>
    </row>
    <row r="1919" spans="1:8" x14ac:dyDescent="0.25">
      <c r="A1919" s="12">
        <f>Riesgo!C1923</f>
        <v>0.49815055528832147</v>
      </c>
      <c r="F1919" s="75">
        <f t="shared" si="87"/>
        <v>0.33797394009889214</v>
      </c>
      <c r="G1919" s="26">
        <f t="shared" si="88"/>
        <v>3.8605541126581905E-2</v>
      </c>
      <c r="H1919" s="26">
        <f t="shared" si="89"/>
        <v>1.3047666844200711E-2</v>
      </c>
    </row>
    <row r="1920" spans="1:8" x14ac:dyDescent="0.25">
      <c r="A1920" s="12">
        <f>Riesgo!C1924</f>
        <v>0</v>
      </c>
      <c r="F1920" s="75">
        <f t="shared" si="87"/>
        <v>-0.16017661518942936</v>
      </c>
      <c r="G1920" s="26">
        <f t="shared" si="88"/>
        <v>0</v>
      </c>
      <c r="H1920" s="26">
        <f t="shared" si="89"/>
        <v>0</v>
      </c>
    </row>
    <row r="1921" spans="1:8" x14ac:dyDescent="0.25">
      <c r="A1921" s="12">
        <f>Riesgo!C1925</f>
        <v>0</v>
      </c>
      <c r="F1921" s="75">
        <f t="shared" si="87"/>
        <v>-0.16017661518942936</v>
      </c>
      <c r="G1921" s="26">
        <f t="shared" si="88"/>
        <v>0</v>
      </c>
      <c r="H1921" s="26">
        <f t="shared" si="89"/>
        <v>0</v>
      </c>
    </row>
    <row r="1922" spans="1:8" x14ac:dyDescent="0.25">
      <c r="A1922" s="12">
        <f>Riesgo!C1926</f>
        <v>0.18182982205835288</v>
      </c>
      <c r="F1922" s="75">
        <f t="shared" si="87"/>
        <v>2.1653206868923525E-2</v>
      </c>
      <c r="G1922" s="26">
        <f t="shared" si="88"/>
        <v>1.0152352187836339E-5</v>
      </c>
      <c r="H1922" s="26">
        <f t="shared" si="89"/>
        <v>2.1983098212938859E-7</v>
      </c>
    </row>
    <row r="1923" spans="1:8" x14ac:dyDescent="0.25">
      <c r="A1923" s="12">
        <f>Riesgo!C1927</f>
        <v>0</v>
      </c>
      <c r="F1923" s="75">
        <f t="shared" ref="F1923:F1986" si="90">A1923-$D$4</f>
        <v>-0.16017661518942936</v>
      </c>
      <c r="G1923" s="26">
        <f t="shared" ref="G1923:G1986" si="91">IF(A1923=0,0,(A1923-D$4)^3)</f>
        <v>0</v>
      </c>
      <c r="H1923" s="26">
        <f t="shared" ref="H1923:H1986" si="92">IF(A1923=0,0,(A1923-D$4)^4)</f>
        <v>0</v>
      </c>
    </row>
    <row r="1924" spans="1:8" x14ac:dyDescent="0.25">
      <c r="A1924" s="12">
        <f>Riesgo!C1928</f>
        <v>0</v>
      </c>
      <c r="F1924" s="75">
        <f t="shared" si="90"/>
        <v>-0.16017661518942936</v>
      </c>
      <c r="G1924" s="26">
        <f t="shared" si="91"/>
        <v>0</v>
      </c>
      <c r="H1924" s="26">
        <f t="shared" si="92"/>
        <v>0</v>
      </c>
    </row>
    <row r="1925" spans="1:8" x14ac:dyDescent="0.25">
      <c r="A1925" s="12">
        <f>Riesgo!C1929</f>
        <v>0</v>
      </c>
      <c r="F1925" s="75">
        <f t="shared" si="90"/>
        <v>-0.16017661518942936</v>
      </c>
      <c r="G1925" s="26">
        <f t="shared" si="91"/>
        <v>0</v>
      </c>
      <c r="H1925" s="26">
        <f t="shared" si="92"/>
        <v>0</v>
      </c>
    </row>
    <row r="1926" spans="1:8" x14ac:dyDescent="0.25">
      <c r="A1926" s="12">
        <f>Riesgo!C1930</f>
        <v>0.28968471116381661</v>
      </c>
      <c r="F1926" s="75">
        <f t="shared" si="90"/>
        <v>0.12950809597438726</v>
      </c>
      <c r="G1926" s="26">
        <f t="shared" si="91"/>
        <v>2.1721547150080891E-3</v>
      </c>
      <c r="H1926" s="26">
        <f t="shared" si="92"/>
        <v>2.8131162130248539E-4</v>
      </c>
    </row>
    <row r="1927" spans="1:8" x14ac:dyDescent="0.25">
      <c r="A1927" s="12">
        <f>Riesgo!C1931</f>
        <v>0.14815442504647461</v>
      </c>
      <c r="F1927" s="75">
        <f t="shared" si="90"/>
        <v>-1.2022190142954747E-2</v>
      </c>
      <c r="G1927" s="26">
        <f t="shared" si="91"/>
        <v>-1.737603879170928E-6</v>
      </c>
      <c r="H1927" s="26">
        <f t="shared" si="92"/>
        <v>2.088980422852866E-8</v>
      </c>
    </row>
    <row r="1928" spans="1:8" x14ac:dyDescent="0.25">
      <c r="A1928" s="12">
        <f>Riesgo!C1932</f>
        <v>0.69818579387520585</v>
      </c>
      <c r="F1928" s="75">
        <f t="shared" si="90"/>
        <v>0.53800917868577647</v>
      </c>
      <c r="G1928" s="26">
        <f t="shared" si="91"/>
        <v>0.15572884228255512</v>
      </c>
      <c r="H1928" s="26">
        <f t="shared" si="92"/>
        <v>8.3783546534124301E-2</v>
      </c>
    </row>
    <row r="1929" spans="1:8" x14ac:dyDescent="0.25">
      <c r="A1929" s="12">
        <f>Riesgo!C1933</f>
        <v>0</v>
      </c>
      <c r="F1929" s="75">
        <f t="shared" si="90"/>
        <v>-0.16017661518942936</v>
      </c>
      <c r="G1929" s="26">
        <f t="shared" si="91"/>
        <v>0</v>
      </c>
      <c r="H1929" s="26">
        <f t="shared" si="92"/>
        <v>0</v>
      </c>
    </row>
    <row r="1930" spans="1:8" x14ac:dyDescent="0.25">
      <c r="A1930" s="12">
        <f>Riesgo!C1934</f>
        <v>0.12623181798023456</v>
      </c>
      <c r="F1930" s="75">
        <f t="shared" si="90"/>
        <v>-3.3944797209194799E-2</v>
      </c>
      <c r="G1930" s="26">
        <f t="shared" si="91"/>
        <v>-3.9112867382772941E-5</v>
      </c>
      <c r="H1930" s="26">
        <f t="shared" si="92"/>
        <v>1.3276783515783572E-6</v>
      </c>
    </row>
    <row r="1931" spans="1:8" x14ac:dyDescent="0.25">
      <c r="A1931" s="12">
        <f>Riesgo!C1935</f>
        <v>0</v>
      </c>
      <c r="F1931" s="75">
        <f t="shared" si="90"/>
        <v>-0.16017661518942936</v>
      </c>
      <c r="G1931" s="26">
        <f t="shared" si="91"/>
        <v>0</v>
      </c>
      <c r="H1931" s="26">
        <f t="shared" si="92"/>
        <v>0</v>
      </c>
    </row>
    <row r="1932" spans="1:8" x14ac:dyDescent="0.25">
      <c r="A1932" s="12">
        <f>Riesgo!C1936</f>
        <v>1.3674158485082443E-2</v>
      </c>
      <c r="F1932" s="75">
        <f t="shared" si="90"/>
        <v>-0.14650245670434692</v>
      </c>
      <c r="G1932" s="26">
        <f t="shared" si="91"/>
        <v>-3.1443778068611806E-3</v>
      </c>
      <c r="H1932" s="26">
        <f t="shared" si="92"/>
        <v>4.6065907351178947E-4</v>
      </c>
    </row>
    <row r="1933" spans="1:8" x14ac:dyDescent="0.25">
      <c r="A1933" s="12">
        <f>Riesgo!C1937</f>
        <v>0</v>
      </c>
      <c r="F1933" s="75">
        <f t="shared" si="90"/>
        <v>-0.16017661518942936</v>
      </c>
      <c r="G1933" s="26">
        <f t="shared" si="91"/>
        <v>0</v>
      </c>
      <c r="H1933" s="26">
        <f t="shared" si="92"/>
        <v>0</v>
      </c>
    </row>
    <row r="1934" spans="1:8" x14ac:dyDescent="0.25">
      <c r="A1934" s="12">
        <f>Riesgo!C1938</f>
        <v>0</v>
      </c>
      <c r="F1934" s="75">
        <f t="shared" si="90"/>
        <v>-0.16017661518942936</v>
      </c>
      <c r="G1934" s="26">
        <f t="shared" si="91"/>
        <v>0</v>
      </c>
      <c r="H1934" s="26">
        <f t="shared" si="92"/>
        <v>0</v>
      </c>
    </row>
    <row r="1935" spans="1:8" x14ac:dyDescent="0.25">
      <c r="A1935" s="12">
        <f>Riesgo!C1939</f>
        <v>0</v>
      </c>
      <c r="F1935" s="75">
        <f t="shared" si="90"/>
        <v>-0.16017661518942936</v>
      </c>
      <c r="G1935" s="26">
        <f t="shared" si="91"/>
        <v>0</v>
      </c>
      <c r="H1935" s="26">
        <f t="shared" si="92"/>
        <v>0</v>
      </c>
    </row>
    <row r="1936" spans="1:8" x14ac:dyDescent="0.25">
      <c r="A1936" s="12">
        <f>Riesgo!C1940</f>
        <v>0</v>
      </c>
      <c r="F1936" s="75">
        <f t="shared" si="90"/>
        <v>-0.16017661518942936</v>
      </c>
      <c r="G1936" s="26">
        <f t="shared" si="91"/>
        <v>0</v>
      </c>
      <c r="H1936" s="26">
        <f t="shared" si="92"/>
        <v>0</v>
      </c>
    </row>
    <row r="1937" spans="1:8" x14ac:dyDescent="0.25">
      <c r="A1937" s="12">
        <f>Riesgo!C1941</f>
        <v>0</v>
      </c>
      <c r="F1937" s="75">
        <f t="shared" si="90"/>
        <v>-0.16017661518942936</v>
      </c>
      <c r="G1937" s="26">
        <f t="shared" si="91"/>
        <v>0</v>
      </c>
      <c r="H1937" s="26">
        <f t="shared" si="92"/>
        <v>0</v>
      </c>
    </row>
    <row r="1938" spans="1:8" x14ac:dyDescent="0.25">
      <c r="A1938" s="12">
        <f>Riesgo!C1942</f>
        <v>0</v>
      </c>
      <c r="F1938" s="75">
        <f t="shared" si="90"/>
        <v>-0.16017661518942936</v>
      </c>
      <c r="G1938" s="26">
        <f t="shared" si="91"/>
        <v>0</v>
      </c>
      <c r="H1938" s="26">
        <f t="shared" si="92"/>
        <v>0</v>
      </c>
    </row>
    <row r="1939" spans="1:8" x14ac:dyDescent="0.25">
      <c r="A1939" s="12">
        <f>Riesgo!C1943</f>
        <v>0</v>
      </c>
      <c r="F1939" s="75">
        <f t="shared" si="90"/>
        <v>-0.16017661518942936</v>
      </c>
      <c r="G1939" s="26">
        <f t="shared" si="91"/>
        <v>0</v>
      </c>
      <c r="H1939" s="26">
        <f t="shared" si="92"/>
        <v>0</v>
      </c>
    </row>
    <row r="1940" spans="1:8" x14ac:dyDescent="0.25">
      <c r="A1940" s="12">
        <f>Riesgo!C1944</f>
        <v>0</v>
      </c>
      <c r="F1940" s="75">
        <f t="shared" si="90"/>
        <v>-0.16017661518942936</v>
      </c>
      <c r="G1940" s="26">
        <f t="shared" si="91"/>
        <v>0</v>
      </c>
      <c r="H1940" s="26">
        <f t="shared" si="92"/>
        <v>0</v>
      </c>
    </row>
    <row r="1941" spans="1:8" x14ac:dyDescent="0.25">
      <c r="A1941" s="12">
        <f>Riesgo!C1945</f>
        <v>2.7824779962576294E-2</v>
      </c>
      <c r="F1941" s="75">
        <f t="shared" si="90"/>
        <v>-0.13235183522685307</v>
      </c>
      <c r="G1941" s="26">
        <f t="shared" si="91"/>
        <v>-2.3184081945896865E-3</v>
      </c>
      <c r="H1941" s="26">
        <f t="shared" si="92"/>
        <v>3.0684557935892003E-4</v>
      </c>
    </row>
    <row r="1942" spans="1:8" x14ac:dyDescent="0.25">
      <c r="A1942" s="12">
        <f>Riesgo!C1946</f>
        <v>0</v>
      </c>
      <c r="F1942" s="75">
        <f t="shared" si="90"/>
        <v>-0.16017661518942936</v>
      </c>
      <c r="G1942" s="26">
        <f t="shared" si="91"/>
        <v>0</v>
      </c>
      <c r="H1942" s="26">
        <f t="shared" si="92"/>
        <v>0</v>
      </c>
    </row>
    <row r="1943" spans="1:8" x14ac:dyDescent="0.25">
      <c r="A1943" s="12">
        <f>Riesgo!C1947</f>
        <v>0.68700429200024316</v>
      </c>
      <c r="F1943" s="75">
        <f t="shared" si="90"/>
        <v>0.52682767681081377</v>
      </c>
      <c r="G1943" s="26">
        <f t="shared" si="91"/>
        <v>0.14621965250209443</v>
      </c>
      <c r="H1943" s="26">
        <f t="shared" si="92"/>
        <v>7.7032559831762895E-2</v>
      </c>
    </row>
    <row r="1944" spans="1:8" x14ac:dyDescent="0.25">
      <c r="A1944" s="12">
        <f>Riesgo!C1948</f>
        <v>0.2248189842918486</v>
      </c>
      <c r="F1944" s="75">
        <f t="shared" si="90"/>
        <v>6.4642369102419245E-2</v>
      </c>
      <c r="G1944" s="26">
        <f t="shared" si="91"/>
        <v>2.7011692310470892E-4</v>
      </c>
      <c r="H1944" s="26">
        <f t="shared" si="92"/>
        <v>1.7460997844144392E-5</v>
      </c>
    </row>
    <row r="1945" spans="1:8" x14ac:dyDescent="0.25">
      <c r="A1945" s="12">
        <f>Riesgo!C1949</f>
        <v>1</v>
      </c>
      <c r="F1945" s="75">
        <f t="shared" si="90"/>
        <v>0.83982338481057062</v>
      </c>
      <c r="G1945" s="26">
        <f t="shared" si="91"/>
        <v>0.59233021956767806</v>
      </c>
      <c r="H1945" s="26">
        <f t="shared" si="92"/>
        <v>0.49745276992291593</v>
      </c>
    </row>
    <row r="1946" spans="1:8" x14ac:dyDescent="0.25">
      <c r="A1946" s="12">
        <f>Riesgo!C1950</f>
        <v>0</v>
      </c>
      <c r="F1946" s="75">
        <f t="shared" si="90"/>
        <v>-0.16017661518942936</v>
      </c>
      <c r="G1946" s="26">
        <f t="shared" si="91"/>
        <v>0</v>
      </c>
      <c r="H1946" s="26">
        <f t="shared" si="92"/>
        <v>0</v>
      </c>
    </row>
    <row r="1947" spans="1:8" x14ac:dyDescent="0.25">
      <c r="A1947" s="12">
        <f>Riesgo!C1951</f>
        <v>0</v>
      </c>
      <c r="F1947" s="75">
        <f t="shared" si="90"/>
        <v>-0.16017661518942936</v>
      </c>
      <c r="G1947" s="26">
        <f t="shared" si="91"/>
        <v>0</v>
      </c>
      <c r="H1947" s="26">
        <f t="shared" si="92"/>
        <v>0</v>
      </c>
    </row>
    <row r="1948" spans="1:8" x14ac:dyDescent="0.25">
      <c r="A1948" s="12">
        <f>Riesgo!C1952</f>
        <v>0.25621081070013102</v>
      </c>
      <c r="F1948" s="75">
        <f t="shared" si="90"/>
        <v>9.6034195510701664E-2</v>
      </c>
      <c r="G1948" s="26">
        <f t="shared" si="91"/>
        <v>8.856817742877558E-4</v>
      </c>
      <c r="H1948" s="26">
        <f t="shared" si="92"/>
        <v>8.5055736672215489E-5</v>
      </c>
    </row>
    <row r="1949" spans="1:8" x14ac:dyDescent="0.25">
      <c r="A1949" s="12">
        <f>Riesgo!C1953</f>
        <v>0</v>
      </c>
      <c r="F1949" s="75">
        <f t="shared" si="90"/>
        <v>-0.16017661518942936</v>
      </c>
      <c r="G1949" s="26">
        <f t="shared" si="91"/>
        <v>0</v>
      </c>
      <c r="H1949" s="26">
        <f t="shared" si="92"/>
        <v>0</v>
      </c>
    </row>
    <row r="1950" spans="1:8" x14ac:dyDescent="0.25">
      <c r="A1950" s="12">
        <f>Riesgo!C1954</f>
        <v>0</v>
      </c>
      <c r="F1950" s="75">
        <f t="shared" si="90"/>
        <v>-0.16017661518942936</v>
      </c>
      <c r="G1950" s="26">
        <f t="shared" si="91"/>
        <v>0</v>
      </c>
      <c r="H1950" s="26">
        <f t="shared" si="92"/>
        <v>0</v>
      </c>
    </row>
    <row r="1951" spans="1:8" x14ac:dyDescent="0.25">
      <c r="A1951" s="12">
        <f>Riesgo!C1955</f>
        <v>0</v>
      </c>
      <c r="F1951" s="75">
        <f t="shared" si="90"/>
        <v>-0.16017661518942936</v>
      </c>
      <c r="G1951" s="26">
        <f t="shared" si="91"/>
        <v>0</v>
      </c>
      <c r="H1951" s="26">
        <f t="shared" si="92"/>
        <v>0</v>
      </c>
    </row>
    <row r="1952" spans="1:8" x14ac:dyDescent="0.25">
      <c r="A1952" s="12">
        <f>Riesgo!C1956</f>
        <v>0.1234273299475805</v>
      </c>
      <c r="F1952" s="75">
        <f t="shared" si="90"/>
        <v>-3.6749285241848853E-2</v>
      </c>
      <c r="G1952" s="26">
        <f t="shared" si="91"/>
        <v>-4.9630275954657546E-5</v>
      </c>
      <c r="H1952" s="26">
        <f t="shared" si="92"/>
        <v>1.8238771676893826E-6</v>
      </c>
    </row>
    <row r="1953" spans="1:8" x14ac:dyDescent="0.25">
      <c r="A1953" s="12">
        <f>Riesgo!C1957</f>
        <v>1</v>
      </c>
      <c r="F1953" s="75">
        <f t="shared" si="90"/>
        <v>0.83982338481057062</v>
      </c>
      <c r="G1953" s="26">
        <f t="shared" si="91"/>
        <v>0.59233021956767806</v>
      </c>
      <c r="H1953" s="26">
        <f t="shared" si="92"/>
        <v>0.49745276992291593</v>
      </c>
    </row>
    <row r="1954" spans="1:8" x14ac:dyDescent="0.25">
      <c r="A1954" s="12">
        <f>Riesgo!C1958</f>
        <v>0.3181696684149492</v>
      </c>
      <c r="F1954" s="75">
        <f t="shared" si="90"/>
        <v>0.15799305322551985</v>
      </c>
      <c r="G1954" s="26">
        <f t="shared" si="91"/>
        <v>3.9437917650394358E-3</v>
      </c>
      <c r="H1954" s="26">
        <f t="shared" si="92"/>
        <v>6.2309170224424234E-4</v>
      </c>
    </row>
    <row r="1955" spans="1:8" x14ac:dyDescent="0.25">
      <c r="A1955" s="12">
        <f>Riesgo!C1959</f>
        <v>0</v>
      </c>
      <c r="F1955" s="75">
        <f t="shared" si="90"/>
        <v>-0.16017661518942936</v>
      </c>
      <c r="G1955" s="26">
        <f t="shared" si="91"/>
        <v>0</v>
      </c>
      <c r="H1955" s="26">
        <f t="shared" si="92"/>
        <v>0</v>
      </c>
    </row>
    <row r="1956" spans="1:8" x14ac:dyDescent="0.25">
      <c r="A1956" s="12">
        <f>Riesgo!C1960</f>
        <v>0</v>
      </c>
      <c r="F1956" s="75">
        <f t="shared" si="90"/>
        <v>-0.16017661518942936</v>
      </c>
      <c r="G1956" s="26">
        <f t="shared" si="91"/>
        <v>0</v>
      </c>
      <c r="H1956" s="26">
        <f t="shared" si="92"/>
        <v>0</v>
      </c>
    </row>
    <row r="1957" spans="1:8" x14ac:dyDescent="0.25">
      <c r="A1957" s="12">
        <f>Riesgo!C1961</f>
        <v>0</v>
      </c>
      <c r="F1957" s="75">
        <f t="shared" si="90"/>
        <v>-0.16017661518942936</v>
      </c>
      <c r="G1957" s="26">
        <f t="shared" si="91"/>
        <v>0</v>
      </c>
      <c r="H1957" s="26">
        <f t="shared" si="92"/>
        <v>0</v>
      </c>
    </row>
    <row r="1958" spans="1:8" x14ac:dyDescent="0.25">
      <c r="A1958" s="12">
        <f>Riesgo!C1962</f>
        <v>0.19336310781457747</v>
      </c>
      <c r="F1958" s="75">
        <f t="shared" si="90"/>
        <v>3.3186492625148112E-2</v>
      </c>
      <c r="G1958" s="26">
        <f t="shared" si="91"/>
        <v>3.6549721062903226E-5</v>
      </c>
      <c r="H1958" s="26">
        <f t="shared" si="92"/>
        <v>1.2129570485052585E-6</v>
      </c>
    </row>
    <row r="1959" spans="1:8" x14ac:dyDescent="0.25">
      <c r="A1959" s="12">
        <f>Riesgo!C1963</f>
        <v>1</v>
      </c>
      <c r="F1959" s="75">
        <f t="shared" si="90"/>
        <v>0.83982338481057062</v>
      </c>
      <c r="G1959" s="26">
        <f t="shared" si="91"/>
        <v>0.59233021956767806</v>
      </c>
      <c r="H1959" s="26">
        <f t="shared" si="92"/>
        <v>0.49745276992291593</v>
      </c>
    </row>
    <row r="1960" spans="1:8" x14ac:dyDescent="0.25">
      <c r="A1960" s="12">
        <f>Riesgo!C1964</f>
        <v>0.45827870679980454</v>
      </c>
      <c r="F1960" s="75">
        <f t="shared" si="90"/>
        <v>0.29810209161037515</v>
      </c>
      <c r="G1960" s="26">
        <f t="shared" si="91"/>
        <v>2.649079974905837E-2</v>
      </c>
      <c r="H1960" s="26">
        <f t="shared" si="92"/>
        <v>7.8969628136259015E-3</v>
      </c>
    </row>
    <row r="1961" spans="1:8" x14ac:dyDescent="0.25">
      <c r="A1961" s="12">
        <f>Riesgo!C1965</f>
        <v>0</v>
      </c>
      <c r="F1961" s="75">
        <f t="shared" si="90"/>
        <v>-0.16017661518942936</v>
      </c>
      <c r="G1961" s="26">
        <f t="shared" si="91"/>
        <v>0</v>
      </c>
      <c r="H1961" s="26">
        <f t="shared" si="92"/>
        <v>0</v>
      </c>
    </row>
    <row r="1962" spans="1:8" x14ac:dyDescent="0.25">
      <c r="A1962" s="12">
        <f>Riesgo!C1966</f>
        <v>0</v>
      </c>
      <c r="F1962" s="75">
        <f t="shared" si="90"/>
        <v>-0.16017661518942936</v>
      </c>
      <c r="G1962" s="26">
        <f t="shared" si="91"/>
        <v>0</v>
      </c>
      <c r="H1962" s="26">
        <f t="shared" si="92"/>
        <v>0</v>
      </c>
    </row>
    <row r="1963" spans="1:8" x14ac:dyDescent="0.25">
      <c r="A1963" s="12">
        <f>Riesgo!C1967</f>
        <v>0.1228059721728524</v>
      </c>
      <c r="F1963" s="75">
        <f t="shared" si="90"/>
        <v>-3.7370643016576957E-2</v>
      </c>
      <c r="G1963" s="26">
        <f t="shared" si="91"/>
        <v>-5.2190530549904526E-5</v>
      </c>
      <c r="H1963" s="26">
        <f t="shared" si="92"/>
        <v>1.9503936860262362E-6</v>
      </c>
    </row>
    <row r="1964" spans="1:8" x14ac:dyDescent="0.25">
      <c r="A1964" s="12">
        <f>Riesgo!C1968</f>
        <v>0</v>
      </c>
      <c r="F1964" s="75">
        <f t="shared" si="90"/>
        <v>-0.16017661518942936</v>
      </c>
      <c r="G1964" s="26">
        <f t="shared" si="91"/>
        <v>0</v>
      </c>
      <c r="H1964" s="26">
        <f t="shared" si="92"/>
        <v>0</v>
      </c>
    </row>
    <row r="1965" spans="1:8" x14ac:dyDescent="0.25">
      <c r="A1965" s="12">
        <f>Riesgo!C1969</f>
        <v>0</v>
      </c>
      <c r="F1965" s="75">
        <f t="shared" si="90"/>
        <v>-0.16017661518942936</v>
      </c>
      <c r="G1965" s="26">
        <f t="shared" si="91"/>
        <v>0</v>
      </c>
      <c r="H1965" s="26">
        <f t="shared" si="92"/>
        <v>0</v>
      </c>
    </row>
    <row r="1966" spans="1:8" x14ac:dyDescent="0.25">
      <c r="A1966" s="12">
        <f>Riesgo!C1970</f>
        <v>0</v>
      </c>
      <c r="F1966" s="75">
        <f t="shared" si="90"/>
        <v>-0.16017661518942936</v>
      </c>
      <c r="G1966" s="26">
        <f t="shared" si="91"/>
        <v>0</v>
      </c>
      <c r="H1966" s="26">
        <f t="shared" si="92"/>
        <v>0</v>
      </c>
    </row>
    <row r="1967" spans="1:8" x14ac:dyDescent="0.25">
      <c r="A1967" s="12">
        <f>Riesgo!C1971</f>
        <v>0</v>
      </c>
      <c r="F1967" s="75">
        <f t="shared" si="90"/>
        <v>-0.16017661518942936</v>
      </c>
      <c r="G1967" s="26">
        <f t="shared" si="91"/>
        <v>0</v>
      </c>
      <c r="H1967" s="26">
        <f t="shared" si="92"/>
        <v>0</v>
      </c>
    </row>
    <row r="1968" spans="1:8" x14ac:dyDescent="0.25">
      <c r="A1968" s="12">
        <f>Riesgo!C1972</f>
        <v>3.4838767471748203E-2</v>
      </c>
      <c r="F1968" s="75">
        <f t="shared" si="90"/>
        <v>-0.12533784771768114</v>
      </c>
      <c r="G1968" s="26">
        <f t="shared" si="91"/>
        <v>-1.9690044532337352E-3</v>
      </c>
      <c r="H1968" s="26">
        <f t="shared" si="92"/>
        <v>2.4679078031484587E-4</v>
      </c>
    </row>
    <row r="1969" spans="1:8" x14ac:dyDescent="0.25">
      <c r="A1969" s="12">
        <f>Riesgo!C1973</f>
        <v>0</v>
      </c>
      <c r="F1969" s="75">
        <f t="shared" si="90"/>
        <v>-0.16017661518942936</v>
      </c>
      <c r="G1969" s="26">
        <f t="shared" si="91"/>
        <v>0</v>
      </c>
      <c r="H1969" s="26">
        <f t="shared" si="92"/>
        <v>0</v>
      </c>
    </row>
    <row r="1970" spans="1:8" x14ac:dyDescent="0.25">
      <c r="A1970" s="12">
        <f>Riesgo!C1974</f>
        <v>0</v>
      </c>
      <c r="F1970" s="75">
        <f t="shared" si="90"/>
        <v>-0.16017661518942936</v>
      </c>
      <c r="G1970" s="26">
        <f t="shared" si="91"/>
        <v>0</v>
      </c>
      <c r="H1970" s="26">
        <f t="shared" si="92"/>
        <v>0</v>
      </c>
    </row>
    <row r="1971" spans="1:8" x14ac:dyDescent="0.25">
      <c r="A1971" s="12">
        <f>Riesgo!C1975</f>
        <v>9.6077204927203105E-2</v>
      </c>
      <c r="F1971" s="75">
        <f t="shared" si="90"/>
        <v>-6.409941026222625E-2</v>
      </c>
      <c r="G1971" s="26">
        <f t="shared" si="91"/>
        <v>-2.6336745170549346E-4</v>
      </c>
      <c r="H1971" s="26">
        <f t="shared" si="92"/>
        <v>1.688169833658748E-5</v>
      </c>
    </row>
    <row r="1972" spans="1:8" x14ac:dyDescent="0.25">
      <c r="A1972" s="12">
        <f>Riesgo!C1976</f>
        <v>0</v>
      </c>
      <c r="F1972" s="75">
        <f t="shared" si="90"/>
        <v>-0.16017661518942936</v>
      </c>
      <c r="G1972" s="26">
        <f t="shared" si="91"/>
        <v>0</v>
      </c>
      <c r="H1972" s="26">
        <f t="shared" si="92"/>
        <v>0</v>
      </c>
    </row>
    <row r="1973" spans="1:8" x14ac:dyDescent="0.25">
      <c r="A1973" s="12">
        <f>Riesgo!C1977</f>
        <v>3.0548205820284031E-3</v>
      </c>
      <c r="F1973" s="75">
        <f t="shared" si="90"/>
        <v>-0.15712179460740094</v>
      </c>
      <c r="G1973" s="26">
        <f t="shared" si="91"/>
        <v>-3.8789063344195004E-3</v>
      </c>
      <c r="H1973" s="26">
        <f t="shared" si="92"/>
        <v>6.0946072437800727E-4</v>
      </c>
    </row>
    <row r="1974" spans="1:8" x14ac:dyDescent="0.25">
      <c r="A1974" s="12">
        <f>Riesgo!C1978</f>
        <v>0</v>
      </c>
      <c r="F1974" s="75">
        <f t="shared" si="90"/>
        <v>-0.16017661518942936</v>
      </c>
      <c r="G1974" s="26">
        <f t="shared" si="91"/>
        <v>0</v>
      </c>
      <c r="H1974" s="26">
        <f t="shared" si="92"/>
        <v>0</v>
      </c>
    </row>
    <row r="1975" spans="1:8" x14ac:dyDescent="0.25">
      <c r="A1975" s="12">
        <f>Riesgo!C1979</f>
        <v>0</v>
      </c>
      <c r="F1975" s="75">
        <f t="shared" si="90"/>
        <v>-0.16017661518942936</v>
      </c>
      <c r="G1975" s="26">
        <f t="shared" si="91"/>
        <v>0</v>
      </c>
      <c r="H1975" s="26">
        <f t="shared" si="92"/>
        <v>0</v>
      </c>
    </row>
    <row r="1976" spans="1:8" x14ac:dyDescent="0.25">
      <c r="A1976" s="12">
        <f>Riesgo!C1980</f>
        <v>0.77059936211416269</v>
      </c>
      <c r="F1976" s="75">
        <f t="shared" si="90"/>
        <v>0.61042274692473331</v>
      </c>
      <c r="G1976" s="26">
        <f t="shared" si="91"/>
        <v>0.22745323951601215</v>
      </c>
      <c r="H1976" s="26">
        <f t="shared" si="92"/>
        <v>0.13884263126229343</v>
      </c>
    </row>
    <row r="1977" spans="1:8" x14ac:dyDescent="0.25">
      <c r="A1977" s="12">
        <f>Riesgo!C1981</f>
        <v>0</v>
      </c>
      <c r="F1977" s="75">
        <f t="shared" si="90"/>
        <v>-0.16017661518942936</v>
      </c>
      <c r="G1977" s="26">
        <f t="shared" si="91"/>
        <v>0</v>
      </c>
      <c r="H1977" s="26">
        <f t="shared" si="92"/>
        <v>0</v>
      </c>
    </row>
    <row r="1978" spans="1:8" x14ac:dyDescent="0.25">
      <c r="A1978" s="12">
        <f>Riesgo!C1982</f>
        <v>0</v>
      </c>
      <c r="F1978" s="75">
        <f t="shared" si="90"/>
        <v>-0.16017661518942936</v>
      </c>
      <c r="G1978" s="26">
        <f t="shared" si="91"/>
        <v>0</v>
      </c>
      <c r="H1978" s="26">
        <f t="shared" si="92"/>
        <v>0</v>
      </c>
    </row>
    <row r="1979" spans="1:8" x14ac:dyDescent="0.25">
      <c r="A1979" s="12">
        <f>Riesgo!C1983</f>
        <v>0.12572823546924478</v>
      </c>
      <c r="F1979" s="75">
        <f t="shared" si="90"/>
        <v>-3.444837972018458E-2</v>
      </c>
      <c r="G1979" s="26">
        <f t="shared" si="91"/>
        <v>-4.0879577539914269E-5</v>
      </c>
      <c r="H1979" s="26">
        <f t="shared" si="92"/>
        <v>1.4082352098956959E-6</v>
      </c>
    </row>
    <row r="1980" spans="1:8" x14ac:dyDescent="0.25">
      <c r="A1980" s="12">
        <f>Riesgo!C1984</f>
        <v>0.4809355705923129</v>
      </c>
      <c r="F1980" s="75">
        <f t="shared" si="90"/>
        <v>0.32075895540288357</v>
      </c>
      <c r="G1980" s="26">
        <f t="shared" si="91"/>
        <v>3.3001704509705666E-2</v>
      </c>
      <c r="H1980" s="26">
        <f t="shared" si="92"/>
        <v>1.058559226504782E-2</v>
      </c>
    </row>
    <row r="1981" spans="1:8" x14ac:dyDescent="0.25">
      <c r="A1981" s="12">
        <f>Riesgo!C1985</f>
        <v>1</v>
      </c>
      <c r="F1981" s="75">
        <f t="shared" si="90"/>
        <v>0.83982338481057062</v>
      </c>
      <c r="G1981" s="26">
        <f t="shared" si="91"/>
        <v>0.59233021956767806</v>
      </c>
      <c r="H1981" s="26">
        <f t="shared" si="92"/>
        <v>0.49745276992291593</v>
      </c>
    </row>
    <row r="1982" spans="1:8" x14ac:dyDescent="0.25">
      <c r="A1982" s="12">
        <f>Riesgo!C1986</f>
        <v>0</v>
      </c>
      <c r="F1982" s="75">
        <f t="shared" si="90"/>
        <v>-0.16017661518942936</v>
      </c>
      <c r="G1982" s="26">
        <f t="shared" si="91"/>
        <v>0</v>
      </c>
      <c r="H1982" s="26">
        <f t="shared" si="92"/>
        <v>0</v>
      </c>
    </row>
    <row r="1983" spans="1:8" x14ac:dyDescent="0.25">
      <c r="A1983" s="12">
        <f>Riesgo!C1987</f>
        <v>0.49850692710465555</v>
      </c>
      <c r="F1983" s="75">
        <f t="shared" si="90"/>
        <v>0.33833031191522622</v>
      </c>
      <c r="G1983" s="26">
        <f t="shared" si="91"/>
        <v>3.8727791132813112E-2</v>
      </c>
      <c r="H1983" s="26">
        <f t="shared" si="92"/>
        <v>1.3102785653752391E-2</v>
      </c>
    </row>
    <row r="1984" spans="1:8" x14ac:dyDescent="0.25">
      <c r="A1984" s="12">
        <f>Riesgo!C1988</f>
        <v>0.30717468702688722</v>
      </c>
      <c r="F1984" s="75">
        <f t="shared" si="90"/>
        <v>0.14699807183745786</v>
      </c>
      <c r="G1984" s="26">
        <f t="shared" si="91"/>
        <v>3.1763980046464282E-3</v>
      </c>
      <c r="H1984" s="26">
        <f t="shared" si="92"/>
        <v>4.6692438207137342E-4</v>
      </c>
    </row>
    <row r="1985" spans="1:8" x14ac:dyDescent="0.25">
      <c r="A1985" s="12">
        <f>Riesgo!C1989</f>
        <v>0.4675869482300421</v>
      </c>
      <c r="F1985" s="75">
        <f t="shared" si="90"/>
        <v>0.30741033304061272</v>
      </c>
      <c r="G1985" s="26">
        <f t="shared" si="91"/>
        <v>2.9050618577044298E-2</v>
      </c>
      <c r="H1985" s="26">
        <f t="shared" si="92"/>
        <v>8.9304603318049996E-3</v>
      </c>
    </row>
    <row r="1986" spans="1:8" x14ac:dyDescent="0.25">
      <c r="A1986" s="12">
        <f>Riesgo!C1990</f>
        <v>6.930320437564777E-2</v>
      </c>
      <c r="F1986" s="75">
        <f t="shared" si="90"/>
        <v>-9.0873410813781585E-2</v>
      </c>
      <c r="G1986" s="26">
        <f t="shared" si="91"/>
        <v>-7.5043051759463106E-4</v>
      </c>
      <c r="H1986" s="26">
        <f t="shared" si="92"/>
        <v>6.8194180712575659E-5</v>
      </c>
    </row>
    <row r="1987" spans="1:8" x14ac:dyDescent="0.25">
      <c r="A1987" s="12">
        <f>Riesgo!C1991</f>
        <v>0</v>
      </c>
      <c r="F1987" s="75">
        <f t="shared" ref="F1987:F2050" si="93">A1987-$D$4</f>
        <v>-0.16017661518942936</v>
      </c>
      <c r="G1987" s="26">
        <f t="shared" ref="G1987:G2050" si="94">IF(A1987=0,0,(A1987-D$4)^3)</f>
        <v>0</v>
      </c>
      <c r="H1987" s="26">
        <f t="shared" ref="H1987:H2050" si="95">IF(A1987=0,0,(A1987-D$4)^4)</f>
        <v>0</v>
      </c>
    </row>
    <row r="1988" spans="1:8" x14ac:dyDescent="0.25">
      <c r="A1988" s="12">
        <f>Riesgo!C1992</f>
        <v>0</v>
      </c>
      <c r="F1988" s="75">
        <f t="shared" si="93"/>
        <v>-0.16017661518942936</v>
      </c>
      <c r="G1988" s="26">
        <f t="shared" si="94"/>
        <v>0</v>
      </c>
      <c r="H1988" s="26">
        <f t="shared" si="95"/>
        <v>0</v>
      </c>
    </row>
    <row r="1989" spans="1:8" x14ac:dyDescent="0.25">
      <c r="A1989" s="12">
        <f>Riesgo!C1993</f>
        <v>0</v>
      </c>
      <c r="F1989" s="75">
        <f t="shared" si="93"/>
        <v>-0.16017661518942936</v>
      </c>
      <c r="G1989" s="26">
        <f t="shared" si="94"/>
        <v>0</v>
      </c>
      <c r="H1989" s="26">
        <f t="shared" si="95"/>
        <v>0</v>
      </c>
    </row>
    <row r="1990" spans="1:8" x14ac:dyDescent="0.25">
      <c r="A1990" s="12">
        <f>Riesgo!C1994</f>
        <v>0</v>
      </c>
      <c r="F1990" s="75">
        <f t="shared" si="93"/>
        <v>-0.16017661518942936</v>
      </c>
      <c r="G1990" s="26">
        <f t="shared" si="94"/>
        <v>0</v>
      </c>
      <c r="H1990" s="26">
        <f t="shared" si="95"/>
        <v>0</v>
      </c>
    </row>
    <row r="1991" spans="1:8" x14ac:dyDescent="0.25">
      <c r="A1991" s="12">
        <f>Riesgo!C1995</f>
        <v>0.564085636006043</v>
      </c>
      <c r="F1991" s="75">
        <f t="shared" si="93"/>
        <v>0.40390902081661362</v>
      </c>
      <c r="G1991" s="26">
        <f t="shared" si="94"/>
        <v>6.5894726256040884E-2</v>
      </c>
      <c r="H1991" s="26">
        <f t="shared" si="95"/>
        <v>2.6615474359056267E-2</v>
      </c>
    </row>
    <row r="1992" spans="1:8" x14ac:dyDescent="0.25">
      <c r="A1992" s="12">
        <f>Riesgo!C1996</f>
        <v>0.36789796169802186</v>
      </c>
      <c r="F1992" s="75">
        <f t="shared" si="93"/>
        <v>0.2077213465085925</v>
      </c>
      <c r="G1992" s="26">
        <f t="shared" si="94"/>
        <v>8.9627934366138199E-3</v>
      </c>
      <c r="H1992" s="26">
        <f t="shared" si="95"/>
        <v>1.8617635211317979E-3</v>
      </c>
    </row>
    <row r="1993" spans="1:8" x14ac:dyDescent="0.25">
      <c r="A1993" s="12">
        <f>Riesgo!C1997</f>
        <v>0</v>
      </c>
      <c r="F1993" s="75">
        <f t="shared" si="93"/>
        <v>-0.16017661518942936</v>
      </c>
      <c r="G1993" s="26">
        <f t="shared" si="94"/>
        <v>0</v>
      </c>
      <c r="H1993" s="26">
        <f t="shared" si="95"/>
        <v>0</v>
      </c>
    </row>
    <row r="1994" spans="1:8" x14ac:dyDescent="0.25">
      <c r="A1994" s="12">
        <f>Riesgo!C1998</f>
        <v>0.11206017218185783</v>
      </c>
      <c r="F1994" s="75">
        <f t="shared" si="93"/>
        <v>-4.8116443007571522E-2</v>
      </c>
      <c r="G1994" s="26">
        <f t="shared" si="94"/>
        <v>-1.1139880813943984E-4</v>
      </c>
      <c r="H1994" s="26">
        <f t="shared" si="95"/>
        <v>5.3601144029527521E-6</v>
      </c>
    </row>
    <row r="1995" spans="1:8" x14ac:dyDescent="0.25">
      <c r="A1995" s="12">
        <f>Riesgo!C1999</f>
        <v>0.50388241905133213</v>
      </c>
      <c r="F1995" s="75">
        <f t="shared" si="93"/>
        <v>0.34370580386190275</v>
      </c>
      <c r="G1995" s="26">
        <f t="shared" si="94"/>
        <v>4.0603231312954728E-2</v>
      </c>
      <c r="H1995" s="26">
        <f t="shared" si="95"/>
        <v>1.3955566257809885E-2</v>
      </c>
    </row>
    <row r="1996" spans="1:8" x14ac:dyDescent="0.25">
      <c r="A1996" s="12">
        <f>Riesgo!C2000</f>
        <v>0</v>
      </c>
      <c r="F1996" s="75">
        <f t="shared" si="93"/>
        <v>-0.16017661518942936</v>
      </c>
      <c r="G1996" s="26">
        <f t="shared" si="94"/>
        <v>0</v>
      </c>
      <c r="H1996" s="26">
        <f t="shared" si="95"/>
        <v>0</v>
      </c>
    </row>
    <row r="1997" spans="1:8" x14ac:dyDescent="0.25">
      <c r="A1997" s="12">
        <f>Riesgo!C2001</f>
        <v>0.56704837099726624</v>
      </c>
      <c r="F1997" s="75">
        <f t="shared" si="93"/>
        <v>0.40687175580783685</v>
      </c>
      <c r="G1997" s="26">
        <f t="shared" si="94"/>
        <v>6.7355432512593336E-2</v>
      </c>
      <c r="H1997" s="26">
        <f t="shared" si="95"/>
        <v>2.740502308959511E-2</v>
      </c>
    </row>
    <row r="1998" spans="1:8" x14ac:dyDescent="0.25">
      <c r="A1998" s="12">
        <f>Riesgo!C2002</f>
        <v>0.75915967226624603</v>
      </c>
      <c r="F1998" s="75">
        <f t="shared" si="93"/>
        <v>0.59898305707681665</v>
      </c>
      <c r="G1998" s="26">
        <f t="shared" si="94"/>
        <v>0.21490356210250339</v>
      </c>
      <c r="H1998" s="26">
        <f t="shared" si="95"/>
        <v>0.128723592604855</v>
      </c>
    </row>
    <row r="1999" spans="1:8" x14ac:dyDescent="0.25">
      <c r="A1999" s="12">
        <f>Riesgo!C2003</f>
        <v>1.56106809360305E-2</v>
      </c>
      <c r="F1999" s="75">
        <f t="shared" si="93"/>
        <v>-0.14456593425339886</v>
      </c>
      <c r="G1999" s="26">
        <f t="shared" si="94"/>
        <v>-3.0213281809359544E-3</v>
      </c>
      <c r="H1999" s="26">
        <f t="shared" si="95"/>
        <v>4.3678113116312839E-4</v>
      </c>
    </row>
    <row r="2000" spans="1:8" x14ac:dyDescent="0.25">
      <c r="A2000" s="12">
        <f>Riesgo!C2004</f>
        <v>0</v>
      </c>
      <c r="F2000" s="75">
        <f t="shared" si="93"/>
        <v>-0.16017661518942936</v>
      </c>
      <c r="G2000" s="26">
        <f t="shared" si="94"/>
        <v>0</v>
      </c>
      <c r="H2000" s="26">
        <f t="shared" si="95"/>
        <v>0</v>
      </c>
    </row>
    <row r="2001" spans="1:8" x14ac:dyDescent="0.25">
      <c r="A2001" s="12">
        <f>Riesgo!C2005</f>
        <v>0</v>
      </c>
      <c r="F2001" s="75">
        <f t="shared" si="93"/>
        <v>-0.16017661518942936</v>
      </c>
      <c r="G2001" s="26">
        <f t="shared" si="94"/>
        <v>0</v>
      </c>
      <c r="H2001" s="26">
        <f t="shared" si="95"/>
        <v>0</v>
      </c>
    </row>
    <row r="2002" spans="1:8" x14ac:dyDescent="0.25">
      <c r="A2002" s="12">
        <f>Riesgo!C2006</f>
        <v>0</v>
      </c>
      <c r="F2002" s="75">
        <f t="shared" si="93"/>
        <v>-0.16017661518942936</v>
      </c>
      <c r="G2002" s="26">
        <f t="shared" si="94"/>
        <v>0</v>
      </c>
      <c r="H2002" s="26">
        <f t="shared" si="95"/>
        <v>0</v>
      </c>
    </row>
    <row r="2003" spans="1:8" x14ac:dyDescent="0.25">
      <c r="A2003" s="12">
        <f>Riesgo!C2007</f>
        <v>0.1744320669711063</v>
      </c>
      <c r="F2003" s="75">
        <f t="shared" si="93"/>
        <v>1.4255451781676948E-2</v>
      </c>
      <c r="G2003" s="26">
        <f t="shared" si="94"/>
        <v>2.8969630530245907E-6</v>
      </c>
      <c r="H2003" s="26">
        <f t="shared" si="95"/>
        <v>4.1297517115691696E-8</v>
      </c>
    </row>
    <row r="2004" spans="1:8" x14ac:dyDescent="0.25">
      <c r="A2004" s="12">
        <f>Riesgo!C2008</f>
        <v>0</v>
      </c>
      <c r="F2004" s="75">
        <f t="shared" si="93"/>
        <v>-0.16017661518942936</v>
      </c>
      <c r="G2004" s="26">
        <f t="shared" si="94"/>
        <v>0</v>
      </c>
      <c r="H2004" s="26">
        <f t="shared" si="95"/>
        <v>0</v>
      </c>
    </row>
    <row r="2005" spans="1:8" x14ac:dyDescent="0.25">
      <c r="A2005" s="12">
        <f>Riesgo!C2009</f>
        <v>0</v>
      </c>
      <c r="F2005" s="75">
        <f t="shared" si="93"/>
        <v>-0.16017661518942936</v>
      </c>
      <c r="G2005" s="26">
        <f t="shared" si="94"/>
        <v>0</v>
      </c>
      <c r="H2005" s="26">
        <f t="shared" si="95"/>
        <v>0</v>
      </c>
    </row>
    <row r="2006" spans="1:8" x14ac:dyDescent="0.25">
      <c r="A2006" s="12">
        <f>Riesgo!C2010</f>
        <v>0</v>
      </c>
      <c r="F2006" s="75">
        <f t="shared" si="93"/>
        <v>-0.16017661518942936</v>
      </c>
      <c r="G2006" s="26">
        <f t="shared" si="94"/>
        <v>0</v>
      </c>
      <c r="H2006" s="26">
        <f t="shared" si="95"/>
        <v>0</v>
      </c>
    </row>
    <row r="2007" spans="1:8" x14ac:dyDescent="0.25">
      <c r="A2007" s="12">
        <f>Riesgo!C2011</f>
        <v>5.036064303082336E-3</v>
      </c>
      <c r="F2007" s="75">
        <f t="shared" si="93"/>
        <v>-0.15514055088634701</v>
      </c>
      <c r="G2007" s="26">
        <f t="shared" si="94"/>
        <v>-3.7340143937764996E-3</v>
      </c>
      <c r="H2007" s="26">
        <f t="shared" si="95"/>
        <v>5.7929705006803521E-4</v>
      </c>
    </row>
    <row r="2008" spans="1:8" x14ac:dyDescent="0.25">
      <c r="A2008" s="12">
        <f>Riesgo!C2012</f>
        <v>0</v>
      </c>
      <c r="F2008" s="75">
        <f t="shared" si="93"/>
        <v>-0.16017661518942936</v>
      </c>
      <c r="G2008" s="26">
        <f t="shared" si="94"/>
        <v>0</v>
      </c>
      <c r="H2008" s="26">
        <f t="shared" si="95"/>
        <v>0</v>
      </c>
    </row>
    <row r="2009" spans="1:8" x14ac:dyDescent="0.25">
      <c r="A2009" s="12">
        <f>Riesgo!C2013</f>
        <v>1</v>
      </c>
      <c r="F2009" s="75">
        <f t="shared" si="93"/>
        <v>0.83982338481057062</v>
      </c>
      <c r="G2009" s="26">
        <f t="shared" si="94"/>
        <v>0.59233021956767806</v>
      </c>
      <c r="H2009" s="26">
        <f t="shared" si="95"/>
        <v>0.49745276992291593</v>
      </c>
    </row>
    <row r="2010" spans="1:8" x14ac:dyDescent="0.25">
      <c r="A2010" s="12">
        <f>Riesgo!C2014</f>
        <v>0</v>
      </c>
      <c r="F2010" s="75">
        <f t="shared" si="93"/>
        <v>-0.16017661518942936</v>
      </c>
      <c r="G2010" s="26">
        <f t="shared" si="94"/>
        <v>0</v>
      </c>
      <c r="H2010" s="26">
        <f t="shared" si="95"/>
        <v>0</v>
      </c>
    </row>
    <row r="2011" spans="1:8" x14ac:dyDescent="0.25">
      <c r="A2011" s="12">
        <f>Riesgo!C2015</f>
        <v>0</v>
      </c>
      <c r="F2011" s="75">
        <f t="shared" si="93"/>
        <v>-0.16017661518942936</v>
      </c>
      <c r="G2011" s="26">
        <f t="shared" si="94"/>
        <v>0</v>
      </c>
      <c r="H2011" s="26">
        <f t="shared" si="95"/>
        <v>0</v>
      </c>
    </row>
    <row r="2012" spans="1:8" x14ac:dyDescent="0.25">
      <c r="A2012" s="12">
        <f>Riesgo!C2016</f>
        <v>0.2001246199567592</v>
      </c>
      <c r="F2012" s="75">
        <f t="shared" si="93"/>
        <v>3.9948004767329848E-2</v>
      </c>
      <c r="G2012" s="26">
        <f t="shared" si="94"/>
        <v>6.3750747163120387E-5</v>
      </c>
      <c r="H2012" s="26">
        <f t="shared" si="95"/>
        <v>2.5467151515931731E-6</v>
      </c>
    </row>
    <row r="2013" spans="1:8" x14ac:dyDescent="0.25">
      <c r="A2013" s="12">
        <f>Riesgo!C2017</f>
        <v>0</v>
      </c>
      <c r="F2013" s="75">
        <f t="shared" si="93"/>
        <v>-0.16017661518942936</v>
      </c>
      <c r="G2013" s="26">
        <f t="shared" si="94"/>
        <v>0</v>
      </c>
      <c r="H2013" s="26">
        <f t="shared" si="95"/>
        <v>0</v>
      </c>
    </row>
    <row r="2014" spans="1:8" x14ac:dyDescent="0.25">
      <c r="A2014" s="12">
        <f>Riesgo!C2018</f>
        <v>2.5751822042608789E-2</v>
      </c>
      <c r="F2014" s="75">
        <f t="shared" si="93"/>
        <v>-0.13442479314682057</v>
      </c>
      <c r="G2014" s="26">
        <f t="shared" si="94"/>
        <v>-2.4290593744719906E-3</v>
      </c>
      <c r="H2014" s="26">
        <f t="shared" si="95"/>
        <v>3.2652580395474271E-4</v>
      </c>
    </row>
    <row r="2015" spans="1:8" x14ac:dyDescent="0.25">
      <c r="A2015" s="12">
        <f>Riesgo!C2019</f>
        <v>0</v>
      </c>
      <c r="F2015" s="75">
        <f t="shared" si="93"/>
        <v>-0.16017661518942936</v>
      </c>
      <c r="G2015" s="26">
        <f t="shared" si="94"/>
        <v>0</v>
      </c>
      <c r="H2015" s="26">
        <f t="shared" si="95"/>
        <v>0</v>
      </c>
    </row>
    <row r="2016" spans="1:8" x14ac:dyDescent="0.25">
      <c r="A2016" s="12">
        <f>Riesgo!C2020</f>
        <v>0</v>
      </c>
      <c r="F2016" s="75">
        <f t="shared" si="93"/>
        <v>-0.16017661518942936</v>
      </c>
      <c r="G2016" s="26">
        <f t="shared" si="94"/>
        <v>0</v>
      </c>
      <c r="H2016" s="26">
        <f t="shared" si="95"/>
        <v>0</v>
      </c>
    </row>
    <row r="2017" spans="1:8" x14ac:dyDescent="0.25">
      <c r="A2017" s="12">
        <f>Riesgo!C2021</f>
        <v>1</v>
      </c>
      <c r="F2017" s="75">
        <f t="shared" si="93"/>
        <v>0.83982338481057062</v>
      </c>
      <c r="G2017" s="26">
        <f t="shared" si="94"/>
        <v>0.59233021956767806</v>
      </c>
      <c r="H2017" s="26">
        <f t="shared" si="95"/>
        <v>0.49745276992291593</v>
      </c>
    </row>
    <row r="2018" spans="1:8" x14ac:dyDescent="0.25">
      <c r="A2018" s="12">
        <f>Riesgo!C2022</f>
        <v>0.99564230160326739</v>
      </c>
      <c r="F2018" s="75">
        <f t="shared" si="93"/>
        <v>0.835465686413838</v>
      </c>
      <c r="G2018" s="26">
        <f t="shared" si="94"/>
        <v>0.58315748297456438</v>
      </c>
      <c r="H2018" s="26">
        <f t="shared" si="95"/>
        <v>0.48720806680071044</v>
      </c>
    </row>
    <row r="2019" spans="1:8" x14ac:dyDescent="0.25">
      <c r="A2019" s="12">
        <f>Riesgo!C2023</f>
        <v>1</v>
      </c>
      <c r="F2019" s="75">
        <f t="shared" si="93"/>
        <v>0.83982338481057062</v>
      </c>
      <c r="G2019" s="26">
        <f t="shared" si="94"/>
        <v>0.59233021956767806</v>
      </c>
      <c r="H2019" s="26">
        <f t="shared" si="95"/>
        <v>0.49745276992291593</v>
      </c>
    </row>
    <row r="2020" spans="1:8" x14ac:dyDescent="0.25">
      <c r="A2020" s="12">
        <f>Riesgo!C2024</f>
        <v>0.61750788169180548</v>
      </c>
      <c r="F2020" s="75">
        <f t="shared" si="93"/>
        <v>0.4573312665023761</v>
      </c>
      <c r="G2020" s="26">
        <f t="shared" si="94"/>
        <v>9.5651697519723064E-2</v>
      </c>
      <c r="H2020" s="26">
        <f t="shared" si="95"/>
        <v>4.3744511969797138E-2</v>
      </c>
    </row>
    <row r="2021" spans="1:8" x14ac:dyDescent="0.25">
      <c r="A2021" s="12">
        <f>Riesgo!C2025</f>
        <v>0</v>
      </c>
      <c r="F2021" s="75">
        <f t="shared" si="93"/>
        <v>-0.16017661518942936</v>
      </c>
      <c r="G2021" s="26">
        <f t="shared" si="94"/>
        <v>0</v>
      </c>
      <c r="H2021" s="26">
        <f t="shared" si="95"/>
        <v>0</v>
      </c>
    </row>
    <row r="2022" spans="1:8" x14ac:dyDescent="0.25">
      <c r="A2022" s="12">
        <f>Riesgo!C2026</f>
        <v>0</v>
      </c>
      <c r="F2022" s="75">
        <f t="shared" si="93"/>
        <v>-0.16017661518942936</v>
      </c>
      <c r="G2022" s="26">
        <f t="shared" si="94"/>
        <v>0</v>
      </c>
      <c r="H2022" s="26">
        <f t="shared" si="95"/>
        <v>0</v>
      </c>
    </row>
    <row r="2023" spans="1:8" x14ac:dyDescent="0.25">
      <c r="A2023" s="12">
        <f>Riesgo!C2027</f>
        <v>0.79754712820525331</v>
      </c>
      <c r="F2023" s="75">
        <f t="shared" si="93"/>
        <v>0.63737051301582393</v>
      </c>
      <c r="G2023" s="26">
        <f t="shared" si="94"/>
        <v>0.2589261434804967</v>
      </c>
      <c r="H2023" s="26">
        <f t="shared" si="95"/>
        <v>0.16503188890337303</v>
      </c>
    </row>
    <row r="2024" spans="1:8" x14ac:dyDescent="0.25">
      <c r="A2024" s="12">
        <f>Riesgo!C2028</f>
        <v>0</v>
      </c>
      <c r="F2024" s="75">
        <f t="shared" si="93"/>
        <v>-0.16017661518942936</v>
      </c>
      <c r="G2024" s="26">
        <f t="shared" si="94"/>
        <v>0</v>
      </c>
      <c r="H2024" s="26">
        <f t="shared" si="95"/>
        <v>0</v>
      </c>
    </row>
    <row r="2025" spans="1:8" x14ac:dyDescent="0.25">
      <c r="A2025" s="12">
        <f>Riesgo!C2029</f>
        <v>0</v>
      </c>
      <c r="F2025" s="75">
        <f t="shared" si="93"/>
        <v>-0.16017661518942936</v>
      </c>
      <c r="G2025" s="26">
        <f t="shared" si="94"/>
        <v>0</v>
      </c>
      <c r="H2025" s="26">
        <f t="shared" si="95"/>
        <v>0</v>
      </c>
    </row>
    <row r="2026" spans="1:8" x14ac:dyDescent="0.25">
      <c r="A2026" s="12">
        <f>Riesgo!C2030</f>
        <v>0</v>
      </c>
      <c r="F2026" s="75">
        <f t="shared" si="93"/>
        <v>-0.16017661518942936</v>
      </c>
      <c r="G2026" s="26">
        <f t="shared" si="94"/>
        <v>0</v>
      </c>
      <c r="H2026" s="26">
        <f t="shared" si="95"/>
        <v>0</v>
      </c>
    </row>
    <row r="2027" spans="1:8" x14ac:dyDescent="0.25">
      <c r="A2027" s="12">
        <f>Riesgo!C2031</f>
        <v>0.16677147422888083</v>
      </c>
      <c r="F2027" s="75">
        <f t="shared" si="93"/>
        <v>6.5948590394514783E-3</v>
      </c>
      <c r="G2027" s="26">
        <f t="shared" si="94"/>
        <v>2.8682470244325846E-7</v>
      </c>
      <c r="H2027" s="26">
        <f t="shared" si="95"/>
        <v>1.8915684816459035E-9</v>
      </c>
    </row>
    <row r="2028" spans="1:8" x14ac:dyDescent="0.25">
      <c r="A2028" s="12">
        <f>Riesgo!C2032</f>
        <v>0</v>
      </c>
      <c r="F2028" s="75">
        <f t="shared" si="93"/>
        <v>-0.16017661518942936</v>
      </c>
      <c r="G2028" s="26">
        <f t="shared" si="94"/>
        <v>0</v>
      </c>
      <c r="H2028" s="26">
        <f t="shared" si="95"/>
        <v>0</v>
      </c>
    </row>
    <row r="2029" spans="1:8" x14ac:dyDescent="0.25">
      <c r="A2029" s="12">
        <f>Riesgo!C2033</f>
        <v>0</v>
      </c>
      <c r="F2029" s="75">
        <f t="shared" si="93"/>
        <v>-0.16017661518942936</v>
      </c>
      <c r="G2029" s="26">
        <f t="shared" si="94"/>
        <v>0</v>
      </c>
      <c r="H2029" s="26">
        <f t="shared" si="95"/>
        <v>0</v>
      </c>
    </row>
    <row r="2030" spans="1:8" x14ac:dyDescent="0.25">
      <c r="A2030" s="12">
        <f>Riesgo!C2034</f>
        <v>0</v>
      </c>
      <c r="F2030" s="75">
        <f t="shared" si="93"/>
        <v>-0.16017661518942936</v>
      </c>
      <c r="G2030" s="26">
        <f t="shared" si="94"/>
        <v>0</v>
      </c>
      <c r="H2030" s="26">
        <f t="shared" si="95"/>
        <v>0</v>
      </c>
    </row>
    <row r="2031" spans="1:8" x14ac:dyDescent="0.25">
      <c r="A2031" s="12">
        <f>Riesgo!C2035</f>
        <v>0</v>
      </c>
      <c r="F2031" s="75">
        <f t="shared" si="93"/>
        <v>-0.16017661518942936</v>
      </c>
      <c r="G2031" s="26">
        <f t="shared" si="94"/>
        <v>0</v>
      </c>
      <c r="H2031" s="26">
        <f t="shared" si="95"/>
        <v>0</v>
      </c>
    </row>
    <row r="2032" spans="1:8" x14ac:dyDescent="0.25">
      <c r="A2032" s="12">
        <f>Riesgo!C2036</f>
        <v>0</v>
      </c>
      <c r="F2032" s="75">
        <f t="shared" si="93"/>
        <v>-0.16017661518942936</v>
      </c>
      <c r="G2032" s="26">
        <f t="shared" si="94"/>
        <v>0</v>
      </c>
      <c r="H2032" s="26">
        <f t="shared" si="95"/>
        <v>0</v>
      </c>
    </row>
    <row r="2033" spans="1:8" x14ac:dyDescent="0.25">
      <c r="A2033" s="12">
        <f>Riesgo!C2037</f>
        <v>0.2574815049946968</v>
      </c>
      <c r="F2033" s="75">
        <f t="shared" si="93"/>
        <v>9.7304889805267442E-2</v>
      </c>
      <c r="G2033" s="26">
        <f t="shared" si="94"/>
        <v>9.2130620359303413E-4</v>
      </c>
      <c r="H2033" s="26">
        <f t="shared" si="95"/>
        <v>8.9647598617529479E-5</v>
      </c>
    </row>
    <row r="2034" spans="1:8" x14ac:dyDescent="0.25">
      <c r="A2034" s="12">
        <f>Riesgo!C2038</f>
        <v>2.4199674079887525E-2</v>
      </c>
      <c r="F2034" s="75">
        <f t="shared" si="93"/>
        <v>-0.13597694110954184</v>
      </c>
      <c r="G2034" s="26">
        <f t="shared" si="94"/>
        <v>-2.514176725212668E-3</v>
      </c>
      <c r="H2034" s="26">
        <f t="shared" si="95"/>
        <v>3.4187006050322372E-4</v>
      </c>
    </row>
    <row r="2035" spans="1:8" x14ac:dyDescent="0.25">
      <c r="A2035" s="12">
        <f>Riesgo!C2039</f>
        <v>0</v>
      </c>
      <c r="F2035" s="75">
        <f t="shared" si="93"/>
        <v>-0.16017661518942936</v>
      </c>
      <c r="G2035" s="26">
        <f t="shared" si="94"/>
        <v>0</v>
      </c>
      <c r="H2035" s="26">
        <f t="shared" si="95"/>
        <v>0</v>
      </c>
    </row>
    <row r="2036" spans="1:8" x14ac:dyDescent="0.25">
      <c r="A2036" s="12">
        <f>Riesgo!C2040</f>
        <v>0</v>
      </c>
      <c r="F2036" s="75">
        <f t="shared" si="93"/>
        <v>-0.16017661518942936</v>
      </c>
      <c r="G2036" s="26">
        <f t="shared" si="94"/>
        <v>0</v>
      </c>
      <c r="H2036" s="26">
        <f t="shared" si="95"/>
        <v>0</v>
      </c>
    </row>
    <row r="2037" spans="1:8" x14ac:dyDescent="0.25">
      <c r="A2037" s="12">
        <f>Riesgo!C2041</f>
        <v>0</v>
      </c>
      <c r="F2037" s="75">
        <f t="shared" si="93"/>
        <v>-0.16017661518942936</v>
      </c>
      <c r="G2037" s="26">
        <f t="shared" si="94"/>
        <v>0</v>
      </c>
      <c r="H2037" s="26">
        <f t="shared" si="95"/>
        <v>0</v>
      </c>
    </row>
    <row r="2038" spans="1:8" x14ac:dyDescent="0.25">
      <c r="A2038" s="12">
        <f>Riesgo!C2042</f>
        <v>0</v>
      </c>
      <c r="F2038" s="75">
        <f t="shared" si="93"/>
        <v>-0.16017661518942936</v>
      </c>
      <c r="G2038" s="26">
        <f t="shared" si="94"/>
        <v>0</v>
      </c>
      <c r="H2038" s="26">
        <f t="shared" si="95"/>
        <v>0</v>
      </c>
    </row>
    <row r="2039" spans="1:8" x14ac:dyDescent="0.25">
      <c r="A2039" s="12">
        <f>Riesgo!C2043</f>
        <v>1</v>
      </c>
      <c r="F2039" s="75">
        <f t="shared" si="93"/>
        <v>0.83982338481057062</v>
      </c>
      <c r="G2039" s="26">
        <f t="shared" si="94"/>
        <v>0.59233021956767806</v>
      </c>
      <c r="H2039" s="26">
        <f t="shared" si="95"/>
        <v>0.49745276992291593</v>
      </c>
    </row>
    <row r="2040" spans="1:8" x14ac:dyDescent="0.25">
      <c r="A2040" s="12">
        <f>Riesgo!C2044</f>
        <v>0</v>
      </c>
      <c r="F2040" s="75">
        <f t="shared" si="93"/>
        <v>-0.16017661518942936</v>
      </c>
      <c r="G2040" s="26">
        <f t="shared" si="94"/>
        <v>0</v>
      </c>
      <c r="H2040" s="26">
        <f t="shared" si="95"/>
        <v>0</v>
      </c>
    </row>
    <row r="2041" spans="1:8" x14ac:dyDescent="0.25">
      <c r="A2041" s="12">
        <f>Riesgo!C2045</f>
        <v>0.39594216549073369</v>
      </c>
      <c r="F2041" s="75">
        <f t="shared" si="93"/>
        <v>0.23576555030130433</v>
      </c>
      <c r="G2041" s="26">
        <f t="shared" si="94"/>
        <v>1.3105121172253565E-2</v>
      </c>
      <c r="H2041" s="26">
        <f t="shared" si="95"/>
        <v>3.0897361049416362E-3</v>
      </c>
    </row>
    <row r="2042" spans="1:8" x14ac:dyDescent="0.25">
      <c r="A2042" s="12">
        <f>Riesgo!C2046</f>
        <v>0</v>
      </c>
      <c r="F2042" s="75">
        <f t="shared" si="93"/>
        <v>-0.16017661518942936</v>
      </c>
      <c r="G2042" s="26">
        <f t="shared" si="94"/>
        <v>0</v>
      </c>
      <c r="H2042" s="26">
        <f t="shared" si="95"/>
        <v>0</v>
      </c>
    </row>
    <row r="2043" spans="1:8" x14ac:dyDescent="0.25">
      <c r="A2043" s="12">
        <f>Riesgo!C2047</f>
        <v>0.59988698326431467</v>
      </c>
      <c r="F2043" s="75">
        <f t="shared" si="93"/>
        <v>0.43971036807488528</v>
      </c>
      <c r="G2043" s="26">
        <f t="shared" si="94"/>
        <v>8.5015892483977826E-2</v>
      </c>
      <c r="H2043" s="26">
        <f t="shared" si="95"/>
        <v>3.738236937634476E-2</v>
      </c>
    </row>
    <row r="2044" spans="1:8" x14ac:dyDescent="0.25">
      <c r="A2044" s="12">
        <f>Riesgo!C2048</f>
        <v>1</v>
      </c>
      <c r="F2044" s="75">
        <f t="shared" si="93"/>
        <v>0.83982338481057062</v>
      </c>
      <c r="G2044" s="26">
        <f t="shared" si="94"/>
        <v>0.59233021956767806</v>
      </c>
      <c r="H2044" s="26">
        <f t="shared" si="95"/>
        <v>0.49745276992291593</v>
      </c>
    </row>
    <row r="2045" spans="1:8" x14ac:dyDescent="0.25">
      <c r="A2045" s="12">
        <f>Riesgo!C2049</f>
        <v>0</v>
      </c>
      <c r="F2045" s="75">
        <f t="shared" si="93"/>
        <v>-0.16017661518942936</v>
      </c>
      <c r="G2045" s="26">
        <f t="shared" si="94"/>
        <v>0</v>
      </c>
      <c r="H2045" s="26">
        <f t="shared" si="95"/>
        <v>0</v>
      </c>
    </row>
    <row r="2046" spans="1:8" x14ac:dyDescent="0.25">
      <c r="A2046" s="12">
        <f>Riesgo!C2050</f>
        <v>4.0765795176672066E-2</v>
      </c>
      <c r="F2046" s="75">
        <f t="shared" si="93"/>
        <v>-0.1194108200127573</v>
      </c>
      <c r="G2046" s="26">
        <f t="shared" si="94"/>
        <v>-1.7026721879279171E-3</v>
      </c>
      <c r="H2046" s="26">
        <f t="shared" si="95"/>
        <v>2.0331748217338816E-4</v>
      </c>
    </row>
    <row r="2047" spans="1:8" x14ac:dyDescent="0.25">
      <c r="A2047" s="12">
        <f>Riesgo!C2051</f>
        <v>0</v>
      </c>
      <c r="F2047" s="75">
        <f t="shared" si="93"/>
        <v>-0.16017661518942936</v>
      </c>
      <c r="G2047" s="26">
        <f t="shared" si="94"/>
        <v>0</v>
      </c>
      <c r="H2047" s="26">
        <f t="shared" si="95"/>
        <v>0</v>
      </c>
    </row>
    <row r="2048" spans="1:8" x14ac:dyDescent="0.25">
      <c r="A2048" s="12">
        <f>Riesgo!C2052</f>
        <v>0.3451264202646393</v>
      </c>
      <c r="F2048" s="75">
        <f t="shared" si="93"/>
        <v>0.18494980507520994</v>
      </c>
      <c r="G2048" s="26">
        <f t="shared" si="94"/>
        <v>6.3264726343101275E-3</v>
      </c>
      <c r="H2048" s="26">
        <f t="shared" si="95"/>
        <v>1.170079880529308E-3</v>
      </c>
    </row>
    <row r="2049" spans="1:8" x14ac:dyDescent="0.25">
      <c r="A2049" s="12">
        <f>Riesgo!C2053</f>
        <v>0</v>
      </c>
      <c r="F2049" s="75">
        <f t="shared" si="93"/>
        <v>-0.16017661518942936</v>
      </c>
      <c r="G2049" s="26">
        <f t="shared" si="94"/>
        <v>0</v>
      </c>
      <c r="H2049" s="26">
        <f t="shared" si="95"/>
        <v>0</v>
      </c>
    </row>
    <row r="2050" spans="1:8" x14ac:dyDescent="0.25">
      <c r="A2050" s="12">
        <f>Riesgo!C2054</f>
        <v>0</v>
      </c>
      <c r="F2050" s="75">
        <f t="shared" si="93"/>
        <v>-0.16017661518942936</v>
      </c>
      <c r="G2050" s="26">
        <f t="shared" si="94"/>
        <v>0</v>
      </c>
      <c r="H2050" s="26">
        <f t="shared" si="95"/>
        <v>0</v>
      </c>
    </row>
    <row r="2051" spans="1:8" x14ac:dyDescent="0.25">
      <c r="A2051" s="12">
        <f>Riesgo!C2055</f>
        <v>0</v>
      </c>
      <c r="F2051" s="75">
        <f t="shared" ref="F2051:F2114" si="96">A2051-$D$4</f>
        <v>-0.16017661518942936</v>
      </c>
      <c r="G2051" s="26">
        <f t="shared" ref="G2051:G2114" si="97">IF(A2051=0,0,(A2051-D$4)^3)</f>
        <v>0</v>
      </c>
      <c r="H2051" s="26">
        <f t="shared" ref="H2051:H2114" si="98">IF(A2051=0,0,(A2051-D$4)^4)</f>
        <v>0</v>
      </c>
    </row>
    <row r="2052" spans="1:8" x14ac:dyDescent="0.25">
      <c r="A2052" s="12">
        <f>Riesgo!C2056</f>
        <v>0</v>
      </c>
      <c r="F2052" s="75">
        <f t="shared" si="96"/>
        <v>-0.16017661518942936</v>
      </c>
      <c r="G2052" s="26">
        <f t="shared" si="97"/>
        <v>0</v>
      </c>
      <c r="H2052" s="26">
        <f t="shared" si="98"/>
        <v>0</v>
      </c>
    </row>
    <row r="2053" spans="1:8" x14ac:dyDescent="0.25">
      <c r="A2053" s="12">
        <f>Riesgo!C2057</f>
        <v>0</v>
      </c>
      <c r="F2053" s="75">
        <f t="shared" si="96"/>
        <v>-0.16017661518942936</v>
      </c>
      <c r="G2053" s="26">
        <f t="shared" si="97"/>
        <v>0</v>
      </c>
      <c r="H2053" s="26">
        <f t="shared" si="98"/>
        <v>0</v>
      </c>
    </row>
    <row r="2054" spans="1:8" x14ac:dyDescent="0.25">
      <c r="A2054" s="12">
        <f>Riesgo!C2058</f>
        <v>1</v>
      </c>
      <c r="F2054" s="75">
        <f t="shared" si="96"/>
        <v>0.83982338481057062</v>
      </c>
      <c r="G2054" s="26">
        <f t="shared" si="97"/>
        <v>0.59233021956767806</v>
      </c>
      <c r="H2054" s="26">
        <f t="shared" si="98"/>
        <v>0.49745276992291593</v>
      </c>
    </row>
    <row r="2055" spans="1:8" x14ac:dyDescent="0.25">
      <c r="A2055" s="12">
        <f>Riesgo!C2059</f>
        <v>0.21263306863106518</v>
      </c>
      <c r="F2055" s="75">
        <f t="shared" si="96"/>
        <v>5.2456453441635825E-2</v>
      </c>
      <c r="G2055" s="26">
        <f t="shared" si="97"/>
        <v>1.4434334798063116E-4</v>
      </c>
      <c r="H2055" s="26">
        <f t="shared" si="98"/>
        <v>7.5717401129558171E-6</v>
      </c>
    </row>
    <row r="2056" spans="1:8" x14ac:dyDescent="0.25">
      <c r="A2056" s="12">
        <f>Riesgo!C2060</f>
        <v>0</v>
      </c>
      <c r="F2056" s="75">
        <f t="shared" si="96"/>
        <v>-0.16017661518942936</v>
      </c>
      <c r="G2056" s="26">
        <f t="shared" si="97"/>
        <v>0</v>
      </c>
      <c r="H2056" s="26">
        <f t="shared" si="98"/>
        <v>0</v>
      </c>
    </row>
    <row r="2057" spans="1:8" x14ac:dyDescent="0.25">
      <c r="A2057" s="12">
        <f>Riesgo!C2061</f>
        <v>0.11568900060275712</v>
      </c>
      <c r="F2057" s="75">
        <f t="shared" si="96"/>
        <v>-4.4487614586672233E-2</v>
      </c>
      <c r="G2057" s="26">
        <f t="shared" si="97"/>
        <v>-8.8047566832568017E-5</v>
      </c>
      <c r="H2057" s="26">
        <f t="shared" si="98"/>
        <v>3.9170262185415513E-6</v>
      </c>
    </row>
    <row r="2058" spans="1:8" x14ac:dyDescent="0.25">
      <c r="A2058" s="12">
        <f>Riesgo!C2062</f>
        <v>0.83739419805739701</v>
      </c>
      <c r="F2058" s="75">
        <f t="shared" si="96"/>
        <v>0.67721758286796763</v>
      </c>
      <c r="G2058" s="26">
        <f t="shared" si="97"/>
        <v>0.3105880027773994</v>
      </c>
      <c r="H2058" s="26">
        <f t="shared" si="98"/>
        <v>0.21033565650870004</v>
      </c>
    </row>
    <row r="2059" spans="1:8" x14ac:dyDescent="0.25">
      <c r="A2059" s="12">
        <f>Riesgo!C2063</f>
        <v>0</v>
      </c>
      <c r="F2059" s="75">
        <f t="shared" si="96"/>
        <v>-0.16017661518942936</v>
      </c>
      <c r="G2059" s="26">
        <f t="shared" si="97"/>
        <v>0</v>
      </c>
      <c r="H2059" s="26">
        <f t="shared" si="98"/>
        <v>0</v>
      </c>
    </row>
    <row r="2060" spans="1:8" x14ac:dyDescent="0.25">
      <c r="A2060" s="12">
        <f>Riesgo!C2064</f>
        <v>0.19957865853892495</v>
      </c>
      <c r="F2060" s="75">
        <f t="shared" si="96"/>
        <v>3.9402043349495597E-2</v>
      </c>
      <c r="G2060" s="26">
        <f t="shared" si="97"/>
        <v>6.1172500535595247E-5</v>
      </c>
      <c r="H2060" s="26">
        <f t="shared" si="98"/>
        <v>2.4103215179005663E-6</v>
      </c>
    </row>
    <row r="2061" spans="1:8" x14ac:dyDescent="0.25">
      <c r="A2061" s="12">
        <f>Riesgo!C2065</f>
        <v>0.23406149020277855</v>
      </c>
      <c r="F2061" s="75">
        <f t="shared" si="96"/>
        <v>7.3884875013349199E-2</v>
      </c>
      <c r="G2061" s="26">
        <f t="shared" si="97"/>
        <v>4.0333566752874777E-4</v>
      </c>
      <c r="H2061" s="26">
        <f t="shared" si="98"/>
        <v>2.9800405383787295E-5</v>
      </c>
    </row>
    <row r="2062" spans="1:8" x14ac:dyDescent="0.25">
      <c r="A2062" s="12">
        <f>Riesgo!C2066</f>
        <v>0.35412100655535583</v>
      </c>
      <c r="F2062" s="75">
        <f t="shared" si="96"/>
        <v>0.19394439136592648</v>
      </c>
      <c r="G2062" s="26">
        <f t="shared" si="97"/>
        <v>7.2951071399024138E-3</v>
      </c>
      <c r="H2062" s="26">
        <f t="shared" si="98"/>
        <v>1.4148451141975981E-3</v>
      </c>
    </row>
    <row r="2063" spans="1:8" x14ac:dyDescent="0.25">
      <c r="A2063" s="12">
        <f>Riesgo!C2067</f>
        <v>5.5339915684711624E-2</v>
      </c>
      <c r="F2063" s="75">
        <f t="shared" si="96"/>
        <v>-0.10483669950471773</v>
      </c>
      <c r="G2063" s="26">
        <f t="shared" si="97"/>
        <v>-1.1522322318851005E-3</v>
      </c>
      <c r="H2063" s="26">
        <f t="shared" si="98"/>
        <v>1.2079622425378851E-4</v>
      </c>
    </row>
    <row r="2064" spans="1:8" x14ac:dyDescent="0.25">
      <c r="A2064" s="12">
        <f>Riesgo!C2068</f>
        <v>0.29838244777856743</v>
      </c>
      <c r="F2064" s="75">
        <f t="shared" si="96"/>
        <v>0.13820583258913807</v>
      </c>
      <c r="G2064" s="26">
        <f t="shared" si="97"/>
        <v>2.6398491761638241E-3</v>
      </c>
      <c r="H2064" s="26">
        <f t="shared" si="98"/>
        <v>3.6484255330147152E-4</v>
      </c>
    </row>
    <row r="2065" spans="1:8" x14ac:dyDescent="0.25">
      <c r="A2065" s="12">
        <f>Riesgo!C2069</f>
        <v>0</v>
      </c>
      <c r="F2065" s="75">
        <f t="shared" si="96"/>
        <v>-0.16017661518942936</v>
      </c>
      <c r="G2065" s="26">
        <f t="shared" si="97"/>
        <v>0</v>
      </c>
      <c r="H2065" s="26">
        <f t="shared" si="98"/>
        <v>0</v>
      </c>
    </row>
    <row r="2066" spans="1:8" x14ac:dyDescent="0.25">
      <c r="A2066" s="12">
        <f>Riesgo!C2070</f>
        <v>0</v>
      </c>
      <c r="F2066" s="75">
        <f t="shared" si="96"/>
        <v>-0.16017661518942936</v>
      </c>
      <c r="G2066" s="26">
        <f t="shared" si="97"/>
        <v>0</v>
      </c>
      <c r="H2066" s="26">
        <f t="shared" si="98"/>
        <v>0</v>
      </c>
    </row>
    <row r="2067" spans="1:8" x14ac:dyDescent="0.25">
      <c r="A2067" s="12">
        <f>Riesgo!C2071</f>
        <v>0.14117312169870391</v>
      </c>
      <c r="F2067" s="75">
        <f t="shared" si="96"/>
        <v>-1.9003493490725443E-2</v>
      </c>
      <c r="G2067" s="26">
        <f t="shared" si="97"/>
        <v>-6.8627841461535057E-6</v>
      </c>
      <c r="H2067" s="26">
        <f t="shared" si="98"/>
        <v>1.3041687384968192E-7</v>
      </c>
    </row>
    <row r="2068" spans="1:8" x14ac:dyDescent="0.25">
      <c r="A2068" s="12">
        <f>Riesgo!C2072</f>
        <v>1</v>
      </c>
      <c r="F2068" s="75">
        <f t="shared" si="96"/>
        <v>0.83982338481057062</v>
      </c>
      <c r="G2068" s="26">
        <f t="shared" si="97"/>
        <v>0.59233021956767806</v>
      </c>
      <c r="H2068" s="26">
        <f t="shared" si="98"/>
        <v>0.49745276992291593</v>
      </c>
    </row>
    <row r="2069" spans="1:8" x14ac:dyDescent="0.25">
      <c r="A2069" s="12">
        <f>Riesgo!C2073</f>
        <v>0.70606722845623149</v>
      </c>
      <c r="F2069" s="75">
        <f t="shared" si="96"/>
        <v>0.5458906132668021</v>
      </c>
      <c r="G2069" s="26">
        <f t="shared" si="97"/>
        <v>0.1626735257920483</v>
      </c>
      <c r="H2069" s="26">
        <f t="shared" si="98"/>
        <v>8.8801950756894191E-2</v>
      </c>
    </row>
    <row r="2070" spans="1:8" x14ac:dyDescent="0.25">
      <c r="A2070" s="12">
        <f>Riesgo!C2074</f>
        <v>0</v>
      </c>
      <c r="F2070" s="75">
        <f t="shared" si="96"/>
        <v>-0.16017661518942936</v>
      </c>
      <c r="G2070" s="26">
        <f t="shared" si="97"/>
        <v>0</v>
      </c>
      <c r="H2070" s="26">
        <f t="shared" si="98"/>
        <v>0</v>
      </c>
    </row>
    <row r="2071" spans="1:8" x14ac:dyDescent="0.25">
      <c r="A2071" s="12">
        <f>Riesgo!C2075</f>
        <v>0</v>
      </c>
      <c r="F2071" s="75">
        <f t="shared" si="96"/>
        <v>-0.16017661518942936</v>
      </c>
      <c r="G2071" s="26">
        <f t="shared" si="97"/>
        <v>0</v>
      </c>
      <c r="H2071" s="26">
        <f t="shared" si="98"/>
        <v>0</v>
      </c>
    </row>
    <row r="2072" spans="1:8" x14ac:dyDescent="0.25">
      <c r="A2072" s="12">
        <f>Riesgo!C2076</f>
        <v>0</v>
      </c>
      <c r="F2072" s="75">
        <f t="shared" si="96"/>
        <v>-0.16017661518942936</v>
      </c>
      <c r="G2072" s="26">
        <f t="shared" si="97"/>
        <v>0</v>
      </c>
      <c r="H2072" s="26">
        <f t="shared" si="98"/>
        <v>0</v>
      </c>
    </row>
    <row r="2073" spans="1:8" x14ac:dyDescent="0.25">
      <c r="A2073" s="12">
        <f>Riesgo!C2077</f>
        <v>0</v>
      </c>
      <c r="F2073" s="75">
        <f t="shared" si="96"/>
        <v>-0.16017661518942936</v>
      </c>
      <c r="G2073" s="26">
        <f t="shared" si="97"/>
        <v>0</v>
      </c>
      <c r="H2073" s="26">
        <f t="shared" si="98"/>
        <v>0</v>
      </c>
    </row>
    <row r="2074" spans="1:8" x14ac:dyDescent="0.25">
      <c r="A2074" s="12">
        <f>Riesgo!C2078</f>
        <v>0</v>
      </c>
      <c r="F2074" s="75">
        <f t="shared" si="96"/>
        <v>-0.16017661518942936</v>
      </c>
      <c r="G2074" s="26">
        <f t="shared" si="97"/>
        <v>0</v>
      </c>
      <c r="H2074" s="26">
        <f t="shared" si="98"/>
        <v>0</v>
      </c>
    </row>
    <row r="2075" spans="1:8" x14ac:dyDescent="0.25">
      <c r="A2075" s="12">
        <f>Riesgo!C2079</f>
        <v>0</v>
      </c>
      <c r="F2075" s="75">
        <f t="shared" si="96"/>
        <v>-0.16017661518942936</v>
      </c>
      <c r="G2075" s="26">
        <f t="shared" si="97"/>
        <v>0</v>
      </c>
      <c r="H2075" s="26">
        <f t="shared" si="98"/>
        <v>0</v>
      </c>
    </row>
    <row r="2076" spans="1:8" x14ac:dyDescent="0.25">
      <c r="A2076" s="12">
        <f>Riesgo!C2080</f>
        <v>0</v>
      </c>
      <c r="F2076" s="75">
        <f t="shared" si="96"/>
        <v>-0.16017661518942936</v>
      </c>
      <c r="G2076" s="26">
        <f t="shared" si="97"/>
        <v>0</v>
      </c>
      <c r="H2076" s="26">
        <f t="shared" si="98"/>
        <v>0</v>
      </c>
    </row>
    <row r="2077" spans="1:8" x14ac:dyDescent="0.25">
      <c r="A2077" s="12">
        <f>Riesgo!C2081</f>
        <v>0</v>
      </c>
      <c r="F2077" s="75">
        <f t="shared" si="96"/>
        <v>-0.16017661518942936</v>
      </c>
      <c r="G2077" s="26">
        <f t="shared" si="97"/>
        <v>0</v>
      </c>
      <c r="H2077" s="26">
        <f t="shared" si="98"/>
        <v>0</v>
      </c>
    </row>
    <row r="2078" spans="1:8" x14ac:dyDescent="0.25">
      <c r="A2078" s="12">
        <f>Riesgo!C2082</f>
        <v>0</v>
      </c>
      <c r="F2078" s="75">
        <f t="shared" si="96"/>
        <v>-0.16017661518942936</v>
      </c>
      <c r="G2078" s="26">
        <f t="shared" si="97"/>
        <v>0</v>
      </c>
      <c r="H2078" s="26">
        <f t="shared" si="98"/>
        <v>0</v>
      </c>
    </row>
    <row r="2079" spans="1:8" x14ac:dyDescent="0.25">
      <c r="A2079" s="12">
        <f>Riesgo!C2083</f>
        <v>0</v>
      </c>
      <c r="F2079" s="75">
        <f t="shared" si="96"/>
        <v>-0.16017661518942936</v>
      </c>
      <c r="G2079" s="26">
        <f t="shared" si="97"/>
        <v>0</v>
      </c>
      <c r="H2079" s="26">
        <f t="shared" si="98"/>
        <v>0</v>
      </c>
    </row>
    <row r="2080" spans="1:8" x14ac:dyDescent="0.25">
      <c r="A2080" s="12">
        <f>Riesgo!C2084</f>
        <v>0.60321021293625121</v>
      </c>
      <c r="F2080" s="75">
        <f t="shared" si="96"/>
        <v>0.44303359774682183</v>
      </c>
      <c r="G2080" s="26">
        <f t="shared" si="97"/>
        <v>8.6958089072872655E-2</v>
      </c>
      <c r="H2080" s="26">
        <f t="shared" si="98"/>
        <v>3.8525355055143366E-2</v>
      </c>
    </row>
    <row r="2081" spans="1:8" x14ac:dyDescent="0.25">
      <c r="A2081" s="12">
        <f>Riesgo!C2085</f>
        <v>0</v>
      </c>
      <c r="F2081" s="75">
        <f t="shared" si="96"/>
        <v>-0.16017661518942936</v>
      </c>
      <c r="G2081" s="26">
        <f t="shared" si="97"/>
        <v>0</v>
      </c>
      <c r="H2081" s="26">
        <f t="shared" si="98"/>
        <v>0</v>
      </c>
    </row>
    <row r="2082" spans="1:8" x14ac:dyDescent="0.25">
      <c r="A2082" s="12">
        <f>Riesgo!C2086</f>
        <v>0.19079971994821487</v>
      </c>
      <c r="F2082" s="75">
        <f t="shared" si="96"/>
        <v>3.0623104758785519E-2</v>
      </c>
      <c r="G2082" s="26">
        <f t="shared" si="97"/>
        <v>2.8717568133726082E-5</v>
      </c>
      <c r="H2082" s="26">
        <f t="shared" si="98"/>
        <v>8.7942109737665457E-7</v>
      </c>
    </row>
    <row r="2083" spans="1:8" x14ac:dyDescent="0.25">
      <c r="A2083" s="12">
        <f>Riesgo!C2087</f>
        <v>0</v>
      </c>
      <c r="F2083" s="75">
        <f t="shared" si="96"/>
        <v>-0.16017661518942936</v>
      </c>
      <c r="G2083" s="26">
        <f t="shared" si="97"/>
        <v>0</v>
      </c>
      <c r="H2083" s="26">
        <f t="shared" si="98"/>
        <v>0</v>
      </c>
    </row>
    <row r="2084" spans="1:8" x14ac:dyDescent="0.25">
      <c r="A2084" s="12">
        <f>Riesgo!C2088</f>
        <v>1</v>
      </c>
      <c r="F2084" s="75">
        <f t="shared" si="96"/>
        <v>0.83982338481057062</v>
      </c>
      <c r="G2084" s="26">
        <f t="shared" si="97"/>
        <v>0.59233021956767806</v>
      </c>
      <c r="H2084" s="26">
        <f t="shared" si="98"/>
        <v>0.49745276992291593</v>
      </c>
    </row>
    <row r="2085" spans="1:8" x14ac:dyDescent="0.25">
      <c r="A2085" s="12">
        <f>Riesgo!C2089</f>
        <v>0</v>
      </c>
      <c r="F2085" s="75">
        <f t="shared" si="96"/>
        <v>-0.16017661518942936</v>
      </c>
      <c r="G2085" s="26">
        <f t="shared" si="97"/>
        <v>0</v>
      </c>
      <c r="H2085" s="26">
        <f t="shared" si="98"/>
        <v>0</v>
      </c>
    </row>
    <row r="2086" spans="1:8" x14ac:dyDescent="0.25">
      <c r="A2086" s="12">
        <f>Riesgo!C2090</f>
        <v>0.77756054199974944</v>
      </c>
      <c r="F2086" s="75">
        <f t="shared" si="96"/>
        <v>0.61738392681032006</v>
      </c>
      <c r="G2086" s="26">
        <f t="shared" si="97"/>
        <v>0.23532385603409434</v>
      </c>
      <c r="H2086" s="26">
        <f t="shared" si="98"/>
        <v>0.14528516631047558</v>
      </c>
    </row>
    <row r="2087" spans="1:8" x14ac:dyDescent="0.25">
      <c r="A2087" s="12">
        <f>Riesgo!C2091</f>
        <v>0.55458268990800463</v>
      </c>
      <c r="F2087" s="75">
        <f t="shared" si="96"/>
        <v>0.39440607471857525</v>
      </c>
      <c r="G2087" s="26">
        <f t="shared" si="97"/>
        <v>6.1352291219870903E-2</v>
      </c>
      <c r="H2087" s="26">
        <f t="shared" si="98"/>
        <v>2.4197716355020191E-2</v>
      </c>
    </row>
    <row r="2088" spans="1:8" x14ac:dyDescent="0.25">
      <c r="A2088" s="12">
        <f>Riesgo!C2092</f>
        <v>0</v>
      </c>
      <c r="F2088" s="75">
        <f t="shared" si="96"/>
        <v>-0.16017661518942936</v>
      </c>
      <c r="G2088" s="26">
        <f t="shared" si="97"/>
        <v>0</v>
      </c>
      <c r="H2088" s="26">
        <f t="shared" si="98"/>
        <v>0</v>
      </c>
    </row>
    <row r="2089" spans="1:8" x14ac:dyDescent="0.25">
      <c r="A2089" s="12">
        <f>Riesgo!C2093</f>
        <v>0</v>
      </c>
      <c r="F2089" s="75">
        <f t="shared" si="96"/>
        <v>-0.16017661518942936</v>
      </c>
      <c r="G2089" s="26">
        <f t="shared" si="97"/>
        <v>0</v>
      </c>
      <c r="H2089" s="26">
        <f t="shared" si="98"/>
        <v>0</v>
      </c>
    </row>
    <row r="2090" spans="1:8" x14ac:dyDescent="0.25">
      <c r="A2090" s="12">
        <f>Riesgo!C2094</f>
        <v>0</v>
      </c>
      <c r="F2090" s="75">
        <f t="shared" si="96"/>
        <v>-0.16017661518942936</v>
      </c>
      <c r="G2090" s="26">
        <f t="shared" si="97"/>
        <v>0</v>
      </c>
      <c r="H2090" s="26">
        <f t="shared" si="98"/>
        <v>0</v>
      </c>
    </row>
    <row r="2091" spans="1:8" x14ac:dyDescent="0.25">
      <c r="A2091" s="12">
        <f>Riesgo!C2095</f>
        <v>1</v>
      </c>
      <c r="F2091" s="75">
        <f t="shared" si="96"/>
        <v>0.83982338481057062</v>
      </c>
      <c r="G2091" s="26">
        <f t="shared" si="97"/>
        <v>0.59233021956767806</v>
      </c>
      <c r="H2091" s="26">
        <f t="shared" si="98"/>
        <v>0.49745276992291593</v>
      </c>
    </row>
    <row r="2092" spans="1:8" x14ac:dyDescent="0.25">
      <c r="A2092" s="12">
        <f>Riesgo!C2096</f>
        <v>0.21951030427032189</v>
      </c>
      <c r="F2092" s="75">
        <f t="shared" si="96"/>
        <v>5.9333689080892538E-2</v>
      </c>
      <c r="G2092" s="26">
        <f t="shared" si="97"/>
        <v>2.0888346089478605E-4</v>
      </c>
      <c r="H2092" s="26">
        <f t="shared" si="98"/>
        <v>1.2393826322872011E-5</v>
      </c>
    </row>
    <row r="2093" spans="1:8" x14ac:dyDescent="0.25">
      <c r="A2093" s="12">
        <f>Riesgo!C2097</f>
        <v>0</v>
      </c>
      <c r="F2093" s="75">
        <f t="shared" si="96"/>
        <v>-0.16017661518942936</v>
      </c>
      <c r="G2093" s="26">
        <f t="shared" si="97"/>
        <v>0</v>
      </c>
      <c r="H2093" s="26">
        <f t="shared" si="98"/>
        <v>0</v>
      </c>
    </row>
    <row r="2094" spans="1:8" x14ac:dyDescent="0.25">
      <c r="A2094" s="12">
        <f>Riesgo!C2098</f>
        <v>0</v>
      </c>
      <c r="F2094" s="75">
        <f t="shared" si="96"/>
        <v>-0.16017661518942936</v>
      </c>
      <c r="G2094" s="26">
        <f t="shared" si="97"/>
        <v>0</v>
      </c>
      <c r="H2094" s="26">
        <f t="shared" si="98"/>
        <v>0</v>
      </c>
    </row>
    <row r="2095" spans="1:8" x14ac:dyDescent="0.25">
      <c r="A2095" s="12">
        <f>Riesgo!C2099</f>
        <v>0</v>
      </c>
      <c r="F2095" s="75">
        <f t="shared" si="96"/>
        <v>-0.16017661518942936</v>
      </c>
      <c r="G2095" s="26">
        <f t="shared" si="97"/>
        <v>0</v>
      </c>
      <c r="H2095" s="26">
        <f t="shared" si="98"/>
        <v>0</v>
      </c>
    </row>
    <row r="2096" spans="1:8" x14ac:dyDescent="0.25">
      <c r="A2096" s="12">
        <f>Riesgo!C2100</f>
        <v>0.81615482486367619</v>
      </c>
      <c r="F2096" s="75">
        <f t="shared" si="96"/>
        <v>0.6559782096742468</v>
      </c>
      <c r="G2096" s="26">
        <f t="shared" si="97"/>
        <v>0.28227228544956207</v>
      </c>
      <c r="H2096" s="26">
        <f t="shared" si="98"/>
        <v>0.18516446844986165</v>
      </c>
    </row>
    <row r="2097" spans="1:8" x14ac:dyDescent="0.25">
      <c r="A2097" s="12">
        <f>Riesgo!C2101</f>
        <v>0</v>
      </c>
      <c r="F2097" s="75">
        <f t="shared" si="96"/>
        <v>-0.16017661518942936</v>
      </c>
      <c r="G2097" s="26">
        <f t="shared" si="97"/>
        <v>0</v>
      </c>
      <c r="H2097" s="26">
        <f t="shared" si="98"/>
        <v>0</v>
      </c>
    </row>
    <row r="2098" spans="1:8" x14ac:dyDescent="0.25">
      <c r="A2098" s="12">
        <f>Riesgo!C2102</f>
        <v>0</v>
      </c>
      <c r="F2098" s="75">
        <f t="shared" si="96"/>
        <v>-0.16017661518942936</v>
      </c>
      <c r="G2098" s="26">
        <f t="shared" si="97"/>
        <v>0</v>
      </c>
      <c r="H2098" s="26">
        <f t="shared" si="98"/>
        <v>0</v>
      </c>
    </row>
    <row r="2099" spans="1:8" x14ac:dyDescent="0.25">
      <c r="A2099" s="12">
        <f>Riesgo!C2103</f>
        <v>0.96197864089645591</v>
      </c>
      <c r="F2099" s="75">
        <f t="shared" si="96"/>
        <v>0.80180202570702652</v>
      </c>
      <c r="G2099" s="26">
        <f t="shared" si="97"/>
        <v>0.51546768872116</v>
      </c>
      <c r="H2099" s="26">
        <f t="shared" si="98"/>
        <v>0.41330303700314508</v>
      </c>
    </row>
    <row r="2100" spans="1:8" x14ac:dyDescent="0.25">
      <c r="A2100" s="12">
        <f>Riesgo!C2104</f>
        <v>0</v>
      </c>
      <c r="F2100" s="75">
        <f t="shared" si="96"/>
        <v>-0.16017661518942936</v>
      </c>
      <c r="G2100" s="26">
        <f t="shared" si="97"/>
        <v>0</v>
      </c>
      <c r="H2100" s="26">
        <f t="shared" si="98"/>
        <v>0</v>
      </c>
    </row>
    <row r="2101" spans="1:8" x14ac:dyDescent="0.25">
      <c r="A2101" s="12">
        <f>Riesgo!C2105</f>
        <v>0</v>
      </c>
      <c r="F2101" s="75">
        <f t="shared" si="96"/>
        <v>-0.16017661518942936</v>
      </c>
      <c r="G2101" s="26">
        <f t="shared" si="97"/>
        <v>0</v>
      </c>
      <c r="H2101" s="26">
        <f t="shared" si="98"/>
        <v>0</v>
      </c>
    </row>
    <row r="2102" spans="1:8" x14ac:dyDescent="0.25">
      <c r="A2102" s="12">
        <f>Riesgo!C2106</f>
        <v>0</v>
      </c>
      <c r="F2102" s="75">
        <f t="shared" si="96"/>
        <v>-0.16017661518942936</v>
      </c>
      <c r="G2102" s="26">
        <f t="shared" si="97"/>
        <v>0</v>
      </c>
      <c r="H2102" s="26">
        <f t="shared" si="98"/>
        <v>0</v>
      </c>
    </row>
    <row r="2103" spans="1:8" x14ac:dyDescent="0.25">
      <c r="A2103" s="12">
        <f>Riesgo!C2107</f>
        <v>0.61022085635680312</v>
      </c>
      <c r="F2103" s="75">
        <f t="shared" si="96"/>
        <v>0.45004424116737374</v>
      </c>
      <c r="G2103" s="26">
        <f t="shared" si="97"/>
        <v>9.1151879151595339E-2</v>
      </c>
      <c r="H2103" s="26">
        <f t="shared" si="98"/>
        <v>4.1022378283759882E-2</v>
      </c>
    </row>
    <row r="2104" spans="1:8" x14ac:dyDescent="0.25">
      <c r="A2104" s="12">
        <f>Riesgo!C2108</f>
        <v>0.63932863424100406</v>
      </c>
      <c r="F2104" s="75">
        <f t="shared" si="96"/>
        <v>0.47915201905157467</v>
      </c>
      <c r="G2104" s="26">
        <f t="shared" si="97"/>
        <v>0.11000691042192132</v>
      </c>
      <c r="H2104" s="26">
        <f t="shared" si="98"/>
        <v>5.2710033238289308E-2</v>
      </c>
    </row>
    <row r="2105" spans="1:8" x14ac:dyDescent="0.25">
      <c r="A2105" s="12">
        <f>Riesgo!C2109</f>
        <v>0</v>
      </c>
      <c r="F2105" s="75">
        <f t="shared" si="96"/>
        <v>-0.16017661518942936</v>
      </c>
      <c r="G2105" s="26">
        <f t="shared" si="97"/>
        <v>0</v>
      </c>
      <c r="H2105" s="26">
        <f t="shared" si="98"/>
        <v>0</v>
      </c>
    </row>
    <row r="2106" spans="1:8" x14ac:dyDescent="0.25">
      <c r="A2106" s="12">
        <f>Riesgo!C2110</f>
        <v>0.36659933178030302</v>
      </c>
      <c r="F2106" s="75">
        <f t="shared" si="96"/>
        <v>0.20642271659087366</v>
      </c>
      <c r="G2106" s="26">
        <f t="shared" si="97"/>
        <v>8.7957417092832946E-3</v>
      </c>
      <c r="H2106" s="26">
        <f t="shared" si="98"/>
        <v>1.8156408980619125E-3</v>
      </c>
    </row>
    <row r="2107" spans="1:8" x14ac:dyDescent="0.25">
      <c r="A2107" s="12">
        <f>Riesgo!C2111</f>
        <v>0.53012999407679495</v>
      </c>
      <c r="F2107" s="75">
        <f t="shared" si="96"/>
        <v>0.36995337888736557</v>
      </c>
      <c r="G2107" s="26">
        <f t="shared" si="97"/>
        <v>5.0633855121555944E-2</v>
      </c>
      <c r="H2107" s="26">
        <f t="shared" si="98"/>
        <v>1.8732165788312959E-2</v>
      </c>
    </row>
    <row r="2108" spans="1:8" x14ac:dyDescent="0.25">
      <c r="A2108" s="12">
        <f>Riesgo!C2112</f>
        <v>0</v>
      </c>
      <c r="F2108" s="75">
        <f t="shared" si="96"/>
        <v>-0.16017661518942936</v>
      </c>
      <c r="G2108" s="26">
        <f t="shared" si="97"/>
        <v>0</v>
      </c>
      <c r="H2108" s="26">
        <f t="shared" si="98"/>
        <v>0</v>
      </c>
    </row>
    <row r="2109" spans="1:8" x14ac:dyDescent="0.25">
      <c r="A2109" s="12">
        <f>Riesgo!C2113</f>
        <v>8.1853453947264967E-2</v>
      </c>
      <c r="F2109" s="75">
        <f t="shared" si="96"/>
        <v>-7.8323161242164388E-2</v>
      </c>
      <c r="G2109" s="26">
        <f t="shared" si="97"/>
        <v>-4.8047481010683762E-4</v>
      </c>
      <c r="H2109" s="26">
        <f t="shared" si="98"/>
        <v>3.7632306024796156E-5</v>
      </c>
    </row>
    <row r="2110" spans="1:8" x14ac:dyDescent="0.25">
      <c r="A2110" s="12">
        <f>Riesgo!C2114</f>
        <v>0.67929019913055766</v>
      </c>
      <c r="F2110" s="75">
        <f t="shared" si="96"/>
        <v>0.51911358394112828</v>
      </c>
      <c r="G2110" s="26">
        <f t="shared" si="97"/>
        <v>0.13989016434070645</v>
      </c>
      <c r="H2110" s="26">
        <f t="shared" si="98"/>
        <v>7.2618884569017536E-2</v>
      </c>
    </row>
    <row r="2111" spans="1:8" x14ac:dyDescent="0.25">
      <c r="A2111" s="12">
        <f>Riesgo!C2115</f>
        <v>0.37577175896828219</v>
      </c>
      <c r="F2111" s="75">
        <f t="shared" si="96"/>
        <v>0.21559514377885283</v>
      </c>
      <c r="G2111" s="26">
        <f t="shared" si="97"/>
        <v>1.0021135230825824E-2</v>
      </c>
      <c r="H2111" s="26">
        <f t="shared" si="98"/>
        <v>2.160508090917221E-3</v>
      </c>
    </row>
    <row r="2112" spans="1:8" x14ac:dyDescent="0.25">
      <c r="A2112" s="12">
        <f>Riesgo!C2116</f>
        <v>0.13182818398960197</v>
      </c>
      <c r="F2112" s="75">
        <f t="shared" si="96"/>
        <v>-2.8348431199827384E-2</v>
      </c>
      <c r="G2112" s="26">
        <f t="shared" si="97"/>
        <v>-2.2781750444325375E-5</v>
      </c>
      <c r="H2112" s="26">
        <f t="shared" si="98"/>
        <v>6.4582688508259485E-7</v>
      </c>
    </row>
    <row r="2113" spans="1:8" x14ac:dyDescent="0.25">
      <c r="A2113" s="12">
        <f>Riesgo!C2117</f>
        <v>0</v>
      </c>
      <c r="F2113" s="75">
        <f t="shared" si="96"/>
        <v>-0.16017661518942936</v>
      </c>
      <c r="G2113" s="26">
        <f t="shared" si="97"/>
        <v>0</v>
      </c>
      <c r="H2113" s="26">
        <f t="shared" si="98"/>
        <v>0</v>
      </c>
    </row>
    <row r="2114" spans="1:8" x14ac:dyDescent="0.25">
      <c r="A2114" s="12">
        <f>Riesgo!C2118</f>
        <v>0</v>
      </c>
      <c r="F2114" s="75">
        <f t="shared" si="96"/>
        <v>-0.16017661518942936</v>
      </c>
      <c r="G2114" s="26">
        <f t="shared" si="97"/>
        <v>0</v>
      </c>
      <c r="H2114" s="26">
        <f t="shared" si="98"/>
        <v>0</v>
      </c>
    </row>
    <row r="2115" spans="1:8" x14ac:dyDescent="0.25">
      <c r="A2115" s="12">
        <f>Riesgo!C2119</f>
        <v>0</v>
      </c>
      <c r="F2115" s="75">
        <f t="shared" ref="F2115:F2178" si="99">A2115-$D$4</f>
        <v>-0.16017661518942936</v>
      </c>
      <c r="G2115" s="26">
        <f t="shared" ref="G2115:G2178" si="100">IF(A2115=0,0,(A2115-D$4)^3)</f>
        <v>0</v>
      </c>
      <c r="H2115" s="26">
        <f t="shared" ref="H2115:H2178" si="101">IF(A2115=0,0,(A2115-D$4)^4)</f>
        <v>0</v>
      </c>
    </row>
    <row r="2116" spans="1:8" x14ac:dyDescent="0.25">
      <c r="A2116" s="12">
        <f>Riesgo!C2120</f>
        <v>0.15330460140150184</v>
      </c>
      <c r="F2116" s="75">
        <f t="shared" si="99"/>
        <v>-6.8720137879275112E-3</v>
      </c>
      <c r="G2116" s="26">
        <f t="shared" si="100"/>
        <v>-3.245279202310693E-7</v>
      </c>
      <c r="H2116" s="26">
        <f t="shared" si="101"/>
        <v>2.2301603423953479E-9</v>
      </c>
    </row>
    <row r="2117" spans="1:8" x14ac:dyDescent="0.25">
      <c r="A2117" s="12">
        <f>Riesgo!C2121</f>
        <v>0</v>
      </c>
      <c r="F2117" s="75">
        <f t="shared" si="99"/>
        <v>-0.16017661518942936</v>
      </c>
      <c r="G2117" s="26">
        <f t="shared" si="100"/>
        <v>0</v>
      </c>
      <c r="H2117" s="26">
        <f t="shared" si="101"/>
        <v>0</v>
      </c>
    </row>
    <row r="2118" spans="1:8" x14ac:dyDescent="0.25">
      <c r="A2118" s="12">
        <f>Riesgo!C2122</f>
        <v>0</v>
      </c>
      <c r="F2118" s="75">
        <f t="shared" si="99"/>
        <v>-0.16017661518942936</v>
      </c>
      <c r="G2118" s="26">
        <f t="shared" si="100"/>
        <v>0</v>
      </c>
      <c r="H2118" s="26">
        <f t="shared" si="101"/>
        <v>0</v>
      </c>
    </row>
    <row r="2119" spans="1:8" x14ac:dyDescent="0.25">
      <c r="A2119" s="12">
        <f>Riesgo!C2123</f>
        <v>0</v>
      </c>
      <c r="F2119" s="75">
        <f t="shared" si="99"/>
        <v>-0.16017661518942936</v>
      </c>
      <c r="G2119" s="26">
        <f t="shared" si="100"/>
        <v>0</v>
      </c>
      <c r="H2119" s="26">
        <f t="shared" si="101"/>
        <v>0</v>
      </c>
    </row>
    <row r="2120" spans="1:8" x14ac:dyDescent="0.25">
      <c r="A2120" s="12">
        <f>Riesgo!C2124</f>
        <v>0</v>
      </c>
      <c r="F2120" s="75">
        <f t="shared" si="99"/>
        <v>-0.16017661518942936</v>
      </c>
      <c r="G2120" s="26">
        <f t="shared" si="100"/>
        <v>0</v>
      </c>
      <c r="H2120" s="26">
        <f t="shared" si="101"/>
        <v>0</v>
      </c>
    </row>
    <row r="2121" spans="1:8" x14ac:dyDescent="0.25">
      <c r="A2121" s="12">
        <f>Riesgo!C2125</f>
        <v>0</v>
      </c>
      <c r="F2121" s="75">
        <f t="shared" si="99"/>
        <v>-0.16017661518942936</v>
      </c>
      <c r="G2121" s="26">
        <f t="shared" si="100"/>
        <v>0</v>
      </c>
      <c r="H2121" s="26">
        <f t="shared" si="101"/>
        <v>0</v>
      </c>
    </row>
    <row r="2122" spans="1:8" x14ac:dyDescent="0.25">
      <c r="A2122" s="12">
        <f>Riesgo!C2126</f>
        <v>9.6012655597728411E-2</v>
      </c>
      <c r="F2122" s="75">
        <f t="shared" si="99"/>
        <v>-6.4163959591700945E-2</v>
      </c>
      <c r="G2122" s="26">
        <f t="shared" si="100"/>
        <v>-2.6416390135806602E-4</v>
      </c>
      <c r="H2122" s="26">
        <f t="shared" si="101"/>
        <v>1.6949801892325023E-5</v>
      </c>
    </row>
    <row r="2123" spans="1:8" x14ac:dyDescent="0.25">
      <c r="A2123" s="12">
        <f>Riesgo!C2127</f>
        <v>5.2274115679513976E-2</v>
      </c>
      <c r="F2123" s="75">
        <f t="shared" si="99"/>
        <v>-0.10790249950991537</v>
      </c>
      <c r="G2123" s="26">
        <f t="shared" si="100"/>
        <v>-1.2563033419800489E-3</v>
      </c>
      <c r="H2123" s="26">
        <f t="shared" si="101"/>
        <v>1.3555827074230727E-4</v>
      </c>
    </row>
    <row r="2124" spans="1:8" x14ac:dyDescent="0.25">
      <c r="A2124" s="12">
        <f>Riesgo!C2128</f>
        <v>0</v>
      </c>
      <c r="F2124" s="75">
        <f t="shared" si="99"/>
        <v>-0.16017661518942936</v>
      </c>
      <c r="G2124" s="26">
        <f t="shared" si="100"/>
        <v>0</v>
      </c>
      <c r="H2124" s="26">
        <f t="shared" si="101"/>
        <v>0</v>
      </c>
    </row>
    <row r="2125" spans="1:8" x14ac:dyDescent="0.25">
      <c r="A2125" s="12">
        <f>Riesgo!C2129</f>
        <v>0.9910149461868587</v>
      </c>
      <c r="F2125" s="75">
        <f t="shared" si="99"/>
        <v>0.83083833099742932</v>
      </c>
      <c r="G2125" s="26">
        <f t="shared" si="100"/>
        <v>0.57352132923072985</v>
      </c>
      <c r="H2125" s="26">
        <f t="shared" si="101"/>
        <v>0.47650350396948676</v>
      </c>
    </row>
    <row r="2126" spans="1:8" x14ac:dyDescent="0.25">
      <c r="A2126" s="12">
        <f>Riesgo!C2130</f>
        <v>9.0821586339218136E-2</v>
      </c>
      <c r="F2126" s="75">
        <f t="shared" si="99"/>
        <v>-6.935502885021122E-2</v>
      </c>
      <c r="G2126" s="26">
        <f t="shared" si="100"/>
        <v>-3.3360601323263809E-4</v>
      </c>
      <c r="H2126" s="26">
        <f t="shared" si="101"/>
        <v>2.3137254672353561E-5</v>
      </c>
    </row>
    <row r="2127" spans="1:8" x14ac:dyDescent="0.25">
      <c r="A2127" s="12">
        <f>Riesgo!C2131</f>
        <v>0.47678522665713291</v>
      </c>
      <c r="F2127" s="75">
        <f t="shared" si="99"/>
        <v>0.31660861146770358</v>
      </c>
      <c r="G2127" s="26">
        <f t="shared" si="100"/>
        <v>3.1737167892298385E-2</v>
      </c>
      <c r="H2127" s="26">
        <f t="shared" si="101"/>
        <v>1.0048260658297977E-2</v>
      </c>
    </row>
    <row r="2128" spans="1:8" x14ac:dyDescent="0.25">
      <c r="A2128" s="12">
        <f>Riesgo!C2132</f>
        <v>0</v>
      </c>
      <c r="F2128" s="75">
        <f t="shared" si="99"/>
        <v>-0.16017661518942936</v>
      </c>
      <c r="G2128" s="26">
        <f t="shared" si="100"/>
        <v>0</v>
      </c>
      <c r="H2128" s="26">
        <f t="shared" si="101"/>
        <v>0</v>
      </c>
    </row>
    <row r="2129" spans="1:8" x14ac:dyDescent="0.25">
      <c r="A2129" s="12">
        <f>Riesgo!C2133</f>
        <v>0.19610224599115705</v>
      </c>
      <c r="F2129" s="75">
        <f t="shared" si="99"/>
        <v>3.5925630801727698E-2</v>
      </c>
      <c r="G2129" s="26">
        <f t="shared" si="100"/>
        <v>4.6367449469784171E-5</v>
      </c>
      <c r="H2129" s="26">
        <f t="shared" si="101"/>
        <v>1.665779870869231E-6</v>
      </c>
    </row>
    <row r="2130" spans="1:8" x14ac:dyDescent="0.25">
      <c r="A2130" s="12">
        <f>Riesgo!C2134</f>
        <v>0</v>
      </c>
      <c r="F2130" s="75">
        <f t="shared" si="99"/>
        <v>-0.16017661518942936</v>
      </c>
      <c r="G2130" s="26">
        <f t="shared" si="100"/>
        <v>0</v>
      </c>
      <c r="H2130" s="26">
        <f t="shared" si="101"/>
        <v>0</v>
      </c>
    </row>
    <row r="2131" spans="1:8" x14ac:dyDescent="0.25">
      <c r="A2131" s="12">
        <f>Riesgo!C2135</f>
        <v>7.9035917288950125E-2</v>
      </c>
      <c r="F2131" s="75">
        <f t="shared" si="99"/>
        <v>-8.1140697900479231E-2</v>
      </c>
      <c r="G2131" s="26">
        <f t="shared" si="100"/>
        <v>-5.3421516996387955E-4</v>
      </c>
      <c r="H2131" s="26">
        <f t="shared" si="101"/>
        <v>4.3346591719892317E-5</v>
      </c>
    </row>
    <row r="2132" spans="1:8" x14ac:dyDescent="0.25">
      <c r="A2132" s="12">
        <f>Riesgo!C2136</f>
        <v>0</v>
      </c>
      <c r="F2132" s="75">
        <f t="shared" si="99"/>
        <v>-0.16017661518942936</v>
      </c>
      <c r="G2132" s="26">
        <f t="shared" si="100"/>
        <v>0</v>
      </c>
      <c r="H2132" s="26">
        <f t="shared" si="101"/>
        <v>0</v>
      </c>
    </row>
    <row r="2133" spans="1:8" x14ac:dyDescent="0.25">
      <c r="A2133" s="12">
        <f>Riesgo!C2137</f>
        <v>0</v>
      </c>
      <c r="F2133" s="75">
        <f t="shared" si="99"/>
        <v>-0.16017661518942936</v>
      </c>
      <c r="G2133" s="26">
        <f t="shared" si="100"/>
        <v>0</v>
      </c>
      <c r="H2133" s="26">
        <f t="shared" si="101"/>
        <v>0</v>
      </c>
    </row>
    <row r="2134" spans="1:8" x14ac:dyDescent="0.25">
      <c r="A2134" s="12">
        <f>Riesgo!C2138</f>
        <v>1</v>
      </c>
      <c r="F2134" s="75">
        <f t="shared" si="99"/>
        <v>0.83982338481057062</v>
      </c>
      <c r="G2134" s="26">
        <f t="shared" si="100"/>
        <v>0.59233021956767806</v>
      </c>
      <c r="H2134" s="26">
        <f t="shared" si="101"/>
        <v>0.49745276992291593</v>
      </c>
    </row>
    <row r="2135" spans="1:8" x14ac:dyDescent="0.25">
      <c r="A2135" s="12">
        <f>Riesgo!C2139</f>
        <v>0.71411415475543638</v>
      </c>
      <c r="F2135" s="75">
        <f t="shared" si="99"/>
        <v>0.553937539566007</v>
      </c>
      <c r="G2135" s="26">
        <f t="shared" si="100"/>
        <v>0.16997396016404839</v>
      </c>
      <c r="H2135" s="26">
        <f t="shared" si="101"/>
        <v>9.4154957283563448E-2</v>
      </c>
    </row>
    <row r="2136" spans="1:8" x14ac:dyDescent="0.25">
      <c r="A2136" s="12">
        <f>Riesgo!C2140</f>
        <v>0</v>
      </c>
      <c r="F2136" s="75">
        <f t="shared" si="99"/>
        <v>-0.16017661518942936</v>
      </c>
      <c r="G2136" s="26">
        <f t="shared" si="100"/>
        <v>0</v>
      </c>
      <c r="H2136" s="26">
        <f t="shared" si="101"/>
        <v>0</v>
      </c>
    </row>
    <row r="2137" spans="1:8" x14ac:dyDescent="0.25">
      <c r="A2137" s="12">
        <f>Riesgo!C2141</f>
        <v>0.87537059682818508</v>
      </c>
      <c r="F2137" s="75">
        <f t="shared" si="99"/>
        <v>0.71519398163875569</v>
      </c>
      <c r="G2137" s="26">
        <f t="shared" si="100"/>
        <v>0.3658234605110573</v>
      </c>
      <c r="H2137" s="26">
        <f t="shared" si="101"/>
        <v>0.26163473729977116</v>
      </c>
    </row>
    <row r="2138" spans="1:8" x14ac:dyDescent="0.25">
      <c r="A2138" s="12">
        <f>Riesgo!C2142</f>
        <v>0</v>
      </c>
      <c r="F2138" s="75">
        <f t="shared" si="99"/>
        <v>-0.16017661518942936</v>
      </c>
      <c r="G2138" s="26">
        <f t="shared" si="100"/>
        <v>0</v>
      </c>
      <c r="H2138" s="26">
        <f t="shared" si="101"/>
        <v>0</v>
      </c>
    </row>
    <row r="2139" spans="1:8" x14ac:dyDescent="0.25">
      <c r="A2139" s="12">
        <f>Riesgo!C2143</f>
        <v>0</v>
      </c>
      <c r="F2139" s="75">
        <f t="shared" si="99"/>
        <v>-0.16017661518942936</v>
      </c>
      <c r="G2139" s="26">
        <f t="shared" si="100"/>
        <v>0</v>
      </c>
      <c r="H2139" s="26">
        <f t="shared" si="101"/>
        <v>0</v>
      </c>
    </row>
    <row r="2140" spans="1:8" x14ac:dyDescent="0.25">
      <c r="A2140" s="12">
        <f>Riesgo!C2144</f>
        <v>0</v>
      </c>
      <c r="F2140" s="75">
        <f t="shared" si="99"/>
        <v>-0.16017661518942936</v>
      </c>
      <c r="G2140" s="26">
        <f t="shared" si="100"/>
        <v>0</v>
      </c>
      <c r="H2140" s="26">
        <f t="shared" si="101"/>
        <v>0</v>
      </c>
    </row>
    <row r="2141" spans="1:8" x14ac:dyDescent="0.25">
      <c r="A2141" s="12">
        <f>Riesgo!C2145</f>
        <v>0</v>
      </c>
      <c r="F2141" s="75">
        <f t="shared" si="99"/>
        <v>-0.16017661518942936</v>
      </c>
      <c r="G2141" s="26">
        <f t="shared" si="100"/>
        <v>0</v>
      </c>
      <c r="H2141" s="26">
        <f t="shared" si="101"/>
        <v>0</v>
      </c>
    </row>
    <row r="2142" spans="1:8" x14ac:dyDescent="0.25">
      <c r="A2142" s="12">
        <f>Riesgo!C2146</f>
        <v>0</v>
      </c>
      <c r="F2142" s="75">
        <f t="shared" si="99"/>
        <v>-0.16017661518942936</v>
      </c>
      <c r="G2142" s="26">
        <f t="shared" si="100"/>
        <v>0</v>
      </c>
      <c r="H2142" s="26">
        <f t="shared" si="101"/>
        <v>0</v>
      </c>
    </row>
    <row r="2143" spans="1:8" x14ac:dyDescent="0.25">
      <c r="A2143" s="12">
        <f>Riesgo!C2147</f>
        <v>0</v>
      </c>
      <c r="F2143" s="75">
        <f t="shared" si="99"/>
        <v>-0.16017661518942936</v>
      </c>
      <c r="G2143" s="26">
        <f t="shared" si="100"/>
        <v>0</v>
      </c>
      <c r="H2143" s="26">
        <f t="shared" si="101"/>
        <v>0</v>
      </c>
    </row>
    <row r="2144" spans="1:8" x14ac:dyDescent="0.25">
      <c r="A2144" s="12">
        <f>Riesgo!C2148</f>
        <v>0.15581752552421793</v>
      </c>
      <c r="F2144" s="75">
        <f t="shared" si="99"/>
        <v>-4.3590896652114242E-3</v>
      </c>
      <c r="G2144" s="26">
        <f t="shared" si="100"/>
        <v>-8.2829951538174164E-8</v>
      </c>
      <c r="H2144" s="26">
        <f t="shared" si="101"/>
        <v>3.6106318572001809E-10</v>
      </c>
    </row>
    <row r="2145" spans="1:8" x14ac:dyDescent="0.25">
      <c r="A2145" s="12">
        <f>Riesgo!C2149</f>
        <v>0</v>
      </c>
      <c r="F2145" s="75">
        <f t="shared" si="99"/>
        <v>-0.16017661518942936</v>
      </c>
      <c r="G2145" s="26">
        <f t="shared" si="100"/>
        <v>0</v>
      </c>
      <c r="H2145" s="26">
        <f t="shared" si="101"/>
        <v>0</v>
      </c>
    </row>
    <row r="2146" spans="1:8" x14ac:dyDescent="0.25">
      <c r="A2146" s="12">
        <f>Riesgo!C2150</f>
        <v>0</v>
      </c>
      <c r="F2146" s="75">
        <f t="shared" si="99"/>
        <v>-0.16017661518942936</v>
      </c>
      <c r="G2146" s="26">
        <f t="shared" si="100"/>
        <v>0</v>
      </c>
      <c r="H2146" s="26">
        <f t="shared" si="101"/>
        <v>0</v>
      </c>
    </row>
    <row r="2147" spans="1:8" x14ac:dyDescent="0.25">
      <c r="A2147" s="12">
        <f>Riesgo!C2151</f>
        <v>0</v>
      </c>
      <c r="F2147" s="75">
        <f t="shared" si="99"/>
        <v>-0.16017661518942936</v>
      </c>
      <c r="G2147" s="26">
        <f t="shared" si="100"/>
        <v>0</v>
      </c>
      <c r="H2147" s="26">
        <f t="shared" si="101"/>
        <v>0</v>
      </c>
    </row>
    <row r="2148" spans="1:8" x14ac:dyDescent="0.25">
      <c r="A2148" s="12">
        <f>Riesgo!C2152</f>
        <v>0</v>
      </c>
      <c r="F2148" s="75">
        <f t="shared" si="99"/>
        <v>-0.16017661518942936</v>
      </c>
      <c r="G2148" s="26">
        <f t="shared" si="100"/>
        <v>0</v>
      </c>
      <c r="H2148" s="26">
        <f t="shared" si="101"/>
        <v>0</v>
      </c>
    </row>
    <row r="2149" spans="1:8" x14ac:dyDescent="0.25">
      <c r="A2149" s="12">
        <f>Riesgo!C2153</f>
        <v>7.3502872381669151E-2</v>
      </c>
      <c r="F2149" s="75">
        <f t="shared" si="99"/>
        <v>-8.6673742807760204E-2</v>
      </c>
      <c r="G2149" s="26">
        <f t="shared" si="100"/>
        <v>-6.5112242502795258E-4</v>
      </c>
      <c r="H2149" s="26">
        <f t="shared" si="101"/>
        <v>5.6435217603237889E-5</v>
      </c>
    </row>
    <row r="2150" spans="1:8" x14ac:dyDescent="0.25">
      <c r="A2150" s="12">
        <f>Riesgo!C2154</f>
        <v>0</v>
      </c>
      <c r="F2150" s="75">
        <f t="shared" si="99"/>
        <v>-0.16017661518942936</v>
      </c>
      <c r="G2150" s="26">
        <f t="shared" si="100"/>
        <v>0</v>
      </c>
      <c r="H2150" s="26">
        <f t="shared" si="101"/>
        <v>0</v>
      </c>
    </row>
    <row r="2151" spans="1:8" x14ac:dyDescent="0.25">
      <c r="A2151" s="12">
        <f>Riesgo!C2155</f>
        <v>0</v>
      </c>
      <c r="F2151" s="75">
        <f t="shared" si="99"/>
        <v>-0.16017661518942936</v>
      </c>
      <c r="G2151" s="26">
        <f t="shared" si="100"/>
        <v>0</v>
      </c>
      <c r="H2151" s="26">
        <f t="shared" si="101"/>
        <v>0</v>
      </c>
    </row>
    <row r="2152" spans="1:8" x14ac:dyDescent="0.25">
      <c r="A2152" s="12">
        <f>Riesgo!C2156</f>
        <v>0</v>
      </c>
      <c r="F2152" s="75">
        <f t="shared" si="99"/>
        <v>-0.16017661518942936</v>
      </c>
      <c r="G2152" s="26">
        <f t="shared" si="100"/>
        <v>0</v>
      </c>
      <c r="H2152" s="26">
        <f t="shared" si="101"/>
        <v>0</v>
      </c>
    </row>
    <row r="2153" spans="1:8" x14ac:dyDescent="0.25">
      <c r="A2153" s="12">
        <f>Riesgo!C2157</f>
        <v>0</v>
      </c>
      <c r="F2153" s="75">
        <f t="shared" si="99"/>
        <v>-0.16017661518942936</v>
      </c>
      <c r="G2153" s="26">
        <f t="shared" si="100"/>
        <v>0</v>
      </c>
      <c r="H2153" s="26">
        <f t="shared" si="101"/>
        <v>0</v>
      </c>
    </row>
    <row r="2154" spans="1:8" x14ac:dyDescent="0.25">
      <c r="A2154" s="12">
        <f>Riesgo!C2158</f>
        <v>0</v>
      </c>
      <c r="F2154" s="75">
        <f t="shared" si="99"/>
        <v>-0.16017661518942936</v>
      </c>
      <c r="G2154" s="26">
        <f t="shared" si="100"/>
        <v>0</v>
      </c>
      <c r="H2154" s="26">
        <f t="shared" si="101"/>
        <v>0</v>
      </c>
    </row>
    <row r="2155" spans="1:8" x14ac:dyDescent="0.25">
      <c r="A2155" s="12">
        <f>Riesgo!C2159</f>
        <v>0.44991665681809534</v>
      </c>
      <c r="F2155" s="75">
        <f t="shared" si="99"/>
        <v>0.28974004162866596</v>
      </c>
      <c r="G2155" s="26">
        <f t="shared" si="100"/>
        <v>2.4323471278513562E-2</v>
      </c>
      <c r="H2155" s="26">
        <f t="shared" si="101"/>
        <v>7.0474835807901809E-3</v>
      </c>
    </row>
    <row r="2156" spans="1:8" x14ac:dyDescent="0.25">
      <c r="A2156" s="12">
        <f>Riesgo!C2160</f>
        <v>0</v>
      </c>
      <c r="F2156" s="75">
        <f t="shared" si="99"/>
        <v>-0.16017661518942936</v>
      </c>
      <c r="G2156" s="26">
        <f t="shared" si="100"/>
        <v>0</v>
      </c>
      <c r="H2156" s="26">
        <f t="shared" si="101"/>
        <v>0</v>
      </c>
    </row>
    <row r="2157" spans="1:8" x14ac:dyDescent="0.25">
      <c r="A2157" s="12">
        <f>Riesgo!C2161</f>
        <v>0.22003611041121379</v>
      </c>
      <c r="F2157" s="75">
        <f t="shared" si="99"/>
        <v>5.9859495221784437E-2</v>
      </c>
      <c r="G2157" s="26">
        <f t="shared" si="100"/>
        <v>2.1448609910817005E-4</v>
      </c>
      <c r="H2157" s="26">
        <f t="shared" si="101"/>
        <v>1.2839029624704689E-5</v>
      </c>
    </row>
    <row r="2158" spans="1:8" x14ac:dyDescent="0.25">
      <c r="A2158" s="12">
        <f>Riesgo!C2162</f>
        <v>0</v>
      </c>
      <c r="F2158" s="75">
        <f t="shared" si="99"/>
        <v>-0.16017661518942936</v>
      </c>
      <c r="G2158" s="26">
        <f t="shared" si="100"/>
        <v>0</v>
      </c>
      <c r="H2158" s="26">
        <f t="shared" si="101"/>
        <v>0</v>
      </c>
    </row>
    <row r="2159" spans="1:8" x14ac:dyDescent="0.25">
      <c r="A2159" s="12">
        <f>Riesgo!C2163</f>
        <v>0</v>
      </c>
      <c r="F2159" s="75">
        <f t="shared" si="99"/>
        <v>-0.16017661518942936</v>
      </c>
      <c r="G2159" s="26">
        <f t="shared" si="100"/>
        <v>0</v>
      </c>
      <c r="H2159" s="26">
        <f t="shared" si="101"/>
        <v>0</v>
      </c>
    </row>
    <row r="2160" spans="1:8" x14ac:dyDescent="0.25">
      <c r="A2160" s="12">
        <f>Riesgo!C2164</f>
        <v>0</v>
      </c>
      <c r="F2160" s="75">
        <f t="shared" si="99"/>
        <v>-0.16017661518942936</v>
      </c>
      <c r="G2160" s="26">
        <f t="shared" si="100"/>
        <v>0</v>
      </c>
      <c r="H2160" s="26">
        <f t="shared" si="101"/>
        <v>0</v>
      </c>
    </row>
    <row r="2161" spans="1:8" x14ac:dyDescent="0.25">
      <c r="A2161" s="12">
        <f>Riesgo!C2165</f>
        <v>5.0749122258087982E-2</v>
      </c>
      <c r="F2161" s="75">
        <f t="shared" si="99"/>
        <v>-0.10942749293134138</v>
      </c>
      <c r="G2161" s="26">
        <f t="shared" si="100"/>
        <v>-1.3103259679936976E-3</v>
      </c>
      <c r="H2161" s="26">
        <f t="shared" si="101"/>
        <v>1.4338568560038337E-4</v>
      </c>
    </row>
    <row r="2162" spans="1:8" x14ac:dyDescent="0.25">
      <c r="A2162" s="12">
        <f>Riesgo!C2166</f>
        <v>0</v>
      </c>
      <c r="F2162" s="75">
        <f t="shared" si="99"/>
        <v>-0.16017661518942936</v>
      </c>
      <c r="G2162" s="26">
        <f t="shared" si="100"/>
        <v>0</v>
      </c>
      <c r="H2162" s="26">
        <f t="shared" si="101"/>
        <v>0</v>
      </c>
    </row>
    <row r="2163" spans="1:8" x14ac:dyDescent="0.25">
      <c r="A2163" s="12">
        <f>Riesgo!C2167</f>
        <v>0.52580663243497838</v>
      </c>
      <c r="F2163" s="75">
        <f t="shared" si="99"/>
        <v>0.365630017245549</v>
      </c>
      <c r="G2163" s="26">
        <f t="shared" si="100"/>
        <v>4.887936202197634E-2</v>
      </c>
      <c r="H2163" s="26">
        <f t="shared" si="101"/>
        <v>1.7871761979046642E-2</v>
      </c>
    </row>
    <row r="2164" spans="1:8" x14ac:dyDescent="0.25">
      <c r="A2164" s="12">
        <f>Riesgo!C2168</f>
        <v>0</v>
      </c>
      <c r="F2164" s="75">
        <f t="shared" si="99"/>
        <v>-0.16017661518942936</v>
      </c>
      <c r="G2164" s="26">
        <f t="shared" si="100"/>
        <v>0</v>
      </c>
      <c r="H2164" s="26">
        <f t="shared" si="101"/>
        <v>0</v>
      </c>
    </row>
    <row r="2165" spans="1:8" x14ac:dyDescent="0.25">
      <c r="A2165" s="12">
        <f>Riesgo!C2169</f>
        <v>0</v>
      </c>
      <c r="F2165" s="75">
        <f t="shared" si="99"/>
        <v>-0.16017661518942936</v>
      </c>
      <c r="G2165" s="26">
        <f t="shared" si="100"/>
        <v>0</v>
      </c>
      <c r="H2165" s="26">
        <f t="shared" si="101"/>
        <v>0</v>
      </c>
    </row>
    <row r="2166" spans="1:8" x14ac:dyDescent="0.25">
      <c r="A2166" s="12">
        <f>Riesgo!C2170</f>
        <v>0</v>
      </c>
      <c r="F2166" s="75">
        <f t="shared" si="99"/>
        <v>-0.16017661518942936</v>
      </c>
      <c r="G2166" s="26">
        <f t="shared" si="100"/>
        <v>0</v>
      </c>
      <c r="H2166" s="26">
        <f t="shared" si="101"/>
        <v>0</v>
      </c>
    </row>
    <row r="2167" spans="1:8" x14ac:dyDescent="0.25">
      <c r="A2167" s="12">
        <f>Riesgo!C2171</f>
        <v>0</v>
      </c>
      <c r="F2167" s="75">
        <f t="shared" si="99"/>
        <v>-0.16017661518942936</v>
      </c>
      <c r="G2167" s="26">
        <f t="shared" si="100"/>
        <v>0</v>
      </c>
      <c r="H2167" s="26">
        <f t="shared" si="101"/>
        <v>0</v>
      </c>
    </row>
    <row r="2168" spans="1:8" x14ac:dyDescent="0.25">
      <c r="A2168" s="12">
        <f>Riesgo!C2172</f>
        <v>0</v>
      </c>
      <c r="F2168" s="75">
        <f t="shared" si="99"/>
        <v>-0.16017661518942936</v>
      </c>
      <c r="G2168" s="26">
        <f t="shared" si="100"/>
        <v>0</v>
      </c>
      <c r="H2168" s="26">
        <f t="shared" si="101"/>
        <v>0</v>
      </c>
    </row>
    <row r="2169" spans="1:8" x14ac:dyDescent="0.25">
      <c r="A2169" s="12">
        <f>Riesgo!C2173</f>
        <v>0</v>
      </c>
      <c r="F2169" s="75">
        <f t="shared" si="99"/>
        <v>-0.16017661518942936</v>
      </c>
      <c r="G2169" s="26">
        <f t="shared" si="100"/>
        <v>0</v>
      </c>
      <c r="H2169" s="26">
        <f t="shared" si="101"/>
        <v>0</v>
      </c>
    </row>
    <row r="2170" spans="1:8" x14ac:dyDescent="0.25">
      <c r="A2170" s="12">
        <f>Riesgo!C2174</f>
        <v>4.479698297706948E-2</v>
      </c>
      <c r="F2170" s="75">
        <f t="shared" si="99"/>
        <v>-0.11537963221235988</v>
      </c>
      <c r="G2170" s="26">
        <f t="shared" si="100"/>
        <v>-1.5359866843509548E-3</v>
      </c>
      <c r="H2170" s="26">
        <f t="shared" si="101"/>
        <v>1.7722157872349529E-4</v>
      </c>
    </row>
    <row r="2171" spans="1:8" x14ac:dyDescent="0.25">
      <c r="A2171" s="12">
        <f>Riesgo!C2175</f>
        <v>7.7612621010038921E-2</v>
      </c>
      <c r="F2171" s="75">
        <f t="shared" si="99"/>
        <v>-8.2563994179390435E-2</v>
      </c>
      <c r="G2171" s="26">
        <f t="shared" si="100"/>
        <v>-5.6282331998811234E-4</v>
      </c>
      <c r="H2171" s="26">
        <f t="shared" si="101"/>
        <v>4.6468941315523707E-5</v>
      </c>
    </row>
    <row r="2172" spans="1:8" x14ac:dyDescent="0.25">
      <c r="A2172" s="12">
        <f>Riesgo!C2176</f>
        <v>0</v>
      </c>
      <c r="F2172" s="75">
        <f t="shared" si="99"/>
        <v>-0.16017661518942936</v>
      </c>
      <c r="G2172" s="26">
        <f t="shared" si="100"/>
        <v>0</v>
      </c>
      <c r="H2172" s="26">
        <f t="shared" si="101"/>
        <v>0</v>
      </c>
    </row>
    <row r="2173" spans="1:8" x14ac:dyDescent="0.25">
      <c r="A2173" s="12">
        <f>Riesgo!C2177</f>
        <v>0</v>
      </c>
      <c r="F2173" s="75">
        <f t="shared" si="99"/>
        <v>-0.16017661518942936</v>
      </c>
      <c r="G2173" s="26">
        <f t="shared" si="100"/>
        <v>0</v>
      </c>
      <c r="H2173" s="26">
        <f t="shared" si="101"/>
        <v>0</v>
      </c>
    </row>
    <row r="2174" spans="1:8" x14ac:dyDescent="0.25">
      <c r="A2174" s="12">
        <f>Riesgo!C2178</f>
        <v>0.3241958219352396</v>
      </c>
      <c r="F2174" s="75">
        <f t="shared" si="99"/>
        <v>0.16401920674581025</v>
      </c>
      <c r="G2174" s="26">
        <f t="shared" si="100"/>
        <v>4.4124939354113716E-3</v>
      </c>
      <c r="H2174" s="26">
        <f t="shared" si="101"/>
        <v>7.2373375505687169E-4</v>
      </c>
    </row>
    <row r="2175" spans="1:8" x14ac:dyDescent="0.25">
      <c r="A2175" s="12">
        <f>Riesgo!C2179</f>
        <v>0</v>
      </c>
      <c r="F2175" s="75">
        <f t="shared" si="99"/>
        <v>-0.16017661518942936</v>
      </c>
      <c r="G2175" s="26">
        <f t="shared" si="100"/>
        <v>0</v>
      </c>
      <c r="H2175" s="26">
        <f t="shared" si="101"/>
        <v>0</v>
      </c>
    </row>
    <row r="2176" spans="1:8" x14ac:dyDescent="0.25">
      <c r="A2176" s="12">
        <f>Riesgo!C2180</f>
        <v>0.78523524912525322</v>
      </c>
      <c r="F2176" s="75">
        <f t="shared" si="99"/>
        <v>0.62505863393582384</v>
      </c>
      <c r="G2176" s="26">
        <f t="shared" si="100"/>
        <v>0.24420934308987968</v>
      </c>
      <c r="H2176" s="26">
        <f t="shared" si="101"/>
        <v>0.15264515838612511</v>
      </c>
    </row>
    <row r="2177" spans="1:8" x14ac:dyDescent="0.25">
      <c r="A2177" s="12">
        <f>Riesgo!C2181</f>
        <v>0</v>
      </c>
      <c r="F2177" s="75">
        <f t="shared" si="99"/>
        <v>-0.16017661518942936</v>
      </c>
      <c r="G2177" s="26">
        <f t="shared" si="100"/>
        <v>0</v>
      </c>
      <c r="H2177" s="26">
        <f t="shared" si="101"/>
        <v>0</v>
      </c>
    </row>
    <row r="2178" spans="1:8" x14ac:dyDescent="0.25">
      <c r="A2178" s="12">
        <f>Riesgo!C2182</f>
        <v>0.24803455978995301</v>
      </c>
      <c r="F2178" s="75">
        <f t="shared" si="99"/>
        <v>8.7857944600523652E-2</v>
      </c>
      <c r="G2178" s="26">
        <f t="shared" si="100"/>
        <v>6.7817709354316635E-4</v>
      </c>
      <c r="H2178" s="26">
        <f t="shared" si="101"/>
        <v>5.9583245513859651E-5</v>
      </c>
    </row>
    <row r="2179" spans="1:8" x14ac:dyDescent="0.25">
      <c r="A2179" s="12">
        <f>Riesgo!C2183</f>
        <v>0.3701199425204616</v>
      </c>
      <c r="F2179" s="75">
        <f t="shared" ref="F2179:F2242" si="102">A2179-$D$4</f>
        <v>0.20994332733103224</v>
      </c>
      <c r="G2179" s="26">
        <f t="shared" ref="G2179:G2242" si="103">IF(A2179=0,0,(A2179-D$4)^3)</f>
        <v>9.2535042291421316E-3</v>
      </c>
      <c r="H2179" s="26">
        <f t="shared" ref="H2179:H2242" si="104">IF(A2179=0,0,(A2179-D$4)^4)</f>
        <v>1.9427114673378778E-3</v>
      </c>
    </row>
    <row r="2180" spans="1:8" x14ac:dyDescent="0.25">
      <c r="A2180" s="12">
        <f>Riesgo!C2184</f>
        <v>0.37525541261178053</v>
      </c>
      <c r="F2180" s="75">
        <f t="shared" si="102"/>
        <v>0.21507879742235117</v>
      </c>
      <c r="G2180" s="26">
        <f t="shared" si="103"/>
        <v>9.9493062378605852E-3</v>
      </c>
      <c r="H2180" s="26">
        <f t="shared" si="104"/>
        <v>2.1398848208257519E-3</v>
      </c>
    </row>
    <row r="2181" spans="1:8" x14ac:dyDescent="0.25">
      <c r="A2181" s="12">
        <f>Riesgo!C2185</f>
        <v>0</v>
      </c>
      <c r="F2181" s="75">
        <f t="shared" si="102"/>
        <v>-0.16017661518942936</v>
      </c>
      <c r="G2181" s="26">
        <f t="shared" si="103"/>
        <v>0</v>
      </c>
      <c r="H2181" s="26">
        <f t="shared" si="104"/>
        <v>0</v>
      </c>
    </row>
    <row r="2182" spans="1:8" x14ac:dyDescent="0.25">
      <c r="A2182" s="12">
        <f>Riesgo!C2186</f>
        <v>0.20531214817662746</v>
      </c>
      <c r="F2182" s="75">
        <f t="shared" si="102"/>
        <v>4.5135532987198107E-2</v>
      </c>
      <c r="G2182" s="26">
        <f t="shared" si="103"/>
        <v>9.1950845227593318E-5</v>
      </c>
      <c r="H2182" s="26">
        <f t="shared" si="104"/>
        <v>4.1502504079707862E-6</v>
      </c>
    </row>
    <row r="2183" spans="1:8" x14ac:dyDescent="0.25">
      <c r="A2183" s="12">
        <f>Riesgo!C2187</f>
        <v>8.0653680688556051E-2</v>
      </c>
      <c r="F2183" s="75">
        <f t="shared" si="102"/>
        <v>-7.9522934500873305E-2</v>
      </c>
      <c r="G2183" s="26">
        <f t="shared" si="103"/>
        <v>-5.0289485579842912E-4</v>
      </c>
      <c r="H2183" s="26">
        <f t="shared" si="104"/>
        <v>3.99916746784846E-5</v>
      </c>
    </row>
    <row r="2184" spans="1:8" x14ac:dyDescent="0.25">
      <c r="A2184" s="12">
        <f>Riesgo!C2188</f>
        <v>0.57817480745331029</v>
      </c>
      <c r="F2184" s="75">
        <f t="shared" si="102"/>
        <v>0.41799819226388091</v>
      </c>
      <c r="G2184" s="26">
        <f t="shared" si="103"/>
        <v>7.303368443944093E-2</v>
      </c>
      <c r="H2184" s="26">
        <f t="shared" si="104"/>
        <v>3.0527948070057039E-2</v>
      </c>
    </row>
    <row r="2185" spans="1:8" x14ac:dyDescent="0.25">
      <c r="A2185" s="12">
        <f>Riesgo!C2189</f>
        <v>7.4741070461553344E-2</v>
      </c>
      <c r="F2185" s="75">
        <f t="shared" si="102"/>
        <v>-8.5435544727876012E-2</v>
      </c>
      <c r="G2185" s="26">
        <f t="shared" si="103"/>
        <v>-6.2361388789774835E-4</v>
      </c>
      <c r="H2185" s="26">
        <f t="shared" si="104"/>
        <v>5.3278792212412736E-5</v>
      </c>
    </row>
    <row r="2186" spans="1:8" x14ac:dyDescent="0.25">
      <c r="A2186" s="12">
        <f>Riesgo!C2190</f>
        <v>0</v>
      </c>
      <c r="F2186" s="75">
        <f t="shared" si="102"/>
        <v>-0.16017661518942936</v>
      </c>
      <c r="G2186" s="26">
        <f t="shared" si="103"/>
        <v>0</v>
      </c>
      <c r="H2186" s="26">
        <f t="shared" si="104"/>
        <v>0</v>
      </c>
    </row>
    <row r="2187" spans="1:8" x14ac:dyDescent="0.25">
      <c r="A2187" s="12">
        <f>Riesgo!C2191</f>
        <v>0</v>
      </c>
      <c r="F2187" s="75">
        <f t="shared" si="102"/>
        <v>-0.16017661518942936</v>
      </c>
      <c r="G2187" s="26">
        <f t="shared" si="103"/>
        <v>0</v>
      </c>
      <c r="H2187" s="26">
        <f t="shared" si="104"/>
        <v>0</v>
      </c>
    </row>
    <row r="2188" spans="1:8" x14ac:dyDescent="0.25">
      <c r="A2188" s="12">
        <f>Riesgo!C2192</f>
        <v>0</v>
      </c>
      <c r="F2188" s="75">
        <f t="shared" si="102"/>
        <v>-0.16017661518942936</v>
      </c>
      <c r="G2188" s="26">
        <f t="shared" si="103"/>
        <v>0</v>
      </c>
      <c r="H2188" s="26">
        <f t="shared" si="104"/>
        <v>0</v>
      </c>
    </row>
    <row r="2189" spans="1:8" x14ac:dyDescent="0.25">
      <c r="A2189" s="12">
        <f>Riesgo!C2193</f>
        <v>0</v>
      </c>
      <c r="F2189" s="75">
        <f t="shared" si="102"/>
        <v>-0.16017661518942936</v>
      </c>
      <c r="G2189" s="26">
        <f t="shared" si="103"/>
        <v>0</v>
      </c>
      <c r="H2189" s="26">
        <f t="shared" si="104"/>
        <v>0</v>
      </c>
    </row>
    <row r="2190" spans="1:8" x14ac:dyDescent="0.25">
      <c r="A2190" s="12">
        <f>Riesgo!C2194</f>
        <v>0</v>
      </c>
      <c r="F2190" s="75">
        <f t="shared" si="102"/>
        <v>-0.16017661518942936</v>
      </c>
      <c r="G2190" s="26">
        <f t="shared" si="103"/>
        <v>0</v>
      </c>
      <c r="H2190" s="26">
        <f t="shared" si="104"/>
        <v>0</v>
      </c>
    </row>
    <row r="2191" spans="1:8" x14ac:dyDescent="0.25">
      <c r="A2191" s="12">
        <f>Riesgo!C2195</f>
        <v>0.27655347047596784</v>
      </c>
      <c r="F2191" s="75">
        <f t="shared" si="102"/>
        <v>0.11637685528653849</v>
      </c>
      <c r="G2191" s="26">
        <f t="shared" si="103"/>
        <v>1.5761583706555716E-3</v>
      </c>
      <c r="H2191" s="26">
        <f t="shared" si="104"/>
        <v>1.8342835461044975E-4</v>
      </c>
    </row>
    <row r="2192" spans="1:8" x14ac:dyDescent="0.25">
      <c r="A2192" s="12">
        <f>Riesgo!C2196</f>
        <v>0.2928233279592185</v>
      </c>
      <c r="F2192" s="75">
        <f t="shared" si="102"/>
        <v>0.13264671276978915</v>
      </c>
      <c r="G2192" s="26">
        <f t="shared" si="103"/>
        <v>2.333938862394907E-3</v>
      </c>
      <c r="H2192" s="26">
        <f t="shared" si="104"/>
        <v>3.095893179023457E-4</v>
      </c>
    </row>
    <row r="2193" spans="1:8" x14ac:dyDescent="0.25">
      <c r="A2193" s="12">
        <f>Riesgo!C2197</f>
        <v>0</v>
      </c>
      <c r="F2193" s="75">
        <f t="shared" si="102"/>
        <v>-0.16017661518942936</v>
      </c>
      <c r="G2193" s="26">
        <f t="shared" si="103"/>
        <v>0</v>
      </c>
      <c r="H2193" s="26">
        <f t="shared" si="104"/>
        <v>0</v>
      </c>
    </row>
    <row r="2194" spans="1:8" x14ac:dyDescent="0.25">
      <c r="A2194" s="12">
        <f>Riesgo!C2198</f>
        <v>5.7769064210362792E-2</v>
      </c>
      <c r="F2194" s="75">
        <f t="shared" si="102"/>
        <v>-0.10240755097906656</v>
      </c>
      <c r="G2194" s="26">
        <f t="shared" si="103"/>
        <v>-1.0739793747789115E-3</v>
      </c>
      <c r="H2194" s="26">
        <f t="shared" si="104"/>
        <v>1.0998359757313742E-4</v>
      </c>
    </row>
    <row r="2195" spans="1:8" x14ac:dyDescent="0.25">
      <c r="A2195" s="12">
        <f>Riesgo!C2199</f>
        <v>0</v>
      </c>
      <c r="F2195" s="75">
        <f t="shared" si="102"/>
        <v>-0.16017661518942936</v>
      </c>
      <c r="G2195" s="26">
        <f t="shared" si="103"/>
        <v>0</v>
      </c>
      <c r="H2195" s="26">
        <f t="shared" si="104"/>
        <v>0</v>
      </c>
    </row>
    <row r="2196" spans="1:8" x14ac:dyDescent="0.25">
      <c r="A2196" s="12">
        <f>Riesgo!C2200</f>
        <v>5.5120114486095599E-2</v>
      </c>
      <c r="F2196" s="75">
        <f t="shared" si="102"/>
        <v>-0.10505650070333375</v>
      </c>
      <c r="G2196" s="26">
        <f t="shared" si="103"/>
        <v>-1.159494766526918E-3</v>
      </c>
      <c r="H2196" s="26">
        <f t="shared" si="104"/>
        <v>1.2181246275514698E-4</v>
      </c>
    </row>
    <row r="2197" spans="1:8" x14ac:dyDescent="0.25">
      <c r="A2197" s="12">
        <f>Riesgo!C2201</f>
        <v>0.15453052302144632</v>
      </c>
      <c r="F2197" s="75">
        <f t="shared" si="102"/>
        <v>-5.6460921679830356E-3</v>
      </c>
      <c r="G2197" s="26">
        <f t="shared" si="103"/>
        <v>-1.7998814048364897E-7</v>
      </c>
      <c r="H2197" s="26">
        <f t="shared" si="104"/>
        <v>1.0162296303145608E-9</v>
      </c>
    </row>
    <row r="2198" spans="1:8" x14ac:dyDescent="0.25">
      <c r="A2198" s="12">
        <f>Riesgo!C2202</f>
        <v>0.48678604011874993</v>
      </c>
      <c r="F2198" s="75">
        <f t="shared" si="102"/>
        <v>0.32660942492932055</v>
      </c>
      <c r="G2198" s="26">
        <f t="shared" si="103"/>
        <v>3.4840641185677167E-2</v>
      </c>
      <c r="H2198" s="26">
        <f t="shared" si="104"/>
        <v>1.137928178182282E-2</v>
      </c>
    </row>
    <row r="2199" spans="1:8" x14ac:dyDescent="0.25">
      <c r="A2199" s="12">
        <f>Riesgo!C2203</f>
        <v>0</v>
      </c>
      <c r="F2199" s="75">
        <f t="shared" si="102"/>
        <v>-0.16017661518942936</v>
      </c>
      <c r="G2199" s="26">
        <f t="shared" si="103"/>
        <v>0</v>
      </c>
      <c r="H2199" s="26">
        <f t="shared" si="104"/>
        <v>0</v>
      </c>
    </row>
    <row r="2200" spans="1:8" x14ac:dyDescent="0.25">
      <c r="A2200" s="12">
        <f>Riesgo!C2204</f>
        <v>0</v>
      </c>
      <c r="F2200" s="75">
        <f t="shared" si="102"/>
        <v>-0.16017661518942936</v>
      </c>
      <c r="G2200" s="26">
        <f t="shared" si="103"/>
        <v>0</v>
      </c>
      <c r="H2200" s="26">
        <f t="shared" si="104"/>
        <v>0</v>
      </c>
    </row>
    <row r="2201" spans="1:8" x14ac:dyDescent="0.25">
      <c r="A2201" s="12">
        <f>Riesgo!C2205</f>
        <v>0.27254720011396494</v>
      </c>
      <c r="F2201" s="75">
        <f t="shared" si="102"/>
        <v>0.11237058492453558</v>
      </c>
      <c r="G2201" s="26">
        <f t="shared" si="103"/>
        <v>1.418920046724326E-3</v>
      </c>
      <c r="H2201" s="26">
        <f t="shared" si="104"/>
        <v>1.5944487561156187E-4</v>
      </c>
    </row>
    <row r="2202" spans="1:8" x14ac:dyDescent="0.25">
      <c r="A2202" s="12">
        <f>Riesgo!C2206</f>
        <v>0.62427827642847356</v>
      </c>
      <c r="F2202" s="75">
        <f t="shared" si="102"/>
        <v>0.46410166123904417</v>
      </c>
      <c r="G2202" s="26">
        <f t="shared" si="103"/>
        <v>9.9963020161744909E-2</v>
      </c>
      <c r="H2202" s="26">
        <f t="shared" si="104"/>
        <v>4.6393003719537876E-2</v>
      </c>
    </row>
    <row r="2203" spans="1:8" x14ac:dyDescent="0.25">
      <c r="A2203" s="12">
        <f>Riesgo!C2207</f>
        <v>0</v>
      </c>
      <c r="F2203" s="75">
        <f t="shared" si="102"/>
        <v>-0.16017661518942936</v>
      </c>
      <c r="G2203" s="26">
        <f t="shared" si="103"/>
        <v>0</v>
      </c>
      <c r="H2203" s="26">
        <f t="shared" si="104"/>
        <v>0</v>
      </c>
    </row>
    <row r="2204" spans="1:8" x14ac:dyDescent="0.25">
      <c r="A2204" s="12">
        <f>Riesgo!C2208</f>
        <v>0.52011466639135806</v>
      </c>
      <c r="F2204" s="75">
        <f t="shared" si="102"/>
        <v>0.35993805120192868</v>
      </c>
      <c r="G2204" s="26">
        <f t="shared" si="103"/>
        <v>4.6631918451737996E-2</v>
      </c>
      <c r="H2204" s="26">
        <f t="shared" si="104"/>
        <v>1.6784601851325832E-2</v>
      </c>
    </row>
    <row r="2205" spans="1:8" x14ac:dyDescent="0.25">
      <c r="A2205" s="12">
        <f>Riesgo!C2209</f>
        <v>0</v>
      </c>
      <c r="F2205" s="75">
        <f t="shared" si="102"/>
        <v>-0.16017661518942936</v>
      </c>
      <c r="G2205" s="26">
        <f t="shared" si="103"/>
        <v>0</v>
      </c>
      <c r="H2205" s="26">
        <f t="shared" si="104"/>
        <v>0</v>
      </c>
    </row>
    <row r="2206" spans="1:8" x14ac:dyDescent="0.25">
      <c r="A2206" s="12">
        <f>Riesgo!C2210</f>
        <v>0</v>
      </c>
      <c r="F2206" s="75">
        <f t="shared" si="102"/>
        <v>-0.16017661518942936</v>
      </c>
      <c r="G2206" s="26">
        <f t="shared" si="103"/>
        <v>0</v>
      </c>
      <c r="H2206" s="26">
        <f t="shared" si="104"/>
        <v>0</v>
      </c>
    </row>
    <row r="2207" spans="1:8" x14ac:dyDescent="0.25">
      <c r="A2207" s="12">
        <f>Riesgo!C2211</f>
        <v>0</v>
      </c>
      <c r="F2207" s="75">
        <f t="shared" si="102"/>
        <v>-0.16017661518942936</v>
      </c>
      <c r="G2207" s="26">
        <f t="shared" si="103"/>
        <v>0</v>
      </c>
      <c r="H2207" s="26">
        <f t="shared" si="104"/>
        <v>0</v>
      </c>
    </row>
    <row r="2208" spans="1:8" x14ac:dyDescent="0.25">
      <c r="A2208" s="12">
        <f>Riesgo!C2212</f>
        <v>0</v>
      </c>
      <c r="F2208" s="75">
        <f t="shared" si="102"/>
        <v>-0.16017661518942936</v>
      </c>
      <c r="G2208" s="26">
        <f t="shared" si="103"/>
        <v>0</v>
      </c>
      <c r="H2208" s="26">
        <f t="shared" si="104"/>
        <v>0</v>
      </c>
    </row>
    <row r="2209" spans="1:8" x14ac:dyDescent="0.25">
      <c r="A2209" s="12">
        <f>Riesgo!C2213</f>
        <v>5.8325941019332576E-2</v>
      </c>
      <c r="F2209" s="75">
        <f t="shared" si="102"/>
        <v>-0.10185067417009677</v>
      </c>
      <c r="G2209" s="26">
        <f t="shared" si="103"/>
        <v>-1.0565540621176265E-3</v>
      </c>
      <c r="H2209" s="26">
        <f t="shared" si="104"/>
        <v>1.0761074352383456E-4</v>
      </c>
    </row>
    <row r="2210" spans="1:8" x14ac:dyDescent="0.25">
      <c r="A2210" s="12">
        <f>Riesgo!C2214</f>
        <v>0.27527822204255276</v>
      </c>
      <c r="F2210" s="75">
        <f t="shared" si="102"/>
        <v>0.1151016068531234</v>
      </c>
      <c r="G2210" s="26">
        <f t="shared" si="103"/>
        <v>1.5249098147103028E-3</v>
      </c>
      <c r="H2210" s="26">
        <f t="shared" si="104"/>
        <v>1.7551956997925453E-4</v>
      </c>
    </row>
    <row r="2211" spans="1:8" x14ac:dyDescent="0.25">
      <c r="A2211" s="12">
        <f>Riesgo!C2215</f>
        <v>0</v>
      </c>
      <c r="F2211" s="75">
        <f t="shared" si="102"/>
        <v>-0.16017661518942936</v>
      </c>
      <c r="G2211" s="26">
        <f t="shared" si="103"/>
        <v>0</v>
      </c>
      <c r="H2211" s="26">
        <f t="shared" si="104"/>
        <v>0</v>
      </c>
    </row>
    <row r="2212" spans="1:8" x14ac:dyDescent="0.25">
      <c r="A2212" s="12">
        <f>Riesgo!C2216</f>
        <v>0</v>
      </c>
      <c r="F2212" s="75">
        <f t="shared" si="102"/>
        <v>-0.16017661518942936</v>
      </c>
      <c r="G2212" s="26">
        <f t="shared" si="103"/>
        <v>0</v>
      </c>
      <c r="H2212" s="26">
        <f t="shared" si="104"/>
        <v>0</v>
      </c>
    </row>
    <row r="2213" spans="1:8" x14ac:dyDescent="0.25">
      <c r="A2213" s="12">
        <f>Riesgo!C2217</f>
        <v>0</v>
      </c>
      <c r="F2213" s="75">
        <f t="shared" si="102"/>
        <v>-0.16017661518942936</v>
      </c>
      <c r="G2213" s="26">
        <f t="shared" si="103"/>
        <v>0</v>
      </c>
      <c r="H2213" s="26">
        <f t="shared" si="104"/>
        <v>0</v>
      </c>
    </row>
    <row r="2214" spans="1:8" x14ac:dyDescent="0.25">
      <c r="A2214" s="12">
        <f>Riesgo!C2218</f>
        <v>5.5814653557805988E-2</v>
      </c>
      <c r="F2214" s="75">
        <f t="shared" si="102"/>
        <v>-0.10436196163162337</v>
      </c>
      <c r="G2214" s="26">
        <f t="shared" si="103"/>
        <v>-1.1366498555072642E-3</v>
      </c>
      <c r="H2214" s="26">
        <f t="shared" si="104"/>
        <v>1.1862300860903936E-4</v>
      </c>
    </row>
    <row r="2215" spans="1:8" x14ac:dyDescent="0.25">
      <c r="A2215" s="12">
        <f>Riesgo!C2219</f>
        <v>0</v>
      </c>
      <c r="F2215" s="75">
        <f t="shared" si="102"/>
        <v>-0.16017661518942936</v>
      </c>
      <c r="G2215" s="26">
        <f t="shared" si="103"/>
        <v>0</v>
      </c>
      <c r="H2215" s="26">
        <f t="shared" si="104"/>
        <v>0</v>
      </c>
    </row>
    <row r="2216" spans="1:8" x14ac:dyDescent="0.25">
      <c r="A2216" s="12">
        <f>Riesgo!C2220</f>
        <v>0.96031318327732151</v>
      </c>
      <c r="F2216" s="75">
        <f t="shared" si="102"/>
        <v>0.80013656808789213</v>
      </c>
      <c r="G2216" s="26">
        <f t="shared" si="103"/>
        <v>0.51226225549332227</v>
      </c>
      <c r="H2216" s="26">
        <f t="shared" si="104"/>
        <v>0.40987976307138985</v>
      </c>
    </row>
    <row r="2217" spans="1:8" x14ac:dyDescent="0.25">
      <c r="A2217" s="12">
        <f>Riesgo!C2221</f>
        <v>0.1104406191164256</v>
      </c>
      <c r="F2217" s="75">
        <f t="shared" si="102"/>
        <v>-4.973599607300376E-2</v>
      </c>
      <c r="G2217" s="26">
        <f t="shared" si="103"/>
        <v>-1.2303040685798352E-4</v>
      </c>
      <c r="H2217" s="26">
        <f t="shared" si="104"/>
        <v>6.1190398323487233E-6</v>
      </c>
    </row>
    <row r="2218" spans="1:8" x14ac:dyDescent="0.25">
      <c r="A2218" s="12">
        <f>Riesgo!C2222</f>
        <v>0</v>
      </c>
      <c r="F2218" s="75">
        <f t="shared" si="102"/>
        <v>-0.16017661518942936</v>
      </c>
      <c r="G2218" s="26">
        <f t="shared" si="103"/>
        <v>0</v>
      </c>
      <c r="H2218" s="26">
        <f t="shared" si="104"/>
        <v>0</v>
      </c>
    </row>
    <row r="2219" spans="1:8" x14ac:dyDescent="0.25">
      <c r="A2219" s="12">
        <f>Riesgo!C2223</f>
        <v>0</v>
      </c>
      <c r="F2219" s="75">
        <f t="shared" si="102"/>
        <v>-0.16017661518942936</v>
      </c>
      <c r="G2219" s="26">
        <f t="shared" si="103"/>
        <v>0</v>
      </c>
      <c r="H2219" s="26">
        <f t="shared" si="104"/>
        <v>0</v>
      </c>
    </row>
    <row r="2220" spans="1:8" x14ac:dyDescent="0.25">
      <c r="A2220" s="12">
        <f>Riesgo!C2224</f>
        <v>0.57181813816503324</v>
      </c>
      <c r="F2220" s="75">
        <f t="shared" si="102"/>
        <v>0.41164152297560386</v>
      </c>
      <c r="G2220" s="26">
        <f t="shared" si="103"/>
        <v>6.9752138814986736E-2</v>
      </c>
      <c r="H2220" s="26">
        <f t="shared" si="104"/>
        <v>2.8712876652606873E-2</v>
      </c>
    </row>
    <row r="2221" spans="1:8" x14ac:dyDescent="0.25">
      <c r="A2221" s="12">
        <f>Riesgo!C2225</f>
        <v>0.56456848161906237</v>
      </c>
      <c r="F2221" s="75">
        <f t="shared" si="102"/>
        <v>0.40439186642963298</v>
      </c>
      <c r="G2221" s="26">
        <f t="shared" si="103"/>
        <v>6.6131326787581657E-2</v>
      </c>
      <c r="H2221" s="26">
        <f t="shared" si="104"/>
        <v>2.6742970669098132E-2</v>
      </c>
    </row>
    <row r="2222" spans="1:8" x14ac:dyDescent="0.25">
      <c r="A2222" s="12">
        <f>Riesgo!C2226</f>
        <v>0.13626571799565379</v>
      </c>
      <c r="F2222" s="75">
        <f t="shared" si="102"/>
        <v>-2.3910897193775565E-2</v>
      </c>
      <c r="G2222" s="26">
        <f t="shared" si="103"/>
        <v>-1.3670601273754918E-5</v>
      </c>
      <c r="H2222" s="26">
        <f t="shared" si="104"/>
        <v>3.2687634163385115E-7</v>
      </c>
    </row>
    <row r="2223" spans="1:8" x14ac:dyDescent="0.25">
      <c r="A2223" s="12">
        <f>Riesgo!C2227</f>
        <v>1</v>
      </c>
      <c r="F2223" s="75">
        <f t="shared" si="102"/>
        <v>0.83982338481057062</v>
      </c>
      <c r="G2223" s="26">
        <f t="shared" si="103"/>
        <v>0.59233021956767806</v>
      </c>
      <c r="H2223" s="26">
        <f t="shared" si="104"/>
        <v>0.49745276992291593</v>
      </c>
    </row>
    <row r="2224" spans="1:8" x14ac:dyDescent="0.25">
      <c r="A2224" s="12">
        <f>Riesgo!C2228</f>
        <v>0</v>
      </c>
      <c r="F2224" s="75">
        <f t="shared" si="102"/>
        <v>-0.16017661518942936</v>
      </c>
      <c r="G2224" s="26">
        <f t="shared" si="103"/>
        <v>0</v>
      </c>
      <c r="H2224" s="26">
        <f t="shared" si="104"/>
        <v>0</v>
      </c>
    </row>
    <row r="2225" spans="1:8" x14ac:dyDescent="0.25">
      <c r="A2225" s="12">
        <f>Riesgo!C2229</f>
        <v>0</v>
      </c>
      <c r="F2225" s="75">
        <f t="shared" si="102"/>
        <v>-0.16017661518942936</v>
      </c>
      <c r="G2225" s="26">
        <f t="shared" si="103"/>
        <v>0</v>
      </c>
      <c r="H2225" s="26">
        <f t="shared" si="104"/>
        <v>0</v>
      </c>
    </row>
    <row r="2226" spans="1:8" x14ac:dyDescent="0.25">
      <c r="A2226" s="12">
        <f>Riesgo!C2230</f>
        <v>0</v>
      </c>
      <c r="F2226" s="75">
        <f t="shared" si="102"/>
        <v>-0.16017661518942936</v>
      </c>
      <c r="G2226" s="26">
        <f t="shared" si="103"/>
        <v>0</v>
      </c>
      <c r="H2226" s="26">
        <f t="shared" si="104"/>
        <v>0</v>
      </c>
    </row>
    <row r="2227" spans="1:8" x14ac:dyDescent="0.25">
      <c r="A2227" s="12">
        <f>Riesgo!C2231</f>
        <v>0.13728789910795361</v>
      </c>
      <c r="F2227" s="75">
        <f t="shared" si="102"/>
        <v>-2.2888716081475746E-2</v>
      </c>
      <c r="G2227" s="26">
        <f t="shared" si="103"/>
        <v>-1.1991245546775689E-5</v>
      </c>
      <c r="H2227" s="26">
        <f t="shared" si="104"/>
        <v>2.7446421478340915E-7</v>
      </c>
    </row>
    <row r="2228" spans="1:8" x14ac:dyDescent="0.25">
      <c r="A2228" s="12">
        <f>Riesgo!C2232</f>
        <v>0.34598147387247685</v>
      </c>
      <c r="F2228" s="75">
        <f t="shared" si="102"/>
        <v>0.1858048586830475</v>
      </c>
      <c r="G2228" s="26">
        <f t="shared" si="103"/>
        <v>6.4146239142796645E-3</v>
      </c>
      <c r="H2228" s="26">
        <f t="shared" si="104"/>
        <v>1.19186828989763E-3</v>
      </c>
    </row>
    <row r="2229" spans="1:8" x14ac:dyDescent="0.25">
      <c r="A2229" s="12">
        <f>Riesgo!C2233</f>
        <v>0.27026649442362422</v>
      </c>
      <c r="F2229" s="75">
        <f t="shared" si="102"/>
        <v>0.11008987923419486</v>
      </c>
      <c r="G2229" s="26">
        <f t="shared" si="103"/>
        <v>1.3342652827586668E-3</v>
      </c>
      <c r="H2229" s="26">
        <f t="shared" si="104"/>
        <v>1.4688910384528047E-4</v>
      </c>
    </row>
    <row r="2230" spans="1:8" x14ac:dyDescent="0.25">
      <c r="A2230" s="12">
        <f>Riesgo!C2234</f>
        <v>0</v>
      </c>
      <c r="F2230" s="75">
        <f t="shared" si="102"/>
        <v>-0.16017661518942936</v>
      </c>
      <c r="G2230" s="26">
        <f t="shared" si="103"/>
        <v>0</v>
      </c>
      <c r="H2230" s="26">
        <f t="shared" si="104"/>
        <v>0</v>
      </c>
    </row>
    <row r="2231" spans="1:8" x14ac:dyDescent="0.25">
      <c r="A2231" s="12">
        <f>Riesgo!C2235</f>
        <v>0</v>
      </c>
      <c r="F2231" s="75">
        <f t="shared" si="102"/>
        <v>-0.16017661518942936</v>
      </c>
      <c r="G2231" s="26">
        <f t="shared" si="103"/>
        <v>0</v>
      </c>
      <c r="H2231" s="26">
        <f t="shared" si="104"/>
        <v>0</v>
      </c>
    </row>
    <row r="2232" spans="1:8" x14ac:dyDescent="0.25">
      <c r="A2232" s="12">
        <f>Riesgo!C2236</f>
        <v>0.90605054515781958</v>
      </c>
      <c r="F2232" s="75">
        <f t="shared" si="102"/>
        <v>0.74587392996839019</v>
      </c>
      <c r="G2232" s="26">
        <f t="shared" si="103"/>
        <v>0.41495049159885733</v>
      </c>
      <c r="H2232" s="26">
        <f t="shared" si="104"/>
        <v>0.30950075391115522</v>
      </c>
    </row>
    <row r="2233" spans="1:8" x14ac:dyDescent="0.25">
      <c r="A2233" s="12">
        <f>Riesgo!C2237</f>
        <v>0.20016925350313203</v>
      </c>
      <c r="F2233" s="75">
        <f t="shared" si="102"/>
        <v>3.9992638313702672E-2</v>
      </c>
      <c r="G2233" s="26">
        <f t="shared" si="103"/>
        <v>6.3964670408704882E-5</v>
      </c>
      <c r="H2233" s="26">
        <f t="shared" si="104"/>
        <v>2.5581159285105342E-6</v>
      </c>
    </row>
    <row r="2234" spans="1:8" x14ac:dyDescent="0.25">
      <c r="A2234" s="12">
        <f>Riesgo!C2238</f>
        <v>4.3387513763913636E-2</v>
      </c>
      <c r="F2234" s="75">
        <f t="shared" si="102"/>
        <v>-0.11678910142551571</v>
      </c>
      <c r="G2234" s="26">
        <f t="shared" si="103"/>
        <v>-1.5929676307125235E-3</v>
      </c>
      <c r="H2234" s="26">
        <f t="shared" si="104"/>
        <v>1.8604125819084838E-4</v>
      </c>
    </row>
    <row r="2235" spans="1:8" x14ac:dyDescent="0.25">
      <c r="A2235" s="12">
        <f>Riesgo!C2239</f>
        <v>0.67964534174567348</v>
      </c>
      <c r="F2235" s="75">
        <f t="shared" si="102"/>
        <v>0.5194687265562441</v>
      </c>
      <c r="G2235" s="26">
        <f t="shared" si="103"/>
        <v>0.14017747114476889</v>
      </c>
      <c r="H2235" s="26">
        <f t="shared" si="104"/>
        <v>7.281781242744774E-2</v>
      </c>
    </row>
    <row r="2236" spans="1:8" x14ac:dyDescent="0.25">
      <c r="A2236" s="12">
        <f>Riesgo!C2240</f>
        <v>9.8579974480549754E-2</v>
      </c>
      <c r="F2236" s="75">
        <f t="shared" si="102"/>
        <v>-6.1596640708879602E-2</v>
      </c>
      <c r="G2236" s="26">
        <f t="shared" si="103"/>
        <v>-2.337066569902585E-4</v>
      </c>
      <c r="H2236" s="26">
        <f t="shared" si="104"/>
        <v>1.4395544981902319E-5</v>
      </c>
    </row>
    <row r="2237" spans="1:8" x14ac:dyDescent="0.25">
      <c r="A2237" s="12">
        <f>Riesgo!C2241</f>
        <v>0.35459896410611691</v>
      </c>
      <c r="F2237" s="75">
        <f t="shared" si="102"/>
        <v>0.19442234891668755</v>
      </c>
      <c r="G2237" s="26">
        <f t="shared" si="103"/>
        <v>7.3491744631728924E-3</v>
      </c>
      <c r="H2237" s="26">
        <f t="shared" si="104"/>
        <v>1.4288437617286098E-3</v>
      </c>
    </row>
    <row r="2238" spans="1:8" x14ac:dyDescent="0.25">
      <c r="A2238" s="12">
        <f>Riesgo!C2242</f>
        <v>0</v>
      </c>
      <c r="F2238" s="75">
        <f t="shared" si="102"/>
        <v>-0.16017661518942936</v>
      </c>
      <c r="G2238" s="26">
        <f t="shared" si="103"/>
        <v>0</v>
      </c>
      <c r="H2238" s="26">
        <f t="shared" si="104"/>
        <v>0</v>
      </c>
    </row>
    <row r="2239" spans="1:8" x14ac:dyDescent="0.25">
      <c r="A2239" s="12">
        <f>Riesgo!C2243</f>
        <v>0.11555984524766832</v>
      </c>
      <c r="F2239" s="75">
        <f t="shared" si="102"/>
        <v>-4.4616769941761031E-2</v>
      </c>
      <c r="G2239" s="26">
        <f t="shared" si="103"/>
        <v>-8.8816647925477022E-5</v>
      </c>
      <c r="H2239" s="26">
        <f t="shared" si="104"/>
        <v>3.9627119474893957E-6</v>
      </c>
    </row>
    <row r="2240" spans="1:8" x14ac:dyDescent="0.25">
      <c r="A2240" s="12">
        <f>Riesgo!C2244</f>
        <v>0</v>
      </c>
      <c r="F2240" s="75">
        <f t="shared" si="102"/>
        <v>-0.16017661518942936</v>
      </c>
      <c r="G2240" s="26">
        <f t="shared" si="103"/>
        <v>0</v>
      </c>
      <c r="H2240" s="26">
        <f t="shared" si="104"/>
        <v>0</v>
      </c>
    </row>
    <row r="2241" spans="1:8" x14ac:dyDescent="0.25">
      <c r="A2241" s="12">
        <f>Riesgo!C2245</f>
        <v>0</v>
      </c>
      <c r="F2241" s="75">
        <f t="shared" si="102"/>
        <v>-0.16017661518942936</v>
      </c>
      <c r="G2241" s="26">
        <f t="shared" si="103"/>
        <v>0</v>
      </c>
      <c r="H2241" s="26">
        <f t="shared" si="104"/>
        <v>0</v>
      </c>
    </row>
    <row r="2242" spans="1:8" x14ac:dyDescent="0.25">
      <c r="A2242" s="12">
        <f>Riesgo!C2246</f>
        <v>7.0789024104791071E-2</v>
      </c>
      <c r="F2242" s="75">
        <f t="shared" si="102"/>
        <v>-8.9387591084638285E-2</v>
      </c>
      <c r="G2242" s="26">
        <f t="shared" si="103"/>
        <v>-7.1421949573950076E-4</v>
      </c>
      <c r="H2242" s="26">
        <f t="shared" si="104"/>
        <v>6.3842360229839044E-5</v>
      </c>
    </row>
    <row r="2243" spans="1:8" x14ac:dyDescent="0.25">
      <c r="A2243" s="12">
        <f>Riesgo!C2247</f>
        <v>0</v>
      </c>
      <c r="F2243" s="75">
        <f t="shared" ref="F2243:F2306" si="105">A2243-$D$4</f>
        <v>-0.16017661518942936</v>
      </c>
      <c r="G2243" s="26">
        <f t="shared" ref="G2243:G2306" si="106">IF(A2243=0,0,(A2243-D$4)^3)</f>
        <v>0</v>
      </c>
      <c r="H2243" s="26">
        <f t="shared" ref="H2243:H2306" si="107">IF(A2243=0,0,(A2243-D$4)^4)</f>
        <v>0</v>
      </c>
    </row>
    <row r="2244" spans="1:8" x14ac:dyDescent="0.25">
      <c r="A2244" s="12">
        <f>Riesgo!C2248</f>
        <v>0</v>
      </c>
      <c r="F2244" s="75">
        <f t="shared" si="105"/>
        <v>-0.16017661518942936</v>
      </c>
      <c r="G2244" s="26">
        <f t="shared" si="106"/>
        <v>0</v>
      </c>
      <c r="H2244" s="26">
        <f t="shared" si="107"/>
        <v>0</v>
      </c>
    </row>
    <row r="2245" spans="1:8" x14ac:dyDescent="0.25">
      <c r="A2245" s="12">
        <f>Riesgo!C2249</f>
        <v>0.76281523955807529</v>
      </c>
      <c r="F2245" s="75">
        <f t="shared" si="105"/>
        <v>0.6026386243686459</v>
      </c>
      <c r="G2245" s="26">
        <f t="shared" si="106"/>
        <v>0.21886226489853963</v>
      </c>
      <c r="H2245" s="26">
        <f t="shared" si="107"/>
        <v>0.1318948542446621</v>
      </c>
    </row>
    <row r="2246" spans="1:8" x14ac:dyDescent="0.25">
      <c r="A2246" s="12">
        <f>Riesgo!C2250</f>
        <v>0</v>
      </c>
      <c r="F2246" s="75">
        <f t="shared" si="105"/>
        <v>-0.16017661518942936</v>
      </c>
      <c r="G2246" s="26">
        <f t="shared" si="106"/>
        <v>0</v>
      </c>
      <c r="H2246" s="26">
        <f t="shared" si="107"/>
        <v>0</v>
      </c>
    </row>
    <row r="2247" spans="1:8" x14ac:dyDescent="0.25">
      <c r="A2247" s="12">
        <f>Riesgo!C2251</f>
        <v>0.17579451458295808</v>
      </c>
      <c r="F2247" s="75">
        <f t="shared" si="105"/>
        <v>1.5617899393528728E-2</v>
      </c>
      <c r="G2247" s="26">
        <f t="shared" si="106"/>
        <v>3.809498989134121E-6</v>
      </c>
      <c r="H2247" s="26">
        <f t="shared" si="107"/>
        <v>5.9496371952046088E-8</v>
      </c>
    </row>
    <row r="2248" spans="1:8" x14ac:dyDescent="0.25">
      <c r="A2248" s="12">
        <f>Riesgo!C2252</f>
        <v>0</v>
      </c>
      <c r="F2248" s="75">
        <f t="shared" si="105"/>
        <v>-0.16017661518942936</v>
      </c>
      <c r="G2248" s="26">
        <f t="shared" si="106"/>
        <v>0</v>
      </c>
      <c r="H2248" s="26">
        <f t="shared" si="107"/>
        <v>0</v>
      </c>
    </row>
    <row r="2249" spans="1:8" x14ac:dyDescent="0.25">
      <c r="A2249" s="12">
        <f>Riesgo!C2253</f>
        <v>0</v>
      </c>
      <c r="F2249" s="75">
        <f t="shared" si="105"/>
        <v>-0.16017661518942936</v>
      </c>
      <c r="G2249" s="26">
        <f t="shared" si="106"/>
        <v>0</v>
      </c>
      <c r="H2249" s="26">
        <f t="shared" si="107"/>
        <v>0</v>
      </c>
    </row>
    <row r="2250" spans="1:8" x14ac:dyDescent="0.25">
      <c r="A2250" s="12">
        <f>Riesgo!C2254</f>
        <v>0.39596021531976855</v>
      </c>
      <c r="F2250" s="75">
        <f t="shared" si="105"/>
        <v>0.23578360013033919</v>
      </c>
      <c r="G2250" s="26">
        <f t="shared" si="106"/>
        <v>1.3108131323308087E-2</v>
      </c>
      <c r="H2250" s="26">
        <f t="shared" si="107"/>
        <v>3.0906823943908481E-3</v>
      </c>
    </row>
    <row r="2251" spans="1:8" x14ac:dyDescent="0.25">
      <c r="A2251" s="12">
        <f>Riesgo!C2255</f>
        <v>0</v>
      </c>
      <c r="F2251" s="75">
        <f t="shared" si="105"/>
        <v>-0.16017661518942936</v>
      </c>
      <c r="G2251" s="26">
        <f t="shared" si="106"/>
        <v>0</v>
      </c>
      <c r="H2251" s="26">
        <f t="shared" si="107"/>
        <v>0</v>
      </c>
    </row>
    <row r="2252" spans="1:8" x14ac:dyDescent="0.25">
      <c r="A2252" s="12">
        <f>Riesgo!C2256</f>
        <v>7.7297008402335152E-2</v>
      </c>
      <c r="F2252" s="75">
        <f t="shared" si="105"/>
        <v>-8.2879606787094204E-2</v>
      </c>
      <c r="G2252" s="26">
        <f t="shared" si="106"/>
        <v>-5.6930244086073609E-4</v>
      </c>
      <c r="H2252" s="26">
        <f t="shared" si="107"/>
        <v>4.7183562441470763E-5</v>
      </c>
    </row>
    <row r="2253" spans="1:8" x14ac:dyDescent="0.25">
      <c r="A2253" s="12">
        <f>Riesgo!C2257</f>
        <v>0</v>
      </c>
      <c r="F2253" s="75">
        <f t="shared" si="105"/>
        <v>-0.16017661518942936</v>
      </c>
      <c r="G2253" s="26">
        <f t="shared" si="106"/>
        <v>0</v>
      </c>
      <c r="H2253" s="26">
        <f t="shared" si="107"/>
        <v>0</v>
      </c>
    </row>
    <row r="2254" spans="1:8" x14ac:dyDescent="0.25">
      <c r="A2254" s="12">
        <f>Riesgo!C2258</f>
        <v>0.1139319262295127</v>
      </c>
      <c r="F2254" s="75">
        <f t="shared" si="105"/>
        <v>-4.6244688959916652E-2</v>
      </c>
      <c r="G2254" s="26">
        <f t="shared" si="106"/>
        <v>-9.8897562598556946E-5</v>
      </c>
      <c r="H2254" s="26">
        <f t="shared" si="107"/>
        <v>4.573487021264152E-6</v>
      </c>
    </row>
    <row r="2255" spans="1:8" x14ac:dyDescent="0.25">
      <c r="A2255" s="12">
        <f>Riesgo!C2259</f>
        <v>0</v>
      </c>
      <c r="F2255" s="75">
        <f t="shared" si="105"/>
        <v>-0.16017661518942936</v>
      </c>
      <c r="G2255" s="26">
        <f t="shared" si="106"/>
        <v>0</v>
      </c>
      <c r="H2255" s="26">
        <f t="shared" si="107"/>
        <v>0</v>
      </c>
    </row>
    <row r="2256" spans="1:8" x14ac:dyDescent="0.25">
      <c r="A2256" s="12">
        <f>Riesgo!C2260</f>
        <v>0</v>
      </c>
      <c r="F2256" s="75">
        <f t="shared" si="105"/>
        <v>-0.16017661518942936</v>
      </c>
      <c r="G2256" s="26">
        <f t="shared" si="106"/>
        <v>0</v>
      </c>
      <c r="H2256" s="26">
        <f t="shared" si="107"/>
        <v>0</v>
      </c>
    </row>
    <row r="2257" spans="1:8" x14ac:dyDescent="0.25">
      <c r="A2257" s="12">
        <f>Riesgo!C2261</f>
        <v>0.43826891226537201</v>
      </c>
      <c r="F2257" s="75">
        <f t="shared" si="105"/>
        <v>0.27809229707594263</v>
      </c>
      <c r="G2257" s="26">
        <f t="shared" si="106"/>
        <v>2.1506358367075394E-2</v>
      </c>
      <c r="H2257" s="26">
        <f t="shared" si="107"/>
        <v>5.9807526000384154E-3</v>
      </c>
    </row>
    <row r="2258" spans="1:8" x14ac:dyDescent="0.25">
      <c r="A2258" s="12">
        <f>Riesgo!C2262</f>
        <v>0</v>
      </c>
      <c r="F2258" s="75">
        <f t="shared" si="105"/>
        <v>-0.16017661518942936</v>
      </c>
      <c r="G2258" s="26">
        <f t="shared" si="106"/>
        <v>0</v>
      </c>
      <c r="H2258" s="26">
        <f t="shared" si="107"/>
        <v>0</v>
      </c>
    </row>
    <row r="2259" spans="1:8" x14ac:dyDescent="0.25">
      <c r="A2259" s="12">
        <f>Riesgo!C2263</f>
        <v>0</v>
      </c>
      <c r="F2259" s="75">
        <f t="shared" si="105"/>
        <v>-0.16017661518942936</v>
      </c>
      <c r="G2259" s="26">
        <f t="shared" si="106"/>
        <v>0</v>
      </c>
      <c r="H2259" s="26">
        <f t="shared" si="107"/>
        <v>0</v>
      </c>
    </row>
    <row r="2260" spans="1:8" x14ac:dyDescent="0.25">
      <c r="A2260" s="12">
        <f>Riesgo!C2264</f>
        <v>0</v>
      </c>
      <c r="F2260" s="75">
        <f t="shared" si="105"/>
        <v>-0.16017661518942936</v>
      </c>
      <c r="G2260" s="26">
        <f t="shared" si="106"/>
        <v>0</v>
      </c>
      <c r="H2260" s="26">
        <f t="shared" si="107"/>
        <v>0</v>
      </c>
    </row>
    <row r="2261" spans="1:8" x14ac:dyDescent="0.25">
      <c r="A2261" s="12">
        <f>Riesgo!C2265</f>
        <v>0</v>
      </c>
      <c r="F2261" s="75">
        <f t="shared" si="105"/>
        <v>-0.16017661518942936</v>
      </c>
      <c r="G2261" s="26">
        <f t="shared" si="106"/>
        <v>0</v>
      </c>
      <c r="H2261" s="26">
        <f t="shared" si="107"/>
        <v>0</v>
      </c>
    </row>
    <row r="2262" spans="1:8" x14ac:dyDescent="0.25">
      <c r="A2262" s="12">
        <f>Riesgo!C2266</f>
        <v>0</v>
      </c>
      <c r="F2262" s="75">
        <f t="shared" si="105"/>
        <v>-0.16017661518942936</v>
      </c>
      <c r="G2262" s="26">
        <f t="shared" si="106"/>
        <v>0</v>
      </c>
      <c r="H2262" s="26">
        <f t="shared" si="107"/>
        <v>0</v>
      </c>
    </row>
    <row r="2263" spans="1:8" x14ac:dyDescent="0.25">
      <c r="A2263" s="12">
        <f>Riesgo!C2267</f>
        <v>0</v>
      </c>
      <c r="F2263" s="75">
        <f t="shared" si="105"/>
        <v>-0.16017661518942936</v>
      </c>
      <c r="G2263" s="26">
        <f t="shared" si="106"/>
        <v>0</v>
      </c>
      <c r="H2263" s="26">
        <f t="shared" si="107"/>
        <v>0</v>
      </c>
    </row>
    <row r="2264" spans="1:8" x14ac:dyDescent="0.25">
      <c r="A2264" s="12">
        <f>Riesgo!C2268</f>
        <v>0.14422219630984229</v>
      </c>
      <c r="F2264" s="75">
        <f t="shared" si="105"/>
        <v>-1.5954418879587068E-2</v>
      </c>
      <c r="G2264" s="26">
        <f t="shared" si="106"/>
        <v>-4.0610933314716047E-6</v>
      </c>
      <c r="H2264" s="26">
        <f t="shared" si="107"/>
        <v>6.4792384119395718E-8</v>
      </c>
    </row>
    <row r="2265" spans="1:8" x14ac:dyDescent="0.25">
      <c r="A2265" s="12">
        <f>Riesgo!C2269</f>
        <v>0</v>
      </c>
      <c r="F2265" s="75">
        <f t="shared" si="105"/>
        <v>-0.16017661518942936</v>
      </c>
      <c r="G2265" s="26">
        <f t="shared" si="106"/>
        <v>0</v>
      </c>
      <c r="H2265" s="26">
        <f t="shared" si="107"/>
        <v>0</v>
      </c>
    </row>
    <row r="2266" spans="1:8" x14ac:dyDescent="0.25">
      <c r="A2266" s="12">
        <f>Riesgo!C2270</f>
        <v>0</v>
      </c>
      <c r="F2266" s="75">
        <f t="shared" si="105"/>
        <v>-0.16017661518942936</v>
      </c>
      <c r="G2266" s="26">
        <f t="shared" si="106"/>
        <v>0</v>
      </c>
      <c r="H2266" s="26">
        <f t="shared" si="107"/>
        <v>0</v>
      </c>
    </row>
    <row r="2267" spans="1:8" x14ac:dyDescent="0.25">
      <c r="A2267" s="12">
        <f>Riesgo!C2271</f>
        <v>0.27734440616040956</v>
      </c>
      <c r="F2267" s="75">
        <f t="shared" si="105"/>
        <v>0.11716779097098021</v>
      </c>
      <c r="G2267" s="26">
        <f t="shared" si="106"/>
        <v>1.6085135585164891E-3</v>
      </c>
      <c r="H2267" s="26">
        <f t="shared" si="107"/>
        <v>1.8846598039824752E-4</v>
      </c>
    </row>
    <row r="2268" spans="1:8" x14ac:dyDescent="0.25">
      <c r="A2268" s="12">
        <f>Riesgo!C2272</f>
        <v>0</v>
      </c>
      <c r="F2268" s="75">
        <f t="shared" si="105"/>
        <v>-0.16017661518942936</v>
      </c>
      <c r="G2268" s="26">
        <f t="shared" si="106"/>
        <v>0</v>
      </c>
      <c r="H2268" s="26">
        <f t="shared" si="107"/>
        <v>0</v>
      </c>
    </row>
    <row r="2269" spans="1:8" x14ac:dyDescent="0.25">
      <c r="A2269" s="12">
        <f>Riesgo!C2273</f>
        <v>0</v>
      </c>
      <c r="F2269" s="75">
        <f t="shared" si="105"/>
        <v>-0.16017661518942936</v>
      </c>
      <c r="G2269" s="26">
        <f t="shared" si="106"/>
        <v>0</v>
      </c>
      <c r="H2269" s="26">
        <f t="shared" si="107"/>
        <v>0</v>
      </c>
    </row>
    <row r="2270" spans="1:8" x14ac:dyDescent="0.25">
      <c r="A2270" s="12">
        <f>Riesgo!C2274</f>
        <v>0</v>
      </c>
      <c r="F2270" s="75">
        <f t="shared" si="105"/>
        <v>-0.16017661518942936</v>
      </c>
      <c r="G2270" s="26">
        <f t="shared" si="106"/>
        <v>0</v>
      </c>
      <c r="H2270" s="26">
        <f t="shared" si="107"/>
        <v>0</v>
      </c>
    </row>
    <row r="2271" spans="1:8" x14ac:dyDescent="0.25">
      <c r="A2271" s="12">
        <f>Riesgo!C2275</f>
        <v>0</v>
      </c>
      <c r="F2271" s="75">
        <f t="shared" si="105"/>
        <v>-0.16017661518942936</v>
      </c>
      <c r="G2271" s="26">
        <f t="shared" si="106"/>
        <v>0</v>
      </c>
      <c r="H2271" s="26">
        <f t="shared" si="107"/>
        <v>0</v>
      </c>
    </row>
    <row r="2272" spans="1:8" x14ac:dyDescent="0.25">
      <c r="A2272" s="12">
        <f>Riesgo!C2276</f>
        <v>0.19139119174384001</v>
      </c>
      <c r="F2272" s="75">
        <f t="shared" si="105"/>
        <v>3.121457655441065E-2</v>
      </c>
      <c r="G2272" s="26">
        <f t="shared" si="106"/>
        <v>3.041391609422152E-5</v>
      </c>
      <c r="H2272" s="26">
        <f t="shared" si="107"/>
        <v>9.4935751224249971E-7</v>
      </c>
    </row>
    <row r="2273" spans="1:8" x14ac:dyDescent="0.25">
      <c r="A2273" s="12">
        <f>Riesgo!C2277</f>
        <v>0</v>
      </c>
      <c r="F2273" s="75">
        <f t="shared" si="105"/>
        <v>-0.16017661518942936</v>
      </c>
      <c r="G2273" s="26">
        <f t="shared" si="106"/>
        <v>0</v>
      </c>
      <c r="H2273" s="26">
        <f t="shared" si="107"/>
        <v>0</v>
      </c>
    </row>
    <row r="2274" spans="1:8" x14ac:dyDescent="0.25">
      <c r="A2274" s="12">
        <f>Riesgo!C2278</f>
        <v>0</v>
      </c>
      <c r="F2274" s="75">
        <f t="shared" si="105"/>
        <v>-0.16017661518942936</v>
      </c>
      <c r="G2274" s="26">
        <f t="shared" si="106"/>
        <v>0</v>
      </c>
      <c r="H2274" s="26">
        <f t="shared" si="107"/>
        <v>0</v>
      </c>
    </row>
    <row r="2275" spans="1:8" x14ac:dyDescent="0.25">
      <c r="A2275" s="12">
        <f>Riesgo!C2279</f>
        <v>0</v>
      </c>
      <c r="F2275" s="75">
        <f t="shared" si="105"/>
        <v>-0.16017661518942936</v>
      </c>
      <c r="G2275" s="26">
        <f t="shared" si="106"/>
        <v>0</v>
      </c>
      <c r="H2275" s="26">
        <f t="shared" si="107"/>
        <v>0</v>
      </c>
    </row>
    <row r="2276" spans="1:8" x14ac:dyDescent="0.25">
      <c r="A2276" s="12">
        <f>Riesgo!C2280</f>
        <v>0.15937124771129851</v>
      </c>
      <c r="F2276" s="75">
        <f t="shared" si="105"/>
        <v>-8.0536747813084175E-4</v>
      </c>
      <c r="G2276" s="26">
        <f t="shared" si="106"/>
        <v>-5.2237485621886712E-10</v>
      </c>
      <c r="H2276" s="26">
        <f t="shared" si="107"/>
        <v>4.2070372059195002E-13</v>
      </c>
    </row>
    <row r="2277" spans="1:8" x14ac:dyDescent="0.25">
      <c r="A2277" s="12">
        <f>Riesgo!C2281</f>
        <v>0.21009443116393717</v>
      </c>
      <c r="F2277" s="75">
        <f t="shared" si="105"/>
        <v>4.9917815974507812E-2</v>
      </c>
      <c r="G2277" s="26">
        <f t="shared" si="106"/>
        <v>1.2438463238582701E-4</v>
      </c>
      <c r="H2277" s="26">
        <f t="shared" si="107"/>
        <v>6.2090091894925178E-6</v>
      </c>
    </row>
    <row r="2278" spans="1:8" x14ac:dyDescent="0.25">
      <c r="A2278" s="12">
        <f>Riesgo!C2282</f>
        <v>0</v>
      </c>
      <c r="F2278" s="75">
        <f t="shared" si="105"/>
        <v>-0.16017661518942936</v>
      </c>
      <c r="G2278" s="26">
        <f t="shared" si="106"/>
        <v>0</v>
      </c>
      <c r="H2278" s="26">
        <f t="shared" si="107"/>
        <v>0</v>
      </c>
    </row>
    <row r="2279" spans="1:8" x14ac:dyDescent="0.25">
      <c r="A2279" s="12">
        <f>Riesgo!C2283</f>
        <v>0</v>
      </c>
      <c r="F2279" s="75">
        <f t="shared" si="105"/>
        <v>-0.16017661518942936</v>
      </c>
      <c r="G2279" s="26">
        <f t="shared" si="106"/>
        <v>0</v>
      </c>
      <c r="H2279" s="26">
        <f t="shared" si="107"/>
        <v>0</v>
      </c>
    </row>
    <row r="2280" spans="1:8" x14ac:dyDescent="0.25">
      <c r="A2280" s="12">
        <f>Riesgo!C2284</f>
        <v>0</v>
      </c>
      <c r="F2280" s="75">
        <f t="shared" si="105"/>
        <v>-0.16017661518942936</v>
      </c>
      <c r="G2280" s="26">
        <f t="shared" si="106"/>
        <v>0</v>
      </c>
      <c r="H2280" s="26">
        <f t="shared" si="107"/>
        <v>0</v>
      </c>
    </row>
    <row r="2281" spans="1:8" x14ac:dyDescent="0.25">
      <c r="A2281" s="12">
        <f>Riesgo!C2285</f>
        <v>7.9706052119652131E-3</v>
      </c>
      <c r="F2281" s="75">
        <f t="shared" si="105"/>
        <v>-0.15220600997746414</v>
      </c>
      <c r="G2281" s="26">
        <f t="shared" si="106"/>
        <v>-3.5261063249916124E-3</v>
      </c>
      <c r="H2281" s="26">
        <f t="shared" si="107"/>
        <v>5.366945744832728E-4</v>
      </c>
    </row>
    <row r="2282" spans="1:8" x14ac:dyDescent="0.25">
      <c r="A2282" s="12">
        <f>Riesgo!C2286</f>
        <v>9.3729275590439712E-2</v>
      </c>
      <c r="F2282" s="75">
        <f t="shared" si="105"/>
        <v>-6.6447339598989644E-2</v>
      </c>
      <c r="G2282" s="26">
        <f t="shared" si="106"/>
        <v>-2.9338154571587034E-4</v>
      </c>
      <c r="H2282" s="26">
        <f t="shared" si="107"/>
        <v>1.9494423200258938E-5</v>
      </c>
    </row>
    <row r="2283" spans="1:8" x14ac:dyDescent="0.25">
      <c r="A2283" s="12">
        <f>Riesgo!C2287</f>
        <v>8.4257273561039861E-2</v>
      </c>
      <c r="F2283" s="75">
        <f t="shared" si="105"/>
        <v>-7.5919341628389495E-2</v>
      </c>
      <c r="G2283" s="26">
        <f t="shared" si="106"/>
        <v>-4.3757983452821179E-4</v>
      </c>
      <c r="H2283" s="26">
        <f t="shared" si="107"/>
        <v>3.3220772947241453E-5</v>
      </c>
    </row>
    <row r="2284" spans="1:8" x14ac:dyDescent="0.25">
      <c r="A2284" s="12">
        <f>Riesgo!C2288</f>
        <v>0</v>
      </c>
      <c r="F2284" s="75">
        <f t="shared" si="105"/>
        <v>-0.16017661518942936</v>
      </c>
      <c r="G2284" s="26">
        <f t="shared" si="106"/>
        <v>0</v>
      </c>
      <c r="H2284" s="26">
        <f t="shared" si="107"/>
        <v>0</v>
      </c>
    </row>
    <row r="2285" spans="1:8" x14ac:dyDescent="0.25">
      <c r="A2285" s="12">
        <f>Riesgo!C2289</f>
        <v>0.79964433942877799</v>
      </c>
      <c r="F2285" s="75">
        <f t="shared" si="105"/>
        <v>0.63946772423934861</v>
      </c>
      <c r="G2285" s="26">
        <f t="shared" si="106"/>
        <v>0.26149048336408048</v>
      </c>
      <c r="H2285" s="26">
        <f t="shared" si="107"/>
        <v>0.16721472430707579</v>
      </c>
    </row>
    <row r="2286" spans="1:8" x14ac:dyDescent="0.25">
      <c r="A2286" s="12">
        <f>Riesgo!C2290</f>
        <v>0</v>
      </c>
      <c r="F2286" s="75">
        <f t="shared" si="105"/>
        <v>-0.16017661518942936</v>
      </c>
      <c r="G2286" s="26">
        <f t="shared" si="106"/>
        <v>0</v>
      </c>
      <c r="H2286" s="26">
        <f t="shared" si="107"/>
        <v>0</v>
      </c>
    </row>
    <row r="2287" spans="1:8" x14ac:dyDescent="0.25">
      <c r="A2287" s="12">
        <f>Riesgo!C2291</f>
        <v>1</v>
      </c>
      <c r="F2287" s="75">
        <f t="shared" si="105"/>
        <v>0.83982338481057062</v>
      </c>
      <c r="G2287" s="26">
        <f t="shared" si="106"/>
        <v>0.59233021956767806</v>
      </c>
      <c r="H2287" s="26">
        <f t="shared" si="107"/>
        <v>0.49745276992291593</v>
      </c>
    </row>
    <row r="2288" spans="1:8" x14ac:dyDescent="0.25">
      <c r="A2288" s="12">
        <f>Riesgo!C2292</f>
        <v>0</v>
      </c>
      <c r="F2288" s="75">
        <f t="shared" si="105"/>
        <v>-0.16017661518942936</v>
      </c>
      <c r="G2288" s="26">
        <f t="shared" si="106"/>
        <v>0</v>
      </c>
      <c r="H2288" s="26">
        <f t="shared" si="107"/>
        <v>0</v>
      </c>
    </row>
    <row r="2289" spans="1:8" x14ac:dyDescent="0.25">
      <c r="A2289" s="12">
        <f>Riesgo!C2293</f>
        <v>0.74171316685322142</v>
      </c>
      <c r="F2289" s="75">
        <f t="shared" si="105"/>
        <v>0.58153655166379203</v>
      </c>
      <c r="G2289" s="26">
        <f t="shared" si="106"/>
        <v>0.19666679969125056</v>
      </c>
      <c r="H2289" s="26">
        <f t="shared" si="107"/>
        <v>0.11436893251920356</v>
      </c>
    </row>
    <row r="2290" spans="1:8" x14ac:dyDescent="0.25">
      <c r="A2290" s="12">
        <f>Riesgo!C2294</f>
        <v>0</v>
      </c>
      <c r="F2290" s="75">
        <f t="shared" si="105"/>
        <v>-0.16017661518942936</v>
      </c>
      <c r="G2290" s="26">
        <f t="shared" si="106"/>
        <v>0</v>
      </c>
      <c r="H2290" s="26">
        <f t="shared" si="107"/>
        <v>0</v>
      </c>
    </row>
    <row r="2291" spans="1:8" x14ac:dyDescent="0.25">
      <c r="A2291" s="12">
        <f>Riesgo!C2295</f>
        <v>0.29972641384665621</v>
      </c>
      <c r="F2291" s="75">
        <f t="shared" si="105"/>
        <v>0.13954979865722686</v>
      </c>
      <c r="G2291" s="26">
        <f t="shared" si="106"/>
        <v>2.7176131959221633E-3</v>
      </c>
      <c r="H2291" s="26">
        <f t="shared" si="107"/>
        <v>3.7924237431916069E-4</v>
      </c>
    </row>
    <row r="2292" spans="1:8" x14ac:dyDescent="0.25">
      <c r="A2292" s="12">
        <f>Riesgo!C2296</f>
        <v>0</v>
      </c>
      <c r="F2292" s="75">
        <f t="shared" si="105"/>
        <v>-0.16017661518942936</v>
      </c>
      <c r="G2292" s="26">
        <f t="shared" si="106"/>
        <v>0</v>
      </c>
      <c r="H2292" s="26">
        <f t="shared" si="107"/>
        <v>0</v>
      </c>
    </row>
    <row r="2293" spans="1:8" x14ac:dyDescent="0.25">
      <c r="A2293" s="12">
        <f>Riesgo!C2297</f>
        <v>0</v>
      </c>
      <c r="F2293" s="75">
        <f t="shared" si="105"/>
        <v>-0.16017661518942936</v>
      </c>
      <c r="G2293" s="26">
        <f t="shared" si="106"/>
        <v>0</v>
      </c>
      <c r="H2293" s="26">
        <f t="shared" si="107"/>
        <v>0</v>
      </c>
    </row>
    <row r="2294" spans="1:8" x14ac:dyDescent="0.25">
      <c r="A2294" s="12">
        <f>Riesgo!C2298</f>
        <v>0</v>
      </c>
      <c r="F2294" s="75">
        <f t="shared" si="105"/>
        <v>-0.16017661518942936</v>
      </c>
      <c r="G2294" s="26">
        <f t="shared" si="106"/>
        <v>0</v>
      </c>
      <c r="H2294" s="26">
        <f t="shared" si="107"/>
        <v>0</v>
      </c>
    </row>
    <row r="2295" spans="1:8" x14ac:dyDescent="0.25">
      <c r="A2295" s="12">
        <f>Riesgo!C2299</f>
        <v>0</v>
      </c>
      <c r="F2295" s="75">
        <f t="shared" si="105"/>
        <v>-0.16017661518942936</v>
      </c>
      <c r="G2295" s="26">
        <f t="shared" si="106"/>
        <v>0</v>
      </c>
      <c r="H2295" s="26">
        <f t="shared" si="107"/>
        <v>0</v>
      </c>
    </row>
    <row r="2296" spans="1:8" x14ac:dyDescent="0.25">
      <c r="A2296" s="12">
        <f>Riesgo!C2300</f>
        <v>0</v>
      </c>
      <c r="F2296" s="75">
        <f t="shared" si="105"/>
        <v>-0.16017661518942936</v>
      </c>
      <c r="G2296" s="26">
        <f t="shared" si="106"/>
        <v>0</v>
      </c>
      <c r="H2296" s="26">
        <f t="shared" si="107"/>
        <v>0</v>
      </c>
    </row>
    <row r="2297" spans="1:8" x14ac:dyDescent="0.25">
      <c r="A2297" s="12">
        <f>Riesgo!C2301</f>
        <v>0.39119616701223536</v>
      </c>
      <c r="F2297" s="75">
        <f t="shared" si="105"/>
        <v>0.23101955182280601</v>
      </c>
      <c r="G2297" s="26">
        <f t="shared" si="106"/>
        <v>1.2329521179373453E-2</v>
      </c>
      <c r="H2297" s="26">
        <f t="shared" si="107"/>
        <v>2.8483604570486497E-3</v>
      </c>
    </row>
    <row r="2298" spans="1:8" x14ac:dyDescent="0.25">
      <c r="A2298" s="12">
        <f>Riesgo!C2302</f>
        <v>0</v>
      </c>
      <c r="F2298" s="75">
        <f t="shared" si="105"/>
        <v>-0.16017661518942936</v>
      </c>
      <c r="G2298" s="26">
        <f t="shared" si="106"/>
        <v>0</v>
      </c>
      <c r="H2298" s="26">
        <f t="shared" si="107"/>
        <v>0</v>
      </c>
    </row>
    <row r="2299" spans="1:8" x14ac:dyDescent="0.25">
      <c r="A2299" s="12">
        <f>Riesgo!C2303</f>
        <v>0</v>
      </c>
      <c r="F2299" s="75">
        <f t="shared" si="105"/>
        <v>-0.16017661518942936</v>
      </c>
      <c r="G2299" s="26">
        <f t="shared" si="106"/>
        <v>0</v>
      </c>
      <c r="H2299" s="26">
        <f t="shared" si="107"/>
        <v>0</v>
      </c>
    </row>
    <row r="2300" spans="1:8" x14ac:dyDescent="0.25">
      <c r="A2300" s="12">
        <f>Riesgo!C2304</f>
        <v>0.10676971037596118</v>
      </c>
      <c r="F2300" s="75">
        <f t="shared" si="105"/>
        <v>-5.3406904813468173E-2</v>
      </c>
      <c r="G2300" s="26">
        <f t="shared" si="106"/>
        <v>-1.5233238010777623E-4</v>
      </c>
      <c r="H2300" s="26">
        <f t="shared" si="107"/>
        <v>8.1356009244250573E-6</v>
      </c>
    </row>
    <row r="2301" spans="1:8" x14ac:dyDescent="0.25">
      <c r="A2301" s="12">
        <f>Riesgo!C2305</f>
        <v>9.38106710074256E-2</v>
      </c>
      <c r="F2301" s="75">
        <f t="shared" si="105"/>
        <v>-6.6365944182003755E-2</v>
      </c>
      <c r="G2301" s="26">
        <f t="shared" si="106"/>
        <v>-2.9230472277447283E-4</v>
      </c>
      <c r="H2301" s="26">
        <f t="shared" si="107"/>
        <v>1.9399078915786746E-5</v>
      </c>
    </row>
    <row r="2302" spans="1:8" x14ac:dyDescent="0.25">
      <c r="A2302" s="12">
        <f>Riesgo!C2306</f>
        <v>0</v>
      </c>
      <c r="F2302" s="75">
        <f t="shared" si="105"/>
        <v>-0.16017661518942936</v>
      </c>
      <c r="G2302" s="26">
        <f t="shared" si="106"/>
        <v>0</v>
      </c>
      <c r="H2302" s="26">
        <f t="shared" si="107"/>
        <v>0</v>
      </c>
    </row>
    <row r="2303" spans="1:8" x14ac:dyDescent="0.25">
      <c r="A2303" s="12">
        <f>Riesgo!C2307</f>
        <v>0.74294737754873141</v>
      </c>
      <c r="F2303" s="75">
        <f t="shared" si="105"/>
        <v>0.58277076235930203</v>
      </c>
      <c r="G2303" s="26">
        <f t="shared" si="106"/>
        <v>0.19792163284034395</v>
      </c>
      <c r="H2303" s="26">
        <f t="shared" si="107"/>
        <v>0.1153429408577651</v>
      </c>
    </row>
    <row r="2304" spans="1:8" x14ac:dyDescent="0.25">
      <c r="A2304" s="12">
        <f>Riesgo!C2308</f>
        <v>0</v>
      </c>
      <c r="F2304" s="75">
        <f t="shared" si="105"/>
        <v>-0.16017661518942936</v>
      </c>
      <c r="G2304" s="26">
        <f t="shared" si="106"/>
        <v>0</v>
      </c>
      <c r="H2304" s="26">
        <f t="shared" si="107"/>
        <v>0</v>
      </c>
    </row>
    <row r="2305" spans="1:8" x14ac:dyDescent="0.25">
      <c r="A2305" s="12">
        <f>Riesgo!C2309</f>
        <v>0</v>
      </c>
      <c r="F2305" s="75">
        <f t="shared" si="105"/>
        <v>-0.16017661518942936</v>
      </c>
      <c r="G2305" s="26">
        <f t="shared" si="106"/>
        <v>0</v>
      </c>
      <c r="H2305" s="26">
        <f t="shared" si="107"/>
        <v>0</v>
      </c>
    </row>
    <row r="2306" spans="1:8" x14ac:dyDescent="0.25">
      <c r="A2306" s="12">
        <f>Riesgo!C2310</f>
        <v>0</v>
      </c>
      <c r="F2306" s="75">
        <f t="shared" si="105"/>
        <v>-0.16017661518942936</v>
      </c>
      <c r="G2306" s="26">
        <f t="shared" si="106"/>
        <v>0</v>
      </c>
      <c r="H2306" s="26">
        <f t="shared" si="107"/>
        <v>0</v>
      </c>
    </row>
    <row r="2307" spans="1:8" x14ac:dyDescent="0.25">
      <c r="A2307" s="12">
        <f>Riesgo!C2311</f>
        <v>4.0808087330069319E-2</v>
      </c>
      <c r="F2307" s="75">
        <f t="shared" ref="F2307:F2370" si="108">A2307-$D$4</f>
        <v>-0.11936852785936003</v>
      </c>
      <c r="G2307" s="26">
        <f t="shared" ref="G2307:G2370" si="109">IF(A2307=0,0,(A2307-D$4)^3)</f>
        <v>-1.7008637042635617E-3</v>
      </c>
      <c r="H2307" s="26">
        <f t="shared" ref="H2307:H2370" si="110">IF(A2307=0,0,(A2307-D$4)^4)</f>
        <v>2.0302959646735928E-4</v>
      </c>
    </row>
    <row r="2308" spans="1:8" x14ac:dyDescent="0.25">
      <c r="A2308" s="12">
        <f>Riesgo!C2312</f>
        <v>0</v>
      </c>
      <c r="F2308" s="75">
        <f t="shared" si="108"/>
        <v>-0.16017661518942936</v>
      </c>
      <c r="G2308" s="26">
        <f t="shared" si="109"/>
        <v>0</v>
      </c>
      <c r="H2308" s="26">
        <f t="shared" si="110"/>
        <v>0</v>
      </c>
    </row>
    <row r="2309" spans="1:8" x14ac:dyDescent="0.25">
      <c r="A2309" s="12">
        <f>Riesgo!C2313</f>
        <v>0.17097023018650362</v>
      </c>
      <c r="F2309" s="75">
        <f t="shared" si="108"/>
        <v>1.0793614997074263E-2</v>
      </c>
      <c r="G2309" s="26">
        <f t="shared" si="109"/>
        <v>1.2574790804076212E-6</v>
      </c>
      <c r="H2309" s="26">
        <f t="shared" si="110"/>
        <v>1.3572745060794855E-8</v>
      </c>
    </row>
    <row r="2310" spans="1:8" x14ac:dyDescent="0.25">
      <c r="A2310" s="12">
        <f>Riesgo!C2314</f>
        <v>0</v>
      </c>
      <c r="F2310" s="75">
        <f t="shared" si="108"/>
        <v>-0.16017661518942936</v>
      </c>
      <c r="G2310" s="26">
        <f t="shared" si="109"/>
        <v>0</v>
      </c>
      <c r="H2310" s="26">
        <f t="shared" si="110"/>
        <v>0</v>
      </c>
    </row>
    <row r="2311" spans="1:8" x14ac:dyDescent="0.25">
      <c r="A2311" s="12">
        <f>Riesgo!C2315</f>
        <v>0.24373587858797457</v>
      </c>
      <c r="F2311" s="75">
        <f t="shared" si="108"/>
        <v>8.3559263398545219E-2</v>
      </c>
      <c r="G2311" s="26">
        <f t="shared" si="109"/>
        <v>5.8342335269333972E-4</v>
      </c>
      <c r="H2311" s="26">
        <f t="shared" si="110"/>
        <v>4.8750425600565118E-5</v>
      </c>
    </row>
    <row r="2312" spans="1:8" x14ac:dyDescent="0.25">
      <c r="A2312" s="12">
        <f>Riesgo!C2316</f>
        <v>0.28758470434108713</v>
      </c>
      <c r="F2312" s="75">
        <f t="shared" si="108"/>
        <v>0.12740808915165777</v>
      </c>
      <c r="G2312" s="26">
        <f t="shared" si="109"/>
        <v>2.0681927282470303E-3</v>
      </c>
      <c r="H2312" s="26">
        <f t="shared" si="110"/>
        <v>2.6350448350330794E-4</v>
      </c>
    </row>
    <row r="2313" spans="1:8" x14ac:dyDescent="0.25">
      <c r="A2313" s="12">
        <f>Riesgo!C2317</f>
        <v>0.19064876849029866</v>
      </c>
      <c r="F2313" s="75">
        <f t="shared" si="108"/>
        <v>3.0472153300869304E-2</v>
      </c>
      <c r="G2313" s="26">
        <f t="shared" si="109"/>
        <v>2.8294982755444305E-5</v>
      </c>
      <c r="H2313" s="26">
        <f t="shared" si="110"/>
        <v>8.6220905216935227E-7</v>
      </c>
    </row>
    <row r="2314" spans="1:8" x14ac:dyDescent="0.25">
      <c r="A2314" s="12">
        <f>Riesgo!C2318</f>
        <v>0</v>
      </c>
      <c r="F2314" s="75">
        <f t="shared" si="108"/>
        <v>-0.16017661518942936</v>
      </c>
      <c r="G2314" s="26">
        <f t="shared" si="109"/>
        <v>0</v>
      </c>
      <c r="H2314" s="26">
        <f t="shared" si="110"/>
        <v>0</v>
      </c>
    </row>
    <row r="2315" spans="1:8" x14ac:dyDescent="0.25">
      <c r="A2315" s="12">
        <f>Riesgo!C2319</f>
        <v>0</v>
      </c>
      <c r="F2315" s="75">
        <f t="shared" si="108"/>
        <v>-0.16017661518942936</v>
      </c>
      <c r="G2315" s="26">
        <f t="shared" si="109"/>
        <v>0</v>
      </c>
      <c r="H2315" s="26">
        <f t="shared" si="110"/>
        <v>0</v>
      </c>
    </row>
    <row r="2316" spans="1:8" x14ac:dyDescent="0.25">
      <c r="A2316" s="12">
        <f>Riesgo!C2320</f>
        <v>0</v>
      </c>
      <c r="F2316" s="75">
        <f t="shared" si="108"/>
        <v>-0.16017661518942936</v>
      </c>
      <c r="G2316" s="26">
        <f t="shared" si="109"/>
        <v>0</v>
      </c>
      <c r="H2316" s="26">
        <f t="shared" si="110"/>
        <v>0</v>
      </c>
    </row>
    <row r="2317" spans="1:8" x14ac:dyDescent="0.25">
      <c r="A2317" s="12">
        <f>Riesgo!C2321</f>
        <v>0</v>
      </c>
      <c r="F2317" s="75">
        <f t="shared" si="108"/>
        <v>-0.16017661518942936</v>
      </c>
      <c r="G2317" s="26">
        <f t="shared" si="109"/>
        <v>0</v>
      </c>
      <c r="H2317" s="26">
        <f t="shared" si="110"/>
        <v>0</v>
      </c>
    </row>
    <row r="2318" spans="1:8" x14ac:dyDescent="0.25">
      <c r="A2318" s="12">
        <f>Riesgo!C2322</f>
        <v>0</v>
      </c>
      <c r="F2318" s="75">
        <f t="shared" si="108"/>
        <v>-0.16017661518942936</v>
      </c>
      <c r="G2318" s="26">
        <f t="shared" si="109"/>
        <v>0</v>
      </c>
      <c r="H2318" s="26">
        <f t="shared" si="110"/>
        <v>0</v>
      </c>
    </row>
    <row r="2319" spans="1:8" x14ac:dyDescent="0.25">
      <c r="A2319" s="12">
        <f>Riesgo!C2323</f>
        <v>0.5078582751549191</v>
      </c>
      <c r="F2319" s="75">
        <f t="shared" si="108"/>
        <v>0.34768165996548972</v>
      </c>
      <c r="G2319" s="26">
        <f t="shared" si="109"/>
        <v>4.2028641012475484E-2</v>
      </c>
      <c r="H2319" s="26">
        <f t="shared" si="110"/>
        <v>1.4612587673311138E-2</v>
      </c>
    </row>
    <row r="2320" spans="1:8" x14ac:dyDescent="0.25">
      <c r="A2320" s="12">
        <f>Riesgo!C2324</f>
        <v>0.1224885513921993</v>
      </c>
      <c r="F2320" s="75">
        <f t="shared" si="108"/>
        <v>-3.7688063797230054E-2</v>
      </c>
      <c r="G2320" s="26">
        <f t="shared" si="109"/>
        <v>-5.3531754695083845E-5</v>
      </c>
      <c r="H2320" s="26">
        <f t="shared" si="110"/>
        <v>2.0175081861259894E-6</v>
      </c>
    </row>
    <row r="2321" spans="1:8" x14ac:dyDescent="0.25">
      <c r="A2321" s="12">
        <f>Riesgo!C2325</f>
        <v>0</v>
      </c>
      <c r="F2321" s="75">
        <f t="shared" si="108"/>
        <v>-0.16017661518942936</v>
      </c>
      <c r="G2321" s="26">
        <f t="shared" si="109"/>
        <v>0</v>
      </c>
      <c r="H2321" s="26">
        <f t="shared" si="110"/>
        <v>0</v>
      </c>
    </row>
    <row r="2322" spans="1:8" x14ac:dyDescent="0.25">
      <c r="A2322" s="12">
        <f>Riesgo!C2326</f>
        <v>0.23868549413882353</v>
      </c>
      <c r="F2322" s="75">
        <f t="shared" si="108"/>
        <v>7.8508878949394179E-2</v>
      </c>
      <c r="G2322" s="26">
        <f t="shared" si="109"/>
        <v>4.8390078648423012E-4</v>
      </c>
      <c r="H2322" s="26">
        <f t="shared" si="110"/>
        <v>3.799050826960706E-5</v>
      </c>
    </row>
    <row r="2323" spans="1:8" x14ac:dyDescent="0.25">
      <c r="A2323" s="12">
        <f>Riesgo!C2327</f>
        <v>0</v>
      </c>
      <c r="F2323" s="75">
        <f t="shared" si="108"/>
        <v>-0.16017661518942936</v>
      </c>
      <c r="G2323" s="26">
        <f t="shared" si="109"/>
        <v>0</v>
      </c>
      <c r="H2323" s="26">
        <f t="shared" si="110"/>
        <v>0</v>
      </c>
    </row>
    <row r="2324" spans="1:8" x14ac:dyDescent="0.25">
      <c r="A2324" s="12">
        <f>Riesgo!C2328</f>
        <v>0.1411632010694443</v>
      </c>
      <c r="F2324" s="75">
        <f t="shared" si="108"/>
        <v>-1.9013414119985056E-2</v>
      </c>
      <c r="G2324" s="26">
        <f t="shared" si="109"/>
        <v>-6.8735377508585868E-6</v>
      </c>
      <c r="H2324" s="26">
        <f t="shared" si="110"/>
        <v>1.3068941972642498E-7</v>
      </c>
    </row>
    <row r="2325" spans="1:8" x14ac:dyDescent="0.25">
      <c r="A2325" s="12">
        <f>Riesgo!C2329</f>
        <v>0</v>
      </c>
      <c r="F2325" s="75">
        <f t="shared" si="108"/>
        <v>-0.16017661518942936</v>
      </c>
      <c r="G2325" s="26">
        <f t="shared" si="109"/>
        <v>0</v>
      </c>
      <c r="H2325" s="26">
        <f t="shared" si="110"/>
        <v>0</v>
      </c>
    </row>
    <row r="2326" spans="1:8" x14ac:dyDescent="0.25">
      <c r="A2326" s="12">
        <f>Riesgo!C2330</f>
        <v>0</v>
      </c>
      <c r="F2326" s="75">
        <f t="shared" si="108"/>
        <v>-0.16017661518942936</v>
      </c>
      <c r="G2326" s="26">
        <f t="shared" si="109"/>
        <v>0</v>
      </c>
      <c r="H2326" s="26">
        <f t="shared" si="110"/>
        <v>0</v>
      </c>
    </row>
    <row r="2327" spans="1:8" x14ac:dyDescent="0.25">
      <c r="A2327" s="12">
        <f>Riesgo!C2331</f>
        <v>0.25626926068211869</v>
      </c>
      <c r="F2327" s="75">
        <f t="shared" si="108"/>
        <v>9.6092645492689338E-2</v>
      </c>
      <c r="G2327" s="26">
        <f t="shared" si="109"/>
        <v>8.8729993533501542E-4</v>
      </c>
      <c r="H2327" s="26">
        <f t="shared" si="110"/>
        <v>8.5262998131833815E-5</v>
      </c>
    </row>
    <row r="2328" spans="1:8" x14ac:dyDescent="0.25">
      <c r="A2328" s="12">
        <f>Riesgo!C2332</f>
        <v>0</v>
      </c>
      <c r="F2328" s="75">
        <f t="shared" si="108"/>
        <v>-0.16017661518942936</v>
      </c>
      <c r="G2328" s="26">
        <f t="shared" si="109"/>
        <v>0</v>
      </c>
      <c r="H2328" s="26">
        <f t="shared" si="110"/>
        <v>0</v>
      </c>
    </row>
    <row r="2329" spans="1:8" x14ac:dyDescent="0.25">
      <c r="A2329" s="12">
        <f>Riesgo!C2333</f>
        <v>0</v>
      </c>
      <c r="F2329" s="75">
        <f t="shared" si="108"/>
        <v>-0.16017661518942936</v>
      </c>
      <c r="G2329" s="26">
        <f t="shared" si="109"/>
        <v>0</v>
      </c>
      <c r="H2329" s="26">
        <f t="shared" si="110"/>
        <v>0</v>
      </c>
    </row>
    <row r="2330" spans="1:8" x14ac:dyDescent="0.25">
      <c r="A2330" s="12">
        <f>Riesgo!C2334</f>
        <v>1.6938420547728216E-3</v>
      </c>
      <c r="F2330" s="75">
        <f t="shared" si="108"/>
        <v>-0.15848277313465653</v>
      </c>
      <c r="G2330" s="26">
        <f t="shared" si="109"/>
        <v>-3.9805784332529676E-3</v>
      </c>
      <c r="H2330" s="26">
        <f t="shared" si="110"/>
        <v>6.3085310878193649E-4</v>
      </c>
    </row>
    <row r="2331" spans="1:8" x14ac:dyDescent="0.25">
      <c r="A2331" s="12">
        <f>Riesgo!C2335</f>
        <v>0</v>
      </c>
      <c r="F2331" s="75">
        <f t="shared" si="108"/>
        <v>-0.16017661518942936</v>
      </c>
      <c r="G2331" s="26">
        <f t="shared" si="109"/>
        <v>0</v>
      </c>
      <c r="H2331" s="26">
        <f t="shared" si="110"/>
        <v>0</v>
      </c>
    </row>
    <row r="2332" spans="1:8" x14ac:dyDescent="0.25">
      <c r="A2332" s="12">
        <f>Riesgo!C2336</f>
        <v>0</v>
      </c>
      <c r="F2332" s="75">
        <f t="shared" si="108"/>
        <v>-0.16017661518942936</v>
      </c>
      <c r="G2332" s="26">
        <f t="shared" si="109"/>
        <v>0</v>
      </c>
      <c r="H2332" s="26">
        <f t="shared" si="110"/>
        <v>0</v>
      </c>
    </row>
    <row r="2333" spans="1:8" x14ac:dyDescent="0.25">
      <c r="A2333" s="12">
        <f>Riesgo!C2337</f>
        <v>0</v>
      </c>
      <c r="F2333" s="75">
        <f t="shared" si="108"/>
        <v>-0.16017661518942936</v>
      </c>
      <c r="G2333" s="26">
        <f t="shared" si="109"/>
        <v>0</v>
      </c>
      <c r="H2333" s="26">
        <f t="shared" si="110"/>
        <v>0</v>
      </c>
    </row>
    <row r="2334" spans="1:8" x14ac:dyDescent="0.25">
      <c r="A2334" s="12">
        <f>Riesgo!C2338</f>
        <v>0</v>
      </c>
      <c r="F2334" s="75">
        <f t="shared" si="108"/>
        <v>-0.16017661518942936</v>
      </c>
      <c r="G2334" s="26">
        <f t="shared" si="109"/>
        <v>0</v>
      </c>
      <c r="H2334" s="26">
        <f t="shared" si="110"/>
        <v>0</v>
      </c>
    </row>
    <row r="2335" spans="1:8" x14ac:dyDescent="0.25">
      <c r="A2335" s="12">
        <f>Riesgo!C2339</f>
        <v>0</v>
      </c>
      <c r="F2335" s="75">
        <f t="shared" si="108"/>
        <v>-0.16017661518942936</v>
      </c>
      <c r="G2335" s="26">
        <f t="shared" si="109"/>
        <v>0</v>
      </c>
      <c r="H2335" s="26">
        <f t="shared" si="110"/>
        <v>0</v>
      </c>
    </row>
    <row r="2336" spans="1:8" x14ac:dyDescent="0.25">
      <c r="A2336" s="12">
        <f>Riesgo!C2340</f>
        <v>0.12418502404786219</v>
      </c>
      <c r="F2336" s="75">
        <f t="shared" si="108"/>
        <v>-3.5991591141567164E-2</v>
      </c>
      <c r="G2336" s="26">
        <f t="shared" si="109"/>
        <v>-4.6623313994379763E-5</v>
      </c>
      <c r="H2336" s="26">
        <f t="shared" si="110"/>
        <v>1.6780472549506229E-6</v>
      </c>
    </row>
    <row r="2337" spans="1:8" x14ac:dyDescent="0.25">
      <c r="A2337" s="12">
        <f>Riesgo!C2341</f>
        <v>0.11497813828886606</v>
      </c>
      <c r="F2337" s="75">
        <f t="shared" si="108"/>
        <v>-4.5198476900563292E-2</v>
      </c>
      <c r="G2337" s="26">
        <f t="shared" si="109"/>
        <v>-9.2336073055346161E-5</v>
      </c>
      <c r="H2337" s="26">
        <f t="shared" si="110"/>
        <v>4.173449865080788E-6</v>
      </c>
    </row>
    <row r="2338" spans="1:8" x14ac:dyDescent="0.25">
      <c r="A2338" s="12">
        <f>Riesgo!C2342</f>
        <v>0</v>
      </c>
      <c r="F2338" s="75">
        <f t="shared" si="108"/>
        <v>-0.16017661518942936</v>
      </c>
      <c r="G2338" s="26">
        <f t="shared" si="109"/>
        <v>0</v>
      </c>
      <c r="H2338" s="26">
        <f t="shared" si="110"/>
        <v>0</v>
      </c>
    </row>
    <row r="2339" spans="1:8" x14ac:dyDescent="0.25">
      <c r="A2339" s="12">
        <f>Riesgo!C2343</f>
        <v>0</v>
      </c>
      <c r="F2339" s="75">
        <f t="shared" si="108"/>
        <v>-0.16017661518942936</v>
      </c>
      <c r="G2339" s="26">
        <f t="shared" si="109"/>
        <v>0</v>
      </c>
      <c r="H2339" s="26">
        <f t="shared" si="110"/>
        <v>0</v>
      </c>
    </row>
    <row r="2340" spans="1:8" x14ac:dyDescent="0.25">
      <c r="A2340" s="12">
        <f>Riesgo!C2344</f>
        <v>0.50273400893216136</v>
      </c>
      <c r="F2340" s="75">
        <f t="shared" si="108"/>
        <v>0.34255739374273197</v>
      </c>
      <c r="G2340" s="26">
        <f t="shared" si="109"/>
        <v>4.0197591944016967E-2</v>
      </c>
      <c r="H2340" s="26">
        <f t="shared" si="110"/>
        <v>1.3769982331076291E-2</v>
      </c>
    </row>
    <row r="2341" spans="1:8" x14ac:dyDescent="0.25">
      <c r="A2341" s="12">
        <f>Riesgo!C2345</f>
        <v>0.39167507486223863</v>
      </c>
      <c r="F2341" s="75">
        <f t="shared" si="108"/>
        <v>0.23149845967280927</v>
      </c>
      <c r="G2341" s="26">
        <f t="shared" si="109"/>
        <v>1.2406358227848111E-2</v>
      </c>
      <c r="H2341" s="26">
        <f t="shared" si="110"/>
        <v>2.8720528198959215E-3</v>
      </c>
    </row>
    <row r="2342" spans="1:8" x14ac:dyDescent="0.25">
      <c r="A2342" s="12">
        <f>Riesgo!C2346</f>
        <v>0</v>
      </c>
      <c r="F2342" s="75">
        <f t="shared" si="108"/>
        <v>-0.16017661518942936</v>
      </c>
      <c r="G2342" s="26">
        <f t="shared" si="109"/>
        <v>0</v>
      </c>
      <c r="H2342" s="26">
        <f t="shared" si="110"/>
        <v>0</v>
      </c>
    </row>
    <row r="2343" spans="1:8" x14ac:dyDescent="0.25">
      <c r="A2343" s="12">
        <f>Riesgo!C2347</f>
        <v>0</v>
      </c>
      <c r="F2343" s="75">
        <f t="shared" si="108"/>
        <v>-0.16017661518942936</v>
      </c>
      <c r="G2343" s="26">
        <f t="shared" si="109"/>
        <v>0</v>
      </c>
      <c r="H2343" s="26">
        <f t="shared" si="110"/>
        <v>0</v>
      </c>
    </row>
    <row r="2344" spans="1:8" x14ac:dyDescent="0.25">
      <c r="A2344" s="12">
        <f>Riesgo!C2348</f>
        <v>0.25755307166916958</v>
      </c>
      <c r="F2344" s="75">
        <f t="shared" si="108"/>
        <v>9.737645647974022E-2</v>
      </c>
      <c r="G2344" s="26">
        <f t="shared" si="109"/>
        <v>9.2334053077385556E-4</v>
      </c>
      <c r="H2344" s="26">
        <f t="shared" si="110"/>
        <v>8.9911629010880586E-5</v>
      </c>
    </row>
    <row r="2345" spans="1:8" x14ac:dyDescent="0.25">
      <c r="A2345" s="12">
        <f>Riesgo!C2349</f>
        <v>0</v>
      </c>
      <c r="F2345" s="75">
        <f t="shared" si="108"/>
        <v>-0.16017661518942936</v>
      </c>
      <c r="G2345" s="26">
        <f t="shared" si="109"/>
        <v>0</v>
      </c>
      <c r="H2345" s="26">
        <f t="shared" si="110"/>
        <v>0</v>
      </c>
    </row>
    <row r="2346" spans="1:8" x14ac:dyDescent="0.25">
      <c r="A2346" s="12">
        <f>Riesgo!C2350</f>
        <v>4.0554304363350606E-2</v>
      </c>
      <c r="F2346" s="75">
        <f t="shared" si="108"/>
        <v>-0.11962231082607874</v>
      </c>
      <c r="G2346" s="26">
        <f t="shared" si="109"/>
        <v>-1.7117351274899314E-3</v>
      </c>
      <c r="H2346" s="26">
        <f t="shared" si="110"/>
        <v>2.0476171147251811E-4</v>
      </c>
    </row>
    <row r="2347" spans="1:8" x14ac:dyDescent="0.25">
      <c r="A2347" s="12">
        <f>Riesgo!C2351</f>
        <v>0</v>
      </c>
      <c r="F2347" s="75">
        <f t="shared" si="108"/>
        <v>-0.16017661518942936</v>
      </c>
      <c r="G2347" s="26">
        <f t="shared" si="109"/>
        <v>0</v>
      </c>
      <c r="H2347" s="26">
        <f t="shared" si="110"/>
        <v>0</v>
      </c>
    </row>
    <row r="2348" spans="1:8" x14ac:dyDescent="0.25">
      <c r="A2348" s="12">
        <f>Riesgo!C2352</f>
        <v>0</v>
      </c>
      <c r="F2348" s="75">
        <f t="shared" si="108"/>
        <v>-0.16017661518942936</v>
      </c>
      <c r="G2348" s="26">
        <f t="shared" si="109"/>
        <v>0</v>
      </c>
      <c r="H2348" s="26">
        <f t="shared" si="110"/>
        <v>0</v>
      </c>
    </row>
    <row r="2349" spans="1:8" x14ac:dyDescent="0.25">
      <c r="A2349" s="12">
        <f>Riesgo!C2353</f>
        <v>0.22731275532326739</v>
      </c>
      <c r="F2349" s="75">
        <f t="shared" si="108"/>
        <v>6.7136140133838035E-2</v>
      </c>
      <c r="G2349" s="26">
        <f t="shared" si="109"/>
        <v>3.0260012706698089E-4</v>
      </c>
      <c r="H2349" s="26">
        <f t="shared" si="110"/>
        <v>2.0315404535286021E-5</v>
      </c>
    </row>
    <row r="2350" spans="1:8" x14ac:dyDescent="0.25">
      <c r="A2350" s="12">
        <f>Riesgo!C2354</f>
        <v>1</v>
      </c>
      <c r="F2350" s="75">
        <f t="shared" si="108"/>
        <v>0.83982338481057062</v>
      </c>
      <c r="G2350" s="26">
        <f t="shared" si="109"/>
        <v>0.59233021956767806</v>
      </c>
      <c r="H2350" s="26">
        <f t="shared" si="110"/>
        <v>0.49745276992291593</v>
      </c>
    </row>
    <row r="2351" spans="1:8" x14ac:dyDescent="0.25">
      <c r="A2351" s="12">
        <f>Riesgo!C2355</f>
        <v>0.2455870500083209</v>
      </c>
      <c r="F2351" s="75">
        <f t="shared" si="108"/>
        <v>8.5410434818891545E-2</v>
      </c>
      <c r="G2351" s="26">
        <f t="shared" si="109"/>
        <v>6.2306420030882844E-4</v>
      </c>
      <c r="H2351" s="26">
        <f t="shared" si="110"/>
        <v>5.321618426846198E-5</v>
      </c>
    </row>
    <row r="2352" spans="1:8" x14ac:dyDescent="0.25">
      <c r="A2352" s="12">
        <f>Riesgo!C2356</f>
        <v>0.26380574965244913</v>
      </c>
      <c r="F2352" s="75">
        <f t="shared" si="108"/>
        <v>0.10362913446301977</v>
      </c>
      <c r="G2352" s="26">
        <f t="shared" si="109"/>
        <v>1.1128730169156715E-3</v>
      </c>
      <c r="H2352" s="26">
        <f t="shared" si="110"/>
        <v>1.1532606751022061E-4</v>
      </c>
    </row>
    <row r="2353" spans="1:8" x14ac:dyDescent="0.25">
      <c r="A2353" s="12">
        <f>Riesgo!C2357</f>
        <v>0</v>
      </c>
      <c r="F2353" s="75">
        <f t="shared" si="108"/>
        <v>-0.16017661518942936</v>
      </c>
      <c r="G2353" s="26">
        <f t="shared" si="109"/>
        <v>0</v>
      </c>
      <c r="H2353" s="26">
        <f t="shared" si="110"/>
        <v>0</v>
      </c>
    </row>
    <row r="2354" spans="1:8" x14ac:dyDescent="0.25">
      <c r="A2354" s="12">
        <f>Riesgo!C2358</f>
        <v>0</v>
      </c>
      <c r="F2354" s="75">
        <f t="shared" si="108"/>
        <v>-0.16017661518942936</v>
      </c>
      <c r="G2354" s="26">
        <f t="shared" si="109"/>
        <v>0</v>
      </c>
      <c r="H2354" s="26">
        <f t="shared" si="110"/>
        <v>0</v>
      </c>
    </row>
    <row r="2355" spans="1:8" x14ac:dyDescent="0.25">
      <c r="A2355" s="12">
        <f>Riesgo!C2359</f>
        <v>0</v>
      </c>
      <c r="F2355" s="75">
        <f t="shared" si="108"/>
        <v>-0.16017661518942936</v>
      </c>
      <c r="G2355" s="26">
        <f t="shared" si="109"/>
        <v>0</v>
      </c>
      <c r="H2355" s="26">
        <f t="shared" si="110"/>
        <v>0</v>
      </c>
    </row>
    <row r="2356" spans="1:8" x14ac:dyDescent="0.25">
      <c r="A2356" s="12">
        <f>Riesgo!C2360</f>
        <v>1</v>
      </c>
      <c r="F2356" s="75">
        <f t="shared" si="108"/>
        <v>0.83982338481057062</v>
      </c>
      <c r="G2356" s="26">
        <f t="shared" si="109"/>
        <v>0.59233021956767806</v>
      </c>
      <c r="H2356" s="26">
        <f t="shared" si="110"/>
        <v>0.49745276992291593</v>
      </c>
    </row>
    <row r="2357" spans="1:8" x14ac:dyDescent="0.25">
      <c r="A2357" s="12">
        <f>Riesgo!C2361</f>
        <v>0</v>
      </c>
      <c r="F2357" s="75">
        <f t="shared" si="108"/>
        <v>-0.16017661518942936</v>
      </c>
      <c r="G2357" s="26">
        <f t="shared" si="109"/>
        <v>0</v>
      </c>
      <c r="H2357" s="26">
        <f t="shared" si="110"/>
        <v>0</v>
      </c>
    </row>
    <row r="2358" spans="1:8" x14ac:dyDescent="0.25">
      <c r="A2358" s="12">
        <f>Riesgo!C2362</f>
        <v>0</v>
      </c>
      <c r="F2358" s="75">
        <f t="shared" si="108"/>
        <v>-0.16017661518942936</v>
      </c>
      <c r="G2358" s="26">
        <f t="shared" si="109"/>
        <v>0</v>
      </c>
      <c r="H2358" s="26">
        <f t="shared" si="110"/>
        <v>0</v>
      </c>
    </row>
    <row r="2359" spans="1:8" x14ac:dyDescent="0.25">
      <c r="A2359" s="12">
        <f>Riesgo!C2363</f>
        <v>0</v>
      </c>
      <c r="F2359" s="75">
        <f t="shared" si="108"/>
        <v>-0.16017661518942936</v>
      </c>
      <c r="G2359" s="26">
        <f t="shared" si="109"/>
        <v>0</v>
      </c>
      <c r="H2359" s="26">
        <f t="shared" si="110"/>
        <v>0</v>
      </c>
    </row>
    <row r="2360" spans="1:8" x14ac:dyDescent="0.25">
      <c r="A2360" s="12">
        <f>Riesgo!C2364</f>
        <v>0</v>
      </c>
      <c r="F2360" s="75">
        <f t="shared" si="108"/>
        <v>-0.16017661518942936</v>
      </c>
      <c r="G2360" s="26">
        <f t="shared" si="109"/>
        <v>0</v>
      </c>
      <c r="H2360" s="26">
        <f t="shared" si="110"/>
        <v>0</v>
      </c>
    </row>
    <row r="2361" spans="1:8" x14ac:dyDescent="0.25">
      <c r="A2361" s="12">
        <f>Riesgo!C2365</f>
        <v>0</v>
      </c>
      <c r="F2361" s="75">
        <f t="shared" si="108"/>
        <v>-0.16017661518942936</v>
      </c>
      <c r="G2361" s="26">
        <f t="shared" si="109"/>
        <v>0</v>
      </c>
      <c r="H2361" s="26">
        <f t="shared" si="110"/>
        <v>0</v>
      </c>
    </row>
    <row r="2362" spans="1:8" x14ac:dyDescent="0.25">
      <c r="A2362" s="12">
        <f>Riesgo!C2366</f>
        <v>0</v>
      </c>
      <c r="F2362" s="75">
        <f t="shared" si="108"/>
        <v>-0.16017661518942936</v>
      </c>
      <c r="G2362" s="26">
        <f t="shared" si="109"/>
        <v>0</v>
      </c>
      <c r="H2362" s="26">
        <f t="shared" si="110"/>
        <v>0</v>
      </c>
    </row>
    <row r="2363" spans="1:8" x14ac:dyDescent="0.25">
      <c r="A2363" s="12">
        <f>Riesgo!C2367</f>
        <v>0</v>
      </c>
      <c r="F2363" s="75">
        <f t="shared" si="108"/>
        <v>-0.16017661518942936</v>
      </c>
      <c r="G2363" s="26">
        <f t="shared" si="109"/>
        <v>0</v>
      </c>
      <c r="H2363" s="26">
        <f t="shared" si="110"/>
        <v>0</v>
      </c>
    </row>
    <row r="2364" spans="1:8" x14ac:dyDescent="0.25">
      <c r="A2364" s="12">
        <f>Riesgo!C2368</f>
        <v>0.22909147733759408</v>
      </c>
      <c r="F2364" s="75">
        <f t="shared" si="108"/>
        <v>6.8914862148164724E-2</v>
      </c>
      <c r="G2364" s="26">
        <f t="shared" si="109"/>
        <v>3.2729447587505871E-4</v>
      </c>
      <c r="H2364" s="26">
        <f t="shared" si="110"/>
        <v>2.2555453686785497E-5</v>
      </c>
    </row>
    <row r="2365" spans="1:8" x14ac:dyDescent="0.25">
      <c r="A2365" s="12">
        <f>Riesgo!C2369</f>
        <v>4.2490055513494995E-2</v>
      </c>
      <c r="F2365" s="75">
        <f t="shared" si="108"/>
        <v>-0.11768655967593436</v>
      </c>
      <c r="G2365" s="26">
        <f t="shared" si="109"/>
        <v>-1.6299737186614462E-3</v>
      </c>
      <c r="H2365" s="26">
        <f t="shared" si="110"/>
        <v>1.9182599931145492E-4</v>
      </c>
    </row>
    <row r="2366" spans="1:8" x14ac:dyDescent="0.25">
      <c r="A2366" s="12">
        <f>Riesgo!C2370</f>
        <v>0</v>
      </c>
      <c r="F2366" s="75">
        <f t="shared" si="108"/>
        <v>-0.16017661518942936</v>
      </c>
      <c r="G2366" s="26">
        <f t="shared" si="109"/>
        <v>0</v>
      </c>
      <c r="H2366" s="26">
        <f t="shared" si="110"/>
        <v>0</v>
      </c>
    </row>
    <row r="2367" spans="1:8" x14ac:dyDescent="0.25">
      <c r="A2367" s="12">
        <f>Riesgo!C2371</f>
        <v>0.20304867231000875</v>
      </c>
      <c r="F2367" s="75">
        <f t="shared" si="108"/>
        <v>4.2872057120579399E-2</v>
      </c>
      <c r="G2367" s="26">
        <f t="shared" si="109"/>
        <v>7.8799410403579138E-5</v>
      </c>
      <c r="H2367" s="26">
        <f t="shared" si="110"/>
        <v>3.3782928238902234E-6</v>
      </c>
    </row>
    <row r="2368" spans="1:8" x14ac:dyDescent="0.25">
      <c r="A2368" s="12">
        <f>Riesgo!C2372</f>
        <v>0</v>
      </c>
      <c r="F2368" s="75">
        <f t="shared" si="108"/>
        <v>-0.16017661518942936</v>
      </c>
      <c r="G2368" s="26">
        <f t="shared" si="109"/>
        <v>0</v>
      </c>
      <c r="H2368" s="26">
        <f t="shared" si="110"/>
        <v>0</v>
      </c>
    </row>
    <row r="2369" spans="1:8" x14ac:dyDescent="0.25">
      <c r="A2369" s="12">
        <f>Riesgo!C2373</f>
        <v>0</v>
      </c>
      <c r="F2369" s="75">
        <f t="shared" si="108"/>
        <v>-0.16017661518942936</v>
      </c>
      <c r="G2369" s="26">
        <f t="shared" si="109"/>
        <v>0</v>
      </c>
      <c r="H2369" s="26">
        <f t="shared" si="110"/>
        <v>0</v>
      </c>
    </row>
    <row r="2370" spans="1:8" x14ac:dyDescent="0.25">
      <c r="A2370" s="12">
        <f>Riesgo!C2374</f>
        <v>0.95670632087539187</v>
      </c>
      <c r="F2370" s="75">
        <f t="shared" si="108"/>
        <v>0.79652970568596249</v>
      </c>
      <c r="G2370" s="26">
        <f t="shared" si="109"/>
        <v>0.50536589618679517</v>
      </c>
      <c r="H2370" s="26">
        <f t="shared" si="110"/>
        <v>0.40253894855339062</v>
      </c>
    </row>
    <row r="2371" spans="1:8" x14ac:dyDescent="0.25">
      <c r="A2371" s="12">
        <f>Riesgo!C2375</f>
        <v>0.72034740394648844</v>
      </c>
      <c r="F2371" s="75">
        <f t="shared" ref="F2371:F2434" si="111">A2371-$D$4</f>
        <v>0.56017078875705906</v>
      </c>
      <c r="G2371" s="26">
        <f t="shared" ref="G2371:G2434" si="112">IF(A2371=0,0,(A2371-D$4)^3)</f>
        <v>0.17577672707120609</v>
      </c>
      <c r="H2371" s="26">
        <f t="shared" ref="H2371:H2434" si="113">IF(A2371=0,0,(A2371-D$4)^4)</f>
        <v>9.846498784861181E-2</v>
      </c>
    </row>
    <row r="2372" spans="1:8" x14ac:dyDescent="0.25">
      <c r="A2372" s="12">
        <f>Riesgo!C2376</f>
        <v>0</v>
      </c>
      <c r="F2372" s="75">
        <f t="shared" si="111"/>
        <v>-0.16017661518942936</v>
      </c>
      <c r="G2372" s="26">
        <f t="shared" si="112"/>
        <v>0</v>
      </c>
      <c r="H2372" s="26">
        <f t="shared" si="113"/>
        <v>0</v>
      </c>
    </row>
    <row r="2373" spans="1:8" x14ac:dyDescent="0.25">
      <c r="A2373" s="12">
        <f>Riesgo!C2377</f>
        <v>0</v>
      </c>
      <c r="F2373" s="75">
        <f t="shared" si="111"/>
        <v>-0.16017661518942936</v>
      </c>
      <c r="G2373" s="26">
        <f t="shared" si="112"/>
        <v>0</v>
      </c>
      <c r="H2373" s="26">
        <f t="shared" si="113"/>
        <v>0</v>
      </c>
    </row>
    <row r="2374" spans="1:8" x14ac:dyDescent="0.25">
      <c r="A2374" s="12">
        <f>Riesgo!C2378</f>
        <v>0</v>
      </c>
      <c r="F2374" s="75">
        <f t="shared" si="111"/>
        <v>-0.16017661518942936</v>
      </c>
      <c r="G2374" s="26">
        <f t="shared" si="112"/>
        <v>0</v>
      </c>
      <c r="H2374" s="26">
        <f t="shared" si="113"/>
        <v>0</v>
      </c>
    </row>
    <row r="2375" spans="1:8" x14ac:dyDescent="0.25">
      <c r="A2375" s="12">
        <f>Riesgo!C2379</f>
        <v>0.25034497872741973</v>
      </c>
      <c r="F2375" s="75">
        <f t="shared" si="111"/>
        <v>9.0168363537990376E-2</v>
      </c>
      <c r="G2375" s="26">
        <f t="shared" si="112"/>
        <v>7.3309889224149603E-4</v>
      </c>
      <c r="H2375" s="26">
        <f t="shared" si="113"/>
        <v>6.610232742492925E-5</v>
      </c>
    </row>
    <row r="2376" spans="1:8" x14ac:dyDescent="0.25">
      <c r="A2376" s="12">
        <f>Riesgo!C2380</f>
        <v>0</v>
      </c>
      <c r="F2376" s="75">
        <f t="shared" si="111"/>
        <v>-0.16017661518942936</v>
      </c>
      <c r="G2376" s="26">
        <f t="shared" si="112"/>
        <v>0</v>
      </c>
      <c r="H2376" s="26">
        <f t="shared" si="113"/>
        <v>0</v>
      </c>
    </row>
    <row r="2377" spans="1:8" x14ac:dyDescent="0.25">
      <c r="A2377" s="12">
        <f>Riesgo!C2381</f>
        <v>1</v>
      </c>
      <c r="F2377" s="75">
        <f t="shared" si="111"/>
        <v>0.83982338481057062</v>
      </c>
      <c r="G2377" s="26">
        <f t="shared" si="112"/>
        <v>0.59233021956767806</v>
      </c>
      <c r="H2377" s="26">
        <f t="shared" si="113"/>
        <v>0.49745276992291593</v>
      </c>
    </row>
    <row r="2378" spans="1:8" x14ac:dyDescent="0.25">
      <c r="A2378" s="12">
        <f>Riesgo!C2382</f>
        <v>0</v>
      </c>
      <c r="F2378" s="75">
        <f t="shared" si="111"/>
        <v>-0.16017661518942936</v>
      </c>
      <c r="G2378" s="26">
        <f t="shared" si="112"/>
        <v>0</v>
      </c>
      <c r="H2378" s="26">
        <f t="shared" si="113"/>
        <v>0</v>
      </c>
    </row>
    <row r="2379" spans="1:8" x14ac:dyDescent="0.25">
      <c r="A2379" s="12">
        <f>Riesgo!C2383</f>
        <v>0</v>
      </c>
      <c r="F2379" s="75">
        <f t="shared" si="111"/>
        <v>-0.16017661518942936</v>
      </c>
      <c r="G2379" s="26">
        <f t="shared" si="112"/>
        <v>0</v>
      </c>
      <c r="H2379" s="26">
        <f t="shared" si="113"/>
        <v>0</v>
      </c>
    </row>
    <row r="2380" spans="1:8" x14ac:dyDescent="0.25">
      <c r="A2380" s="12">
        <f>Riesgo!C2384</f>
        <v>8.7443492455349769E-2</v>
      </c>
      <c r="F2380" s="75">
        <f t="shared" si="111"/>
        <v>-7.2733122734079586E-2</v>
      </c>
      <c r="G2380" s="26">
        <f t="shared" si="112"/>
        <v>-3.8476601208284328E-4</v>
      </c>
      <c r="H2380" s="26">
        <f t="shared" si="113"/>
        <v>2.7985233580723788E-5</v>
      </c>
    </row>
    <row r="2381" spans="1:8" x14ac:dyDescent="0.25">
      <c r="A2381" s="12">
        <f>Riesgo!C2385</f>
        <v>0</v>
      </c>
      <c r="F2381" s="75">
        <f t="shared" si="111"/>
        <v>-0.16017661518942936</v>
      </c>
      <c r="G2381" s="26">
        <f t="shared" si="112"/>
        <v>0</v>
      </c>
      <c r="H2381" s="26">
        <f t="shared" si="113"/>
        <v>0</v>
      </c>
    </row>
    <row r="2382" spans="1:8" x14ac:dyDescent="0.25">
      <c r="A2382" s="12">
        <f>Riesgo!C2386</f>
        <v>0</v>
      </c>
      <c r="F2382" s="75">
        <f t="shared" si="111"/>
        <v>-0.16017661518942936</v>
      </c>
      <c r="G2382" s="26">
        <f t="shared" si="112"/>
        <v>0</v>
      </c>
      <c r="H2382" s="26">
        <f t="shared" si="113"/>
        <v>0</v>
      </c>
    </row>
    <row r="2383" spans="1:8" x14ac:dyDescent="0.25">
      <c r="A2383" s="12">
        <f>Riesgo!C2387</f>
        <v>0</v>
      </c>
      <c r="F2383" s="75">
        <f t="shared" si="111"/>
        <v>-0.16017661518942936</v>
      </c>
      <c r="G2383" s="26">
        <f t="shared" si="112"/>
        <v>0</v>
      </c>
      <c r="H2383" s="26">
        <f t="shared" si="113"/>
        <v>0</v>
      </c>
    </row>
    <row r="2384" spans="1:8" x14ac:dyDescent="0.25">
      <c r="A2384" s="12">
        <f>Riesgo!C2388</f>
        <v>0</v>
      </c>
      <c r="F2384" s="75">
        <f t="shared" si="111"/>
        <v>-0.16017661518942936</v>
      </c>
      <c r="G2384" s="26">
        <f t="shared" si="112"/>
        <v>0</v>
      </c>
      <c r="H2384" s="26">
        <f t="shared" si="113"/>
        <v>0</v>
      </c>
    </row>
    <row r="2385" spans="1:8" x14ac:dyDescent="0.25">
      <c r="A2385" s="12">
        <f>Riesgo!C2389</f>
        <v>0.45257171655271855</v>
      </c>
      <c r="F2385" s="75">
        <f t="shared" si="111"/>
        <v>0.29239510136328917</v>
      </c>
      <c r="G2385" s="26">
        <f t="shared" si="112"/>
        <v>2.4998288577652249E-2</v>
      </c>
      <c r="H2385" s="26">
        <f t="shared" si="113"/>
        <v>7.3093771225713833E-3</v>
      </c>
    </row>
    <row r="2386" spans="1:8" x14ac:dyDescent="0.25">
      <c r="A2386" s="12">
        <f>Riesgo!C2390</f>
        <v>0</v>
      </c>
      <c r="F2386" s="75">
        <f t="shared" si="111"/>
        <v>-0.16017661518942936</v>
      </c>
      <c r="G2386" s="26">
        <f t="shared" si="112"/>
        <v>0</v>
      </c>
      <c r="H2386" s="26">
        <f t="shared" si="113"/>
        <v>0</v>
      </c>
    </row>
    <row r="2387" spans="1:8" x14ac:dyDescent="0.25">
      <c r="A2387" s="12">
        <f>Riesgo!C2391</f>
        <v>0</v>
      </c>
      <c r="F2387" s="75">
        <f t="shared" si="111"/>
        <v>-0.16017661518942936</v>
      </c>
      <c r="G2387" s="26">
        <f t="shared" si="112"/>
        <v>0</v>
      </c>
      <c r="H2387" s="26">
        <f t="shared" si="113"/>
        <v>0</v>
      </c>
    </row>
    <row r="2388" spans="1:8" x14ac:dyDescent="0.25">
      <c r="A2388" s="12">
        <f>Riesgo!C2392</f>
        <v>6.6920614841717088E-2</v>
      </c>
      <c r="F2388" s="75">
        <f t="shared" si="111"/>
        <v>-9.3256000347712267E-2</v>
      </c>
      <c r="G2388" s="26">
        <f t="shared" si="112"/>
        <v>-8.1101774239304464E-4</v>
      </c>
      <c r="H2388" s="26">
        <f t="shared" si="113"/>
        <v>7.5632270866606593E-5</v>
      </c>
    </row>
    <row r="2389" spans="1:8" x14ac:dyDescent="0.25">
      <c r="A2389" s="12">
        <f>Riesgo!C2393</f>
        <v>0</v>
      </c>
      <c r="F2389" s="75">
        <f t="shared" si="111"/>
        <v>-0.16017661518942936</v>
      </c>
      <c r="G2389" s="26">
        <f t="shared" si="112"/>
        <v>0</v>
      </c>
      <c r="H2389" s="26">
        <f t="shared" si="113"/>
        <v>0</v>
      </c>
    </row>
    <row r="2390" spans="1:8" x14ac:dyDescent="0.25">
      <c r="A2390" s="12">
        <f>Riesgo!C2394</f>
        <v>0.14997230353084537</v>
      </c>
      <c r="F2390" s="75">
        <f t="shared" si="111"/>
        <v>-1.0204311658583987E-2</v>
      </c>
      <c r="G2390" s="26">
        <f t="shared" si="112"/>
        <v>-1.0625543238236216E-6</v>
      </c>
      <c r="H2390" s="26">
        <f t="shared" si="113"/>
        <v>1.0842635474472207E-8</v>
      </c>
    </row>
    <row r="2391" spans="1:8" x14ac:dyDescent="0.25">
      <c r="A2391" s="12">
        <f>Riesgo!C2395</f>
        <v>0</v>
      </c>
      <c r="F2391" s="75">
        <f t="shared" si="111"/>
        <v>-0.16017661518942936</v>
      </c>
      <c r="G2391" s="26">
        <f t="shared" si="112"/>
        <v>0</v>
      </c>
      <c r="H2391" s="26">
        <f t="shared" si="113"/>
        <v>0</v>
      </c>
    </row>
    <row r="2392" spans="1:8" x14ac:dyDescent="0.25">
      <c r="A2392" s="12">
        <f>Riesgo!C2396</f>
        <v>0</v>
      </c>
      <c r="F2392" s="75">
        <f t="shared" si="111"/>
        <v>-0.16017661518942936</v>
      </c>
      <c r="G2392" s="26">
        <f t="shared" si="112"/>
        <v>0</v>
      </c>
      <c r="H2392" s="26">
        <f t="shared" si="113"/>
        <v>0</v>
      </c>
    </row>
    <row r="2393" spans="1:8" x14ac:dyDescent="0.25">
      <c r="A2393" s="12">
        <f>Riesgo!C2397</f>
        <v>1</v>
      </c>
      <c r="F2393" s="75">
        <f t="shared" si="111"/>
        <v>0.83982338481057062</v>
      </c>
      <c r="G2393" s="26">
        <f t="shared" si="112"/>
        <v>0.59233021956767806</v>
      </c>
      <c r="H2393" s="26">
        <f t="shared" si="113"/>
        <v>0.49745276992291593</v>
      </c>
    </row>
    <row r="2394" spans="1:8" x14ac:dyDescent="0.25">
      <c r="A2394" s="12">
        <f>Riesgo!C2398</f>
        <v>0.60302873989219796</v>
      </c>
      <c r="F2394" s="75">
        <f t="shared" si="111"/>
        <v>0.44285212470276858</v>
      </c>
      <c r="G2394" s="26">
        <f t="shared" si="112"/>
        <v>8.6851274920527882E-2</v>
      </c>
      <c r="H2394" s="26">
        <f t="shared" si="113"/>
        <v>3.8462271631700046E-2</v>
      </c>
    </row>
    <row r="2395" spans="1:8" x14ac:dyDescent="0.25">
      <c r="A2395" s="12">
        <f>Riesgo!C2399</f>
        <v>1</v>
      </c>
      <c r="F2395" s="75">
        <f t="shared" si="111"/>
        <v>0.83982338481057062</v>
      </c>
      <c r="G2395" s="26">
        <f t="shared" si="112"/>
        <v>0.59233021956767806</v>
      </c>
      <c r="H2395" s="26">
        <f t="shared" si="113"/>
        <v>0.49745276992291593</v>
      </c>
    </row>
    <row r="2396" spans="1:8" x14ac:dyDescent="0.25">
      <c r="A2396" s="12">
        <f>Riesgo!C2400</f>
        <v>0</v>
      </c>
      <c r="F2396" s="75">
        <f t="shared" si="111"/>
        <v>-0.16017661518942936</v>
      </c>
      <c r="G2396" s="26">
        <f t="shared" si="112"/>
        <v>0</v>
      </c>
      <c r="H2396" s="26">
        <f t="shared" si="113"/>
        <v>0</v>
      </c>
    </row>
    <row r="2397" spans="1:8" x14ac:dyDescent="0.25">
      <c r="A2397" s="12">
        <f>Riesgo!C2401</f>
        <v>0</v>
      </c>
      <c r="F2397" s="75">
        <f t="shared" si="111"/>
        <v>-0.16017661518942936</v>
      </c>
      <c r="G2397" s="26">
        <f t="shared" si="112"/>
        <v>0</v>
      </c>
      <c r="H2397" s="26">
        <f t="shared" si="113"/>
        <v>0</v>
      </c>
    </row>
    <row r="2398" spans="1:8" x14ac:dyDescent="0.25">
      <c r="A2398" s="12">
        <f>Riesgo!C2402</f>
        <v>0.59800834614021192</v>
      </c>
      <c r="F2398" s="75">
        <f t="shared" si="111"/>
        <v>0.43783173095078254</v>
      </c>
      <c r="G2398" s="26">
        <f t="shared" si="112"/>
        <v>8.3930864978018743E-2</v>
      </c>
      <c r="H2398" s="26">
        <f t="shared" si="113"/>
        <v>3.6747595893522361E-2</v>
      </c>
    </row>
    <row r="2399" spans="1:8" x14ac:dyDescent="0.25">
      <c r="A2399" s="12">
        <f>Riesgo!C2403</f>
        <v>0.38802446119783174</v>
      </c>
      <c r="F2399" s="75">
        <f t="shared" si="111"/>
        <v>0.22784784600840238</v>
      </c>
      <c r="G2399" s="26">
        <f t="shared" si="112"/>
        <v>1.1828639112352492E-2</v>
      </c>
      <c r="H2399" s="26">
        <f t="shared" si="113"/>
        <v>2.695129942960256E-3</v>
      </c>
    </row>
    <row r="2400" spans="1:8" x14ac:dyDescent="0.25">
      <c r="A2400" s="12">
        <f>Riesgo!C2404</f>
        <v>0.11147010695112253</v>
      </c>
      <c r="F2400" s="75">
        <f t="shared" si="111"/>
        <v>-4.8706508238306828E-2</v>
      </c>
      <c r="G2400" s="26">
        <f t="shared" si="112"/>
        <v>-1.1554761575978737E-4</v>
      </c>
      <c r="H2400" s="26">
        <f t="shared" si="113"/>
        <v>5.6279208989207953E-6</v>
      </c>
    </row>
    <row r="2401" spans="1:8" x14ac:dyDescent="0.25">
      <c r="A2401" s="12">
        <f>Riesgo!C2405</f>
        <v>0</v>
      </c>
      <c r="F2401" s="75">
        <f t="shared" si="111"/>
        <v>-0.16017661518942936</v>
      </c>
      <c r="G2401" s="26">
        <f t="shared" si="112"/>
        <v>0</v>
      </c>
      <c r="H2401" s="26">
        <f t="shared" si="113"/>
        <v>0</v>
      </c>
    </row>
    <row r="2402" spans="1:8" x14ac:dyDescent="0.25">
      <c r="A2402" s="12">
        <f>Riesgo!C2406</f>
        <v>0</v>
      </c>
      <c r="F2402" s="75">
        <f t="shared" si="111"/>
        <v>-0.16017661518942936</v>
      </c>
      <c r="G2402" s="26">
        <f t="shared" si="112"/>
        <v>0</v>
      </c>
      <c r="H2402" s="26">
        <f t="shared" si="113"/>
        <v>0</v>
      </c>
    </row>
    <row r="2403" spans="1:8" x14ac:dyDescent="0.25">
      <c r="A2403" s="12">
        <f>Riesgo!C2407</f>
        <v>0.36158420283973103</v>
      </c>
      <c r="F2403" s="75">
        <f t="shared" si="111"/>
        <v>0.20140758765030167</v>
      </c>
      <c r="G2403" s="26">
        <f t="shared" si="112"/>
        <v>8.1701020886897954E-3</v>
      </c>
      <c r="H2403" s="26">
        <f t="shared" si="113"/>
        <v>1.6455205525397025E-3</v>
      </c>
    </row>
    <row r="2404" spans="1:8" x14ac:dyDescent="0.25">
      <c r="A2404" s="12">
        <f>Riesgo!C2408</f>
        <v>0</v>
      </c>
      <c r="F2404" s="75">
        <f t="shared" si="111"/>
        <v>-0.16017661518942936</v>
      </c>
      <c r="G2404" s="26">
        <f t="shared" si="112"/>
        <v>0</v>
      </c>
      <c r="H2404" s="26">
        <f t="shared" si="113"/>
        <v>0</v>
      </c>
    </row>
    <row r="2405" spans="1:8" x14ac:dyDescent="0.25">
      <c r="A2405" s="12">
        <f>Riesgo!C2409</f>
        <v>1.9529151213176985E-2</v>
      </c>
      <c r="F2405" s="75">
        <f t="shared" si="111"/>
        <v>-0.14064746397625238</v>
      </c>
      <c r="G2405" s="26">
        <f t="shared" si="112"/>
        <v>-2.7822472212589841E-3</v>
      </c>
      <c r="H2405" s="26">
        <f t="shared" si="113"/>
        <v>3.9131601582505124E-4</v>
      </c>
    </row>
    <row r="2406" spans="1:8" x14ac:dyDescent="0.25">
      <c r="A2406" s="12">
        <f>Riesgo!C2410</f>
        <v>0</v>
      </c>
      <c r="F2406" s="75">
        <f t="shared" si="111"/>
        <v>-0.16017661518942936</v>
      </c>
      <c r="G2406" s="26">
        <f t="shared" si="112"/>
        <v>0</v>
      </c>
      <c r="H2406" s="26">
        <f t="shared" si="113"/>
        <v>0</v>
      </c>
    </row>
    <row r="2407" spans="1:8" x14ac:dyDescent="0.25">
      <c r="A2407" s="12">
        <f>Riesgo!C2411</f>
        <v>1</v>
      </c>
      <c r="F2407" s="75">
        <f t="shared" si="111"/>
        <v>0.83982338481057062</v>
      </c>
      <c r="G2407" s="26">
        <f t="shared" si="112"/>
        <v>0.59233021956767806</v>
      </c>
      <c r="H2407" s="26">
        <f t="shared" si="113"/>
        <v>0.49745276992291593</v>
      </c>
    </row>
    <row r="2408" spans="1:8" x14ac:dyDescent="0.25">
      <c r="A2408" s="12">
        <f>Riesgo!C2412</f>
        <v>0</v>
      </c>
      <c r="F2408" s="75">
        <f t="shared" si="111"/>
        <v>-0.16017661518942936</v>
      </c>
      <c r="G2408" s="26">
        <f t="shared" si="112"/>
        <v>0</v>
      </c>
      <c r="H2408" s="26">
        <f t="shared" si="113"/>
        <v>0</v>
      </c>
    </row>
    <row r="2409" spans="1:8" x14ac:dyDescent="0.25">
      <c r="A2409" s="12">
        <f>Riesgo!C2413</f>
        <v>0.66855799285446171</v>
      </c>
      <c r="F2409" s="75">
        <f t="shared" si="111"/>
        <v>0.50838137766503233</v>
      </c>
      <c r="G2409" s="26">
        <f t="shared" si="112"/>
        <v>0.13139199325687692</v>
      </c>
      <c r="H2409" s="26">
        <f t="shared" si="113"/>
        <v>6.6797242546085739E-2</v>
      </c>
    </row>
    <row r="2410" spans="1:8" x14ac:dyDescent="0.25">
      <c r="A2410" s="12">
        <f>Riesgo!C2414</f>
        <v>0</v>
      </c>
      <c r="F2410" s="75">
        <f t="shared" si="111"/>
        <v>-0.16017661518942936</v>
      </c>
      <c r="G2410" s="26">
        <f t="shared" si="112"/>
        <v>0</v>
      </c>
      <c r="H2410" s="26">
        <f t="shared" si="113"/>
        <v>0</v>
      </c>
    </row>
    <row r="2411" spans="1:8" x14ac:dyDescent="0.25">
      <c r="A2411" s="12">
        <f>Riesgo!C2415</f>
        <v>0.32242612915409458</v>
      </c>
      <c r="F2411" s="75">
        <f t="shared" si="111"/>
        <v>0.16224951396466522</v>
      </c>
      <c r="G2411" s="26">
        <f t="shared" si="112"/>
        <v>4.2712030060082888E-3</v>
      </c>
      <c r="H2411" s="26">
        <f t="shared" si="113"/>
        <v>6.9300061176926192E-4</v>
      </c>
    </row>
    <row r="2412" spans="1:8" x14ac:dyDescent="0.25">
      <c r="A2412" s="12">
        <f>Riesgo!C2416</f>
        <v>0</v>
      </c>
      <c r="F2412" s="75">
        <f t="shared" si="111"/>
        <v>-0.16017661518942936</v>
      </c>
      <c r="G2412" s="26">
        <f t="shared" si="112"/>
        <v>0</v>
      </c>
      <c r="H2412" s="26">
        <f t="shared" si="113"/>
        <v>0</v>
      </c>
    </row>
    <row r="2413" spans="1:8" x14ac:dyDescent="0.25">
      <c r="A2413" s="12">
        <f>Riesgo!C2417</f>
        <v>0</v>
      </c>
      <c r="F2413" s="75">
        <f t="shared" si="111"/>
        <v>-0.16017661518942936</v>
      </c>
      <c r="G2413" s="26">
        <f t="shared" si="112"/>
        <v>0</v>
      </c>
      <c r="H2413" s="26">
        <f t="shared" si="113"/>
        <v>0</v>
      </c>
    </row>
    <row r="2414" spans="1:8" x14ac:dyDescent="0.25">
      <c r="A2414" s="12">
        <f>Riesgo!C2418</f>
        <v>0</v>
      </c>
      <c r="F2414" s="75">
        <f t="shared" si="111"/>
        <v>-0.16017661518942936</v>
      </c>
      <c r="G2414" s="26">
        <f t="shared" si="112"/>
        <v>0</v>
      </c>
      <c r="H2414" s="26">
        <f t="shared" si="113"/>
        <v>0</v>
      </c>
    </row>
    <row r="2415" spans="1:8" x14ac:dyDescent="0.25">
      <c r="A2415" s="12">
        <f>Riesgo!C2419</f>
        <v>0.20959343586097626</v>
      </c>
      <c r="F2415" s="75">
        <f t="shared" si="111"/>
        <v>4.9416820671546902E-2</v>
      </c>
      <c r="G2415" s="26">
        <f t="shared" si="112"/>
        <v>1.2067697141777346E-4</v>
      </c>
      <c r="H2415" s="26">
        <f t="shared" si="113"/>
        <v>5.9634722557375018E-6</v>
      </c>
    </row>
    <row r="2416" spans="1:8" x14ac:dyDescent="0.25">
      <c r="A2416" s="12">
        <f>Riesgo!C2420</f>
        <v>0.1013608258187061</v>
      </c>
      <c r="F2416" s="75">
        <f t="shared" si="111"/>
        <v>-5.8815789370723251E-2</v>
      </c>
      <c r="G2416" s="26">
        <f t="shared" si="112"/>
        <v>-2.0346128838694233E-4</v>
      </c>
      <c r="H2416" s="26">
        <f t="shared" si="113"/>
        <v>1.1966736282862381E-5</v>
      </c>
    </row>
    <row r="2417" spans="1:8" x14ac:dyDescent="0.25">
      <c r="A2417" s="12">
        <f>Riesgo!C2421</f>
        <v>0</v>
      </c>
      <c r="F2417" s="75">
        <f t="shared" si="111"/>
        <v>-0.16017661518942936</v>
      </c>
      <c r="G2417" s="26">
        <f t="shared" si="112"/>
        <v>0</v>
      </c>
      <c r="H2417" s="26">
        <f t="shared" si="113"/>
        <v>0</v>
      </c>
    </row>
    <row r="2418" spans="1:8" x14ac:dyDescent="0.25">
      <c r="A2418" s="12">
        <f>Riesgo!C2422</f>
        <v>0</v>
      </c>
      <c r="F2418" s="75">
        <f t="shared" si="111"/>
        <v>-0.16017661518942936</v>
      </c>
      <c r="G2418" s="26">
        <f t="shared" si="112"/>
        <v>0</v>
      </c>
      <c r="H2418" s="26">
        <f t="shared" si="113"/>
        <v>0</v>
      </c>
    </row>
    <row r="2419" spans="1:8" x14ac:dyDescent="0.25">
      <c r="A2419" s="12">
        <f>Riesgo!C2423</f>
        <v>0.92881541773385834</v>
      </c>
      <c r="F2419" s="75">
        <f t="shared" si="111"/>
        <v>0.76863880254442896</v>
      </c>
      <c r="G2419" s="26">
        <f t="shared" si="112"/>
        <v>0.45411611566683469</v>
      </c>
      <c r="H2419" s="26">
        <f t="shared" si="113"/>
        <v>0.3490512673622832</v>
      </c>
    </row>
    <row r="2420" spans="1:8" x14ac:dyDescent="0.25">
      <c r="A2420" s="12">
        <f>Riesgo!C2424</f>
        <v>0</v>
      </c>
      <c r="F2420" s="75">
        <f t="shared" si="111"/>
        <v>-0.16017661518942936</v>
      </c>
      <c r="G2420" s="26">
        <f t="shared" si="112"/>
        <v>0</v>
      </c>
      <c r="H2420" s="26">
        <f t="shared" si="113"/>
        <v>0</v>
      </c>
    </row>
    <row r="2421" spans="1:8" x14ac:dyDescent="0.25">
      <c r="A2421" s="12">
        <f>Riesgo!C2425</f>
        <v>0.36719402646051624</v>
      </c>
      <c r="F2421" s="75">
        <f t="shared" si="111"/>
        <v>0.20701741127108689</v>
      </c>
      <c r="G2421" s="26">
        <f t="shared" si="112"/>
        <v>8.8719813549273004E-3</v>
      </c>
      <c r="H2421" s="26">
        <f t="shared" si="113"/>
        <v>1.8366546129423996E-3</v>
      </c>
    </row>
    <row r="2422" spans="1:8" x14ac:dyDescent="0.25">
      <c r="A2422" s="12">
        <f>Riesgo!C2426</f>
        <v>0</v>
      </c>
      <c r="F2422" s="75">
        <f t="shared" si="111"/>
        <v>-0.16017661518942936</v>
      </c>
      <c r="G2422" s="26">
        <f t="shared" si="112"/>
        <v>0</v>
      </c>
      <c r="H2422" s="26">
        <f t="shared" si="113"/>
        <v>0</v>
      </c>
    </row>
    <row r="2423" spans="1:8" x14ac:dyDescent="0.25">
      <c r="A2423" s="12">
        <f>Riesgo!C2427</f>
        <v>0</v>
      </c>
      <c r="F2423" s="75">
        <f t="shared" si="111"/>
        <v>-0.16017661518942936</v>
      </c>
      <c r="G2423" s="26">
        <f t="shared" si="112"/>
        <v>0</v>
      </c>
      <c r="H2423" s="26">
        <f t="shared" si="113"/>
        <v>0</v>
      </c>
    </row>
    <row r="2424" spans="1:8" x14ac:dyDescent="0.25">
      <c r="A2424" s="12">
        <f>Riesgo!C2428</f>
        <v>6.7974062468208779E-2</v>
      </c>
      <c r="F2424" s="75">
        <f t="shared" si="111"/>
        <v>-9.2202552721220576E-2</v>
      </c>
      <c r="G2424" s="26">
        <f t="shared" si="112"/>
        <v>-7.8384255062643104E-4</v>
      </c>
      <c r="H2424" s="26">
        <f t="shared" si="113"/>
        <v>7.2272284099269516E-5</v>
      </c>
    </row>
    <row r="2425" spans="1:8" x14ac:dyDescent="0.25">
      <c r="A2425" s="12">
        <f>Riesgo!C2429</f>
        <v>0</v>
      </c>
      <c r="F2425" s="75">
        <f t="shared" si="111"/>
        <v>-0.16017661518942936</v>
      </c>
      <c r="G2425" s="26">
        <f t="shared" si="112"/>
        <v>0</v>
      </c>
      <c r="H2425" s="26">
        <f t="shared" si="113"/>
        <v>0</v>
      </c>
    </row>
    <row r="2426" spans="1:8" x14ac:dyDescent="0.25">
      <c r="A2426" s="12">
        <f>Riesgo!C2430</f>
        <v>0.14334745676375948</v>
      </c>
      <c r="F2426" s="75">
        <f t="shared" si="111"/>
        <v>-1.6829158425669871E-2</v>
      </c>
      <c r="G2426" s="26">
        <f t="shared" si="112"/>
        <v>-4.7663638977489809E-6</v>
      </c>
      <c r="H2426" s="26">
        <f t="shared" si="113"/>
        <v>8.0213893149610942E-8</v>
      </c>
    </row>
    <row r="2427" spans="1:8" x14ac:dyDescent="0.25">
      <c r="A2427" s="12">
        <f>Riesgo!C2431</f>
        <v>0</v>
      </c>
      <c r="F2427" s="75">
        <f t="shared" si="111"/>
        <v>-0.16017661518942936</v>
      </c>
      <c r="G2427" s="26">
        <f t="shared" si="112"/>
        <v>0</v>
      </c>
      <c r="H2427" s="26">
        <f t="shared" si="113"/>
        <v>0</v>
      </c>
    </row>
    <row r="2428" spans="1:8" x14ac:dyDescent="0.25">
      <c r="A2428" s="12">
        <f>Riesgo!C2432</f>
        <v>0</v>
      </c>
      <c r="F2428" s="75">
        <f t="shared" si="111"/>
        <v>-0.16017661518942936</v>
      </c>
      <c r="G2428" s="26">
        <f t="shared" si="112"/>
        <v>0</v>
      </c>
      <c r="H2428" s="26">
        <f t="shared" si="113"/>
        <v>0</v>
      </c>
    </row>
    <row r="2429" spans="1:8" x14ac:dyDescent="0.25">
      <c r="A2429" s="12">
        <f>Riesgo!C2433</f>
        <v>0</v>
      </c>
      <c r="F2429" s="75">
        <f t="shared" si="111"/>
        <v>-0.16017661518942936</v>
      </c>
      <c r="G2429" s="26">
        <f t="shared" si="112"/>
        <v>0</v>
      </c>
      <c r="H2429" s="26">
        <f t="shared" si="113"/>
        <v>0</v>
      </c>
    </row>
    <row r="2430" spans="1:8" x14ac:dyDescent="0.25">
      <c r="A2430" s="12">
        <f>Riesgo!C2434</f>
        <v>0.34408026153056803</v>
      </c>
      <c r="F2430" s="75">
        <f t="shared" si="111"/>
        <v>0.18390364634113868</v>
      </c>
      <c r="G2430" s="26">
        <f t="shared" si="112"/>
        <v>6.2197226754654453E-3</v>
      </c>
      <c r="H2430" s="26">
        <f t="shared" si="113"/>
        <v>1.143829679248758E-3</v>
      </c>
    </row>
    <row r="2431" spans="1:8" x14ac:dyDescent="0.25">
      <c r="A2431" s="12">
        <f>Riesgo!C2435</f>
        <v>0</v>
      </c>
      <c r="F2431" s="75">
        <f t="shared" si="111"/>
        <v>-0.16017661518942936</v>
      </c>
      <c r="G2431" s="26">
        <f t="shared" si="112"/>
        <v>0</v>
      </c>
      <c r="H2431" s="26">
        <f t="shared" si="113"/>
        <v>0</v>
      </c>
    </row>
    <row r="2432" spans="1:8" x14ac:dyDescent="0.25">
      <c r="A2432" s="12">
        <f>Riesgo!C2436</f>
        <v>0</v>
      </c>
      <c r="F2432" s="75">
        <f t="shared" si="111"/>
        <v>-0.16017661518942936</v>
      </c>
      <c r="G2432" s="26">
        <f t="shared" si="112"/>
        <v>0</v>
      </c>
      <c r="H2432" s="26">
        <f t="shared" si="113"/>
        <v>0</v>
      </c>
    </row>
    <row r="2433" spans="1:8" x14ac:dyDescent="0.25">
      <c r="A2433" s="12">
        <f>Riesgo!C2437</f>
        <v>0.29338038089096491</v>
      </c>
      <c r="F2433" s="75">
        <f t="shared" si="111"/>
        <v>0.13320376570153555</v>
      </c>
      <c r="G2433" s="26">
        <f t="shared" si="112"/>
        <v>2.3634668096078207E-3</v>
      </c>
      <c r="H2433" s="26">
        <f t="shared" si="113"/>
        <v>3.1482267915035588E-4</v>
      </c>
    </row>
    <row r="2434" spans="1:8" x14ac:dyDescent="0.25">
      <c r="A2434" s="12">
        <f>Riesgo!C2438</f>
        <v>0</v>
      </c>
      <c r="F2434" s="75">
        <f t="shared" si="111"/>
        <v>-0.16017661518942936</v>
      </c>
      <c r="G2434" s="26">
        <f t="shared" si="112"/>
        <v>0</v>
      </c>
      <c r="H2434" s="26">
        <f t="shared" si="113"/>
        <v>0</v>
      </c>
    </row>
    <row r="2435" spans="1:8" x14ac:dyDescent="0.25">
      <c r="A2435" s="12">
        <f>Riesgo!C2439</f>
        <v>3.6925260381746828E-3</v>
      </c>
      <c r="F2435" s="75">
        <f t="shared" ref="F2435:F2498" si="114">A2435-$D$4</f>
        <v>-0.15648408915125467</v>
      </c>
      <c r="G2435" s="26">
        <f t="shared" ref="G2435:G2498" si="115">IF(A2435=0,0,(A2435-D$4)^3)</f>
        <v>-3.8318681663967466E-3</v>
      </c>
      <c r="H2435" s="26">
        <f t="shared" ref="H2435:H2498" si="116">IF(A2435=0,0,(A2435-D$4)^4)</f>
        <v>5.9962639976628325E-4</v>
      </c>
    </row>
    <row r="2436" spans="1:8" x14ac:dyDescent="0.25">
      <c r="A2436" s="12">
        <f>Riesgo!C2440</f>
        <v>0.43433641322401179</v>
      </c>
      <c r="F2436" s="75">
        <f t="shared" si="114"/>
        <v>0.27415979803458246</v>
      </c>
      <c r="G2436" s="26">
        <f t="shared" si="115"/>
        <v>2.0606835985921994E-2</v>
      </c>
      <c r="H2436" s="26">
        <f t="shared" si="116"/>
        <v>5.6495659920321401E-3</v>
      </c>
    </row>
    <row r="2437" spans="1:8" x14ac:dyDescent="0.25">
      <c r="A2437" s="12">
        <f>Riesgo!C2441</f>
        <v>0</v>
      </c>
      <c r="F2437" s="75">
        <f t="shared" si="114"/>
        <v>-0.16017661518942936</v>
      </c>
      <c r="G2437" s="26">
        <f t="shared" si="115"/>
        <v>0</v>
      </c>
      <c r="H2437" s="26">
        <f t="shared" si="116"/>
        <v>0</v>
      </c>
    </row>
    <row r="2438" spans="1:8" x14ac:dyDescent="0.25">
      <c r="A2438" s="12">
        <f>Riesgo!C2442</f>
        <v>0</v>
      </c>
      <c r="F2438" s="75">
        <f t="shared" si="114"/>
        <v>-0.16017661518942936</v>
      </c>
      <c r="G2438" s="26">
        <f t="shared" si="115"/>
        <v>0</v>
      </c>
      <c r="H2438" s="26">
        <f t="shared" si="116"/>
        <v>0</v>
      </c>
    </row>
    <row r="2439" spans="1:8" x14ac:dyDescent="0.25">
      <c r="A2439" s="12">
        <f>Riesgo!C2443</f>
        <v>0</v>
      </c>
      <c r="F2439" s="75">
        <f t="shared" si="114"/>
        <v>-0.16017661518942936</v>
      </c>
      <c r="G2439" s="26">
        <f t="shared" si="115"/>
        <v>0</v>
      </c>
      <c r="H2439" s="26">
        <f t="shared" si="116"/>
        <v>0</v>
      </c>
    </row>
    <row r="2440" spans="1:8" x14ac:dyDescent="0.25">
      <c r="A2440" s="12">
        <f>Riesgo!C2444</f>
        <v>0</v>
      </c>
      <c r="F2440" s="75">
        <f t="shared" si="114"/>
        <v>-0.16017661518942936</v>
      </c>
      <c r="G2440" s="26">
        <f t="shared" si="115"/>
        <v>0</v>
      </c>
      <c r="H2440" s="26">
        <f t="shared" si="116"/>
        <v>0</v>
      </c>
    </row>
    <row r="2441" spans="1:8" x14ac:dyDescent="0.25">
      <c r="A2441" s="12">
        <f>Riesgo!C2445</f>
        <v>0</v>
      </c>
      <c r="F2441" s="75">
        <f t="shared" si="114"/>
        <v>-0.16017661518942936</v>
      </c>
      <c r="G2441" s="26">
        <f t="shared" si="115"/>
        <v>0</v>
      </c>
      <c r="H2441" s="26">
        <f t="shared" si="116"/>
        <v>0</v>
      </c>
    </row>
    <row r="2442" spans="1:8" x14ac:dyDescent="0.25">
      <c r="A2442" s="12">
        <f>Riesgo!C2446</f>
        <v>0</v>
      </c>
      <c r="F2442" s="75">
        <f t="shared" si="114"/>
        <v>-0.16017661518942936</v>
      </c>
      <c r="G2442" s="26">
        <f t="shared" si="115"/>
        <v>0</v>
      </c>
      <c r="H2442" s="26">
        <f t="shared" si="116"/>
        <v>0</v>
      </c>
    </row>
    <row r="2443" spans="1:8" x14ac:dyDescent="0.25">
      <c r="A2443" s="12">
        <f>Riesgo!C2447</f>
        <v>6.9245817170147869E-2</v>
      </c>
      <c r="F2443" s="75">
        <f t="shared" si="114"/>
        <v>-9.0930798019281486E-2</v>
      </c>
      <c r="G2443" s="26">
        <f t="shared" si="115"/>
        <v>-7.5185312223516668E-4</v>
      </c>
      <c r="H2443" s="26">
        <f t="shared" si="116"/>
        <v>6.836660439813209E-5</v>
      </c>
    </row>
    <row r="2444" spans="1:8" x14ac:dyDescent="0.25">
      <c r="A2444" s="12">
        <f>Riesgo!C2448</f>
        <v>0</v>
      </c>
      <c r="F2444" s="75">
        <f t="shared" si="114"/>
        <v>-0.16017661518942936</v>
      </c>
      <c r="G2444" s="26">
        <f t="shared" si="115"/>
        <v>0</v>
      </c>
      <c r="H2444" s="26">
        <f t="shared" si="116"/>
        <v>0</v>
      </c>
    </row>
    <row r="2445" spans="1:8" x14ac:dyDescent="0.25">
      <c r="A2445" s="12">
        <f>Riesgo!C2449</f>
        <v>0</v>
      </c>
      <c r="F2445" s="75">
        <f t="shared" si="114"/>
        <v>-0.16017661518942936</v>
      </c>
      <c r="G2445" s="26">
        <f t="shared" si="115"/>
        <v>0</v>
      </c>
      <c r="H2445" s="26">
        <f t="shared" si="116"/>
        <v>0</v>
      </c>
    </row>
    <row r="2446" spans="1:8" x14ac:dyDescent="0.25">
      <c r="A2446" s="12">
        <f>Riesgo!C2450</f>
        <v>6.2224974569592938E-3</v>
      </c>
      <c r="F2446" s="75">
        <f t="shared" si="114"/>
        <v>-0.15395411773247006</v>
      </c>
      <c r="G2446" s="26">
        <f t="shared" si="115"/>
        <v>-3.6490005409274924E-3</v>
      </c>
      <c r="H2446" s="26">
        <f t="shared" si="116"/>
        <v>5.6177865888379808E-4</v>
      </c>
    </row>
    <row r="2447" spans="1:8" x14ac:dyDescent="0.25">
      <c r="A2447" s="12">
        <f>Riesgo!C2451</f>
        <v>0</v>
      </c>
      <c r="F2447" s="75">
        <f t="shared" si="114"/>
        <v>-0.16017661518942936</v>
      </c>
      <c r="G2447" s="26">
        <f t="shared" si="115"/>
        <v>0</v>
      </c>
      <c r="H2447" s="26">
        <f t="shared" si="116"/>
        <v>0</v>
      </c>
    </row>
    <row r="2448" spans="1:8" x14ac:dyDescent="0.25">
      <c r="A2448" s="12">
        <f>Riesgo!C2452</f>
        <v>0.32587709081558242</v>
      </c>
      <c r="F2448" s="75">
        <f t="shared" si="114"/>
        <v>0.16570047562615306</v>
      </c>
      <c r="G2448" s="26">
        <f t="shared" si="115"/>
        <v>4.5495795701866E-3</v>
      </c>
      <c r="H2448" s="26">
        <f t="shared" si="116"/>
        <v>7.5386749867894858E-4</v>
      </c>
    </row>
    <row r="2449" spans="1:8" x14ac:dyDescent="0.25">
      <c r="A2449" s="12">
        <f>Riesgo!C2453</f>
        <v>0.25906979394761342</v>
      </c>
      <c r="F2449" s="75">
        <f t="shared" si="114"/>
        <v>9.8893178758184069E-2</v>
      </c>
      <c r="G2449" s="26">
        <f t="shared" si="115"/>
        <v>9.6716152280895066E-4</v>
      </c>
      <c r="H2449" s="26">
        <f t="shared" si="116"/>
        <v>9.5645677363183078E-5</v>
      </c>
    </row>
    <row r="2450" spans="1:8" x14ac:dyDescent="0.25">
      <c r="A2450" s="12">
        <f>Riesgo!C2454</f>
        <v>0</v>
      </c>
      <c r="F2450" s="75">
        <f t="shared" si="114"/>
        <v>-0.16017661518942936</v>
      </c>
      <c r="G2450" s="26">
        <f t="shared" si="115"/>
        <v>0</v>
      </c>
      <c r="H2450" s="26">
        <f t="shared" si="116"/>
        <v>0</v>
      </c>
    </row>
    <row r="2451" spans="1:8" x14ac:dyDescent="0.25">
      <c r="A2451" s="12">
        <f>Riesgo!C2455</f>
        <v>0.57758878331878805</v>
      </c>
      <c r="F2451" s="75">
        <f t="shared" si="114"/>
        <v>0.41741216812935866</v>
      </c>
      <c r="G2451" s="26">
        <f t="shared" si="115"/>
        <v>7.272694010464946E-2</v>
      </c>
      <c r="H2451" s="26">
        <f t="shared" si="116"/>
        <v>3.0357109750495739E-2</v>
      </c>
    </row>
    <row r="2452" spans="1:8" x14ac:dyDescent="0.25">
      <c r="A2452" s="12">
        <f>Riesgo!C2456</f>
        <v>0.18101791305986506</v>
      </c>
      <c r="F2452" s="75">
        <f t="shared" si="114"/>
        <v>2.0841297870435704E-2</v>
      </c>
      <c r="G2452" s="26">
        <f t="shared" si="115"/>
        <v>9.0526198265100071E-6</v>
      </c>
      <c r="H2452" s="26">
        <f t="shared" si="116"/>
        <v>1.8866834631210707E-7</v>
      </c>
    </row>
    <row r="2453" spans="1:8" x14ac:dyDescent="0.25">
      <c r="A2453" s="12">
        <f>Riesgo!C2457</f>
        <v>0.40828286698102134</v>
      </c>
      <c r="F2453" s="75">
        <f t="shared" si="114"/>
        <v>0.24810625179159199</v>
      </c>
      <c r="G2453" s="26">
        <f t="shared" si="115"/>
        <v>1.5272605131115497E-2</v>
      </c>
      <c r="H2453" s="26">
        <f t="shared" si="116"/>
        <v>3.7892288141741014E-3</v>
      </c>
    </row>
    <row r="2454" spans="1:8" x14ac:dyDescent="0.25">
      <c r="A2454" s="12">
        <f>Riesgo!C2458</f>
        <v>0.24313004474242916</v>
      </c>
      <c r="F2454" s="75">
        <f t="shared" si="114"/>
        <v>8.2953429552999808E-2</v>
      </c>
      <c r="G2454" s="26">
        <f t="shared" si="115"/>
        <v>5.7082506850367166E-4</v>
      </c>
      <c r="H2454" s="26">
        <f t="shared" si="116"/>
        <v>4.7351897107205614E-5</v>
      </c>
    </row>
    <row r="2455" spans="1:8" x14ac:dyDescent="0.25">
      <c r="A2455" s="12">
        <f>Riesgo!C2459</f>
        <v>0.46515955663104952</v>
      </c>
      <c r="F2455" s="75">
        <f t="shared" si="114"/>
        <v>0.30498294144162019</v>
      </c>
      <c r="G2455" s="26">
        <f t="shared" si="115"/>
        <v>2.8367864649075081E-2</v>
      </c>
      <c r="H2455" s="26">
        <f t="shared" si="116"/>
        <v>8.6517148030926735E-3</v>
      </c>
    </row>
    <row r="2456" spans="1:8" x14ac:dyDescent="0.25">
      <c r="A2456" s="12">
        <f>Riesgo!C2460</f>
        <v>0.12866996000793146</v>
      </c>
      <c r="F2456" s="75">
        <f t="shared" si="114"/>
        <v>-3.1506655181497895E-2</v>
      </c>
      <c r="G2456" s="26">
        <f t="shared" si="115"/>
        <v>-3.127568999735978E-5</v>
      </c>
      <c r="H2456" s="26">
        <f t="shared" si="116"/>
        <v>9.8539238031023748E-7</v>
      </c>
    </row>
    <row r="2457" spans="1:8" x14ac:dyDescent="0.25">
      <c r="A2457" s="12">
        <f>Riesgo!C2461</f>
        <v>0</v>
      </c>
      <c r="F2457" s="75">
        <f t="shared" si="114"/>
        <v>-0.16017661518942936</v>
      </c>
      <c r="G2457" s="26">
        <f t="shared" si="115"/>
        <v>0</v>
      </c>
      <c r="H2457" s="26">
        <f t="shared" si="116"/>
        <v>0</v>
      </c>
    </row>
    <row r="2458" spans="1:8" x14ac:dyDescent="0.25">
      <c r="A2458" s="12">
        <f>Riesgo!C2462</f>
        <v>8.3260915522000031E-2</v>
      </c>
      <c r="F2458" s="75">
        <f t="shared" si="114"/>
        <v>-7.6915699667429324E-2</v>
      </c>
      <c r="G2458" s="26">
        <f t="shared" si="115"/>
        <v>-4.5503519099762371E-4</v>
      </c>
      <c r="H2458" s="26">
        <f t="shared" si="116"/>
        <v>3.4999350088884567E-5</v>
      </c>
    </row>
    <row r="2459" spans="1:8" x14ac:dyDescent="0.25">
      <c r="A2459" s="12">
        <f>Riesgo!C2463</f>
        <v>0</v>
      </c>
      <c r="F2459" s="75">
        <f t="shared" si="114"/>
        <v>-0.16017661518942936</v>
      </c>
      <c r="G2459" s="26">
        <f t="shared" si="115"/>
        <v>0</v>
      </c>
      <c r="H2459" s="26">
        <f t="shared" si="116"/>
        <v>0</v>
      </c>
    </row>
    <row r="2460" spans="1:8" x14ac:dyDescent="0.25">
      <c r="A2460" s="12">
        <f>Riesgo!C2464</f>
        <v>0</v>
      </c>
      <c r="F2460" s="75">
        <f t="shared" si="114"/>
        <v>-0.16017661518942936</v>
      </c>
      <c r="G2460" s="26">
        <f t="shared" si="115"/>
        <v>0</v>
      </c>
      <c r="H2460" s="26">
        <f t="shared" si="116"/>
        <v>0</v>
      </c>
    </row>
    <row r="2461" spans="1:8" x14ac:dyDescent="0.25">
      <c r="A2461" s="12">
        <f>Riesgo!C2465</f>
        <v>0.36915675689427491</v>
      </c>
      <c r="F2461" s="75">
        <f t="shared" si="114"/>
        <v>0.20898014170484555</v>
      </c>
      <c r="G2461" s="26">
        <f t="shared" si="115"/>
        <v>9.1267269566788767E-3</v>
      </c>
      <c r="H2461" s="26">
        <f t="shared" si="116"/>
        <v>1.9073046927081856E-3</v>
      </c>
    </row>
    <row r="2462" spans="1:8" x14ac:dyDescent="0.25">
      <c r="A2462" s="12">
        <f>Riesgo!C2466</f>
        <v>0.42825446699698072</v>
      </c>
      <c r="F2462" s="75">
        <f t="shared" si="114"/>
        <v>0.26807785180755139</v>
      </c>
      <c r="G2462" s="26">
        <f t="shared" si="115"/>
        <v>1.9265611758115333E-2</v>
      </c>
      <c r="H2462" s="26">
        <f t="shared" si="116"/>
        <v>5.1646838138738622E-3</v>
      </c>
    </row>
    <row r="2463" spans="1:8" x14ac:dyDescent="0.25">
      <c r="A2463" s="12">
        <f>Riesgo!C2467</f>
        <v>0</v>
      </c>
      <c r="F2463" s="75">
        <f t="shared" si="114"/>
        <v>-0.16017661518942936</v>
      </c>
      <c r="G2463" s="26">
        <f t="shared" si="115"/>
        <v>0</v>
      </c>
      <c r="H2463" s="26">
        <f t="shared" si="116"/>
        <v>0</v>
      </c>
    </row>
    <row r="2464" spans="1:8" x14ac:dyDescent="0.25">
      <c r="A2464" s="12">
        <f>Riesgo!C2468</f>
        <v>0</v>
      </c>
      <c r="F2464" s="75">
        <f t="shared" si="114"/>
        <v>-0.16017661518942936</v>
      </c>
      <c r="G2464" s="26">
        <f t="shared" si="115"/>
        <v>0</v>
      </c>
      <c r="H2464" s="26">
        <f t="shared" si="116"/>
        <v>0</v>
      </c>
    </row>
    <row r="2465" spans="1:8" x14ac:dyDescent="0.25">
      <c r="A2465" s="12">
        <f>Riesgo!C2469</f>
        <v>0</v>
      </c>
      <c r="F2465" s="75">
        <f t="shared" si="114"/>
        <v>-0.16017661518942936</v>
      </c>
      <c r="G2465" s="26">
        <f t="shared" si="115"/>
        <v>0</v>
      </c>
      <c r="H2465" s="26">
        <f t="shared" si="116"/>
        <v>0</v>
      </c>
    </row>
    <row r="2466" spans="1:8" x14ac:dyDescent="0.25">
      <c r="A2466" s="12">
        <f>Riesgo!C2470</f>
        <v>0.17755990380561951</v>
      </c>
      <c r="F2466" s="75">
        <f t="shared" si="114"/>
        <v>1.7383288616190151E-2</v>
      </c>
      <c r="G2466" s="26">
        <f t="shared" si="115"/>
        <v>5.2528599575584061E-6</v>
      </c>
      <c r="H2466" s="26">
        <f t="shared" si="116"/>
        <v>9.1311980702666105E-8</v>
      </c>
    </row>
    <row r="2467" spans="1:8" x14ac:dyDescent="0.25">
      <c r="A2467" s="12">
        <f>Riesgo!C2471</f>
        <v>0</v>
      </c>
      <c r="F2467" s="75">
        <f t="shared" si="114"/>
        <v>-0.16017661518942936</v>
      </c>
      <c r="G2467" s="26">
        <f t="shared" si="115"/>
        <v>0</v>
      </c>
      <c r="H2467" s="26">
        <f t="shared" si="116"/>
        <v>0</v>
      </c>
    </row>
    <row r="2468" spans="1:8" x14ac:dyDescent="0.25">
      <c r="A2468" s="12">
        <f>Riesgo!C2472</f>
        <v>0</v>
      </c>
      <c r="F2468" s="75">
        <f t="shared" si="114"/>
        <v>-0.16017661518942936</v>
      </c>
      <c r="G2468" s="26">
        <f t="shared" si="115"/>
        <v>0</v>
      </c>
      <c r="H2468" s="26">
        <f t="shared" si="116"/>
        <v>0</v>
      </c>
    </row>
    <row r="2469" spans="1:8" x14ac:dyDescent="0.25">
      <c r="A2469" s="12">
        <f>Riesgo!C2473</f>
        <v>0.57666310115417863</v>
      </c>
      <c r="F2469" s="75">
        <f t="shared" si="114"/>
        <v>0.41648648596474924</v>
      </c>
      <c r="G2469" s="26">
        <f t="shared" si="115"/>
        <v>7.2244159422888074E-2</v>
      </c>
      <c r="H2469" s="26">
        <f t="shared" si="116"/>
        <v>3.0088716089515782E-2</v>
      </c>
    </row>
    <row r="2470" spans="1:8" x14ac:dyDescent="0.25">
      <c r="A2470" s="12">
        <f>Riesgo!C2474</f>
        <v>3.7382557166687723E-2</v>
      </c>
      <c r="F2470" s="75">
        <f t="shared" si="114"/>
        <v>-0.12279405802274163</v>
      </c>
      <c r="G2470" s="26">
        <f t="shared" si="115"/>
        <v>-1.8515355528079039E-3</v>
      </c>
      <c r="H2470" s="26">
        <f t="shared" si="116"/>
        <v>2.2735756410266275E-4</v>
      </c>
    </row>
    <row r="2471" spans="1:8" x14ac:dyDescent="0.25">
      <c r="A2471" s="12">
        <f>Riesgo!C2475</f>
        <v>0</v>
      </c>
      <c r="F2471" s="75">
        <f t="shared" si="114"/>
        <v>-0.16017661518942936</v>
      </c>
      <c r="G2471" s="26">
        <f t="shared" si="115"/>
        <v>0</v>
      </c>
      <c r="H2471" s="26">
        <f t="shared" si="116"/>
        <v>0</v>
      </c>
    </row>
    <row r="2472" spans="1:8" x14ac:dyDescent="0.25">
      <c r="A2472" s="12">
        <f>Riesgo!C2476</f>
        <v>0.74458721675764539</v>
      </c>
      <c r="F2472" s="75">
        <f t="shared" si="114"/>
        <v>0.584410601568216</v>
      </c>
      <c r="G2472" s="26">
        <f t="shared" si="115"/>
        <v>0.19959711383064421</v>
      </c>
      <c r="H2472" s="26">
        <f t="shared" si="116"/>
        <v>0.11664666936504646</v>
      </c>
    </row>
    <row r="2473" spans="1:8" x14ac:dyDescent="0.25">
      <c r="A2473" s="12">
        <f>Riesgo!C2477</f>
        <v>5.1248379979721995E-2</v>
      </c>
      <c r="F2473" s="75">
        <f t="shared" si="114"/>
        <v>-0.10892823520970736</v>
      </c>
      <c r="G2473" s="26">
        <f t="shared" si="115"/>
        <v>-1.2924727713205335E-3</v>
      </c>
      <c r="H2473" s="26">
        <f t="shared" si="116"/>
        <v>1.4078677803654538E-4</v>
      </c>
    </row>
    <row r="2474" spans="1:8" x14ac:dyDescent="0.25">
      <c r="A2474" s="12">
        <f>Riesgo!C2478</f>
        <v>0</v>
      </c>
      <c r="F2474" s="75">
        <f t="shared" si="114"/>
        <v>-0.16017661518942936</v>
      </c>
      <c r="G2474" s="26">
        <f t="shared" si="115"/>
        <v>0</v>
      </c>
      <c r="H2474" s="26">
        <f t="shared" si="116"/>
        <v>0</v>
      </c>
    </row>
    <row r="2475" spans="1:8" x14ac:dyDescent="0.25">
      <c r="A2475" s="12">
        <f>Riesgo!C2479</f>
        <v>0.38528637532581345</v>
      </c>
      <c r="F2475" s="75">
        <f t="shared" si="114"/>
        <v>0.22510976013638409</v>
      </c>
      <c r="G2475" s="26">
        <f t="shared" si="115"/>
        <v>1.1407302953954734E-2</v>
      </c>
      <c r="H2475" s="26">
        <f t="shared" si="116"/>
        <v>2.567895231767816E-3</v>
      </c>
    </row>
    <row r="2476" spans="1:8" x14ac:dyDescent="0.25">
      <c r="A2476" s="12">
        <f>Riesgo!C2480</f>
        <v>0</v>
      </c>
      <c r="F2476" s="75">
        <f t="shared" si="114"/>
        <v>-0.16017661518942936</v>
      </c>
      <c r="G2476" s="26">
        <f t="shared" si="115"/>
        <v>0</v>
      </c>
      <c r="H2476" s="26">
        <f t="shared" si="116"/>
        <v>0</v>
      </c>
    </row>
    <row r="2477" spans="1:8" x14ac:dyDescent="0.25">
      <c r="A2477" s="12">
        <f>Riesgo!C2481</f>
        <v>9.8573158077973257E-4</v>
      </c>
      <c r="F2477" s="75">
        <f t="shared" si="114"/>
        <v>-0.15919088360864964</v>
      </c>
      <c r="G2477" s="26">
        <f t="shared" si="115"/>
        <v>-4.034173572721283E-3</v>
      </c>
      <c r="H2477" s="26">
        <f t="shared" si="116"/>
        <v>6.4220365567216407E-4</v>
      </c>
    </row>
    <row r="2478" spans="1:8" x14ac:dyDescent="0.25">
      <c r="A2478" s="12">
        <f>Riesgo!C2482</f>
        <v>1.9575236033321539E-2</v>
      </c>
      <c r="F2478" s="75">
        <f t="shared" si="114"/>
        <v>-0.14060137915610782</v>
      </c>
      <c r="G2478" s="26">
        <f t="shared" si="115"/>
        <v>-2.7795132077656033E-3</v>
      </c>
      <c r="H2478" s="26">
        <f t="shared" si="116"/>
        <v>3.9080339039446112E-4</v>
      </c>
    </row>
    <row r="2479" spans="1:8" x14ac:dyDescent="0.25">
      <c r="A2479" s="12">
        <f>Riesgo!C2483</f>
        <v>0</v>
      </c>
      <c r="F2479" s="75">
        <f t="shared" si="114"/>
        <v>-0.16017661518942936</v>
      </c>
      <c r="G2479" s="26">
        <f t="shared" si="115"/>
        <v>0</v>
      </c>
      <c r="H2479" s="26">
        <f t="shared" si="116"/>
        <v>0</v>
      </c>
    </row>
    <row r="2480" spans="1:8" x14ac:dyDescent="0.25">
      <c r="A2480" s="12">
        <f>Riesgo!C2484</f>
        <v>0.55585838550735689</v>
      </c>
      <c r="F2480" s="75">
        <f t="shared" si="114"/>
        <v>0.39568177031792751</v>
      </c>
      <c r="G2480" s="26">
        <f t="shared" si="115"/>
        <v>6.1949545759216289E-2</v>
      </c>
      <c r="H2480" s="26">
        <f t="shared" si="116"/>
        <v>2.4512305936398159E-2</v>
      </c>
    </row>
    <row r="2481" spans="1:8" x14ac:dyDescent="0.25">
      <c r="A2481" s="12">
        <f>Riesgo!C2485</f>
        <v>0</v>
      </c>
      <c r="F2481" s="75">
        <f t="shared" si="114"/>
        <v>-0.16017661518942936</v>
      </c>
      <c r="G2481" s="26">
        <f t="shared" si="115"/>
        <v>0</v>
      </c>
      <c r="H2481" s="26">
        <f t="shared" si="116"/>
        <v>0</v>
      </c>
    </row>
    <row r="2482" spans="1:8" x14ac:dyDescent="0.25">
      <c r="A2482" s="12">
        <f>Riesgo!C2486</f>
        <v>0.79938750602835373</v>
      </c>
      <c r="F2482" s="75">
        <f t="shared" si="114"/>
        <v>0.63921089083892435</v>
      </c>
      <c r="G2482" s="26">
        <f t="shared" si="115"/>
        <v>0.26117553774257202</v>
      </c>
      <c r="H2482" s="26">
        <f t="shared" si="116"/>
        <v>0.16694624814576459</v>
      </c>
    </row>
    <row r="2483" spans="1:8" x14ac:dyDescent="0.25">
      <c r="A2483" s="12">
        <f>Riesgo!C2487</f>
        <v>0.4074994355663269</v>
      </c>
      <c r="F2483" s="75">
        <f t="shared" si="114"/>
        <v>0.24732282037689754</v>
      </c>
      <c r="G2483" s="26">
        <f t="shared" si="115"/>
        <v>1.5128385100594348E-2</v>
      </c>
      <c r="H2483" s="26">
        <f t="shared" si="116"/>
        <v>3.741594870826829E-3</v>
      </c>
    </row>
    <row r="2484" spans="1:8" x14ac:dyDescent="0.25">
      <c r="A2484" s="12">
        <f>Riesgo!C2488</f>
        <v>0.16411301324114902</v>
      </c>
      <c r="F2484" s="75">
        <f t="shared" si="114"/>
        <v>3.9363980517196639E-3</v>
      </c>
      <c r="G2484" s="26">
        <f t="shared" si="115"/>
        <v>6.0995391693345648E-8</v>
      </c>
      <c r="H2484" s="26">
        <f t="shared" si="116"/>
        <v>2.4010214102556354E-10</v>
      </c>
    </row>
    <row r="2485" spans="1:8" x14ac:dyDescent="0.25">
      <c r="A2485" s="12">
        <f>Riesgo!C2489</f>
        <v>0.46687471526210206</v>
      </c>
      <c r="F2485" s="75">
        <f t="shared" si="114"/>
        <v>0.30669810007267273</v>
      </c>
      <c r="G2485" s="26">
        <f t="shared" si="115"/>
        <v>2.8849165616956159E-2</v>
      </c>
      <c r="H2485" s="26">
        <f t="shared" si="116"/>
        <v>8.8479842834023291E-3</v>
      </c>
    </row>
    <row r="2486" spans="1:8" x14ac:dyDescent="0.25">
      <c r="A2486" s="12">
        <f>Riesgo!C2490</f>
        <v>0.44920031680643052</v>
      </c>
      <c r="F2486" s="75">
        <f t="shared" si="114"/>
        <v>0.28902370161700119</v>
      </c>
      <c r="G2486" s="26">
        <f t="shared" si="115"/>
        <v>2.414350823532567E-2</v>
      </c>
      <c r="H2486" s="26">
        <f t="shared" si="116"/>
        <v>6.9780461201943778E-3</v>
      </c>
    </row>
    <row r="2487" spans="1:8" x14ac:dyDescent="0.25">
      <c r="A2487" s="12">
        <f>Riesgo!C2491</f>
        <v>0.26519250600165012</v>
      </c>
      <c r="F2487" s="75">
        <f t="shared" si="114"/>
        <v>0.10501589081222076</v>
      </c>
      <c r="G2487" s="26">
        <f t="shared" si="115"/>
        <v>1.1581506681613571E-3</v>
      </c>
      <c r="H2487" s="26">
        <f t="shared" si="116"/>
        <v>1.2162422411173361E-4</v>
      </c>
    </row>
    <row r="2488" spans="1:8" x14ac:dyDescent="0.25">
      <c r="A2488" s="12">
        <f>Riesgo!C2492</f>
        <v>0</v>
      </c>
      <c r="F2488" s="75">
        <f t="shared" si="114"/>
        <v>-0.16017661518942936</v>
      </c>
      <c r="G2488" s="26">
        <f t="shared" si="115"/>
        <v>0</v>
      </c>
      <c r="H2488" s="26">
        <f t="shared" si="116"/>
        <v>0</v>
      </c>
    </row>
    <row r="2489" spans="1:8" x14ac:dyDescent="0.25">
      <c r="A2489" s="12">
        <f>Riesgo!C2493</f>
        <v>0</v>
      </c>
      <c r="F2489" s="75">
        <f t="shared" si="114"/>
        <v>-0.16017661518942936</v>
      </c>
      <c r="G2489" s="26">
        <f t="shared" si="115"/>
        <v>0</v>
      </c>
      <c r="H2489" s="26">
        <f t="shared" si="116"/>
        <v>0</v>
      </c>
    </row>
    <row r="2490" spans="1:8" x14ac:dyDescent="0.25">
      <c r="A2490" s="12">
        <f>Riesgo!C2494</f>
        <v>0.14535980709531163</v>
      </c>
      <c r="F2490" s="75">
        <f t="shared" si="114"/>
        <v>-1.4816808094117728E-2</v>
      </c>
      <c r="G2490" s="26">
        <f t="shared" si="115"/>
        <v>-3.2528494830891676E-6</v>
      </c>
      <c r="H2490" s="26">
        <f t="shared" si="116"/>
        <v>4.8196846549982247E-8</v>
      </c>
    </row>
    <row r="2491" spans="1:8" x14ac:dyDescent="0.25">
      <c r="A2491" s="12">
        <f>Riesgo!C2495</f>
        <v>0.35764643526248013</v>
      </c>
      <c r="F2491" s="75">
        <f t="shared" si="114"/>
        <v>0.19746982007305078</v>
      </c>
      <c r="G2491" s="26">
        <f t="shared" si="115"/>
        <v>7.7002032973114065E-3</v>
      </c>
      <c r="H2491" s="26">
        <f t="shared" si="116"/>
        <v>1.5205577596459957E-3</v>
      </c>
    </row>
    <row r="2492" spans="1:8" x14ac:dyDescent="0.25">
      <c r="A2492" s="12">
        <f>Riesgo!C2496</f>
        <v>0</v>
      </c>
      <c r="F2492" s="75">
        <f t="shared" si="114"/>
        <v>-0.16017661518942936</v>
      </c>
      <c r="G2492" s="26">
        <f t="shared" si="115"/>
        <v>0</v>
      </c>
      <c r="H2492" s="26">
        <f t="shared" si="116"/>
        <v>0</v>
      </c>
    </row>
    <row r="2493" spans="1:8" x14ac:dyDescent="0.25">
      <c r="A2493" s="12">
        <f>Riesgo!C2497</f>
        <v>0.4537561115855257</v>
      </c>
      <c r="F2493" s="75">
        <f t="shared" si="114"/>
        <v>0.29357949639609637</v>
      </c>
      <c r="G2493" s="26">
        <f t="shared" si="115"/>
        <v>2.5303299935257879E-2</v>
      </c>
      <c r="H2493" s="26">
        <f t="shared" si="116"/>
        <v>7.4285300521523857E-3</v>
      </c>
    </row>
    <row r="2494" spans="1:8" x14ac:dyDescent="0.25">
      <c r="A2494" s="12">
        <f>Riesgo!C2498</f>
        <v>0.5943378192767399</v>
      </c>
      <c r="F2494" s="75">
        <f t="shared" si="114"/>
        <v>0.43416120408731051</v>
      </c>
      <c r="G2494" s="26">
        <f t="shared" si="115"/>
        <v>8.1837629110156157E-2</v>
      </c>
      <c r="H2494" s="26">
        <f t="shared" si="116"/>
        <v>3.5530723594116131E-2</v>
      </c>
    </row>
    <row r="2495" spans="1:8" x14ac:dyDescent="0.25">
      <c r="A2495" s="12">
        <f>Riesgo!C2499</f>
        <v>0</v>
      </c>
      <c r="F2495" s="75">
        <f t="shared" si="114"/>
        <v>-0.16017661518942936</v>
      </c>
      <c r="G2495" s="26">
        <f t="shared" si="115"/>
        <v>0</v>
      </c>
      <c r="H2495" s="26">
        <f t="shared" si="116"/>
        <v>0</v>
      </c>
    </row>
    <row r="2496" spans="1:8" x14ac:dyDescent="0.25">
      <c r="A2496" s="12">
        <f>Riesgo!C2500</f>
        <v>0</v>
      </c>
      <c r="F2496" s="75">
        <f t="shared" si="114"/>
        <v>-0.16017661518942936</v>
      </c>
      <c r="G2496" s="26">
        <f t="shared" si="115"/>
        <v>0</v>
      </c>
      <c r="H2496" s="26">
        <f t="shared" si="116"/>
        <v>0</v>
      </c>
    </row>
    <row r="2497" spans="1:8" x14ac:dyDescent="0.25">
      <c r="A2497" s="12">
        <f>Riesgo!C2501</f>
        <v>0</v>
      </c>
      <c r="F2497" s="75">
        <f t="shared" si="114"/>
        <v>-0.16017661518942936</v>
      </c>
      <c r="G2497" s="26">
        <f t="shared" si="115"/>
        <v>0</v>
      </c>
      <c r="H2497" s="26">
        <f t="shared" si="116"/>
        <v>0</v>
      </c>
    </row>
    <row r="2498" spans="1:8" x14ac:dyDescent="0.25">
      <c r="A2498" s="12">
        <f>Riesgo!C2502</f>
        <v>0</v>
      </c>
      <c r="F2498" s="75">
        <f t="shared" si="114"/>
        <v>-0.16017661518942936</v>
      </c>
      <c r="G2498" s="26">
        <f t="shared" si="115"/>
        <v>0</v>
      </c>
      <c r="H2498" s="26">
        <f t="shared" si="116"/>
        <v>0</v>
      </c>
    </row>
    <row r="2499" spans="1:8" x14ac:dyDescent="0.25">
      <c r="A2499" s="12">
        <f>Riesgo!C2503</f>
        <v>1.4592362495022826E-3</v>
      </c>
      <c r="F2499" s="75">
        <f t="shared" ref="F2499:F2562" si="117">A2499-$D$4</f>
        <v>-0.15871737893992707</v>
      </c>
      <c r="G2499" s="26">
        <f t="shared" ref="G2499:G2562" si="118">IF(A2499=0,0,(A2499-D$4)^3)</f>
        <v>-3.9982822485811632E-3</v>
      </c>
      <c r="H2499" s="26">
        <f t="shared" ref="H2499:H2562" si="119">IF(A2499=0,0,(A2499-D$4)^4)</f>
        <v>6.3459687875684016E-4</v>
      </c>
    </row>
    <row r="2500" spans="1:8" x14ac:dyDescent="0.25">
      <c r="A2500" s="12">
        <f>Riesgo!C2504</f>
        <v>0.97359423847721638</v>
      </c>
      <c r="F2500" s="75">
        <f t="shared" si="117"/>
        <v>0.81341762328778699</v>
      </c>
      <c r="G2500" s="26">
        <f t="shared" si="118"/>
        <v>0.53819633059761762</v>
      </c>
      <c r="H2500" s="26">
        <f t="shared" si="119"/>
        <v>0.43777838009692216</v>
      </c>
    </row>
    <row r="2501" spans="1:8" x14ac:dyDescent="0.25">
      <c r="A2501" s="12">
        <f>Riesgo!C2505</f>
        <v>0</v>
      </c>
      <c r="F2501" s="75">
        <f t="shared" si="117"/>
        <v>-0.16017661518942936</v>
      </c>
      <c r="G2501" s="26">
        <f t="shared" si="118"/>
        <v>0</v>
      </c>
      <c r="H2501" s="26">
        <f t="shared" si="119"/>
        <v>0</v>
      </c>
    </row>
    <row r="2502" spans="1:8" x14ac:dyDescent="0.25">
      <c r="A2502" s="12">
        <f>Riesgo!C2506</f>
        <v>0</v>
      </c>
      <c r="F2502" s="75">
        <f t="shared" si="117"/>
        <v>-0.16017661518942936</v>
      </c>
      <c r="G2502" s="26">
        <f t="shared" si="118"/>
        <v>0</v>
      </c>
      <c r="H2502" s="26">
        <f t="shared" si="119"/>
        <v>0</v>
      </c>
    </row>
    <row r="2503" spans="1:8" x14ac:dyDescent="0.25">
      <c r="A2503" s="12">
        <f>Riesgo!C2507</f>
        <v>0</v>
      </c>
      <c r="F2503" s="75">
        <f t="shared" si="117"/>
        <v>-0.16017661518942936</v>
      </c>
      <c r="G2503" s="26">
        <f t="shared" si="118"/>
        <v>0</v>
      </c>
      <c r="H2503" s="26">
        <f t="shared" si="119"/>
        <v>0</v>
      </c>
    </row>
    <row r="2504" spans="1:8" x14ac:dyDescent="0.25">
      <c r="A2504" s="12">
        <f>Riesgo!C2508</f>
        <v>0</v>
      </c>
      <c r="F2504" s="75">
        <f t="shared" si="117"/>
        <v>-0.16017661518942936</v>
      </c>
      <c r="G2504" s="26">
        <f t="shared" si="118"/>
        <v>0</v>
      </c>
      <c r="H2504" s="26">
        <f t="shared" si="119"/>
        <v>0</v>
      </c>
    </row>
    <row r="2505" spans="1:8" x14ac:dyDescent="0.25">
      <c r="A2505" s="12">
        <f>Riesgo!C2509</f>
        <v>0</v>
      </c>
      <c r="F2505" s="75">
        <f t="shared" si="117"/>
        <v>-0.16017661518942936</v>
      </c>
      <c r="G2505" s="26">
        <f t="shared" si="118"/>
        <v>0</v>
      </c>
      <c r="H2505" s="26">
        <f t="shared" si="119"/>
        <v>0</v>
      </c>
    </row>
    <row r="2506" spans="1:8" x14ac:dyDescent="0.25">
      <c r="A2506" s="12">
        <f>Riesgo!C2510</f>
        <v>0.16012132947556287</v>
      </c>
      <c r="F2506" s="75">
        <f t="shared" si="117"/>
        <v>-5.5285713866481956E-5</v>
      </c>
      <c r="G2506" s="26">
        <f t="shared" si="118"/>
        <v>-1.6898134601006375E-13</v>
      </c>
      <c r="H2506" s="26">
        <f t="shared" si="119"/>
        <v>9.3422543442853668E-18</v>
      </c>
    </row>
    <row r="2507" spans="1:8" x14ac:dyDescent="0.25">
      <c r="A2507" s="12">
        <f>Riesgo!C2511</f>
        <v>0</v>
      </c>
      <c r="F2507" s="75">
        <f t="shared" si="117"/>
        <v>-0.16017661518942936</v>
      </c>
      <c r="G2507" s="26">
        <f t="shared" si="118"/>
        <v>0</v>
      </c>
      <c r="H2507" s="26">
        <f t="shared" si="119"/>
        <v>0</v>
      </c>
    </row>
    <row r="2508" spans="1:8" x14ac:dyDescent="0.25">
      <c r="A2508" s="12">
        <f>Riesgo!C2512</f>
        <v>0.4298599694377645</v>
      </c>
      <c r="F2508" s="75">
        <f t="shared" si="117"/>
        <v>0.26968335424833512</v>
      </c>
      <c r="G2508" s="26">
        <f t="shared" si="118"/>
        <v>1.9613830756633512E-2</v>
      </c>
      <c r="H2508" s="26">
        <f t="shared" si="119"/>
        <v>5.2895236681080862E-3</v>
      </c>
    </row>
    <row r="2509" spans="1:8" x14ac:dyDescent="0.25">
      <c r="A2509" s="12">
        <f>Riesgo!C2513</f>
        <v>0.48651172920969354</v>
      </c>
      <c r="F2509" s="75">
        <f t="shared" si="117"/>
        <v>0.32633511402026416</v>
      </c>
      <c r="G2509" s="26">
        <f t="shared" si="118"/>
        <v>3.4752929601262188E-2</v>
      </c>
      <c r="H2509" s="26">
        <f t="shared" si="119"/>
        <v>1.134110124396611E-2</v>
      </c>
    </row>
    <row r="2510" spans="1:8" x14ac:dyDescent="0.25">
      <c r="A2510" s="12">
        <f>Riesgo!C2514</f>
        <v>0.49530896613484193</v>
      </c>
      <c r="F2510" s="75">
        <f t="shared" si="117"/>
        <v>0.3351323509454126</v>
      </c>
      <c r="G2510" s="26">
        <f t="shared" si="118"/>
        <v>3.7639951861221765E-2</v>
      </c>
      <c r="H2510" s="26">
        <f t="shared" si="119"/>
        <v>1.2614365556723408E-2</v>
      </c>
    </row>
    <row r="2511" spans="1:8" x14ac:dyDescent="0.25">
      <c r="A2511" s="12">
        <f>Riesgo!C2515</f>
        <v>0</v>
      </c>
      <c r="F2511" s="75">
        <f t="shared" si="117"/>
        <v>-0.16017661518942936</v>
      </c>
      <c r="G2511" s="26">
        <f t="shared" si="118"/>
        <v>0</v>
      </c>
      <c r="H2511" s="26">
        <f t="shared" si="119"/>
        <v>0</v>
      </c>
    </row>
    <row r="2512" spans="1:8" x14ac:dyDescent="0.25">
      <c r="A2512" s="12">
        <f>Riesgo!C2516</f>
        <v>0.67408531412717909</v>
      </c>
      <c r="F2512" s="75">
        <f t="shared" si="117"/>
        <v>0.51390869893774971</v>
      </c>
      <c r="G2512" s="26">
        <f t="shared" si="118"/>
        <v>0.13572439272684517</v>
      </c>
      <c r="H2512" s="26">
        <f t="shared" si="119"/>
        <v>6.9749946080369177E-2</v>
      </c>
    </row>
    <row r="2513" spans="1:8" x14ac:dyDescent="0.25">
      <c r="A2513" s="12">
        <f>Riesgo!C2517</f>
        <v>0.25760690546139225</v>
      </c>
      <c r="F2513" s="75">
        <f t="shared" si="117"/>
        <v>9.7430290271962899E-2</v>
      </c>
      <c r="G2513" s="26">
        <f t="shared" si="118"/>
        <v>9.2487276174279978E-4</v>
      </c>
      <c r="H2513" s="26">
        <f t="shared" si="119"/>
        <v>9.0110621641232972E-5</v>
      </c>
    </row>
    <row r="2514" spans="1:8" x14ac:dyDescent="0.25">
      <c r="A2514" s="12">
        <f>Riesgo!C2518</f>
        <v>0</v>
      </c>
      <c r="F2514" s="75">
        <f t="shared" si="117"/>
        <v>-0.16017661518942936</v>
      </c>
      <c r="G2514" s="26">
        <f t="shared" si="118"/>
        <v>0</v>
      </c>
      <c r="H2514" s="26">
        <f t="shared" si="119"/>
        <v>0</v>
      </c>
    </row>
    <row r="2515" spans="1:8" x14ac:dyDescent="0.25">
      <c r="A2515" s="12">
        <f>Riesgo!C2519</f>
        <v>0</v>
      </c>
      <c r="F2515" s="75">
        <f t="shared" si="117"/>
        <v>-0.16017661518942936</v>
      </c>
      <c r="G2515" s="26">
        <f t="shared" si="118"/>
        <v>0</v>
      </c>
      <c r="H2515" s="26">
        <f t="shared" si="119"/>
        <v>0</v>
      </c>
    </row>
    <row r="2516" spans="1:8" x14ac:dyDescent="0.25">
      <c r="A2516" s="12">
        <f>Riesgo!C2520</f>
        <v>0.33754603815642409</v>
      </c>
      <c r="F2516" s="75">
        <f t="shared" si="117"/>
        <v>0.17736942296699473</v>
      </c>
      <c r="G2516" s="26">
        <f t="shared" si="118"/>
        <v>5.5800264741527718E-3</v>
      </c>
      <c r="H2516" s="26">
        <f t="shared" si="119"/>
        <v>9.8972607586103123E-4</v>
      </c>
    </row>
    <row r="2517" spans="1:8" x14ac:dyDescent="0.25">
      <c r="A2517" s="12">
        <f>Riesgo!C2521</f>
        <v>0</v>
      </c>
      <c r="F2517" s="75">
        <f t="shared" si="117"/>
        <v>-0.16017661518942936</v>
      </c>
      <c r="G2517" s="26">
        <f t="shared" si="118"/>
        <v>0</v>
      </c>
      <c r="H2517" s="26">
        <f t="shared" si="119"/>
        <v>0</v>
      </c>
    </row>
    <row r="2518" spans="1:8" x14ac:dyDescent="0.25">
      <c r="A2518" s="12">
        <f>Riesgo!C2522</f>
        <v>0</v>
      </c>
      <c r="F2518" s="75">
        <f t="shared" si="117"/>
        <v>-0.16017661518942936</v>
      </c>
      <c r="G2518" s="26">
        <f t="shared" si="118"/>
        <v>0</v>
      </c>
      <c r="H2518" s="26">
        <f t="shared" si="119"/>
        <v>0</v>
      </c>
    </row>
    <row r="2519" spans="1:8" x14ac:dyDescent="0.25">
      <c r="A2519" s="12">
        <f>Riesgo!C2523</f>
        <v>0</v>
      </c>
      <c r="F2519" s="75">
        <f t="shared" si="117"/>
        <v>-0.16017661518942936</v>
      </c>
      <c r="G2519" s="26">
        <f t="shared" si="118"/>
        <v>0</v>
      </c>
      <c r="H2519" s="26">
        <f t="shared" si="119"/>
        <v>0</v>
      </c>
    </row>
    <row r="2520" spans="1:8" x14ac:dyDescent="0.25">
      <c r="A2520" s="12">
        <f>Riesgo!C2524</f>
        <v>0</v>
      </c>
      <c r="F2520" s="75">
        <f t="shared" si="117"/>
        <v>-0.16017661518942936</v>
      </c>
      <c r="G2520" s="26">
        <f t="shared" si="118"/>
        <v>0</v>
      </c>
      <c r="H2520" s="26">
        <f t="shared" si="119"/>
        <v>0</v>
      </c>
    </row>
    <row r="2521" spans="1:8" x14ac:dyDescent="0.25">
      <c r="A2521" s="12">
        <f>Riesgo!C2525</f>
        <v>0</v>
      </c>
      <c r="F2521" s="75">
        <f t="shared" si="117"/>
        <v>-0.16017661518942936</v>
      </c>
      <c r="G2521" s="26">
        <f t="shared" si="118"/>
        <v>0</v>
      </c>
      <c r="H2521" s="26">
        <f t="shared" si="119"/>
        <v>0</v>
      </c>
    </row>
    <row r="2522" spans="1:8" x14ac:dyDescent="0.25">
      <c r="A2522" s="12">
        <f>Riesgo!C2526</f>
        <v>0</v>
      </c>
      <c r="F2522" s="75">
        <f t="shared" si="117"/>
        <v>-0.16017661518942936</v>
      </c>
      <c r="G2522" s="26">
        <f t="shared" si="118"/>
        <v>0</v>
      </c>
      <c r="H2522" s="26">
        <f t="shared" si="119"/>
        <v>0</v>
      </c>
    </row>
    <row r="2523" spans="1:8" x14ac:dyDescent="0.25">
      <c r="A2523" s="12">
        <f>Riesgo!C2527</f>
        <v>0</v>
      </c>
      <c r="F2523" s="75">
        <f t="shared" si="117"/>
        <v>-0.16017661518942936</v>
      </c>
      <c r="G2523" s="26">
        <f t="shared" si="118"/>
        <v>0</v>
      </c>
      <c r="H2523" s="26">
        <f t="shared" si="119"/>
        <v>0</v>
      </c>
    </row>
    <row r="2524" spans="1:8" x14ac:dyDescent="0.25">
      <c r="A2524" s="12">
        <f>Riesgo!C2528</f>
        <v>0.57068020790264262</v>
      </c>
      <c r="F2524" s="75">
        <f t="shared" si="117"/>
        <v>0.41050359271321324</v>
      </c>
      <c r="G2524" s="26">
        <f t="shared" si="118"/>
        <v>6.9175273867900969E-2</v>
      </c>
      <c r="H2524" s="26">
        <f t="shared" si="119"/>
        <v>2.8396698449693801E-2</v>
      </c>
    </row>
    <row r="2525" spans="1:8" x14ac:dyDescent="0.25">
      <c r="A2525" s="12">
        <f>Riesgo!C2529</f>
        <v>0.22554337083590023</v>
      </c>
      <c r="F2525" s="75">
        <f t="shared" si="117"/>
        <v>6.5366755646470875E-2</v>
      </c>
      <c r="G2525" s="26">
        <f t="shared" si="118"/>
        <v>2.7929990654353446E-4</v>
      </c>
      <c r="H2525" s="26">
        <f t="shared" si="119"/>
        <v>1.825692874311337E-5</v>
      </c>
    </row>
    <row r="2526" spans="1:8" x14ac:dyDescent="0.25">
      <c r="A2526" s="12">
        <f>Riesgo!C2530</f>
        <v>5.48901690611577E-2</v>
      </c>
      <c r="F2526" s="75">
        <f t="shared" si="117"/>
        <v>-0.10528644612827165</v>
      </c>
      <c r="G2526" s="26">
        <f t="shared" si="118"/>
        <v>-1.1671250753819728E-3</v>
      </c>
      <c r="H2526" s="26">
        <f t="shared" si="119"/>
        <v>1.2288245137415904E-4</v>
      </c>
    </row>
    <row r="2527" spans="1:8" x14ac:dyDescent="0.25">
      <c r="A2527" s="12">
        <f>Riesgo!C2531</f>
        <v>0</v>
      </c>
      <c r="F2527" s="75">
        <f t="shared" si="117"/>
        <v>-0.16017661518942936</v>
      </c>
      <c r="G2527" s="26">
        <f t="shared" si="118"/>
        <v>0</v>
      </c>
      <c r="H2527" s="26">
        <f t="shared" si="119"/>
        <v>0</v>
      </c>
    </row>
    <row r="2528" spans="1:8" x14ac:dyDescent="0.25">
      <c r="A2528" s="12">
        <f>Riesgo!C2532</f>
        <v>0</v>
      </c>
      <c r="F2528" s="75">
        <f t="shared" si="117"/>
        <v>-0.16017661518942936</v>
      </c>
      <c r="G2528" s="26">
        <f t="shared" si="118"/>
        <v>0</v>
      </c>
      <c r="H2528" s="26">
        <f t="shared" si="119"/>
        <v>0</v>
      </c>
    </row>
    <row r="2529" spans="1:8" x14ac:dyDescent="0.25">
      <c r="A2529" s="12">
        <f>Riesgo!C2533</f>
        <v>0.96856323591360238</v>
      </c>
      <c r="F2529" s="75">
        <f t="shared" si="117"/>
        <v>0.808386620724173</v>
      </c>
      <c r="G2529" s="26">
        <f t="shared" si="118"/>
        <v>0.52827170664400636</v>
      </c>
      <c r="H2529" s="26">
        <f t="shared" si="119"/>
        <v>0.4270477797581399</v>
      </c>
    </row>
    <row r="2530" spans="1:8" x14ac:dyDescent="0.25">
      <c r="A2530" s="12">
        <f>Riesgo!C2534</f>
        <v>0.22870512586345168</v>
      </c>
      <c r="F2530" s="75">
        <f t="shared" si="117"/>
        <v>6.8528510674022325E-2</v>
      </c>
      <c r="G2530" s="26">
        <f t="shared" si="118"/>
        <v>3.218206296961475E-4</v>
      </c>
      <c r="H2530" s="26">
        <f t="shared" si="119"/>
        <v>2.205388845725303E-5</v>
      </c>
    </row>
    <row r="2531" spans="1:8" x14ac:dyDescent="0.25">
      <c r="A2531" s="12">
        <f>Riesgo!C2535</f>
        <v>0</v>
      </c>
      <c r="F2531" s="75">
        <f t="shared" si="117"/>
        <v>-0.16017661518942936</v>
      </c>
      <c r="G2531" s="26">
        <f t="shared" si="118"/>
        <v>0</v>
      </c>
      <c r="H2531" s="26">
        <f t="shared" si="119"/>
        <v>0</v>
      </c>
    </row>
    <row r="2532" spans="1:8" x14ac:dyDescent="0.25">
      <c r="A2532" s="12">
        <f>Riesgo!C2536</f>
        <v>0</v>
      </c>
      <c r="F2532" s="75">
        <f t="shared" si="117"/>
        <v>-0.16017661518942936</v>
      </c>
      <c r="G2532" s="26">
        <f t="shared" si="118"/>
        <v>0</v>
      </c>
      <c r="H2532" s="26">
        <f t="shared" si="119"/>
        <v>0</v>
      </c>
    </row>
    <row r="2533" spans="1:8" x14ac:dyDescent="0.25">
      <c r="A2533" s="12">
        <f>Riesgo!C2537</f>
        <v>0</v>
      </c>
      <c r="F2533" s="75">
        <f t="shared" si="117"/>
        <v>-0.16017661518942936</v>
      </c>
      <c r="G2533" s="26">
        <f t="shared" si="118"/>
        <v>0</v>
      </c>
      <c r="H2533" s="26">
        <f t="shared" si="119"/>
        <v>0</v>
      </c>
    </row>
    <row r="2534" spans="1:8" x14ac:dyDescent="0.25">
      <c r="A2534" s="12">
        <f>Riesgo!C2538</f>
        <v>0</v>
      </c>
      <c r="F2534" s="75">
        <f t="shared" si="117"/>
        <v>-0.16017661518942936</v>
      </c>
      <c r="G2534" s="26">
        <f t="shared" si="118"/>
        <v>0</v>
      </c>
      <c r="H2534" s="26">
        <f t="shared" si="119"/>
        <v>0</v>
      </c>
    </row>
    <row r="2535" spans="1:8" x14ac:dyDescent="0.25">
      <c r="A2535" s="12">
        <f>Riesgo!C2539</f>
        <v>0</v>
      </c>
      <c r="F2535" s="75">
        <f t="shared" si="117"/>
        <v>-0.16017661518942936</v>
      </c>
      <c r="G2535" s="26">
        <f t="shared" si="118"/>
        <v>0</v>
      </c>
      <c r="H2535" s="26">
        <f t="shared" si="119"/>
        <v>0</v>
      </c>
    </row>
    <row r="2536" spans="1:8" x14ac:dyDescent="0.25">
      <c r="A2536" s="12">
        <f>Riesgo!C2540</f>
        <v>0.17822355218668234</v>
      </c>
      <c r="F2536" s="75">
        <f t="shared" si="117"/>
        <v>1.8046936997252988E-2</v>
      </c>
      <c r="G2536" s="26">
        <f t="shared" si="118"/>
        <v>5.8777418311483454E-6</v>
      </c>
      <c r="H2536" s="26">
        <f t="shared" si="119"/>
        <v>1.0607523651285259E-7</v>
      </c>
    </row>
    <row r="2537" spans="1:8" x14ac:dyDescent="0.25">
      <c r="A2537" s="12">
        <f>Riesgo!C2541</f>
        <v>0</v>
      </c>
      <c r="F2537" s="75">
        <f t="shared" si="117"/>
        <v>-0.16017661518942936</v>
      </c>
      <c r="G2537" s="26">
        <f t="shared" si="118"/>
        <v>0</v>
      </c>
      <c r="H2537" s="26">
        <f t="shared" si="119"/>
        <v>0</v>
      </c>
    </row>
    <row r="2538" spans="1:8" x14ac:dyDescent="0.25">
      <c r="A2538" s="12">
        <f>Riesgo!C2542</f>
        <v>0.17169201419067878</v>
      </c>
      <c r="F2538" s="75">
        <f t="shared" si="117"/>
        <v>1.1515399001249427E-2</v>
      </c>
      <c r="G2538" s="26">
        <f t="shared" si="118"/>
        <v>1.5269927383560254E-6</v>
      </c>
      <c r="H2538" s="26">
        <f t="shared" si="119"/>
        <v>1.75839306541801E-8</v>
      </c>
    </row>
    <row r="2539" spans="1:8" x14ac:dyDescent="0.25">
      <c r="A2539" s="12">
        <f>Riesgo!C2543</f>
        <v>0.1130995070457478</v>
      </c>
      <c r="F2539" s="75">
        <f t="shared" si="117"/>
        <v>-4.7077108143681559E-2</v>
      </c>
      <c r="G2539" s="26">
        <f t="shared" si="118"/>
        <v>-1.0433483446551785E-4</v>
      </c>
      <c r="H2539" s="26">
        <f t="shared" si="119"/>
        <v>4.9117822852862973E-6</v>
      </c>
    </row>
    <row r="2540" spans="1:8" x14ac:dyDescent="0.25">
      <c r="A2540" s="12">
        <f>Riesgo!C2544</f>
        <v>0.4439409985176509</v>
      </c>
      <c r="F2540" s="75">
        <f t="shared" si="117"/>
        <v>0.28376438332822151</v>
      </c>
      <c r="G2540" s="26">
        <f t="shared" si="118"/>
        <v>2.2849339591046843E-2</v>
      </c>
      <c r="H2540" s="26">
        <f t="shared" si="119"/>
        <v>6.483828758510524E-3</v>
      </c>
    </row>
    <row r="2541" spans="1:8" x14ac:dyDescent="0.25">
      <c r="A2541" s="12">
        <f>Riesgo!C2545</f>
        <v>0</v>
      </c>
      <c r="F2541" s="75">
        <f t="shared" si="117"/>
        <v>-0.16017661518942936</v>
      </c>
      <c r="G2541" s="26">
        <f t="shared" si="118"/>
        <v>0</v>
      </c>
      <c r="H2541" s="26">
        <f t="shared" si="119"/>
        <v>0</v>
      </c>
    </row>
    <row r="2542" spans="1:8" x14ac:dyDescent="0.25">
      <c r="A2542" s="12">
        <f>Riesgo!C2546</f>
        <v>0</v>
      </c>
      <c r="F2542" s="75">
        <f t="shared" si="117"/>
        <v>-0.16017661518942936</v>
      </c>
      <c r="G2542" s="26">
        <f t="shared" si="118"/>
        <v>0</v>
      </c>
      <c r="H2542" s="26">
        <f t="shared" si="119"/>
        <v>0</v>
      </c>
    </row>
    <row r="2543" spans="1:8" x14ac:dyDescent="0.25">
      <c r="A2543" s="12">
        <f>Riesgo!C2547</f>
        <v>0</v>
      </c>
      <c r="F2543" s="75">
        <f t="shared" si="117"/>
        <v>-0.16017661518942936</v>
      </c>
      <c r="G2543" s="26">
        <f t="shared" si="118"/>
        <v>0</v>
      </c>
      <c r="H2543" s="26">
        <f t="shared" si="119"/>
        <v>0</v>
      </c>
    </row>
    <row r="2544" spans="1:8" x14ac:dyDescent="0.25">
      <c r="A2544" s="12">
        <f>Riesgo!C2548</f>
        <v>0.2300529811200836</v>
      </c>
      <c r="F2544" s="75">
        <f t="shared" si="117"/>
        <v>6.9876365930654244E-2</v>
      </c>
      <c r="G2544" s="26">
        <f t="shared" si="118"/>
        <v>3.4118578722127491E-4</v>
      </c>
      <c r="H2544" s="26">
        <f t="shared" si="119"/>
        <v>2.3840822918212142E-5</v>
      </c>
    </row>
    <row r="2545" spans="1:8" x14ac:dyDescent="0.25">
      <c r="A2545" s="12">
        <f>Riesgo!C2549</f>
        <v>0</v>
      </c>
      <c r="F2545" s="75">
        <f t="shared" si="117"/>
        <v>-0.16017661518942936</v>
      </c>
      <c r="G2545" s="26">
        <f t="shared" si="118"/>
        <v>0</v>
      </c>
      <c r="H2545" s="26">
        <f t="shared" si="119"/>
        <v>0</v>
      </c>
    </row>
    <row r="2546" spans="1:8" x14ac:dyDescent="0.25">
      <c r="A2546" s="12">
        <f>Riesgo!C2550</f>
        <v>2.979889006336077E-2</v>
      </c>
      <c r="F2546" s="75">
        <f t="shared" si="117"/>
        <v>-0.1303777251260686</v>
      </c>
      <c r="G2546" s="26">
        <f t="shared" si="118"/>
        <v>-2.2162063615297272E-3</v>
      </c>
      <c r="H2546" s="26">
        <f t="shared" si="119"/>
        <v>2.889439438261674E-4</v>
      </c>
    </row>
    <row r="2547" spans="1:8" x14ac:dyDescent="0.25">
      <c r="A2547" s="12">
        <f>Riesgo!C2551</f>
        <v>5.0569856868484447E-2</v>
      </c>
      <c r="F2547" s="75">
        <f t="shared" si="117"/>
        <v>-0.10960675832094491</v>
      </c>
      <c r="G2547" s="26">
        <f t="shared" si="118"/>
        <v>-1.3167762971157812E-3</v>
      </c>
      <c r="H2547" s="26">
        <f t="shared" si="119"/>
        <v>1.4432758136071817E-4</v>
      </c>
    </row>
    <row r="2548" spans="1:8" x14ac:dyDescent="0.25">
      <c r="A2548" s="12">
        <f>Riesgo!C2552</f>
        <v>0</v>
      </c>
      <c r="F2548" s="75">
        <f t="shared" si="117"/>
        <v>-0.16017661518942936</v>
      </c>
      <c r="G2548" s="26">
        <f t="shared" si="118"/>
        <v>0</v>
      </c>
      <c r="H2548" s="26">
        <f t="shared" si="119"/>
        <v>0</v>
      </c>
    </row>
    <row r="2549" spans="1:8" x14ac:dyDescent="0.25">
      <c r="A2549" s="12">
        <f>Riesgo!C2553</f>
        <v>0.41247378555005221</v>
      </c>
      <c r="F2549" s="75">
        <f t="shared" si="117"/>
        <v>0.25229717036062282</v>
      </c>
      <c r="G2549" s="26">
        <f t="shared" si="118"/>
        <v>1.605968930851492E-2</v>
      </c>
      <c r="H2549" s="26">
        <f t="shared" si="119"/>
        <v>4.0518141694090614E-3</v>
      </c>
    </row>
    <row r="2550" spans="1:8" x14ac:dyDescent="0.25">
      <c r="A2550" s="12">
        <f>Riesgo!C2554</f>
        <v>0.18431232840896794</v>
      </c>
      <c r="F2550" s="75">
        <f t="shared" si="117"/>
        <v>2.4135713219538585E-2</v>
      </c>
      <c r="G2550" s="26">
        <f t="shared" si="118"/>
        <v>1.4059841044552274E-5</v>
      </c>
      <c r="H2550" s="26">
        <f t="shared" si="119"/>
        <v>3.3934429136361147E-7</v>
      </c>
    </row>
    <row r="2551" spans="1:8" x14ac:dyDescent="0.25">
      <c r="A2551" s="12">
        <f>Riesgo!C2555</f>
        <v>0</v>
      </c>
      <c r="F2551" s="75">
        <f t="shared" si="117"/>
        <v>-0.16017661518942936</v>
      </c>
      <c r="G2551" s="26">
        <f t="shared" si="118"/>
        <v>0</v>
      </c>
      <c r="H2551" s="26">
        <f t="shared" si="119"/>
        <v>0</v>
      </c>
    </row>
    <row r="2552" spans="1:8" x14ac:dyDescent="0.25">
      <c r="A2552" s="12">
        <f>Riesgo!C2556</f>
        <v>0.29212196972512172</v>
      </c>
      <c r="F2552" s="75">
        <f t="shared" si="117"/>
        <v>0.13194535453569237</v>
      </c>
      <c r="G2552" s="26">
        <f t="shared" si="118"/>
        <v>2.2971127546327339E-3</v>
      </c>
      <c r="H2552" s="26">
        <f t="shared" si="119"/>
        <v>3.0309335681847699E-4</v>
      </c>
    </row>
    <row r="2553" spans="1:8" x14ac:dyDescent="0.25">
      <c r="A2553" s="12">
        <f>Riesgo!C2557</f>
        <v>0</v>
      </c>
      <c r="F2553" s="75">
        <f t="shared" si="117"/>
        <v>-0.16017661518942936</v>
      </c>
      <c r="G2553" s="26">
        <f t="shared" si="118"/>
        <v>0</v>
      </c>
      <c r="H2553" s="26">
        <f t="shared" si="119"/>
        <v>0</v>
      </c>
    </row>
    <row r="2554" spans="1:8" x14ac:dyDescent="0.25">
      <c r="A2554" s="12">
        <f>Riesgo!C2558</f>
        <v>0.43045811806575418</v>
      </c>
      <c r="F2554" s="75">
        <f t="shared" si="117"/>
        <v>0.2702815028763248</v>
      </c>
      <c r="G2554" s="26">
        <f t="shared" si="118"/>
        <v>1.9744628888893809E-2</v>
      </c>
      <c r="H2554" s="26">
        <f t="shared" si="119"/>
        <v>5.3366079698255178E-3</v>
      </c>
    </row>
    <row r="2555" spans="1:8" x14ac:dyDescent="0.25">
      <c r="A2555" s="12">
        <f>Riesgo!C2559</f>
        <v>0</v>
      </c>
      <c r="F2555" s="75">
        <f t="shared" si="117"/>
        <v>-0.16017661518942936</v>
      </c>
      <c r="G2555" s="26">
        <f t="shared" si="118"/>
        <v>0</v>
      </c>
      <c r="H2555" s="26">
        <f t="shared" si="119"/>
        <v>0</v>
      </c>
    </row>
    <row r="2556" spans="1:8" x14ac:dyDescent="0.25">
      <c r="A2556" s="12">
        <f>Riesgo!C2560</f>
        <v>0</v>
      </c>
      <c r="F2556" s="75">
        <f t="shared" si="117"/>
        <v>-0.16017661518942936</v>
      </c>
      <c r="G2556" s="26">
        <f t="shared" si="118"/>
        <v>0</v>
      </c>
      <c r="H2556" s="26">
        <f t="shared" si="119"/>
        <v>0</v>
      </c>
    </row>
    <row r="2557" spans="1:8" x14ac:dyDescent="0.25">
      <c r="A2557" s="12">
        <f>Riesgo!C2561</f>
        <v>0</v>
      </c>
      <c r="F2557" s="75">
        <f t="shared" si="117"/>
        <v>-0.16017661518942936</v>
      </c>
      <c r="G2557" s="26">
        <f t="shared" si="118"/>
        <v>0</v>
      </c>
      <c r="H2557" s="26">
        <f t="shared" si="119"/>
        <v>0</v>
      </c>
    </row>
    <row r="2558" spans="1:8" x14ac:dyDescent="0.25">
      <c r="A2558" s="12">
        <f>Riesgo!C2562</f>
        <v>0</v>
      </c>
      <c r="F2558" s="75">
        <f t="shared" si="117"/>
        <v>-0.16017661518942936</v>
      </c>
      <c r="G2558" s="26">
        <f t="shared" si="118"/>
        <v>0</v>
      </c>
      <c r="H2558" s="26">
        <f t="shared" si="119"/>
        <v>0</v>
      </c>
    </row>
    <row r="2559" spans="1:8" x14ac:dyDescent="0.25">
      <c r="A2559" s="12">
        <f>Riesgo!C2563</f>
        <v>0</v>
      </c>
      <c r="F2559" s="75">
        <f t="shared" si="117"/>
        <v>-0.16017661518942936</v>
      </c>
      <c r="G2559" s="26">
        <f t="shared" si="118"/>
        <v>0</v>
      </c>
      <c r="H2559" s="26">
        <f t="shared" si="119"/>
        <v>0</v>
      </c>
    </row>
    <row r="2560" spans="1:8" x14ac:dyDescent="0.25">
      <c r="A2560" s="12">
        <f>Riesgo!C2564</f>
        <v>0</v>
      </c>
      <c r="F2560" s="75">
        <f t="shared" si="117"/>
        <v>-0.16017661518942936</v>
      </c>
      <c r="G2560" s="26">
        <f t="shared" si="118"/>
        <v>0</v>
      </c>
      <c r="H2560" s="26">
        <f t="shared" si="119"/>
        <v>0</v>
      </c>
    </row>
    <row r="2561" spans="1:8" x14ac:dyDescent="0.25">
      <c r="A2561" s="12">
        <f>Riesgo!C2565</f>
        <v>3.164305052609228E-2</v>
      </c>
      <c r="F2561" s="75">
        <f t="shared" si="117"/>
        <v>-0.12853356466333707</v>
      </c>
      <c r="G2561" s="26">
        <f t="shared" si="118"/>
        <v>-2.1234872436735196E-3</v>
      </c>
      <c r="H2561" s="26">
        <f t="shared" si="119"/>
        <v>2.7293938494648174E-4</v>
      </c>
    </row>
    <row r="2562" spans="1:8" x14ac:dyDescent="0.25">
      <c r="A2562" s="12">
        <f>Riesgo!C2566</f>
        <v>2.3787503479979932E-2</v>
      </c>
      <c r="F2562" s="75">
        <f t="shared" si="117"/>
        <v>-0.13638911170944942</v>
      </c>
      <c r="G2562" s="26">
        <f t="shared" si="118"/>
        <v>-2.5371088638808767E-3</v>
      </c>
      <c r="H2562" s="26">
        <f t="shared" si="119"/>
        <v>3.4603402425488326E-4</v>
      </c>
    </row>
    <row r="2563" spans="1:8" x14ac:dyDescent="0.25">
      <c r="A2563" s="12">
        <f>Riesgo!C2567</f>
        <v>0</v>
      </c>
      <c r="F2563" s="75">
        <f t="shared" ref="F2563:F2626" si="120">A2563-$D$4</f>
        <v>-0.16017661518942936</v>
      </c>
      <c r="G2563" s="26">
        <f t="shared" ref="G2563:G2626" si="121">IF(A2563=0,0,(A2563-D$4)^3)</f>
        <v>0</v>
      </c>
      <c r="H2563" s="26">
        <f t="shared" ref="H2563:H2626" si="122">IF(A2563=0,0,(A2563-D$4)^4)</f>
        <v>0</v>
      </c>
    </row>
    <row r="2564" spans="1:8" x14ac:dyDescent="0.25">
      <c r="A2564" s="12">
        <f>Riesgo!C2568</f>
        <v>1</v>
      </c>
      <c r="F2564" s="75">
        <f t="shared" si="120"/>
        <v>0.83982338481057062</v>
      </c>
      <c r="G2564" s="26">
        <f t="shared" si="121"/>
        <v>0.59233021956767806</v>
      </c>
      <c r="H2564" s="26">
        <f t="shared" si="122"/>
        <v>0.49745276992291593</v>
      </c>
    </row>
    <row r="2565" spans="1:8" x14ac:dyDescent="0.25">
      <c r="A2565" s="12">
        <f>Riesgo!C2569</f>
        <v>0</v>
      </c>
      <c r="F2565" s="75">
        <f t="shared" si="120"/>
        <v>-0.16017661518942936</v>
      </c>
      <c r="G2565" s="26">
        <f t="shared" si="121"/>
        <v>0</v>
      </c>
      <c r="H2565" s="26">
        <f t="shared" si="122"/>
        <v>0</v>
      </c>
    </row>
    <row r="2566" spans="1:8" x14ac:dyDescent="0.25">
      <c r="A2566" s="12">
        <f>Riesgo!C2570</f>
        <v>0.36924566125429314</v>
      </c>
      <c r="F2566" s="75">
        <f t="shared" si="120"/>
        <v>0.20906904606486379</v>
      </c>
      <c r="G2566" s="26">
        <f t="shared" si="121"/>
        <v>9.1383799929412521E-3</v>
      </c>
      <c r="H2566" s="26">
        <f t="shared" si="122"/>
        <v>1.9105523877024641E-3</v>
      </c>
    </row>
    <row r="2567" spans="1:8" x14ac:dyDescent="0.25">
      <c r="A2567" s="12">
        <f>Riesgo!C2571</f>
        <v>0</v>
      </c>
      <c r="F2567" s="75">
        <f t="shared" si="120"/>
        <v>-0.16017661518942936</v>
      </c>
      <c r="G2567" s="26">
        <f t="shared" si="121"/>
        <v>0</v>
      </c>
      <c r="H2567" s="26">
        <f t="shared" si="122"/>
        <v>0</v>
      </c>
    </row>
    <row r="2568" spans="1:8" x14ac:dyDescent="0.25">
      <c r="A2568" s="12">
        <f>Riesgo!C2572</f>
        <v>1.2855277231973295E-2</v>
      </c>
      <c r="F2568" s="75">
        <f t="shared" si="120"/>
        <v>-0.14732133795745606</v>
      </c>
      <c r="G2568" s="26">
        <f t="shared" si="121"/>
        <v>-3.197399945763305E-3</v>
      </c>
      <c r="H2568" s="26">
        <f t="shared" si="122"/>
        <v>4.7104523799494755E-4</v>
      </c>
    </row>
    <row r="2569" spans="1:8" x14ac:dyDescent="0.25">
      <c r="A2569" s="12">
        <f>Riesgo!C2573</f>
        <v>0.89557372723841888</v>
      </c>
      <c r="F2569" s="75">
        <f t="shared" si="120"/>
        <v>0.7353971120489895</v>
      </c>
      <c r="G2569" s="26">
        <f t="shared" si="121"/>
        <v>0.39770931235666457</v>
      </c>
      <c r="H2569" s="26">
        <f t="shared" si="122"/>
        <v>0.29247427974208062</v>
      </c>
    </row>
    <row r="2570" spans="1:8" x14ac:dyDescent="0.25">
      <c r="A2570" s="12">
        <f>Riesgo!C2574</f>
        <v>0</v>
      </c>
      <c r="F2570" s="75">
        <f t="shared" si="120"/>
        <v>-0.16017661518942936</v>
      </c>
      <c r="G2570" s="26">
        <f t="shared" si="121"/>
        <v>0</v>
      </c>
      <c r="H2570" s="26">
        <f t="shared" si="122"/>
        <v>0</v>
      </c>
    </row>
    <row r="2571" spans="1:8" x14ac:dyDescent="0.25">
      <c r="A2571" s="12">
        <f>Riesgo!C2575</f>
        <v>0.68363148334385426</v>
      </c>
      <c r="F2571" s="75">
        <f t="shared" si="120"/>
        <v>0.52345486815442488</v>
      </c>
      <c r="G2571" s="26">
        <f t="shared" si="121"/>
        <v>0.14342925062235404</v>
      </c>
      <c r="H2571" s="26">
        <f t="shared" si="122"/>
        <v>7.5078739474012293E-2</v>
      </c>
    </row>
    <row r="2572" spans="1:8" x14ac:dyDescent="0.25">
      <c r="A2572" s="12">
        <f>Riesgo!C2576</f>
        <v>1</v>
      </c>
      <c r="F2572" s="75">
        <f t="shared" si="120"/>
        <v>0.83982338481057062</v>
      </c>
      <c r="G2572" s="26">
        <f t="shared" si="121"/>
        <v>0.59233021956767806</v>
      </c>
      <c r="H2572" s="26">
        <f t="shared" si="122"/>
        <v>0.49745276992291593</v>
      </c>
    </row>
    <row r="2573" spans="1:8" x14ac:dyDescent="0.25">
      <c r="A2573" s="12">
        <f>Riesgo!C2577</f>
        <v>0</v>
      </c>
      <c r="F2573" s="75">
        <f t="shared" si="120"/>
        <v>-0.16017661518942936</v>
      </c>
      <c r="G2573" s="26">
        <f t="shared" si="121"/>
        <v>0</v>
      </c>
      <c r="H2573" s="26">
        <f t="shared" si="122"/>
        <v>0</v>
      </c>
    </row>
    <row r="2574" spans="1:8" x14ac:dyDescent="0.25">
      <c r="A2574" s="12">
        <f>Riesgo!C2578</f>
        <v>0</v>
      </c>
      <c r="F2574" s="75">
        <f t="shared" si="120"/>
        <v>-0.16017661518942936</v>
      </c>
      <c r="G2574" s="26">
        <f t="shared" si="121"/>
        <v>0</v>
      </c>
      <c r="H2574" s="26">
        <f t="shared" si="122"/>
        <v>0</v>
      </c>
    </row>
    <row r="2575" spans="1:8" x14ac:dyDescent="0.25">
      <c r="A2575" s="12">
        <f>Riesgo!C2579</f>
        <v>0</v>
      </c>
      <c r="F2575" s="75">
        <f t="shared" si="120"/>
        <v>-0.16017661518942936</v>
      </c>
      <c r="G2575" s="26">
        <f t="shared" si="121"/>
        <v>0</v>
      </c>
      <c r="H2575" s="26">
        <f t="shared" si="122"/>
        <v>0</v>
      </c>
    </row>
    <row r="2576" spans="1:8" x14ac:dyDescent="0.25">
      <c r="A2576" s="12">
        <f>Riesgo!C2580</f>
        <v>0.5763986486403625</v>
      </c>
      <c r="F2576" s="75">
        <f t="shared" si="120"/>
        <v>0.41622203345093312</v>
      </c>
      <c r="G2576" s="26">
        <f t="shared" si="121"/>
        <v>7.2106630198568999E-2</v>
      </c>
      <c r="H2576" s="26">
        <f t="shared" si="122"/>
        <v>3.0012368246542853E-2</v>
      </c>
    </row>
    <row r="2577" spans="1:8" x14ac:dyDescent="0.25">
      <c r="A2577" s="12">
        <f>Riesgo!C2581</f>
        <v>0.34593787335489329</v>
      </c>
      <c r="F2577" s="75">
        <f t="shared" si="120"/>
        <v>0.18576125816546393</v>
      </c>
      <c r="G2577" s="26">
        <f t="shared" si="121"/>
        <v>6.410109253565709E-3</v>
      </c>
      <c r="H2577" s="26">
        <f t="shared" si="122"/>
        <v>1.190749959920449E-3</v>
      </c>
    </row>
    <row r="2578" spans="1:8" x14ac:dyDescent="0.25">
      <c r="A2578" s="12">
        <f>Riesgo!C2582</f>
        <v>4.6301557901672147E-2</v>
      </c>
      <c r="F2578" s="75">
        <f t="shared" si="120"/>
        <v>-0.11387505728775721</v>
      </c>
      <c r="G2578" s="26">
        <f t="shared" si="121"/>
        <v>-1.4766780704376563E-3</v>
      </c>
      <c r="H2578" s="26">
        <f t="shared" si="122"/>
        <v>1.681567998666629E-4</v>
      </c>
    </row>
    <row r="2579" spans="1:8" x14ac:dyDescent="0.25">
      <c r="A2579" s="12">
        <f>Riesgo!C2583</f>
        <v>0.42580996014481981</v>
      </c>
      <c r="F2579" s="75">
        <f t="shared" si="120"/>
        <v>0.26563334495539048</v>
      </c>
      <c r="G2579" s="26">
        <f t="shared" si="121"/>
        <v>1.8743374097564762E-2</v>
      </c>
      <c r="H2579" s="26">
        <f t="shared" si="122"/>
        <v>4.9788651572863513E-3</v>
      </c>
    </row>
    <row r="2580" spans="1:8" x14ac:dyDescent="0.25">
      <c r="A2580" s="12">
        <f>Riesgo!C2584</f>
        <v>0.37115101967590874</v>
      </c>
      <c r="F2580" s="75">
        <f t="shared" si="120"/>
        <v>0.21097440448647939</v>
      </c>
      <c r="G2580" s="26">
        <f t="shared" si="121"/>
        <v>9.3905128011083656E-3</v>
      </c>
      <c r="H2580" s="26">
        <f t="shared" si="122"/>
        <v>1.981157846036499E-3</v>
      </c>
    </row>
    <row r="2581" spans="1:8" x14ac:dyDescent="0.25">
      <c r="A2581" s="12">
        <f>Riesgo!C2585</f>
        <v>0.26081650295527653</v>
      </c>
      <c r="F2581" s="75">
        <f t="shared" si="120"/>
        <v>0.10063988776584717</v>
      </c>
      <c r="G2581" s="26">
        <f t="shared" si="121"/>
        <v>1.0193197318873904E-3</v>
      </c>
      <c r="H2581" s="26">
        <f t="shared" si="122"/>
        <v>1.0258422341466041E-4</v>
      </c>
    </row>
    <row r="2582" spans="1:8" x14ac:dyDescent="0.25">
      <c r="A2582" s="12">
        <f>Riesgo!C2586</f>
        <v>0</v>
      </c>
      <c r="F2582" s="75">
        <f t="shared" si="120"/>
        <v>-0.16017661518942936</v>
      </c>
      <c r="G2582" s="26">
        <f t="shared" si="121"/>
        <v>0</v>
      </c>
      <c r="H2582" s="26">
        <f t="shared" si="122"/>
        <v>0</v>
      </c>
    </row>
    <row r="2583" spans="1:8" x14ac:dyDescent="0.25">
      <c r="A2583" s="12">
        <f>Riesgo!C2587</f>
        <v>0</v>
      </c>
      <c r="F2583" s="75">
        <f t="shared" si="120"/>
        <v>-0.16017661518942936</v>
      </c>
      <c r="G2583" s="26">
        <f t="shared" si="121"/>
        <v>0</v>
      </c>
      <c r="H2583" s="26">
        <f t="shared" si="122"/>
        <v>0</v>
      </c>
    </row>
    <row r="2584" spans="1:8" x14ac:dyDescent="0.25">
      <c r="A2584" s="12">
        <f>Riesgo!C2588</f>
        <v>0</v>
      </c>
      <c r="F2584" s="75">
        <f t="shared" si="120"/>
        <v>-0.16017661518942936</v>
      </c>
      <c r="G2584" s="26">
        <f t="shared" si="121"/>
        <v>0</v>
      </c>
      <c r="H2584" s="26">
        <f t="shared" si="122"/>
        <v>0</v>
      </c>
    </row>
    <row r="2585" spans="1:8" x14ac:dyDescent="0.25">
      <c r="A2585" s="12">
        <f>Riesgo!C2589</f>
        <v>0.13601390607894451</v>
      </c>
      <c r="F2585" s="75">
        <f t="shared" si="120"/>
        <v>-2.4162709110484848E-2</v>
      </c>
      <c r="G2585" s="26">
        <f t="shared" si="121"/>
        <v>-1.4107071796853943E-5</v>
      </c>
      <c r="H2585" s="26">
        <f t="shared" si="122"/>
        <v>3.4086507222810663E-7</v>
      </c>
    </row>
    <row r="2586" spans="1:8" x14ac:dyDescent="0.25">
      <c r="A2586" s="12">
        <f>Riesgo!C2590</f>
        <v>1</v>
      </c>
      <c r="F2586" s="75">
        <f t="shared" si="120"/>
        <v>0.83982338481057062</v>
      </c>
      <c r="G2586" s="26">
        <f t="shared" si="121"/>
        <v>0.59233021956767806</v>
      </c>
      <c r="H2586" s="26">
        <f t="shared" si="122"/>
        <v>0.49745276992291593</v>
      </c>
    </row>
    <row r="2587" spans="1:8" x14ac:dyDescent="0.25">
      <c r="A2587" s="12">
        <f>Riesgo!C2591</f>
        <v>0</v>
      </c>
      <c r="F2587" s="75">
        <f t="shared" si="120"/>
        <v>-0.16017661518942936</v>
      </c>
      <c r="G2587" s="26">
        <f t="shared" si="121"/>
        <v>0</v>
      </c>
      <c r="H2587" s="26">
        <f t="shared" si="122"/>
        <v>0</v>
      </c>
    </row>
    <row r="2588" spans="1:8" x14ac:dyDescent="0.25">
      <c r="A2588" s="12">
        <f>Riesgo!C2592</f>
        <v>0</v>
      </c>
      <c r="F2588" s="75">
        <f t="shared" si="120"/>
        <v>-0.16017661518942936</v>
      </c>
      <c r="G2588" s="26">
        <f t="shared" si="121"/>
        <v>0</v>
      </c>
      <c r="H2588" s="26">
        <f t="shared" si="122"/>
        <v>0</v>
      </c>
    </row>
    <row r="2589" spans="1:8" x14ac:dyDescent="0.25">
      <c r="A2589" s="12">
        <f>Riesgo!C2593</f>
        <v>0</v>
      </c>
      <c r="F2589" s="75">
        <f t="shared" si="120"/>
        <v>-0.16017661518942936</v>
      </c>
      <c r="G2589" s="26">
        <f t="shared" si="121"/>
        <v>0</v>
      </c>
      <c r="H2589" s="26">
        <f t="shared" si="122"/>
        <v>0</v>
      </c>
    </row>
    <row r="2590" spans="1:8" x14ac:dyDescent="0.25">
      <c r="A2590" s="12">
        <f>Riesgo!C2594</f>
        <v>0.40744227406248684</v>
      </c>
      <c r="F2590" s="75">
        <f t="shared" si="120"/>
        <v>0.24726565887305749</v>
      </c>
      <c r="G2590" s="26">
        <f t="shared" si="121"/>
        <v>1.5117898061113764E-2</v>
      </c>
      <c r="H2590" s="26">
        <f t="shared" si="122"/>
        <v>3.738137024857013E-3</v>
      </c>
    </row>
    <row r="2591" spans="1:8" x14ac:dyDescent="0.25">
      <c r="A2591" s="12">
        <f>Riesgo!C2595</f>
        <v>0.10314802790620184</v>
      </c>
      <c r="F2591" s="75">
        <f t="shared" si="120"/>
        <v>-5.7028587283227516E-2</v>
      </c>
      <c r="G2591" s="26">
        <f t="shared" si="121"/>
        <v>-1.8547178001978342E-4</v>
      </c>
      <c r="H2591" s="26">
        <f t="shared" si="122"/>
        <v>1.0577193595433793E-5</v>
      </c>
    </row>
    <row r="2592" spans="1:8" x14ac:dyDescent="0.25">
      <c r="A2592" s="12">
        <f>Riesgo!C2596</f>
        <v>0.37695985523629738</v>
      </c>
      <c r="F2592" s="75">
        <f t="shared" si="120"/>
        <v>0.21678324004686803</v>
      </c>
      <c r="G2592" s="26">
        <f t="shared" si="121"/>
        <v>1.0187722548671575E-2</v>
      </c>
      <c r="H2592" s="26">
        <f t="shared" si="122"/>
        <v>2.2085275027995599E-3</v>
      </c>
    </row>
    <row r="2593" spans="1:8" x14ac:dyDescent="0.25">
      <c r="A2593" s="12">
        <f>Riesgo!C2597</f>
        <v>0</v>
      </c>
      <c r="F2593" s="75">
        <f t="shared" si="120"/>
        <v>-0.16017661518942936</v>
      </c>
      <c r="G2593" s="26">
        <f t="shared" si="121"/>
        <v>0</v>
      </c>
      <c r="H2593" s="26">
        <f t="shared" si="122"/>
        <v>0</v>
      </c>
    </row>
    <row r="2594" spans="1:8" x14ac:dyDescent="0.25">
      <c r="A2594" s="12">
        <f>Riesgo!C2598</f>
        <v>0.26623771810482139</v>
      </c>
      <c r="F2594" s="75">
        <f t="shared" si="120"/>
        <v>0.10606110291539203</v>
      </c>
      <c r="G2594" s="26">
        <f t="shared" si="121"/>
        <v>1.1930768445742399E-3</v>
      </c>
      <c r="H2594" s="26">
        <f t="shared" si="122"/>
        <v>1.2653904599835964E-4</v>
      </c>
    </row>
    <row r="2595" spans="1:8" x14ac:dyDescent="0.25">
      <c r="A2595" s="12">
        <f>Riesgo!C2599</f>
        <v>4.7732673105671097E-3</v>
      </c>
      <c r="F2595" s="75">
        <f t="shared" si="120"/>
        <v>-0.15540334787886226</v>
      </c>
      <c r="G2595" s="26">
        <f t="shared" si="121"/>
        <v>-3.7530220146122593E-3</v>
      </c>
      <c r="H2595" s="26">
        <f t="shared" si="122"/>
        <v>5.8323218573381737E-4</v>
      </c>
    </row>
    <row r="2596" spans="1:8" x14ac:dyDescent="0.25">
      <c r="A2596" s="12">
        <f>Riesgo!C2600</f>
        <v>0</v>
      </c>
      <c r="F2596" s="75">
        <f t="shared" si="120"/>
        <v>-0.16017661518942936</v>
      </c>
      <c r="G2596" s="26">
        <f t="shared" si="121"/>
        <v>0</v>
      </c>
      <c r="H2596" s="26">
        <f t="shared" si="122"/>
        <v>0</v>
      </c>
    </row>
    <row r="2597" spans="1:8" x14ac:dyDescent="0.25">
      <c r="A2597" s="12">
        <f>Riesgo!C2601</f>
        <v>0</v>
      </c>
      <c r="F2597" s="75">
        <f t="shared" si="120"/>
        <v>-0.16017661518942936</v>
      </c>
      <c r="G2597" s="26">
        <f t="shared" si="121"/>
        <v>0</v>
      </c>
      <c r="H2597" s="26">
        <f t="shared" si="122"/>
        <v>0</v>
      </c>
    </row>
    <row r="2598" spans="1:8" x14ac:dyDescent="0.25">
      <c r="A2598" s="12">
        <f>Riesgo!C2602</f>
        <v>4.1677714854989563E-2</v>
      </c>
      <c r="F2598" s="75">
        <f t="shared" si="120"/>
        <v>-0.1184989003344398</v>
      </c>
      <c r="G2598" s="26">
        <f t="shared" si="121"/>
        <v>-1.663960300093754E-3</v>
      </c>
      <c r="H2598" s="26">
        <f t="shared" si="122"/>
        <v>1.9717746576127432E-4</v>
      </c>
    </row>
    <row r="2599" spans="1:8" x14ac:dyDescent="0.25">
      <c r="A2599" s="12">
        <f>Riesgo!C2603</f>
        <v>0</v>
      </c>
      <c r="F2599" s="75">
        <f t="shared" si="120"/>
        <v>-0.16017661518942936</v>
      </c>
      <c r="G2599" s="26">
        <f t="shared" si="121"/>
        <v>0</v>
      </c>
      <c r="H2599" s="26">
        <f t="shared" si="122"/>
        <v>0</v>
      </c>
    </row>
    <row r="2600" spans="1:8" x14ac:dyDescent="0.25">
      <c r="A2600" s="12">
        <f>Riesgo!C2604</f>
        <v>0.22760607173826899</v>
      </c>
      <c r="F2600" s="75">
        <f t="shared" si="120"/>
        <v>6.7429456548839639E-2</v>
      </c>
      <c r="G2600" s="26">
        <f t="shared" si="121"/>
        <v>3.0658364156754749E-4</v>
      </c>
      <c r="H2600" s="26">
        <f t="shared" si="122"/>
        <v>2.0672768337663967E-5</v>
      </c>
    </row>
    <row r="2601" spans="1:8" x14ac:dyDescent="0.25">
      <c r="A2601" s="12">
        <f>Riesgo!C2605</f>
        <v>0</v>
      </c>
      <c r="F2601" s="75">
        <f t="shared" si="120"/>
        <v>-0.16017661518942936</v>
      </c>
      <c r="G2601" s="26">
        <f t="shared" si="121"/>
        <v>0</v>
      </c>
      <c r="H2601" s="26">
        <f t="shared" si="122"/>
        <v>0</v>
      </c>
    </row>
    <row r="2602" spans="1:8" x14ac:dyDescent="0.25">
      <c r="A2602" s="12">
        <f>Riesgo!C2606</f>
        <v>0</v>
      </c>
      <c r="F2602" s="75">
        <f t="shared" si="120"/>
        <v>-0.16017661518942936</v>
      </c>
      <c r="G2602" s="26">
        <f t="shared" si="121"/>
        <v>0</v>
      </c>
      <c r="H2602" s="26">
        <f t="shared" si="122"/>
        <v>0</v>
      </c>
    </row>
    <row r="2603" spans="1:8" x14ac:dyDescent="0.25">
      <c r="A2603" s="12">
        <f>Riesgo!C2607</f>
        <v>1</v>
      </c>
      <c r="F2603" s="75">
        <f t="shared" si="120"/>
        <v>0.83982338481057062</v>
      </c>
      <c r="G2603" s="26">
        <f t="shared" si="121"/>
        <v>0.59233021956767806</v>
      </c>
      <c r="H2603" s="26">
        <f t="shared" si="122"/>
        <v>0.49745276992291593</v>
      </c>
    </row>
    <row r="2604" spans="1:8" x14ac:dyDescent="0.25">
      <c r="A2604" s="12">
        <f>Riesgo!C2608</f>
        <v>0</v>
      </c>
      <c r="F2604" s="75">
        <f t="shared" si="120"/>
        <v>-0.16017661518942936</v>
      </c>
      <c r="G2604" s="26">
        <f t="shared" si="121"/>
        <v>0</v>
      </c>
      <c r="H2604" s="26">
        <f t="shared" si="122"/>
        <v>0</v>
      </c>
    </row>
    <row r="2605" spans="1:8" x14ac:dyDescent="0.25">
      <c r="A2605" s="12">
        <f>Riesgo!C2609</f>
        <v>0.10467589448038075</v>
      </c>
      <c r="F2605" s="75">
        <f t="shared" si="120"/>
        <v>-5.5500720709048601E-2</v>
      </c>
      <c r="G2605" s="26">
        <f t="shared" si="121"/>
        <v>-1.7096053497862491E-4</v>
      </c>
      <c r="H2605" s="26">
        <f t="shared" si="122"/>
        <v>9.4884329041181954E-6</v>
      </c>
    </row>
    <row r="2606" spans="1:8" x14ac:dyDescent="0.25">
      <c r="A2606" s="12">
        <f>Riesgo!C2610</f>
        <v>0</v>
      </c>
      <c r="F2606" s="75">
        <f t="shared" si="120"/>
        <v>-0.16017661518942936</v>
      </c>
      <c r="G2606" s="26">
        <f t="shared" si="121"/>
        <v>0</v>
      </c>
      <c r="H2606" s="26">
        <f t="shared" si="122"/>
        <v>0</v>
      </c>
    </row>
    <row r="2607" spans="1:8" x14ac:dyDescent="0.25">
      <c r="A2607" s="12">
        <f>Riesgo!C2611</f>
        <v>0.5880103446087882</v>
      </c>
      <c r="F2607" s="75">
        <f t="shared" si="120"/>
        <v>0.42783372941935882</v>
      </c>
      <c r="G2607" s="26">
        <f t="shared" si="121"/>
        <v>7.8311413162614057E-2</v>
      </c>
      <c r="H2607" s="26">
        <f t="shared" si="122"/>
        <v>3.3504263949461432E-2</v>
      </c>
    </row>
    <row r="2608" spans="1:8" x14ac:dyDescent="0.25">
      <c r="A2608" s="12">
        <f>Riesgo!C2612</f>
        <v>0</v>
      </c>
      <c r="F2608" s="75">
        <f t="shared" si="120"/>
        <v>-0.16017661518942936</v>
      </c>
      <c r="G2608" s="26">
        <f t="shared" si="121"/>
        <v>0</v>
      </c>
      <c r="H2608" s="26">
        <f t="shared" si="122"/>
        <v>0</v>
      </c>
    </row>
    <row r="2609" spans="1:8" x14ac:dyDescent="0.25">
      <c r="A2609" s="12">
        <f>Riesgo!C2613</f>
        <v>0.28393454085556685</v>
      </c>
      <c r="F2609" s="75">
        <f t="shared" si="120"/>
        <v>0.1237579256661375</v>
      </c>
      <c r="G2609" s="26">
        <f t="shared" si="121"/>
        <v>1.8954793801357573E-3</v>
      </c>
      <c r="H2609" s="26">
        <f t="shared" si="122"/>
        <v>2.3458059622853743E-4</v>
      </c>
    </row>
    <row r="2610" spans="1:8" x14ac:dyDescent="0.25">
      <c r="A2610" s="12">
        <f>Riesgo!C2614</f>
        <v>0.2941172328675748</v>
      </c>
      <c r="F2610" s="75">
        <f t="shared" si="120"/>
        <v>0.13394061767814544</v>
      </c>
      <c r="G2610" s="26">
        <f t="shared" si="121"/>
        <v>2.4029066104335212E-3</v>
      </c>
      <c r="H2610" s="26">
        <f t="shared" si="122"/>
        <v>3.2184679562436466E-4</v>
      </c>
    </row>
    <row r="2611" spans="1:8" x14ac:dyDescent="0.25">
      <c r="A2611" s="12">
        <f>Riesgo!C2615</f>
        <v>0</v>
      </c>
      <c r="F2611" s="75">
        <f t="shared" si="120"/>
        <v>-0.16017661518942936</v>
      </c>
      <c r="G2611" s="26">
        <f t="shared" si="121"/>
        <v>0</v>
      </c>
      <c r="H2611" s="26">
        <f t="shared" si="122"/>
        <v>0</v>
      </c>
    </row>
    <row r="2612" spans="1:8" x14ac:dyDescent="0.25">
      <c r="A2612" s="12">
        <f>Riesgo!C2616</f>
        <v>0.15580356147186267</v>
      </c>
      <c r="F2612" s="75">
        <f t="shared" si="120"/>
        <v>-4.3730537175666884E-3</v>
      </c>
      <c r="G2612" s="26">
        <f t="shared" si="121"/>
        <v>-8.362852489872809E-8</v>
      </c>
      <c r="H2612" s="26">
        <f t="shared" si="122"/>
        <v>3.6571203170300122E-10</v>
      </c>
    </row>
    <row r="2613" spans="1:8" x14ac:dyDescent="0.25">
      <c r="A2613" s="12">
        <f>Riesgo!C2617</f>
        <v>0.4252508459993502</v>
      </c>
      <c r="F2613" s="75">
        <f t="shared" si="120"/>
        <v>0.26507423080992087</v>
      </c>
      <c r="G2613" s="26">
        <f t="shared" si="121"/>
        <v>1.8625267956908557E-2</v>
      </c>
      <c r="H2613" s="26">
        <f t="shared" si="122"/>
        <v>4.9370785773062021E-3</v>
      </c>
    </row>
    <row r="2614" spans="1:8" x14ac:dyDescent="0.25">
      <c r="A2614" s="12">
        <f>Riesgo!C2618</f>
        <v>9.5753886344731837E-2</v>
      </c>
      <c r="F2614" s="75">
        <f t="shared" si="120"/>
        <v>-6.4422728844697519E-2</v>
      </c>
      <c r="G2614" s="26">
        <f t="shared" si="121"/>
        <v>-2.673728779229695E-4</v>
      </c>
      <c r="H2614" s="26">
        <f t="shared" si="122"/>
        <v>1.7224890414857877E-5</v>
      </c>
    </row>
    <row r="2615" spans="1:8" x14ac:dyDescent="0.25">
      <c r="A2615" s="12">
        <f>Riesgo!C2619</f>
        <v>0.48235961219606616</v>
      </c>
      <c r="F2615" s="75">
        <f t="shared" si="120"/>
        <v>0.32218299700663677</v>
      </c>
      <c r="G2615" s="26">
        <f t="shared" si="121"/>
        <v>3.344320194035226E-2</v>
      </c>
      <c r="H2615" s="26">
        <f t="shared" si="122"/>
        <v>1.0774831030640862E-2</v>
      </c>
    </row>
    <row r="2616" spans="1:8" x14ac:dyDescent="0.25">
      <c r="A2616" s="12">
        <f>Riesgo!C2620</f>
        <v>0.17233019761551988</v>
      </c>
      <c r="F2616" s="75">
        <f t="shared" si="120"/>
        <v>1.215358242609052E-2</v>
      </c>
      <c r="G2616" s="26">
        <f t="shared" si="121"/>
        <v>1.7952003829237797E-6</v>
      </c>
      <c r="H2616" s="26">
        <f t="shared" si="122"/>
        <v>2.1818115825213422E-8</v>
      </c>
    </row>
    <row r="2617" spans="1:8" x14ac:dyDescent="0.25">
      <c r="A2617" s="12">
        <f>Riesgo!C2621</f>
        <v>0</v>
      </c>
      <c r="F2617" s="75">
        <f t="shared" si="120"/>
        <v>-0.16017661518942936</v>
      </c>
      <c r="G2617" s="26">
        <f t="shared" si="121"/>
        <v>0</v>
      </c>
      <c r="H2617" s="26">
        <f t="shared" si="122"/>
        <v>0</v>
      </c>
    </row>
    <row r="2618" spans="1:8" x14ac:dyDescent="0.25">
      <c r="A2618" s="12">
        <f>Riesgo!C2622</f>
        <v>0.10737573339186686</v>
      </c>
      <c r="F2618" s="75">
        <f t="shared" si="120"/>
        <v>-5.2800881797562496E-2</v>
      </c>
      <c r="G2618" s="26">
        <f t="shared" si="121"/>
        <v>-1.4720532705471718E-4</v>
      </c>
      <c r="H2618" s="26">
        <f t="shared" si="122"/>
        <v>7.7725710737876486E-6</v>
      </c>
    </row>
    <row r="2619" spans="1:8" x14ac:dyDescent="0.25">
      <c r="A2619" s="12">
        <f>Riesgo!C2623</f>
        <v>8.2968211688178903E-2</v>
      </c>
      <c r="F2619" s="75">
        <f t="shared" si="120"/>
        <v>-7.7208403501250453E-2</v>
      </c>
      <c r="G2619" s="26">
        <f t="shared" si="121"/>
        <v>-4.6024991492459272E-4</v>
      </c>
      <c r="H2619" s="26">
        <f t="shared" si="122"/>
        <v>3.5535161142914148E-5</v>
      </c>
    </row>
    <row r="2620" spans="1:8" x14ac:dyDescent="0.25">
      <c r="A2620" s="12">
        <f>Riesgo!C2624</f>
        <v>0</v>
      </c>
      <c r="F2620" s="75">
        <f t="shared" si="120"/>
        <v>-0.16017661518942936</v>
      </c>
      <c r="G2620" s="26">
        <f t="shared" si="121"/>
        <v>0</v>
      </c>
      <c r="H2620" s="26">
        <f t="shared" si="122"/>
        <v>0</v>
      </c>
    </row>
    <row r="2621" spans="1:8" x14ac:dyDescent="0.25">
      <c r="A2621" s="12">
        <f>Riesgo!C2625</f>
        <v>0.13474142272823356</v>
      </c>
      <c r="F2621" s="75">
        <f t="shared" si="120"/>
        <v>-2.5435192461195799E-2</v>
      </c>
      <c r="G2621" s="26">
        <f t="shared" si="121"/>
        <v>-1.6455272722792003E-5</v>
      </c>
      <c r="H2621" s="26">
        <f t="shared" si="122"/>
        <v>4.185430287056801E-7</v>
      </c>
    </row>
    <row r="2622" spans="1:8" x14ac:dyDescent="0.25">
      <c r="A2622" s="12">
        <f>Riesgo!C2626</f>
        <v>0</v>
      </c>
      <c r="F2622" s="75">
        <f t="shared" si="120"/>
        <v>-0.16017661518942936</v>
      </c>
      <c r="G2622" s="26">
        <f t="shared" si="121"/>
        <v>0</v>
      </c>
      <c r="H2622" s="26">
        <f t="shared" si="122"/>
        <v>0</v>
      </c>
    </row>
    <row r="2623" spans="1:8" x14ac:dyDescent="0.25">
      <c r="A2623" s="12">
        <f>Riesgo!C2627</f>
        <v>0.19688527657126542</v>
      </c>
      <c r="F2623" s="75">
        <f t="shared" si="120"/>
        <v>3.6708661381836066E-2</v>
      </c>
      <c r="G2623" s="26">
        <f t="shared" si="121"/>
        <v>4.9465869046044147E-5</v>
      </c>
      <c r="H2623" s="26">
        <f t="shared" si="122"/>
        <v>1.8158258367694807E-6</v>
      </c>
    </row>
    <row r="2624" spans="1:8" x14ac:dyDescent="0.25">
      <c r="A2624" s="12">
        <f>Riesgo!C2628</f>
        <v>0</v>
      </c>
      <c r="F2624" s="75">
        <f t="shared" si="120"/>
        <v>-0.16017661518942936</v>
      </c>
      <c r="G2624" s="26">
        <f t="shared" si="121"/>
        <v>0</v>
      </c>
      <c r="H2624" s="26">
        <f t="shared" si="122"/>
        <v>0</v>
      </c>
    </row>
    <row r="2625" spans="1:8" x14ac:dyDescent="0.25">
      <c r="A2625" s="12">
        <f>Riesgo!C2629</f>
        <v>0.35031145592403201</v>
      </c>
      <c r="F2625" s="75">
        <f t="shared" si="120"/>
        <v>0.19013484073460266</v>
      </c>
      <c r="G2625" s="26">
        <f t="shared" si="121"/>
        <v>6.8736136177626594E-3</v>
      </c>
      <c r="H2625" s="26">
        <f t="shared" si="122"/>
        <v>1.3069134304844992E-3</v>
      </c>
    </row>
    <row r="2626" spans="1:8" x14ac:dyDescent="0.25">
      <c r="A2626" s="12">
        <f>Riesgo!C2630</f>
        <v>0.15775648447039026</v>
      </c>
      <c r="F2626" s="75">
        <f t="shared" si="120"/>
        <v>-2.4201307190390986E-3</v>
      </c>
      <c r="G2626" s="26">
        <f t="shared" si="121"/>
        <v>-1.4174784752998978E-8</v>
      </c>
      <c r="H2626" s="26">
        <f t="shared" si="122"/>
        <v>3.4304832016499867E-11</v>
      </c>
    </row>
    <row r="2627" spans="1:8" x14ac:dyDescent="0.25">
      <c r="A2627" s="12">
        <f>Riesgo!C2631</f>
        <v>2.3013502335223684E-2</v>
      </c>
      <c r="F2627" s="75">
        <f t="shared" ref="F2627:F2690" si="123">A2627-$D$4</f>
        <v>-0.13716311285420568</v>
      </c>
      <c r="G2627" s="26">
        <f t="shared" ref="G2627:G2690" si="124">IF(A2627=0,0,(A2627-D$4)^3)</f>
        <v>-2.5805483348066262E-3</v>
      </c>
      <c r="H2627" s="26">
        <f t="shared" ref="H2627:H2690" si="125">IF(A2627=0,0,(A2627-D$4)^4)</f>
        <v>3.5395604247281378E-4</v>
      </c>
    </row>
    <row r="2628" spans="1:8" x14ac:dyDescent="0.25">
      <c r="A2628" s="12">
        <f>Riesgo!C2632</f>
        <v>0</v>
      </c>
      <c r="F2628" s="75">
        <f t="shared" si="123"/>
        <v>-0.16017661518942936</v>
      </c>
      <c r="G2628" s="26">
        <f t="shared" si="124"/>
        <v>0</v>
      </c>
      <c r="H2628" s="26">
        <f t="shared" si="125"/>
        <v>0</v>
      </c>
    </row>
    <row r="2629" spans="1:8" x14ac:dyDescent="0.25">
      <c r="A2629" s="12">
        <f>Riesgo!C2633</f>
        <v>0</v>
      </c>
      <c r="F2629" s="75">
        <f t="shared" si="123"/>
        <v>-0.16017661518942936</v>
      </c>
      <c r="G2629" s="26">
        <f t="shared" si="124"/>
        <v>0</v>
      </c>
      <c r="H2629" s="26">
        <f t="shared" si="125"/>
        <v>0</v>
      </c>
    </row>
    <row r="2630" spans="1:8" x14ac:dyDescent="0.25">
      <c r="A2630" s="12">
        <f>Riesgo!C2634</f>
        <v>0</v>
      </c>
      <c r="F2630" s="75">
        <f t="shared" si="123"/>
        <v>-0.16017661518942936</v>
      </c>
      <c r="G2630" s="26">
        <f t="shared" si="124"/>
        <v>0</v>
      </c>
      <c r="H2630" s="26">
        <f t="shared" si="125"/>
        <v>0</v>
      </c>
    </row>
    <row r="2631" spans="1:8" x14ac:dyDescent="0.25">
      <c r="A2631" s="12">
        <f>Riesgo!C2635</f>
        <v>0.19661104642291322</v>
      </c>
      <c r="F2631" s="75">
        <f t="shared" si="123"/>
        <v>3.643443123348386E-2</v>
      </c>
      <c r="G2631" s="26">
        <f t="shared" si="124"/>
        <v>4.836553351984333E-5</v>
      </c>
      <c r="H2631" s="26">
        <f t="shared" si="125"/>
        <v>1.7621707050994906E-6</v>
      </c>
    </row>
    <row r="2632" spans="1:8" x14ac:dyDescent="0.25">
      <c r="A2632" s="12">
        <f>Riesgo!C2636</f>
        <v>0.83819942452634377</v>
      </c>
      <c r="F2632" s="75">
        <f t="shared" si="123"/>
        <v>0.67802280933691439</v>
      </c>
      <c r="G2632" s="26">
        <f t="shared" si="124"/>
        <v>0.31169720831992309</v>
      </c>
      <c r="H2632" s="26">
        <f t="shared" si="125"/>
        <v>0.21133781684754771</v>
      </c>
    </row>
    <row r="2633" spans="1:8" x14ac:dyDescent="0.25">
      <c r="A2633" s="12">
        <f>Riesgo!C2637</f>
        <v>0</v>
      </c>
      <c r="F2633" s="75">
        <f t="shared" si="123"/>
        <v>-0.16017661518942936</v>
      </c>
      <c r="G2633" s="26">
        <f t="shared" si="124"/>
        <v>0</v>
      </c>
      <c r="H2633" s="26">
        <f t="shared" si="125"/>
        <v>0</v>
      </c>
    </row>
    <row r="2634" spans="1:8" x14ac:dyDescent="0.25">
      <c r="A2634" s="12">
        <f>Riesgo!C2638</f>
        <v>0.22713445378429886</v>
      </c>
      <c r="F2634" s="75">
        <f t="shared" si="123"/>
        <v>6.6957838594869507E-2</v>
      </c>
      <c r="G2634" s="26">
        <f t="shared" si="124"/>
        <v>3.0019556957656279E-4</v>
      </c>
      <c r="H2634" s="26">
        <f t="shared" si="125"/>
        <v>2.010044649460241E-5</v>
      </c>
    </row>
    <row r="2635" spans="1:8" x14ac:dyDescent="0.25">
      <c r="A2635" s="12">
        <f>Riesgo!C2639</f>
        <v>0.32882160487958267</v>
      </c>
      <c r="F2635" s="75">
        <f t="shared" si="123"/>
        <v>0.16864498969015332</v>
      </c>
      <c r="G2635" s="26">
        <f t="shared" si="124"/>
        <v>4.7964545052649231E-3</v>
      </c>
      <c r="H2635" s="26">
        <f t="shared" si="125"/>
        <v>8.0889802058969245E-4</v>
      </c>
    </row>
    <row r="2636" spans="1:8" x14ac:dyDescent="0.25">
      <c r="A2636" s="12">
        <f>Riesgo!C2640</f>
        <v>0</v>
      </c>
      <c r="F2636" s="75">
        <f t="shared" si="123"/>
        <v>-0.16017661518942936</v>
      </c>
      <c r="G2636" s="26">
        <f t="shared" si="124"/>
        <v>0</v>
      </c>
      <c r="H2636" s="26">
        <f t="shared" si="125"/>
        <v>0</v>
      </c>
    </row>
    <row r="2637" spans="1:8" x14ac:dyDescent="0.25">
      <c r="A2637" s="12">
        <f>Riesgo!C2641</f>
        <v>0.22879668543840037</v>
      </c>
      <c r="F2637" s="75">
        <f t="shared" si="123"/>
        <v>6.8620070248971016E-2</v>
      </c>
      <c r="G2637" s="26">
        <f t="shared" si="124"/>
        <v>3.2311228827393263E-4</v>
      </c>
      <c r="H2637" s="26">
        <f t="shared" si="125"/>
        <v>2.2171987919663029E-5</v>
      </c>
    </row>
    <row r="2638" spans="1:8" x14ac:dyDescent="0.25">
      <c r="A2638" s="12">
        <f>Riesgo!C2642</f>
        <v>0</v>
      </c>
      <c r="F2638" s="75">
        <f t="shared" si="123"/>
        <v>-0.16017661518942936</v>
      </c>
      <c r="G2638" s="26">
        <f t="shared" si="124"/>
        <v>0</v>
      </c>
      <c r="H2638" s="26">
        <f t="shared" si="125"/>
        <v>0</v>
      </c>
    </row>
    <row r="2639" spans="1:8" x14ac:dyDescent="0.25">
      <c r="A2639" s="12">
        <f>Riesgo!C2643</f>
        <v>0</v>
      </c>
      <c r="F2639" s="75">
        <f t="shared" si="123"/>
        <v>-0.16017661518942936</v>
      </c>
      <c r="G2639" s="26">
        <f t="shared" si="124"/>
        <v>0</v>
      </c>
      <c r="H2639" s="26">
        <f t="shared" si="125"/>
        <v>0</v>
      </c>
    </row>
    <row r="2640" spans="1:8" x14ac:dyDescent="0.25">
      <c r="A2640" s="12">
        <f>Riesgo!C2644</f>
        <v>7.5835059845215463E-2</v>
      </c>
      <c r="F2640" s="75">
        <f t="shared" si="123"/>
        <v>-8.4341555344213892E-2</v>
      </c>
      <c r="G2640" s="26">
        <f t="shared" si="124"/>
        <v>-5.9996348170558082E-4</v>
      </c>
      <c r="H2640" s="26">
        <f t="shared" si="125"/>
        <v>5.0601853196778505E-5</v>
      </c>
    </row>
    <row r="2641" spans="1:8" x14ac:dyDescent="0.25">
      <c r="A2641" s="12">
        <f>Riesgo!C2645</f>
        <v>0</v>
      </c>
      <c r="F2641" s="75">
        <f t="shared" si="123"/>
        <v>-0.16017661518942936</v>
      </c>
      <c r="G2641" s="26">
        <f t="shared" si="124"/>
        <v>0</v>
      </c>
      <c r="H2641" s="26">
        <f t="shared" si="125"/>
        <v>0</v>
      </c>
    </row>
    <row r="2642" spans="1:8" x14ac:dyDescent="0.25">
      <c r="A2642" s="12">
        <f>Riesgo!C2646</f>
        <v>0</v>
      </c>
      <c r="F2642" s="75">
        <f t="shared" si="123"/>
        <v>-0.16017661518942936</v>
      </c>
      <c r="G2642" s="26">
        <f t="shared" si="124"/>
        <v>0</v>
      </c>
      <c r="H2642" s="26">
        <f t="shared" si="125"/>
        <v>0</v>
      </c>
    </row>
    <row r="2643" spans="1:8" x14ac:dyDescent="0.25">
      <c r="A2643" s="12">
        <f>Riesgo!C2647</f>
        <v>0</v>
      </c>
      <c r="F2643" s="75">
        <f t="shared" si="123"/>
        <v>-0.16017661518942936</v>
      </c>
      <c r="G2643" s="26">
        <f t="shared" si="124"/>
        <v>0</v>
      </c>
      <c r="H2643" s="26">
        <f t="shared" si="125"/>
        <v>0</v>
      </c>
    </row>
    <row r="2644" spans="1:8" x14ac:dyDescent="0.25">
      <c r="A2644" s="12">
        <f>Riesgo!C2648</f>
        <v>0.23542721561752841</v>
      </c>
      <c r="F2644" s="75">
        <f t="shared" si="123"/>
        <v>7.5250600428099057E-2</v>
      </c>
      <c r="G2644" s="26">
        <f t="shared" si="124"/>
        <v>4.2611802809129927E-4</v>
      </c>
      <c r="H2644" s="26">
        <f t="shared" si="125"/>
        <v>3.2065637467107847E-5</v>
      </c>
    </row>
    <row r="2645" spans="1:8" x14ac:dyDescent="0.25">
      <c r="A2645" s="12">
        <f>Riesgo!C2649</f>
        <v>0.11677102453423656</v>
      </c>
      <c r="F2645" s="75">
        <f t="shared" si="123"/>
        <v>-4.3405590655192797E-2</v>
      </c>
      <c r="G2645" s="26">
        <f t="shared" si="124"/>
        <v>-8.1778099073115965E-5</v>
      </c>
      <c r="H2645" s="26">
        <f t="shared" si="125"/>
        <v>3.5496266929274733E-6</v>
      </c>
    </row>
    <row r="2646" spans="1:8" x14ac:dyDescent="0.25">
      <c r="A2646" s="12">
        <f>Riesgo!C2650</f>
        <v>0.68364597288558382</v>
      </c>
      <c r="F2646" s="75">
        <f t="shared" si="123"/>
        <v>0.52346935769615444</v>
      </c>
      <c r="G2646" s="26">
        <f t="shared" si="124"/>
        <v>0.14344116157265124</v>
      </c>
      <c r="H2646" s="26">
        <f t="shared" si="125"/>
        <v>7.508705271562606E-2</v>
      </c>
    </row>
    <row r="2647" spans="1:8" x14ac:dyDescent="0.25">
      <c r="A2647" s="12">
        <f>Riesgo!C2651</f>
        <v>0</v>
      </c>
      <c r="F2647" s="75">
        <f t="shared" si="123"/>
        <v>-0.16017661518942936</v>
      </c>
      <c r="G2647" s="26">
        <f t="shared" si="124"/>
        <v>0</v>
      </c>
      <c r="H2647" s="26">
        <f t="shared" si="125"/>
        <v>0</v>
      </c>
    </row>
    <row r="2648" spans="1:8" x14ac:dyDescent="0.25">
      <c r="A2648" s="12">
        <f>Riesgo!C2652</f>
        <v>0</v>
      </c>
      <c r="F2648" s="75">
        <f t="shared" si="123"/>
        <v>-0.16017661518942936</v>
      </c>
      <c r="G2648" s="26">
        <f t="shared" si="124"/>
        <v>0</v>
      </c>
      <c r="H2648" s="26">
        <f t="shared" si="125"/>
        <v>0</v>
      </c>
    </row>
    <row r="2649" spans="1:8" x14ac:dyDescent="0.25">
      <c r="A2649" s="12">
        <f>Riesgo!C2653</f>
        <v>0</v>
      </c>
      <c r="F2649" s="75">
        <f t="shared" si="123"/>
        <v>-0.16017661518942936</v>
      </c>
      <c r="G2649" s="26">
        <f t="shared" si="124"/>
        <v>0</v>
      </c>
      <c r="H2649" s="26">
        <f t="shared" si="125"/>
        <v>0</v>
      </c>
    </row>
    <row r="2650" spans="1:8" x14ac:dyDescent="0.25">
      <c r="A2650" s="12">
        <f>Riesgo!C2654</f>
        <v>0</v>
      </c>
      <c r="F2650" s="75">
        <f t="shared" si="123"/>
        <v>-0.16017661518942936</v>
      </c>
      <c r="G2650" s="26">
        <f t="shared" si="124"/>
        <v>0</v>
      </c>
      <c r="H2650" s="26">
        <f t="shared" si="125"/>
        <v>0</v>
      </c>
    </row>
    <row r="2651" spans="1:8" x14ac:dyDescent="0.25">
      <c r="A2651" s="12">
        <f>Riesgo!C2655</f>
        <v>0</v>
      </c>
      <c r="F2651" s="75">
        <f t="shared" si="123"/>
        <v>-0.16017661518942936</v>
      </c>
      <c r="G2651" s="26">
        <f t="shared" si="124"/>
        <v>0</v>
      </c>
      <c r="H2651" s="26">
        <f t="shared" si="125"/>
        <v>0</v>
      </c>
    </row>
    <row r="2652" spans="1:8" x14ac:dyDescent="0.25">
      <c r="A2652" s="12">
        <f>Riesgo!C2656</f>
        <v>0.12440367351421931</v>
      </c>
      <c r="F2652" s="75">
        <f t="shared" si="123"/>
        <v>-3.5772941675210043E-2</v>
      </c>
      <c r="G2652" s="26">
        <f t="shared" si="124"/>
        <v>-4.5778753519263568E-5</v>
      </c>
      <c r="H2652" s="26">
        <f t="shared" si="125"/>
        <v>1.6376406796084323E-6</v>
      </c>
    </row>
    <row r="2653" spans="1:8" x14ac:dyDescent="0.25">
      <c r="A2653" s="12">
        <f>Riesgo!C2657</f>
        <v>0.37265620171233277</v>
      </c>
      <c r="F2653" s="75">
        <f t="shared" si="123"/>
        <v>0.21247958652290341</v>
      </c>
      <c r="G2653" s="26">
        <f t="shared" si="124"/>
        <v>9.5929380024187202E-3</v>
      </c>
      <c r="H2653" s="26">
        <f t="shared" si="125"/>
        <v>2.0383035002937764E-3</v>
      </c>
    </row>
    <row r="2654" spans="1:8" x14ac:dyDescent="0.25">
      <c r="A2654" s="12">
        <f>Riesgo!C2658</f>
        <v>0.53863043881058059</v>
      </c>
      <c r="F2654" s="75">
        <f t="shared" si="123"/>
        <v>0.37845382362115121</v>
      </c>
      <c r="G2654" s="26">
        <f t="shared" si="124"/>
        <v>5.4204918050288264E-2</v>
      </c>
      <c r="H2654" s="26">
        <f t="shared" si="125"/>
        <v>2.0514058495202749E-2</v>
      </c>
    </row>
    <row r="2655" spans="1:8" x14ac:dyDescent="0.25">
      <c r="A2655" s="12">
        <f>Riesgo!C2659</f>
        <v>0</v>
      </c>
      <c r="F2655" s="75">
        <f t="shared" si="123"/>
        <v>-0.16017661518942936</v>
      </c>
      <c r="G2655" s="26">
        <f t="shared" si="124"/>
        <v>0</v>
      </c>
      <c r="H2655" s="26">
        <f t="shared" si="125"/>
        <v>0</v>
      </c>
    </row>
    <row r="2656" spans="1:8" x14ac:dyDescent="0.25">
      <c r="A2656" s="12">
        <f>Riesgo!C2660</f>
        <v>0</v>
      </c>
      <c r="F2656" s="75">
        <f t="shared" si="123"/>
        <v>-0.16017661518942936</v>
      </c>
      <c r="G2656" s="26">
        <f t="shared" si="124"/>
        <v>0</v>
      </c>
      <c r="H2656" s="26">
        <f t="shared" si="125"/>
        <v>0</v>
      </c>
    </row>
    <row r="2657" spans="1:8" x14ac:dyDescent="0.25">
      <c r="A2657" s="12">
        <f>Riesgo!C2661</f>
        <v>0</v>
      </c>
      <c r="F2657" s="75">
        <f t="shared" si="123"/>
        <v>-0.16017661518942936</v>
      </c>
      <c r="G2657" s="26">
        <f t="shared" si="124"/>
        <v>0</v>
      </c>
      <c r="H2657" s="26">
        <f t="shared" si="125"/>
        <v>0</v>
      </c>
    </row>
    <row r="2658" spans="1:8" x14ac:dyDescent="0.25">
      <c r="A2658" s="12">
        <f>Riesgo!C2662</f>
        <v>0.1191814751798501</v>
      </c>
      <c r="F2658" s="75">
        <f t="shared" si="123"/>
        <v>-4.0995140009579253E-2</v>
      </c>
      <c r="G2658" s="26">
        <f t="shared" si="124"/>
        <v>-6.8896493973392734E-5</v>
      </c>
      <c r="H2658" s="26">
        <f t="shared" si="125"/>
        <v>2.8244214166083685E-6</v>
      </c>
    </row>
    <row r="2659" spans="1:8" x14ac:dyDescent="0.25">
      <c r="A2659" s="12">
        <f>Riesgo!C2663</f>
        <v>0</v>
      </c>
      <c r="F2659" s="75">
        <f t="shared" si="123"/>
        <v>-0.16017661518942936</v>
      </c>
      <c r="G2659" s="26">
        <f t="shared" si="124"/>
        <v>0</v>
      </c>
      <c r="H2659" s="26">
        <f t="shared" si="125"/>
        <v>0</v>
      </c>
    </row>
    <row r="2660" spans="1:8" x14ac:dyDescent="0.25">
      <c r="A2660" s="12">
        <f>Riesgo!C2664</f>
        <v>0.16811580313538621</v>
      </c>
      <c r="F2660" s="75">
        <f t="shared" si="123"/>
        <v>7.9391879459568548E-3</v>
      </c>
      <c r="G2660" s="26">
        <f t="shared" si="124"/>
        <v>5.0041261527630599E-7</v>
      </c>
      <c r="H2660" s="26">
        <f t="shared" si="125"/>
        <v>3.9728698032063929E-9</v>
      </c>
    </row>
    <row r="2661" spans="1:8" x14ac:dyDescent="0.25">
      <c r="A2661" s="12">
        <f>Riesgo!C2665</f>
        <v>0.37345864869853213</v>
      </c>
      <c r="F2661" s="75">
        <f t="shared" si="123"/>
        <v>0.21328203350910277</v>
      </c>
      <c r="G2661" s="26">
        <f t="shared" si="124"/>
        <v>9.7020345851704781E-3</v>
      </c>
      <c r="H2661" s="26">
        <f t="shared" si="125"/>
        <v>2.0692696655008037E-3</v>
      </c>
    </row>
    <row r="2662" spans="1:8" x14ac:dyDescent="0.25">
      <c r="A2662" s="12">
        <f>Riesgo!C2666</f>
        <v>0</v>
      </c>
      <c r="F2662" s="75">
        <f t="shared" si="123"/>
        <v>-0.16017661518942936</v>
      </c>
      <c r="G2662" s="26">
        <f t="shared" si="124"/>
        <v>0</v>
      </c>
      <c r="H2662" s="26">
        <f t="shared" si="125"/>
        <v>0</v>
      </c>
    </row>
    <row r="2663" spans="1:8" x14ac:dyDescent="0.25">
      <c r="A2663" s="12">
        <f>Riesgo!C2667</f>
        <v>0</v>
      </c>
      <c r="F2663" s="75">
        <f t="shared" si="123"/>
        <v>-0.16017661518942936</v>
      </c>
      <c r="G2663" s="26">
        <f t="shared" si="124"/>
        <v>0</v>
      </c>
      <c r="H2663" s="26">
        <f t="shared" si="125"/>
        <v>0</v>
      </c>
    </row>
    <row r="2664" spans="1:8" x14ac:dyDescent="0.25">
      <c r="A2664" s="12">
        <f>Riesgo!C2668</f>
        <v>0.67490872712223793</v>
      </c>
      <c r="F2664" s="75">
        <f t="shared" si="123"/>
        <v>0.51473211193280854</v>
      </c>
      <c r="G2664" s="26">
        <f t="shared" si="124"/>
        <v>0.13637783401831827</v>
      </c>
      <c r="H2664" s="26">
        <f t="shared" si="125"/>
        <v>7.0198050525070971E-2</v>
      </c>
    </row>
    <row r="2665" spans="1:8" x14ac:dyDescent="0.25">
      <c r="A2665" s="12">
        <f>Riesgo!C2669</f>
        <v>0.16257245278252558</v>
      </c>
      <c r="F2665" s="75">
        <f t="shared" si="123"/>
        <v>2.3958375930962228E-3</v>
      </c>
      <c r="G2665" s="26">
        <f t="shared" si="124"/>
        <v>1.3752198281131277E-8</v>
      </c>
      <c r="H2665" s="26">
        <f t="shared" si="125"/>
        <v>3.2948033629647577E-11</v>
      </c>
    </row>
    <row r="2666" spans="1:8" x14ac:dyDescent="0.25">
      <c r="A2666" s="12">
        <f>Riesgo!C2670</f>
        <v>1</v>
      </c>
      <c r="F2666" s="75">
        <f t="shared" si="123"/>
        <v>0.83982338481057062</v>
      </c>
      <c r="G2666" s="26">
        <f t="shared" si="124"/>
        <v>0.59233021956767806</v>
      </c>
      <c r="H2666" s="26">
        <f t="shared" si="125"/>
        <v>0.49745276992291593</v>
      </c>
    </row>
    <row r="2667" spans="1:8" x14ac:dyDescent="0.25">
      <c r="A2667" s="12">
        <f>Riesgo!C2671</f>
        <v>0.14547191878697166</v>
      </c>
      <c r="F2667" s="75">
        <f t="shared" si="123"/>
        <v>-1.4704696402457695E-2</v>
      </c>
      <c r="G2667" s="26">
        <f t="shared" si="124"/>
        <v>-3.1795685096030803E-6</v>
      </c>
      <c r="H2667" s="26">
        <f t="shared" si="125"/>
        <v>4.6754589624528194E-8</v>
      </c>
    </row>
    <row r="2668" spans="1:8" x14ac:dyDescent="0.25">
      <c r="A2668" s="12">
        <f>Riesgo!C2672</f>
        <v>0</v>
      </c>
      <c r="F2668" s="75">
        <f t="shared" si="123"/>
        <v>-0.16017661518942936</v>
      </c>
      <c r="G2668" s="26">
        <f t="shared" si="124"/>
        <v>0</v>
      </c>
      <c r="H2668" s="26">
        <f t="shared" si="125"/>
        <v>0</v>
      </c>
    </row>
    <row r="2669" spans="1:8" x14ac:dyDescent="0.25">
      <c r="A2669" s="12">
        <f>Riesgo!C2673</f>
        <v>0.53025567958520115</v>
      </c>
      <c r="F2669" s="75">
        <f t="shared" si="123"/>
        <v>0.37007906439577176</v>
      </c>
      <c r="G2669" s="26">
        <f t="shared" si="124"/>
        <v>5.0685478686646045E-2</v>
      </c>
      <c r="H2669" s="26">
        <f t="shared" si="125"/>
        <v>1.8757634530805797E-2</v>
      </c>
    </row>
    <row r="2670" spans="1:8" x14ac:dyDescent="0.25">
      <c r="A2670" s="12">
        <f>Riesgo!C2674</f>
        <v>5.4090803093136096E-2</v>
      </c>
      <c r="F2670" s="75">
        <f t="shared" si="123"/>
        <v>-0.10608581209629325</v>
      </c>
      <c r="G2670" s="26">
        <f t="shared" si="124"/>
        <v>-1.1939108964353956E-3</v>
      </c>
      <c r="H2670" s="26">
        <f t="shared" si="125"/>
        <v>1.2665700701896239E-4</v>
      </c>
    </row>
    <row r="2671" spans="1:8" x14ac:dyDescent="0.25">
      <c r="A2671" s="12">
        <f>Riesgo!C2675</f>
        <v>0</v>
      </c>
      <c r="F2671" s="75">
        <f t="shared" si="123"/>
        <v>-0.16017661518942936</v>
      </c>
      <c r="G2671" s="26">
        <f t="shared" si="124"/>
        <v>0</v>
      </c>
      <c r="H2671" s="26">
        <f t="shared" si="125"/>
        <v>0</v>
      </c>
    </row>
    <row r="2672" spans="1:8" x14ac:dyDescent="0.25">
      <c r="A2672" s="12">
        <f>Riesgo!C2676</f>
        <v>0.163911129657795</v>
      </c>
      <c r="F2672" s="75">
        <f t="shared" si="123"/>
        <v>3.7345144683656462E-3</v>
      </c>
      <c r="G2672" s="26">
        <f t="shared" si="124"/>
        <v>5.2083773189731524E-8</v>
      </c>
      <c r="H2672" s="26">
        <f t="shared" si="125"/>
        <v>1.9450760454412711E-10</v>
      </c>
    </row>
    <row r="2673" spans="1:8" x14ac:dyDescent="0.25">
      <c r="A2673" s="12">
        <f>Riesgo!C2677</f>
        <v>0.13088367136304208</v>
      </c>
      <c r="F2673" s="75">
        <f t="shared" si="123"/>
        <v>-2.929294382638728E-2</v>
      </c>
      <c r="G2673" s="26">
        <f t="shared" si="124"/>
        <v>-2.5135588412698935E-5</v>
      </c>
      <c r="H2673" s="26">
        <f t="shared" si="125"/>
        <v>7.3629537941638098E-7</v>
      </c>
    </row>
    <row r="2674" spans="1:8" x14ac:dyDescent="0.25">
      <c r="A2674" s="12">
        <f>Riesgo!C2678</f>
        <v>0.3584420613894303</v>
      </c>
      <c r="F2674" s="75">
        <f t="shared" si="123"/>
        <v>0.19826544620000094</v>
      </c>
      <c r="G2674" s="26">
        <f t="shared" si="124"/>
        <v>7.7936535314192448E-3</v>
      </c>
      <c r="H2674" s="26">
        <f t="shared" si="125"/>
        <v>1.5452121949350497E-3</v>
      </c>
    </row>
    <row r="2675" spans="1:8" x14ac:dyDescent="0.25">
      <c r="A2675" s="12">
        <f>Riesgo!C2679</f>
        <v>0</v>
      </c>
      <c r="F2675" s="75">
        <f t="shared" si="123"/>
        <v>-0.16017661518942936</v>
      </c>
      <c r="G2675" s="26">
        <f t="shared" si="124"/>
        <v>0</v>
      </c>
      <c r="H2675" s="26">
        <f t="shared" si="125"/>
        <v>0</v>
      </c>
    </row>
    <row r="2676" spans="1:8" x14ac:dyDescent="0.25">
      <c r="A2676" s="12">
        <f>Riesgo!C2680</f>
        <v>0</v>
      </c>
      <c r="F2676" s="75">
        <f t="shared" si="123"/>
        <v>-0.16017661518942936</v>
      </c>
      <c r="G2676" s="26">
        <f t="shared" si="124"/>
        <v>0</v>
      </c>
      <c r="H2676" s="26">
        <f t="shared" si="125"/>
        <v>0</v>
      </c>
    </row>
    <row r="2677" spans="1:8" x14ac:dyDescent="0.25">
      <c r="A2677" s="12">
        <f>Riesgo!C2681</f>
        <v>0</v>
      </c>
      <c r="F2677" s="75">
        <f t="shared" si="123"/>
        <v>-0.16017661518942936</v>
      </c>
      <c r="G2677" s="26">
        <f t="shared" si="124"/>
        <v>0</v>
      </c>
      <c r="H2677" s="26">
        <f t="shared" si="125"/>
        <v>0</v>
      </c>
    </row>
    <row r="2678" spans="1:8" x14ac:dyDescent="0.25">
      <c r="A2678" s="12">
        <f>Riesgo!C2682</f>
        <v>0</v>
      </c>
      <c r="F2678" s="75">
        <f t="shared" si="123"/>
        <v>-0.16017661518942936</v>
      </c>
      <c r="G2678" s="26">
        <f t="shared" si="124"/>
        <v>0</v>
      </c>
      <c r="H2678" s="26">
        <f t="shared" si="125"/>
        <v>0</v>
      </c>
    </row>
    <row r="2679" spans="1:8" x14ac:dyDescent="0.25">
      <c r="A2679" s="12">
        <f>Riesgo!C2683</f>
        <v>0</v>
      </c>
      <c r="F2679" s="75">
        <f t="shared" si="123"/>
        <v>-0.16017661518942936</v>
      </c>
      <c r="G2679" s="26">
        <f t="shared" si="124"/>
        <v>0</v>
      </c>
      <c r="H2679" s="26">
        <f t="shared" si="125"/>
        <v>0</v>
      </c>
    </row>
    <row r="2680" spans="1:8" x14ac:dyDescent="0.25">
      <c r="A2680" s="12">
        <f>Riesgo!C2684</f>
        <v>0</v>
      </c>
      <c r="F2680" s="75">
        <f t="shared" si="123"/>
        <v>-0.16017661518942936</v>
      </c>
      <c r="G2680" s="26">
        <f t="shared" si="124"/>
        <v>0</v>
      </c>
      <c r="H2680" s="26">
        <f t="shared" si="125"/>
        <v>0</v>
      </c>
    </row>
    <row r="2681" spans="1:8" x14ac:dyDescent="0.25">
      <c r="A2681" s="12">
        <f>Riesgo!C2685</f>
        <v>0.65610965089722262</v>
      </c>
      <c r="F2681" s="75">
        <f t="shared" si="123"/>
        <v>0.49593303570779323</v>
      </c>
      <c r="G2681" s="26">
        <f t="shared" si="124"/>
        <v>0.12197451981027914</v>
      </c>
      <c r="H2681" s="26">
        <f t="shared" si="125"/>
        <v>6.0491193888512096E-2</v>
      </c>
    </row>
    <row r="2682" spans="1:8" x14ac:dyDescent="0.25">
      <c r="A2682" s="12">
        <f>Riesgo!C2686</f>
        <v>0.48414646521010701</v>
      </c>
      <c r="F2682" s="75">
        <f t="shared" si="123"/>
        <v>0.32396985002067769</v>
      </c>
      <c r="G2682" s="26">
        <f t="shared" si="124"/>
        <v>3.4002729810853234E-2</v>
      </c>
      <c r="H2682" s="26">
        <f t="shared" si="125"/>
        <v>1.1015859277115746E-2</v>
      </c>
    </row>
    <row r="2683" spans="1:8" x14ac:dyDescent="0.25">
      <c r="A2683" s="12">
        <f>Riesgo!C2687</f>
        <v>0.48762989002294022</v>
      </c>
      <c r="F2683" s="75">
        <f t="shared" si="123"/>
        <v>0.32745327483351083</v>
      </c>
      <c r="G2683" s="26">
        <f t="shared" si="124"/>
        <v>3.5111389321517687E-2</v>
      </c>
      <c r="H2683" s="26">
        <f t="shared" si="125"/>
        <v>1.149733941728533E-2</v>
      </c>
    </row>
    <row r="2684" spans="1:8" x14ac:dyDescent="0.25">
      <c r="A2684" s="12">
        <f>Riesgo!C2688</f>
        <v>0.12072668828641914</v>
      </c>
      <c r="F2684" s="75">
        <f t="shared" si="123"/>
        <v>-3.9449926903010218E-2</v>
      </c>
      <c r="G2684" s="26">
        <f t="shared" si="124"/>
        <v>-6.1395792342548551E-5</v>
      </c>
      <c r="H2684" s="26">
        <f t="shared" si="125"/>
        <v>2.4220595200659345E-6</v>
      </c>
    </row>
    <row r="2685" spans="1:8" x14ac:dyDescent="0.25">
      <c r="A2685" s="12">
        <f>Riesgo!C2689</f>
        <v>0</v>
      </c>
      <c r="F2685" s="75">
        <f t="shared" si="123"/>
        <v>-0.16017661518942936</v>
      </c>
      <c r="G2685" s="26">
        <f t="shared" si="124"/>
        <v>0</v>
      </c>
      <c r="H2685" s="26">
        <f t="shared" si="125"/>
        <v>0</v>
      </c>
    </row>
    <row r="2686" spans="1:8" x14ac:dyDescent="0.25">
      <c r="A2686" s="12">
        <f>Riesgo!C2690</f>
        <v>0.22634020815119935</v>
      </c>
      <c r="F2686" s="75">
        <f t="shared" si="123"/>
        <v>6.616359296176999E-2</v>
      </c>
      <c r="G2686" s="26">
        <f t="shared" si="124"/>
        <v>2.8963913620870643E-4</v>
      </c>
      <c r="H2686" s="26">
        <f t="shared" si="125"/>
        <v>1.9163565913911506E-5</v>
      </c>
    </row>
    <row r="2687" spans="1:8" x14ac:dyDescent="0.25">
      <c r="A2687" s="12">
        <f>Riesgo!C2691</f>
        <v>0</v>
      </c>
      <c r="F2687" s="75">
        <f t="shared" si="123"/>
        <v>-0.16017661518942936</v>
      </c>
      <c r="G2687" s="26">
        <f t="shared" si="124"/>
        <v>0</v>
      </c>
      <c r="H2687" s="26">
        <f t="shared" si="125"/>
        <v>0</v>
      </c>
    </row>
    <row r="2688" spans="1:8" x14ac:dyDescent="0.25">
      <c r="A2688" s="12">
        <f>Riesgo!C2692</f>
        <v>0</v>
      </c>
      <c r="F2688" s="75">
        <f t="shared" si="123"/>
        <v>-0.16017661518942936</v>
      </c>
      <c r="G2688" s="26">
        <f t="shared" si="124"/>
        <v>0</v>
      </c>
      <c r="H2688" s="26">
        <f t="shared" si="125"/>
        <v>0</v>
      </c>
    </row>
    <row r="2689" spans="1:8" x14ac:dyDescent="0.25">
      <c r="A2689" s="12">
        <f>Riesgo!C2693</f>
        <v>0.2724179503657656</v>
      </c>
      <c r="F2689" s="75">
        <f t="shared" si="123"/>
        <v>0.11224133517633625</v>
      </c>
      <c r="G2689" s="26">
        <f t="shared" si="124"/>
        <v>1.4140295089481154E-3</v>
      </c>
      <c r="H2689" s="26">
        <f t="shared" si="125"/>
        <v>1.5871256006307557E-4</v>
      </c>
    </row>
    <row r="2690" spans="1:8" x14ac:dyDescent="0.25">
      <c r="A2690" s="12">
        <f>Riesgo!C2694</f>
        <v>0</v>
      </c>
      <c r="F2690" s="75">
        <f t="shared" si="123"/>
        <v>-0.16017661518942936</v>
      </c>
      <c r="G2690" s="26">
        <f t="shared" si="124"/>
        <v>0</v>
      </c>
      <c r="H2690" s="26">
        <f t="shared" si="125"/>
        <v>0</v>
      </c>
    </row>
    <row r="2691" spans="1:8" x14ac:dyDescent="0.25">
      <c r="A2691" s="12">
        <f>Riesgo!C2695</f>
        <v>0</v>
      </c>
      <c r="F2691" s="75">
        <f t="shared" ref="F2691:F2754" si="126">A2691-$D$4</f>
        <v>-0.16017661518942936</v>
      </c>
      <c r="G2691" s="26">
        <f t="shared" ref="G2691:G2754" si="127">IF(A2691=0,0,(A2691-D$4)^3)</f>
        <v>0</v>
      </c>
      <c r="H2691" s="26">
        <f t="shared" ref="H2691:H2754" si="128">IF(A2691=0,0,(A2691-D$4)^4)</f>
        <v>0</v>
      </c>
    </row>
    <row r="2692" spans="1:8" x14ac:dyDescent="0.25">
      <c r="A2692" s="12">
        <f>Riesgo!C2696</f>
        <v>0</v>
      </c>
      <c r="F2692" s="75">
        <f t="shared" si="126"/>
        <v>-0.16017661518942936</v>
      </c>
      <c r="G2692" s="26">
        <f t="shared" si="127"/>
        <v>0</v>
      </c>
      <c r="H2692" s="26">
        <f t="shared" si="128"/>
        <v>0</v>
      </c>
    </row>
    <row r="2693" spans="1:8" x14ac:dyDescent="0.25">
      <c r="A2693" s="12">
        <f>Riesgo!C2697</f>
        <v>0.84680527235797209</v>
      </c>
      <c r="F2693" s="75">
        <f t="shared" si="126"/>
        <v>0.68662865716854271</v>
      </c>
      <c r="G2693" s="26">
        <f t="shared" si="127"/>
        <v>0.32371720023695566</v>
      </c>
      <c r="H2693" s="26">
        <f t="shared" si="128"/>
        <v>0.22227350650106115</v>
      </c>
    </row>
    <row r="2694" spans="1:8" x14ac:dyDescent="0.25">
      <c r="A2694" s="12">
        <f>Riesgo!C2698</f>
        <v>0.69476210005321326</v>
      </c>
      <c r="F2694" s="75">
        <f t="shared" si="126"/>
        <v>0.53458548486378388</v>
      </c>
      <c r="G2694" s="26">
        <f t="shared" si="127"/>
        <v>0.15277471691977751</v>
      </c>
      <c r="H2694" s="26">
        <f t="shared" si="128"/>
        <v>8.1671146119486587E-2</v>
      </c>
    </row>
    <row r="2695" spans="1:8" x14ac:dyDescent="0.25">
      <c r="A2695" s="12">
        <f>Riesgo!C2699</f>
        <v>0</v>
      </c>
      <c r="F2695" s="75">
        <f t="shared" si="126"/>
        <v>-0.16017661518942936</v>
      </c>
      <c r="G2695" s="26">
        <f t="shared" si="127"/>
        <v>0</v>
      </c>
      <c r="H2695" s="26">
        <f t="shared" si="128"/>
        <v>0</v>
      </c>
    </row>
    <row r="2696" spans="1:8" x14ac:dyDescent="0.25">
      <c r="A2696" s="12">
        <f>Riesgo!C2700</f>
        <v>7.3127374820262867E-2</v>
      </c>
      <c r="F2696" s="75">
        <f t="shared" si="126"/>
        <v>-8.7049240369166489E-2</v>
      </c>
      <c r="G2696" s="26">
        <f t="shared" si="127"/>
        <v>-6.5962173400629476E-4</v>
      </c>
      <c r="H2696" s="26">
        <f t="shared" si="128"/>
        <v>5.741957087624035E-5</v>
      </c>
    </row>
    <row r="2697" spans="1:8" x14ac:dyDescent="0.25">
      <c r="A2697" s="12">
        <f>Riesgo!C2701</f>
        <v>0</v>
      </c>
      <c r="F2697" s="75">
        <f t="shared" si="126"/>
        <v>-0.16017661518942936</v>
      </c>
      <c r="G2697" s="26">
        <f t="shared" si="127"/>
        <v>0</v>
      </c>
      <c r="H2697" s="26">
        <f t="shared" si="128"/>
        <v>0</v>
      </c>
    </row>
    <row r="2698" spans="1:8" x14ac:dyDescent="0.25">
      <c r="A2698" s="12">
        <f>Riesgo!C2702</f>
        <v>0</v>
      </c>
      <c r="F2698" s="75">
        <f t="shared" si="126"/>
        <v>-0.16017661518942936</v>
      </c>
      <c r="G2698" s="26">
        <f t="shared" si="127"/>
        <v>0</v>
      </c>
      <c r="H2698" s="26">
        <f t="shared" si="128"/>
        <v>0</v>
      </c>
    </row>
    <row r="2699" spans="1:8" x14ac:dyDescent="0.25">
      <c r="A2699" s="12">
        <f>Riesgo!C2703</f>
        <v>0</v>
      </c>
      <c r="F2699" s="75">
        <f t="shared" si="126"/>
        <v>-0.16017661518942936</v>
      </c>
      <c r="G2699" s="26">
        <f t="shared" si="127"/>
        <v>0</v>
      </c>
      <c r="H2699" s="26">
        <f t="shared" si="128"/>
        <v>0</v>
      </c>
    </row>
    <row r="2700" spans="1:8" x14ac:dyDescent="0.25">
      <c r="A2700" s="12">
        <f>Riesgo!C2704</f>
        <v>0</v>
      </c>
      <c r="F2700" s="75">
        <f t="shared" si="126"/>
        <v>-0.16017661518942936</v>
      </c>
      <c r="G2700" s="26">
        <f t="shared" si="127"/>
        <v>0</v>
      </c>
      <c r="H2700" s="26">
        <f t="shared" si="128"/>
        <v>0</v>
      </c>
    </row>
    <row r="2701" spans="1:8" x14ac:dyDescent="0.25">
      <c r="A2701" s="12">
        <f>Riesgo!C2705</f>
        <v>0</v>
      </c>
      <c r="F2701" s="75">
        <f t="shared" si="126"/>
        <v>-0.16017661518942936</v>
      </c>
      <c r="G2701" s="26">
        <f t="shared" si="127"/>
        <v>0</v>
      </c>
      <c r="H2701" s="26">
        <f t="shared" si="128"/>
        <v>0</v>
      </c>
    </row>
    <row r="2702" spans="1:8" x14ac:dyDescent="0.25">
      <c r="A2702" s="12">
        <f>Riesgo!C2706</f>
        <v>0.87198289075604407</v>
      </c>
      <c r="F2702" s="75">
        <f t="shared" si="126"/>
        <v>0.71180627556661469</v>
      </c>
      <c r="G2702" s="26">
        <f t="shared" si="127"/>
        <v>0.36064958583753282</v>
      </c>
      <c r="H2702" s="26">
        <f t="shared" si="128"/>
        <v>0.25671263847965631</v>
      </c>
    </row>
    <row r="2703" spans="1:8" x14ac:dyDescent="0.25">
      <c r="A2703" s="12">
        <f>Riesgo!C2707</f>
        <v>0</v>
      </c>
      <c r="F2703" s="75">
        <f t="shared" si="126"/>
        <v>-0.16017661518942936</v>
      </c>
      <c r="G2703" s="26">
        <f t="shared" si="127"/>
        <v>0</v>
      </c>
      <c r="H2703" s="26">
        <f t="shared" si="128"/>
        <v>0</v>
      </c>
    </row>
    <row r="2704" spans="1:8" x14ac:dyDescent="0.25">
      <c r="A2704" s="12">
        <f>Riesgo!C2708</f>
        <v>1</v>
      </c>
      <c r="F2704" s="75">
        <f t="shared" si="126"/>
        <v>0.83982338481057062</v>
      </c>
      <c r="G2704" s="26">
        <f t="shared" si="127"/>
        <v>0.59233021956767806</v>
      </c>
      <c r="H2704" s="26">
        <f t="shared" si="128"/>
        <v>0.49745276992291593</v>
      </c>
    </row>
    <row r="2705" spans="1:8" x14ac:dyDescent="0.25">
      <c r="A2705" s="12">
        <f>Riesgo!C2709</f>
        <v>0</v>
      </c>
      <c r="F2705" s="75">
        <f t="shared" si="126"/>
        <v>-0.16017661518942936</v>
      </c>
      <c r="G2705" s="26">
        <f t="shared" si="127"/>
        <v>0</v>
      </c>
      <c r="H2705" s="26">
        <f t="shared" si="128"/>
        <v>0</v>
      </c>
    </row>
    <row r="2706" spans="1:8" x14ac:dyDescent="0.25">
      <c r="A2706" s="12">
        <f>Riesgo!C2710</f>
        <v>0</v>
      </c>
      <c r="F2706" s="75">
        <f t="shared" si="126"/>
        <v>-0.16017661518942936</v>
      </c>
      <c r="G2706" s="26">
        <f t="shared" si="127"/>
        <v>0</v>
      </c>
      <c r="H2706" s="26">
        <f t="shared" si="128"/>
        <v>0</v>
      </c>
    </row>
    <row r="2707" spans="1:8" x14ac:dyDescent="0.25">
      <c r="A2707" s="12">
        <f>Riesgo!C2711</f>
        <v>0</v>
      </c>
      <c r="F2707" s="75">
        <f t="shared" si="126"/>
        <v>-0.16017661518942936</v>
      </c>
      <c r="G2707" s="26">
        <f t="shared" si="127"/>
        <v>0</v>
      </c>
      <c r="H2707" s="26">
        <f t="shared" si="128"/>
        <v>0</v>
      </c>
    </row>
    <row r="2708" spans="1:8" x14ac:dyDescent="0.25">
      <c r="A2708" s="12">
        <f>Riesgo!C2712</f>
        <v>0.75363436157106967</v>
      </c>
      <c r="F2708" s="75">
        <f t="shared" si="126"/>
        <v>0.59345774638164028</v>
      </c>
      <c r="G2708" s="26">
        <f t="shared" si="127"/>
        <v>0.20901112802496774</v>
      </c>
      <c r="H2708" s="26">
        <f t="shared" si="128"/>
        <v>0.12403927300638186</v>
      </c>
    </row>
    <row r="2709" spans="1:8" x14ac:dyDescent="0.25">
      <c r="A2709" s="12">
        <f>Riesgo!C2713</f>
        <v>0</v>
      </c>
      <c r="F2709" s="75">
        <f t="shared" si="126"/>
        <v>-0.16017661518942936</v>
      </c>
      <c r="G2709" s="26">
        <f t="shared" si="127"/>
        <v>0</v>
      </c>
      <c r="H2709" s="26">
        <f t="shared" si="128"/>
        <v>0</v>
      </c>
    </row>
    <row r="2710" spans="1:8" x14ac:dyDescent="0.25">
      <c r="A2710" s="12">
        <f>Riesgo!C2714</f>
        <v>5.8000012023483344E-2</v>
      </c>
      <c r="F2710" s="75">
        <f t="shared" si="126"/>
        <v>-0.10217660316594601</v>
      </c>
      <c r="G2710" s="26">
        <f t="shared" si="127"/>
        <v>-1.0667296872590624E-3</v>
      </c>
      <c r="H2710" s="26">
        <f t="shared" si="128"/>
        <v>1.0899481594040291E-4</v>
      </c>
    </row>
    <row r="2711" spans="1:8" x14ac:dyDescent="0.25">
      <c r="A2711" s="12">
        <f>Riesgo!C2715</f>
        <v>0</v>
      </c>
      <c r="F2711" s="75">
        <f t="shared" si="126"/>
        <v>-0.16017661518942936</v>
      </c>
      <c r="G2711" s="26">
        <f t="shared" si="127"/>
        <v>0</v>
      </c>
      <c r="H2711" s="26">
        <f t="shared" si="128"/>
        <v>0</v>
      </c>
    </row>
    <row r="2712" spans="1:8" x14ac:dyDescent="0.25">
      <c r="A2712" s="12">
        <f>Riesgo!C2716</f>
        <v>0</v>
      </c>
      <c r="F2712" s="75">
        <f t="shared" si="126"/>
        <v>-0.16017661518942936</v>
      </c>
      <c r="G2712" s="26">
        <f t="shared" si="127"/>
        <v>0</v>
      </c>
      <c r="H2712" s="26">
        <f t="shared" si="128"/>
        <v>0</v>
      </c>
    </row>
    <row r="2713" spans="1:8" x14ac:dyDescent="0.25">
      <c r="A2713" s="12">
        <f>Riesgo!C2717</f>
        <v>0</v>
      </c>
      <c r="F2713" s="75">
        <f t="shared" si="126"/>
        <v>-0.16017661518942936</v>
      </c>
      <c r="G2713" s="26">
        <f t="shared" si="127"/>
        <v>0</v>
      </c>
      <c r="H2713" s="26">
        <f t="shared" si="128"/>
        <v>0</v>
      </c>
    </row>
    <row r="2714" spans="1:8" x14ac:dyDescent="0.25">
      <c r="A2714" s="12">
        <f>Riesgo!C2718</f>
        <v>0</v>
      </c>
      <c r="F2714" s="75">
        <f t="shared" si="126"/>
        <v>-0.16017661518942936</v>
      </c>
      <c r="G2714" s="26">
        <f t="shared" si="127"/>
        <v>0</v>
      </c>
      <c r="H2714" s="26">
        <f t="shared" si="128"/>
        <v>0</v>
      </c>
    </row>
    <row r="2715" spans="1:8" x14ac:dyDescent="0.25">
      <c r="A2715" s="12">
        <f>Riesgo!C2719</f>
        <v>3.2230424341011504E-2</v>
      </c>
      <c r="F2715" s="75">
        <f t="shared" si="126"/>
        <v>-0.12794619084841785</v>
      </c>
      <c r="G2715" s="26">
        <f t="shared" si="127"/>
        <v>-2.0945082842687545E-3</v>
      </c>
      <c r="H2715" s="26">
        <f t="shared" si="128"/>
        <v>2.679843566726423E-4</v>
      </c>
    </row>
    <row r="2716" spans="1:8" x14ac:dyDescent="0.25">
      <c r="A2716" s="12">
        <f>Riesgo!C2720</f>
        <v>0</v>
      </c>
      <c r="F2716" s="75">
        <f t="shared" si="126"/>
        <v>-0.16017661518942936</v>
      </c>
      <c r="G2716" s="26">
        <f t="shared" si="127"/>
        <v>0</v>
      </c>
      <c r="H2716" s="26">
        <f t="shared" si="128"/>
        <v>0</v>
      </c>
    </row>
    <row r="2717" spans="1:8" x14ac:dyDescent="0.25">
      <c r="A2717" s="12">
        <f>Riesgo!C2721</f>
        <v>0.18764307606198277</v>
      </c>
      <c r="F2717" s="75">
        <f t="shared" si="126"/>
        <v>2.7466460872553417E-2</v>
      </c>
      <c r="G2717" s="26">
        <f t="shared" si="127"/>
        <v>2.0720875868906569E-5</v>
      </c>
      <c r="H2717" s="26">
        <f t="shared" si="128"/>
        <v>5.6912912629835854E-7</v>
      </c>
    </row>
    <row r="2718" spans="1:8" x14ac:dyDescent="0.25">
      <c r="A2718" s="12">
        <f>Riesgo!C2722</f>
        <v>5.9269316842740713E-2</v>
      </c>
      <c r="F2718" s="75">
        <f t="shared" si="126"/>
        <v>-0.10090729834668864</v>
      </c>
      <c r="G2718" s="26">
        <f t="shared" si="127"/>
        <v>-1.0274666543668195E-3</v>
      </c>
      <c r="H2718" s="26">
        <f t="shared" si="128"/>
        <v>1.0367888423346667E-4</v>
      </c>
    </row>
    <row r="2719" spans="1:8" x14ac:dyDescent="0.25">
      <c r="A2719" s="12">
        <f>Riesgo!C2723</f>
        <v>0</v>
      </c>
      <c r="F2719" s="75">
        <f t="shared" si="126"/>
        <v>-0.16017661518942936</v>
      </c>
      <c r="G2719" s="26">
        <f t="shared" si="127"/>
        <v>0</v>
      </c>
      <c r="H2719" s="26">
        <f t="shared" si="128"/>
        <v>0</v>
      </c>
    </row>
    <row r="2720" spans="1:8" x14ac:dyDescent="0.25">
      <c r="A2720" s="12">
        <f>Riesgo!C2724</f>
        <v>0.49382194521822387</v>
      </c>
      <c r="F2720" s="75">
        <f t="shared" si="126"/>
        <v>0.33364533002879448</v>
      </c>
      <c r="G2720" s="26">
        <f t="shared" si="127"/>
        <v>3.7141133307832426E-2</v>
      </c>
      <c r="H2720" s="26">
        <f t="shared" si="128"/>
        <v>1.2391965680135201E-2</v>
      </c>
    </row>
    <row r="2721" spans="1:8" x14ac:dyDescent="0.25">
      <c r="A2721" s="12">
        <f>Riesgo!C2725</f>
        <v>0</v>
      </c>
      <c r="F2721" s="75">
        <f t="shared" si="126"/>
        <v>-0.16017661518942936</v>
      </c>
      <c r="G2721" s="26">
        <f t="shared" si="127"/>
        <v>0</v>
      </c>
      <c r="H2721" s="26">
        <f t="shared" si="128"/>
        <v>0</v>
      </c>
    </row>
    <row r="2722" spans="1:8" x14ac:dyDescent="0.25">
      <c r="A2722" s="12">
        <f>Riesgo!C2726</f>
        <v>0</v>
      </c>
      <c r="F2722" s="75">
        <f t="shared" si="126"/>
        <v>-0.16017661518942936</v>
      </c>
      <c r="G2722" s="26">
        <f t="shared" si="127"/>
        <v>0</v>
      </c>
      <c r="H2722" s="26">
        <f t="shared" si="128"/>
        <v>0</v>
      </c>
    </row>
    <row r="2723" spans="1:8" x14ac:dyDescent="0.25">
      <c r="A2723" s="12">
        <f>Riesgo!C2727</f>
        <v>3.9377390936293055E-2</v>
      </c>
      <c r="F2723" s="75">
        <f t="shared" si="126"/>
        <v>-0.1207992242531363</v>
      </c>
      <c r="G2723" s="26">
        <f t="shared" si="127"/>
        <v>-1.7627569516339464E-3</v>
      </c>
      <c r="H2723" s="26">
        <f t="shared" si="128"/>
        <v>2.1293967230420402E-4</v>
      </c>
    </row>
    <row r="2724" spans="1:8" x14ac:dyDescent="0.25">
      <c r="A2724" s="12">
        <f>Riesgo!C2728</f>
        <v>0</v>
      </c>
      <c r="F2724" s="75">
        <f t="shared" si="126"/>
        <v>-0.16017661518942936</v>
      </c>
      <c r="G2724" s="26">
        <f t="shared" si="127"/>
        <v>0</v>
      </c>
      <c r="H2724" s="26">
        <f t="shared" si="128"/>
        <v>0</v>
      </c>
    </row>
    <row r="2725" spans="1:8" x14ac:dyDescent="0.25">
      <c r="A2725" s="12">
        <f>Riesgo!C2729</f>
        <v>0</v>
      </c>
      <c r="F2725" s="75">
        <f t="shared" si="126"/>
        <v>-0.16017661518942936</v>
      </c>
      <c r="G2725" s="26">
        <f t="shared" si="127"/>
        <v>0</v>
      </c>
      <c r="H2725" s="26">
        <f t="shared" si="128"/>
        <v>0</v>
      </c>
    </row>
    <row r="2726" spans="1:8" x14ac:dyDescent="0.25">
      <c r="A2726" s="12">
        <f>Riesgo!C2730</f>
        <v>0</v>
      </c>
      <c r="F2726" s="75">
        <f t="shared" si="126"/>
        <v>-0.16017661518942936</v>
      </c>
      <c r="G2726" s="26">
        <f t="shared" si="127"/>
        <v>0</v>
      </c>
      <c r="H2726" s="26">
        <f t="shared" si="128"/>
        <v>0</v>
      </c>
    </row>
    <row r="2727" spans="1:8" x14ac:dyDescent="0.25">
      <c r="A2727" s="12">
        <f>Riesgo!C2731</f>
        <v>0.38245019511256639</v>
      </c>
      <c r="F2727" s="75">
        <f t="shared" si="126"/>
        <v>0.22227357992313704</v>
      </c>
      <c r="G2727" s="26">
        <f t="shared" si="127"/>
        <v>1.0981547206690926E-2</v>
      </c>
      <c r="H2727" s="26">
        <f t="shared" si="128"/>
        <v>2.4409078107261182E-3</v>
      </c>
    </row>
    <row r="2728" spans="1:8" x14ac:dyDescent="0.25">
      <c r="A2728" s="12">
        <f>Riesgo!C2732</f>
        <v>9.9634761776777006E-2</v>
      </c>
      <c r="F2728" s="75">
        <f t="shared" si="126"/>
        <v>-6.0541853412652349E-2</v>
      </c>
      <c r="G2728" s="26">
        <f t="shared" si="127"/>
        <v>-2.2190502486932659E-4</v>
      </c>
      <c r="H2728" s="26">
        <f t="shared" si="128"/>
        <v>1.3434541487169746E-5</v>
      </c>
    </row>
    <row r="2729" spans="1:8" x14ac:dyDescent="0.25">
      <c r="A2729" s="12">
        <f>Riesgo!C2733</f>
        <v>0</v>
      </c>
      <c r="F2729" s="75">
        <f t="shared" si="126"/>
        <v>-0.16017661518942936</v>
      </c>
      <c r="G2729" s="26">
        <f t="shared" si="127"/>
        <v>0</v>
      </c>
      <c r="H2729" s="26">
        <f t="shared" si="128"/>
        <v>0</v>
      </c>
    </row>
    <row r="2730" spans="1:8" x14ac:dyDescent="0.25">
      <c r="A2730" s="12">
        <f>Riesgo!C2734</f>
        <v>0</v>
      </c>
      <c r="F2730" s="75">
        <f t="shared" si="126"/>
        <v>-0.16017661518942936</v>
      </c>
      <c r="G2730" s="26">
        <f t="shared" si="127"/>
        <v>0</v>
      </c>
      <c r="H2730" s="26">
        <f t="shared" si="128"/>
        <v>0</v>
      </c>
    </row>
    <row r="2731" spans="1:8" x14ac:dyDescent="0.25">
      <c r="A2731" s="12">
        <f>Riesgo!C2735</f>
        <v>0</v>
      </c>
      <c r="F2731" s="75">
        <f t="shared" si="126"/>
        <v>-0.16017661518942936</v>
      </c>
      <c r="G2731" s="26">
        <f t="shared" si="127"/>
        <v>0</v>
      </c>
      <c r="H2731" s="26">
        <f t="shared" si="128"/>
        <v>0</v>
      </c>
    </row>
    <row r="2732" spans="1:8" x14ac:dyDescent="0.25">
      <c r="A2732" s="12">
        <f>Riesgo!C2736</f>
        <v>0</v>
      </c>
      <c r="F2732" s="75">
        <f t="shared" si="126"/>
        <v>-0.16017661518942936</v>
      </c>
      <c r="G2732" s="26">
        <f t="shared" si="127"/>
        <v>0</v>
      </c>
      <c r="H2732" s="26">
        <f t="shared" si="128"/>
        <v>0</v>
      </c>
    </row>
    <row r="2733" spans="1:8" x14ac:dyDescent="0.25">
      <c r="A2733" s="12">
        <f>Riesgo!C2737</f>
        <v>0.12960521880280187</v>
      </c>
      <c r="F2733" s="75">
        <f t="shared" si="126"/>
        <v>-3.0571396386627481E-2</v>
      </c>
      <c r="G2733" s="26">
        <f t="shared" si="127"/>
        <v>-2.8572341246047875E-5</v>
      </c>
      <c r="H2733" s="26">
        <f t="shared" si="128"/>
        <v>8.7349636992691529E-7</v>
      </c>
    </row>
    <row r="2734" spans="1:8" x14ac:dyDescent="0.25">
      <c r="A2734" s="12">
        <f>Riesgo!C2738</f>
        <v>2.5680176477180794E-3</v>
      </c>
      <c r="F2734" s="75">
        <f t="shared" si="126"/>
        <v>-0.15760859754171128</v>
      </c>
      <c r="G2734" s="26">
        <f t="shared" si="127"/>
        <v>-3.9150716419817794E-3</v>
      </c>
      <c r="H2734" s="26">
        <f t="shared" si="128"/>
        <v>6.1704895076807292E-4</v>
      </c>
    </row>
    <row r="2735" spans="1:8" x14ac:dyDescent="0.25">
      <c r="A2735" s="12">
        <f>Riesgo!C2739</f>
        <v>0</v>
      </c>
      <c r="F2735" s="75">
        <f t="shared" si="126"/>
        <v>-0.16017661518942936</v>
      </c>
      <c r="G2735" s="26">
        <f t="shared" si="127"/>
        <v>0</v>
      </c>
      <c r="H2735" s="26">
        <f t="shared" si="128"/>
        <v>0</v>
      </c>
    </row>
    <row r="2736" spans="1:8" x14ac:dyDescent="0.25">
      <c r="A2736" s="12">
        <f>Riesgo!C2740</f>
        <v>5.3695543149175747E-2</v>
      </c>
      <c r="F2736" s="75">
        <f t="shared" si="126"/>
        <v>-0.10648107204025362</v>
      </c>
      <c r="G2736" s="26">
        <f t="shared" si="127"/>
        <v>-1.2073056825054357E-3</v>
      </c>
      <c r="H2736" s="26">
        <f t="shared" si="128"/>
        <v>1.2855520335346886E-4</v>
      </c>
    </row>
    <row r="2737" spans="1:8" x14ac:dyDescent="0.25">
      <c r="A2737" s="12">
        <f>Riesgo!C2741</f>
        <v>0</v>
      </c>
      <c r="F2737" s="75">
        <f t="shared" si="126"/>
        <v>-0.16017661518942936</v>
      </c>
      <c r="G2737" s="26">
        <f t="shared" si="127"/>
        <v>0</v>
      </c>
      <c r="H2737" s="26">
        <f t="shared" si="128"/>
        <v>0</v>
      </c>
    </row>
    <row r="2738" spans="1:8" x14ac:dyDescent="0.25">
      <c r="A2738" s="12">
        <f>Riesgo!C2742</f>
        <v>0</v>
      </c>
      <c r="F2738" s="75">
        <f t="shared" si="126"/>
        <v>-0.16017661518942936</v>
      </c>
      <c r="G2738" s="26">
        <f t="shared" si="127"/>
        <v>0</v>
      </c>
      <c r="H2738" s="26">
        <f t="shared" si="128"/>
        <v>0</v>
      </c>
    </row>
    <row r="2739" spans="1:8" x14ac:dyDescent="0.25">
      <c r="A2739" s="12">
        <f>Riesgo!C2743</f>
        <v>0.31448835810325332</v>
      </c>
      <c r="F2739" s="75">
        <f t="shared" si="126"/>
        <v>0.15431174291382396</v>
      </c>
      <c r="G2739" s="26">
        <f t="shared" si="127"/>
        <v>3.6744888139727352E-3</v>
      </c>
      <c r="H2739" s="26">
        <f t="shared" si="128"/>
        <v>5.6701677320148271E-4</v>
      </c>
    </row>
    <row r="2740" spans="1:8" x14ac:dyDescent="0.25">
      <c r="A2740" s="12">
        <f>Riesgo!C2744</f>
        <v>0</v>
      </c>
      <c r="F2740" s="75">
        <f t="shared" si="126"/>
        <v>-0.16017661518942936</v>
      </c>
      <c r="G2740" s="26">
        <f t="shared" si="127"/>
        <v>0</v>
      </c>
      <c r="H2740" s="26">
        <f t="shared" si="128"/>
        <v>0</v>
      </c>
    </row>
    <row r="2741" spans="1:8" x14ac:dyDescent="0.25">
      <c r="A2741" s="12">
        <f>Riesgo!C2745</f>
        <v>0</v>
      </c>
      <c r="F2741" s="75">
        <f t="shared" si="126"/>
        <v>-0.16017661518942936</v>
      </c>
      <c r="G2741" s="26">
        <f t="shared" si="127"/>
        <v>0</v>
      </c>
      <c r="H2741" s="26">
        <f t="shared" si="128"/>
        <v>0</v>
      </c>
    </row>
    <row r="2742" spans="1:8" x14ac:dyDescent="0.25">
      <c r="A2742" s="12">
        <f>Riesgo!C2746</f>
        <v>1</v>
      </c>
      <c r="F2742" s="75">
        <f t="shared" si="126"/>
        <v>0.83982338481057062</v>
      </c>
      <c r="G2742" s="26">
        <f t="shared" si="127"/>
        <v>0.59233021956767806</v>
      </c>
      <c r="H2742" s="26">
        <f t="shared" si="128"/>
        <v>0.49745276992291593</v>
      </c>
    </row>
    <row r="2743" spans="1:8" x14ac:dyDescent="0.25">
      <c r="A2743" s="12">
        <f>Riesgo!C2747</f>
        <v>0</v>
      </c>
      <c r="F2743" s="75">
        <f t="shared" si="126"/>
        <v>-0.16017661518942936</v>
      </c>
      <c r="G2743" s="26">
        <f t="shared" si="127"/>
        <v>0</v>
      </c>
      <c r="H2743" s="26">
        <f t="shared" si="128"/>
        <v>0</v>
      </c>
    </row>
    <row r="2744" spans="1:8" x14ac:dyDescent="0.25">
      <c r="A2744" s="12">
        <f>Riesgo!C2748</f>
        <v>0</v>
      </c>
      <c r="F2744" s="75">
        <f t="shared" si="126"/>
        <v>-0.16017661518942936</v>
      </c>
      <c r="G2744" s="26">
        <f t="shared" si="127"/>
        <v>0</v>
      </c>
      <c r="H2744" s="26">
        <f t="shared" si="128"/>
        <v>0</v>
      </c>
    </row>
    <row r="2745" spans="1:8" x14ac:dyDescent="0.25">
      <c r="A2745" s="12">
        <f>Riesgo!C2749</f>
        <v>0</v>
      </c>
      <c r="F2745" s="75">
        <f t="shared" si="126"/>
        <v>-0.16017661518942936</v>
      </c>
      <c r="G2745" s="26">
        <f t="shared" si="127"/>
        <v>0</v>
      </c>
      <c r="H2745" s="26">
        <f t="shared" si="128"/>
        <v>0</v>
      </c>
    </row>
    <row r="2746" spans="1:8" x14ac:dyDescent="0.25">
      <c r="A2746" s="12">
        <f>Riesgo!C2750</f>
        <v>0</v>
      </c>
      <c r="F2746" s="75">
        <f t="shared" si="126"/>
        <v>-0.16017661518942936</v>
      </c>
      <c r="G2746" s="26">
        <f t="shared" si="127"/>
        <v>0</v>
      </c>
      <c r="H2746" s="26">
        <f t="shared" si="128"/>
        <v>0</v>
      </c>
    </row>
    <row r="2747" spans="1:8" x14ac:dyDescent="0.25">
      <c r="A2747" s="12">
        <f>Riesgo!C2751</f>
        <v>0</v>
      </c>
      <c r="F2747" s="75">
        <f t="shared" si="126"/>
        <v>-0.16017661518942936</v>
      </c>
      <c r="G2747" s="26">
        <f t="shared" si="127"/>
        <v>0</v>
      </c>
      <c r="H2747" s="26">
        <f t="shared" si="128"/>
        <v>0</v>
      </c>
    </row>
    <row r="2748" spans="1:8" x14ac:dyDescent="0.25">
      <c r="A2748" s="12">
        <f>Riesgo!C2752</f>
        <v>0</v>
      </c>
      <c r="F2748" s="75">
        <f t="shared" si="126"/>
        <v>-0.16017661518942936</v>
      </c>
      <c r="G2748" s="26">
        <f t="shared" si="127"/>
        <v>0</v>
      </c>
      <c r="H2748" s="26">
        <f t="shared" si="128"/>
        <v>0</v>
      </c>
    </row>
    <row r="2749" spans="1:8" x14ac:dyDescent="0.25">
      <c r="A2749" s="12">
        <f>Riesgo!C2753</f>
        <v>0.39985597335086615</v>
      </c>
      <c r="F2749" s="75">
        <f t="shared" si="126"/>
        <v>0.23967935816143679</v>
      </c>
      <c r="G2749" s="26">
        <f t="shared" si="127"/>
        <v>1.3768667081386528E-2</v>
      </c>
      <c r="H2749" s="26">
        <f t="shared" si="128"/>
        <v>3.3000652888052263E-3</v>
      </c>
    </row>
    <row r="2750" spans="1:8" x14ac:dyDescent="0.25">
      <c r="A2750" s="12">
        <f>Riesgo!C2754</f>
        <v>0.44123846286626456</v>
      </c>
      <c r="F2750" s="75">
        <f t="shared" si="126"/>
        <v>0.28106184767683517</v>
      </c>
      <c r="G2750" s="26">
        <f t="shared" si="127"/>
        <v>2.2202694888057237E-2</v>
      </c>
      <c r="H2750" s="26">
        <f t="shared" si="128"/>
        <v>6.2403304486423903E-3</v>
      </c>
    </row>
    <row r="2751" spans="1:8" x14ac:dyDescent="0.25">
      <c r="A2751" s="12">
        <f>Riesgo!C2755</f>
        <v>0</v>
      </c>
      <c r="F2751" s="75">
        <f t="shared" si="126"/>
        <v>-0.16017661518942936</v>
      </c>
      <c r="G2751" s="26">
        <f t="shared" si="127"/>
        <v>0</v>
      </c>
      <c r="H2751" s="26">
        <f t="shared" si="128"/>
        <v>0</v>
      </c>
    </row>
    <row r="2752" spans="1:8" x14ac:dyDescent="0.25">
      <c r="A2752" s="12">
        <f>Riesgo!C2756</f>
        <v>0.52607454665309394</v>
      </c>
      <c r="F2752" s="75">
        <f t="shared" si="126"/>
        <v>0.36589793146366456</v>
      </c>
      <c r="G2752" s="26">
        <f t="shared" si="127"/>
        <v>4.8986889359325353E-2</v>
      </c>
      <c r="H2752" s="26">
        <f t="shared" si="128"/>
        <v>1.7924201485416548E-2</v>
      </c>
    </row>
    <row r="2753" spans="1:8" x14ac:dyDescent="0.25">
      <c r="A2753" s="12">
        <f>Riesgo!C2757</f>
        <v>0.40683447384118709</v>
      </c>
      <c r="F2753" s="75">
        <f t="shared" si="126"/>
        <v>0.24665785865175774</v>
      </c>
      <c r="G2753" s="26">
        <f t="shared" si="127"/>
        <v>1.5006688597384271E-2</v>
      </c>
      <c r="H2753" s="26">
        <f t="shared" si="128"/>
        <v>3.7015176748845541E-3</v>
      </c>
    </row>
    <row r="2754" spans="1:8" x14ac:dyDescent="0.25">
      <c r="A2754" s="12">
        <f>Riesgo!C2758</f>
        <v>0.12617348390584435</v>
      </c>
      <c r="F2754" s="75">
        <f t="shared" si="126"/>
        <v>-3.4003131283585009E-2</v>
      </c>
      <c r="G2754" s="26">
        <f t="shared" si="127"/>
        <v>-3.9314860291607073E-5</v>
      </c>
      <c r="H2754" s="26">
        <f t="shared" si="128"/>
        <v>1.3368283558913183E-6</v>
      </c>
    </row>
    <row r="2755" spans="1:8" x14ac:dyDescent="0.25">
      <c r="A2755" s="12">
        <f>Riesgo!C2759</f>
        <v>0</v>
      </c>
      <c r="F2755" s="75">
        <f t="shared" ref="F2755:F2818" si="129">A2755-$D$4</f>
        <v>-0.16017661518942936</v>
      </c>
      <c r="G2755" s="26">
        <f t="shared" ref="G2755:G2818" si="130">IF(A2755=0,0,(A2755-D$4)^3)</f>
        <v>0</v>
      </c>
      <c r="H2755" s="26">
        <f t="shared" ref="H2755:H2818" si="131">IF(A2755=0,0,(A2755-D$4)^4)</f>
        <v>0</v>
      </c>
    </row>
    <row r="2756" spans="1:8" x14ac:dyDescent="0.25">
      <c r="A2756" s="12">
        <f>Riesgo!C2760</f>
        <v>0</v>
      </c>
      <c r="F2756" s="75">
        <f t="shared" si="129"/>
        <v>-0.16017661518942936</v>
      </c>
      <c r="G2756" s="26">
        <f t="shared" si="130"/>
        <v>0</v>
      </c>
      <c r="H2756" s="26">
        <f t="shared" si="131"/>
        <v>0</v>
      </c>
    </row>
    <row r="2757" spans="1:8" x14ac:dyDescent="0.25">
      <c r="A2757" s="12">
        <f>Riesgo!C2761</f>
        <v>0.47913601966959712</v>
      </c>
      <c r="F2757" s="75">
        <f t="shared" si="129"/>
        <v>0.3189594044801678</v>
      </c>
      <c r="G2757" s="26">
        <f t="shared" si="130"/>
        <v>3.2449367454984557E-2</v>
      </c>
      <c r="H2757" s="26">
        <f t="shared" si="131"/>
        <v>1.0350030919200013E-2</v>
      </c>
    </row>
    <row r="2758" spans="1:8" x14ac:dyDescent="0.25">
      <c r="A2758" s="12">
        <f>Riesgo!C2762</f>
        <v>0</v>
      </c>
      <c r="F2758" s="75">
        <f t="shared" si="129"/>
        <v>-0.16017661518942936</v>
      </c>
      <c r="G2758" s="26">
        <f t="shared" si="130"/>
        <v>0</v>
      </c>
      <c r="H2758" s="26">
        <f t="shared" si="131"/>
        <v>0</v>
      </c>
    </row>
    <row r="2759" spans="1:8" x14ac:dyDescent="0.25">
      <c r="A2759" s="12">
        <f>Riesgo!C2763</f>
        <v>0</v>
      </c>
      <c r="F2759" s="75">
        <f t="shared" si="129"/>
        <v>-0.16017661518942936</v>
      </c>
      <c r="G2759" s="26">
        <f t="shared" si="130"/>
        <v>0</v>
      </c>
      <c r="H2759" s="26">
        <f t="shared" si="131"/>
        <v>0</v>
      </c>
    </row>
    <row r="2760" spans="1:8" x14ac:dyDescent="0.25">
      <c r="A2760" s="12">
        <f>Riesgo!C2764</f>
        <v>0</v>
      </c>
      <c r="F2760" s="75">
        <f t="shared" si="129"/>
        <v>-0.16017661518942936</v>
      </c>
      <c r="G2760" s="26">
        <f t="shared" si="130"/>
        <v>0</v>
      </c>
      <c r="H2760" s="26">
        <f t="shared" si="131"/>
        <v>0</v>
      </c>
    </row>
    <row r="2761" spans="1:8" x14ac:dyDescent="0.25">
      <c r="A2761" s="12">
        <f>Riesgo!C2765</f>
        <v>0.15640945382338325</v>
      </c>
      <c r="F2761" s="75">
        <f t="shared" si="129"/>
        <v>-3.7671613660461012E-3</v>
      </c>
      <c r="G2761" s="26">
        <f t="shared" si="130"/>
        <v>-5.3461688449757838E-8</v>
      </c>
      <c r="H2761" s="26">
        <f t="shared" si="131"/>
        <v>2.0139880729152082E-10</v>
      </c>
    </row>
    <row r="2762" spans="1:8" x14ac:dyDescent="0.25">
      <c r="A2762" s="12">
        <f>Riesgo!C2766</f>
        <v>0.36358501364415013</v>
      </c>
      <c r="F2762" s="75">
        <f t="shared" si="129"/>
        <v>0.20340839845472078</v>
      </c>
      <c r="G2762" s="26">
        <f t="shared" si="130"/>
        <v>8.416017718560629E-3</v>
      </c>
      <c r="H2762" s="26">
        <f t="shared" si="131"/>
        <v>1.7118886854989703E-3</v>
      </c>
    </row>
    <row r="2763" spans="1:8" x14ac:dyDescent="0.25">
      <c r="A2763" s="12">
        <f>Riesgo!C2767</f>
        <v>0.32208408773951835</v>
      </c>
      <c r="F2763" s="75">
        <f t="shared" si="129"/>
        <v>0.161907472550089</v>
      </c>
      <c r="G2763" s="26">
        <f t="shared" si="130"/>
        <v>4.2442472888273367E-3</v>
      </c>
      <c r="H2763" s="26">
        <f t="shared" si="131"/>
        <v>6.8717535141160158E-4</v>
      </c>
    </row>
    <row r="2764" spans="1:8" x14ac:dyDescent="0.25">
      <c r="A2764" s="12">
        <f>Riesgo!C2768</f>
        <v>2.970663052532942E-2</v>
      </c>
      <c r="F2764" s="75">
        <f t="shared" si="129"/>
        <v>-0.13046998466409993</v>
      </c>
      <c r="G2764" s="26">
        <f t="shared" si="130"/>
        <v>-2.2209144716606542E-3</v>
      </c>
      <c r="H2764" s="26">
        <f t="shared" si="131"/>
        <v>2.8976267705784311E-4</v>
      </c>
    </row>
    <row r="2765" spans="1:8" x14ac:dyDescent="0.25">
      <c r="A2765" s="12">
        <f>Riesgo!C2769</f>
        <v>0</v>
      </c>
      <c r="F2765" s="75">
        <f t="shared" si="129"/>
        <v>-0.16017661518942936</v>
      </c>
      <c r="G2765" s="26">
        <f t="shared" si="130"/>
        <v>0</v>
      </c>
      <c r="H2765" s="26">
        <f t="shared" si="131"/>
        <v>0</v>
      </c>
    </row>
    <row r="2766" spans="1:8" x14ac:dyDescent="0.25">
      <c r="A2766" s="12">
        <f>Riesgo!C2770</f>
        <v>0</v>
      </c>
      <c r="F2766" s="75">
        <f t="shared" si="129"/>
        <v>-0.16017661518942936</v>
      </c>
      <c r="G2766" s="26">
        <f t="shared" si="130"/>
        <v>0</v>
      </c>
      <c r="H2766" s="26">
        <f t="shared" si="131"/>
        <v>0</v>
      </c>
    </row>
    <row r="2767" spans="1:8" x14ac:dyDescent="0.25">
      <c r="A2767" s="12">
        <f>Riesgo!C2771</f>
        <v>0.12214128726707478</v>
      </c>
      <c r="F2767" s="75">
        <f t="shared" si="129"/>
        <v>-3.8035327922354575E-2</v>
      </c>
      <c r="G2767" s="26">
        <f t="shared" si="130"/>
        <v>-5.5025182882810623E-5</v>
      </c>
      <c r="H2767" s="26">
        <f t="shared" si="131"/>
        <v>2.092900874935234E-6</v>
      </c>
    </row>
    <row r="2768" spans="1:8" x14ac:dyDescent="0.25">
      <c r="A2768" s="12">
        <f>Riesgo!C2772</f>
        <v>0.98141331116236075</v>
      </c>
      <c r="F2768" s="75">
        <f t="shared" si="129"/>
        <v>0.82123669597293136</v>
      </c>
      <c r="G2768" s="26">
        <f t="shared" si="130"/>
        <v>0.55386642737366742</v>
      </c>
      <c r="H2768" s="26">
        <f t="shared" si="131"/>
        <v>0.45485543482668211</v>
      </c>
    </row>
    <row r="2769" spans="1:8" x14ac:dyDescent="0.25">
      <c r="A2769" s="12">
        <f>Riesgo!C2773</f>
        <v>0.28416840326146131</v>
      </c>
      <c r="F2769" s="75">
        <f t="shared" si="129"/>
        <v>0.12399178807203196</v>
      </c>
      <c r="G2769" s="26">
        <f t="shared" si="130"/>
        <v>1.9062452252722394E-3</v>
      </c>
      <c r="H2769" s="26">
        <f t="shared" si="131"/>
        <v>2.3635875398527834E-4</v>
      </c>
    </row>
    <row r="2770" spans="1:8" x14ac:dyDescent="0.25">
      <c r="A2770" s="12">
        <f>Riesgo!C2774</f>
        <v>1</v>
      </c>
      <c r="F2770" s="75">
        <f t="shared" si="129"/>
        <v>0.83982338481057062</v>
      </c>
      <c r="G2770" s="26">
        <f t="shared" si="130"/>
        <v>0.59233021956767806</v>
      </c>
      <c r="H2770" s="26">
        <f t="shared" si="131"/>
        <v>0.49745276992291593</v>
      </c>
    </row>
    <row r="2771" spans="1:8" x14ac:dyDescent="0.25">
      <c r="A2771" s="12">
        <f>Riesgo!C2775</f>
        <v>0</v>
      </c>
      <c r="F2771" s="75">
        <f t="shared" si="129"/>
        <v>-0.16017661518942936</v>
      </c>
      <c r="G2771" s="26">
        <f t="shared" si="130"/>
        <v>0</v>
      </c>
      <c r="H2771" s="26">
        <f t="shared" si="131"/>
        <v>0</v>
      </c>
    </row>
    <row r="2772" spans="1:8" x14ac:dyDescent="0.25">
      <c r="A2772" s="12">
        <f>Riesgo!C2776</f>
        <v>0.82361351285785089</v>
      </c>
      <c r="F2772" s="75">
        <f t="shared" si="129"/>
        <v>0.66343689766842151</v>
      </c>
      <c r="G2772" s="26">
        <f t="shared" si="130"/>
        <v>0.29201076675649601</v>
      </c>
      <c r="H2772" s="26">
        <f t="shared" si="131"/>
        <v>0.19373071718270676</v>
      </c>
    </row>
    <row r="2773" spans="1:8" x14ac:dyDescent="0.25">
      <c r="A2773" s="12">
        <f>Riesgo!C2777</f>
        <v>0.48983744051093386</v>
      </c>
      <c r="F2773" s="75">
        <f t="shared" si="129"/>
        <v>0.32966082532150454</v>
      </c>
      <c r="G2773" s="26">
        <f t="shared" si="130"/>
        <v>3.5826305482584968E-2</v>
      </c>
      <c r="H2773" s="26">
        <f t="shared" si="131"/>
        <v>1.1810529433609303E-2</v>
      </c>
    </row>
    <row r="2774" spans="1:8" x14ac:dyDescent="0.25">
      <c r="A2774" s="12">
        <f>Riesgo!C2778</f>
        <v>0</v>
      </c>
      <c r="F2774" s="75">
        <f t="shared" si="129"/>
        <v>-0.16017661518942936</v>
      </c>
      <c r="G2774" s="26">
        <f t="shared" si="130"/>
        <v>0</v>
      </c>
      <c r="H2774" s="26">
        <f t="shared" si="131"/>
        <v>0</v>
      </c>
    </row>
    <row r="2775" spans="1:8" x14ac:dyDescent="0.25">
      <c r="A2775" s="12">
        <f>Riesgo!C2779</f>
        <v>0.42036081436221606</v>
      </c>
      <c r="F2775" s="75">
        <f t="shared" si="129"/>
        <v>0.26018419917278668</v>
      </c>
      <c r="G2775" s="26">
        <f t="shared" si="130"/>
        <v>1.7613382063372391E-2</v>
      </c>
      <c r="H2775" s="26">
        <f t="shared" si="131"/>
        <v>4.5827237068828703E-3</v>
      </c>
    </row>
    <row r="2776" spans="1:8" x14ac:dyDescent="0.25">
      <c r="A2776" s="12">
        <f>Riesgo!C2780</f>
        <v>0.31920405148266584</v>
      </c>
      <c r="F2776" s="75">
        <f t="shared" si="129"/>
        <v>0.15902743629323648</v>
      </c>
      <c r="G2776" s="26">
        <f t="shared" si="130"/>
        <v>4.0217602098704267E-3</v>
      </c>
      <c r="H2776" s="26">
        <f t="shared" si="131"/>
        <v>6.3957021556184269E-4</v>
      </c>
    </row>
    <row r="2777" spans="1:8" x14ac:dyDescent="0.25">
      <c r="A2777" s="12">
        <f>Riesgo!C2781</f>
        <v>0.39322442849758471</v>
      </c>
      <c r="F2777" s="75">
        <f t="shared" si="129"/>
        <v>0.23304781330815535</v>
      </c>
      <c r="G2777" s="26">
        <f t="shared" si="130"/>
        <v>1.2657125808161239E-2</v>
      </c>
      <c r="H2777" s="26">
        <f t="shared" si="131"/>
        <v>2.9497154923581953E-3</v>
      </c>
    </row>
    <row r="2778" spans="1:8" x14ac:dyDescent="0.25">
      <c r="A2778" s="12">
        <f>Riesgo!C2782</f>
        <v>0</v>
      </c>
      <c r="F2778" s="75">
        <f t="shared" si="129"/>
        <v>-0.16017661518942936</v>
      </c>
      <c r="G2778" s="26">
        <f t="shared" si="130"/>
        <v>0</v>
      </c>
      <c r="H2778" s="26">
        <f t="shared" si="131"/>
        <v>0</v>
      </c>
    </row>
    <row r="2779" spans="1:8" x14ac:dyDescent="0.25">
      <c r="A2779" s="12">
        <f>Riesgo!C2783</f>
        <v>0</v>
      </c>
      <c r="F2779" s="75">
        <f t="shared" si="129"/>
        <v>-0.16017661518942936</v>
      </c>
      <c r="G2779" s="26">
        <f t="shared" si="130"/>
        <v>0</v>
      </c>
      <c r="H2779" s="26">
        <f t="shared" si="131"/>
        <v>0</v>
      </c>
    </row>
    <row r="2780" spans="1:8" x14ac:dyDescent="0.25">
      <c r="A2780" s="12">
        <f>Riesgo!C2784</f>
        <v>0.29284747426014895</v>
      </c>
      <c r="F2780" s="75">
        <f t="shared" si="129"/>
        <v>0.1326708590707196</v>
      </c>
      <c r="G2780" s="26">
        <f t="shared" si="130"/>
        <v>2.335213667815585E-3</v>
      </c>
      <c r="H2780" s="26">
        <f t="shared" si="131"/>
        <v>3.0981480342277969E-4</v>
      </c>
    </row>
    <row r="2781" spans="1:8" x14ac:dyDescent="0.25">
      <c r="A2781" s="12">
        <f>Riesgo!C2785</f>
        <v>0</v>
      </c>
      <c r="F2781" s="75">
        <f t="shared" si="129"/>
        <v>-0.16017661518942936</v>
      </c>
      <c r="G2781" s="26">
        <f t="shared" si="130"/>
        <v>0</v>
      </c>
      <c r="H2781" s="26">
        <f t="shared" si="131"/>
        <v>0</v>
      </c>
    </row>
    <row r="2782" spans="1:8" x14ac:dyDescent="0.25">
      <c r="A2782" s="12">
        <f>Riesgo!C2786</f>
        <v>0</v>
      </c>
      <c r="F2782" s="75">
        <f t="shared" si="129"/>
        <v>-0.16017661518942936</v>
      </c>
      <c r="G2782" s="26">
        <f t="shared" si="130"/>
        <v>0</v>
      </c>
      <c r="H2782" s="26">
        <f t="shared" si="131"/>
        <v>0</v>
      </c>
    </row>
    <row r="2783" spans="1:8" x14ac:dyDescent="0.25">
      <c r="A2783" s="12">
        <f>Riesgo!C2787</f>
        <v>9.309340647502852E-2</v>
      </c>
      <c r="F2783" s="75">
        <f t="shared" si="129"/>
        <v>-6.7083208714400835E-2</v>
      </c>
      <c r="G2783" s="26">
        <f t="shared" si="130"/>
        <v>-3.0188496399466798E-4</v>
      </c>
      <c r="H2783" s="26">
        <f t="shared" si="131"/>
        <v>2.0251412047393696E-5</v>
      </c>
    </row>
    <row r="2784" spans="1:8" x14ac:dyDescent="0.25">
      <c r="A2784" s="12">
        <f>Riesgo!C2788</f>
        <v>4.7949811907650047E-2</v>
      </c>
      <c r="F2784" s="75">
        <f t="shared" si="129"/>
        <v>-0.11222680328177931</v>
      </c>
      <c r="G2784" s="26">
        <f t="shared" si="130"/>
        <v>-1.4134803565154365E-3</v>
      </c>
      <c r="H2784" s="26">
        <f t="shared" si="131"/>
        <v>1.5863038191331715E-4</v>
      </c>
    </row>
    <row r="2785" spans="1:8" x14ac:dyDescent="0.25">
      <c r="A2785" s="12">
        <f>Riesgo!C2789</f>
        <v>0</v>
      </c>
      <c r="F2785" s="75">
        <f t="shared" si="129"/>
        <v>-0.16017661518942936</v>
      </c>
      <c r="G2785" s="26">
        <f t="shared" si="130"/>
        <v>0</v>
      </c>
      <c r="H2785" s="26">
        <f t="shared" si="131"/>
        <v>0</v>
      </c>
    </row>
    <row r="2786" spans="1:8" x14ac:dyDescent="0.25">
      <c r="A2786" s="12">
        <f>Riesgo!C2790</f>
        <v>0</v>
      </c>
      <c r="F2786" s="75">
        <f t="shared" si="129"/>
        <v>-0.16017661518942936</v>
      </c>
      <c r="G2786" s="26">
        <f t="shared" si="130"/>
        <v>0</v>
      </c>
      <c r="H2786" s="26">
        <f t="shared" si="131"/>
        <v>0</v>
      </c>
    </row>
    <row r="2787" spans="1:8" x14ac:dyDescent="0.25">
      <c r="A2787" s="12">
        <f>Riesgo!C2791</f>
        <v>0.67637760542622283</v>
      </c>
      <c r="F2787" s="75">
        <f t="shared" si="129"/>
        <v>0.51620099023679344</v>
      </c>
      <c r="G2787" s="26">
        <f t="shared" si="130"/>
        <v>0.13754870311225501</v>
      </c>
      <c r="H2787" s="26">
        <f t="shared" si="131"/>
        <v>7.1002776752332741E-2</v>
      </c>
    </row>
    <row r="2788" spans="1:8" x14ac:dyDescent="0.25">
      <c r="A2788" s="12">
        <f>Riesgo!C2792</f>
        <v>0</v>
      </c>
      <c r="F2788" s="75">
        <f t="shared" si="129"/>
        <v>-0.16017661518942936</v>
      </c>
      <c r="G2788" s="26">
        <f t="shared" si="130"/>
        <v>0</v>
      </c>
      <c r="H2788" s="26">
        <f t="shared" si="131"/>
        <v>0</v>
      </c>
    </row>
    <row r="2789" spans="1:8" x14ac:dyDescent="0.25">
      <c r="A2789" s="12">
        <f>Riesgo!C2793</f>
        <v>0</v>
      </c>
      <c r="F2789" s="75">
        <f t="shared" si="129"/>
        <v>-0.16017661518942936</v>
      </c>
      <c r="G2789" s="26">
        <f t="shared" si="130"/>
        <v>0</v>
      </c>
      <c r="H2789" s="26">
        <f t="shared" si="131"/>
        <v>0</v>
      </c>
    </row>
    <row r="2790" spans="1:8" x14ac:dyDescent="0.25">
      <c r="A2790" s="12">
        <f>Riesgo!C2794</f>
        <v>0.23713774790526404</v>
      </c>
      <c r="F2790" s="75">
        <f t="shared" si="129"/>
        <v>7.6961132715834685E-2</v>
      </c>
      <c r="G2790" s="26">
        <f t="shared" si="130"/>
        <v>4.5584201652163088E-4</v>
      </c>
      <c r="H2790" s="26">
        <f t="shared" si="131"/>
        <v>3.5082117930974943E-5</v>
      </c>
    </row>
    <row r="2791" spans="1:8" x14ac:dyDescent="0.25">
      <c r="A2791" s="12">
        <f>Riesgo!C2795</f>
        <v>0.28661133050392834</v>
      </c>
      <c r="F2791" s="75">
        <f t="shared" si="129"/>
        <v>0.12643471531449899</v>
      </c>
      <c r="G2791" s="26">
        <f t="shared" si="130"/>
        <v>2.0211521366092912E-3</v>
      </c>
      <c r="H2791" s="26">
        <f t="shared" si="131"/>
        <v>2.5554379499948709E-4</v>
      </c>
    </row>
    <row r="2792" spans="1:8" x14ac:dyDescent="0.25">
      <c r="A2792" s="12">
        <f>Riesgo!C2796</f>
        <v>6.6266091934812726E-2</v>
      </c>
      <c r="F2792" s="75">
        <f t="shared" si="129"/>
        <v>-9.3910523254616629E-2</v>
      </c>
      <c r="G2792" s="26">
        <f t="shared" si="130"/>
        <v>-8.2821440743382482E-4</v>
      </c>
      <c r="H2792" s="26">
        <f t="shared" si="131"/>
        <v>7.7778048369122739E-5</v>
      </c>
    </row>
    <row r="2793" spans="1:8" x14ac:dyDescent="0.25">
      <c r="A2793" s="12">
        <f>Riesgo!C2797</f>
        <v>0.18348725896113696</v>
      </c>
      <c r="F2793" s="75">
        <f t="shared" si="129"/>
        <v>2.3310643771707606E-2</v>
      </c>
      <c r="G2793" s="26">
        <f t="shared" si="130"/>
        <v>1.2666680111835204E-5</v>
      </c>
      <c r="H2793" s="26">
        <f t="shared" si="131"/>
        <v>2.9526846785716391E-7</v>
      </c>
    </row>
    <row r="2794" spans="1:8" x14ac:dyDescent="0.25">
      <c r="A2794" s="12">
        <f>Riesgo!C2798</f>
        <v>0.57747773092511734</v>
      </c>
      <c r="F2794" s="75">
        <f t="shared" si="129"/>
        <v>0.41730111573568796</v>
      </c>
      <c r="G2794" s="26">
        <f t="shared" si="130"/>
        <v>7.266890859882004E-2</v>
      </c>
      <c r="H2794" s="26">
        <f t="shared" si="131"/>
        <v>3.0324816637582332E-2</v>
      </c>
    </row>
    <row r="2795" spans="1:8" x14ac:dyDescent="0.25">
      <c r="A2795" s="12">
        <f>Riesgo!C2799</f>
        <v>0</v>
      </c>
      <c r="F2795" s="75">
        <f t="shared" si="129"/>
        <v>-0.16017661518942936</v>
      </c>
      <c r="G2795" s="26">
        <f t="shared" si="130"/>
        <v>0</v>
      </c>
      <c r="H2795" s="26">
        <f t="shared" si="131"/>
        <v>0</v>
      </c>
    </row>
    <row r="2796" spans="1:8" x14ac:dyDescent="0.25">
      <c r="A2796" s="12">
        <f>Riesgo!C2800</f>
        <v>0</v>
      </c>
      <c r="F2796" s="75">
        <f t="shared" si="129"/>
        <v>-0.16017661518942936</v>
      </c>
      <c r="G2796" s="26">
        <f t="shared" si="130"/>
        <v>0</v>
      </c>
      <c r="H2796" s="26">
        <f t="shared" si="131"/>
        <v>0</v>
      </c>
    </row>
    <row r="2797" spans="1:8" x14ac:dyDescent="0.25">
      <c r="A2797" s="12">
        <f>Riesgo!C2801</f>
        <v>0</v>
      </c>
      <c r="F2797" s="75">
        <f t="shared" si="129"/>
        <v>-0.16017661518942936</v>
      </c>
      <c r="G2797" s="26">
        <f t="shared" si="130"/>
        <v>0</v>
      </c>
      <c r="H2797" s="26">
        <f t="shared" si="131"/>
        <v>0</v>
      </c>
    </row>
    <row r="2798" spans="1:8" x14ac:dyDescent="0.25">
      <c r="A2798" s="12">
        <f>Riesgo!C2802</f>
        <v>0</v>
      </c>
      <c r="F2798" s="75">
        <f t="shared" si="129"/>
        <v>-0.16017661518942936</v>
      </c>
      <c r="G2798" s="26">
        <f t="shared" si="130"/>
        <v>0</v>
      </c>
      <c r="H2798" s="26">
        <f t="shared" si="131"/>
        <v>0</v>
      </c>
    </row>
    <row r="2799" spans="1:8" x14ac:dyDescent="0.25">
      <c r="A2799" s="12">
        <f>Riesgo!C2803</f>
        <v>0.35388504894314488</v>
      </c>
      <c r="F2799" s="75">
        <f t="shared" si="129"/>
        <v>0.19370843375371552</v>
      </c>
      <c r="G2799" s="26">
        <f t="shared" si="130"/>
        <v>7.2685132898080264E-3</v>
      </c>
      <c r="H2799" s="26">
        <f t="shared" si="131"/>
        <v>1.4079723250867791E-3</v>
      </c>
    </row>
    <row r="2800" spans="1:8" x14ac:dyDescent="0.25">
      <c r="A2800" s="12">
        <f>Riesgo!C2804</f>
        <v>0</v>
      </c>
      <c r="F2800" s="75">
        <f t="shared" si="129"/>
        <v>-0.16017661518942936</v>
      </c>
      <c r="G2800" s="26">
        <f t="shared" si="130"/>
        <v>0</v>
      </c>
      <c r="H2800" s="26">
        <f t="shared" si="131"/>
        <v>0</v>
      </c>
    </row>
    <row r="2801" spans="1:8" x14ac:dyDescent="0.25">
      <c r="A2801" s="12">
        <f>Riesgo!C2805</f>
        <v>0</v>
      </c>
      <c r="F2801" s="75">
        <f t="shared" si="129"/>
        <v>-0.16017661518942936</v>
      </c>
      <c r="G2801" s="26">
        <f t="shared" si="130"/>
        <v>0</v>
      </c>
      <c r="H2801" s="26">
        <f t="shared" si="131"/>
        <v>0</v>
      </c>
    </row>
    <row r="2802" spans="1:8" x14ac:dyDescent="0.25">
      <c r="A2802" s="12">
        <f>Riesgo!C2806</f>
        <v>8.0974469989087083E-2</v>
      </c>
      <c r="F2802" s="75">
        <f t="shared" si="129"/>
        <v>-7.9202145200342272E-2</v>
      </c>
      <c r="G2802" s="26">
        <f t="shared" si="130"/>
        <v>-4.9683345730184246E-4</v>
      </c>
      <c r="H2802" s="26">
        <f t="shared" si="131"/>
        <v>3.9350275625608574E-5</v>
      </c>
    </row>
    <row r="2803" spans="1:8" x14ac:dyDescent="0.25">
      <c r="A2803" s="12">
        <f>Riesgo!C2807</f>
        <v>0</v>
      </c>
      <c r="F2803" s="75">
        <f t="shared" si="129"/>
        <v>-0.16017661518942936</v>
      </c>
      <c r="G2803" s="26">
        <f t="shared" si="130"/>
        <v>0</v>
      </c>
      <c r="H2803" s="26">
        <f t="shared" si="131"/>
        <v>0</v>
      </c>
    </row>
    <row r="2804" spans="1:8" x14ac:dyDescent="0.25">
      <c r="A2804" s="12">
        <f>Riesgo!C2808</f>
        <v>0</v>
      </c>
      <c r="F2804" s="75">
        <f t="shared" si="129"/>
        <v>-0.16017661518942936</v>
      </c>
      <c r="G2804" s="26">
        <f t="shared" si="130"/>
        <v>0</v>
      </c>
      <c r="H2804" s="26">
        <f t="shared" si="131"/>
        <v>0</v>
      </c>
    </row>
    <row r="2805" spans="1:8" x14ac:dyDescent="0.25">
      <c r="A2805" s="12">
        <f>Riesgo!C2809</f>
        <v>0</v>
      </c>
      <c r="F2805" s="75">
        <f t="shared" si="129"/>
        <v>-0.16017661518942936</v>
      </c>
      <c r="G2805" s="26">
        <f t="shared" si="130"/>
        <v>0</v>
      </c>
      <c r="H2805" s="26">
        <f t="shared" si="131"/>
        <v>0</v>
      </c>
    </row>
    <row r="2806" spans="1:8" x14ac:dyDescent="0.25">
      <c r="A2806" s="12">
        <f>Riesgo!C2810</f>
        <v>0</v>
      </c>
      <c r="F2806" s="75">
        <f t="shared" si="129"/>
        <v>-0.16017661518942936</v>
      </c>
      <c r="G2806" s="26">
        <f t="shared" si="130"/>
        <v>0</v>
      </c>
      <c r="H2806" s="26">
        <f t="shared" si="131"/>
        <v>0</v>
      </c>
    </row>
    <row r="2807" spans="1:8" x14ac:dyDescent="0.25">
      <c r="A2807" s="12">
        <f>Riesgo!C2811</f>
        <v>0</v>
      </c>
      <c r="F2807" s="75">
        <f t="shared" si="129"/>
        <v>-0.16017661518942936</v>
      </c>
      <c r="G2807" s="26">
        <f t="shared" si="130"/>
        <v>0</v>
      </c>
      <c r="H2807" s="26">
        <f t="shared" si="131"/>
        <v>0</v>
      </c>
    </row>
    <row r="2808" spans="1:8" x14ac:dyDescent="0.25">
      <c r="A2808" s="12">
        <f>Riesgo!C2812</f>
        <v>0.52924612769881307</v>
      </c>
      <c r="F2808" s="75">
        <f t="shared" si="129"/>
        <v>0.36906951250938369</v>
      </c>
      <c r="G2808" s="26">
        <f t="shared" si="130"/>
        <v>5.0271809027718245E-2</v>
      </c>
      <c r="H2808" s="26">
        <f t="shared" si="131"/>
        <v>1.8553792050824806E-2</v>
      </c>
    </row>
    <row r="2809" spans="1:8" x14ac:dyDescent="0.25">
      <c r="A2809" s="12">
        <f>Riesgo!C2813</f>
        <v>1</v>
      </c>
      <c r="F2809" s="75">
        <f t="shared" si="129"/>
        <v>0.83982338481057062</v>
      </c>
      <c r="G2809" s="26">
        <f t="shared" si="130"/>
        <v>0.59233021956767806</v>
      </c>
      <c r="H2809" s="26">
        <f t="shared" si="131"/>
        <v>0.49745276992291593</v>
      </c>
    </row>
    <row r="2810" spans="1:8" x14ac:dyDescent="0.25">
      <c r="A2810" s="12">
        <f>Riesgo!C2814</f>
        <v>0.28353909970469576</v>
      </c>
      <c r="F2810" s="75">
        <f t="shared" si="129"/>
        <v>0.12336248451526641</v>
      </c>
      <c r="G2810" s="26">
        <f t="shared" si="130"/>
        <v>1.8773676170868432E-3</v>
      </c>
      <c r="H2810" s="26">
        <f t="shared" si="131"/>
        <v>2.3159673359233828E-4</v>
      </c>
    </row>
    <row r="2811" spans="1:8" x14ac:dyDescent="0.25">
      <c r="A2811" s="12">
        <f>Riesgo!C2815</f>
        <v>0</v>
      </c>
      <c r="F2811" s="75">
        <f t="shared" si="129"/>
        <v>-0.16017661518942936</v>
      </c>
      <c r="G2811" s="26">
        <f t="shared" si="130"/>
        <v>0</v>
      </c>
      <c r="H2811" s="26">
        <f t="shared" si="131"/>
        <v>0</v>
      </c>
    </row>
    <row r="2812" spans="1:8" x14ac:dyDescent="0.25">
      <c r="A2812" s="12">
        <f>Riesgo!C2816</f>
        <v>5.6642371252382875E-2</v>
      </c>
      <c r="F2812" s="75">
        <f t="shared" si="129"/>
        <v>-0.10353424393704648</v>
      </c>
      <c r="G2812" s="26">
        <f t="shared" si="130"/>
        <v>-1.1098187279909978E-3</v>
      </c>
      <c r="H2812" s="26">
        <f t="shared" si="131"/>
        <v>1.1490424290972259E-4</v>
      </c>
    </row>
    <row r="2813" spans="1:8" x14ac:dyDescent="0.25">
      <c r="A2813" s="12">
        <f>Riesgo!C2817</f>
        <v>0</v>
      </c>
      <c r="F2813" s="75">
        <f t="shared" si="129"/>
        <v>-0.16017661518942936</v>
      </c>
      <c r="G2813" s="26">
        <f t="shared" si="130"/>
        <v>0</v>
      </c>
      <c r="H2813" s="26">
        <f t="shared" si="131"/>
        <v>0</v>
      </c>
    </row>
    <row r="2814" spans="1:8" x14ac:dyDescent="0.25">
      <c r="A2814" s="12">
        <f>Riesgo!C2818</f>
        <v>0</v>
      </c>
      <c r="F2814" s="75">
        <f t="shared" si="129"/>
        <v>-0.16017661518942936</v>
      </c>
      <c r="G2814" s="26">
        <f t="shared" si="130"/>
        <v>0</v>
      </c>
      <c r="H2814" s="26">
        <f t="shared" si="131"/>
        <v>0</v>
      </c>
    </row>
    <row r="2815" spans="1:8" x14ac:dyDescent="0.25">
      <c r="A2815" s="12">
        <f>Riesgo!C2819</f>
        <v>0</v>
      </c>
      <c r="F2815" s="75">
        <f t="shared" si="129"/>
        <v>-0.16017661518942936</v>
      </c>
      <c r="G2815" s="26">
        <f t="shared" si="130"/>
        <v>0</v>
      </c>
      <c r="H2815" s="26">
        <f t="shared" si="131"/>
        <v>0</v>
      </c>
    </row>
    <row r="2816" spans="1:8" x14ac:dyDescent="0.25">
      <c r="A2816" s="12">
        <f>Riesgo!C2820</f>
        <v>0</v>
      </c>
      <c r="F2816" s="75">
        <f t="shared" si="129"/>
        <v>-0.16017661518942936</v>
      </c>
      <c r="G2816" s="26">
        <f t="shared" si="130"/>
        <v>0</v>
      </c>
      <c r="H2816" s="26">
        <f t="shared" si="131"/>
        <v>0</v>
      </c>
    </row>
    <row r="2817" spans="1:8" x14ac:dyDescent="0.25">
      <c r="A2817" s="12">
        <f>Riesgo!C2821</f>
        <v>4.6558102325174593E-2</v>
      </c>
      <c r="F2817" s="75">
        <f t="shared" si="129"/>
        <v>-0.11361851286425476</v>
      </c>
      <c r="G2817" s="26">
        <f t="shared" si="130"/>
        <v>-1.4667202961254936E-3</v>
      </c>
      <c r="H2817" s="26">
        <f t="shared" si="131"/>
        <v>1.6664657883359795E-4</v>
      </c>
    </row>
    <row r="2818" spans="1:8" x14ac:dyDescent="0.25">
      <c r="A2818" s="12">
        <f>Riesgo!C2822</f>
        <v>0</v>
      </c>
      <c r="F2818" s="75">
        <f t="shared" si="129"/>
        <v>-0.16017661518942936</v>
      </c>
      <c r="G2818" s="26">
        <f t="shared" si="130"/>
        <v>0</v>
      </c>
      <c r="H2818" s="26">
        <f t="shared" si="131"/>
        <v>0</v>
      </c>
    </row>
    <row r="2819" spans="1:8" x14ac:dyDescent="0.25">
      <c r="A2819" s="12">
        <f>Riesgo!C2823</f>
        <v>0</v>
      </c>
      <c r="F2819" s="75">
        <f t="shared" ref="F2819:F2882" si="132">A2819-$D$4</f>
        <v>-0.16017661518942936</v>
      </c>
      <c r="G2819" s="26">
        <f t="shared" ref="G2819:G2882" si="133">IF(A2819=0,0,(A2819-D$4)^3)</f>
        <v>0</v>
      </c>
      <c r="H2819" s="26">
        <f t="shared" ref="H2819:H2882" si="134">IF(A2819=0,0,(A2819-D$4)^4)</f>
        <v>0</v>
      </c>
    </row>
    <row r="2820" spans="1:8" x14ac:dyDescent="0.25">
      <c r="A2820" s="12">
        <f>Riesgo!C2824</f>
        <v>0.55057954360898054</v>
      </c>
      <c r="F2820" s="75">
        <f t="shared" si="132"/>
        <v>0.39040292841955115</v>
      </c>
      <c r="G2820" s="26">
        <f t="shared" si="133"/>
        <v>5.9503046254291349E-2</v>
      </c>
      <c r="H2820" s="26">
        <f t="shared" si="134"/>
        <v>2.3230163507559343E-2</v>
      </c>
    </row>
    <row r="2821" spans="1:8" x14ac:dyDescent="0.25">
      <c r="A2821" s="12">
        <f>Riesgo!C2825</f>
        <v>0</v>
      </c>
      <c r="F2821" s="75">
        <f t="shared" si="132"/>
        <v>-0.16017661518942936</v>
      </c>
      <c r="G2821" s="26">
        <f t="shared" si="133"/>
        <v>0</v>
      </c>
      <c r="H2821" s="26">
        <f t="shared" si="134"/>
        <v>0</v>
      </c>
    </row>
    <row r="2822" spans="1:8" x14ac:dyDescent="0.25">
      <c r="A2822" s="12">
        <f>Riesgo!C2826</f>
        <v>0.14486655073203786</v>
      </c>
      <c r="F2822" s="75">
        <f t="shared" si="132"/>
        <v>-1.5310064457391498E-2</v>
      </c>
      <c r="G2822" s="26">
        <f t="shared" si="133"/>
        <v>-3.588649616874378E-6</v>
      </c>
      <c r="H2822" s="26">
        <f t="shared" si="134"/>
        <v>5.4942456949340025E-8</v>
      </c>
    </row>
    <row r="2823" spans="1:8" x14ac:dyDescent="0.25">
      <c r="A2823" s="12">
        <f>Riesgo!C2827</f>
        <v>6.9530310835914627E-2</v>
      </c>
      <c r="F2823" s="75">
        <f t="shared" si="132"/>
        <v>-9.0646304353514728E-2</v>
      </c>
      <c r="G2823" s="26">
        <f t="shared" si="133"/>
        <v>-7.4481824727344874E-4</v>
      </c>
      <c r="H2823" s="26">
        <f t="shared" si="134"/>
        <v>6.7515021530400421E-5</v>
      </c>
    </row>
    <row r="2824" spans="1:8" x14ac:dyDescent="0.25">
      <c r="A2824" s="12">
        <f>Riesgo!C2828</f>
        <v>1</v>
      </c>
      <c r="F2824" s="75">
        <f t="shared" si="132"/>
        <v>0.83982338481057062</v>
      </c>
      <c r="G2824" s="26">
        <f t="shared" si="133"/>
        <v>0.59233021956767806</v>
      </c>
      <c r="H2824" s="26">
        <f t="shared" si="134"/>
        <v>0.49745276992291593</v>
      </c>
    </row>
    <row r="2825" spans="1:8" x14ac:dyDescent="0.25">
      <c r="A2825" s="12">
        <f>Riesgo!C2829</f>
        <v>0</v>
      </c>
      <c r="F2825" s="75">
        <f t="shared" si="132"/>
        <v>-0.16017661518942936</v>
      </c>
      <c r="G2825" s="26">
        <f t="shared" si="133"/>
        <v>0</v>
      </c>
      <c r="H2825" s="26">
        <f t="shared" si="134"/>
        <v>0</v>
      </c>
    </row>
    <row r="2826" spans="1:8" x14ac:dyDescent="0.25">
      <c r="A2826" s="12">
        <f>Riesgo!C2830</f>
        <v>0.52889552880956869</v>
      </c>
      <c r="F2826" s="75">
        <f t="shared" si="132"/>
        <v>0.36871891362013931</v>
      </c>
      <c r="G2826" s="26">
        <f t="shared" si="133"/>
        <v>5.0128677433661964E-2</v>
      </c>
      <c r="H2826" s="26">
        <f t="shared" si="134"/>
        <v>1.8483391484554235E-2</v>
      </c>
    </row>
    <row r="2827" spans="1:8" x14ac:dyDescent="0.25">
      <c r="A2827" s="12">
        <f>Riesgo!C2831</f>
        <v>0</v>
      </c>
      <c r="F2827" s="75">
        <f t="shared" si="132"/>
        <v>-0.16017661518942936</v>
      </c>
      <c r="G2827" s="26">
        <f t="shared" si="133"/>
        <v>0</v>
      </c>
      <c r="H2827" s="26">
        <f t="shared" si="134"/>
        <v>0</v>
      </c>
    </row>
    <row r="2828" spans="1:8" x14ac:dyDescent="0.25">
      <c r="A2828" s="12">
        <f>Riesgo!C2832</f>
        <v>0</v>
      </c>
      <c r="F2828" s="75">
        <f t="shared" si="132"/>
        <v>-0.16017661518942936</v>
      </c>
      <c r="G2828" s="26">
        <f t="shared" si="133"/>
        <v>0</v>
      </c>
      <c r="H2828" s="26">
        <f t="shared" si="134"/>
        <v>0</v>
      </c>
    </row>
    <row r="2829" spans="1:8" x14ac:dyDescent="0.25">
      <c r="A2829" s="12">
        <f>Riesgo!C2833</f>
        <v>0</v>
      </c>
      <c r="F2829" s="75">
        <f t="shared" si="132"/>
        <v>-0.16017661518942936</v>
      </c>
      <c r="G2829" s="26">
        <f t="shared" si="133"/>
        <v>0</v>
      </c>
      <c r="H2829" s="26">
        <f t="shared" si="134"/>
        <v>0</v>
      </c>
    </row>
    <row r="2830" spans="1:8" x14ac:dyDescent="0.25">
      <c r="A2830" s="12">
        <f>Riesgo!C2834</f>
        <v>0</v>
      </c>
      <c r="F2830" s="75">
        <f t="shared" si="132"/>
        <v>-0.16017661518942936</v>
      </c>
      <c r="G2830" s="26">
        <f t="shared" si="133"/>
        <v>0</v>
      </c>
      <c r="H2830" s="26">
        <f t="shared" si="134"/>
        <v>0</v>
      </c>
    </row>
    <row r="2831" spans="1:8" x14ac:dyDescent="0.25">
      <c r="A2831" s="12">
        <f>Riesgo!C2835</f>
        <v>0</v>
      </c>
      <c r="F2831" s="75">
        <f t="shared" si="132"/>
        <v>-0.16017661518942936</v>
      </c>
      <c r="G2831" s="26">
        <f t="shared" si="133"/>
        <v>0</v>
      </c>
      <c r="H2831" s="26">
        <f t="shared" si="134"/>
        <v>0</v>
      </c>
    </row>
    <row r="2832" spans="1:8" x14ac:dyDescent="0.25">
      <c r="A2832" s="12">
        <f>Riesgo!C2836</f>
        <v>0.76295921298714675</v>
      </c>
      <c r="F2832" s="75">
        <f t="shared" si="132"/>
        <v>0.60278259779771737</v>
      </c>
      <c r="G2832" s="26">
        <f t="shared" si="133"/>
        <v>0.21901916429768045</v>
      </c>
      <c r="H2832" s="26">
        <f t="shared" si="134"/>
        <v>0.13202094082284088</v>
      </c>
    </row>
    <row r="2833" spans="1:8" x14ac:dyDescent="0.25">
      <c r="A2833" s="12">
        <f>Riesgo!C2837</f>
        <v>0</v>
      </c>
      <c r="F2833" s="75">
        <f t="shared" si="132"/>
        <v>-0.16017661518942936</v>
      </c>
      <c r="G2833" s="26">
        <f t="shared" si="133"/>
        <v>0</v>
      </c>
      <c r="H2833" s="26">
        <f t="shared" si="134"/>
        <v>0</v>
      </c>
    </row>
    <row r="2834" spans="1:8" x14ac:dyDescent="0.25">
      <c r="A2834" s="12">
        <f>Riesgo!C2838</f>
        <v>0.60537858168390812</v>
      </c>
      <c r="F2834" s="75">
        <f t="shared" si="132"/>
        <v>0.44520196649447874</v>
      </c>
      <c r="G2834" s="26">
        <f t="shared" si="133"/>
        <v>8.8241162708716389E-2</v>
      </c>
      <c r="H2834" s="26">
        <f t="shared" si="134"/>
        <v>3.9285139163679803E-2</v>
      </c>
    </row>
    <row r="2835" spans="1:8" x14ac:dyDescent="0.25">
      <c r="A2835" s="12">
        <f>Riesgo!C2839</f>
        <v>0.44511489110251812</v>
      </c>
      <c r="F2835" s="75">
        <f t="shared" si="132"/>
        <v>0.28493827591308873</v>
      </c>
      <c r="G2835" s="26">
        <f t="shared" si="133"/>
        <v>2.3134087640319521E-2</v>
      </c>
      <c r="H2835" s="26">
        <f t="shared" si="134"/>
        <v>6.5917870470549389E-3</v>
      </c>
    </row>
    <row r="2836" spans="1:8" x14ac:dyDescent="0.25">
      <c r="A2836" s="12">
        <f>Riesgo!C2840</f>
        <v>0</v>
      </c>
      <c r="F2836" s="75">
        <f t="shared" si="132"/>
        <v>-0.16017661518942936</v>
      </c>
      <c r="G2836" s="26">
        <f t="shared" si="133"/>
        <v>0</v>
      </c>
      <c r="H2836" s="26">
        <f t="shared" si="134"/>
        <v>0</v>
      </c>
    </row>
    <row r="2837" spans="1:8" x14ac:dyDescent="0.25">
      <c r="A2837" s="12">
        <f>Riesgo!C2841</f>
        <v>0.45908162673708097</v>
      </c>
      <c r="F2837" s="75">
        <f t="shared" si="132"/>
        <v>0.29890501154765159</v>
      </c>
      <c r="G2837" s="26">
        <f t="shared" si="133"/>
        <v>2.6705430904714788E-2</v>
      </c>
      <c r="H2837" s="26">
        <f t="shared" si="134"/>
        <v>7.9823871329587851E-3</v>
      </c>
    </row>
    <row r="2838" spans="1:8" x14ac:dyDescent="0.25">
      <c r="A2838" s="12">
        <f>Riesgo!C2842</f>
        <v>0.38322760366399083</v>
      </c>
      <c r="F2838" s="75">
        <f t="shared" si="132"/>
        <v>0.22305098847456148</v>
      </c>
      <c r="G2838" s="26">
        <f t="shared" si="133"/>
        <v>1.1097175556969581E-2</v>
      </c>
      <c r="H2838" s="26">
        <f t="shared" si="134"/>
        <v>2.4752359772578069E-3</v>
      </c>
    </row>
    <row r="2839" spans="1:8" x14ac:dyDescent="0.25">
      <c r="A2839" s="12">
        <f>Riesgo!C2843</f>
        <v>7.587977882673537E-2</v>
      </c>
      <c r="F2839" s="75">
        <f t="shared" si="132"/>
        <v>-8.4296836362693986E-2</v>
      </c>
      <c r="G2839" s="26">
        <f t="shared" si="133"/>
        <v>-5.9900966246050709E-4</v>
      </c>
      <c r="H2839" s="26">
        <f t="shared" si="134"/>
        <v>5.0494619496105925E-5</v>
      </c>
    </row>
    <row r="2840" spans="1:8" x14ac:dyDescent="0.25">
      <c r="A2840" s="12">
        <f>Riesgo!C2844</f>
        <v>9.5194827446781954E-2</v>
      </c>
      <c r="F2840" s="75">
        <f t="shared" si="132"/>
        <v>-6.4981787742647401E-2</v>
      </c>
      <c r="G2840" s="26">
        <f t="shared" si="133"/>
        <v>-2.7439422431084704E-4</v>
      </c>
      <c r="H2840" s="26">
        <f t="shared" si="134"/>
        <v>1.7830627241975841E-5</v>
      </c>
    </row>
    <row r="2841" spans="1:8" x14ac:dyDescent="0.25">
      <c r="A2841" s="12">
        <f>Riesgo!C2845</f>
        <v>0</v>
      </c>
      <c r="F2841" s="75">
        <f t="shared" si="132"/>
        <v>-0.16017661518942936</v>
      </c>
      <c r="G2841" s="26">
        <f t="shared" si="133"/>
        <v>0</v>
      </c>
      <c r="H2841" s="26">
        <f t="shared" si="134"/>
        <v>0</v>
      </c>
    </row>
    <row r="2842" spans="1:8" x14ac:dyDescent="0.25">
      <c r="A2842" s="12">
        <f>Riesgo!C2846</f>
        <v>0</v>
      </c>
      <c r="F2842" s="75">
        <f t="shared" si="132"/>
        <v>-0.16017661518942936</v>
      </c>
      <c r="G2842" s="26">
        <f t="shared" si="133"/>
        <v>0</v>
      </c>
      <c r="H2842" s="26">
        <f t="shared" si="134"/>
        <v>0</v>
      </c>
    </row>
    <row r="2843" spans="1:8" x14ac:dyDescent="0.25">
      <c r="A2843" s="12">
        <f>Riesgo!C2847</f>
        <v>0</v>
      </c>
      <c r="F2843" s="75">
        <f t="shared" si="132"/>
        <v>-0.16017661518942936</v>
      </c>
      <c r="G2843" s="26">
        <f t="shared" si="133"/>
        <v>0</v>
      </c>
      <c r="H2843" s="26">
        <f t="shared" si="134"/>
        <v>0</v>
      </c>
    </row>
    <row r="2844" spans="1:8" x14ac:dyDescent="0.25">
      <c r="A2844" s="12">
        <f>Riesgo!C2848</f>
        <v>0</v>
      </c>
      <c r="F2844" s="75">
        <f t="shared" si="132"/>
        <v>-0.16017661518942936</v>
      </c>
      <c r="G2844" s="26">
        <f t="shared" si="133"/>
        <v>0</v>
      </c>
      <c r="H2844" s="26">
        <f t="shared" si="134"/>
        <v>0</v>
      </c>
    </row>
    <row r="2845" spans="1:8" x14ac:dyDescent="0.25">
      <c r="A2845" s="12">
        <f>Riesgo!C2849</f>
        <v>0.59684284105896945</v>
      </c>
      <c r="F2845" s="75">
        <f t="shared" si="132"/>
        <v>0.43666622586954007</v>
      </c>
      <c r="G2845" s="26">
        <f t="shared" si="133"/>
        <v>8.3262377479234512E-2</v>
      </c>
      <c r="H2845" s="26">
        <f t="shared" si="134"/>
        <v>3.6357868130782317E-2</v>
      </c>
    </row>
    <row r="2846" spans="1:8" x14ac:dyDescent="0.25">
      <c r="A2846" s="12">
        <f>Riesgo!C2850</f>
        <v>0.61579539858472088</v>
      </c>
      <c r="F2846" s="75">
        <f t="shared" si="132"/>
        <v>0.45561878339529149</v>
      </c>
      <c r="G2846" s="26">
        <f t="shared" si="133"/>
        <v>9.4581208782953674E-2</v>
      </c>
      <c r="H2846" s="26">
        <f t="shared" si="134"/>
        <v>4.3092975277745416E-2</v>
      </c>
    </row>
    <row r="2847" spans="1:8" x14ac:dyDescent="0.25">
      <c r="A2847" s="12">
        <f>Riesgo!C2851</f>
        <v>0.68293668489528614</v>
      </c>
      <c r="F2847" s="75">
        <f t="shared" si="132"/>
        <v>0.52276006970585676</v>
      </c>
      <c r="G2847" s="26">
        <f t="shared" si="133"/>
        <v>0.14285887362781866</v>
      </c>
      <c r="H2847" s="26">
        <f t="shared" si="134"/>
        <v>7.4680914735778661E-2</v>
      </c>
    </row>
    <row r="2848" spans="1:8" x14ac:dyDescent="0.25">
      <c r="A2848" s="12">
        <f>Riesgo!C2852</f>
        <v>0</v>
      </c>
      <c r="F2848" s="75">
        <f t="shared" si="132"/>
        <v>-0.16017661518942936</v>
      </c>
      <c r="G2848" s="26">
        <f t="shared" si="133"/>
        <v>0</v>
      </c>
      <c r="H2848" s="26">
        <f t="shared" si="134"/>
        <v>0</v>
      </c>
    </row>
    <row r="2849" spans="1:8" x14ac:dyDescent="0.25">
      <c r="A2849" s="12">
        <f>Riesgo!C2853</f>
        <v>0</v>
      </c>
      <c r="F2849" s="75">
        <f t="shared" si="132"/>
        <v>-0.16017661518942936</v>
      </c>
      <c r="G2849" s="26">
        <f t="shared" si="133"/>
        <v>0</v>
      </c>
      <c r="H2849" s="26">
        <f t="shared" si="134"/>
        <v>0</v>
      </c>
    </row>
    <row r="2850" spans="1:8" x14ac:dyDescent="0.25">
      <c r="A2850" s="12">
        <f>Riesgo!C2854</f>
        <v>0</v>
      </c>
      <c r="F2850" s="75">
        <f t="shared" si="132"/>
        <v>-0.16017661518942936</v>
      </c>
      <c r="G2850" s="26">
        <f t="shared" si="133"/>
        <v>0</v>
      </c>
      <c r="H2850" s="26">
        <f t="shared" si="134"/>
        <v>0</v>
      </c>
    </row>
    <row r="2851" spans="1:8" x14ac:dyDescent="0.25">
      <c r="A2851" s="12">
        <f>Riesgo!C2855</f>
        <v>0.3575452676452715</v>
      </c>
      <c r="F2851" s="75">
        <f t="shared" si="132"/>
        <v>0.19736865245584215</v>
      </c>
      <c r="G2851" s="26">
        <f t="shared" si="133"/>
        <v>7.6883744692161308E-3</v>
      </c>
      <c r="H2851" s="26">
        <f t="shared" si="134"/>
        <v>1.5174441085650883E-3</v>
      </c>
    </row>
    <row r="2852" spans="1:8" x14ac:dyDescent="0.25">
      <c r="A2852" s="12">
        <f>Riesgo!C2856</f>
        <v>0</v>
      </c>
      <c r="F2852" s="75">
        <f t="shared" si="132"/>
        <v>-0.16017661518942936</v>
      </c>
      <c r="G2852" s="26">
        <f t="shared" si="133"/>
        <v>0</v>
      </c>
      <c r="H2852" s="26">
        <f t="shared" si="134"/>
        <v>0</v>
      </c>
    </row>
    <row r="2853" spans="1:8" x14ac:dyDescent="0.25">
      <c r="A2853" s="12">
        <f>Riesgo!C2857</f>
        <v>0.10527257509379377</v>
      </c>
      <c r="F2853" s="75">
        <f t="shared" si="132"/>
        <v>-5.4904040095635584E-2</v>
      </c>
      <c r="G2853" s="26">
        <f t="shared" si="133"/>
        <v>-1.6550568235430054E-4</v>
      </c>
      <c r="H2853" s="26">
        <f t="shared" si="134"/>
        <v>9.0869306200360437E-6</v>
      </c>
    </row>
    <row r="2854" spans="1:8" x14ac:dyDescent="0.25">
      <c r="A2854" s="12">
        <f>Riesgo!C2858</f>
        <v>0</v>
      </c>
      <c r="F2854" s="75">
        <f t="shared" si="132"/>
        <v>-0.16017661518942936</v>
      </c>
      <c r="G2854" s="26">
        <f t="shared" si="133"/>
        <v>0</v>
      </c>
      <c r="H2854" s="26">
        <f t="shared" si="134"/>
        <v>0</v>
      </c>
    </row>
    <row r="2855" spans="1:8" x14ac:dyDescent="0.25">
      <c r="A2855" s="12">
        <f>Riesgo!C2859</f>
        <v>0</v>
      </c>
      <c r="F2855" s="75">
        <f t="shared" si="132"/>
        <v>-0.16017661518942936</v>
      </c>
      <c r="G2855" s="26">
        <f t="shared" si="133"/>
        <v>0</v>
      </c>
      <c r="H2855" s="26">
        <f t="shared" si="134"/>
        <v>0</v>
      </c>
    </row>
    <row r="2856" spans="1:8" x14ac:dyDescent="0.25">
      <c r="A2856" s="12">
        <f>Riesgo!C2860</f>
        <v>6.3798821691776655E-2</v>
      </c>
      <c r="F2856" s="75">
        <f t="shared" si="132"/>
        <v>-9.63777934976527E-2</v>
      </c>
      <c r="G2856" s="26">
        <f t="shared" si="133"/>
        <v>-8.9522239418772271E-4</v>
      </c>
      <c r="H2856" s="26">
        <f t="shared" si="134"/>
        <v>8.6279559041498591E-5</v>
      </c>
    </row>
    <row r="2857" spans="1:8" x14ac:dyDescent="0.25">
      <c r="A2857" s="12">
        <f>Riesgo!C2861</f>
        <v>0.13796879496710193</v>
      </c>
      <c r="F2857" s="75">
        <f t="shared" si="132"/>
        <v>-2.2207820222327423E-2</v>
      </c>
      <c r="G2857" s="26">
        <f t="shared" si="133"/>
        <v>-1.0952614428575219E-5</v>
      </c>
      <c r="H2857" s="26">
        <f t="shared" si="134"/>
        <v>2.4323369219426784E-7</v>
      </c>
    </row>
    <row r="2858" spans="1:8" x14ac:dyDescent="0.25">
      <c r="A2858" s="12">
        <f>Riesgo!C2862</f>
        <v>0</v>
      </c>
      <c r="F2858" s="75">
        <f t="shared" si="132"/>
        <v>-0.16017661518942936</v>
      </c>
      <c r="G2858" s="26">
        <f t="shared" si="133"/>
        <v>0</v>
      </c>
      <c r="H2858" s="26">
        <f t="shared" si="134"/>
        <v>0</v>
      </c>
    </row>
    <row r="2859" spans="1:8" x14ac:dyDescent="0.25">
      <c r="A2859" s="12">
        <f>Riesgo!C2863</f>
        <v>0</v>
      </c>
      <c r="F2859" s="75">
        <f t="shared" si="132"/>
        <v>-0.16017661518942936</v>
      </c>
      <c r="G2859" s="26">
        <f t="shared" si="133"/>
        <v>0</v>
      </c>
      <c r="H2859" s="26">
        <f t="shared" si="134"/>
        <v>0</v>
      </c>
    </row>
    <row r="2860" spans="1:8" x14ac:dyDescent="0.25">
      <c r="A2860" s="12">
        <f>Riesgo!C2864</f>
        <v>0</v>
      </c>
      <c r="F2860" s="75">
        <f t="shared" si="132"/>
        <v>-0.16017661518942936</v>
      </c>
      <c r="G2860" s="26">
        <f t="shared" si="133"/>
        <v>0</v>
      </c>
      <c r="H2860" s="26">
        <f t="shared" si="134"/>
        <v>0</v>
      </c>
    </row>
    <row r="2861" spans="1:8" x14ac:dyDescent="0.25">
      <c r="A2861" s="12">
        <f>Riesgo!C2865</f>
        <v>0.10450692774684285</v>
      </c>
      <c r="F2861" s="75">
        <f t="shared" si="132"/>
        <v>-5.5669687442586505E-2</v>
      </c>
      <c r="G2861" s="26">
        <f t="shared" si="133"/>
        <v>-1.7252671329342288E-4</v>
      </c>
      <c r="H2861" s="26">
        <f t="shared" si="134"/>
        <v>9.6045082045415867E-6</v>
      </c>
    </row>
    <row r="2862" spans="1:8" x14ac:dyDescent="0.25">
      <c r="A2862" s="12">
        <f>Riesgo!C2866</f>
        <v>0</v>
      </c>
      <c r="F2862" s="75">
        <f t="shared" si="132"/>
        <v>-0.16017661518942936</v>
      </c>
      <c r="G2862" s="26">
        <f t="shared" si="133"/>
        <v>0</v>
      </c>
      <c r="H2862" s="26">
        <f t="shared" si="134"/>
        <v>0</v>
      </c>
    </row>
    <row r="2863" spans="1:8" x14ac:dyDescent="0.25">
      <c r="A2863" s="12">
        <f>Riesgo!C2867</f>
        <v>0.2046649830252488</v>
      </c>
      <c r="F2863" s="75">
        <f t="shared" si="132"/>
        <v>4.4488367835819442E-2</v>
      </c>
      <c r="G2863" s="26">
        <f t="shared" si="133"/>
        <v>8.8052039282587454E-5</v>
      </c>
      <c r="H2863" s="26">
        <f t="shared" si="134"/>
        <v>3.9172915122977739E-6</v>
      </c>
    </row>
    <row r="2864" spans="1:8" x14ac:dyDescent="0.25">
      <c r="A2864" s="12">
        <f>Riesgo!C2868</f>
        <v>0</v>
      </c>
      <c r="F2864" s="75">
        <f t="shared" si="132"/>
        <v>-0.16017661518942936</v>
      </c>
      <c r="G2864" s="26">
        <f t="shared" si="133"/>
        <v>0</v>
      </c>
      <c r="H2864" s="26">
        <f t="shared" si="134"/>
        <v>0</v>
      </c>
    </row>
    <row r="2865" spans="1:8" x14ac:dyDescent="0.25">
      <c r="A2865" s="12">
        <f>Riesgo!C2869</f>
        <v>0</v>
      </c>
      <c r="F2865" s="75">
        <f t="shared" si="132"/>
        <v>-0.16017661518942936</v>
      </c>
      <c r="G2865" s="26">
        <f t="shared" si="133"/>
        <v>0</v>
      </c>
      <c r="H2865" s="26">
        <f t="shared" si="134"/>
        <v>0</v>
      </c>
    </row>
    <row r="2866" spans="1:8" x14ac:dyDescent="0.25">
      <c r="A2866" s="12">
        <f>Riesgo!C2870</f>
        <v>0.59312634564388822</v>
      </c>
      <c r="F2866" s="75">
        <f t="shared" si="132"/>
        <v>0.43294973045445884</v>
      </c>
      <c r="G2866" s="26">
        <f t="shared" si="133"/>
        <v>8.1154465322009414E-2</v>
      </c>
      <c r="H2866" s="26">
        <f t="shared" si="134"/>
        <v>3.5135803886339703E-2</v>
      </c>
    </row>
    <row r="2867" spans="1:8" x14ac:dyDescent="0.25">
      <c r="A2867" s="12">
        <f>Riesgo!C2871</f>
        <v>0</v>
      </c>
      <c r="F2867" s="75">
        <f t="shared" si="132"/>
        <v>-0.16017661518942936</v>
      </c>
      <c r="G2867" s="26">
        <f t="shared" si="133"/>
        <v>0</v>
      </c>
      <c r="H2867" s="26">
        <f t="shared" si="134"/>
        <v>0</v>
      </c>
    </row>
    <row r="2868" spans="1:8" x14ac:dyDescent="0.25">
      <c r="A2868" s="12">
        <f>Riesgo!C2872</f>
        <v>0.78167642377666202</v>
      </c>
      <c r="F2868" s="75">
        <f t="shared" si="132"/>
        <v>0.62149980858723264</v>
      </c>
      <c r="G2868" s="26">
        <f t="shared" si="133"/>
        <v>0.24006176656848971</v>
      </c>
      <c r="H2868" s="26">
        <f t="shared" si="134"/>
        <v>0.14919834197142928</v>
      </c>
    </row>
    <row r="2869" spans="1:8" x14ac:dyDescent="0.25">
      <c r="A2869" s="12">
        <f>Riesgo!C2873</f>
        <v>0</v>
      </c>
      <c r="F2869" s="75">
        <f t="shared" si="132"/>
        <v>-0.16017661518942936</v>
      </c>
      <c r="G2869" s="26">
        <f t="shared" si="133"/>
        <v>0</v>
      </c>
      <c r="H2869" s="26">
        <f t="shared" si="134"/>
        <v>0</v>
      </c>
    </row>
    <row r="2870" spans="1:8" x14ac:dyDescent="0.25">
      <c r="A2870" s="12">
        <f>Riesgo!C2874</f>
        <v>0</v>
      </c>
      <c r="F2870" s="75">
        <f t="shared" si="132"/>
        <v>-0.16017661518942936</v>
      </c>
      <c r="G2870" s="26">
        <f t="shared" si="133"/>
        <v>0</v>
      </c>
      <c r="H2870" s="26">
        <f t="shared" si="134"/>
        <v>0</v>
      </c>
    </row>
    <row r="2871" spans="1:8" x14ac:dyDescent="0.25">
      <c r="A2871" s="12">
        <f>Riesgo!C2875</f>
        <v>7.3133289910460475E-2</v>
      </c>
      <c r="F2871" s="75">
        <f t="shared" si="132"/>
        <v>-8.704332527896888E-2</v>
      </c>
      <c r="G2871" s="26">
        <f t="shared" si="133"/>
        <v>-6.5948727710869856E-4</v>
      </c>
      <c r="H2871" s="26">
        <f t="shared" si="134"/>
        <v>5.7403965578713942E-5</v>
      </c>
    </row>
    <row r="2872" spans="1:8" x14ac:dyDescent="0.25">
      <c r="A2872" s="12">
        <f>Riesgo!C2876</f>
        <v>0</v>
      </c>
      <c r="F2872" s="75">
        <f t="shared" si="132"/>
        <v>-0.16017661518942936</v>
      </c>
      <c r="G2872" s="26">
        <f t="shared" si="133"/>
        <v>0</v>
      </c>
      <c r="H2872" s="26">
        <f t="shared" si="134"/>
        <v>0</v>
      </c>
    </row>
    <row r="2873" spans="1:8" x14ac:dyDescent="0.25">
      <c r="A2873" s="12">
        <f>Riesgo!C2877</f>
        <v>0.52824314457980259</v>
      </c>
      <c r="F2873" s="75">
        <f t="shared" si="132"/>
        <v>0.36806652939037321</v>
      </c>
      <c r="G2873" s="26">
        <f t="shared" si="133"/>
        <v>4.9863065915260574E-2</v>
      </c>
      <c r="H2873" s="26">
        <f t="shared" si="134"/>
        <v>1.8352925616193373E-2</v>
      </c>
    </row>
    <row r="2874" spans="1:8" x14ac:dyDescent="0.25">
      <c r="A2874" s="12">
        <f>Riesgo!C2878</f>
        <v>0.29816397990725818</v>
      </c>
      <c r="F2874" s="75">
        <f t="shared" si="132"/>
        <v>0.13798736471782883</v>
      </c>
      <c r="G2874" s="26">
        <f t="shared" si="133"/>
        <v>2.6273501871522265E-3</v>
      </c>
      <c r="H2874" s="26">
        <f t="shared" si="134"/>
        <v>3.6254112851603009E-4</v>
      </c>
    </row>
    <row r="2875" spans="1:8" x14ac:dyDescent="0.25">
      <c r="A2875" s="12">
        <f>Riesgo!C2879</f>
        <v>0</v>
      </c>
      <c r="F2875" s="75">
        <f t="shared" si="132"/>
        <v>-0.16017661518942936</v>
      </c>
      <c r="G2875" s="26">
        <f t="shared" si="133"/>
        <v>0</v>
      </c>
      <c r="H2875" s="26">
        <f t="shared" si="134"/>
        <v>0</v>
      </c>
    </row>
    <row r="2876" spans="1:8" x14ac:dyDescent="0.25">
      <c r="A2876" s="12">
        <f>Riesgo!C2880</f>
        <v>0.73716975239245408</v>
      </c>
      <c r="F2876" s="75">
        <f t="shared" si="132"/>
        <v>0.5769931372030247</v>
      </c>
      <c r="G2876" s="26">
        <f t="shared" si="133"/>
        <v>0.19209317860912373</v>
      </c>
      <c r="H2876" s="26">
        <f t="shared" si="134"/>
        <v>0.11083644576097926</v>
      </c>
    </row>
    <row r="2877" spans="1:8" x14ac:dyDescent="0.25">
      <c r="A2877" s="12">
        <f>Riesgo!C2881</f>
        <v>0</v>
      </c>
      <c r="F2877" s="75">
        <f t="shared" si="132"/>
        <v>-0.16017661518942936</v>
      </c>
      <c r="G2877" s="26">
        <f t="shared" si="133"/>
        <v>0</v>
      </c>
      <c r="H2877" s="26">
        <f t="shared" si="134"/>
        <v>0</v>
      </c>
    </row>
    <row r="2878" spans="1:8" x14ac:dyDescent="0.25">
      <c r="A2878" s="12">
        <f>Riesgo!C2882</f>
        <v>0.18672638589228999</v>
      </c>
      <c r="F2878" s="75">
        <f t="shared" si="132"/>
        <v>2.6549770702860631E-2</v>
      </c>
      <c r="G2878" s="26">
        <f t="shared" si="133"/>
        <v>1.8714676482807408E-5</v>
      </c>
      <c r="H2878" s="26">
        <f t="shared" si="134"/>
        <v>4.9687036939675504E-7</v>
      </c>
    </row>
    <row r="2879" spans="1:8" x14ac:dyDescent="0.25">
      <c r="A2879" s="12">
        <f>Riesgo!C2883</f>
        <v>0</v>
      </c>
      <c r="F2879" s="75">
        <f t="shared" si="132"/>
        <v>-0.16017661518942936</v>
      </c>
      <c r="G2879" s="26">
        <f t="shared" si="133"/>
        <v>0</v>
      </c>
      <c r="H2879" s="26">
        <f t="shared" si="134"/>
        <v>0</v>
      </c>
    </row>
    <row r="2880" spans="1:8" x14ac:dyDescent="0.25">
      <c r="A2880" s="12">
        <f>Riesgo!C2884</f>
        <v>0</v>
      </c>
      <c r="F2880" s="75">
        <f t="shared" si="132"/>
        <v>-0.16017661518942936</v>
      </c>
      <c r="G2880" s="26">
        <f t="shared" si="133"/>
        <v>0</v>
      </c>
      <c r="H2880" s="26">
        <f t="shared" si="134"/>
        <v>0</v>
      </c>
    </row>
    <row r="2881" spans="1:8" x14ac:dyDescent="0.25">
      <c r="A2881" s="12">
        <f>Riesgo!C2885</f>
        <v>0.18352805660059299</v>
      </c>
      <c r="F2881" s="75">
        <f t="shared" si="132"/>
        <v>2.3351441411163631E-2</v>
      </c>
      <c r="G2881" s="26">
        <f t="shared" si="133"/>
        <v>1.2733303189937996E-5</v>
      </c>
      <c r="H2881" s="26">
        <f t="shared" si="134"/>
        <v>2.9734098341042008E-7</v>
      </c>
    </row>
    <row r="2882" spans="1:8" x14ac:dyDescent="0.25">
      <c r="A2882" s="12">
        <f>Riesgo!C2886</f>
        <v>0.79955909426522942</v>
      </c>
      <c r="F2882" s="75">
        <f t="shared" si="132"/>
        <v>0.63938247907580004</v>
      </c>
      <c r="G2882" s="26">
        <f t="shared" si="133"/>
        <v>0.26138592221047885</v>
      </c>
      <c r="H2882" s="26">
        <f t="shared" si="134"/>
        <v>0.1671255789384502</v>
      </c>
    </row>
    <row r="2883" spans="1:8" x14ac:dyDescent="0.25">
      <c r="A2883" s="12">
        <f>Riesgo!C2887</f>
        <v>0.27399599863541274</v>
      </c>
      <c r="F2883" s="75">
        <f t="shared" ref="F2883:F2946" si="135">A2883-$D$4</f>
        <v>0.11381938344598339</v>
      </c>
      <c r="G2883" s="26">
        <f t="shared" ref="G2883:G2946" si="136">IF(A2883=0,0,(A2883-D$4)^3)</f>
        <v>1.4745132727400035E-3</v>
      </c>
      <c r="H2883" s="26">
        <f t="shared" ref="H2883:H2946" si="137">IF(A2883=0,0,(A2883-D$4)^4)</f>
        <v>1.6782819158618633E-4</v>
      </c>
    </row>
    <row r="2884" spans="1:8" x14ac:dyDescent="0.25">
      <c r="A2884" s="12">
        <f>Riesgo!C2888</f>
        <v>0.2617774960503344</v>
      </c>
      <c r="F2884" s="75">
        <f t="shared" si="135"/>
        <v>0.10160088086090505</v>
      </c>
      <c r="G2884" s="26">
        <f t="shared" si="136"/>
        <v>1.0487993744551318E-3</v>
      </c>
      <c r="H2884" s="26">
        <f t="shared" si="137"/>
        <v>1.065589402910076E-4</v>
      </c>
    </row>
    <row r="2885" spans="1:8" x14ac:dyDescent="0.25">
      <c r="A2885" s="12">
        <f>Riesgo!C2889</f>
        <v>0</v>
      </c>
      <c r="F2885" s="75">
        <f t="shared" si="135"/>
        <v>-0.16017661518942936</v>
      </c>
      <c r="G2885" s="26">
        <f t="shared" si="136"/>
        <v>0</v>
      </c>
      <c r="H2885" s="26">
        <f t="shared" si="137"/>
        <v>0</v>
      </c>
    </row>
    <row r="2886" spans="1:8" x14ac:dyDescent="0.25">
      <c r="A2886" s="12">
        <f>Riesgo!C2890</f>
        <v>0.46007340016367382</v>
      </c>
      <c r="F2886" s="75">
        <f t="shared" si="135"/>
        <v>0.29989678497424443</v>
      </c>
      <c r="G2886" s="26">
        <f t="shared" si="136"/>
        <v>2.6972141529953801E-2</v>
      </c>
      <c r="H2886" s="26">
        <f t="shared" si="137"/>
        <v>8.088858528703443E-3</v>
      </c>
    </row>
    <row r="2887" spans="1:8" x14ac:dyDescent="0.25">
      <c r="A2887" s="12">
        <f>Riesgo!C2891</f>
        <v>0</v>
      </c>
      <c r="F2887" s="75">
        <f t="shared" si="135"/>
        <v>-0.16017661518942936</v>
      </c>
      <c r="G2887" s="26">
        <f t="shared" si="136"/>
        <v>0</v>
      </c>
      <c r="H2887" s="26">
        <f t="shared" si="137"/>
        <v>0</v>
      </c>
    </row>
    <row r="2888" spans="1:8" x14ac:dyDescent="0.25">
      <c r="A2888" s="12">
        <f>Riesgo!C2892</f>
        <v>0</v>
      </c>
      <c r="F2888" s="75">
        <f t="shared" si="135"/>
        <v>-0.16017661518942936</v>
      </c>
      <c r="G2888" s="26">
        <f t="shared" si="136"/>
        <v>0</v>
      </c>
      <c r="H2888" s="26">
        <f t="shared" si="137"/>
        <v>0</v>
      </c>
    </row>
    <row r="2889" spans="1:8" x14ac:dyDescent="0.25">
      <c r="A2889" s="12">
        <f>Riesgo!C2893</f>
        <v>0.20938479617536593</v>
      </c>
      <c r="F2889" s="75">
        <f t="shared" si="135"/>
        <v>4.9208180985936573E-2</v>
      </c>
      <c r="G2889" s="26">
        <f t="shared" si="136"/>
        <v>1.1915490754459123E-4</v>
      </c>
      <c r="H2889" s="26">
        <f t="shared" si="137"/>
        <v>5.8633962558167838E-6</v>
      </c>
    </row>
    <row r="2890" spans="1:8" x14ac:dyDescent="0.25">
      <c r="A2890" s="12">
        <f>Riesgo!C2894</f>
        <v>0</v>
      </c>
      <c r="F2890" s="75">
        <f t="shared" si="135"/>
        <v>-0.16017661518942936</v>
      </c>
      <c r="G2890" s="26">
        <f t="shared" si="136"/>
        <v>0</v>
      </c>
      <c r="H2890" s="26">
        <f t="shared" si="137"/>
        <v>0</v>
      </c>
    </row>
    <row r="2891" spans="1:8" x14ac:dyDescent="0.25">
      <c r="A2891" s="12">
        <f>Riesgo!C2895</f>
        <v>0.11831762732735145</v>
      </c>
      <c r="F2891" s="75">
        <f t="shared" si="135"/>
        <v>-4.1858987862077909E-2</v>
      </c>
      <c r="G2891" s="26">
        <f t="shared" si="136"/>
        <v>-7.3344266399474496E-5</v>
      </c>
      <c r="H2891" s="26">
        <f t="shared" si="137"/>
        <v>3.0701167569686117E-6</v>
      </c>
    </row>
    <row r="2892" spans="1:8" x14ac:dyDescent="0.25">
      <c r="A2892" s="12">
        <f>Riesgo!C2896</f>
        <v>0</v>
      </c>
      <c r="F2892" s="75">
        <f t="shared" si="135"/>
        <v>-0.16017661518942936</v>
      </c>
      <c r="G2892" s="26">
        <f t="shared" si="136"/>
        <v>0</v>
      </c>
      <c r="H2892" s="26">
        <f t="shared" si="137"/>
        <v>0</v>
      </c>
    </row>
    <row r="2893" spans="1:8" x14ac:dyDescent="0.25">
      <c r="A2893" s="12">
        <f>Riesgo!C2897</f>
        <v>0.47612872287281788</v>
      </c>
      <c r="F2893" s="75">
        <f t="shared" si="135"/>
        <v>0.31595210768338855</v>
      </c>
      <c r="G2893" s="26">
        <f t="shared" si="136"/>
        <v>3.1540151168790435E-2</v>
      </c>
      <c r="H2893" s="26">
        <f t="shared" si="137"/>
        <v>9.965177238432028E-3</v>
      </c>
    </row>
    <row r="2894" spans="1:8" x14ac:dyDescent="0.25">
      <c r="A2894" s="12">
        <f>Riesgo!C2898</f>
        <v>1</v>
      </c>
      <c r="F2894" s="75">
        <f t="shared" si="135"/>
        <v>0.83982338481057062</v>
      </c>
      <c r="G2894" s="26">
        <f t="shared" si="136"/>
        <v>0.59233021956767806</v>
      </c>
      <c r="H2894" s="26">
        <f t="shared" si="137"/>
        <v>0.49745276992291593</v>
      </c>
    </row>
    <row r="2895" spans="1:8" x14ac:dyDescent="0.25">
      <c r="A2895" s="12">
        <f>Riesgo!C2899</f>
        <v>0</v>
      </c>
      <c r="F2895" s="75">
        <f t="shared" si="135"/>
        <v>-0.16017661518942936</v>
      </c>
      <c r="G2895" s="26">
        <f t="shared" si="136"/>
        <v>0</v>
      </c>
      <c r="H2895" s="26">
        <f t="shared" si="137"/>
        <v>0</v>
      </c>
    </row>
    <row r="2896" spans="1:8" x14ac:dyDescent="0.25">
      <c r="A2896" s="12">
        <f>Riesgo!C2900</f>
        <v>1</v>
      </c>
      <c r="F2896" s="75">
        <f t="shared" si="135"/>
        <v>0.83982338481057062</v>
      </c>
      <c r="G2896" s="26">
        <f t="shared" si="136"/>
        <v>0.59233021956767806</v>
      </c>
      <c r="H2896" s="26">
        <f t="shared" si="137"/>
        <v>0.49745276992291593</v>
      </c>
    </row>
    <row r="2897" spans="1:8" x14ac:dyDescent="0.25">
      <c r="A2897" s="12">
        <f>Riesgo!C2901</f>
        <v>0.96258560784384217</v>
      </c>
      <c r="F2897" s="75">
        <f t="shared" si="135"/>
        <v>0.80240899265441279</v>
      </c>
      <c r="G2897" s="26">
        <f t="shared" si="136"/>
        <v>0.51663920766591021</v>
      </c>
      <c r="H2897" s="26">
        <f t="shared" si="137"/>
        <v>0.41455594618897701</v>
      </c>
    </row>
    <row r="2898" spans="1:8" x14ac:dyDescent="0.25">
      <c r="A2898" s="12">
        <f>Riesgo!C2902</f>
        <v>0</v>
      </c>
      <c r="F2898" s="75">
        <f t="shared" si="135"/>
        <v>-0.16017661518942936</v>
      </c>
      <c r="G2898" s="26">
        <f t="shared" si="136"/>
        <v>0</v>
      </c>
      <c r="H2898" s="26">
        <f t="shared" si="137"/>
        <v>0</v>
      </c>
    </row>
    <row r="2899" spans="1:8" x14ac:dyDescent="0.25">
      <c r="A2899" s="12">
        <f>Riesgo!C2903</f>
        <v>0</v>
      </c>
      <c r="F2899" s="75">
        <f t="shared" si="135"/>
        <v>-0.16017661518942936</v>
      </c>
      <c r="G2899" s="26">
        <f t="shared" si="136"/>
        <v>0</v>
      </c>
      <c r="H2899" s="26">
        <f t="shared" si="137"/>
        <v>0</v>
      </c>
    </row>
    <row r="2900" spans="1:8" x14ac:dyDescent="0.25">
      <c r="A2900" s="12">
        <f>Riesgo!C2904</f>
        <v>0.2916461917896716</v>
      </c>
      <c r="F2900" s="75">
        <f t="shared" si="135"/>
        <v>0.13146957660024225</v>
      </c>
      <c r="G2900" s="26">
        <f t="shared" si="136"/>
        <v>2.2723529730110511E-3</v>
      </c>
      <c r="H2900" s="26">
        <f t="shared" si="137"/>
        <v>2.9874528324806454E-4</v>
      </c>
    </row>
    <row r="2901" spans="1:8" x14ac:dyDescent="0.25">
      <c r="A2901" s="12">
        <f>Riesgo!C2905</f>
        <v>0.78510017455095471</v>
      </c>
      <c r="F2901" s="75">
        <f t="shared" si="135"/>
        <v>0.62492355936152533</v>
      </c>
      <c r="G2901" s="26">
        <f t="shared" si="136"/>
        <v>0.24405105708228686</v>
      </c>
      <c r="H2901" s="26">
        <f t="shared" si="137"/>
        <v>0.15251325525780549</v>
      </c>
    </row>
    <row r="2902" spans="1:8" x14ac:dyDescent="0.25">
      <c r="A2902" s="12">
        <f>Riesgo!C2906</f>
        <v>0.16447990821958933</v>
      </c>
      <c r="F2902" s="75">
        <f t="shared" si="135"/>
        <v>4.3032930301599714E-3</v>
      </c>
      <c r="G2902" s="26">
        <f t="shared" si="136"/>
        <v>7.9689804306897889E-8</v>
      </c>
      <c r="H2902" s="26">
        <f t="shared" si="137"/>
        <v>3.4292857944868578E-10</v>
      </c>
    </row>
    <row r="2903" spans="1:8" x14ac:dyDescent="0.25">
      <c r="A2903" s="12">
        <f>Riesgo!C2907</f>
        <v>0</v>
      </c>
      <c r="F2903" s="75">
        <f t="shared" si="135"/>
        <v>-0.16017661518942936</v>
      </c>
      <c r="G2903" s="26">
        <f t="shared" si="136"/>
        <v>0</v>
      </c>
      <c r="H2903" s="26">
        <f t="shared" si="137"/>
        <v>0</v>
      </c>
    </row>
    <row r="2904" spans="1:8" x14ac:dyDescent="0.25">
      <c r="A2904" s="12">
        <f>Riesgo!C2908</f>
        <v>0.236758272395621</v>
      </c>
      <c r="F2904" s="75">
        <f t="shared" si="135"/>
        <v>7.6581657206191645E-2</v>
      </c>
      <c r="G2904" s="26">
        <f t="shared" si="136"/>
        <v>4.491322909821818E-4</v>
      </c>
      <c r="H2904" s="26">
        <f t="shared" si="137"/>
        <v>3.4395295148228969E-5</v>
      </c>
    </row>
    <row r="2905" spans="1:8" x14ac:dyDescent="0.25">
      <c r="A2905" s="12">
        <f>Riesgo!C2909</f>
        <v>0</v>
      </c>
      <c r="F2905" s="75">
        <f t="shared" si="135"/>
        <v>-0.16017661518942936</v>
      </c>
      <c r="G2905" s="26">
        <f t="shared" si="136"/>
        <v>0</v>
      </c>
      <c r="H2905" s="26">
        <f t="shared" si="137"/>
        <v>0</v>
      </c>
    </row>
    <row r="2906" spans="1:8" x14ac:dyDescent="0.25">
      <c r="A2906" s="12">
        <f>Riesgo!C2910</f>
        <v>0</v>
      </c>
      <c r="F2906" s="75">
        <f t="shared" si="135"/>
        <v>-0.16017661518942936</v>
      </c>
      <c r="G2906" s="26">
        <f t="shared" si="136"/>
        <v>0</v>
      </c>
      <c r="H2906" s="26">
        <f t="shared" si="137"/>
        <v>0</v>
      </c>
    </row>
    <row r="2907" spans="1:8" x14ac:dyDescent="0.25">
      <c r="A2907" s="12">
        <f>Riesgo!C2911</f>
        <v>0.24979693308517698</v>
      </c>
      <c r="F2907" s="75">
        <f t="shared" si="135"/>
        <v>8.962031789574762E-2</v>
      </c>
      <c r="G2907" s="26">
        <f t="shared" si="136"/>
        <v>7.1981259292734265E-4</v>
      </c>
      <c r="H2907" s="26">
        <f t="shared" si="137"/>
        <v>6.4509833403510823E-5</v>
      </c>
    </row>
    <row r="2908" spans="1:8" x14ac:dyDescent="0.25">
      <c r="A2908" s="12">
        <f>Riesgo!C2912</f>
        <v>0.17117993207187585</v>
      </c>
      <c r="F2908" s="75">
        <f t="shared" si="135"/>
        <v>1.100331688244649E-2</v>
      </c>
      <c r="G2908" s="26">
        <f t="shared" si="136"/>
        <v>1.3322043914209697E-6</v>
      </c>
      <c r="H2908" s="26">
        <f t="shared" si="137"/>
        <v>1.465866707099171E-8</v>
      </c>
    </row>
    <row r="2909" spans="1:8" x14ac:dyDescent="0.25">
      <c r="A2909" s="12">
        <f>Riesgo!C2913</f>
        <v>9.24495957473742E-2</v>
      </c>
      <c r="F2909" s="75">
        <f t="shared" si="135"/>
        <v>-6.7727019442055156E-2</v>
      </c>
      <c r="G2909" s="26">
        <f t="shared" si="136"/>
        <v>-3.1066039510866203E-4</v>
      </c>
      <c r="H2909" s="26">
        <f t="shared" si="137"/>
        <v>2.1040102619400887E-5</v>
      </c>
    </row>
    <row r="2910" spans="1:8" x14ac:dyDescent="0.25">
      <c r="A2910" s="12">
        <f>Riesgo!C2914</f>
        <v>0.56358416009043721</v>
      </c>
      <c r="F2910" s="75">
        <f t="shared" si="135"/>
        <v>0.40340754490100783</v>
      </c>
      <c r="G2910" s="26">
        <f t="shared" si="136"/>
        <v>6.5649594753424856E-2</v>
      </c>
      <c r="H2910" s="26">
        <f t="shared" si="137"/>
        <v>2.6483541843225204E-2</v>
      </c>
    </row>
    <row r="2911" spans="1:8" x14ac:dyDescent="0.25">
      <c r="A2911" s="12">
        <f>Riesgo!C2915</f>
        <v>0</v>
      </c>
      <c r="F2911" s="75">
        <f t="shared" si="135"/>
        <v>-0.16017661518942936</v>
      </c>
      <c r="G2911" s="26">
        <f t="shared" si="136"/>
        <v>0</v>
      </c>
      <c r="H2911" s="26">
        <f t="shared" si="137"/>
        <v>0</v>
      </c>
    </row>
    <row r="2912" spans="1:8" x14ac:dyDescent="0.25">
      <c r="A2912" s="12">
        <f>Riesgo!C2916</f>
        <v>0.188960161945884</v>
      </c>
      <c r="F2912" s="75">
        <f t="shared" si="135"/>
        <v>2.8783546756454642E-2</v>
      </c>
      <c r="G2912" s="26">
        <f t="shared" si="136"/>
        <v>2.3846954449844051E-5</v>
      </c>
      <c r="H2912" s="26">
        <f t="shared" si="137"/>
        <v>6.8639992840613044E-7</v>
      </c>
    </row>
    <row r="2913" spans="1:8" x14ac:dyDescent="0.25">
      <c r="A2913" s="12">
        <f>Riesgo!C2917</f>
        <v>0</v>
      </c>
      <c r="F2913" s="75">
        <f t="shared" si="135"/>
        <v>-0.16017661518942936</v>
      </c>
      <c r="G2913" s="26">
        <f t="shared" si="136"/>
        <v>0</v>
      </c>
      <c r="H2913" s="26">
        <f t="shared" si="137"/>
        <v>0</v>
      </c>
    </row>
    <row r="2914" spans="1:8" x14ac:dyDescent="0.25">
      <c r="A2914" s="12">
        <f>Riesgo!C2918</f>
        <v>0</v>
      </c>
      <c r="F2914" s="75">
        <f t="shared" si="135"/>
        <v>-0.16017661518942936</v>
      </c>
      <c r="G2914" s="26">
        <f t="shared" si="136"/>
        <v>0</v>
      </c>
      <c r="H2914" s="26">
        <f t="shared" si="137"/>
        <v>0</v>
      </c>
    </row>
    <row r="2915" spans="1:8" x14ac:dyDescent="0.25">
      <c r="A2915" s="12">
        <f>Riesgo!C2919</f>
        <v>0</v>
      </c>
      <c r="F2915" s="75">
        <f t="shared" si="135"/>
        <v>-0.16017661518942936</v>
      </c>
      <c r="G2915" s="26">
        <f t="shared" si="136"/>
        <v>0</v>
      </c>
      <c r="H2915" s="26">
        <f t="shared" si="137"/>
        <v>0</v>
      </c>
    </row>
    <row r="2916" spans="1:8" x14ac:dyDescent="0.25">
      <c r="A2916" s="12">
        <f>Riesgo!C2920</f>
        <v>0</v>
      </c>
      <c r="F2916" s="75">
        <f t="shared" si="135"/>
        <v>-0.16017661518942936</v>
      </c>
      <c r="G2916" s="26">
        <f t="shared" si="136"/>
        <v>0</v>
      </c>
      <c r="H2916" s="26">
        <f t="shared" si="137"/>
        <v>0</v>
      </c>
    </row>
    <row r="2917" spans="1:8" x14ac:dyDescent="0.25">
      <c r="A2917" s="12">
        <f>Riesgo!C2921</f>
        <v>0</v>
      </c>
      <c r="F2917" s="75">
        <f t="shared" si="135"/>
        <v>-0.16017661518942936</v>
      </c>
      <c r="G2917" s="26">
        <f t="shared" si="136"/>
        <v>0</v>
      </c>
      <c r="H2917" s="26">
        <f t="shared" si="137"/>
        <v>0</v>
      </c>
    </row>
    <row r="2918" spans="1:8" x14ac:dyDescent="0.25">
      <c r="A2918" s="12">
        <f>Riesgo!C2922</f>
        <v>0</v>
      </c>
      <c r="F2918" s="75">
        <f t="shared" si="135"/>
        <v>-0.16017661518942936</v>
      </c>
      <c r="G2918" s="26">
        <f t="shared" si="136"/>
        <v>0</v>
      </c>
      <c r="H2918" s="26">
        <f t="shared" si="137"/>
        <v>0</v>
      </c>
    </row>
    <row r="2919" spans="1:8" x14ac:dyDescent="0.25">
      <c r="A2919" s="12">
        <f>Riesgo!C2923</f>
        <v>6.8561409027390788E-2</v>
      </c>
      <c r="F2919" s="75">
        <f t="shared" si="135"/>
        <v>-9.1615206162038568E-2</v>
      </c>
      <c r="G2919" s="26">
        <f t="shared" si="136"/>
        <v>-7.689581241896587E-4</v>
      </c>
      <c r="H2919" s="26">
        <f t="shared" si="137"/>
        <v>7.0448257077610027E-5</v>
      </c>
    </row>
    <row r="2920" spans="1:8" x14ac:dyDescent="0.25">
      <c r="A2920" s="12">
        <f>Riesgo!C2924</f>
        <v>0</v>
      </c>
      <c r="F2920" s="75">
        <f t="shared" si="135"/>
        <v>-0.16017661518942936</v>
      </c>
      <c r="G2920" s="26">
        <f t="shared" si="136"/>
        <v>0</v>
      </c>
      <c r="H2920" s="26">
        <f t="shared" si="137"/>
        <v>0</v>
      </c>
    </row>
    <row r="2921" spans="1:8" x14ac:dyDescent="0.25">
      <c r="A2921" s="12">
        <f>Riesgo!C2925</f>
        <v>0</v>
      </c>
      <c r="F2921" s="75">
        <f t="shared" si="135"/>
        <v>-0.16017661518942936</v>
      </c>
      <c r="G2921" s="26">
        <f t="shared" si="136"/>
        <v>0</v>
      </c>
      <c r="H2921" s="26">
        <f t="shared" si="137"/>
        <v>0</v>
      </c>
    </row>
    <row r="2922" spans="1:8" x14ac:dyDescent="0.25">
      <c r="A2922" s="12">
        <f>Riesgo!C2926</f>
        <v>4.1938581042146934E-2</v>
      </c>
      <c r="F2922" s="75">
        <f t="shared" si="135"/>
        <v>-0.11823803414728243</v>
      </c>
      <c r="G2922" s="26">
        <f t="shared" si="136"/>
        <v>-1.6529952336177235E-3</v>
      </c>
      <c r="H2922" s="26">
        <f t="shared" si="137"/>
        <v>1.9544690687778749E-4</v>
      </c>
    </row>
    <row r="2923" spans="1:8" x14ac:dyDescent="0.25">
      <c r="A2923" s="12">
        <f>Riesgo!C2927</f>
        <v>0.2718931903760794</v>
      </c>
      <c r="F2923" s="75">
        <f t="shared" si="135"/>
        <v>0.11171657518665004</v>
      </c>
      <c r="G2923" s="26">
        <f t="shared" si="136"/>
        <v>1.3942891254105458E-3</v>
      </c>
      <c r="H2923" s="26">
        <f t="shared" si="137"/>
        <v>1.5576520591085579E-4</v>
      </c>
    </row>
    <row r="2924" spans="1:8" x14ac:dyDescent="0.25">
      <c r="A2924" s="12">
        <f>Riesgo!C2928</f>
        <v>0.60949919245585105</v>
      </c>
      <c r="F2924" s="75">
        <f t="shared" si="135"/>
        <v>0.44932257726642166</v>
      </c>
      <c r="G2924" s="26">
        <f t="shared" si="136"/>
        <v>9.0714084895586772E-2</v>
      </c>
      <c r="H2924" s="26">
        <f t="shared" si="137"/>
        <v>4.0759886419650018E-2</v>
      </c>
    </row>
    <row r="2925" spans="1:8" x14ac:dyDescent="0.25">
      <c r="A2925" s="12">
        <f>Riesgo!C2929</f>
        <v>0.10226066881465765</v>
      </c>
      <c r="F2925" s="75">
        <f t="shared" si="135"/>
        <v>-5.791594637477171E-2</v>
      </c>
      <c r="G2925" s="26">
        <f t="shared" si="136"/>
        <v>-1.9426495953242927E-4</v>
      </c>
      <c r="H2925" s="26">
        <f t="shared" si="137"/>
        <v>1.1251038978777371E-5</v>
      </c>
    </row>
    <row r="2926" spans="1:8" x14ac:dyDescent="0.25">
      <c r="A2926" s="12">
        <f>Riesgo!C2930</f>
        <v>0</v>
      </c>
      <c r="F2926" s="75">
        <f t="shared" si="135"/>
        <v>-0.16017661518942936</v>
      </c>
      <c r="G2926" s="26">
        <f t="shared" si="136"/>
        <v>0</v>
      </c>
      <c r="H2926" s="26">
        <f t="shared" si="137"/>
        <v>0</v>
      </c>
    </row>
    <row r="2927" spans="1:8" x14ac:dyDescent="0.25">
      <c r="A2927" s="12">
        <f>Riesgo!C2931</f>
        <v>1</v>
      </c>
      <c r="F2927" s="75">
        <f t="shared" si="135"/>
        <v>0.83982338481057062</v>
      </c>
      <c r="G2927" s="26">
        <f t="shared" si="136"/>
        <v>0.59233021956767806</v>
      </c>
      <c r="H2927" s="26">
        <f t="shared" si="137"/>
        <v>0.49745276992291593</v>
      </c>
    </row>
    <row r="2928" spans="1:8" x14ac:dyDescent="0.25">
      <c r="A2928" s="12">
        <f>Riesgo!C2932</f>
        <v>0</v>
      </c>
      <c r="F2928" s="75">
        <f t="shared" si="135"/>
        <v>-0.16017661518942936</v>
      </c>
      <c r="G2928" s="26">
        <f t="shared" si="136"/>
        <v>0</v>
      </c>
      <c r="H2928" s="26">
        <f t="shared" si="137"/>
        <v>0</v>
      </c>
    </row>
    <row r="2929" spans="1:8" x14ac:dyDescent="0.25">
      <c r="A2929" s="12">
        <f>Riesgo!C2933</f>
        <v>0.3645447432070561</v>
      </c>
      <c r="F2929" s="75">
        <f t="shared" si="135"/>
        <v>0.20436812801762674</v>
      </c>
      <c r="G2929" s="26">
        <f t="shared" si="136"/>
        <v>8.5357070337939885E-3</v>
      </c>
      <c r="H2929" s="26">
        <f t="shared" si="137"/>
        <v>1.7444264678033669E-3</v>
      </c>
    </row>
    <row r="2930" spans="1:8" x14ac:dyDescent="0.25">
      <c r="A2930" s="12">
        <f>Riesgo!C2934</f>
        <v>0</v>
      </c>
      <c r="F2930" s="75">
        <f t="shared" si="135"/>
        <v>-0.16017661518942936</v>
      </c>
      <c r="G2930" s="26">
        <f t="shared" si="136"/>
        <v>0</v>
      </c>
      <c r="H2930" s="26">
        <f t="shared" si="137"/>
        <v>0</v>
      </c>
    </row>
    <row r="2931" spans="1:8" x14ac:dyDescent="0.25">
      <c r="A2931" s="12">
        <f>Riesgo!C2935</f>
        <v>5.1625850686949921E-2</v>
      </c>
      <c r="F2931" s="75">
        <f t="shared" si="135"/>
        <v>-0.10855076450247944</v>
      </c>
      <c r="G2931" s="26">
        <f t="shared" si="136"/>
        <v>-1.2790828011985615E-3</v>
      </c>
      <c r="H2931" s="26">
        <f t="shared" si="137"/>
        <v>1.3884541593207677E-4</v>
      </c>
    </row>
    <row r="2932" spans="1:8" x14ac:dyDescent="0.25">
      <c r="A2932" s="12">
        <f>Riesgo!C2936</f>
        <v>0.45940868639492338</v>
      </c>
      <c r="F2932" s="75">
        <f t="shared" si="135"/>
        <v>0.299232071205494</v>
      </c>
      <c r="G2932" s="26">
        <f t="shared" si="136"/>
        <v>2.6793189515794621E-2</v>
      </c>
      <c r="H2932" s="26">
        <f t="shared" si="137"/>
        <v>8.017381593012551E-3</v>
      </c>
    </row>
    <row r="2933" spans="1:8" x14ac:dyDescent="0.25">
      <c r="A2933" s="12">
        <f>Riesgo!C2937</f>
        <v>0.17173434919095598</v>
      </c>
      <c r="F2933" s="75">
        <f t="shared" si="135"/>
        <v>1.1557734001526626E-2</v>
      </c>
      <c r="G2933" s="26">
        <f t="shared" si="136"/>
        <v>1.5438961534606884E-6</v>
      </c>
      <c r="H2933" s="26">
        <f t="shared" si="137"/>
        <v>1.7843941067678768E-8</v>
      </c>
    </row>
    <row r="2934" spans="1:8" x14ac:dyDescent="0.25">
      <c r="A2934" s="12">
        <f>Riesgo!C2938</f>
        <v>0</v>
      </c>
      <c r="F2934" s="75">
        <f t="shared" si="135"/>
        <v>-0.16017661518942936</v>
      </c>
      <c r="G2934" s="26">
        <f t="shared" si="136"/>
        <v>0</v>
      </c>
      <c r="H2934" s="26">
        <f t="shared" si="137"/>
        <v>0</v>
      </c>
    </row>
    <row r="2935" spans="1:8" x14ac:dyDescent="0.25">
      <c r="A2935" s="12">
        <f>Riesgo!C2939</f>
        <v>0.29843564673113482</v>
      </c>
      <c r="F2935" s="75">
        <f t="shared" si="135"/>
        <v>0.13825903154170546</v>
      </c>
      <c r="G2935" s="26">
        <f t="shared" si="136"/>
        <v>2.6428987857196372E-3</v>
      </c>
      <c r="H2935" s="26">
        <f t="shared" si="137"/>
        <v>3.6540462657634636E-4</v>
      </c>
    </row>
    <row r="2936" spans="1:8" x14ac:dyDescent="0.25">
      <c r="A2936" s="12">
        <f>Riesgo!C2940</f>
        <v>0</v>
      </c>
      <c r="F2936" s="75">
        <f t="shared" si="135"/>
        <v>-0.16017661518942936</v>
      </c>
      <c r="G2936" s="26">
        <f t="shared" si="136"/>
        <v>0</v>
      </c>
      <c r="H2936" s="26">
        <f t="shared" si="137"/>
        <v>0</v>
      </c>
    </row>
    <row r="2937" spans="1:8" x14ac:dyDescent="0.25">
      <c r="A2937" s="12">
        <f>Riesgo!C2941</f>
        <v>0.20891936617117607</v>
      </c>
      <c r="F2937" s="75">
        <f t="shared" si="135"/>
        <v>4.8742750981746713E-2</v>
      </c>
      <c r="G2937" s="26">
        <f t="shared" si="136"/>
        <v>1.158057463249752E-4</v>
      </c>
      <c r="H2937" s="26">
        <f t="shared" si="137"/>
        <v>5.6446906553735966E-6</v>
      </c>
    </row>
    <row r="2938" spans="1:8" x14ac:dyDescent="0.25">
      <c r="A2938" s="12">
        <f>Riesgo!C2942</f>
        <v>0.12198208547558734</v>
      </c>
      <c r="F2938" s="75">
        <f t="shared" si="135"/>
        <v>-3.8194529713842018E-2</v>
      </c>
      <c r="G2938" s="26">
        <f t="shared" si="136"/>
        <v>-5.57190240480107E-5</v>
      </c>
      <c r="H2938" s="26">
        <f t="shared" si="137"/>
        <v>2.1281619196280227E-6</v>
      </c>
    </row>
    <row r="2939" spans="1:8" x14ac:dyDescent="0.25">
      <c r="A2939" s="12">
        <f>Riesgo!C2943</f>
        <v>0</v>
      </c>
      <c r="F2939" s="75">
        <f t="shared" si="135"/>
        <v>-0.16017661518942936</v>
      </c>
      <c r="G2939" s="26">
        <f t="shared" si="136"/>
        <v>0</v>
      </c>
      <c r="H2939" s="26">
        <f t="shared" si="137"/>
        <v>0</v>
      </c>
    </row>
    <row r="2940" spans="1:8" x14ac:dyDescent="0.25">
      <c r="A2940" s="12">
        <f>Riesgo!C2944</f>
        <v>0</v>
      </c>
      <c r="F2940" s="75">
        <f t="shared" si="135"/>
        <v>-0.16017661518942936</v>
      </c>
      <c r="G2940" s="26">
        <f t="shared" si="136"/>
        <v>0</v>
      </c>
      <c r="H2940" s="26">
        <f t="shared" si="137"/>
        <v>0</v>
      </c>
    </row>
    <row r="2941" spans="1:8" x14ac:dyDescent="0.25">
      <c r="A2941" s="12">
        <f>Riesgo!C2945</f>
        <v>0</v>
      </c>
      <c r="F2941" s="75">
        <f t="shared" si="135"/>
        <v>-0.16017661518942936</v>
      </c>
      <c r="G2941" s="26">
        <f t="shared" si="136"/>
        <v>0</v>
      </c>
      <c r="H2941" s="26">
        <f t="shared" si="137"/>
        <v>0</v>
      </c>
    </row>
    <row r="2942" spans="1:8" x14ac:dyDescent="0.25">
      <c r="A2942" s="12">
        <f>Riesgo!C2946</f>
        <v>0.29999049516505516</v>
      </c>
      <c r="F2942" s="75">
        <f t="shared" si="135"/>
        <v>0.1398138799756258</v>
      </c>
      <c r="G2942" s="26">
        <f t="shared" si="136"/>
        <v>2.733070685198135E-3</v>
      </c>
      <c r="H2942" s="26">
        <f t="shared" si="137"/>
        <v>3.8212121674519343E-4</v>
      </c>
    </row>
    <row r="2943" spans="1:8" x14ac:dyDescent="0.25">
      <c r="A2943" s="12">
        <f>Riesgo!C2947</f>
        <v>0</v>
      </c>
      <c r="F2943" s="75">
        <f t="shared" si="135"/>
        <v>-0.16017661518942936</v>
      </c>
      <c r="G2943" s="26">
        <f t="shared" si="136"/>
        <v>0</v>
      </c>
      <c r="H2943" s="26">
        <f t="shared" si="137"/>
        <v>0</v>
      </c>
    </row>
    <row r="2944" spans="1:8" x14ac:dyDescent="0.25">
      <c r="A2944" s="12">
        <f>Riesgo!C2948</f>
        <v>0.38330207158381407</v>
      </c>
      <c r="F2944" s="75">
        <f t="shared" si="135"/>
        <v>0.22312545639438472</v>
      </c>
      <c r="G2944" s="26">
        <f t="shared" si="136"/>
        <v>1.1108293994679981E-2</v>
      </c>
      <c r="H2944" s="26">
        <f t="shared" si="137"/>
        <v>2.4785431673259735E-3</v>
      </c>
    </row>
    <row r="2945" spans="1:8" x14ac:dyDescent="0.25">
      <c r="A2945" s="12">
        <f>Riesgo!C2949</f>
        <v>0</v>
      </c>
      <c r="F2945" s="75">
        <f t="shared" si="135"/>
        <v>-0.16017661518942936</v>
      </c>
      <c r="G2945" s="26">
        <f t="shared" si="136"/>
        <v>0</v>
      </c>
      <c r="H2945" s="26">
        <f t="shared" si="137"/>
        <v>0</v>
      </c>
    </row>
    <row r="2946" spans="1:8" x14ac:dyDescent="0.25">
      <c r="A2946" s="12">
        <f>Riesgo!C2950</f>
        <v>0</v>
      </c>
      <c r="F2946" s="75">
        <f t="shared" si="135"/>
        <v>-0.16017661518942936</v>
      </c>
      <c r="G2946" s="26">
        <f t="shared" si="136"/>
        <v>0</v>
      </c>
      <c r="H2946" s="26">
        <f t="shared" si="137"/>
        <v>0</v>
      </c>
    </row>
    <row r="2947" spans="1:8" x14ac:dyDescent="0.25">
      <c r="A2947" s="12">
        <f>Riesgo!C2951</f>
        <v>0.96366937291473265</v>
      </c>
      <c r="F2947" s="75">
        <f t="shared" ref="F2947:F3010" si="138">A2947-$D$4</f>
        <v>0.80349275772530326</v>
      </c>
      <c r="G2947" s="26">
        <f t="shared" ref="G2947:G3010" si="139">IF(A2947=0,0,(A2947-D$4)^3)</f>
        <v>0.51873541589764538</v>
      </c>
      <c r="H2947" s="26">
        <f t="shared" ref="H2947:H3010" si="140">IF(A2947=0,0,(A2947-D$4)^4)</f>
        <v>0.41680014984938124</v>
      </c>
    </row>
    <row r="2948" spans="1:8" x14ac:dyDescent="0.25">
      <c r="A2948" s="12">
        <f>Riesgo!C2952</f>
        <v>0.14941281937378031</v>
      </c>
      <c r="F2948" s="75">
        <f t="shared" si="138"/>
        <v>-1.0763795815649041E-2</v>
      </c>
      <c r="G2948" s="26">
        <f t="shared" si="139"/>
        <v>-1.2470858524295829E-6</v>
      </c>
      <c r="H2948" s="26">
        <f t="shared" si="140"/>
        <v>1.3423377480136664E-8</v>
      </c>
    </row>
    <row r="2949" spans="1:8" x14ac:dyDescent="0.25">
      <c r="A2949" s="12">
        <f>Riesgo!C2953</f>
        <v>0.7435868743212326</v>
      </c>
      <c r="F2949" s="75">
        <f t="shared" si="138"/>
        <v>0.58341025913180322</v>
      </c>
      <c r="G2949" s="26">
        <f t="shared" si="139"/>
        <v>0.19857390914585923</v>
      </c>
      <c r="H2949" s="26">
        <f t="shared" si="140"/>
        <v>0.11585005579160089</v>
      </c>
    </row>
    <row r="2950" spans="1:8" x14ac:dyDescent="0.25">
      <c r="A2950" s="12">
        <f>Riesgo!C2954</f>
        <v>0</v>
      </c>
      <c r="F2950" s="75">
        <f t="shared" si="138"/>
        <v>-0.16017661518942936</v>
      </c>
      <c r="G2950" s="26">
        <f t="shared" si="139"/>
        <v>0</v>
      </c>
      <c r="H2950" s="26">
        <f t="shared" si="140"/>
        <v>0</v>
      </c>
    </row>
    <row r="2951" spans="1:8" x14ac:dyDescent="0.25">
      <c r="A2951" s="12">
        <f>Riesgo!C2955</f>
        <v>0</v>
      </c>
      <c r="F2951" s="75">
        <f t="shared" si="138"/>
        <v>-0.16017661518942936</v>
      </c>
      <c r="G2951" s="26">
        <f t="shared" si="139"/>
        <v>0</v>
      </c>
      <c r="H2951" s="26">
        <f t="shared" si="140"/>
        <v>0</v>
      </c>
    </row>
    <row r="2952" spans="1:8" x14ac:dyDescent="0.25">
      <c r="A2952" s="12">
        <f>Riesgo!C2956</f>
        <v>0</v>
      </c>
      <c r="F2952" s="75">
        <f t="shared" si="138"/>
        <v>-0.16017661518942936</v>
      </c>
      <c r="G2952" s="26">
        <f t="shared" si="139"/>
        <v>0</v>
      </c>
      <c r="H2952" s="26">
        <f t="shared" si="140"/>
        <v>0</v>
      </c>
    </row>
    <row r="2953" spans="1:8" x14ac:dyDescent="0.25">
      <c r="A2953" s="12">
        <f>Riesgo!C2957</f>
        <v>0.29198622053668405</v>
      </c>
      <c r="F2953" s="75">
        <f t="shared" si="138"/>
        <v>0.13180960534725469</v>
      </c>
      <c r="G2953" s="26">
        <f t="shared" si="139"/>
        <v>2.2900300388588903E-3</v>
      </c>
      <c r="H2953" s="26">
        <f t="shared" si="140"/>
        <v>3.0184795565534864E-4</v>
      </c>
    </row>
    <row r="2954" spans="1:8" x14ac:dyDescent="0.25">
      <c r="A2954" s="12">
        <f>Riesgo!C2958</f>
        <v>0</v>
      </c>
      <c r="F2954" s="75">
        <f t="shared" si="138"/>
        <v>-0.16017661518942936</v>
      </c>
      <c r="G2954" s="26">
        <f t="shared" si="139"/>
        <v>0</v>
      </c>
      <c r="H2954" s="26">
        <f t="shared" si="140"/>
        <v>0</v>
      </c>
    </row>
    <row r="2955" spans="1:8" x14ac:dyDescent="0.25">
      <c r="A2955" s="12">
        <f>Riesgo!C2959</f>
        <v>0</v>
      </c>
      <c r="F2955" s="75">
        <f t="shared" si="138"/>
        <v>-0.16017661518942936</v>
      </c>
      <c r="G2955" s="26">
        <f t="shared" si="139"/>
        <v>0</v>
      </c>
      <c r="H2955" s="26">
        <f t="shared" si="140"/>
        <v>0</v>
      </c>
    </row>
    <row r="2956" spans="1:8" x14ac:dyDescent="0.25">
      <c r="A2956" s="12">
        <f>Riesgo!C2960</f>
        <v>0</v>
      </c>
      <c r="F2956" s="75">
        <f t="shared" si="138"/>
        <v>-0.16017661518942936</v>
      </c>
      <c r="G2956" s="26">
        <f t="shared" si="139"/>
        <v>0</v>
      </c>
      <c r="H2956" s="26">
        <f t="shared" si="140"/>
        <v>0</v>
      </c>
    </row>
    <row r="2957" spans="1:8" x14ac:dyDescent="0.25">
      <c r="A2957" s="12">
        <f>Riesgo!C2961</f>
        <v>1</v>
      </c>
      <c r="F2957" s="75">
        <f t="shared" si="138"/>
        <v>0.83982338481057062</v>
      </c>
      <c r="G2957" s="26">
        <f t="shared" si="139"/>
        <v>0.59233021956767806</v>
      </c>
      <c r="H2957" s="26">
        <f t="shared" si="140"/>
        <v>0.49745276992291593</v>
      </c>
    </row>
    <row r="2958" spans="1:8" x14ac:dyDescent="0.25">
      <c r="A2958" s="12">
        <f>Riesgo!C2962</f>
        <v>0</v>
      </c>
      <c r="F2958" s="75">
        <f t="shared" si="138"/>
        <v>-0.16017661518942936</v>
      </c>
      <c r="G2958" s="26">
        <f t="shared" si="139"/>
        <v>0</v>
      </c>
      <c r="H2958" s="26">
        <f t="shared" si="140"/>
        <v>0</v>
      </c>
    </row>
    <row r="2959" spans="1:8" x14ac:dyDescent="0.25">
      <c r="A2959" s="12">
        <f>Riesgo!C2963</f>
        <v>0.20470430965877079</v>
      </c>
      <c r="F2959" s="75">
        <f t="shared" si="138"/>
        <v>4.4527694469341433E-2</v>
      </c>
      <c r="G2959" s="26">
        <f t="shared" si="139"/>
        <v>8.8285753332296201E-5</v>
      </c>
      <c r="H2959" s="26">
        <f t="shared" si="140"/>
        <v>3.9311610503761272E-6</v>
      </c>
    </row>
    <row r="2960" spans="1:8" x14ac:dyDescent="0.25">
      <c r="A2960" s="12">
        <f>Riesgo!C2964</f>
        <v>0.3668204776960568</v>
      </c>
      <c r="F2960" s="75">
        <f t="shared" si="138"/>
        <v>0.20664386250662745</v>
      </c>
      <c r="G2960" s="26">
        <f t="shared" si="139"/>
        <v>8.8240413123298351E-3</v>
      </c>
      <c r="H2960" s="26">
        <f t="shared" si="140"/>
        <v>1.8234339796978868E-3</v>
      </c>
    </row>
    <row r="2961" spans="1:8" x14ac:dyDescent="0.25">
      <c r="A2961" s="12">
        <f>Riesgo!C2965</f>
        <v>0</v>
      </c>
      <c r="F2961" s="75">
        <f t="shared" si="138"/>
        <v>-0.16017661518942936</v>
      </c>
      <c r="G2961" s="26">
        <f t="shared" si="139"/>
        <v>0</v>
      </c>
      <c r="H2961" s="26">
        <f t="shared" si="140"/>
        <v>0</v>
      </c>
    </row>
    <row r="2962" spans="1:8" x14ac:dyDescent="0.25">
      <c r="A2962" s="12">
        <f>Riesgo!C2966</f>
        <v>0.11742889984719417</v>
      </c>
      <c r="F2962" s="75">
        <f t="shared" si="138"/>
        <v>-4.274771534223519E-2</v>
      </c>
      <c r="G2962" s="26">
        <f t="shared" si="139"/>
        <v>-7.8115771479840711E-5</v>
      </c>
      <c r="H2962" s="26">
        <f t="shared" si="140"/>
        <v>3.3392707629593245E-6</v>
      </c>
    </row>
    <row r="2963" spans="1:8" x14ac:dyDescent="0.25">
      <c r="A2963" s="12">
        <f>Riesgo!C2967</f>
        <v>0.20317712274423214</v>
      </c>
      <c r="F2963" s="75">
        <f t="shared" si="138"/>
        <v>4.300050755480278E-2</v>
      </c>
      <c r="G2963" s="26">
        <f t="shared" si="139"/>
        <v>7.9509815439723084E-5</v>
      </c>
      <c r="H2963" s="26">
        <f t="shared" si="140"/>
        <v>3.4189624194967873E-6</v>
      </c>
    </row>
    <row r="2964" spans="1:8" x14ac:dyDescent="0.25">
      <c r="A2964" s="12">
        <f>Riesgo!C2968</f>
        <v>0</v>
      </c>
      <c r="F2964" s="75">
        <f t="shared" si="138"/>
        <v>-0.16017661518942936</v>
      </c>
      <c r="G2964" s="26">
        <f t="shared" si="139"/>
        <v>0</v>
      </c>
      <c r="H2964" s="26">
        <f t="shared" si="140"/>
        <v>0</v>
      </c>
    </row>
    <row r="2965" spans="1:8" x14ac:dyDescent="0.25">
      <c r="A2965" s="12">
        <f>Riesgo!C2969</f>
        <v>0.20038640857871673</v>
      </c>
      <c r="F2965" s="75">
        <f t="shared" si="138"/>
        <v>4.0209793389287374E-2</v>
      </c>
      <c r="G2965" s="26">
        <f t="shared" si="139"/>
        <v>6.5012299094214314E-5</v>
      </c>
      <c r="H2965" s="26">
        <f t="shared" si="140"/>
        <v>2.6141311143409122E-6</v>
      </c>
    </row>
    <row r="2966" spans="1:8" x14ac:dyDescent="0.25">
      <c r="A2966" s="12">
        <f>Riesgo!C2970</f>
        <v>0</v>
      </c>
      <c r="F2966" s="75">
        <f t="shared" si="138"/>
        <v>-0.16017661518942936</v>
      </c>
      <c r="G2966" s="26">
        <f t="shared" si="139"/>
        <v>0</v>
      </c>
      <c r="H2966" s="26">
        <f t="shared" si="140"/>
        <v>0</v>
      </c>
    </row>
    <row r="2967" spans="1:8" x14ac:dyDescent="0.25">
      <c r="A2967" s="12">
        <f>Riesgo!C2971</f>
        <v>5.1768652930707412E-2</v>
      </c>
      <c r="F2967" s="75">
        <f t="shared" si="138"/>
        <v>-0.10840796225872194</v>
      </c>
      <c r="G2967" s="26">
        <f t="shared" si="139"/>
        <v>-1.2740414076139357E-3</v>
      </c>
      <c r="H2967" s="26">
        <f t="shared" si="140"/>
        <v>1.3811623283266052E-4</v>
      </c>
    </row>
    <row r="2968" spans="1:8" x14ac:dyDescent="0.25">
      <c r="A2968" s="12">
        <f>Riesgo!C2972</f>
        <v>2.2743273275409592E-2</v>
      </c>
      <c r="F2968" s="75">
        <f t="shared" si="138"/>
        <v>-0.13743334191401976</v>
      </c>
      <c r="G2968" s="26">
        <f t="shared" si="139"/>
        <v>-2.5958304442510525E-3</v>
      </c>
      <c r="H2968" s="26">
        <f t="shared" si="140"/>
        <v>3.5675365299557668E-4</v>
      </c>
    </row>
    <row r="2969" spans="1:8" x14ac:dyDescent="0.25">
      <c r="A2969" s="12">
        <f>Riesgo!C2973</f>
        <v>0</v>
      </c>
      <c r="F2969" s="75">
        <f t="shared" si="138"/>
        <v>-0.16017661518942936</v>
      </c>
      <c r="G2969" s="26">
        <f t="shared" si="139"/>
        <v>0</v>
      </c>
      <c r="H2969" s="26">
        <f t="shared" si="140"/>
        <v>0</v>
      </c>
    </row>
    <row r="2970" spans="1:8" x14ac:dyDescent="0.25">
      <c r="A2970" s="12">
        <f>Riesgo!C2974</f>
        <v>0.27907208593896937</v>
      </c>
      <c r="F2970" s="75">
        <f t="shared" si="138"/>
        <v>0.11889547074954002</v>
      </c>
      <c r="G2970" s="26">
        <f t="shared" si="139"/>
        <v>1.6807221834226039E-3</v>
      </c>
      <c r="H2970" s="26">
        <f t="shared" si="140"/>
        <v>1.9983025519722521E-4</v>
      </c>
    </row>
    <row r="2971" spans="1:8" x14ac:dyDescent="0.25">
      <c r="A2971" s="12">
        <f>Riesgo!C2975</f>
        <v>0</v>
      </c>
      <c r="F2971" s="75">
        <f t="shared" si="138"/>
        <v>-0.16017661518942936</v>
      </c>
      <c r="G2971" s="26">
        <f t="shared" si="139"/>
        <v>0</v>
      </c>
      <c r="H2971" s="26">
        <f t="shared" si="140"/>
        <v>0</v>
      </c>
    </row>
    <row r="2972" spans="1:8" x14ac:dyDescent="0.25">
      <c r="A2972" s="12">
        <f>Riesgo!C2976</f>
        <v>0.1644049732860895</v>
      </c>
      <c r="F2972" s="75">
        <f t="shared" si="138"/>
        <v>4.2283580966601397E-3</v>
      </c>
      <c r="G2972" s="26">
        <f t="shared" si="139"/>
        <v>7.5598865969057401E-8</v>
      </c>
      <c r="H2972" s="26">
        <f t="shared" si="140"/>
        <v>3.1965907701858857E-10</v>
      </c>
    </row>
    <row r="2973" spans="1:8" x14ac:dyDescent="0.25">
      <c r="A2973" s="12">
        <f>Riesgo!C2977</f>
        <v>0</v>
      </c>
      <c r="F2973" s="75">
        <f t="shared" si="138"/>
        <v>-0.16017661518942936</v>
      </c>
      <c r="G2973" s="26">
        <f t="shared" si="139"/>
        <v>0</v>
      </c>
      <c r="H2973" s="26">
        <f t="shared" si="140"/>
        <v>0</v>
      </c>
    </row>
    <row r="2974" spans="1:8" x14ac:dyDescent="0.25">
      <c r="A2974" s="12">
        <f>Riesgo!C2978</f>
        <v>0</v>
      </c>
      <c r="F2974" s="75">
        <f t="shared" si="138"/>
        <v>-0.16017661518942936</v>
      </c>
      <c r="G2974" s="26">
        <f t="shared" si="139"/>
        <v>0</v>
      </c>
      <c r="H2974" s="26">
        <f t="shared" si="140"/>
        <v>0</v>
      </c>
    </row>
    <row r="2975" spans="1:8" x14ac:dyDescent="0.25">
      <c r="A2975" s="12">
        <f>Riesgo!C2979</f>
        <v>0.67089233396038783</v>
      </c>
      <c r="F2975" s="75">
        <f t="shared" si="138"/>
        <v>0.51071571877095845</v>
      </c>
      <c r="G2975" s="26">
        <f t="shared" si="139"/>
        <v>0.13321025947124765</v>
      </c>
      <c r="H2975" s="26">
        <f t="shared" si="140"/>
        <v>6.8032573413524117E-2</v>
      </c>
    </row>
    <row r="2976" spans="1:8" x14ac:dyDescent="0.25">
      <c r="A2976" s="12">
        <f>Riesgo!C2980</f>
        <v>0</v>
      </c>
      <c r="F2976" s="75">
        <f t="shared" si="138"/>
        <v>-0.16017661518942936</v>
      </c>
      <c r="G2976" s="26">
        <f t="shared" si="139"/>
        <v>0</v>
      </c>
      <c r="H2976" s="26">
        <f t="shared" si="140"/>
        <v>0</v>
      </c>
    </row>
    <row r="2977" spans="1:8" x14ac:dyDescent="0.25">
      <c r="A2977" s="12">
        <f>Riesgo!C2981</f>
        <v>0</v>
      </c>
      <c r="F2977" s="75">
        <f t="shared" si="138"/>
        <v>-0.16017661518942936</v>
      </c>
      <c r="G2977" s="26">
        <f t="shared" si="139"/>
        <v>0</v>
      </c>
      <c r="H2977" s="26">
        <f t="shared" si="140"/>
        <v>0</v>
      </c>
    </row>
    <row r="2978" spans="1:8" x14ac:dyDescent="0.25">
      <c r="A2978" s="12">
        <f>Riesgo!C2982</f>
        <v>0</v>
      </c>
      <c r="F2978" s="75">
        <f t="shared" si="138"/>
        <v>-0.16017661518942936</v>
      </c>
      <c r="G2978" s="26">
        <f t="shared" si="139"/>
        <v>0</v>
      </c>
      <c r="H2978" s="26">
        <f t="shared" si="140"/>
        <v>0</v>
      </c>
    </row>
    <row r="2979" spans="1:8" x14ac:dyDescent="0.25">
      <c r="A2979" s="12">
        <f>Riesgo!C2983</f>
        <v>0.80722916949863632</v>
      </c>
      <c r="F2979" s="75">
        <f t="shared" si="138"/>
        <v>0.64705255430920694</v>
      </c>
      <c r="G2979" s="26">
        <f t="shared" si="139"/>
        <v>0.270906027481569</v>
      </c>
      <c r="H2979" s="26">
        <f t="shared" si="140"/>
        <v>0.17529043705970945</v>
      </c>
    </row>
    <row r="2980" spans="1:8" x14ac:dyDescent="0.25">
      <c r="A2980" s="12">
        <f>Riesgo!C2984</f>
        <v>0.98874801697938008</v>
      </c>
      <c r="F2980" s="75">
        <f t="shared" si="138"/>
        <v>0.8285714017899507</v>
      </c>
      <c r="G2980" s="26">
        <f t="shared" si="139"/>
        <v>0.56883959498686121</v>
      </c>
      <c r="H2980" s="26">
        <f t="shared" si="140"/>
        <v>0.47132422061189133</v>
      </c>
    </row>
    <row r="2981" spans="1:8" x14ac:dyDescent="0.25">
      <c r="A2981" s="12">
        <f>Riesgo!C2985</f>
        <v>0.53869852002319552</v>
      </c>
      <c r="F2981" s="75">
        <f t="shared" si="138"/>
        <v>0.37852190483376613</v>
      </c>
      <c r="G2981" s="26">
        <f t="shared" si="139"/>
        <v>5.4234176577161737E-2</v>
      </c>
      <c r="H2981" s="26">
        <f t="shared" si="140"/>
        <v>2.0528823825078084E-2</v>
      </c>
    </row>
    <row r="2982" spans="1:8" x14ac:dyDescent="0.25">
      <c r="A2982" s="12">
        <f>Riesgo!C2986</f>
        <v>0</v>
      </c>
      <c r="F2982" s="75">
        <f t="shared" si="138"/>
        <v>-0.16017661518942936</v>
      </c>
      <c r="G2982" s="26">
        <f t="shared" si="139"/>
        <v>0</v>
      </c>
      <c r="H2982" s="26">
        <f t="shared" si="140"/>
        <v>0</v>
      </c>
    </row>
    <row r="2983" spans="1:8" x14ac:dyDescent="0.25">
      <c r="A2983" s="12">
        <f>Riesgo!C2987</f>
        <v>0</v>
      </c>
      <c r="F2983" s="75">
        <f t="shared" si="138"/>
        <v>-0.16017661518942936</v>
      </c>
      <c r="G2983" s="26">
        <f t="shared" si="139"/>
        <v>0</v>
      </c>
      <c r="H2983" s="26">
        <f t="shared" si="140"/>
        <v>0</v>
      </c>
    </row>
    <row r="2984" spans="1:8" x14ac:dyDescent="0.25">
      <c r="A2984" s="12">
        <f>Riesgo!C2988</f>
        <v>1</v>
      </c>
      <c r="F2984" s="75">
        <f t="shared" si="138"/>
        <v>0.83982338481057062</v>
      </c>
      <c r="G2984" s="26">
        <f t="shared" si="139"/>
        <v>0.59233021956767806</v>
      </c>
      <c r="H2984" s="26">
        <f t="shared" si="140"/>
        <v>0.49745276992291593</v>
      </c>
    </row>
    <row r="2985" spans="1:8" x14ac:dyDescent="0.25">
      <c r="A2985" s="12">
        <f>Riesgo!C2989</f>
        <v>0</v>
      </c>
      <c r="F2985" s="75">
        <f t="shared" si="138"/>
        <v>-0.16017661518942936</v>
      </c>
      <c r="G2985" s="26">
        <f t="shared" si="139"/>
        <v>0</v>
      </c>
      <c r="H2985" s="26">
        <f t="shared" si="140"/>
        <v>0</v>
      </c>
    </row>
    <row r="2986" spans="1:8" x14ac:dyDescent="0.25">
      <c r="A2986" s="12">
        <f>Riesgo!C2990</f>
        <v>0</v>
      </c>
      <c r="F2986" s="75">
        <f t="shared" si="138"/>
        <v>-0.16017661518942936</v>
      </c>
      <c r="G2986" s="26">
        <f t="shared" si="139"/>
        <v>0</v>
      </c>
      <c r="H2986" s="26">
        <f t="shared" si="140"/>
        <v>0</v>
      </c>
    </row>
    <row r="2987" spans="1:8" x14ac:dyDescent="0.25">
      <c r="A2987" s="12">
        <f>Riesgo!C2991</f>
        <v>0</v>
      </c>
      <c r="F2987" s="75">
        <f t="shared" si="138"/>
        <v>-0.16017661518942936</v>
      </c>
      <c r="G2987" s="26">
        <f t="shared" si="139"/>
        <v>0</v>
      </c>
      <c r="H2987" s="26">
        <f t="shared" si="140"/>
        <v>0</v>
      </c>
    </row>
    <row r="2988" spans="1:8" x14ac:dyDescent="0.25">
      <c r="A2988" s="12">
        <f>Riesgo!C2992</f>
        <v>0</v>
      </c>
      <c r="F2988" s="75">
        <f t="shared" si="138"/>
        <v>-0.16017661518942936</v>
      </c>
      <c r="G2988" s="26">
        <f t="shared" si="139"/>
        <v>0</v>
      </c>
      <c r="H2988" s="26">
        <f t="shared" si="140"/>
        <v>0</v>
      </c>
    </row>
    <row r="2989" spans="1:8" x14ac:dyDescent="0.25">
      <c r="A2989" s="12">
        <f>Riesgo!C2993</f>
        <v>0</v>
      </c>
      <c r="F2989" s="75">
        <f t="shared" si="138"/>
        <v>-0.16017661518942936</v>
      </c>
      <c r="G2989" s="26">
        <f t="shared" si="139"/>
        <v>0</v>
      </c>
      <c r="H2989" s="26">
        <f t="shared" si="140"/>
        <v>0</v>
      </c>
    </row>
    <row r="2990" spans="1:8" x14ac:dyDescent="0.25">
      <c r="A2990" s="12">
        <f>Riesgo!C2994</f>
        <v>6.2740824706598947E-2</v>
      </c>
      <c r="F2990" s="75">
        <f t="shared" si="138"/>
        <v>-9.7435790482830409E-2</v>
      </c>
      <c r="G2990" s="26">
        <f t="shared" si="139"/>
        <v>-9.2502940550465553E-4</v>
      </c>
      <c r="H2990" s="26">
        <f t="shared" si="140"/>
        <v>9.0130971345208781E-5</v>
      </c>
    </row>
    <row r="2991" spans="1:8" x14ac:dyDescent="0.25">
      <c r="A2991" s="12">
        <f>Riesgo!C2995</f>
        <v>0.4692520193377277</v>
      </c>
      <c r="F2991" s="75">
        <f t="shared" si="138"/>
        <v>0.30907540414829837</v>
      </c>
      <c r="G2991" s="26">
        <f t="shared" si="139"/>
        <v>2.9525233261602998E-2</v>
      </c>
      <c r="H2991" s="26">
        <f t="shared" si="140"/>
        <v>9.1255234029027285E-3</v>
      </c>
    </row>
    <row r="2992" spans="1:8" x14ac:dyDescent="0.25">
      <c r="A2992" s="12">
        <f>Riesgo!C2996</f>
        <v>0</v>
      </c>
      <c r="F2992" s="75">
        <f t="shared" si="138"/>
        <v>-0.16017661518942936</v>
      </c>
      <c r="G2992" s="26">
        <f t="shared" si="139"/>
        <v>0</v>
      </c>
      <c r="H2992" s="26">
        <f t="shared" si="140"/>
        <v>0</v>
      </c>
    </row>
    <row r="2993" spans="1:8" x14ac:dyDescent="0.25">
      <c r="A2993" s="12">
        <f>Riesgo!C2997</f>
        <v>1</v>
      </c>
      <c r="F2993" s="75">
        <f t="shared" si="138"/>
        <v>0.83982338481057062</v>
      </c>
      <c r="G2993" s="26">
        <f t="shared" si="139"/>
        <v>0.59233021956767806</v>
      </c>
      <c r="H2993" s="26">
        <f t="shared" si="140"/>
        <v>0.49745276992291593</v>
      </c>
    </row>
    <row r="2994" spans="1:8" x14ac:dyDescent="0.25">
      <c r="A2994" s="12">
        <f>Riesgo!C2998</f>
        <v>0</v>
      </c>
      <c r="F2994" s="75">
        <f t="shared" si="138"/>
        <v>-0.16017661518942936</v>
      </c>
      <c r="G2994" s="26">
        <f t="shared" si="139"/>
        <v>0</v>
      </c>
      <c r="H2994" s="26">
        <f t="shared" si="140"/>
        <v>0</v>
      </c>
    </row>
    <row r="2995" spans="1:8" x14ac:dyDescent="0.25">
      <c r="A2995" s="12">
        <f>Riesgo!C2999</f>
        <v>0</v>
      </c>
      <c r="F2995" s="75">
        <f t="shared" si="138"/>
        <v>-0.16017661518942936</v>
      </c>
      <c r="G2995" s="26">
        <f t="shared" si="139"/>
        <v>0</v>
      </c>
      <c r="H2995" s="26">
        <f t="shared" si="140"/>
        <v>0</v>
      </c>
    </row>
    <row r="2996" spans="1:8" x14ac:dyDescent="0.25">
      <c r="A2996" s="12">
        <f>Riesgo!C3000</f>
        <v>0.86608582108202692</v>
      </c>
      <c r="F2996" s="75">
        <f t="shared" si="138"/>
        <v>0.70590920589259754</v>
      </c>
      <c r="G2996" s="26">
        <f t="shared" si="139"/>
        <v>0.35176006830398088</v>
      </c>
      <c r="H2996" s="26">
        <f t="shared" si="140"/>
        <v>0.24831067048118899</v>
      </c>
    </row>
    <row r="2997" spans="1:8" x14ac:dyDescent="0.25">
      <c r="A2997" s="12">
        <f>Riesgo!C3001</f>
        <v>1</v>
      </c>
      <c r="F2997" s="75">
        <f t="shared" si="138"/>
        <v>0.83982338481057062</v>
      </c>
      <c r="G2997" s="26">
        <f t="shared" si="139"/>
        <v>0.59233021956767806</v>
      </c>
      <c r="H2997" s="26">
        <f t="shared" si="140"/>
        <v>0.49745276992291593</v>
      </c>
    </row>
    <row r="2998" spans="1:8" x14ac:dyDescent="0.25">
      <c r="A2998" s="12">
        <f>Riesgo!C3002</f>
        <v>0.28804423530212564</v>
      </c>
      <c r="F2998" s="75">
        <f t="shared" si="138"/>
        <v>0.12786762011269628</v>
      </c>
      <c r="G2998" s="26">
        <f t="shared" si="139"/>
        <v>2.090651990842237E-3</v>
      </c>
      <c r="H2998" s="26">
        <f t="shared" si="140"/>
        <v>2.6732669455286734E-4</v>
      </c>
    </row>
    <row r="2999" spans="1:8" x14ac:dyDescent="0.25">
      <c r="A2999" s="12">
        <f>Riesgo!C3003</f>
        <v>0.14173830474173882</v>
      </c>
      <c r="F2999" s="75">
        <f t="shared" si="138"/>
        <v>-1.8438310447690537E-2</v>
      </c>
      <c r="G2999" s="26">
        <f t="shared" si="139"/>
        <v>-6.2684962282484048E-6</v>
      </c>
      <c r="H2999" s="26">
        <f t="shared" si="140"/>
        <v>1.1558047949662128E-7</v>
      </c>
    </row>
    <row r="3000" spans="1:8" x14ac:dyDescent="0.25">
      <c r="A3000" s="12">
        <f>Riesgo!C3004</f>
        <v>7.321846048744779E-2</v>
      </c>
      <c r="F3000" s="75">
        <f t="shared" si="138"/>
        <v>-8.6958154701981566E-2</v>
      </c>
      <c r="G3000" s="26">
        <f t="shared" si="139"/>
        <v>-6.575532757631833E-4</v>
      </c>
      <c r="H3000" s="26">
        <f t="shared" si="140"/>
        <v>5.717961947860964E-5</v>
      </c>
    </row>
    <row r="3001" spans="1:8" x14ac:dyDescent="0.25">
      <c r="A3001" s="12">
        <f>Riesgo!C3005</f>
        <v>0</v>
      </c>
      <c r="F3001" s="75">
        <f t="shared" si="138"/>
        <v>-0.16017661518942936</v>
      </c>
      <c r="G3001" s="26">
        <f t="shared" si="139"/>
        <v>0</v>
      </c>
      <c r="H3001" s="26">
        <f t="shared" si="140"/>
        <v>0</v>
      </c>
    </row>
    <row r="3002" spans="1:8" x14ac:dyDescent="0.25">
      <c r="A3002" s="12">
        <f>Riesgo!C3006</f>
        <v>0.53357162454818952</v>
      </c>
      <c r="F3002" s="75">
        <f t="shared" si="138"/>
        <v>0.37339500935876013</v>
      </c>
      <c r="G3002" s="26">
        <f t="shared" si="139"/>
        <v>5.2060163433107411E-2</v>
      </c>
      <c r="H3002" s="26">
        <f t="shared" si="140"/>
        <v>1.9439005212323727E-2</v>
      </c>
    </row>
    <row r="3003" spans="1:8" x14ac:dyDescent="0.25">
      <c r="A3003" s="12">
        <f>Riesgo!C3007</f>
        <v>5.9124996533015901E-2</v>
      </c>
      <c r="F3003" s="75">
        <f t="shared" si="138"/>
        <v>-0.10105161865641346</v>
      </c>
      <c r="G3003" s="26">
        <f t="shared" si="139"/>
        <v>-1.0318814932189222E-3</v>
      </c>
      <c r="H3003" s="26">
        <f t="shared" si="140"/>
        <v>1.0427329515136903E-4</v>
      </c>
    </row>
    <row r="3004" spans="1:8" x14ac:dyDescent="0.25">
      <c r="A3004" s="12">
        <f>Riesgo!C3008</f>
        <v>4.1625190107879462E-2</v>
      </c>
      <c r="F3004" s="75">
        <f t="shared" si="138"/>
        <v>-0.11855142508154989</v>
      </c>
      <c r="G3004" s="26">
        <f t="shared" si="139"/>
        <v>-1.6661739368237967E-3</v>
      </c>
      <c r="H3004" s="26">
        <f t="shared" si="140"/>
        <v>1.9752729464419738E-4</v>
      </c>
    </row>
    <row r="3005" spans="1:8" x14ac:dyDescent="0.25">
      <c r="A3005" s="12">
        <f>Riesgo!C3009</f>
        <v>1</v>
      </c>
      <c r="F3005" s="75">
        <f t="shared" si="138"/>
        <v>0.83982338481057062</v>
      </c>
      <c r="G3005" s="26">
        <f t="shared" si="139"/>
        <v>0.59233021956767806</v>
      </c>
      <c r="H3005" s="26">
        <f t="shared" si="140"/>
        <v>0.49745276992291593</v>
      </c>
    </row>
    <row r="3006" spans="1:8" x14ac:dyDescent="0.25">
      <c r="A3006" s="12">
        <f>Riesgo!C3010</f>
        <v>0</v>
      </c>
      <c r="F3006" s="75">
        <f t="shared" si="138"/>
        <v>-0.16017661518942936</v>
      </c>
      <c r="G3006" s="26">
        <f t="shared" si="139"/>
        <v>0</v>
      </c>
      <c r="H3006" s="26">
        <f t="shared" si="140"/>
        <v>0</v>
      </c>
    </row>
    <row r="3007" spans="1:8" x14ac:dyDescent="0.25">
      <c r="A3007" s="12">
        <f>Riesgo!C3011</f>
        <v>0</v>
      </c>
      <c r="F3007" s="75">
        <f t="shared" si="138"/>
        <v>-0.16017661518942936</v>
      </c>
      <c r="G3007" s="26">
        <f t="shared" si="139"/>
        <v>0</v>
      </c>
      <c r="H3007" s="26">
        <f t="shared" si="140"/>
        <v>0</v>
      </c>
    </row>
    <row r="3008" spans="1:8" x14ac:dyDescent="0.25">
      <c r="A3008" s="12">
        <f>Riesgo!C3012</f>
        <v>0</v>
      </c>
      <c r="F3008" s="75">
        <f t="shared" si="138"/>
        <v>-0.16017661518942936</v>
      </c>
      <c r="G3008" s="26">
        <f t="shared" si="139"/>
        <v>0</v>
      </c>
      <c r="H3008" s="26">
        <f t="shared" si="140"/>
        <v>0</v>
      </c>
    </row>
    <row r="3009" spans="1:8" x14ac:dyDescent="0.25">
      <c r="A3009" s="12">
        <f>Riesgo!C3013</f>
        <v>0</v>
      </c>
      <c r="F3009" s="75">
        <f t="shared" si="138"/>
        <v>-0.16017661518942936</v>
      </c>
      <c r="G3009" s="26">
        <f t="shared" si="139"/>
        <v>0</v>
      </c>
      <c r="H3009" s="26">
        <f t="shared" si="140"/>
        <v>0</v>
      </c>
    </row>
    <row r="3010" spans="1:8" x14ac:dyDescent="0.25">
      <c r="A3010" s="12">
        <f>Riesgo!C3014</f>
        <v>0</v>
      </c>
      <c r="F3010" s="75">
        <f t="shared" si="138"/>
        <v>-0.16017661518942936</v>
      </c>
      <c r="G3010" s="26">
        <f t="shared" si="139"/>
        <v>0</v>
      </c>
      <c r="H3010" s="26">
        <f t="shared" si="140"/>
        <v>0</v>
      </c>
    </row>
    <row r="3011" spans="1:8" x14ac:dyDescent="0.25">
      <c r="A3011" s="12">
        <f>Riesgo!C3015</f>
        <v>0.60234868522690832</v>
      </c>
      <c r="F3011" s="75">
        <f t="shared" ref="F3011:F3074" si="141">A3011-$D$4</f>
        <v>0.44217207003747894</v>
      </c>
      <c r="G3011" s="26">
        <f t="shared" ref="G3011:G3074" si="142">IF(A3011=0,0,(A3011-D$4)^3)</f>
        <v>8.6451776137838457E-2</v>
      </c>
      <c r="H3011" s="26">
        <f t="shared" ref="H3011:H3074" si="143">IF(A3011=0,0,(A3011-D$4)^4)</f>
        <v>3.8226560813284752E-2</v>
      </c>
    </row>
    <row r="3012" spans="1:8" x14ac:dyDescent="0.25">
      <c r="A3012" s="12">
        <f>Riesgo!C3016</f>
        <v>0</v>
      </c>
      <c r="F3012" s="75">
        <f t="shared" si="141"/>
        <v>-0.16017661518942936</v>
      </c>
      <c r="G3012" s="26">
        <f t="shared" si="142"/>
        <v>0</v>
      </c>
      <c r="H3012" s="26">
        <f t="shared" si="143"/>
        <v>0</v>
      </c>
    </row>
    <row r="3013" spans="1:8" x14ac:dyDescent="0.25">
      <c r="A3013" s="12">
        <f>Riesgo!C3017</f>
        <v>0</v>
      </c>
      <c r="F3013" s="75">
        <f t="shared" si="141"/>
        <v>-0.16017661518942936</v>
      </c>
      <c r="G3013" s="26">
        <f t="shared" si="142"/>
        <v>0</v>
      </c>
      <c r="H3013" s="26">
        <f t="shared" si="143"/>
        <v>0</v>
      </c>
    </row>
    <row r="3014" spans="1:8" x14ac:dyDescent="0.25">
      <c r="A3014" s="12">
        <f>Riesgo!C3018</f>
        <v>0</v>
      </c>
      <c r="F3014" s="75">
        <f t="shared" si="141"/>
        <v>-0.16017661518942936</v>
      </c>
      <c r="G3014" s="26">
        <f t="shared" si="142"/>
        <v>0</v>
      </c>
      <c r="H3014" s="26">
        <f t="shared" si="143"/>
        <v>0</v>
      </c>
    </row>
    <row r="3015" spans="1:8" x14ac:dyDescent="0.25">
      <c r="A3015" s="12">
        <f>Riesgo!C3019</f>
        <v>0</v>
      </c>
      <c r="F3015" s="75">
        <f t="shared" si="141"/>
        <v>-0.16017661518942936</v>
      </c>
      <c r="G3015" s="26">
        <f t="shared" si="142"/>
        <v>0</v>
      </c>
      <c r="H3015" s="26">
        <f t="shared" si="143"/>
        <v>0</v>
      </c>
    </row>
    <row r="3016" spans="1:8" x14ac:dyDescent="0.25">
      <c r="A3016" s="12">
        <f>Riesgo!C3020</f>
        <v>0</v>
      </c>
      <c r="F3016" s="75">
        <f t="shared" si="141"/>
        <v>-0.16017661518942936</v>
      </c>
      <c r="G3016" s="26">
        <f t="shared" si="142"/>
        <v>0</v>
      </c>
      <c r="H3016" s="26">
        <f t="shared" si="143"/>
        <v>0</v>
      </c>
    </row>
    <row r="3017" spans="1:8" x14ac:dyDescent="0.25">
      <c r="A3017" s="12">
        <f>Riesgo!C3021</f>
        <v>0.63150704009797964</v>
      </c>
      <c r="F3017" s="75">
        <f t="shared" si="141"/>
        <v>0.47133042490855026</v>
      </c>
      <c r="G3017" s="26">
        <f t="shared" si="142"/>
        <v>0.10470717068470542</v>
      </c>
      <c r="H3017" s="26">
        <f t="shared" si="143"/>
        <v>4.9351675249794301E-2</v>
      </c>
    </row>
    <row r="3018" spans="1:8" x14ac:dyDescent="0.25">
      <c r="A3018" s="12">
        <f>Riesgo!C3022</f>
        <v>0</v>
      </c>
      <c r="F3018" s="75">
        <f t="shared" si="141"/>
        <v>-0.16017661518942936</v>
      </c>
      <c r="G3018" s="26">
        <f t="shared" si="142"/>
        <v>0</v>
      </c>
      <c r="H3018" s="26">
        <f t="shared" si="143"/>
        <v>0</v>
      </c>
    </row>
    <row r="3019" spans="1:8" x14ac:dyDescent="0.25">
      <c r="A3019" s="12">
        <f>Riesgo!C3023</f>
        <v>0</v>
      </c>
      <c r="F3019" s="75">
        <f t="shared" si="141"/>
        <v>-0.16017661518942936</v>
      </c>
      <c r="G3019" s="26">
        <f t="shared" si="142"/>
        <v>0</v>
      </c>
      <c r="H3019" s="26">
        <f t="shared" si="143"/>
        <v>0</v>
      </c>
    </row>
    <row r="3020" spans="1:8" x14ac:dyDescent="0.25">
      <c r="A3020" s="12">
        <f>Riesgo!C3024</f>
        <v>0.8038708470480439</v>
      </c>
      <c r="F3020" s="75">
        <f t="shared" si="141"/>
        <v>0.64369423185861452</v>
      </c>
      <c r="G3020" s="26">
        <f t="shared" si="142"/>
        <v>0.26670972543446547</v>
      </c>
      <c r="H3020" s="26">
        <f t="shared" si="143"/>
        <v>0.17167951184276026</v>
      </c>
    </row>
    <row r="3021" spans="1:8" x14ac:dyDescent="0.25">
      <c r="A3021" s="12">
        <f>Riesgo!C3025</f>
        <v>0.89794302663757397</v>
      </c>
      <c r="F3021" s="75">
        <f t="shared" si="141"/>
        <v>0.73776641144814459</v>
      </c>
      <c r="G3021" s="26">
        <f t="shared" si="142"/>
        <v>0.40156572498138038</v>
      </c>
      <c r="H3021" s="26">
        <f t="shared" si="143"/>
        <v>0.29626170388008555</v>
      </c>
    </row>
    <row r="3022" spans="1:8" x14ac:dyDescent="0.25">
      <c r="A3022" s="12">
        <f>Riesgo!C3026</f>
        <v>0</v>
      </c>
      <c r="F3022" s="75">
        <f t="shared" si="141"/>
        <v>-0.16017661518942936</v>
      </c>
      <c r="G3022" s="26">
        <f t="shared" si="142"/>
        <v>0</v>
      </c>
      <c r="H3022" s="26">
        <f t="shared" si="143"/>
        <v>0</v>
      </c>
    </row>
    <row r="3023" spans="1:8" x14ac:dyDescent="0.25">
      <c r="A3023" s="12">
        <f>Riesgo!C3027</f>
        <v>0</v>
      </c>
      <c r="F3023" s="75">
        <f t="shared" si="141"/>
        <v>-0.16017661518942936</v>
      </c>
      <c r="G3023" s="26">
        <f t="shared" si="142"/>
        <v>0</v>
      </c>
      <c r="H3023" s="26">
        <f t="shared" si="143"/>
        <v>0</v>
      </c>
    </row>
    <row r="3024" spans="1:8" x14ac:dyDescent="0.25">
      <c r="A3024" s="12">
        <f>Riesgo!C3028</f>
        <v>0.28274146594218713</v>
      </c>
      <c r="F3024" s="75">
        <f t="shared" si="141"/>
        <v>0.12256485075275778</v>
      </c>
      <c r="G3024" s="26">
        <f t="shared" si="142"/>
        <v>1.8411866706638507E-3</v>
      </c>
      <c r="H3024" s="26">
        <f t="shared" si="143"/>
        <v>2.2566476949788182E-4</v>
      </c>
    </row>
    <row r="3025" spans="1:8" x14ac:dyDescent="0.25">
      <c r="A3025" s="12">
        <f>Riesgo!C3029</f>
        <v>0.33590402064193414</v>
      </c>
      <c r="F3025" s="75">
        <f t="shared" si="141"/>
        <v>0.17572740545250479</v>
      </c>
      <c r="G3025" s="26">
        <f t="shared" si="142"/>
        <v>5.4264835481461745E-3</v>
      </c>
      <c r="H3025" s="26">
        <f t="shared" si="143"/>
        <v>9.5358187464642961E-4</v>
      </c>
    </row>
    <row r="3026" spans="1:8" x14ac:dyDescent="0.25">
      <c r="A3026" s="12">
        <f>Riesgo!C3030</f>
        <v>0</v>
      </c>
      <c r="F3026" s="75">
        <f t="shared" si="141"/>
        <v>-0.16017661518942936</v>
      </c>
      <c r="G3026" s="26">
        <f t="shared" si="142"/>
        <v>0</v>
      </c>
      <c r="H3026" s="26">
        <f t="shared" si="143"/>
        <v>0</v>
      </c>
    </row>
    <row r="3027" spans="1:8" x14ac:dyDescent="0.25">
      <c r="A3027" s="12">
        <f>Riesgo!C3031</f>
        <v>0</v>
      </c>
      <c r="F3027" s="75">
        <f t="shared" si="141"/>
        <v>-0.16017661518942936</v>
      </c>
      <c r="G3027" s="26">
        <f t="shared" si="142"/>
        <v>0</v>
      </c>
      <c r="H3027" s="26">
        <f t="shared" si="143"/>
        <v>0</v>
      </c>
    </row>
    <row r="3028" spans="1:8" x14ac:dyDescent="0.25">
      <c r="A3028" s="12">
        <f>Riesgo!C3032</f>
        <v>0</v>
      </c>
      <c r="F3028" s="75">
        <f t="shared" si="141"/>
        <v>-0.16017661518942936</v>
      </c>
      <c r="G3028" s="26">
        <f t="shared" si="142"/>
        <v>0</v>
      </c>
      <c r="H3028" s="26">
        <f t="shared" si="143"/>
        <v>0</v>
      </c>
    </row>
    <row r="3029" spans="1:8" x14ac:dyDescent="0.25">
      <c r="A3029" s="12">
        <f>Riesgo!C3033</f>
        <v>0.32421960224980595</v>
      </c>
      <c r="F3029" s="75">
        <f t="shared" si="141"/>
        <v>0.16404298706037659</v>
      </c>
      <c r="G3029" s="26">
        <f t="shared" si="142"/>
        <v>4.4144134491676829E-3</v>
      </c>
      <c r="H3029" s="26">
        <f t="shared" si="143"/>
        <v>7.2415356832096673E-4</v>
      </c>
    </row>
    <row r="3030" spans="1:8" x14ac:dyDescent="0.25">
      <c r="A3030" s="12">
        <f>Riesgo!C3034</f>
        <v>0</v>
      </c>
      <c r="F3030" s="75">
        <f t="shared" si="141"/>
        <v>-0.16017661518942936</v>
      </c>
      <c r="G3030" s="26">
        <f t="shared" si="142"/>
        <v>0</v>
      </c>
      <c r="H3030" s="26">
        <f t="shared" si="143"/>
        <v>0</v>
      </c>
    </row>
    <row r="3031" spans="1:8" x14ac:dyDescent="0.25">
      <c r="A3031" s="12">
        <f>Riesgo!C3035</f>
        <v>0</v>
      </c>
      <c r="F3031" s="75">
        <f t="shared" si="141"/>
        <v>-0.16017661518942936</v>
      </c>
      <c r="G3031" s="26">
        <f t="shared" si="142"/>
        <v>0</v>
      </c>
      <c r="H3031" s="26">
        <f t="shared" si="143"/>
        <v>0</v>
      </c>
    </row>
    <row r="3032" spans="1:8" x14ac:dyDescent="0.25">
      <c r="A3032" s="12">
        <f>Riesgo!C3036</f>
        <v>0.5377059102184214</v>
      </c>
      <c r="F3032" s="75">
        <f t="shared" si="141"/>
        <v>0.37752929502899202</v>
      </c>
      <c r="G3032" s="26">
        <f t="shared" si="142"/>
        <v>5.3808634521111072E-2</v>
      </c>
      <c r="H3032" s="26">
        <f t="shared" si="143"/>
        <v>2.0314335857227746E-2</v>
      </c>
    </row>
    <row r="3033" spans="1:8" x14ac:dyDescent="0.25">
      <c r="A3033" s="12">
        <f>Riesgo!C3037</f>
        <v>0</v>
      </c>
      <c r="F3033" s="75">
        <f t="shared" si="141"/>
        <v>-0.16017661518942936</v>
      </c>
      <c r="G3033" s="26">
        <f t="shared" si="142"/>
        <v>0</v>
      </c>
      <c r="H3033" s="26">
        <f t="shared" si="143"/>
        <v>0</v>
      </c>
    </row>
    <row r="3034" spans="1:8" x14ac:dyDescent="0.25">
      <c r="A3034" s="12">
        <f>Riesgo!C3038</f>
        <v>0</v>
      </c>
      <c r="F3034" s="75">
        <f t="shared" si="141"/>
        <v>-0.16017661518942936</v>
      </c>
      <c r="G3034" s="26">
        <f t="shared" si="142"/>
        <v>0</v>
      </c>
      <c r="H3034" s="26">
        <f t="shared" si="143"/>
        <v>0</v>
      </c>
    </row>
    <row r="3035" spans="1:8" x14ac:dyDescent="0.25">
      <c r="A3035" s="12">
        <f>Riesgo!C3039</f>
        <v>0</v>
      </c>
      <c r="F3035" s="75">
        <f t="shared" si="141"/>
        <v>-0.16017661518942936</v>
      </c>
      <c r="G3035" s="26">
        <f t="shared" si="142"/>
        <v>0</v>
      </c>
      <c r="H3035" s="26">
        <f t="shared" si="143"/>
        <v>0</v>
      </c>
    </row>
    <row r="3036" spans="1:8" x14ac:dyDescent="0.25">
      <c r="A3036" s="12">
        <f>Riesgo!C3040</f>
        <v>0.67986815269109835</v>
      </c>
      <c r="F3036" s="75">
        <f t="shared" si="141"/>
        <v>0.51969153750166897</v>
      </c>
      <c r="G3036" s="26">
        <f t="shared" si="142"/>
        <v>0.14035792362462002</v>
      </c>
      <c r="H3036" s="26">
        <f t="shared" si="143"/>
        <v>7.2942825129020589E-2</v>
      </c>
    </row>
    <row r="3037" spans="1:8" x14ac:dyDescent="0.25">
      <c r="A3037" s="12">
        <f>Riesgo!C3041</f>
        <v>0</v>
      </c>
      <c r="F3037" s="75">
        <f t="shared" si="141"/>
        <v>-0.16017661518942936</v>
      </c>
      <c r="G3037" s="26">
        <f t="shared" si="142"/>
        <v>0</v>
      </c>
      <c r="H3037" s="26">
        <f t="shared" si="143"/>
        <v>0</v>
      </c>
    </row>
    <row r="3038" spans="1:8" x14ac:dyDescent="0.25">
      <c r="A3038" s="12">
        <f>Riesgo!C3042</f>
        <v>0</v>
      </c>
      <c r="F3038" s="75">
        <f t="shared" si="141"/>
        <v>-0.16017661518942936</v>
      </c>
      <c r="G3038" s="26">
        <f t="shared" si="142"/>
        <v>0</v>
      </c>
      <c r="H3038" s="26">
        <f t="shared" si="143"/>
        <v>0</v>
      </c>
    </row>
    <row r="3039" spans="1:8" x14ac:dyDescent="0.25">
      <c r="A3039" s="12">
        <f>Riesgo!C3043</f>
        <v>0</v>
      </c>
      <c r="F3039" s="75">
        <f t="shared" si="141"/>
        <v>-0.16017661518942936</v>
      </c>
      <c r="G3039" s="26">
        <f t="shared" si="142"/>
        <v>0</v>
      </c>
      <c r="H3039" s="26">
        <f t="shared" si="143"/>
        <v>0</v>
      </c>
    </row>
    <row r="3040" spans="1:8" x14ac:dyDescent="0.25">
      <c r="A3040" s="12">
        <f>Riesgo!C3044</f>
        <v>0.10720226975090261</v>
      </c>
      <c r="F3040" s="75">
        <f t="shared" si="141"/>
        <v>-5.2974345438526749E-2</v>
      </c>
      <c r="G3040" s="26">
        <f t="shared" si="142"/>
        <v>-1.4866091364046757E-4</v>
      </c>
      <c r="H3040" s="26">
        <f t="shared" si="143"/>
        <v>7.8752145923971221E-6</v>
      </c>
    </row>
    <row r="3041" spans="1:8" x14ac:dyDescent="0.25">
      <c r="A3041" s="12">
        <f>Riesgo!C3045</f>
        <v>9.579251854568914E-2</v>
      </c>
      <c r="F3041" s="75">
        <f t="shared" si="141"/>
        <v>-6.4384096643740216E-2</v>
      </c>
      <c r="G3041" s="26">
        <f t="shared" si="142"/>
        <v>-2.6689216202863928E-4</v>
      </c>
      <c r="H3041" s="26">
        <f t="shared" si="143"/>
        <v>1.7183610753508685E-5</v>
      </c>
    </row>
    <row r="3042" spans="1:8" x14ac:dyDescent="0.25">
      <c r="A3042" s="12">
        <f>Riesgo!C3046</f>
        <v>0</v>
      </c>
      <c r="F3042" s="75">
        <f t="shared" si="141"/>
        <v>-0.16017661518942936</v>
      </c>
      <c r="G3042" s="26">
        <f t="shared" si="142"/>
        <v>0</v>
      </c>
      <c r="H3042" s="26">
        <f t="shared" si="143"/>
        <v>0</v>
      </c>
    </row>
    <row r="3043" spans="1:8" x14ac:dyDescent="0.25">
      <c r="A3043" s="12">
        <f>Riesgo!C3047</f>
        <v>0</v>
      </c>
      <c r="F3043" s="75">
        <f t="shared" si="141"/>
        <v>-0.16017661518942936</v>
      </c>
      <c r="G3043" s="26">
        <f t="shared" si="142"/>
        <v>0</v>
      </c>
      <c r="H3043" s="26">
        <f t="shared" si="143"/>
        <v>0</v>
      </c>
    </row>
    <row r="3044" spans="1:8" x14ac:dyDescent="0.25">
      <c r="A3044" s="12">
        <f>Riesgo!C3048</f>
        <v>0</v>
      </c>
      <c r="F3044" s="75">
        <f t="shared" si="141"/>
        <v>-0.16017661518942936</v>
      </c>
      <c r="G3044" s="26">
        <f t="shared" si="142"/>
        <v>0</v>
      </c>
      <c r="H3044" s="26">
        <f t="shared" si="143"/>
        <v>0</v>
      </c>
    </row>
    <row r="3045" spans="1:8" x14ac:dyDescent="0.25">
      <c r="A3045" s="12">
        <f>Riesgo!C3049</f>
        <v>0</v>
      </c>
      <c r="F3045" s="75">
        <f t="shared" si="141"/>
        <v>-0.16017661518942936</v>
      </c>
      <c r="G3045" s="26">
        <f t="shared" si="142"/>
        <v>0</v>
      </c>
      <c r="H3045" s="26">
        <f t="shared" si="143"/>
        <v>0</v>
      </c>
    </row>
    <row r="3046" spans="1:8" x14ac:dyDescent="0.25">
      <c r="A3046" s="12">
        <f>Riesgo!C3050</f>
        <v>0.43798491318129013</v>
      </c>
      <c r="F3046" s="75">
        <f t="shared" si="141"/>
        <v>0.2778082979918608</v>
      </c>
      <c r="G3046" s="26">
        <f t="shared" si="142"/>
        <v>2.1440536148180301E-2</v>
      </c>
      <c r="H3046" s="26">
        <f t="shared" si="143"/>
        <v>5.9563588553589357E-3</v>
      </c>
    </row>
    <row r="3047" spans="1:8" x14ac:dyDescent="0.25">
      <c r="A3047" s="12">
        <f>Riesgo!C3051</f>
        <v>0</v>
      </c>
      <c r="F3047" s="75">
        <f t="shared" si="141"/>
        <v>-0.16017661518942936</v>
      </c>
      <c r="G3047" s="26">
        <f t="shared" si="142"/>
        <v>0</v>
      </c>
      <c r="H3047" s="26">
        <f t="shared" si="143"/>
        <v>0</v>
      </c>
    </row>
    <row r="3048" spans="1:8" x14ac:dyDescent="0.25">
      <c r="A3048" s="12">
        <f>Riesgo!C3052</f>
        <v>0.260267105016664</v>
      </c>
      <c r="F3048" s="75">
        <f t="shared" si="141"/>
        <v>0.10009048982723465</v>
      </c>
      <c r="G3048" s="26">
        <f t="shared" si="142"/>
        <v>1.0027171520806571E-3</v>
      </c>
      <c r="H3048" s="26">
        <f t="shared" si="143"/>
        <v>1.0036245090992269E-4</v>
      </c>
    </row>
    <row r="3049" spans="1:8" x14ac:dyDescent="0.25">
      <c r="A3049" s="12">
        <f>Riesgo!C3053</f>
        <v>0</v>
      </c>
      <c r="F3049" s="75">
        <f t="shared" si="141"/>
        <v>-0.16017661518942936</v>
      </c>
      <c r="G3049" s="26">
        <f t="shared" si="142"/>
        <v>0</v>
      </c>
      <c r="H3049" s="26">
        <f t="shared" si="143"/>
        <v>0</v>
      </c>
    </row>
    <row r="3050" spans="1:8" x14ac:dyDescent="0.25">
      <c r="A3050" s="12">
        <f>Riesgo!C3054</f>
        <v>0.29987459331084299</v>
      </c>
      <c r="F3050" s="75">
        <f t="shared" si="141"/>
        <v>0.13969797812141363</v>
      </c>
      <c r="G3050" s="26">
        <f t="shared" si="142"/>
        <v>2.7262793972198875E-3</v>
      </c>
      <c r="H3050" s="26">
        <f t="shared" si="143"/>
        <v>3.8085571958568459E-4</v>
      </c>
    </row>
    <row r="3051" spans="1:8" x14ac:dyDescent="0.25">
      <c r="A3051" s="12">
        <f>Riesgo!C3055</f>
        <v>0.75044396855199946</v>
      </c>
      <c r="F3051" s="75">
        <f t="shared" si="141"/>
        <v>0.59026735336257008</v>
      </c>
      <c r="G3051" s="26">
        <f t="shared" si="142"/>
        <v>0.20565832365138401</v>
      </c>
      <c r="H3051" s="26">
        <f t="shared" si="143"/>
        <v>0.12139339439868527</v>
      </c>
    </row>
    <row r="3052" spans="1:8" x14ac:dyDescent="0.25">
      <c r="A3052" s="12">
        <f>Riesgo!C3056</f>
        <v>0</v>
      </c>
      <c r="F3052" s="75">
        <f t="shared" si="141"/>
        <v>-0.16017661518942936</v>
      </c>
      <c r="G3052" s="26">
        <f t="shared" si="142"/>
        <v>0</v>
      </c>
      <c r="H3052" s="26">
        <f t="shared" si="143"/>
        <v>0</v>
      </c>
    </row>
    <row r="3053" spans="1:8" x14ac:dyDescent="0.25">
      <c r="A3053" s="12">
        <f>Riesgo!C3057</f>
        <v>0</v>
      </c>
      <c r="F3053" s="75">
        <f t="shared" si="141"/>
        <v>-0.16017661518942936</v>
      </c>
      <c r="G3053" s="26">
        <f t="shared" si="142"/>
        <v>0</v>
      </c>
      <c r="H3053" s="26">
        <f t="shared" si="143"/>
        <v>0</v>
      </c>
    </row>
    <row r="3054" spans="1:8" x14ac:dyDescent="0.25">
      <c r="A3054" s="12">
        <f>Riesgo!C3058</f>
        <v>0.38716269621024063</v>
      </c>
      <c r="F3054" s="75">
        <f t="shared" si="141"/>
        <v>0.22698608102081128</v>
      </c>
      <c r="G3054" s="26">
        <f t="shared" si="142"/>
        <v>1.1694931438697022E-2</v>
      </c>
      <c r="H3054" s="26">
        <f t="shared" si="143"/>
        <v>2.654586655076915E-3</v>
      </c>
    </row>
    <row r="3055" spans="1:8" x14ac:dyDescent="0.25">
      <c r="A3055" s="12">
        <f>Riesgo!C3059</f>
        <v>0</v>
      </c>
      <c r="F3055" s="75">
        <f t="shared" si="141"/>
        <v>-0.16017661518942936</v>
      </c>
      <c r="G3055" s="26">
        <f t="shared" si="142"/>
        <v>0</v>
      </c>
      <c r="H3055" s="26">
        <f t="shared" si="143"/>
        <v>0</v>
      </c>
    </row>
    <row r="3056" spans="1:8" x14ac:dyDescent="0.25">
      <c r="A3056" s="12">
        <f>Riesgo!C3060</f>
        <v>0</v>
      </c>
      <c r="F3056" s="75">
        <f t="shared" si="141"/>
        <v>-0.16017661518942936</v>
      </c>
      <c r="G3056" s="26">
        <f t="shared" si="142"/>
        <v>0</v>
      </c>
      <c r="H3056" s="26">
        <f t="shared" si="143"/>
        <v>0</v>
      </c>
    </row>
    <row r="3057" spans="1:8" x14ac:dyDescent="0.25">
      <c r="A3057" s="12">
        <f>Riesgo!C3061</f>
        <v>0</v>
      </c>
      <c r="F3057" s="75">
        <f t="shared" si="141"/>
        <v>-0.16017661518942936</v>
      </c>
      <c r="G3057" s="26">
        <f t="shared" si="142"/>
        <v>0</v>
      </c>
      <c r="H3057" s="26">
        <f t="shared" si="143"/>
        <v>0</v>
      </c>
    </row>
    <row r="3058" spans="1:8" x14ac:dyDescent="0.25">
      <c r="A3058" s="12">
        <f>Riesgo!C3062</f>
        <v>0.58999760446074234</v>
      </c>
      <c r="F3058" s="75">
        <f t="shared" si="141"/>
        <v>0.42982098927131296</v>
      </c>
      <c r="G3058" s="26">
        <f t="shared" si="142"/>
        <v>7.9407744080905798E-2</v>
      </c>
      <c r="H3058" s="26">
        <f t="shared" si="143"/>
        <v>3.4131115116658173E-2</v>
      </c>
    </row>
    <row r="3059" spans="1:8" x14ac:dyDescent="0.25">
      <c r="A3059" s="12">
        <f>Riesgo!C3063</f>
        <v>0.17000726406743827</v>
      </c>
      <c r="F3059" s="75">
        <f t="shared" si="141"/>
        <v>9.830648878008913E-3</v>
      </c>
      <c r="G3059" s="26">
        <f t="shared" si="142"/>
        <v>9.5005020052152792E-7</v>
      </c>
      <c r="H3059" s="26">
        <f t="shared" si="143"/>
        <v>9.3396099378091E-9</v>
      </c>
    </row>
    <row r="3060" spans="1:8" x14ac:dyDescent="0.25">
      <c r="A3060" s="12">
        <f>Riesgo!C3064</f>
        <v>0</v>
      </c>
      <c r="F3060" s="75">
        <f t="shared" si="141"/>
        <v>-0.16017661518942936</v>
      </c>
      <c r="G3060" s="26">
        <f t="shared" si="142"/>
        <v>0</v>
      </c>
      <c r="H3060" s="26">
        <f t="shared" si="143"/>
        <v>0</v>
      </c>
    </row>
    <row r="3061" spans="1:8" x14ac:dyDescent="0.25">
      <c r="A3061" s="12">
        <f>Riesgo!C3065</f>
        <v>0</v>
      </c>
      <c r="F3061" s="75">
        <f t="shared" si="141"/>
        <v>-0.16017661518942936</v>
      </c>
      <c r="G3061" s="26">
        <f t="shared" si="142"/>
        <v>0</v>
      </c>
      <c r="H3061" s="26">
        <f t="shared" si="143"/>
        <v>0</v>
      </c>
    </row>
    <row r="3062" spans="1:8" x14ac:dyDescent="0.25">
      <c r="A3062" s="12">
        <f>Riesgo!C3066</f>
        <v>0</v>
      </c>
      <c r="F3062" s="75">
        <f t="shared" si="141"/>
        <v>-0.16017661518942936</v>
      </c>
      <c r="G3062" s="26">
        <f t="shared" si="142"/>
        <v>0</v>
      </c>
      <c r="H3062" s="26">
        <f t="shared" si="143"/>
        <v>0</v>
      </c>
    </row>
    <row r="3063" spans="1:8" x14ac:dyDescent="0.25">
      <c r="A3063" s="12">
        <f>Riesgo!C3067</f>
        <v>0.17270385855179834</v>
      </c>
      <c r="F3063" s="75">
        <f t="shared" si="141"/>
        <v>1.2527243362368989E-2</v>
      </c>
      <c r="G3063" s="26">
        <f t="shared" si="142"/>
        <v>1.9659231788602527E-6</v>
      </c>
      <c r="H3063" s="26">
        <f t="shared" si="143"/>
        <v>2.4627598093304439E-8</v>
      </c>
    </row>
    <row r="3064" spans="1:8" x14ac:dyDescent="0.25">
      <c r="A3064" s="12">
        <f>Riesgo!C3068</f>
        <v>0.19562258675526414</v>
      </c>
      <c r="F3064" s="75">
        <f t="shared" si="141"/>
        <v>3.5445971565834788E-2</v>
      </c>
      <c r="G3064" s="26">
        <f t="shared" si="142"/>
        <v>4.4534917720952878E-5</v>
      </c>
      <c r="H3064" s="26">
        <f t="shared" si="143"/>
        <v>1.5785834272236874E-6</v>
      </c>
    </row>
    <row r="3065" spans="1:8" x14ac:dyDescent="0.25">
      <c r="A3065" s="12">
        <f>Riesgo!C3069</f>
        <v>0</v>
      </c>
      <c r="F3065" s="75">
        <f t="shared" si="141"/>
        <v>-0.16017661518942936</v>
      </c>
      <c r="G3065" s="26">
        <f t="shared" si="142"/>
        <v>0</v>
      </c>
      <c r="H3065" s="26">
        <f t="shared" si="143"/>
        <v>0</v>
      </c>
    </row>
    <row r="3066" spans="1:8" x14ac:dyDescent="0.25">
      <c r="A3066" s="12">
        <f>Riesgo!C3070</f>
        <v>0.67702499082013434</v>
      </c>
      <c r="F3066" s="75">
        <f t="shared" si="141"/>
        <v>0.51684837563070496</v>
      </c>
      <c r="G3066" s="26">
        <f t="shared" si="142"/>
        <v>0.13806686607579213</v>
      </c>
      <c r="H3066" s="26">
        <f t="shared" si="143"/>
        <v>7.1359635459695245E-2</v>
      </c>
    </row>
    <row r="3067" spans="1:8" x14ac:dyDescent="0.25">
      <c r="A3067" s="12">
        <f>Riesgo!C3071</f>
        <v>0</v>
      </c>
      <c r="F3067" s="75">
        <f t="shared" si="141"/>
        <v>-0.16017661518942936</v>
      </c>
      <c r="G3067" s="26">
        <f t="shared" si="142"/>
        <v>0</v>
      </c>
      <c r="H3067" s="26">
        <f t="shared" si="143"/>
        <v>0</v>
      </c>
    </row>
    <row r="3068" spans="1:8" x14ac:dyDescent="0.25">
      <c r="A3068" s="12">
        <f>Riesgo!C3072</f>
        <v>0.10145845070437645</v>
      </c>
      <c r="F3068" s="75">
        <f t="shared" si="141"/>
        <v>-5.8718164485052904E-2</v>
      </c>
      <c r="G3068" s="26">
        <f t="shared" si="142"/>
        <v>-2.0244982866343304E-4</v>
      </c>
      <c r="H3068" s="26">
        <f t="shared" si="143"/>
        <v>1.1887482339430239E-5</v>
      </c>
    </row>
    <row r="3069" spans="1:8" x14ac:dyDescent="0.25">
      <c r="A3069" s="12">
        <f>Riesgo!C3073</f>
        <v>0</v>
      </c>
      <c r="F3069" s="75">
        <f t="shared" si="141"/>
        <v>-0.16017661518942936</v>
      </c>
      <c r="G3069" s="26">
        <f t="shared" si="142"/>
        <v>0</v>
      </c>
      <c r="H3069" s="26">
        <f t="shared" si="143"/>
        <v>0</v>
      </c>
    </row>
    <row r="3070" spans="1:8" x14ac:dyDescent="0.25">
      <c r="A3070" s="12">
        <f>Riesgo!C3074</f>
        <v>1</v>
      </c>
      <c r="F3070" s="75">
        <f t="shared" si="141"/>
        <v>0.83982338481057062</v>
      </c>
      <c r="G3070" s="26">
        <f t="shared" si="142"/>
        <v>0.59233021956767806</v>
      </c>
      <c r="H3070" s="26">
        <f t="shared" si="143"/>
        <v>0.49745276992291593</v>
      </c>
    </row>
    <row r="3071" spans="1:8" x14ac:dyDescent="0.25">
      <c r="A3071" s="12">
        <f>Riesgo!C3075</f>
        <v>0</v>
      </c>
      <c r="F3071" s="75">
        <f t="shared" si="141"/>
        <v>-0.16017661518942936</v>
      </c>
      <c r="G3071" s="26">
        <f t="shared" si="142"/>
        <v>0</v>
      </c>
      <c r="H3071" s="26">
        <f t="shared" si="143"/>
        <v>0</v>
      </c>
    </row>
    <row r="3072" spans="1:8" x14ac:dyDescent="0.25">
      <c r="A3072" s="12">
        <f>Riesgo!C3076</f>
        <v>0</v>
      </c>
      <c r="F3072" s="75">
        <f t="shared" si="141"/>
        <v>-0.16017661518942936</v>
      </c>
      <c r="G3072" s="26">
        <f t="shared" si="142"/>
        <v>0</v>
      </c>
      <c r="H3072" s="26">
        <f t="shared" si="143"/>
        <v>0</v>
      </c>
    </row>
    <row r="3073" spans="1:8" x14ac:dyDescent="0.25">
      <c r="A3073" s="12">
        <f>Riesgo!C3077</f>
        <v>0.20171174065690139</v>
      </c>
      <c r="F3073" s="75">
        <f t="shared" si="141"/>
        <v>4.1535125467472039E-2</v>
      </c>
      <c r="G3073" s="26">
        <f t="shared" si="142"/>
        <v>7.1655013160307822E-5</v>
      </c>
      <c r="H3073" s="26">
        <f t="shared" si="143"/>
        <v>2.9761999619867453E-6</v>
      </c>
    </row>
    <row r="3074" spans="1:8" x14ac:dyDescent="0.25">
      <c r="A3074" s="12">
        <f>Riesgo!C3078</f>
        <v>0</v>
      </c>
      <c r="F3074" s="75">
        <f t="shared" si="141"/>
        <v>-0.16017661518942936</v>
      </c>
      <c r="G3074" s="26">
        <f t="shared" si="142"/>
        <v>0</v>
      </c>
      <c r="H3074" s="26">
        <f t="shared" si="143"/>
        <v>0</v>
      </c>
    </row>
    <row r="3075" spans="1:8" x14ac:dyDescent="0.25">
      <c r="A3075" s="12">
        <f>Riesgo!C3079</f>
        <v>0.14672327156116691</v>
      </c>
      <c r="F3075" s="75">
        <f t="shared" ref="F3075:F3138" si="144">A3075-$D$4</f>
        <v>-1.3453343628262449E-2</v>
      </c>
      <c r="G3075" s="26">
        <f t="shared" ref="G3075:G3138" si="145">IF(A3075=0,0,(A3075-D$4)^3)</f>
        <v>-2.4349536882795701E-6</v>
      </c>
      <c r="H3075" s="26">
        <f t="shared" ref="H3075:H3138" si="146">IF(A3075=0,0,(A3075-D$4)^4)</f>
        <v>3.27582686873301E-8</v>
      </c>
    </row>
    <row r="3076" spans="1:8" x14ac:dyDescent="0.25">
      <c r="A3076" s="12">
        <f>Riesgo!C3080</f>
        <v>0.13456024426497087</v>
      </c>
      <c r="F3076" s="75">
        <f t="shared" si="144"/>
        <v>-2.5616370924458481E-2</v>
      </c>
      <c r="G3076" s="26">
        <f t="shared" si="145"/>
        <v>-1.6809423134497331E-5</v>
      </c>
      <c r="H3076" s="26">
        <f t="shared" si="146"/>
        <v>4.3059641803945716E-7</v>
      </c>
    </row>
    <row r="3077" spans="1:8" x14ac:dyDescent="0.25">
      <c r="A3077" s="12">
        <f>Riesgo!C3081</f>
        <v>0</v>
      </c>
      <c r="F3077" s="75">
        <f t="shared" si="144"/>
        <v>-0.16017661518942936</v>
      </c>
      <c r="G3077" s="26">
        <f t="shared" si="145"/>
        <v>0</v>
      </c>
      <c r="H3077" s="26">
        <f t="shared" si="146"/>
        <v>0</v>
      </c>
    </row>
    <row r="3078" spans="1:8" x14ac:dyDescent="0.25">
      <c r="A3078" s="12">
        <f>Riesgo!C3082</f>
        <v>0</v>
      </c>
      <c r="F3078" s="75">
        <f t="shared" si="144"/>
        <v>-0.16017661518942936</v>
      </c>
      <c r="G3078" s="26">
        <f t="shared" si="145"/>
        <v>0</v>
      </c>
      <c r="H3078" s="26">
        <f t="shared" si="146"/>
        <v>0</v>
      </c>
    </row>
    <row r="3079" spans="1:8" x14ac:dyDescent="0.25">
      <c r="A3079" s="12">
        <f>Riesgo!C3083</f>
        <v>0</v>
      </c>
      <c r="F3079" s="75">
        <f t="shared" si="144"/>
        <v>-0.16017661518942936</v>
      </c>
      <c r="G3079" s="26">
        <f t="shared" si="145"/>
        <v>0</v>
      </c>
      <c r="H3079" s="26">
        <f t="shared" si="146"/>
        <v>0</v>
      </c>
    </row>
    <row r="3080" spans="1:8" x14ac:dyDescent="0.25">
      <c r="A3080" s="12">
        <f>Riesgo!C3084</f>
        <v>0.28228412264410685</v>
      </c>
      <c r="F3080" s="75">
        <f t="shared" si="144"/>
        <v>0.12210750745467749</v>
      </c>
      <c r="G3080" s="26">
        <f t="shared" si="145"/>
        <v>1.8206526542829439E-3</v>
      </c>
      <c r="H3080" s="26">
        <f t="shared" si="146"/>
        <v>2.2231535755523293E-4</v>
      </c>
    </row>
    <row r="3081" spans="1:8" x14ac:dyDescent="0.25">
      <c r="A3081" s="12">
        <f>Riesgo!C3085</f>
        <v>0.19920980403924571</v>
      </c>
      <c r="F3081" s="75">
        <f t="shared" si="144"/>
        <v>3.9033188849816353E-2</v>
      </c>
      <c r="G3081" s="26">
        <f t="shared" si="145"/>
        <v>5.9470569633740525E-5</v>
      </c>
      <c r="H3081" s="26">
        <f t="shared" si="146"/>
        <v>2.3213259755199474E-6</v>
      </c>
    </row>
    <row r="3082" spans="1:8" x14ac:dyDescent="0.25">
      <c r="A3082" s="12">
        <f>Riesgo!C3086</f>
        <v>0.63008273278804461</v>
      </c>
      <c r="F3082" s="75">
        <f t="shared" si="144"/>
        <v>0.46990611759861523</v>
      </c>
      <c r="G3082" s="26">
        <f t="shared" si="145"/>
        <v>0.10376079655938129</v>
      </c>
      <c r="H3082" s="26">
        <f t="shared" si="146"/>
        <v>4.8757833070158622E-2</v>
      </c>
    </row>
    <row r="3083" spans="1:8" x14ac:dyDescent="0.25">
      <c r="A3083" s="12">
        <f>Riesgo!C3087</f>
        <v>0.2881553440285291</v>
      </c>
      <c r="F3083" s="75">
        <f t="shared" si="144"/>
        <v>0.12797872883909975</v>
      </c>
      <c r="G3083" s="26">
        <f t="shared" si="145"/>
        <v>2.0961066536353246E-3</v>
      </c>
      <c r="H3083" s="26">
        <f t="shared" si="146"/>
        <v>2.6825706504342799E-4</v>
      </c>
    </row>
    <row r="3084" spans="1:8" x14ac:dyDescent="0.25">
      <c r="A3084" s="12">
        <f>Riesgo!C3088</f>
        <v>0</v>
      </c>
      <c r="F3084" s="75">
        <f t="shared" si="144"/>
        <v>-0.16017661518942936</v>
      </c>
      <c r="G3084" s="26">
        <f t="shared" si="145"/>
        <v>0</v>
      </c>
      <c r="H3084" s="26">
        <f t="shared" si="146"/>
        <v>0</v>
      </c>
    </row>
    <row r="3085" spans="1:8" x14ac:dyDescent="0.25">
      <c r="A3085" s="12">
        <f>Riesgo!C3089</f>
        <v>1</v>
      </c>
      <c r="F3085" s="75">
        <f t="shared" si="144"/>
        <v>0.83982338481057062</v>
      </c>
      <c r="G3085" s="26">
        <f t="shared" si="145"/>
        <v>0.59233021956767806</v>
      </c>
      <c r="H3085" s="26">
        <f t="shared" si="146"/>
        <v>0.49745276992291593</v>
      </c>
    </row>
    <row r="3086" spans="1:8" x14ac:dyDescent="0.25">
      <c r="A3086" s="12">
        <f>Riesgo!C3090</f>
        <v>0</v>
      </c>
      <c r="F3086" s="75">
        <f t="shared" si="144"/>
        <v>-0.16017661518942936</v>
      </c>
      <c r="G3086" s="26">
        <f t="shared" si="145"/>
        <v>0</v>
      </c>
      <c r="H3086" s="26">
        <f t="shared" si="146"/>
        <v>0</v>
      </c>
    </row>
    <row r="3087" spans="1:8" x14ac:dyDescent="0.25">
      <c r="A3087" s="12">
        <f>Riesgo!C3091</f>
        <v>5.5550603666883296E-2</v>
      </c>
      <c r="F3087" s="75">
        <f t="shared" si="144"/>
        <v>-0.10462601152254605</v>
      </c>
      <c r="G3087" s="26">
        <f t="shared" si="145"/>
        <v>-1.1452993370245214E-3</v>
      </c>
      <c r="H3087" s="26">
        <f t="shared" si="146"/>
        <v>1.1982810163229193E-4</v>
      </c>
    </row>
    <row r="3088" spans="1:8" x14ac:dyDescent="0.25">
      <c r="A3088" s="12">
        <f>Riesgo!C3092</f>
        <v>0.15876516565549537</v>
      </c>
      <c r="F3088" s="75">
        <f t="shared" si="144"/>
        <v>-1.4114495339339894E-3</v>
      </c>
      <c r="G3088" s="26">
        <f t="shared" si="145"/>
        <v>-2.8118753461468667E-9</v>
      </c>
      <c r="H3088" s="26">
        <f t="shared" si="146"/>
        <v>3.9688201467994703E-12</v>
      </c>
    </row>
    <row r="3089" spans="1:8" x14ac:dyDescent="0.25">
      <c r="A3089" s="12">
        <f>Riesgo!C3093</f>
        <v>0</v>
      </c>
      <c r="F3089" s="75">
        <f t="shared" si="144"/>
        <v>-0.16017661518942936</v>
      </c>
      <c r="G3089" s="26">
        <f t="shared" si="145"/>
        <v>0</v>
      </c>
      <c r="H3089" s="26">
        <f t="shared" si="146"/>
        <v>0</v>
      </c>
    </row>
    <row r="3090" spans="1:8" x14ac:dyDescent="0.25">
      <c r="A3090" s="12">
        <f>Riesgo!C3094</f>
        <v>0</v>
      </c>
      <c r="F3090" s="75">
        <f t="shared" si="144"/>
        <v>-0.16017661518942936</v>
      </c>
      <c r="G3090" s="26">
        <f t="shared" si="145"/>
        <v>0</v>
      </c>
      <c r="H3090" s="26">
        <f t="shared" si="146"/>
        <v>0</v>
      </c>
    </row>
    <row r="3091" spans="1:8" x14ac:dyDescent="0.25">
      <c r="A3091" s="12">
        <f>Riesgo!C3095</f>
        <v>0</v>
      </c>
      <c r="F3091" s="75">
        <f t="shared" si="144"/>
        <v>-0.16017661518942936</v>
      </c>
      <c r="G3091" s="26">
        <f t="shared" si="145"/>
        <v>0</v>
      </c>
      <c r="H3091" s="26">
        <f t="shared" si="146"/>
        <v>0</v>
      </c>
    </row>
    <row r="3092" spans="1:8" x14ac:dyDescent="0.25">
      <c r="A3092" s="12">
        <f>Riesgo!C3096</f>
        <v>0</v>
      </c>
      <c r="F3092" s="75">
        <f t="shared" si="144"/>
        <v>-0.16017661518942936</v>
      </c>
      <c r="G3092" s="26">
        <f t="shared" si="145"/>
        <v>0</v>
      </c>
      <c r="H3092" s="26">
        <f t="shared" si="146"/>
        <v>0</v>
      </c>
    </row>
    <row r="3093" spans="1:8" x14ac:dyDescent="0.25">
      <c r="A3093" s="12">
        <f>Riesgo!C3097</f>
        <v>3.9861412485592038E-2</v>
      </c>
      <c r="F3093" s="75">
        <f t="shared" si="144"/>
        <v>-0.12031520270383732</v>
      </c>
      <c r="G3093" s="26">
        <f t="shared" si="145"/>
        <v>-1.7416525551100482E-3</v>
      </c>
      <c r="H3093" s="26">
        <f t="shared" si="146"/>
        <v>2.0954728020772164E-4</v>
      </c>
    </row>
    <row r="3094" spans="1:8" x14ac:dyDescent="0.25">
      <c r="A3094" s="12">
        <f>Riesgo!C3098</f>
        <v>0</v>
      </c>
      <c r="F3094" s="75">
        <f t="shared" si="144"/>
        <v>-0.16017661518942936</v>
      </c>
      <c r="G3094" s="26">
        <f t="shared" si="145"/>
        <v>0</v>
      </c>
      <c r="H3094" s="26">
        <f t="shared" si="146"/>
        <v>0</v>
      </c>
    </row>
    <row r="3095" spans="1:8" x14ac:dyDescent="0.25">
      <c r="A3095" s="12">
        <f>Riesgo!C3099</f>
        <v>0.80746510281389949</v>
      </c>
      <c r="F3095" s="75">
        <f t="shared" si="144"/>
        <v>0.64728848762447011</v>
      </c>
      <c r="G3095" s="26">
        <f t="shared" si="145"/>
        <v>0.2712024751119223</v>
      </c>
      <c r="H3095" s="26">
        <f t="shared" si="146"/>
        <v>0.17554623995520918</v>
      </c>
    </row>
    <row r="3096" spans="1:8" x14ac:dyDescent="0.25">
      <c r="A3096" s="12">
        <f>Riesgo!C3100</f>
        <v>1.0895864488819854E-2</v>
      </c>
      <c r="F3096" s="75">
        <f t="shared" si="144"/>
        <v>-0.1492807507006095</v>
      </c>
      <c r="G3096" s="26">
        <f t="shared" si="145"/>
        <v>-3.3266830940090176E-3</v>
      </c>
      <c r="H3096" s="26">
        <f t="shared" si="146"/>
        <v>4.9660974961669236E-4</v>
      </c>
    </row>
    <row r="3097" spans="1:8" x14ac:dyDescent="0.25">
      <c r="A3097" s="12">
        <f>Riesgo!C3101</f>
        <v>0</v>
      </c>
      <c r="F3097" s="75">
        <f t="shared" si="144"/>
        <v>-0.16017661518942936</v>
      </c>
      <c r="G3097" s="26">
        <f t="shared" si="145"/>
        <v>0</v>
      </c>
      <c r="H3097" s="26">
        <f t="shared" si="146"/>
        <v>0</v>
      </c>
    </row>
    <row r="3098" spans="1:8" x14ac:dyDescent="0.25">
      <c r="A3098" s="12">
        <f>Riesgo!C3102</f>
        <v>0</v>
      </c>
      <c r="F3098" s="75">
        <f t="shared" si="144"/>
        <v>-0.16017661518942936</v>
      </c>
      <c r="G3098" s="26">
        <f t="shared" si="145"/>
        <v>0</v>
      </c>
      <c r="H3098" s="26">
        <f t="shared" si="146"/>
        <v>0</v>
      </c>
    </row>
    <row r="3099" spans="1:8" x14ac:dyDescent="0.25">
      <c r="A3099" s="12">
        <f>Riesgo!C3103</f>
        <v>0</v>
      </c>
      <c r="F3099" s="75">
        <f t="shared" si="144"/>
        <v>-0.16017661518942936</v>
      </c>
      <c r="G3099" s="26">
        <f t="shared" si="145"/>
        <v>0</v>
      </c>
      <c r="H3099" s="26">
        <f t="shared" si="146"/>
        <v>0</v>
      </c>
    </row>
    <row r="3100" spans="1:8" x14ac:dyDescent="0.25">
      <c r="A3100" s="12">
        <f>Riesgo!C3104</f>
        <v>0</v>
      </c>
      <c r="F3100" s="75">
        <f t="shared" si="144"/>
        <v>-0.16017661518942936</v>
      </c>
      <c r="G3100" s="26">
        <f t="shared" si="145"/>
        <v>0</v>
      </c>
      <c r="H3100" s="26">
        <f t="shared" si="146"/>
        <v>0</v>
      </c>
    </row>
    <row r="3101" spans="1:8" x14ac:dyDescent="0.25">
      <c r="A3101" s="12">
        <f>Riesgo!C3105</f>
        <v>8.5469609497279941E-2</v>
      </c>
      <c r="F3101" s="75">
        <f t="shared" si="144"/>
        <v>-7.4707005692149414E-2</v>
      </c>
      <c r="G3101" s="26">
        <f t="shared" si="145"/>
        <v>-4.1695001117722768E-4</v>
      </c>
      <c r="H3101" s="26">
        <f t="shared" si="146"/>
        <v>3.1149086858358907E-5</v>
      </c>
    </row>
    <row r="3102" spans="1:8" x14ac:dyDescent="0.25">
      <c r="A3102" s="12">
        <f>Riesgo!C3106</f>
        <v>0.37083496276366834</v>
      </c>
      <c r="F3102" s="75">
        <f t="shared" si="144"/>
        <v>0.21065834757423899</v>
      </c>
      <c r="G3102" s="26">
        <f t="shared" si="145"/>
        <v>9.3483727249767876E-3</v>
      </c>
      <c r="H3102" s="26">
        <f t="shared" si="146"/>
        <v>1.9693127507516956E-3</v>
      </c>
    </row>
    <row r="3103" spans="1:8" x14ac:dyDescent="0.25">
      <c r="A3103" s="12">
        <f>Riesgo!C3107</f>
        <v>0</v>
      </c>
      <c r="F3103" s="75">
        <f t="shared" si="144"/>
        <v>-0.16017661518942936</v>
      </c>
      <c r="G3103" s="26">
        <f t="shared" si="145"/>
        <v>0</v>
      </c>
      <c r="H3103" s="26">
        <f t="shared" si="146"/>
        <v>0</v>
      </c>
    </row>
    <row r="3104" spans="1:8" x14ac:dyDescent="0.25">
      <c r="A3104" s="12">
        <f>Riesgo!C3108</f>
        <v>0</v>
      </c>
      <c r="F3104" s="75">
        <f t="shared" si="144"/>
        <v>-0.16017661518942936</v>
      </c>
      <c r="G3104" s="26">
        <f t="shared" si="145"/>
        <v>0</v>
      </c>
      <c r="H3104" s="26">
        <f t="shared" si="146"/>
        <v>0</v>
      </c>
    </row>
    <row r="3105" spans="1:8" x14ac:dyDescent="0.25">
      <c r="A3105" s="12">
        <f>Riesgo!C3109</f>
        <v>0.1936713485751346</v>
      </c>
      <c r="F3105" s="75">
        <f t="shared" si="144"/>
        <v>3.3494733385705244E-2</v>
      </c>
      <c r="G3105" s="26">
        <f t="shared" si="145"/>
        <v>3.7577646413768273E-5</v>
      </c>
      <c r="H3105" s="26">
        <f t="shared" si="146"/>
        <v>1.2586532478914709E-6</v>
      </c>
    </row>
    <row r="3106" spans="1:8" x14ac:dyDescent="0.25">
      <c r="A3106" s="12">
        <f>Riesgo!C3110</f>
        <v>5.8857371027003072E-2</v>
      </c>
      <c r="F3106" s="75">
        <f t="shared" si="144"/>
        <v>-0.10131924416242628</v>
      </c>
      <c r="G3106" s="26">
        <f t="shared" si="145"/>
        <v>-1.040101742440165E-3</v>
      </c>
      <c r="H3106" s="26">
        <f t="shared" si="146"/>
        <v>1.0538232239606011E-4</v>
      </c>
    </row>
    <row r="3107" spans="1:8" x14ac:dyDescent="0.25">
      <c r="A3107" s="12">
        <f>Riesgo!C3111</f>
        <v>0</v>
      </c>
      <c r="F3107" s="75">
        <f t="shared" si="144"/>
        <v>-0.16017661518942936</v>
      </c>
      <c r="G3107" s="26">
        <f t="shared" si="145"/>
        <v>0</v>
      </c>
      <c r="H3107" s="26">
        <f t="shared" si="146"/>
        <v>0</v>
      </c>
    </row>
    <row r="3108" spans="1:8" x14ac:dyDescent="0.25">
      <c r="A3108" s="12">
        <f>Riesgo!C3112</f>
        <v>0</v>
      </c>
      <c r="F3108" s="75">
        <f t="shared" si="144"/>
        <v>-0.16017661518942936</v>
      </c>
      <c r="G3108" s="26">
        <f t="shared" si="145"/>
        <v>0</v>
      </c>
      <c r="H3108" s="26">
        <f t="shared" si="146"/>
        <v>0</v>
      </c>
    </row>
    <row r="3109" spans="1:8" x14ac:dyDescent="0.25">
      <c r="A3109" s="12">
        <f>Riesgo!C3113</f>
        <v>0</v>
      </c>
      <c r="F3109" s="75">
        <f t="shared" si="144"/>
        <v>-0.16017661518942936</v>
      </c>
      <c r="G3109" s="26">
        <f t="shared" si="145"/>
        <v>0</v>
      </c>
      <c r="H3109" s="26">
        <f t="shared" si="146"/>
        <v>0</v>
      </c>
    </row>
    <row r="3110" spans="1:8" x14ac:dyDescent="0.25">
      <c r="A3110" s="12">
        <f>Riesgo!C3114</f>
        <v>0.28727972617390707</v>
      </c>
      <c r="F3110" s="75">
        <f t="shared" si="144"/>
        <v>0.12710311098447771</v>
      </c>
      <c r="G3110" s="26">
        <f t="shared" si="145"/>
        <v>2.0533762830466065E-3</v>
      </c>
      <c r="H3110" s="26">
        <f t="shared" si="146"/>
        <v>2.6099051359696715E-4</v>
      </c>
    </row>
    <row r="3111" spans="1:8" x14ac:dyDescent="0.25">
      <c r="A3111" s="12">
        <f>Riesgo!C3115</f>
        <v>0</v>
      </c>
      <c r="F3111" s="75">
        <f t="shared" si="144"/>
        <v>-0.16017661518942936</v>
      </c>
      <c r="G3111" s="26">
        <f t="shared" si="145"/>
        <v>0</v>
      </c>
      <c r="H3111" s="26">
        <f t="shared" si="146"/>
        <v>0</v>
      </c>
    </row>
    <row r="3112" spans="1:8" x14ac:dyDescent="0.25">
      <c r="A3112" s="12">
        <f>Riesgo!C3116</f>
        <v>0.248212940266482</v>
      </c>
      <c r="F3112" s="75">
        <f t="shared" si="144"/>
        <v>8.8036325077052641E-2</v>
      </c>
      <c r="G3112" s="26">
        <f t="shared" si="145"/>
        <v>6.8231625258898118E-4</v>
      </c>
      <c r="H3112" s="26">
        <f t="shared" si="146"/>
        <v>6.006861541827991E-5</v>
      </c>
    </row>
    <row r="3113" spans="1:8" x14ac:dyDescent="0.25">
      <c r="A3113" s="12">
        <f>Riesgo!C3117</f>
        <v>0</v>
      </c>
      <c r="F3113" s="75">
        <f t="shared" si="144"/>
        <v>-0.16017661518942936</v>
      </c>
      <c r="G3113" s="26">
        <f t="shared" si="145"/>
        <v>0</v>
      </c>
      <c r="H3113" s="26">
        <f t="shared" si="146"/>
        <v>0</v>
      </c>
    </row>
    <row r="3114" spans="1:8" x14ac:dyDescent="0.25">
      <c r="A3114" s="12">
        <f>Riesgo!C3118</f>
        <v>0.27382025945670679</v>
      </c>
      <c r="F3114" s="75">
        <f t="shared" si="144"/>
        <v>0.11364364426727744</v>
      </c>
      <c r="G3114" s="26">
        <f t="shared" si="145"/>
        <v>1.4676937878168286E-3</v>
      </c>
      <c r="H3114" s="26">
        <f t="shared" si="146"/>
        <v>1.6679407071594867E-4</v>
      </c>
    </row>
    <row r="3115" spans="1:8" x14ac:dyDescent="0.25">
      <c r="A3115" s="12">
        <f>Riesgo!C3119</f>
        <v>0</v>
      </c>
      <c r="F3115" s="75">
        <f t="shared" si="144"/>
        <v>-0.16017661518942936</v>
      </c>
      <c r="G3115" s="26">
        <f t="shared" si="145"/>
        <v>0</v>
      </c>
      <c r="H3115" s="26">
        <f t="shared" si="146"/>
        <v>0</v>
      </c>
    </row>
    <row r="3116" spans="1:8" x14ac:dyDescent="0.25">
      <c r="A3116" s="12">
        <f>Riesgo!C3120</f>
        <v>0</v>
      </c>
      <c r="F3116" s="75">
        <f t="shared" si="144"/>
        <v>-0.16017661518942936</v>
      </c>
      <c r="G3116" s="26">
        <f t="shared" si="145"/>
        <v>0</v>
      </c>
      <c r="H3116" s="26">
        <f t="shared" si="146"/>
        <v>0</v>
      </c>
    </row>
    <row r="3117" spans="1:8" x14ac:dyDescent="0.25">
      <c r="A3117" s="12">
        <f>Riesgo!C3121</f>
        <v>0</v>
      </c>
      <c r="F3117" s="75">
        <f t="shared" si="144"/>
        <v>-0.16017661518942936</v>
      </c>
      <c r="G3117" s="26">
        <f t="shared" si="145"/>
        <v>0</v>
      </c>
      <c r="H3117" s="26">
        <f t="shared" si="146"/>
        <v>0</v>
      </c>
    </row>
    <row r="3118" spans="1:8" x14ac:dyDescent="0.25">
      <c r="A3118" s="12">
        <f>Riesgo!C3122</f>
        <v>0</v>
      </c>
      <c r="F3118" s="75">
        <f t="shared" si="144"/>
        <v>-0.16017661518942936</v>
      </c>
      <c r="G3118" s="26">
        <f t="shared" si="145"/>
        <v>0</v>
      </c>
      <c r="H3118" s="26">
        <f t="shared" si="146"/>
        <v>0</v>
      </c>
    </row>
    <row r="3119" spans="1:8" x14ac:dyDescent="0.25">
      <c r="A3119" s="12">
        <f>Riesgo!C3123</f>
        <v>0</v>
      </c>
      <c r="F3119" s="75">
        <f t="shared" si="144"/>
        <v>-0.16017661518942936</v>
      </c>
      <c r="G3119" s="26">
        <f t="shared" si="145"/>
        <v>0</v>
      </c>
      <c r="H3119" s="26">
        <f t="shared" si="146"/>
        <v>0</v>
      </c>
    </row>
    <row r="3120" spans="1:8" x14ac:dyDescent="0.25">
      <c r="A3120" s="12">
        <f>Riesgo!C3124</f>
        <v>0.20657334717689083</v>
      </c>
      <c r="F3120" s="75">
        <f t="shared" si="144"/>
        <v>4.639673198746147E-2</v>
      </c>
      <c r="G3120" s="26">
        <f t="shared" si="145"/>
        <v>9.9876237785783147E-5</v>
      </c>
      <c r="H3120" s="26">
        <f t="shared" si="146"/>
        <v>4.6339310364629528E-6</v>
      </c>
    </row>
    <row r="3121" spans="1:8" x14ac:dyDescent="0.25">
      <c r="A3121" s="12">
        <f>Riesgo!C3125</f>
        <v>0</v>
      </c>
      <c r="F3121" s="75">
        <f t="shared" si="144"/>
        <v>-0.16017661518942936</v>
      </c>
      <c r="G3121" s="26">
        <f t="shared" si="145"/>
        <v>0</v>
      </c>
      <c r="H3121" s="26">
        <f t="shared" si="146"/>
        <v>0</v>
      </c>
    </row>
    <row r="3122" spans="1:8" x14ac:dyDescent="0.25">
      <c r="A3122" s="12">
        <f>Riesgo!C3126</f>
        <v>0.52927404059136607</v>
      </c>
      <c r="F3122" s="75">
        <f t="shared" si="144"/>
        <v>0.36909742540193669</v>
      </c>
      <c r="G3122" s="26">
        <f t="shared" si="145"/>
        <v>5.0283216128705836E-2</v>
      </c>
      <c r="H3122" s="26">
        <f t="shared" si="146"/>
        <v>1.855940561403446E-2</v>
      </c>
    </row>
    <row r="3123" spans="1:8" x14ac:dyDescent="0.25">
      <c r="A3123" s="12">
        <f>Riesgo!C3127</f>
        <v>0</v>
      </c>
      <c r="F3123" s="75">
        <f t="shared" si="144"/>
        <v>-0.16017661518942936</v>
      </c>
      <c r="G3123" s="26">
        <f t="shared" si="145"/>
        <v>0</v>
      </c>
      <c r="H3123" s="26">
        <f t="shared" si="146"/>
        <v>0</v>
      </c>
    </row>
    <row r="3124" spans="1:8" x14ac:dyDescent="0.25">
      <c r="A3124" s="12">
        <f>Riesgo!C3128</f>
        <v>0.27666444630376646</v>
      </c>
      <c r="F3124" s="75">
        <f t="shared" si="144"/>
        <v>0.11648783111433711</v>
      </c>
      <c r="G3124" s="26">
        <f t="shared" si="145"/>
        <v>1.580671699277465E-3</v>
      </c>
      <c r="H3124" s="26">
        <f t="shared" si="146"/>
        <v>1.8412901795264558E-4</v>
      </c>
    </row>
    <row r="3125" spans="1:8" x14ac:dyDescent="0.25">
      <c r="A3125" s="12">
        <f>Riesgo!C3129</f>
        <v>0</v>
      </c>
      <c r="F3125" s="75">
        <f t="shared" si="144"/>
        <v>-0.16017661518942936</v>
      </c>
      <c r="G3125" s="26">
        <f t="shared" si="145"/>
        <v>0</v>
      </c>
      <c r="H3125" s="26">
        <f t="shared" si="146"/>
        <v>0</v>
      </c>
    </row>
    <row r="3126" spans="1:8" x14ac:dyDescent="0.25">
      <c r="A3126" s="12">
        <f>Riesgo!C3130</f>
        <v>0.15646928224159637</v>
      </c>
      <c r="F3126" s="75">
        <f t="shared" si="144"/>
        <v>-3.7073329478329864E-3</v>
      </c>
      <c r="G3126" s="26">
        <f t="shared" si="145"/>
        <v>-5.0954761432384454E-8</v>
      </c>
      <c r="H3126" s="26">
        <f t="shared" si="146"/>
        <v>1.8890626590724842E-10</v>
      </c>
    </row>
    <row r="3127" spans="1:8" x14ac:dyDescent="0.25">
      <c r="A3127" s="12">
        <f>Riesgo!C3131</f>
        <v>0.34310042486298875</v>
      </c>
      <c r="F3127" s="75">
        <f t="shared" si="144"/>
        <v>0.1829238096735594</v>
      </c>
      <c r="G3127" s="26">
        <f t="shared" si="145"/>
        <v>6.1208355729574573E-3</v>
      </c>
      <c r="H3127" s="26">
        <f t="shared" si="146"/>
        <v>1.1196465613908218E-3</v>
      </c>
    </row>
    <row r="3128" spans="1:8" x14ac:dyDescent="0.25">
      <c r="A3128" s="12">
        <f>Riesgo!C3132</f>
        <v>8.7082760660832134E-2</v>
      </c>
      <c r="F3128" s="75">
        <f t="shared" si="144"/>
        <v>-7.3093854528597221E-2</v>
      </c>
      <c r="G3128" s="26">
        <f t="shared" si="145"/>
        <v>-3.9051938227470346E-4</v>
      </c>
      <c r="H3128" s="26">
        <f t="shared" si="146"/>
        <v>2.854456691858482E-5</v>
      </c>
    </row>
    <row r="3129" spans="1:8" x14ac:dyDescent="0.25">
      <c r="A3129" s="12">
        <f>Riesgo!C3133</f>
        <v>5.4326164962643114E-2</v>
      </c>
      <c r="F3129" s="75">
        <f t="shared" si="144"/>
        <v>-0.10585045022678624</v>
      </c>
      <c r="G3129" s="26">
        <f t="shared" si="145"/>
        <v>-1.1859820850126342E-3</v>
      </c>
      <c r="H3129" s="26">
        <f t="shared" si="146"/>
        <v>1.2553673765949001E-4</v>
      </c>
    </row>
    <row r="3130" spans="1:8" x14ac:dyDescent="0.25">
      <c r="A3130" s="12">
        <f>Riesgo!C3134</f>
        <v>0</v>
      </c>
      <c r="F3130" s="75">
        <f t="shared" si="144"/>
        <v>-0.16017661518942936</v>
      </c>
      <c r="G3130" s="26">
        <f t="shared" si="145"/>
        <v>0</v>
      </c>
      <c r="H3130" s="26">
        <f t="shared" si="146"/>
        <v>0</v>
      </c>
    </row>
    <row r="3131" spans="1:8" x14ac:dyDescent="0.25">
      <c r="A3131" s="12">
        <f>Riesgo!C3135</f>
        <v>0.24675727897920297</v>
      </c>
      <c r="F3131" s="75">
        <f t="shared" si="144"/>
        <v>8.658066378977361E-2</v>
      </c>
      <c r="G3131" s="26">
        <f t="shared" si="145"/>
        <v>6.4902695392284309E-4</v>
      </c>
      <c r="H3131" s="26">
        <f t="shared" si="146"/>
        <v>5.6193184488094569E-5</v>
      </c>
    </row>
    <row r="3132" spans="1:8" x14ac:dyDescent="0.25">
      <c r="A3132" s="12">
        <f>Riesgo!C3136</f>
        <v>1</v>
      </c>
      <c r="F3132" s="75">
        <f t="shared" si="144"/>
        <v>0.83982338481057062</v>
      </c>
      <c r="G3132" s="26">
        <f t="shared" si="145"/>
        <v>0.59233021956767806</v>
      </c>
      <c r="H3132" s="26">
        <f t="shared" si="146"/>
        <v>0.49745276992291593</v>
      </c>
    </row>
    <row r="3133" spans="1:8" x14ac:dyDescent="0.25">
      <c r="A3133" s="12">
        <f>Riesgo!C3137</f>
        <v>0.45584630873733356</v>
      </c>
      <c r="F3133" s="75">
        <f t="shared" si="144"/>
        <v>0.29566969354790418</v>
      </c>
      <c r="G3133" s="26">
        <f t="shared" si="145"/>
        <v>2.5847612456531145E-2</v>
      </c>
      <c r="H3133" s="26">
        <f t="shared" si="146"/>
        <v>7.6423556539675546E-3</v>
      </c>
    </row>
    <row r="3134" spans="1:8" x14ac:dyDescent="0.25">
      <c r="A3134" s="12">
        <f>Riesgo!C3138</f>
        <v>0</v>
      </c>
      <c r="F3134" s="75">
        <f t="shared" si="144"/>
        <v>-0.16017661518942936</v>
      </c>
      <c r="G3134" s="26">
        <f t="shared" si="145"/>
        <v>0</v>
      </c>
      <c r="H3134" s="26">
        <f t="shared" si="146"/>
        <v>0</v>
      </c>
    </row>
    <row r="3135" spans="1:8" x14ac:dyDescent="0.25">
      <c r="A3135" s="12">
        <f>Riesgo!C3139</f>
        <v>0</v>
      </c>
      <c r="F3135" s="75">
        <f t="shared" si="144"/>
        <v>-0.16017661518942936</v>
      </c>
      <c r="G3135" s="26">
        <f t="shared" si="145"/>
        <v>0</v>
      </c>
      <c r="H3135" s="26">
        <f t="shared" si="146"/>
        <v>0</v>
      </c>
    </row>
    <row r="3136" spans="1:8" x14ac:dyDescent="0.25">
      <c r="A3136" s="12">
        <f>Riesgo!C3140</f>
        <v>6.4288549163921418E-2</v>
      </c>
      <c r="F3136" s="75">
        <f t="shared" si="144"/>
        <v>-9.5888066025507937E-2</v>
      </c>
      <c r="G3136" s="26">
        <f t="shared" si="145"/>
        <v>-8.8164485648461663E-4</v>
      </c>
      <c r="H3136" s="26">
        <f t="shared" si="146"/>
        <v>8.4539220209646387E-5</v>
      </c>
    </row>
    <row r="3137" spans="1:8" x14ac:dyDescent="0.25">
      <c r="A3137" s="12">
        <f>Riesgo!C3141</f>
        <v>0.10586645838362353</v>
      </c>
      <c r="F3137" s="75">
        <f t="shared" si="144"/>
        <v>-5.4310156805805823E-2</v>
      </c>
      <c r="G3137" s="26">
        <f t="shared" si="145"/>
        <v>-1.6019286552697773E-4</v>
      </c>
      <c r="H3137" s="26">
        <f t="shared" si="146"/>
        <v>8.7000996459415256E-6</v>
      </c>
    </row>
    <row r="3138" spans="1:8" x14ac:dyDescent="0.25">
      <c r="A3138" s="12">
        <f>Riesgo!C3142</f>
        <v>0.20337083358681413</v>
      </c>
      <c r="F3138" s="75">
        <f t="shared" si="144"/>
        <v>4.319421839738477E-2</v>
      </c>
      <c r="G3138" s="26">
        <f t="shared" si="145"/>
        <v>8.0589202757742776E-5</v>
      </c>
      <c r="H3138" s="26">
        <f t="shared" si="146"/>
        <v>3.4809876243890649E-6</v>
      </c>
    </row>
    <row r="3139" spans="1:8" x14ac:dyDescent="0.25">
      <c r="A3139" s="12">
        <f>Riesgo!C3143</f>
        <v>0.1514869917028894</v>
      </c>
      <c r="F3139" s="75">
        <f t="shared" ref="F3139:F3202" si="147">A3139-$D$4</f>
        <v>-8.6896234865399546E-3</v>
      </c>
      <c r="G3139" s="26">
        <f t="shared" ref="G3139:G3202" si="148">IF(A3139=0,0,(A3139-D$4)^3)</f>
        <v>-6.5614961421139162E-7</v>
      </c>
      <c r="H3139" s="26">
        <f t="shared" ref="H3139:H3202" si="149">IF(A3139=0,0,(A3139-D$4)^4)</f>
        <v>5.701693098335439E-9</v>
      </c>
    </row>
    <row r="3140" spans="1:8" x14ac:dyDescent="0.25">
      <c r="A3140" s="12">
        <f>Riesgo!C3144</f>
        <v>0.30237583096201098</v>
      </c>
      <c r="F3140" s="75">
        <f t="shared" si="147"/>
        <v>0.14219921577258163</v>
      </c>
      <c r="G3140" s="26">
        <f t="shared" si="148"/>
        <v>2.875355875050912E-3</v>
      </c>
      <c r="H3140" s="26">
        <f t="shared" si="149"/>
        <v>4.0887335049932485E-4</v>
      </c>
    </row>
    <row r="3141" spans="1:8" x14ac:dyDescent="0.25">
      <c r="A3141" s="12">
        <f>Riesgo!C3145</f>
        <v>0.31428306787250526</v>
      </c>
      <c r="F3141" s="75">
        <f t="shared" si="147"/>
        <v>0.15410645268307591</v>
      </c>
      <c r="G3141" s="26">
        <f t="shared" si="148"/>
        <v>3.6598431321660904E-3</v>
      </c>
      <c r="H3141" s="26">
        <f t="shared" si="149"/>
        <v>5.6400544247463399E-4</v>
      </c>
    </row>
    <row r="3142" spans="1:8" x14ac:dyDescent="0.25">
      <c r="A3142" s="12">
        <f>Riesgo!C3146</f>
        <v>1.664292300483794E-2</v>
      </c>
      <c r="F3142" s="75">
        <f t="shared" si="147"/>
        <v>-0.14353369218459142</v>
      </c>
      <c r="G3142" s="26">
        <f t="shared" si="148"/>
        <v>-2.9570697573905059E-3</v>
      </c>
      <c r="H3142" s="26">
        <f t="shared" si="149"/>
        <v>4.2443914032565326E-4</v>
      </c>
    </row>
    <row r="3143" spans="1:8" x14ac:dyDescent="0.25">
      <c r="A3143" s="12">
        <f>Riesgo!C3147</f>
        <v>0.38896086681197628</v>
      </c>
      <c r="F3143" s="75">
        <f t="shared" si="147"/>
        <v>0.22878425162254692</v>
      </c>
      <c r="G3143" s="26">
        <f t="shared" si="148"/>
        <v>1.1975078786009383E-2</v>
      </c>
      <c r="H3143" s="26">
        <f t="shared" si="149"/>
        <v>2.7397094381781941E-3</v>
      </c>
    </row>
    <row r="3144" spans="1:8" x14ac:dyDescent="0.25">
      <c r="A3144" s="12">
        <f>Riesgo!C3148</f>
        <v>0.37171871739326068</v>
      </c>
      <c r="F3144" s="75">
        <f t="shared" si="147"/>
        <v>0.21154210220383132</v>
      </c>
      <c r="G3144" s="26">
        <f t="shared" si="148"/>
        <v>9.4665219787085191E-3</v>
      </c>
      <c r="H3144" s="26">
        <f t="shared" si="149"/>
        <v>2.002567959934773E-3</v>
      </c>
    </row>
    <row r="3145" spans="1:8" x14ac:dyDescent="0.25">
      <c r="A3145" s="12">
        <f>Riesgo!C3149</f>
        <v>6.7702434917979795E-2</v>
      </c>
      <c r="F3145" s="75">
        <f t="shared" si="147"/>
        <v>-9.247418027144956E-2</v>
      </c>
      <c r="G3145" s="26">
        <f t="shared" si="148"/>
        <v>-7.9079054982325906E-4</v>
      </c>
      <c r="H3145" s="26">
        <f t="shared" si="149"/>
        <v>7.3127707861314763E-5</v>
      </c>
    </row>
    <row r="3146" spans="1:8" x14ac:dyDescent="0.25">
      <c r="A3146" s="12">
        <f>Riesgo!C3150</f>
        <v>0</v>
      </c>
      <c r="F3146" s="75">
        <f t="shared" si="147"/>
        <v>-0.16017661518942936</v>
      </c>
      <c r="G3146" s="26">
        <f t="shared" si="148"/>
        <v>0</v>
      </c>
      <c r="H3146" s="26">
        <f t="shared" si="149"/>
        <v>0</v>
      </c>
    </row>
    <row r="3147" spans="1:8" x14ac:dyDescent="0.25">
      <c r="A3147" s="12">
        <f>Riesgo!C3151</f>
        <v>0</v>
      </c>
      <c r="F3147" s="75">
        <f t="shared" si="147"/>
        <v>-0.16017661518942936</v>
      </c>
      <c r="G3147" s="26">
        <f t="shared" si="148"/>
        <v>0</v>
      </c>
      <c r="H3147" s="26">
        <f t="shared" si="149"/>
        <v>0</v>
      </c>
    </row>
    <row r="3148" spans="1:8" x14ac:dyDescent="0.25">
      <c r="A3148" s="12">
        <f>Riesgo!C3152</f>
        <v>1.5170188247429906E-2</v>
      </c>
      <c r="F3148" s="75">
        <f t="shared" si="147"/>
        <v>-0.14500642694199944</v>
      </c>
      <c r="G3148" s="26">
        <f t="shared" si="148"/>
        <v>-3.0490303973348095E-3</v>
      </c>
      <c r="H3148" s="26">
        <f t="shared" si="149"/>
        <v>4.4212900355506557E-4</v>
      </c>
    </row>
    <row r="3149" spans="1:8" x14ac:dyDescent="0.25">
      <c r="A3149" s="12">
        <f>Riesgo!C3153</f>
        <v>0</v>
      </c>
      <c r="F3149" s="75">
        <f t="shared" si="147"/>
        <v>-0.16017661518942936</v>
      </c>
      <c r="G3149" s="26">
        <f t="shared" si="148"/>
        <v>0</v>
      </c>
      <c r="H3149" s="26">
        <f t="shared" si="149"/>
        <v>0</v>
      </c>
    </row>
    <row r="3150" spans="1:8" x14ac:dyDescent="0.25">
      <c r="A3150" s="12">
        <f>Riesgo!C3154</f>
        <v>0.93468779449481632</v>
      </c>
      <c r="F3150" s="75">
        <f t="shared" si="147"/>
        <v>0.77451117930538693</v>
      </c>
      <c r="G3150" s="26">
        <f t="shared" si="148"/>
        <v>0.46460413664277866</v>
      </c>
      <c r="H3150" s="26">
        <f t="shared" si="149"/>
        <v>0.35984109778135964</v>
      </c>
    </row>
    <row r="3151" spans="1:8" x14ac:dyDescent="0.25">
      <c r="A3151" s="12">
        <f>Riesgo!C3155</f>
        <v>1.0529344551416995E-2</v>
      </c>
      <c r="F3151" s="75">
        <f t="shared" si="147"/>
        <v>-0.14964727063801236</v>
      </c>
      <c r="G3151" s="26">
        <f t="shared" si="148"/>
        <v>-3.3512467122812158E-3</v>
      </c>
      <c r="H3151" s="26">
        <f t="shared" si="149"/>
        <v>5.0150492372749624E-4</v>
      </c>
    </row>
    <row r="3152" spans="1:8" x14ac:dyDescent="0.25">
      <c r="A3152" s="12">
        <f>Riesgo!C3156</f>
        <v>0</v>
      </c>
      <c r="F3152" s="75">
        <f t="shared" si="147"/>
        <v>-0.16017661518942936</v>
      </c>
      <c r="G3152" s="26">
        <f t="shared" si="148"/>
        <v>0</v>
      </c>
      <c r="H3152" s="26">
        <f t="shared" si="149"/>
        <v>0</v>
      </c>
    </row>
    <row r="3153" spans="1:8" x14ac:dyDescent="0.25">
      <c r="A3153" s="12">
        <f>Riesgo!C3157</f>
        <v>0</v>
      </c>
      <c r="F3153" s="75">
        <f t="shared" si="147"/>
        <v>-0.16017661518942936</v>
      </c>
      <c r="G3153" s="26">
        <f t="shared" si="148"/>
        <v>0</v>
      </c>
      <c r="H3153" s="26">
        <f t="shared" si="149"/>
        <v>0</v>
      </c>
    </row>
    <row r="3154" spans="1:8" x14ac:dyDescent="0.25">
      <c r="A3154" s="12">
        <f>Riesgo!C3158</f>
        <v>0</v>
      </c>
      <c r="F3154" s="75">
        <f t="shared" si="147"/>
        <v>-0.16017661518942936</v>
      </c>
      <c r="G3154" s="26">
        <f t="shared" si="148"/>
        <v>0</v>
      </c>
      <c r="H3154" s="26">
        <f t="shared" si="149"/>
        <v>0</v>
      </c>
    </row>
    <row r="3155" spans="1:8" x14ac:dyDescent="0.25">
      <c r="A3155" s="12">
        <f>Riesgo!C3159</f>
        <v>0</v>
      </c>
      <c r="F3155" s="75">
        <f t="shared" si="147"/>
        <v>-0.16017661518942936</v>
      </c>
      <c r="G3155" s="26">
        <f t="shared" si="148"/>
        <v>0</v>
      </c>
      <c r="H3155" s="26">
        <f t="shared" si="149"/>
        <v>0</v>
      </c>
    </row>
    <row r="3156" spans="1:8" x14ac:dyDescent="0.25">
      <c r="A3156" s="12">
        <f>Riesgo!C3160</f>
        <v>0</v>
      </c>
      <c r="F3156" s="75">
        <f t="shared" si="147"/>
        <v>-0.16017661518942936</v>
      </c>
      <c r="G3156" s="26">
        <f t="shared" si="148"/>
        <v>0</v>
      </c>
      <c r="H3156" s="26">
        <f t="shared" si="149"/>
        <v>0</v>
      </c>
    </row>
    <row r="3157" spans="1:8" x14ac:dyDescent="0.25">
      <c r="A3157" s="12">
        <f>Riesgo!C3161</f>
        <v>0</v>
      </c>
      <c r="F3157" s="75">
        <f t="shared" si="147"/>
        <v>-0.16017661518942936</v>
      </c>
      <c r="G3157" s="26">
        <f t="shared" si="148"/>
        <v>0</v>
      </c>
      <c r="H3157" s="26">
        <f t="shared" si="149"/>
        <v>0</v>
      </c>
    </row>
    <row r="3158" spans="1:8" x14ac:dyDescent="0.25">
      <c r="A3158" s="12">
        <f>Riesgo!C3162</f>
        <v>0.30261474487234674</v>
      </c>
      <c r="F3158" s="75">
        <f t="shared" si="147"/>
        <v>0.14243812968291739</v>
      </c>
      <c r="G3158" s="26">
        <f t="shared" si="148"/>
        <v>2.8898731988270861E-3</v>
      </c>
      <c r="H3158" s="26">
        <f t="shared" si="149"/>
        <v>4.1162813346171979E-4</v>
      </c>
    </row>
    <row r="3159" spans="1:8" x14ac:dyDescent="0.25">
      <c r="A3159" s="12">
        <f>Riesgo!C3163</f>
        <v>0</v>
      </c>
      <c r="F3159" s="75">
        <f t="shared" si="147"/>
        <v>-0.16017661518942936</v>
      </c>
      <c r="G3159" s="26">
        <f t="shared" si="148"/>
        <v>0</v>
      </c>
      <c r="H3159" s="26">
        <f t="shared" si="149"/>
        <v>0</v>
      </c>
    </row>
    <row r="3160" spans="1:8" x14ac:dyDescent="0.25">
      <c r="A3160" s="12">
        <f>Riesgo!C3164</f>
        <v>0.32392039393321725</v>
      </c>
      <c r="F3160" s="75">
        <f t="shared" si="147"/>
        <v>0.1637437787437879</v>
      </c>
      <c r="G3160" s="26">
        <f t="shared" si="148"/>
        <v>4.3903023019294142E-3</v>
      </c>
      <c r="H3160" s="26">
        <f t="shared" si="149"/>
        <v>7.1888468874547269E-4</v>
      </c>
    </row>
    <row r="3161" spans="1:8" x14ac:dyDescent="0.25">
      <c r="A3161" s="12">
        <f>Riesgo!C3165</f>
        <v>0</v>
      </c>
      <c r="F3161" s="75">
        <f t="shared" si="147"/>
        <v>-0.16017661518942936</v>
      </c>
      <c r="G3161" s="26">
        <f t="shared" si="148"/>
        <v>0</v>
      </c>
      <c r="H3161" s="26">
        <f t="shared" si="149"/>
        <v>0</v>
      </c>
    </row>
    <row r="3162" spans="1:8" x14ac:dyDescent="0.25">
      <c r="A3162" s="12">
        <f>Riesgo!C3166</f>
        <v>0.17120451111165289</v>
      </c>
      <c r="F3162" s="75">
        <f t="shared" si="147"/>
        <v>1.102789592222353E-2</v>
      </c>
      <c r="G3162" s="26">
        <f t="shared" si="148"/>
        <v>1.3411519214969902E-6</v>
      </c>
      <c r="H3162" s="26">
        <f t="shared" si="149"/>
        <v>1.4790083806158908E-8</v>
      </c>
    </row>
    <row r="3163" spans="1:8" x14ac:dyDescent="0.25">
      <c r="A3163" s="12">
        <f>Riesgo!C3167</f>
        <v>3.1078306257709739E-2</v>
      </c>
      <c r="F3163" s="75">
        <f t="shared" si="147"/>
        <v>-0.12909830893171961</v>
      </c>
      <c r="G3163" s="26">
        <f t="shared" si="148"/>
        <v>-2.1516006179663825E-3</v>
      </c>
      <c r="H3163" s="26">
        <f t="shared" si="149"/>
        <v>2.777680012759029E-4</v>
      </c>
    </row>
    <row r="3164" spans="1:8" x14ac:dyDescent="0.25">
      <c r="A3164" s="12">
        <f>Riesgo!C3168</f>
        <v>0</v>
      </c>
      <c r="F3164" s="75">
        <f t="shared" si="147"/>
        <v>-0.16017661518942936</v>
      </c>
      <c r="G3164" s="26">
        <f t="shared" si="148"/>
        <v>0</v>
      </c>
      <c r="H3164" s="26">
        <f t="shared" si="149"/>
        <v>0</v>
      </c>
    </row>
    <row r="3165" spans="1:8" x14ac:dyDescent="0.25">
      <c r="A3165" s="12">
        <f>Riesgo!C3169</f>
        <v>0</v>
      </c>
      <c r="F3165" s="75">
        <f t="shared" si="147"/>
        <v>-0.16017661518942936</v>
      </c>
      <c r="G3165" s="26">
        <f t="shared" si="148"/>
        <v>0</v>
      </c>
      <c r="H3165" s="26">
        <f t="shared" si="149"/>
        <v>0</v>
      </c>
    </row>
    <row r="3166" spans="1:8" x14ac:dyDescent="0.25">
      <c r="A3166" s="12">
        <f>Riesgo!C3170</f>
        <v>0.37496435975845088</v>
      </c>
      <c r="F3166" s="75">
        <f t="shared" si="147"/>
        <v>0.21478774456902153</v>
      </c>
      <c r="G3166" s="26">
        <f t="shared" si="148"/>
        <v>9.9089695273237976E-3</v>
      </c>
      <c r="H3166" s="26">
        <f t="shared" si="149"/>
        <v>2.1283252157770416E-3</v>
      </c>
    </row>
    <row r="3167" spans="1:8" x14ac:dyDescent="0.25">
      <c r="A3167" s="12">
        <f>Riesgo!C3171</f>
        <v>0.2912047012022716</v>
      </c>
      <c r="F3167" s="75">
        <f t="shared" si="147"/>
        <v>0.13102808601284224</v>
      </c>
      <c r="G3167" s="26">
        <f t="shared" si="148"/>
        <v>2.24953726222919E-3</v>
      </c>
      <c r="H3167" s="26">
        <f t="shared" si="149"/>
        <v>2.9475256188445998E-4</v>
      </c>
    </row>
    <row r="3168" spans="1:8" x14ac:dyDescent="0.25">
      <c r="A3168" s="12">
        <f>Riesgo!C3172</f>
        <v>0.16756943712642813</v>
      </c>
      <c r="F3168" s="75">
        <f t="shared" si="147"/>
        <v>7.392821936998778E-3</v>
      </c>
      <c r="G3168" s="26">
        <f t="shared" si="148"/>
        <v>4.0404593128617609E-7</v>
      </c>
      <c r="H3168" s="26">
        <f t="shared" si="149"/>
        <v>2.987039624367543E-9</v>
      </c>
    </row>
    <row r="3169" spans="1:8" x14ac:dyDescent="0.25">
      <c r="A3169" s="12">
        <f>Riesgo!C3173</f>
        <v>0</v>
      </c>
      <c r="F3169" s="75">
        <f t="shared" si="147"/>
        <v>-0.16017661518942936</v>
      </c>
      <c r="G3169" s="26">
        <f t="shared" si="148"/>
        <v>0</v>
      </c>
      <c r="H3169" s="26">
        <f t="shared" si="149"/>
        <v>0</v>
      </c>
    </row>
    <row r="3170" spans="1:8" x14ac:dyDescent="0.25">
      <c r="A3170" s="12">
        <f>Riesgo!C3174</f>
        <v>0.14051602704304031</v>
      </c>
      <c r="F3170" s="75">
        <f t="shared" si="147"/>
        <v>-1.9660588146389046E-2</v>
      </c>
      <c r="G3170" s="26">
        <f t="shared" si="148"/>
        <v>-7.5995786996656899E-6</v>
      </c>
      <c r="H3170" s="26">
        <f t="shared" si="149"/>
        <v>1.4941218690019795E-7</v>
      </c>
    </row>
    <row r="3171" spans="1:8" x14ac:dyDescent="0.25">
      <c r="A3171" s="12">
        <f>Riesgo!C3175</f>
        <v>4.5117834154128407E-2</v>
      </c>
      <c r="F3171" s="75">
        <f t="shared" si="147"/>
        <v>-0.11505878103530096</v>
      </c>
      <c r="G3171" s="26">
        <f t="shared" si="148"/>
        <v>-1.5232083298261545E-3</v>
      </c>
      <c r="H3171" s="26">
        <f t="shared" si="149"/>
        <v>1.7525849369261399E-4</v>
      </c>
    </row>
    <row r="3172" spans="1:8" x14ac:dyDescent="0.25">
      <c r="A3172" s="12">
        <f>Riesgo!C3176</f>
        <v>0.22520670200408918</v>
      </c>
      <c r="F3172" s="75">
        <f t="shared" si="147"/>
        <v>6.5030086814659827E-2</v>
      </c>
      <c r="G3172" s="26">
        <f t="shared" si="148"/>
        <v>2.7500652692024957E-4</v>
      </c>
      <c r="H3172" s="26">
        <f t="shared" si="149"/>
        <v>1.7883698320221918E-5</v>
      </c>
    </row>
    <row r="3173" spans="1:8" x14ac:dyDescent="0.25">
      <c r="A3173" s="12">
        <f>Riesgo!C3177</f>
        <v>0</v>
      </c>
      <c r="F3173" s="75">
        <f t="shared" si="147"/>
        <v>-0.16017661518942936</v>
      </c>
      <c r="G3173" s="26">
        <f t="shared" si="148"/>
        <v>0</v>
      </c>
      <c r="H3173" s="26">
        <f t="shared" si="149"/>
        <v>0</v>
      </c>
    </row>
    <row r="3174" spans="1:8" x14ac:dyDescent="0.25">
      <c r="A3174" s="12">
        <f>Riesgo!C3178</f>
        <v>0</v>
      </c>
      <c r="F3174" s="75">
        <f t="shared" si="147"/>
        <v>-0.16017661518942936</v>
      </c>
      <c r="G3174" s="26">
        <f t="shared" si="148"/>
        <v>0</v>
      </c>
      <c r="H3174" s="26">
        <f t="shared" si="149"/>
        <v>0</v>
      </c>
    </row>
    <row r="3175" spans="1:8" x14ac:dyDescent="0.25">
      <c r="A3175" s="12">
        <f>Riesgo!C3179</f>
        <v>0</v>
      </c>
      <c r="F3175" s="75">
        <f t="shared" si="147"/>
        <v>-0.16017661518942936</v>
      </c>
      <c r="G3175" s="26">
        <f t="shared" si="148"/>
        <v>0</v>
      </c>
      <c r="H3175" s="26">
        <f t="shared" si="149"/>
        <v>0</v>
      </c>
    </row>
    <row r="3176" spans="1:8" x14ac:dyDescent="0.25">
      <c r="A3176" s="12">
        <f>Riesgo!C3180</f>
        <v>0</v>
      </c>
      <c r="F3176" s="75">
        <f t="shared" si="147"/>
        <v>-0.16017661518942936</v>
      </c>
      <c r="G3176" s="26">
        <f t="shared" si="148"/>
        <v>0</v>
      </c>
      <c r="H3176" s="26">
        <f t="shared" si="149"/>
        <v>0</v>
      </c>
    </row>
    <row r="3177" spans="1:8" x14ac:dyDescent="0.25">
      <c r="A3177" s="12">
        <f>Riesgo!C3181</f>
        <v>0.16325390066542181</v>
      </c>
      <c r="F3177" s="75">
        <f t="shared" si="147"/>
        <v>3.0772854759924528E-3</v>
      </c>
      <c r="G3177" s="26">
        <f t="shared" si="148"/>
        <v>2.9140926884601091E-8</v>
      </c>
      <c r="H3177" s="26">
        <f t="shared" si="149"/>
        <v>8.967495105894093E-11</v>
      </c>
    </row>
    <row r="3178" spans="1:8" x14ac:dyDescent="0.25">
      <c r="A3178" s="12">
        <f>Riesgo!C3182</f>
        <v>0</v>
      </c>
      <c r="F3178" s="75">
        <f t="shared" si="147"/>
        <v>-0.16017661518942936</v>
      </c>
      <c r="G3178" s="26">
        <f t="shared" si="148"/>
        <v>0</v>
      </c>
      <c r="H3178" s="26">
        <f t="shared" si="149"/>
        <v>0</v>
      </c>
    </row>
    <row r="3179" spans="1:8" x14ac:dyDescent="0.25">
      <c r="A3179" s="12">
        <f>Riesgo!C3183</f>
        <v>0</v>
      </c>
      <c r="F3179" s="75">
        <f t="shared" si="147"/>
        <v>-0.16017661518942936</v>
      </c>
      <c r="G3179" s="26">
        <f t="shared" si="148"/>
        <v>0</v>
      </c>
      <c r="H3179" s="26">
        <f t="shared" si="149"/>
        <v>0</v>
      </c>
    </row>
    <row r="3180" spans="1:8" x14ac:dyDescent="0.25">
      <c r="A3180" s="12">
        <f>Riesgo!C3184</f>
        <v>0.40181027553964149</v>
      </c>
      <c r="F3180" s="75">
        <f t="shared" si="147"/>
        <v>0.24163366035021214</v>
      </c>
      <c r="G3180" s="26">
        <f t="shared" si="148"/>
        <v>1.4108222437725474E-2</v>
      </c>
      <c r="H3180" s="26">
        <f t="shared" si="149"/>
        <v>3.4090214286625993E-3</v>
      </c>
    </row>
    <row r="3181" spans="1:8" x14ac:dyDescent="0.25">
      <c r="A3181" s="12">
        <f>Riesgo!C3185</f>
        <v>0</v>
      </c>
      <c r="F3181" s="75">
        <f t="shared" si="147"/>
        <v>-0.16017661518942936</v>
      </c>
      <c r="G3181" s="26">
        <f t="shared" si="148"/>
        <v>0</v>
      </c>
      <c r="H3181" s="26">
        <f t="shared" si="149"/>
        <v>0</v>
      </c>
    </row>
    <row r="3182" spans="1:8" x14ac:dyDescent="0.25">
      <c r="A3182" s="12">
        <f>Riesgo!C3186</f>
        <v>1.4827676898294744E-2</v>
      </c>
      <c r="F3182" s="75">
        <f t="shared" si="147"/>
        <v>-0.1453489382911346</v>
      </c>
      <c r="G3182" s="26">
        <f t="shared" si="148"/>
        <v>-3.0706872898993128E-3</v>
      </c>
      <c r="H3182" s="26">
        <f t="shared" si="149"/>
        <v>4.4632113741094651E-4</v>
      </c>
    </row>
    <row r="3183" spans="1:8" x14ac:dyDescent="0.25">
      <c r="A3183" s="12">
        <f>Riesgo!C3187</f>
        <v>0</v>
      </c>
      <c r="F3183" s="75">
        <f t="shared" si="147"/>
        <v>-0.16017661518942936</v>
      </c>
      <c r="G3183" s="26">
        <f t="shared" si="148"/>
        <v>0</v>
      </c>
      <c r="H3183" s="26">
        <f t="shared" si="149"/>
        <v>0</v>
      </c>
    </row>
    <row r="3184" spans="1:8" x14ac:dyDescent="0.25">
      <c r="A3184" s="12">
        <f>Riesgo!C3188</f>
        <v>0</v>
      </c>
      <c r="F3184" s="75">
        <f t="shared" si="147"/>
        <v>-0.16017661518942936</v>
      </c>
      <c r="G3184" s="26">
        <f t="shared" si="148"/>
        <v>0</v>
      </c>
      <c r="H3184" s="26">
        <f t="shared" si="149"/>
        <v>0</v>
      </c>
    </row>
    <row r="3185" spans="1:8" x14ac:dyDescent="0.25">
      <c r="A3185" s="12">
        <f>Riesgo!C3189</f>
        <v>0</v>
      </c>
      <c r="F3185" s="75">
        <f t="shared" si="147"/>
        <v>-0.16017661518942936</v>
      </c>
      <c r="G3185" s="26">
        <f t="shared" si="148"/>
        <v>0</v>
      </c>
      <c r="H3185" s="26">
        <f t="shared" si="149"/>
        <v>0</v>
      </c>
    </row>
    <row r="3186" spans="1:8" x14ac:dyDescent="0.25">
      <c r="A3186" s="12">
        <f>Riesgo!C3190</f>
        <v>0</v>
      </c>
      <c r="F3186" s="75">
        <f t="shared" si="147"/>
        <v>-0.16017661518942936</v>
      </c>
      <c r="G3186" s="26">
        <f t="shared" si="148"/>
        <v>0</v>
      </c>
      <c r="H3186" s="26">
        <f t="shared" si="149"/>
        <v>0</v>
      </c>
    </row>
    <row r="3187" spans="1:8" x14ac:dyDescent="0.25">
      <c r="A3187" s="12">
        <f>Riesgo!C3191</f>
        <v>0</v>
      </c>
      <c r="F3187" s="75">
        <f t="shared" si="147"/>
        <v>-0.16017661518942936</v>
      </c>
      <c r="G3187" s="26">
        <f t="shared" si="148"/>
        <v>0</v>
      </c>
      <c r="H3187" s="26">
        <f t="shared" si="149"/>
        <v>0</v>
      </c>
    </row>
    <row r="3188" spans="1:8" x14ac:dyDescent="0.25">
      <c r="A3188" s="12">
        <f>Riesgo!C3192</f>
        <v>0</v>
      </c>
      <c r="F3188" s="75">
        <f t="shared" si="147"/>
        <v>-0.16017661518942936</v>
      </c>
      <c r="G3188" s="26">
        <f t="shared" si="148"/>
        <v>0</v>
      </c>
      <c r="H3188" s="26">
        <f t="shared" si="149"/>
        <v>0</v>
      </c>
    </row>
    <row r="3189" spans="1:8" x14ac:dyDescent="0.25">
      <c r="A3189" s="12">
        <f>Riesgo!C3193</f>
        <v>0.77969577792710854</v>
      </c>
      <c r="F3189" s="75">
        <f t="shared" si="147"/>
        <v>0.61951916273767915</v>
      </c>
      <c r="G3189" s="26">
        <f t="shared" si="148"/>
        <v>0.23777392839823935</v>
      </c>
      <c r="H3189" s="26">
        <f t="shared" si="149"/>
        <v>0.14730550504212611</v>
      </c>
    </row>
    <row r="3190" spans="1:8" x14ac:dyDescent="0.25">
      <c r="A3190" s="12">
        <f>Riesgo!C3194</f>
        <v>0</v>
      </c>
      <c r="F3190" s="75">
        <f t="shared" si="147"/>
        <v>-0.16017661518942936</v>
      </c>
      <c r="G3190" s="26">
        <f t="shared" si="148"/>
        <v>0</v>
      </c>
      <c r="H3190" s="26">
        <f t="shared" si="149"/>
        <v>0</v>
      </c>
    </row>
    <row r="3191" spans="1:8" x14ac:dyDescent="0.25">
      <c r="A3191" s="12">
        <f>Riesgo!C3195</f>
        <v>0.30941077409418843</v>
      </c>
      <c r="F3191" s="75">
        <f t="shared" si="147"/>
        <v>0.14923415890475908</v>
      </c>
      <c r="G3191" s="26">
        <f t="shared" si="148"/>
        <v>3.3235692075582204E-3</v>
      </c>
      <c r="H3191" s="26">
        <f t="shared" si="149"/>
        <v>4.959900552517077E-4</v>
      </c>
    </row>
    <row r="3192" spans="1:8" x14ac:dyDescent="0.25">
      <c r="A3192" s="12">
        <f>Riesgo!C3196</f>
        <v>0.28125921501299261</v>
      </c>
      <c r="F3192" s="75">
        <f t="shared" si="147"/>
        <v>0.12108259982356326</v>
      </c>
      <c r="G3192" s="26">
        <f t="shared" si="148"/>
        <v>1.775191509265225E-3</v>
      </c>
      <c r="H3192" s="26">
        <f t="shared" si="149"/>
        <v>2.1494480312654854E-4</v>
      </c>
    </row>
    <row r="3193" spans="1:8" x14ac:dyDescent="0.25">
      <c r="A3193" s="12">
        <f>Riesgo!C3197</f>
        <v>0.52930651475006951</v>
      </c>
      <c r="F3193" s="75">
        <f t="shared" si="147"/>
        <v>0.36912989956064013</v>
      </c>
      <c r="G3193" s="26">
        <f t="shared" si="148"/>
        <v>5.0296489443823582E-2</v>
      </c>
      <c r="H3193" s="26">
        <f t="shared" si="149"/>
        <v>1.8565938096651392E-2</v>
      </c>
    </row>
    <row r="3194" spans="1:8" x14ac:dyDescent="0.25">
      <c r="A3194" s="12">
        <f>Riesgo!C3198</f>
        <v>1</v>
      </c>
      <c r="F3194" s="75">
        <f t="shared" si="147"/>
        <v>0.83982338481057062</v>
      </c>
      <c r="G3194" s="26">
        <f t="shared" si="148"/>
        <v>0.59233021956767806</v>
      </c>
      <c r="H3194" s="26">
        <f t="shared" si="149"/>
        <v>0.49745276992291593</v>
      </c>
    </row>
    <row r="3195" spans="1:8" x14ac:dyDescent="0.25">
      <c r="A3195" s="12">
        <f>Riesgo!C3199</f>
        <v>0.6301404905637854</v>
      </c>
      <c r="F3195" s="75">
        <f t="shared" si="147"/>
        <v>0.46996387537435602</v>
      </c>
      <c r="G3195" s="26">
        <f t="shared" si="148"/>
        <v>0.10379906205057249</v>
      </c>
      <c r="H3195" s="26">
        <f t="shared" si="149"/>
        <v>4.8781809461510298E-2</v>
      </c>
    </row>
    <row r="3196" spans="1:8" x14ac:dyDescent="0.25">
      <c r="A3196" s="12">
        <f>Riesgo!C3200</f>
        <v>0</v>
      </c>
      <c r="F3196" s="75">
        <f t="shared" si="147"/>
        <v>-0.16017661518942936</v>
      </c>
      <c r="G3196" s="26">
        <f t="shared" si="148"/>
        <v>0</v>
      </c>
      <c r="H3196" s="26">
        <f t="shared" si="149"/>
        <v>0</v>
      </c>
    </row>
    <row r="3197" spans="1:8" x14ac:dyDescent="0.25">
      <c r="A3197" s="12">
        <f>Riesgo!C3201</f>
        <v>0</v>
      </c>
      <c r="F3197" s="75">
        <f t="shared" si="147"/>
        <v>-0.16017661518942936</v>
      </c>
      <c r="G3197" s="26">
        <f t="shared" si="148"/>
        <v>0</v>
      </c>
      <c r="H3197" s="26">
        <f t="shared" si="149"/>
        <v>0</v>
      </c>
    </row>
    <row r="3198" spans="1:8" x14ac:dyDescent="0.25">
      <c r="A3198" s="12">
        <f>Riesgo!C3202</f>
        <v>0</v>
      </c>
      <c r="F3198" s="75">
        <f t="shared" si="147"/>
        <v>-0.16017661518942936</v>
      </c>
      <c r="G3198" s="26">
        <f t="shared" si="148"/>
        <v>0</v>
      </c>
      <c r="H3198" s="26">
        <f t="shared" si="149"/>
        <v>0</v>
      </c>
    </row>
    <row r="3199" spans="1:8" x14ac:dyDescent="0.25">
      <c r="A3199" s="12">
        <f>Riesgo!C3203</f>
        <v>0</v>
      </c>
      <c r="F3199" s="75">
        <f t="shared" si="147"/>
        <v>-0.16017661518942936</v>
      </c>
      <c r="G3199" s="26">
        <f t="shared" si="148"/>
        <v>0</v>
      </c>
      <c r="H3199" s="26">
        <f t="shared" si="149"/>
        <v>0</v>
      </c>
    </row>
    <row r="3200" spans="1:8" x14ac:dyDescent="0.25">
      <c r="A3200" s="12">
        <f>Riesgo!C3204</f>
        <v>0.35341266225535245</v>
      </c>
      <c r="F3200" s="75">
        <f t="shared" si="147"/>
        <v>0.19323604706592309</v>
      </c>
      <c r="G3200" s="26">
        <f t="shared" si="148"/>
        <v>7.2154668254756646E-3</v>
      </c>
      <c r="H3200" s="26">
        <f t="shared" si="149"/>
        <v>1.3942882870902223E-3</v>
      </c>
    </row>
    <row r="3201" spans="1:8" x14ac:dyDescent="0.25">
      <c r="A3201" s="12">
        <f>Riesgo!C3205</f>
        <v>0</v>
      </c>
      <c r="F3201" s="75">
        <f t="shared" si="147"/>
        <v>-0.16017661518942936</v>
      </c>
      <c r="G3201" s="26">
        <f t="shared" si="148"/>
        <v>0</v>
      </c>
      <c r="H3201" s="26">
        <f t="shared" si="149"/>
        <v>0</v>
      </c>
    </row>
    <row r="3202" spans="1:8" x14ac:dyDescent="0.25">
      <c r="A3202" s="12">
        <f>Riesgo!C3206</f>
        <v>0</v>
      </c>
      <c r="F3202" s="75">
        <f t="shared" si="147"/>
        <v>-0.16017661518942936</v>
      </c>
      <c r="G3202" s="26">
        <f t="shared" si="148"/>
        <v>0</v>
      </c>
      <c r="H3202" s="26">
        <f t="shared" si="149"/>
        <v>0</v>
      </c>
    </row>
    <row r="3203" spans="1:8" x14ac:dyDescent="0.25">
      <c r="A3203" s="12">
        <f>Riesgo!C3207</f>
        <v>1</v>
      </c>
      <c r="F3203" s="75">
        <f t="shared" ref="F3203:F3266" si="150">A3203-$D$4</f>
        <v>0.83982338481057062</v>
      </c>
      <c r="G3203" s="26">
        <f t="shared" ref="G3203:G3266" si="151">IF(A3203=0,0,(A3203-D$4)^3)</f>
        <v>0.59233021956767806</v>
      </c>
      <c r="H3203" s="26">
        <f t="shared" ref="H3203:H3266" si="152">IF(A3203=0,0,(A3203-D$4)^4)</f>
        <v>0.49745276992291593</v>
      </c>
    </row>
    <row r="3204" spans="1:8" x14ac:dyDescent="0.25">
      <c r="A3204" s="12">
        <f>Riesgo!C3208</f>
        <v>0</v>
      </c>
      <c r="F3204" s="75">
        <f t="shared" si="150"/>
        <v>-0.16017661518942936</v>
      </c>
      <c r="G3204" s="26">
        <f t="shared" si="151"/>
        <v>0</v>
      </c>
      <c r="H3204" s="26">
        <f t="shared" si="152"/>
        <v>0</v>
      </c>
    </row>
    <row r="3205" spans="1:8" x14ac:dyDescent="0.25">
      <c r="A3205" s="12">
        <f>Riesgo!C3209</f>
        <v>0</v>
      </c>
      <c r="F3205" s="75">
        <f t="shared" si="150"/>
        <v>-0.16017661518942936</v>
      </c>
      <c r="G3205" s="26">
        <f t="shared" si="151"/>
        <v>0</v>
      </c>
      <c r="H3205" s="26">
        <f t="shared" si="152"/>
        <v>0</v>
      </c>
    </row>
    <row r="3206" spans="1:8" x14ac:dyDescent="0.25">
      <c r="A3206" s="12">
        <f>Riesgo!C3210</f>
        <v>0</v>
      </c>
      <c r="F3206" s="75">
        <f t="shared" si="150"/>
        <v>-0.16017661518942936</v>
      </c>
      <c r="G3206" s="26">
        <f t="shared" si="151"/>
        <v>0</v>
      </c>
      <c r="H3206" s="26">
        <f t="shared" si="152"/>
        <v>0</v>
      </c>
    </row>
    <row r="3207" spans="1:8" x14ac:dyDescent="0.25">
      <c r="A3207" s="12">
        <f>Riesgo!C3211</f>
        <v>0</v>
      </c>
      <c r="F3207" s="75">
        <f t="shared" si="150"/>
        <v>-0.16017661518942936</v>
      </c>
      <c r="G3207" s="26">
        <f t="shared" si="151"/>
        <v>0</v>
      </c>
      <c r="H3207" s="26">
        <f t="shared" si="152"/>
        <v>0</v>
      </c>
    </row>
    <row r="3208" spans="1:8" x14ac:dyDescent="0.25">
      <c r="A3208" s="12">
        <f>Riesgo!C3212</f>
        <v>0</v>
      </c>
      <c r="F3208" s="75">
        <f t="shared" si="150"/>
        <v>-0.16017661518942936</v>
      </c>
      <c r="G3208" s="26">
        <f t="shared" si="151"/>
        <v>0</v>
      </c>
      <c r="H3208" s="26">
        <f t="shared" si="152"/>
        <v>0</v>
      </c>
    </row>
    <row r="3209" spans="1:8" x14ac:dyDescent="0.25">
      <c r="A3209" s="12">
        <f>Riesgo!C3213</f>
        <v>0</v>
      </c>
      <c r="F3209" s="75">
        <f t="shared" si="150"/>
        <v>-0.16017661518942936</v>
      </c>
      <c r="G3209" s="26">
        <f t="shared" si="151"/>
        <v>0</v>
      </c>
      <c r="H3209" s="26">
        <f t="shared" si="152"/>
        <v>0</v>
      </c>
    </row>
    <row r="3210" spans="1:8" x14ac:dyDescent="0.25">
      <c r="A3210" s="12">
        <f>Riesgo!C3214</f>
        <v>3.5059918415451342E-2</v>
      </c>
      <c r="F3210" s="75">
        <f t="shared" si="150"/>
        <v>-0.12511669677397802</v>
      </c>
      <c r="G3210" s="26">
        <f t="shared" si="151"/>
        <v>-1.9586002696708087E-3</v>
      </c>
      <c r="H3210" s="26">
        <f t="shared" si="152"/>
        <v>2.4505359604183412E-4</v>
      </c>
    </row>
    <row r="3211" spans="1:8" x14ac:dyDescent="0.25">
      <c r="A3211" s="12">
        <f>Riesgo!C3215</f>
        <v>0.54814530186777122</v>
      </c>
      <c r="F3211" s="75">
        <f t="shared" si="150"/>
        <v>0.38796868667834183</v>
      </c>
      <c r="G3211" s="26">
        <f t="shared" si="151"/>
        <v>5.8396931043212245E-2</v>
      </c>
      <c r="H3211" s="26">
        <f t="shared" si="152"/>
        <v>2.2656180642880747E-2</v>
      </c>
    </row>
    <row r="3212" spans="1:8" x14ac:dyDescent="0.25">
      <c r="A3212" s="12">
        <f>Riesgo!C3216</f>
        <v>0</v>
      </c>
      <c r="F3212" s="75">
        <f t="shared" si="150"/>
        <v>-0.16017661518942936</v>
      </c>
      <c r="G3212" s="26">
        <f t="shared" si="151"/>
        <v>0</v>
      </c>
      <c r="H3212" s="26">
        <f t="shared" si="152"/>
        <v>0</v>
      </c>
    </row>
    <row r="3213" spans="1:8" x14ac:dyDescent="0.25">
      <c r="A3213" s="12">
        <f>Riesgo!C3217</f>
        <v>0.14457392495927296</v>
      </c>
      <c r="F3213" s="75">
        <f t="shared" si="150"/>
        <v>-1.5602690230156396E-2</v>
      </c>
      <c r="G3213" s="26">
        <f t="shared" si="151"/>
        <v>-3.7983804219594841E-6</v>
      </c>
      <c r="H3213" s="26">
        <f t="shared" si="152"/>
        <v>5.9264953100124572E-8</v>
      </c>
    </row>
    <row r="3214" spans="1:8" x14ac:dyDescent="0.25">
      <c r="A3214" s="12">
        <f>Riesgo!C3218</f>
        <v>0</v>
      </c>
      <c r="F3214" s="75">
        <f t="shared" si="150"/>
        <v>-0.16017661518942936</v>
      </c>
      <c r="G3214" s="26">
        <f t="shared" si="151"/>
        <v>0</v>
      </c>
      <c r="H3214" s="26">
        <f t="shared" si="152"/>
        <v>0</v>
      </c>
    </row>
    <row r="3215" spans="1:8" x14ac:dyDescent="0.25">
      <c r="A3215" s="12">
        <f>Riesgo!C3219</f>
        <v>1</v>
      </c>
      <c r="F3215" s="75">
        <f t="shared" si="150"/>
        <v>0.83982338481057062</v>
      </c>
      <c r="G3215" s="26">
        <f t="shared" si="151"/>
        <v>0.59233021956767806</v>
      </c>
      <c r="H3215" s="26">
        <f t="shared" si="152"/>
        <v>0.49745276992291593</v>
      </c>
    </row>
    <row r="3216" spans="1:8" x14ac:dyDescent="0.25">
      <c r="A3216" s="12">
        <f>Riesgo!C3220</f>
        <v>0.44690247369632535</v>
      </c>
      <c r="F3216" s="75">
        <f t="shared" si="150"/>
        <v>0.28672585850689603</v>
      </c>
      <c r="G3216" s="26">
        <f t="shared" si="151"/>
        <v>2.3572225404674494E-2</v>
      </c>
      <c r="H3216" s="26">
        <f t="shared" si="152"/>
        <v>6.7587665660733594E-3</v>
      </c>
    </row>
    <row r="3217" spans="1:8" x14ac:dyDescent="0.25">
      <c r="A3217" s="12">
        <f>Riesgo!C3221</f>
        <v>7.7827083669328731E-3</v>
      </c>
      <c r="F3217" s="75">
        <f t="shared" si="150"/>
        <v>-0.15239390682249648</v>
      </c>
      <c r="G3217" s="26">
        <f t="shared" si="151"/>
        <v>-3.5391812849391502E-3</v>
      </c>
      <c r="H3217" s="26">
        <f t="shared" si="152"/>
        <v>5.3934966296494016E-4</v>
      </c>
    </row>
    <row r="3218" spans="1:8" x14ac:dyDescent="0.25">
      <c r="A3218" s="12">
        <f>Riesgo!C3222</f>
        <v>0.83139178004174963</v>
      </c>
      <c r="F3218" s="75">
        <f t="shared" si="150"/>
        <v>0.67121516485232025</v>
      </c>
      <c r="G3218" s="26">
        <f t="shared" si="151"/>
        <v>0.30240243231845604</v>
      </c>
      <c r="H3218" s="26">
        <f t="shared" si="152"/>
        <v>0.20297709846037507</v>
      </c>
    </row>
    <row r="3219" spans="1:8" x14ac:dyDescent="0.25">
      <c r="A3219" s="12">
        <f>Riesgo!C3223</f>
        <v>0</v>
      </c>
      <c r="F3219" s="75">
        <f t="shared" si="150"/>
        <v>-0.16017661518942936</v>
      </c>
      <c r="G3219" s="26">
        <f t="shared" si="151"/>
        <v>0</v>
      </c>
      <c r="H3219" s="26">
        <f t="shared" si="152"/>
        <v>0</v>
      </c>
    </row>
    <row r="3220" spans="1:8" x14ac:dyDescent="0.25">
      <c r="A3220" s="12">
        <f>Riesgo!C3224</f>
        <v>0</v>
      </c>
      <c r="F3220" s="75">
        <f t="shared" si="150"/>
        <v>-0.16017661518942936</v>
      </c>
      <c r="G3220" s="26">
        <f t="shared" si="151"/>
        <v>0</v>
      </c>
      <c r="H3220" s="26">
        <f t="shared" si="152"/>
        <v>0</v>
      </c>
    </row>
    <row r="3221" spans="1:8" x14ac:dyDescent="0.25">
      <c r="A3221" s="12">
        <f>Riesgo!C3225</f>
        <v>8.0080799645070186E-2</v>
      </c>
      <c r="F3221" s="75">
        <f t="shared" si="150"/>
        <v>-8.009581554435917E-2</v>
      </c>
      <c r="G3221" s="26">
        <f t="shared" si="151"/>
        <v>-5.1384186267979188E-4</v>
      </c>
      <c r="H3221" s="26">
        <f t="shared" si="152"/>
        <v>4.1156583052170547E-5</v>
      </c>
    </row>
    <row r="3222" spans="1:8" x14ac:dyDescent="0.25">
      <c r="A3222" s="12">
        <f>Riesgo!C3226</f>
        <v>0</v>
      </c>
      <c r="F3222" s="75">
        <f t="shared" si="150"/>
        <v>-0.16017661518942936</v>
      </c>
      <c r="G3222" s="26">
        <f t="shared" si="151"/>
        <v>0</v>
      </c>
      <c r="H3222" s="26">
        <f t="shared" si="152"/>
        <v>0</v>
      </c>
    </row>
    <row r="3223" spans="1:8" x14ac:dyDescent="0.25">
      <c r="A3223" s="12">
        <f>Riesgo!C3227</f>
        <v>0</v>
      </c>
      <c r="F3223" s="75">
        <f t="shared" si="150"/>
        <v>-0.16017661518942936</v>
      </c>
      <c r="G3223" s="26">
        <f t="shared" si="151"/>
        <v>0</v>
      </c>
      <c r="H3223" s="26">
        <f t="shared" si="152"/>
        <v>0</v>
      </c>
    </row>
    <row r="3224" spans="1:8" x14ac:dyDescent="0.25">
      <c r="A3224" s="12">
        <f>Riesgo!C3228</f>
        <v>0.1707356541735256</v>
      </c>
      <c r="F3224" s="75">
        <f t="shared" si="150"/>
        <v>1.0559038984096242E-2</v>
      </c>
      <c r="G3224" s="26">
        <f t="shared" si="151"/>
        <v>1.1772621462279701E-6</v>
      </c>
      <c r="H3224" s="26">
        <f t="shared" si="152"/>
        <v>1.2430756896521946E-8</v>
      </c>
    </row>
    <row r="3225" spans="1:8" x14ac:dyDescent="0.25">
      <c r="A3225" s="12">
        <f>Riesgo!C3229</f>
        <v>0</v>
      </c>
      <c r="F3225" s="75">
        <f t="shared" si="150"/>
        <v>-0.16017661518942936</v>
      </c>
      <c r="G3225" s="26">
        <f t="shared" si="151"/>
        <v>0</v>
      </c>
      <c r="H3225" s="26">
        <f t="shared" si="152"/>
        <v>0</v>
      </c>
    </row>
    <row r="3226" spans="1:8" x14ac:dyDescent="0.25">
      <c r="A3226" s="12">
        <f>Riesgo!C3230</f>
        <v>0.33377473403379554</v>
      </c>
      <c r="F3226" s="75">
        <f t="shared" si="150"/>
        <v>0.17359811884436618</v>
      </c>
      <c r="G3226" s="26">
        <f t="shared" si="151"/>
        <v>5.2316061809067017E-3</v>
      </c>
      <c r="H3226" s="26">
        <f t="shared" si="152"/>
        <v>9.0819699153996234E-4</v>
      </c>
    </row>
    <row r="3227" spans="1:8" x14ac:dyDescent="0.25">
      <c r="A3227" s="12">
        <f>Riesgo!C3231</f>
        <v>0</v>
      </c>
      <c r="F3227" s="75">
        <f t="shared" si="150"/>
        <v>-0.16017661518942936</v>
      </c>
      <c r="G3227" s="26">
        <f t="shared" si="151"/>
        <v>0</v>
      </c>
      <c r="H3227" s="26">
        <f t="shared" si="152"/>
        <v>0</v>
      </c>
    </row>
    <row r="3228" spans="1:8" x14ac:dyDescent="0.25">
      <c r="A3228" s="12">
        <f>Riesgo!C3232</f>
        <v>1</v>
      </c>
      <c r="F3228" s="75">
        <f t="shared" si="150"/>
        <v>0.83982338481057062</v>
      </c>
      <c r="G3228" s="26">
        <f t="shared" si="151"/>
        <v>0.59233021956767806</v>
      </c>
      <c r="H3228" s="26">
        <f t="shared" si="152"/>
        <v>0.49745276992291593</v>
      </c>
    </row>
    <row r="3229" spans="1:8" x14ac:dyDescent="0.25">
      <c r="A3229" s="12">
        <f>Riesgo!C3233</f>
        <v>6.8470142655696106E-2</v>
      </c>
      <c r="F3229" s="75">
        <f t="shared" si="150"/>
        <v>-9.1706472533733249E-2</v>
      </c>
      <c r="G3229" s="26">
        <f t="shared" si="151"/>
        <v>-7.7125850499777865E-4</v>
      </c>
      <c r="H3229" s="26">
        <f t="shared" si="152"/>
        <v>7.0729396904986952E-5</v>
      </c>
    </row>
    <row r="3230" spans="1:8" x14ac:dyDescent="0.25">
      <c r="A3230" s="12">
        <f>Riesgo!C3234</f>
        <v>1.7672337609110401E-2</v>
      </c>
      <c r="F3230" s="75">
        <f t="shared" si="150"/>
        <v>-0.14250427758031894</v>
      </c>
      <c r="G3230" s="26">
        <f t="shared" si="151"/>
        <v>-2.8939012176683967E-3</v>
      </c>
      <c r="H3230" s="26">
        <f t="shared" si="152"/>
        <v>4.1239330241264022E-4</v>
      </c>
    </row>
    <row r="3231" spans="1:8" x14ac:dyDescent="0.25">
      <c r="A3231" s="12">
        <f>Riesgo!C3235</f>
        <v>0.35969757362885679</v>
      </c>
      <c r="F3231" s="75">
        <f t="shared" si="150"/>
        <v>0.19952095843942744</v>
      </c>
      <c r="G3231" s="26">
        <f t="shared" si="151"/>
        <v>7.9426525912904972E-3</v>
      </c>
      <c r="H3231" s="26">
        <f t="shared" si="152"/>
        <v>1.584725657565682E-3</v>
      </c>
    </row>
    <row r="3232" spans="1:8" x14ac:dyDescent="0.25">
      <c r="A3232" s="12">
        <f>Riesgo!C3236</f>
        <v>0.35337710410957307</v>
      </c>
      <c r="F3232" s="75">
        <f t="shared" si="150"/>
        <v>0.19320048892014371</v>
      </c>
      <c r="G3232" s="26">
        <f t="shared" si="151"/>
        <v>7.2114843167904244E-3</v>
      </c>
      <c r="H3232" s="26">
        <f t="shared" si="152"/>
        <v>1.3932622958438585E-3</v>
      </c>
    </row>
    <row r="3233" spans="1:8" x14ac:dyDescent="0.25">
      <c r="A3233" s="12">
        <f>Riesgo!C3237</f>
        <v>0</v>
      </c>
      <c r="F3233" s="75">
        <f t="shared" si="150"/>
        <v>-0.16017661518942936</v>
      </c>
      <c r="G3233" s="26">
        <f t="shared" si="151"/>
        <v>0</v>
      </c>
      <c r="H3233" s="26">
        <f t="shared" si="152"/>
        <v>0</v>
      </c>
    </row>
    <row r="3234" spans="1:8" x14ac:dyDescent="0.25">
      <c r="A3234" s="12">
        <f>Riesgo!C3238</f>
        <v>0.44224556087400774</v>
      </c>
      <c r="F3234" s="75">
        <f t="shared" si="150"/>
        <v>0.28206894568457841</v>
      </c>
      <c r="G3234" s="26">
        <f t="shared" si="151"/>
        <v>2.2442220531656253E-2</v>
      </c>
      <c r="H3234" s="26">
        <f t="shared" si="152"/>
        <v>6.3302534841850767E-3</v>
      </c>
    </row>
    <row r="3235" spans="1:8" x14ac:dyDescent="0.25">
      <c r="A3235" s="12">
        <f>Riesgo!C3239</f>
        <v>0</v>
      </c>
      <c r="F3235" s="75">
        <f t="shared" si="150"/>
        <v>-0.16017661518942936</v>
      </c>
      <c r="G3235" s="26">
        <f t="shared" si="151"/>
        <v>0</v>
      </c>
      <c r="H3235" s="26">
        <f t="shared" si="152"/>
        <v>0</v>
      </c>
    </row>
    <row r="3236" spans="1:8" x14ac:dyDescent="0.25">
      <c r="A3236" s="12">
        <f>Riesgo!C3240</f>
        <v>0.11311962725449121</v>
      </c>
      <c r="F3236" s="75">
        <f t="shared" si="150"/>
        <v>-4.7056987934938149E-2</v>
      </c>
      <c r="G3236" s="26">
        <f t="shared" si="151"/>
        <v>-1.0420111714499725E-4</v>
      </c>
      <c r="H3236" s="26">
        <f t="shared" si="152"/>
        <v>4.9033907122992124E-6</v>
      </c>
    </row>
    <row r="3237" spans="1:8" x14ac:dyDescent="0.25">
      <c r="A3237" s="12">
        <f>Riesgo!C3241</f>
        <v>0.62516341343308013</v>
      </c>
      <c r="F3237" s="75">
        <f t="shared" si="150"/>
        <v>0.46498679824365075</v>
      </c>
      <c r="G3237" s="26">
        <f t="shared" si="151"/>
        <v>0.10053606159382733</v>
      </c>
      <c r="H3237" s="26">
        <f t="shared" si="152"/>
        <v>4.6747941388540229E-2</v>
      </c>
    </row>
    <row r="3238" spans="1:8" x14ac:dyDescent="0.25">
      <c r="A3238" s="12">
        <f>Riesgo!C3242</f>
        <v>7.3557004111447194E-2</v>
      </c>
      <c r="F3238" s="75">
        <f t="shared" si="150"/>
        <v>-8.6619611077982162E-2</v>
      </c>
      <c r="G3238" s="26">
        <f t="shared" si="151"/>
        <v>-6.4990321929313786E-4</v>
      </c>
      <c r="H3238" s="26">
        <f t="shared" si="152"/>
        <v>5.6294364093500155E-5</v>
      </c>
    </row>
    <row r="3239" spans="1:8" x14ac:dyDescent="0.25">
      <c r="A3239" s="12">
        <f>Riesgo!C3243</f>
        <v>0</v>
      </c>
      <c r="F3239" s="75">
        <f t="shared" si="150"/>
        <v>-0.16017661518942936</v>
      </c>
      <c r="G3239" s="26">
        <f t="shared" si="151"/>
        <v>0</v>
      </c>
      <c r="H3239" s="26">
        <f t="shared" si="152"/>
        <v>0</v>
      </c>
    </row>
    <row r="3240" spans="1:8" x14ac:dyDescent="0.25">
      <c r="A3240" s="12">
        <f>Riesgo!C3244</f>
        <v>0</v>
      </c>
      <c r="F3240" s="75">
        <f t="shared" si="150"/>
        <v>-0.16017661518942936</v>
      </c>
      <c r="G3240" s="26">
        <f t="shared" si="151"/>
        <v>0</v>
      </c>
      <c r="H3240" s="26">
        <f t="shared" si="152"/>
        <v>0</v>
      </c>
    </row>
    <row r="3241" spans="1:8" x14ac:dyDescent="0.25">
      <c r="A3241" s="12">
        <f>Riesgo!C3245</f>
        <v>0</v>
      </c>
      <c r="F3241" s="75">
        <f t="shared" si="150"/>
        <v>-0.16017661518942936</v>
      </c>
      <c r="G3241" s="26">
        <f t="shared" si="151"/>
        <v>0</v>
      </c>
      <c r="H3241" s="26">
        <f t="shared" si="152"/>
        <v>0</v>
      </c>
    </row>
    <row r="3242" spans="1:8" x14ac:dyDescent="0.25">
      <c r="A3242" s="12">
        <f>Riesgo!C3246</f>
        <v>0.25564909048379408</v>
      </c>
      <c r="F3242" s="75">
        <f t="shared" si="150"/>
        <v>9.5472475294364728E-2</v>
      </c>
      <c r="G3242" s="26">
        <f t="shared" si="151"/>
        <v>8.7023099544453577E-4</v>
      </c>
      <c r="H3242" s="26">
        <f t="shared" si="152"/>
        <v>8.3083107212968867E-5</v>
      </c>
    </row>
    <row r="3243" spans="1:8" x14ac:dyDescent="0.25">
      <c r="A3243" s="12">
        <f>Riesgo!C3247</f>
        <v>3.7197428208591808E-2</v>
      </c>
      <c r="F3243" s="75">
        <f t="shared" si="150"/>
        <v>-0.12297918698083754</v>
      </c>
      <c r="G3243" s="26">
        <f t="shared" si="151"/>
        <v>-1.8599225193343294E-3</v>
      </c>
      <c r="H3243" s="26">
        <f t="shared" si="152"/>
        <v>2.2873175927508693E-4</v>
      </c>
    </row>
    <row r="3244" spans="1:8" x14ac:dyDescent="0.25">
      <c r="A3244" s="12">
        <f>Riesgo!C3248</f>
        <v>0</v>
      </c>
      <c r="F3244" s="75">
        <f t="shared" si="150"/>
        <v>-0.16017661518942936</v>
      </c>
      <c r="G3244" s="26">
        <f t="shared" si="151"/>
        <v>0</v>
      </c>
      <c r="H3244" s="26">
        <f t="shared" si="152"/>
        <v>0</v>
      </c>
    </row>
    <row r="3245" spans="1:8" x14ac:dyDescent="0.25">
      <c r="A3245" s="12">
        <f>Riesgo!C3249</f>
        <v>0</v>
      </c>
      <c r="F3245" s="75">
        <f t="shared" si="150"/>
        <v>-0.16017661518942936</v>
      </c>
      <c r="G3245" s="26">
        <f t="shared" si="151"/>
        <v>0</v>
      </c>
      <c r="H3245" s="26">
        <f t="shared" si="152"/>
        <v>0</v>
      </c>
    </row>
    <row r="3246" spans="1:8" x14ac:dyDescent="0.25">
      <c r="A3246" s="12">
        <f>Riesgo!C3250</f>
        <v>4.7403121401129608E-2</v>
      </c>
      <c r="F3246" s="75">
        <f t="shared" si="150"/>
        <v>-0.11277349378829975</v>
      </c>
      <c r="G3246" s="26">
        <f t="shared" si="151"/>
        <v>-1.4342376073441579E-3</v>
      </c>
      <c r="H3246" s="26">
        <f t="shared" si="152"/>
        <v>1.6174398590277229E-4</v>
      </c>
    </row>
    <row r="3247" spans="1:8" x14ac:dyDescent="0.25">
      <c r="A3247" s="12">
        <f>Riesgo!C3251</f>
        <v>0.19733605690297346</v>
      </c>
      <c r="F3247" s="75">
        <f t="shared" si="150"/>
        <v>3.71594417135441E-2</v>
      </c>
      <c r="G3247" s="26">
        <f t="shared" si="151"/>
        <v>5.1310652975060641E-5</v>
      </c>
      <c r="H3247" s="26">
        <f t="shared" si="152"/>
        <v>1.9066752185106541E-6</v>
      </c>
    </row>
    <row r="3248" spans="1:8" x14ac:dyDescent="0.25">
      <c r="A3248" s="12">
        <f>Riesgo!C3252</f>
        <v>0.34634503253328147</v>
      </c>
      <c r="F3248" s="75">
        <f t="shared" si="150"/>
        <v>0.18616841734385212</v>
      </c>
      <c r="G3248" s="26">
        <f t="shared" si="151"/>
        <v>6.4523515313969354E-3</v>
      </c>
      <c r="H3248" s="26">
        <f t="shared" si="152"/>
        <v>1.2012240727463479E-3</v>
      </c>
    </row>
    <row r="3249" spans="1:8" x14ac:dyDescent="0.25">
      <c r="A3249" s="12">
        <f>Riesgo!C3253</f>
        <v>0</v>
      </c>
      <c r="F3249" s="75">
        <f t="shared" si="150"/>
        <v>-0.16017661518942936</v>
      </c>
      <c r="G3249" s="26">
        <f t="shared" si="151"/>
        <v>0</v>
      </c>
      <c r="H3249" s="26">
        <f t="shared" si="152"/>
        <v>0</v>
      </c>
    </row>
    <row r="3250" spans="1:8" x14ac:dyDescent="0.25">
      <c r="A3250" s="12">
        <f>Riesgo!C3254</f>
        <v>0</v>
      </c>
      <c r="F3250" s="75">
        <f t="shared" si="150"/>
        <v>-0.16017661518942936</v>
      </c>
      <c r="G3250" s="26">
        <f t="shared" si="151"/>
        <v>0</v>
      </c>
      <c r="H3250" s="26">
        <f t="shared" si="152"/>
        <v>0</v>
      </c>
    </row>
    <row r="3251" spans="1:8" x14ac:dyDescent="0.25">
      <c r="A3251" s="12">
        <f>Riesgo!C3255</f>
        <v>0</v>
      </c>
      <c r="F3251" s="75">
        <f t="shared" si="150"/>
        <v>-0.16017661518942936</v>
      </c>
      <c r="G3251" s="26">
        <f t="shared" si="151"/>
        <v>0</v>
      </c>
      <c r="H3251" s="26">
        <f t="shared" si="152"/>
        <v>0</v>
      </c>
    </row>
    <row r="3252" spans="1:8" x14ac:dyDescent="0.25">
      <c r="A3252" s="12">
        <f>Riesgo!C3256</f>
        <v>0</v>
      </c>
      <c r="F3252" s="75">
        <f t="shared" si="150"/>
        <v>-0.16017661518942936</v>
      </c>
      <c r="G3252" s="26">
        <f t="shared" si="151"/>
        <v>0</v>
      </c>
      <c r="H3252" s="26">
        <f t="shared" si="152"/>
        <v>0</v>
      </c>
    </row>
    <row r="3253" spans="1:8" x14ac:dyDescent="0.25">
      <c r="A3253" s="12">
        <f>Riesgo!C3257</f>
        <v>0</v>
      </c>
      <c r="F3253" s="75">
        <f t="shared" si="150"/>
        <v>-0.16017661518942936</v>
      </c>
      <c r="G3253" s="26">
        <f t="shared" si="151"/>
        <v>0</v>
      </c>
      <c r="H3253" s="26">
        <f t="shared" si="152"/>
        <v>0</v>
      </c>
    </row>
    <row r="3254" spans="1:8" x14ac:dyDescent="0.25">
      <c r="A3254" s="12">
        <f>Riesgo!C3258</f>
        <v>0</v>
      </c>
      <c r="F3254" s="75">
        <f t="shared" si="150"/>
        <v>-0.16017661518942936</v>
      </c>
      <c r="G3254" s="26">
        <f t="shared" si="151"/>
        <v>0</v>
      </c>
      <c r="H3254" s="26">
        <f t="shared" si="152"/>
        <v>0</v>
      </c>
    </row>
    <row r="3255" spans="1:8" x14ac:dyDescent="0.25">
      <c r="A3255" s="12">
        <f>Riesgo!C3259</f>
        <v>0.18979102404151607</v>
      </c>
      <c r="F3255" s="75">
        <f t="shared" si="150"/>
        <v>2.9614408852086715E-2</v>
      </c>
      <c r="G3255" s="26">
        <f t="shared" si="151"/>
        <v>2.5972227818738021E-5</v>
      </c>
      <c r="H3255" s="26">
        <f t="shared" si="152"/>
        <v>7.691521734236481E-7</v>
      </c>
    </row>
    <row r="3256" spans="1:8" x14ac:dyDescent="0.25">
      <c r="A3256" s="12">
        <f>Riesgo!C3260</f>
        <v>0</v>
      </c>
      <c r="F3256" s="75">
        <f t="shared" si="150"/>
        <v>-0.16017661518942936</v>
      </c>
      <c r="G3256" s="26">
        <f t="shared" si="151"/>
        <v>0</v>
      </c>
      <c r="H3256" s="26">
        <f t="shared" si="152"/>
        <v>0</v>
      </c>
    </row>
    <row r="3257" spans="1:8" x14ac:dyDescent="0.25">
      <c r="A3257" s="12">
        <f>Riesgo!C3261</f>
        <v>0.9244597491437162</v>
      </c>
      <c r="F3257" s="75">
        <f t="shared" si="150"/>
        <v>0.76428313395428682</v>
      </c>
      <c r="G3257" s="26">
        <f t="shared" si="151"/>
        <v>0.44643972023024586</v>
      </c>
      <c r="H3257" s="26">
        <f t="shared" si="152"/>
        <v>0.3412063484992473</v>
      </c>
    </row>
    <row r="3258" spans="1:8" x14ac:dyDescent="0.25">
      <c r="A3258" s="12">
        <f>Riesgo!C3262</f>
        <v>0</v>
      </c>
      <c r="F3258" s="75">
        <f t="shared" si="150"/>
        <v>-0.16017661518942936</v>
      </c>
      <c r="G3258" s="26">
        <f t="shared" si="151"/>
        <v>0</v>
      </c>
      <c r="H3258" s="26">
        <f t="shared" si="152"/>
        <v>0</v>
      </c>
    </row>
    <row r="3259" spans="1:8" x14ac:dyDescent="0.25">
      <c r="A3259" s="12">
        <f>Riesgo!C3263</f>
        <v>0</v>
      </c>
      <c r="F3259" s="75">
        <f t="shared" si="150"/>
        <v>-0.16017661518942936</v>
      </c>
      <c r="G3259" s="26">
        <f t="shared" si="151"/>
        <v>0</v>
      </c>
      <c r="H3259" s="26">
        <f t="shared" si="152"/>
        <v>0</v>
      </c>
    </row>
    <row r="3260" spans="1:8" x14ac:dyDescent="0.25">
      <c r="A3260" s="12">
        <f>Riesgo!C3264</f>
        <v>0</v>
      </c>
      <c r="F3260" s="75">
        <f t="shared" si="150"/>
        <v>-0.16017661518942936</v>
      </c>
      <c r="G3260" s="26">
        <f t="shared" si="151"/>
        <v>0</v>
      </c>
      <c r="H3260" s="26">
        <f t="shared" si="152"/>
        <v>0</v>
      </c>
    </row>
    <row r="3261" spans="1:8" x14ac:dyDescent="0.25">
      <c r="A3261" s="12">
        <f>Riesgo!C3265</f>
        <v>0.18397291289288514</v>
      </c>
      <c r="F3261" s="75">
        <f t="shared" si="150"/>
        <v>2.3796297703455788E-2</v>
      </c>
      <c r="G3261" s="26">
        <f t="shared" si="151"/>
        <v>1.3474981592065522E-5</v>
      </c>
      <c r="H3261" s="26">
        <f t="shared" si="152"/>
        <v>3.2065467351337779E-7</v>
      </c>
    </row>
    <row r="3262" spans="1:8" x14ac:dyDescent="0.25">
      <c r="A3262" s="12">
        <f>Riesgo!C3266</f>
        <v>0</v>
      </c>
      <c r="F3262" s="75">
        <f t="shared" si="150"/>
        <v>-0.16017661518942936</v>
      </c>
      <c r="G3262" s="26">
        <f t="shared" si="151"/>
        <v>0</v>
      </c>
      <c r="H3262" s="26">
        <f t="shared" si="152"/>
        <v>0</v>
      </c>
    </row>
    <row r="3263" spans="1:8" x14ac:dyDescent="0.25">
      <c r="A3263" s="12">
        <f>Riesgo!C3267</f>
        <v>0</v>
      </c>
      <c r="F3263" s="75">
        <f t="shared" si="150"/>
        <v>-0.16017661518942936</v>
      </c>
      <c r="G3263" s="26">
        <f t="shared" si="151"/>
        <v>0</v>
      </c>
      <c r="H3263" s="26">
        <f t="shared" si="152"/>
        <v>0</v>
      </c>
    </row>
    <row r="3264" spans="1:8" x14ac:dyDescent="0.25">
      <c r="A3264" s="12">
        <f>Riesgo!C3268</f>
        <v>0</v>
      </c>
      <c r="F3264" s="75">
        <f t="shared" si="150"/>
        <v>-0.16017661518942936</v>
      </c>
      <c r="G3264" s="26">
        <f t="shared" si="151"/>
        <v>0</v>
      </c>
      <c r="H3264" s="26">
        <f t="shared" si="152"/>
        <v>0</v>
      </c>
    </row>
    <row r="3265" spans="1:8" x14ac:dyDescent="0.25">
      <c r="A3265" s="12">
        <f>Riesgo!C3269</f>
        <v>0</v>
      </c>
      <c r="F3265" s="75">
        <f t="shared" si="150"/>
        <v>-0.16017661518942936</v>
      </c>
      <c r="G3265" s="26">
        <f t="shared" si="151"/>
        <v>0</v>
      </c>
      <c r="H3265" s="26">
        <f t="shared" si="152"/>
        <v>0</v>
      </c>
    </row>
    <row r="3266" spans="1:8" x14ac:dyDescent="0.25">
      <c r="A3266" s="12">
        <f>Riesgo!C3270</f>
        <v>0</v>
      </c>
      <c r="F3266" s="75">
        <f t="shared" si="150"/>
        <v>-0.16017661518942936</v>
      </c>
      <c r="G3266" s="26">
        <f t="shared" si="151"/>
        <v>0</v>
      </c>
      <c r="H3266" s="26">
        <f t="shared" si="152"/>
        <v>0</v>
      </c>
    </row>
    <row r="3267" spans="1:8" x14ac:dyDescent="0.25">
      <c r="A3267" s="12">
        <f>Riesgo!C3271</f>
        <v>0.60294921566861792</v>
      </c>
      <c r="F3267" s="75">
        <f t="shared" ref="F3267:F3330" si="153">A3267-$D$4</f>
        <v>0.44277260047918854</v>
      </c>
      <c r="G3267" s="26">
        <f t="shared" ref="G3267:G3330" si="154">IF(A3267=0,0,(A3267-D$4)^3)</f>
        <v>8.6804494925872264E-2</v>
      </c>
      <c r="H3267" s="26">
        <f t="shared" ref="H3267:H3330" si="155">IF(A3267=0,0,(A3267-D$4)^4)</f>
        <v>3.8434651951610992E-2</v>
      </c>
    </row>
    <row r="3268" spans="1:8" x14ac:dyDescent="0.25">
      <c r="A3268" s="12">
        <f>Riesgo!C3272</f>
        <v>0</v>
      </c>
      <c r="F3268" s="75">
        <f t="shared" si="153"/>
        <v>-0.16017661518942936</v>
      </c>
      <c r="G3268" s="26">
        <f t="shared" si="154"/>
        <v>0</v>
      </c>
      <c r="H3268" s="26">
        <f t="shared" si="155"/>
        <v>0</v>
      </c>
    </row>
    <row r="3269" spans="1:8" x14ac:dyDescent="0.25">
      <c r="A3269" s="12">
        <f>Riesgo!C3273</f>
        <v>0.16100362571445917</v>
      </c>
      <c r="F3269" s="75">
        <f t="shared" si="153"/>
        <v>8.2701052502981431E-4</v>
      </c>
      <c r="G3269" s="26">
        <f t="shared" si="154"/>
        <v>5.6563087839418459E-10</v>
      </c>
      <c r="H3269" s="26">
        <f t="shared" si="155"/>
        <v>4.6778268971384964E-13</v>
      </c>
    </row>
    <row r="3270" spans="1:8" x14ac:dyDescent="0.25">
      <c r="A3270" s="12">
        <f>Riesgo!C3274</f>
        <v>1</v>
      </c>
      <c r="F3270" s="75">
        <f t="shared" si="153"/>
        <v>0.83982338481057062</v>
      </c>
      <c r="G3270" s="26">
        <f t="shared" si="154"/>
        <v>0.59233021956767806</v>
      </c>
      <c r="H3270" s="26">
        <f t="shared" si="155"/>
        <v>0.49745276992291593</v>
      </c>
    </row>
    <row r="3271" spans="1:8" x14ac:dyDescent="0.25">
      <c r="A3271" s="12">
        <f>Riesgo!C3275</f>
        <v>5.2067445360373839E-2</v>
      </c>
      <c r="F3271" s="75">
        <f t="shared" si="153"/>
        <v>-0.10810916982905552</v>
      </c>
      <c r="G3271" s="26">
        <f t="shared" si="154"/>
        <v>-1.2635359334081133E-3</v>
      </c>
      <c r="H3271" s="26">
        <f t="shared" si="155"/>
        <v>1.365998208099319E-4</v>
      </c>
    </row>
    <row r="3272" spans="1:8" x14ac:dyDescent="0.25">
      <c r="A3272" s="12">
        <f>Riesgo!C3276</f>
        <v>0</v>
      </c>
      <c r="F3272" s="75">
        <f t="shared" si="153"/>
        <v>-0.16017661518942936</v>
      </c>
      <c r="G3272" s="26">
        <f t="shared" si="154"/>
        <v>0</v>
      </c>
      <c r="H3272" s="26">
        <f t="shared" si="155"/>
        <v>0</v>
      </c>
    </row>
    <row r="3273" spans="1:8" x14ac:dyDescent="0.25">
      <c r="A3273" s="12">
        <f>Riesgo!C3277</f>
        <v>0</v>
      </c>
      <c r="F3273" s="75">
        <f t="shared" si="153"/>
        <v>-0.16017661518942936</v>
      </c>
      <c r="G3273" s="26">
        <f t="shared" si="154"/>
        <v>0</v>
      </c>
      <c r="H3273" s="26">
        <f t="shared" si="155"/>
        <v>0</v>
      </c>
    </row>
    <row r="3274" spans="1:8" x14ac:dyDescent="0.25">
      <c r="A3274" s="12">
        <f>Riesgo!C3278</f>
        <v>0.77064487493892864</v>
      </c>
      <c r="F3274" s="75">
        <f t="shared" si="153"/>
        <v>0.61046825974949925</v>
      </c>
      <c r="G3274" s="26">
        <f t="shared" si="154"/>
        <v>0.2275041197200032</v>
      </c>
      <c r="H3274" s="26">
        <f t="shared" si="155"/>
        <v>0.13888404405131208</v>
      </c>
    </row>
    <row r="3275" spans="1:8" x14ac:dyDescent="0.25">
      <c r="A3275" s="12">
        <f>Riesgo!C3279</f>
        <v>0.65561475823896243</v>
      </c>
      <c r="F3275" s="75">
        <f t="shared" si="153"/>
        <v>0.49543814304953304</v>
      </c>
      <c r="G3275" s="26">
        <f t="shared" si="154"/>
        <v>0.12160972816070333</v>
      </c>
      <c r="H3275" s="26">
        <f t="shared" si="155"/>
        <v>6.0250097896697358E-2</v>
      </c>
    </row>
    <row r="3276" spans="1:8" x14ac:dyDescent="0.25">
      <c r="A3276" s="12">
        <f>Riesgo!C3280</f>
        <v>0</v>
      </c>
      <c r="F3276" s="75">
        <f t="shared" si="153"/>
        <v>-0.16017661518942936</v>
      </c>
      <c r="G3276" s="26">
        <f t="shared" si="154"/>
        <v>0</v>
      </c>
      <c r="H3276" s="26">
        <f t="shared" si="155"/>
        <v>0</v>
      </c>
    </row>
    <row r="3277" spans="1:8" x14ac:dyDescent="0.25">
      <c r="A3277" s="12">
        <f>Riesgo!C3281</f>
        <v>0.51565647039739904</v>
      </c>
      <c r="F3277" s="75">
        <f t="shared" si="153"/>
        <v>0.35547985520796965</v>
      </c>
      <c r="G3277" s="26">
        <f t="shared" si="154"/>
        <v>4.492054159623203E-2</v>
      </c>
      <c r="H3277" s="26">
        <f t="shared" si="155"/>
        <v>1.5968347622492138E-2</v>
      </c>
    </row>
    <row r="3278" spans="1:8" x14ac:dyDescent="0.25">
      <c r="A3278" s="12">
        <f>Riesgo!C3282</f>
        <v>0.75949026429831668</v>
      </c>
      <c r="F3278" s="75">
        <f t="shared" si="153"/>
        <v>0.59931364910888729</v>
      </c>
      <c r="G3278" s="26">
        <f t="shared" si="154"/>
        <v>0.21525958865385611</v>
      </c>
      <c r="H3278" s="26">
        <f t="shared" si="155"/>
        <v>0.12900800958182052</v>
      </c>
    </row>
    <row r="3279" spans="1:8" x14ac:dyDescent="0.25">
      <c r="A3279" s="12">
        <f>Riesgo!C3283</f>
        <v>0</v>
      </c>
      <c r="F3279" s="75">
        <f t="shared" si="153"/>
        <v>-0.16017661518942936</v>
      </c>
      <c r="G3279" s="26">
        <f t="shared" si="154"/>
        <v>0</v>
      </c>
      <c r="H3279" s="26">
        <f t="shared" si="155"/>
        <v>0</v>
      </c>
    </row>
    <row r="3280" spans="1:8" x14ac:dyDescent="0.25">
      <c r="A3280" s="12">
        <f>Riesgo!C3284</f>
        <v>0.96188110255940462</v>
      </c>
      <c r="F3280" s="75">
        <f t="shared" si="153"/>
        <v>0.80170448736997524</v>
      </c>
      <c r="G3280" s="26">
        <f t="shared" si="154"/>
        <v>0.5152795933676273</v>
      </c>
      <c r="H3280" s="26">
        <f t="shared" si="155"/>
        <v>0.41310196225300289</v>
      </c>
    </row>
    <row r="3281" spans="1:8" x14ac:dyDescent="0.25">
      <c r="A3281" s="12">
        <f>Riesgo!C3285</f>
        <v>0</v>
      </c>
      <c r="F3281" s="75">
        <f t="shared" si="153"/>
        <v>-0.16017661518942936</v>
      </c>
      <c r="G3281" s="26">
        <f t="shared" si="154"/>
        <v>0</v>
      </c>
      <c r="H3281" s="26">
        <f t="shared" si="155"/>
        <v>0</v>
      </c>
    </row>
    <row r="3282" spans="1:8" x14ac:dyDescent="0.25">
      <c r="A3282" s="12">
        <f>Riesgo!C3286</f>
        <v>0.39512003777102411</v>
      </c>
      <c r="F3282" s="75">
        <f t="shared" si="153"/>
        <v>0.23494342258159476</v>
      </c>
      <c r="G3282" s="26">
        <f t="shared" si="154"/>
        <v>1.296850379273262E-2</v>
      </c>
      <c r="H3282" s="26">
        <f t="shared" si="155"/>
        <v>3.0468646668269941E-3</v>
      </c>
    </row>
    <row r="3283" spans="1:8" x14ac:dyDescent="0.25">
      <c r="A3283" s="12">
        <f>Riesgo!C3287</f>
        <v>0.35341427841121914</v>
      </c>
      <c r="F3283" s="75">
        <f t="shared" si="153"/>
        <v>0.19323766322178978</v>
      </c>
      <c r="G3283" s="26">
        <f t="shared" si="154"/>
        <v>7.2156478695937143E-3</v>
      </c>
      <c r="H3283" s="26">
        <f t="shared" si="155"/>
        <v>1.394334932951575E-3</v>
      </c>
    </row>
    <row r="3284" spans="1:8" x14ac:dyDescent="0.25">
      <c r="A3284" s="12">
        <f>Riesgo!C3288</f>
        <v>0</v>
      </c>
      <c r="F3284" s="75">
        <f t="shared" si="153"/>
        <v>-0.16017661518942936</v>
      </c>
      <c r="G3284" s="26">
        <f t="shared" si="154"/>
        <v>0</v>
      </c>
      <c r="H3284" s="26">
        <f t="shared" si="155"/>
        <v>0</v>
      </c>
    </row>
    <row r="3285" spans="1:8" x14ac:dyDescent="0.25">
      <c r="A3285" s="12">
        <f>Riesgo!C3289</f>
        <v>0</v>
      </c>
      <c r="F3285" s="75">
        <f t="shared" si="153"/>
        <v>-0.16017661518942936</v>
      </c>
      <c r="G3285" s="26">
        <f t="shared" si="154"/>
        <v>0</v>
      </c>
      <c r="H3285" s="26">
        <f t="shared" si="155"/>
        <v>0</v>
      </c>
    </row>
    <row r="3286" spans="1:8" x14ac:dyDescent="0.25">
      <c r="A3286" s="12">
        <f>Riesgo!C3290</f>
        <v>0</v>
      </c>
      <c r="F3286" s="75">
        <f t="shared" si="153"/>
        <v>-0.16017661518942936</v>
      </c>
      <c r="G3286" s="26">
        <f t="shared" si="154"/>
        <v>0</v>
      </c>
      <c r="H3286" s="26">
        <f t="shared" si="155"/>
        <v>0</v>
      </c>
    </row>
    <row r="3287" spans="1:8" x14ac:dyDescent="0.25">
      <c r="A3287" s="12">
        <f>Riesgo!C3291</f>
        <v>0</v>
      </c>
      <c r="F3287" s="75">
        <f t="shared" si="153"/>
        <v>-0.16017661518942936</v>
      </c>
      <c r="G3287" s="26">
        <f t="shared" si="154"/>
        <v>0</v>
      </c>
      <c r="H3287" s="26">
        <f t="shared" si="155"/>
        <v>0</v>
      </c>
    </row>
    <row r="3288" spans="1:8" x14ac:dyDescent="0.25">
      <c r="A3288" s="12">
        <f>Riesgo!C3292</f>
        <v>0</v>
      </c>
      <c r="F3288" s="75">
        <f t="shared" si="153"/>
        <v>-0.16017661518942936</v>
      </c>
      <c r="G3288" s="26">
        <f t="shared" si="154"/>
        <v>0</v>
      </c>
      <c r="H3288" s="26">
        <f t="shared" si="155"/>
        <v>0</v>
      </c>
    </row>
    <row r="3289" spans="1:8" x14ac:dyDescent="0.25">
      <c r="A3289" s="12">
        <f>Riesgo!C3293</f>
        <v>5.7464937406621175E-2</v>
      </c>
      <c r="F3289" s="75">
        <f t="shared" si="153"/>
        <v>-0.10271167778280818</v>
      </c>
      <c r="G3289" s="26">
        <f t="shared" si="154"/>
        <v>-1.0835762319028825E-3</v>
      </c>
      <c r="H3289" s="26">
        <f t="shared" si="155"/>
        <v>1.112959327843183E-4</v>
      </c>
    </row>
    <row r="3290" spans="1:8" x14ac:dyDescent="0.25">
      <c r="A3290" s="12">
        <f>Riesgo!C3294</f>
        <v>0.35146049979812233</v>
      </c>
      <c r="F3290" s="75">
        <f t="shared" si="153"/>
        <v>0.19128388460869297</v>
      </c>
      <c r="G3290" s="26">
        <f t="shared" si="154"/>
        <v>6.9989863844474925E-3</v>
      </c>
      <c r="H3290" s="26">
        <f t="shared" si="155"/>
        <v>1.3387933039404674E-3</v>
      </c>
    </row>
    <row r="3291" spans="1:8" x14ac:dyDescent="0.25">
      <c r="A3291" s="12">
        <f>Riesgo!C3295</f>
        <v>0</v>
      </c>
      <c r="F3291" s="75">
        <f t="shared" si="153"/>
        <v>-0.16017661518942936</v>
      </c>
      <c r="G3291" s="26">
        <f t="shared" si="154"/>
        <v>0</v>
      </c>
      <c r="H3291" s="26">
        <f t="shared" si="155"/>
        <v>0</v>
      </c>
    </row>
    <row r="3292" spans="1:8" x14ac:dyDescent="0.25">
      <c r="A3292" s="12">
        <f>Riesgo!C3296</f>
        <v>0.16761360203842438</v>
      </c>
      <c r="F3292" s="75">
        <f t="shared" si="153"/>
        <v>7.4369868489950197E-3</v>
      </c>
      <c r="G3292" s="26">
        <f t="shared" si="154"/>
        <v>4.1133062035127832E-7</v>
      </c>
      <c r="H3292" s="26">
        <f t="shared" si="155"/>
        <v>3.0590604141414203E-9</v>
      </c>
    </row>
    <row r="3293" spans="1:8" x14ac:dyDescent="0.25">
      <c r="A3293" s="12">
        <f>Riesgo!C3297</f>
        <v>0</v>
      </c>
      <c r="F3293" s="75">
        <f t="shared" si="153"/>
        <v>-0.16017661518942936</v>
      </c>
      <c r="G3293" s="26">
        <f t="shared" si="154"/>
        <v>0</v>
      </c>
      <c r="H3293" s="26">
        <f t="shared" si="155"/>
        <v>0</v>
      </c>
    </row>
    <row r="3294" spans="1:8" x14ac:dyDescent="0.25">
      <c r="A3294" s="12">
        <f>Riesgo!C3298</f>
        <v>0</v>
      </c>
      <c r="F3294" s="75">
        <f t="shared" si="153"/>
        <v>-0.16017661518942936</v>
      </c>
      <c r="G3294" s="26">
        <f t="shared" si="154"/>
        <v>0</v>
      </c>
      <c r="H3294" s="26">
        <f t="shared" si="155"/>
        <v>0</v>
      </c>
    </row>
    <row r="3295" spans="1:8" x14ac:dyDescent="0.25">
      <c r="A3295" s="12">
        <f>Riesgo!C3299</f>
        <v>0</v>
      </c>
      <c r="F3295" s="75">
        <f t="shared" si="153"/>
        <v>-0.16017661518942936</v>
      </c>
      <c r="G3295" s="26">
        <f t="shared" si="154"/>
        <v>0</v>
      </c>
      <c r="H3295" s="26">
        <f t="shared" si="155"/>
        <v>0</v>
      </c>
    </row>
    <row r="3296" spans="1:8" x14ac:dyDescent="0.25">
      <c r="A3296" s="12">
        <f>Riesgo!C3300</f>
        <v>0</v>
      </c>
      <c r="F3296" s="75">
        <f t="shared" si="153"/>
        <v>-0.16017661518942936</v>
      </c>
      <c r="G3296" s="26">
        <f t="shared" si="154"/>
        <v>0</v>
      </c>
      <c r="H3296" s="26">
        <f t="shared" si="155"/>
        <v>0</v>
      </c>
    </row>
    <row r="3297" spans="1:8" x14ac:dyDescent="0.25">
      <c r="A3297" s="12">
        <f>Riesgo!C3301</f>
        <v>0</v>
      </c>
      <c r="F3297" s="75">
        <f t="shared" si="153"/>
        <v>-0.16017661518942936</v>
      </c>
      <c r="G3297" s="26">
        <f t="shared" si="154"/>
        <v>0</v>
      </c>
      <c r="H3297" s="26">
        <f t="shared" si="155"/>
        <v>0</v>
      </c>
    </row>
    <row r="3298" spans="1:8" x14ac:dyDescent="0.25">
      <c r="A3298" s="12">
        <f>Riesgo!C3302</f>
        <v>0</v>
      </c>
      <c r="F3298" s="75">
        <f t="shared" si="153"/>
        <v>-0.16017661518942936</v>
      </c>
      <c r="G3298" s="26">
        <f t="shared" si="154"/>
        <v>0</v>
      </c>
      <c r="H3298" s="26">
        <f t="shared" si="155"/>
        <v>0</v>
      </c>
    </row>
    <row r="3299" spans="1:8" x14ac:dyDescent="0.25">
      <c r="A3299" s="12">
        <f>Riesgo!C3303</f>
        <v>0</v>
      </c>
      <c r="F3299" s="75">
        <f t="shared" si="153"/>
        <v>-0.16017661518942936</v>
      </c>
      <c r="G3299" s="26">
        <f t="shared" si="154"/>
        <v>0</v>
      </c>
      <c r="H3299" s="26">
        <f t="shared" si="155"/>
        <v>0</v>
      </c>
    </row>
    <row r="3300" spans="1:8" x14ac:dyDescent="0.25">
      <c r="A3300" s="12">
        <f>Riesgo!C3304</f>
        <v>0.52674088167001287</v>
      </c>
      <c r="F3300" s="75">
        <f t="shared" si="153"/>
        <v>0.36656426648058349</v>
      </c>
      <c r="G3300" s="26">
        <f t="shared" si="154"/>
        <v>4.9255006421213589E-2</v>
      </c>
      <c r="H3300" s="26">
        <f t="shared" si="155"/>
        <v>1.8055125299288589E-2</v>
      </c>
    </row>
    <row r="3301" spans="1:8" x14ac:dyDescent="0.25">
      <c r="A3301" s="12">
        <f>Riesgo!C3305</f>
        <v>3.9879783078504261E-2</v>
      </c>
      <c r="F3301" s="75">
        <f t="shared" si="153"/>
        <v>-0.12029683211092509</v>
      </c>
      <c r="G3301" s="26">
        <f t="shared" si="154"/>
        <v>-1.7408548926943815E-3</v>
      </c>
      <c r="H3301" s="26">
        <f t="shared" si="155"/>
        <v>2.0941932875593854E-4</v>
      </c>
    </row>
    <row r="3302" spans="1:8" x14ac:dyDescent="0.25">
      <c r="A3302" s="12">
        <f>Riesgo!C3306</f>
        <v>8.113222509637126E-2</v>
      </c>
      <c r="F3302" s="75">
        <f t="shared" si="153"/>
        <v>-7.9044390093058095E-2</v>
      </c>
      <c r="G3302" s="26">
        <f t="shared" si="154"/>
        <v>-4.9387058280364225E-4</v>
      </c>
      <c r="H3302" s="26">
        <f t="shared" si="155"/>
        <v>3.9037699002617045E-5</v>
      </c>
    </row>
    <row r="3303" spans="1:8" x14ac:dyDescent="0.25">
      <c r="A3303" s="12">
        <f>Riesgo!C3307</f>
        <v>0</v>
      </c>
      <c r="F3303" s="75">
        <f t="shared" si="153"/>
        <v>-0.16017661518942936</v>
      </c>
      <c r="G3303" s="26">
        <f t="shared" si="154"/>
        <v>0</v>
      </c>
      <c r="H3303" s="26">
        <f t="shared" si="155"/>
        <v>0</v>
      </c>
    </row>
    <row r="3304" spans="1:8" x14ac:dyDescent="0.25">
      <c r="A3304" s="12">
        <f>Riesgo!C3308</f>
        <v>0.65416109471299289</v>
      </c>
      <c r="F3304" s="75">
        <f t="shared" si="153"/>
        <v>0.4939844795235635</v>
      </c>
      <c r="G3304" s="26">
        <f t="shared" si="154"/>
        <v>0.12054242169202514</v>
      </c>
      <c r="H3304" s="26">
        <f t="shared" si="155"/>
        <v>5.9546085440044944E-2</v>
      </c>
    </row>
    <row r="3305" spans="1:8" x14ac:dyDescent="0.25">
      <c r="A3305" s="12">
        <f>Riesgo!C3309</f>
        <v>0</v>
      </c>
      <c r="F3305" s="75">
        <f t="shared" si="153"/>
        <v>-0.16017661518942936</v>
      </c>
      <c r="G3305" s="26">
        <f t="shared" si="154"/>
        <v>0</v>
      </c>
      <c r="H3305" s="26">
        <f t="shared" si="155"/>
        <v>0</v>
      </c>
    </row>
    <row r="3306" spans="1:8" x14ac:dyDescent="0.25">
      <c r="A3306" s="12">
        <f>Riesgo!C3310</f>
        <v>5.5917714760712001E-2</v>
      </c>
      <c r="F3306" s="75">
        <f t="shared" si="153"/>
        <v>-0.10425890042871735</v>
      </c>
      <c r="G3306" s="26">
        <f t="shared" si="154"/>
        <v>-1.1332857316477503E-3</v>
      </c>
      <c r="H3306" s="26">
        <f t="shared" si="155"/>
        <v>1.181551242531489E-4</v>
      </c>
    </row>
    <row r="3307" spans="1:8" x14ac:dyDescent="0.25">
      <c r="A3307" s="12">
        <f>Riesgo!C3311</f>
        <v>0</v>
      </c>
      <c r="F3307" s="75">
        <f t="shared" si="153"/>
        <v>-0.16017661518942936</v>
      </c>
      <c r="G3307" s="26">
        <f t="shared" si="154"/>
        <v>0</v>
      </c>
      <c r="H3307" s="26">
        <f t="shared" si="155"/>
        <v>0</v>
      </c>
    </row>
    <row r="3308" spans="1:8" x14ac:dyDescent="0.25">
      <c r="A3308" s="12">
        <f>Riesgo!C3312</f>
        <v>0</v>
      </c>
      <c r="F3308" s="75">
        <f t="shared" si="153"/>
        <v>-0.16017661518942936</v>
      </c>
      <c r="G3308" s="26">
        <f t="shared" si="154"/>
        <v>0</v>
      </c>
      <c r="H3308" s="26">
        <f t="shared" si="155"/>
        <v>0</v>
      </c>
    </row>
    <row r="3309" spans="1:8" x14ac:dyDescent="0.25">
      <c r="A3309" s="12">
        <f>Riesgo!C3313</f>
        <v>0</v>
      </c>
      <c r="F3309" s="75">
        <f t="shared" si="153"/>
        <v>-0.16017661518942936</v>
      </c>
      <c r="G3309" s="26">
        <f t="shared" si="154"/>
        <v>0</v>
      </c>
      <c r="H3309" s="26">
        <f t="shared" si="155"/>
        <v>0</v>
      </c>
    </row>
    <row r="3310" spans="1:8" x14ac:dyDescent="0.25">
      <c r="A3310" s="12">
        <f>Riesgo!C3314</f>
        <v>8.5593247316747667E-4</v>
      </c>
      <c r="F3310" s="75">
        <f t="shared" si="153"/>
        <v>-0.15932068271626187</v>
      </c>
      <c r="G3310" s="26">
        <f t="shared" si="154"/>
        <v>-4.0440496256695787E-3</v>
      </c>
      <c r="H3310" s="26">
        <f t="shared" si="155"/>
        <v>6.4430074730012054E-4</v>
      </c>
    </row>
    <row r="3311" spans="1:8" x14ac:dyDescent="0.25">
      <c r="A3311" s="12">
        <f>Riesgo!C3315</f>
        <v>0.40848982218546248</v>
      </c>
      <c r="F3311" s="75">
        <f t="shared" si="153"/>
        <v>0.24831320699603313</v>
      </c>
      <c r="G3311" s="26">
        <f t="shared" si="154"/>
        <v>1.5310855465352277E-2</v>
      </c>
      <c r="H3311" s="26">
        <f t="shared" si="155"/>
        <v>3.8018876224543648E-3</v>
      </c>
    </row>
    <row r="3312" spans="1:8" x14ac:dyDescent="0.25">
      <c r="A3312" s="12">
        <f>Riesgo!C3316</f>
        <v>0</v>
      </c>
      <c r="F3312" s="75">
        <f t="shared" si="153"/>
        <v>-0.16017661518942936</v>
      </c>
      <c r="G3312" s="26">
        <f t="shared" si="154"/>
        <v>0</v>
      </c>
      <c r="H3312" s="26">
        <f t="shared" si="155"/>
        <v>0</v>
      </c>
    </row>
    <row r="3313" spans="1:8" x14ac:dyDescent="0.25">
      <c r="A3313" s="12">
        <f>Riesgo!C3317</f>
        <v>0.64079757025877671</v>
      </c>
      <c r="F3313" s="75">
        <f t="shared" si="153"/>
        <v>0.48062095506934732</v>
      </c>
      <c r="G3313" s="26">
        <f t="shared" si="154"/>
        <v>0.11102175962604929</v>
      </c>
      <c r="H3313" s="26">
        <f t="shared" si="155"/>
        <v>5.3359384144951318E-2</v>
      </c>
    </row>
    <row r="3314" spans="1:8" x14ac:dyDescent="0.25">
      <c r="A3314" s="12">
        <f>Riesgo!C3318</f>
        <v>0</v>
      </c>
      <c r="F3314" s="75">
        <f t="shared" si="153"/>
        <v>-0.16017661518942936</v>
      </c>
      <c r="G3314" s="26">
        <f t="shared" si="154"/>
        <v>0</v>
      </c>
      <c r="H3314" s="26">
        <f t="shared" si="155"/>
        <v>0</v>
      </c>
    </row>
    <row r="3315" spans="1:8" x14ac:dyDescent="0.25">
      <c r="A3315" s="12">
        <f>Riesgo!C3319</f>
        <v>0.17718720200381149</v>
      </c>
      <c r="F3315" s="75">
        <f t="shared" si="153"/>
        <v>1.7010586814382139E-2</v>
      </c>
      <c r="G3315" s="26">
        <f t="shared" si="154"/>
        <v>4.9221844853684691E-6</v>
      </c>
      <c r="H3315" s="26">
        <f t="shared" si="155"/>
        <v>8.3729246504765211E-8</v>
      </c>
    </row>
    <row r="3316" spans="1:8" x14ac:dyDescent="0.25">
      <c r="A3316" s="12">
        <f>Riesgo!C3320</f>
        <v>0.71859760978658149</v>
      </c>
      <c r="F3316" s="75">
        <f t="shared" si="153"/>
        <v>0.55842099459715211</v>
      </c>
      <c r="G3316" s="26">
        <f t="shared" si="154"/>
        <v>0.17413465645367729</v>
      </c>
      <c r="H3316" s="26">
        <f t="shared" si="155"/>
        <v>9.7240448050695871E-2</v>
      </c>
    </row>
    <row r="3317" spans="1:8" x14ac:dyDescent="0.25">
      <c r="A3317" s="12">
        <f>Riesgo!C3321</f>
        <v>0.51149693949851249</v>
      </c>
      <c r="F3317" s="75">
        <f t="shared" si="153"/>
        <v>0.35132032430908311</v>
      </c>
      <c r="G3317" s="26">
        <f t="shared" si="154"/>
        <v>4.3362051904346902E-2</v>
      </c>
      <c r="H3317" s="26">
        <f t="shared" si="155"/>
        <v>1.5233970137742449E-2</v>
      </c>
    </row>
    <row r="3318" spans="1:8" x14ac:dyDescent="0.25">
      <c r="A3318" s="12">
        <f>Riesgo!C3322</f>
        <v>0.29538007649274994</v>
      </c>
      <c r="F3318" s="75">
        <f t="shared" si="153"/>
        <v>0.13520346130332059</v>
      </c>
      <c r="G3318" s="26">
        <f t="shared" si="154"/>
        <v>2.4715160207649284E-3</v>
      </c>
      <c r="H3318" s="26">
        <f t="shared" si="155"/>
        <v>3.3415752067402784E-4</v>
      </c>
    </row>
    <row r="3319" spans="1:8" x14ac:dyDescent="0.25">
      <c r="A3319" s="12">
        <f>Riesgo!C3323</f>
        <v>0.30579800718842309</v>
      </c>
      <c r="F3319" s="75">
        <f t="shared" si="153"/>
        <v>0.14562139199899374</v>
      </c>
      <c r="G3319" s="26">
        <f t="shared" si="154"/>
        <v>3.0879875059605295E-3</v>
      </c>
      <c r="H3319" s="26">
        <f t="shared" si="155"/>
        <v>4.4967703909347325E-4</v>
      </c>
    </row>
    <row r="3320" spans="1:8" x14ac:dyDescent="0.25">
      <c r="A3320" s="12">
        <f>Riesgo!C3324</f>
        <v>0</v>
      </c>
      <c r="F3320" s="75">
        <f t="shared" si="153"/>
        <v>-0.16017661518942936</v>
      </c>
      <c r="G3320" s="26">
        <f t="shared" si="154"/>
        <v>0</v>
      </c>
      <c r="H3320" s="26">
        <f t="shared" si="155"/>
        <v>0</v>
      </c>
    </row>
    <row r="3321" spans="1:8" x14ac:dyDescent="0.25">
      <c r="A3321" s="12">
        <f>Riesgo!C3325</f>
        <v>0</v>
      </c>
      <c r="F3321" s="75">
        <f t="shared" si="153"/>
        <v>-0.16017661518942936</v>
      </c>
      <c r="G3321" s="26">
        <f t="shared" si="154"/>
        <v>0</v>
      </c>
      <c r="H3321" s="26">
        <f t="shared" si="155"/>
        <v>0</v>
      </c>
    </row>
    <row r="3322" spans="1:8" x14ac:dyDescent="0.25">
      <c r="A3322" s="12">
        <f>Riesgo!C3326</f>
        <v>0.12769199530556496</v>
      </c>
      <c r="F3322" s="75">
        <f t="shared" si="153"/>
        <v>-3.2484619883864391E-2</v>
      </c>
      <c r="G3322" s="26">
        <f t="shared" si="154"/>
        <v>-3.4279412316784456E-5</v>
      </c>
      <c r="H3322" s="26">
        <f t="shared" si="155"/>
        <v>1.1135536789530024E-6</v>
      </c>
    </row>
    <row r="3323" spans="1:8" x14ac:dyDescent="0.25">
      <c r="A3323" s="12">
        <f>Riesgo!C3327</f>
        <v>0.11484960674667187</v>
      </c>
      <c r="F3323" s="75">
        <f t="shared" si="153"/>
        <v>-4.5327008442757485E-2</v>
      </c>
      <c r="G3323" s="26">
        <f t="shared" si="154"/>
        <v>-9.3126047418663806E-5</v>
      </c>
      <c r="H3323" s="26">
        <f t="shared" si="155"/>
        <v>4.2211251375864087E-6</v>
      </c>
    </row>
    <row r="3324" spans="1:8" x14ac:dyDescent="0.25">
      <c r="A3324" s="12">
        <f>Riesgo!C3328</f>
        <v>0.27957948951079742</v>
      </c>
      <c r="F3324" s="75">
        <f t="shared" si="153"/>
        <v>0.11940287432136806</v>
      </c>
      <c r="G3324" s="26">
        <f t="shared" si="154"/>
        <v>1.7023323190399095E-3</v>
      </c>
      <c r="H3324" s="26">
        <f t="shared" si="155"/>
        <v>2.0326337194352534E-4</v>
      </c>
    </row>
    <row r="3325" spans="1:8" x14ac:dyDescent="0.25">
      <c r="A3325" s="12">
        <f>Riesgo!C3329</f>
        <v>0</v>
      </c>
      <c r="F3325" s="75">
        <f t="shared" si="153"/>
        <v>-0.16017661518942936</v>
      </c>
      <c r="G3325" s="26">
        <f t="shared" si="154"/>
        <v>0</v>
      </c>
      <c r="H3325" s="26">
        <f t="shared" si="155"/>
        <v>0</v>
      </c>
    </row>
    <row r="3326" spans="1:8" x14ac:dyDescent="0.25">
      <c r="A3326" s="12">
        <f>Riesgo!C3330</f>
        <v>0.73245928197648025</v>
      </c>
      <c r="F3326" s="75">
        <f t="shared" si="153"/>
        <v>0.57228266678705086</v>
      </c>
      <c r="G3326" s="26">
        <f t="shared" si="154"/>
        <v>0.18742683728202802</v>
      </c>
      <c r="H3326" s="26">
        <f t="shared" si="155"/>
        <v>0.10726113026722163</v>
      </c>
    </row>
    <row r="3327" spans="1:8" x14ac:dyDescent="0.25">
      <c r="A3327" s="12">
        <f>Riesgo!C3331</f>
        <v>3.5906427556377213E-2</v>
      </c>
      <c r="F3327" s="75">
        <f t="shared" si="153"/>
        <v>-0.12427018763305214</v>
      </c>
      <c r="G3327" s="26">
        <f t="shared" si="154"/>
        <v>-1.9191143913663172E-3</v>
      </c>
      <c r="H3327" s="26">
        <f t="shared" si="155"/>
        <v>2.3848870550438288E-4</v>
      </c>
    </row>
    <row r="3328" spans="1:8" x14ac:dyDescent="0.25">
      <c r="A3328" s="12">
        <f>Riesgo!C3332</f>
        <v>0.46535748487498962</v>
      </c>
      <c r="F3328" s="75">
        <f t="shared" si="153"/>
        <v>0.30518086968556024</v>
      </c>
      <c r="G3328" s="26">
        <f t="shared" si="154"/>
        <v>2.8423131146581154E-2</v>
      </c>
      <c r="H3328" s="26">
        <f t="shared" si="155"/>
        <v>8.6741958825003723E-3</v>
      </c>
    </row>
    <row r="3329" spans="1:8" x14ac:dyDescent="0.25">
      <c r="A3329" s="12">
        <f>Riesgo!C3333</f>
        <v>7.3215059020214773E-2</v>
      </c>
      <c r="F3329" s="75">
        <f t="shared" si="153"/>
        <v>-8.6961556169214582E-2</v>
      </c>
      <c r="G3329" s="26">
        <f t="shared" si="154"/>
        <v>-6.5763044161677904E-4</v>
      </c>
      <c r="H3329" s="26">
        <f t="shared" si="155"/>
        <v>5.7188566587242918E-5</v>
      </c>
    </row>
    <row r="3330" spans="1:8" x14ac:dyDescent="0.25">
      <c r="A3330" s="12">
        <f>Riesgo!C3334</f>
        <v>0</v>
      </c>
      <c r="F3330" s="75">
        <f t="shared" si="153"/>
        <v>-0.16017661518942936</v>
      </c>
      <c r="G3330" s="26">
        <f t="shared" si="154"/>
        <v>0</v>
      </c>
      <c r="H3330" s="26">
        <f t="shared" si="155"/>
        <v>0</v>
      </c>
    </row>
    <row r="3331" spans="1:8" x14ac:dyDescent="0.25">
      <c r="A3331" s="12">
        <f>Riesgo!C3335</f>
        <v>0</v>
      </c>
      <c r="F3331" s="75">
        <f t="shared" ref="F3331:F3394" si="156">A3331-$D$4</f>
        <v>-0.16017661518942936</v>
      </c>
      <c r="G3331" s="26">
        <f t="shared" ref="G3331:G3394" si="157">IF(A3331=0,0,(A3331-D$4)^3)</f>
        <v>0</v>
      </c>
      <c r="H3331" s="26">
        <f t="shared" ref="H3331:H3394" si="158">IF(A3331=0,0,(A3331-D$4)^4)</f>
        <v>0</v>
      </c>
    </row>
    <row r="3332" spans="1:8" x14ac:dyDescent="0.25">
      <c r="A3332" s="12">
        <f>Riesgo!C3336</f>
        <v>0</v>
      </c>
      <c r="F3332" s="75">
        <f t="shared" si="156"/>
        <v>-0.16017661518942936</v>
      </c>
      <c r="G3332" s="26">
        <f t="shared" si="157"/>
        <v>0</v>
      </c>
      <c r="H3332" s="26">
        <f t="shared" si="158"/>
        <v>0</v>
      </c>
    </row>
    <row r="3333" spans="1:8" x14ac:dyDescent="0.25">
      <c r="A3333" s="12">
        <f>Riesgo!C3337</f>
        <v>0</v>
      </c>
      <c r="F3333" s="75">
        <f t="shared" si="156"/>
        <v>-0.16017661518942936</v>
      </c>
      <c r="G3333" s="26">
        <f t="shared" si="157"/>
        <v>0</v>
      </c>
      <c r="H3333" s="26">
        <f t="shared" si="158"/>
        <v>0</v>
      </c>
    </row>
    <row r="3334" spans="1:8" x14ac:dyDescent="0.25">
      <c r="A3334" s="12">
        <f>Riesgo!C3338</f>
        <v>0.53317203422557213</v>
      </c>
      <c r="F3334" s="75">
        <f t="shared" si="156"/>
        <v>0.37299541903614275</v>
      </c>
      <c r="G3334" s="26">
        <f t="shared" si="157"/>
        <v>5.1893204988720888E-2</v>
      </c>
      <c r="H3334" s="26">
        <f t="shared" si="158"/>
        <v>1.93559277398964E-2</v>
      </c>
    </row>
    <row r="3335" spans="1:8" x14ac:dyDescent="0.25">
      <c r="A3335" s="12">
        <f>Riesgo!C3339</f>
        <v>0</v>
      </c>
      <c r="F3335" s="75">
        <f t="shared" si="156"/>
        <v>-0.16017661518942936</v>
      </c>
      <c r="G3335" s="26">
        <f t="shared" si="157"/>
        <v>0</v>
      </c>
      <c r="H3335" s="26">
        <f t="shared" si="158"/>
        <v>0</v>
      </c>
    </row>
    <row r="3336" spans="1:8" x14ac:dyDescent="0.25">
      <c r="A3336" s="12">
        <f>Riesgo!C3340</f>
        <v>0</v>
      </c>
      <c r="F3336" s="75">
        <f t="shared" si="156"/>
        <v>-0.16017661518942936</v>
      </c>
      <c r="G3336" s="26">
        <f t="shared" si="157"/>
        <v>0</v>
      </c>
      <c r="H3336" s="26">
        <f t="shared" si="158"/>
        <v>0</v>
      </c>
    </row>
    <row r="3337" spans="1:8" x14ac:dyDescent="0.25">
      <c r="A3337" s="12">
        <f>Riesgo!C3341</f>
        <v>0</v>
      </c>
      <c r="F3337" s="75">
        <f t="shared" si="156"/>
        <v>-0.16017661518942936</v>
      </c>
      <c r="G3337" s="26">
        <f t="shared" si="157"/>
        <v>0</v>
      </c>
      <c r="H3337" s="26">
        <f t="shared" si="158"/>
        <v>0</v>
      </c>
    </row>
    <row r="3338" spans="1:8" x14ac:dyDescent="0.25">
      <c r="A3338" s="12">
        <f>Riesgo!C3342</f>
        <v>0.12198115939827403</v>
      </c>
      <c r="F3338" s="75">
        <f t="shared" si="156"/>
        <v>-3.8195455791155325E-2</v>
      </c>
      <c r="G3338" s="26">
        <f t="shared" si="157"/>
        <v>-5.5723077092433635E-5</v>
      </c>
      <c r="H3338" s="26">
        <f t="shared" si="158"/>
        <v>2.1283683276311888E-6</v>
      </c>
    </row>
    <row r="3339" spans="1:8" x14ac:dyDescent="0.25">
      <c r="A3339" s="12">
        <f>Riesgo!C3343</f>
        <v>0</v>
      </c>
      <c r="F3339" s="75">
        <f t="shared" si="156"/>
        <v>-0.16017661518942936</v>
      </c>
      <c r="G3339" s="26">
        <f t="shared" si="157"/>
        <v>0</v>
      </c>
      <c r="H3339" s="26">
        <f t="shared" si="158"/>
        <v>0</v>
      </c>
    </row>
    <row r="3340" spans="1:8" x14ac:dyDescent="0.25">
      <c r="A3340" s="12">
        <f>Riesgo!C3344</f>
        <v>0.10418583404891486</v>
      </c>
      <c r="F3340" s="75">
        <f t="shared" si="156"/>
        <v>-5.5990781140514492E-2</v>
      </c>
      <c r="G3340" s="26">
        <f t="shared" si="157"/>
        <v>-1.7552928324705508E-4</v>
      </c>
      <c r="H3340" s="26">
        <f t="shared" si="158"/>
        <v>9.8280216820372384E-6</v>
      </c>
    </row>
    <row r="3341" spans="1:8" x14ac:dyDescent="0.25">
      <c r="A3341" s="12">
        <f>Riesgo!C3345</f>
        <v>1</v>
      </c>
      <c r="F3341" s="75">
        <f t="shared" si="156"/>
        <v>0.83982338481057062</v>
      </c>
      <c r="G3341" s="26">
        <f t="shared" si="157"/>
        <v>0.59233021956767806</v>
      </c>
      <c r="H3341" s="26">
        <f t="shared" si="158"/>
        <v>0.49745276992291593</v>
      </c>
    </row>
    <row r="3342" spans="1:8" x14ac:dyDescent="0.25">
      <c r="A3342" s="12">
        <f>Riesgo!C3346</f>
        <v>0</v>
      </c>
      <c r="F3342" s="75">
        <f t="shared" si="156"/>
        <v>-0.16017661518942936</v>
      </c>
      <c r="G3342" s="26">
        <f t="shared" si="157"/>
        <v>0</v>
      </c>
      <c r="H3342" s="26">
        <f t="shared" si="158"/>
        <v>0</v>
      </c>
    </row>
    <row r="3343" spans="1:8" x14ac:dyDescent="0.25">
      <c r="A3343" s="12">
        <f>Riesgo!C3347</f>
        <v>0</v>
      </c>
      <c r="F3343" s="75">
        <f t="shared" si="156"/>
        <v>-0.16017661518942936</v>
      </c>
      <c r="G3343" s="26">
        <f t="shared" si="157"/>
        <v>0</v>
      </c>
      <c r="H3343" s="26">
        <f t="shared" si="158"/>
        <v>0</v>
      </c>
    </row>
    <row r="3344" spans="1:8" x14ac:dyDescent="0.25">
      <c r="A3344" s="12">
        <f>Riesgo!C3348</f>
        <v>0</v>
      </c>
      <c r="F3344" s="75">
        <f t="shared" si="156"/>
        <v>-0.16017661518942936</v>
      </c>
      <c r="G3344" s="26">
        <f t="shared" si="157"/>
        <v>0</v>
      </c>
      <c r="H3344" s="26">
        <f t="shared" si="158"/>
        <v>0</v>
      </c>
    </row>
    <row r="3345" spans="1:8" x14ac:dyDescent="0.25">
      <c r="A3345" s="12">
        <f>Riesgo!C3349</f>
        <v>0</v>
      </c>
      <c r="F3345" s="75">
        <f t="shared" si="156"/>
        <v>-0.16017661518942936</v>
      </c>
      <c r="G3345" s="26">
        <f t="shared" si="157"/>
        <v>0</v>
      </c>
      <c r="H3345" s="26">
        <f t="shared" si="158"/>
        <v>0</v>
      </c>
    </row>
    <row r="3346" spans="1:8" x14ac:dyDescent="0.25">
      <c r="A3346" s="12">
        <f>Riesgo!C3350</f>
        <v>0.3743900683087607</v>
      </c>
      <c r="F3346" s="75">
        <f t="shared" si="156"/>
        <v>0.21421345311933135</v>
      </c>
      <c r="G3346" s="26">
        <f t="shared" si="157"/>
        <v>9.8296991578384237E-3</v>
      </c>
      <c r="H3346" s="26">
        <f t="shared" si="158"/>
        <v>2.105653799724752E-3</v>
      </c>
    </row>
    <row r="3347" spans="1:8" x14ac:dyDescent="0.25">
      <c r="A3347" s="12">
        <f>Riesgo!C3351</f>
        <v>0</v>
      </c>
      <c r="F3347" s="75">
        <f t="shared" si="156"/>
        <v>-0.16017661518942936</v>
      </c>
      <c r="G3347" s="26">
        <f t="shared" si="157"/>
        <v>0</v>
      </c>
      <c r="H3347" s="26">
        <f t="shared" si="158"/>
        <v>0</v>
      </c>
    </row>
    <row r="3348" spans="1:8" x14ac:dyDescent="0.25">
      <c r="A3348" s="12">
        <f>Riesgo!C3352</f>
        <v>0</v>
      </c>
      <c r="F3348" s="75">
        <f t="shared" si="156"/>
        <v>-0.16017661518942936</v>
      </c>
      <c r="G3348" s="26">
        <f t="shared" si="157"/>
        <v>0</v>
      </c>
      <c r="H3348" s="26">
        <f t="shared" si="158"/>
        <v>0</v>
      </c>
    </row>
    <row r="3349" spans="1:8" x14ac:dyDescent="0.25">
      <c r="A3349" s="12">
        <f>Riesgo!C3353</f>
        <v>0.45407729462919327</v>
      </c>
      <c r="F3349" s="75">
        <f t="shared" si="156"/>
        <v>0.29390067943976395</v>
      </c>
      <c r="G3349" s="26">
        <f t="shared" si="157"/>
        <v>2.5386438083740547E-2</v>
      </c>
      <c r="H3349" s="26">
        <f t="shared" si="158"/>
        <v>7.4610914013668456E-3</v>
      </c>
    </row>
    <row r="3350" spans="1:8" x14ac:dyDescent="0.25">
      <c r="A3350" s="12">
        <f>Riesgo!C3354</f>
        <v>0.30450719352055816</v>
      </c>
      <c r="F3350" s="75">
        <f t="shared" si="156"/>
        <v>0.14433057833112881</v>
      </c>
      <c r="G3350" s="26">
        <f t="shared" si="157"/>
        <v>3.006595862787394E-3</v>
      </c>
      <c r="H3350" s="26">
        <f t="shared" si="158"/>
        <v>4.3394371968408371E-4</v>
      </c>
    </row>
    <row r="3351" spans="1:8" x14ac:dyDescent="0.25">
      <c r="A3351" s="12">
        <f>Riesgo!C3355</f>
        <v>0.39448786334035124</v>
      </c>
      <c r="F3351" s="75">
        <f t="shared" si="156"/>
        <v>0.23431124815092189</v>
      </c>
      <c r="G3351" s="26">
        <f t="shared" si="157"/>
        <v>1.2864100147946769E-2</v>
      </c>
      <c r="H3351" s="26">
        <f t="shared" si="158"/>
        <v>3.0142033620038666E-3</v>
      </c>
    </row>
    <row r="3352" spans="1:8" x14ac:dyDescent="0.25">
      <c r="A3352" s="12">
        <f>Riesgo!C3356</f>
        <v>0.60252409759414149</v>
      </c>
      <c r="F3352" s="75">
        <f t="shared" si="156"/>
        <v>0.44234748240471211</v>
      </c>
      <c r="G3352" s="26">
        <f t="shared" si="157"/>
        <v>8.6554704806071581E-2</v>
      </c>
      <c r="H3352" s="26">
        <f t="shared" si="158"/>
        <v>3.8287255761248799E-2</v>
      </c>
    </row>
    <row r="3353" spans="1:8" x14ac:dyDescent="0.25">
      <c r="A3353" s="12">
        <f>Riesgo!C3357</f>
        <v>0</v>
      </c>
      <c r="F3353" s="75">
        <f t="shared" si="156"/>
        <v>-0.16017661518942936</v>
      </c>
      <c r="G3353" s="26">
        <f t="shared" si="157"/>
        <v>0</v>
      </c>
      <c r="H3353" s="26">
        <f t="shared" si="158"/>
        <v>0</v>
      </c>
    </row>
    <row r="3354" spans="1:8" x14ac:dyDescent="0.25">
      <c r="A3354" s="12">
        <f>Riesgo!C3358</f>
        <v>0</v>
      </c>
      <c r="F3354" s="75">
        <f t="shared" si="156"/>
        <v>-0.16017661518942936</v>
      </c>
      <c r="G3354" s="26">
        <f t="shared" si="157"/>
        <v>0</v>
      </c>
      <c r="H3354" s="26">
        <f t="shared" si="158"/>
        <v>0</v>
      </c>
    </row>
    <row r="3355" spans="1:8" x14ac:dyDescent="0.25">
      <c r="A3355" s="12">
        <f>Riesgo!C3359</f>
        <v>0</v>
      </c>
      <c r="F3355" s="75">
        <f t="shared" si="156"/>
        <v>-0.16017661518942936</v>
      </c>
      <c r="G3355" s="26">
        <f t="shared" si="157"/>
        <v>0</v>
      </c>
      <c r="H3355" s="26">
        <f t="shared" si="158"/>
        <v>0</v>
      </c>
    </row>
    <row r="3356" spans="1:8" x14ac:dyDescent="0.25">
      <c r="A3356" s="12">
        <f>Riesgo!C3360</f>
        <v>0</v>
      </c>
      <c r="F3356" s="75">
        <f t="shared" si="156"/>
        <v>-0.16017661518942936</v>
      </c>
      <c r="G3356" s="26">
        <f t="shared" si="157"/>
        <v>0</v>
      </c>
      <c r="H3356" s="26">
        <f t="shared" si="158"/>
        <v>0</v>
      </c>
    </row>
    <row r="3357" spans="1:8" x14ac:dyDescent="0.25">
      <c r="A3357" s="12">
        <f>Riesgo!C3361</f>
        <v>0</v>
      </c>
      <c r="F3357" s="75">
        <f t="shared" si="156"/>
        <v>-0.16017661518942936</v>
      </c>
      <c r="G3357" s="26">
        <f t="shared" si="157"/>
        <v>0</v>
      </c>
      <c r="H3357" s="26">
        <f t="shared" si="158"/>
        <v>0</v>
      </c>
    </row>
    <row r="3358" spans="1:8" x14ac:dyDescent="0.25">
      <c r="A3358" s="12">
        <f>Riesgo!C3362</f>
        <v>2.9368911652718745E-2</v>
      </c>
      <c r="F3358" s="75">
        <f t="shared" si="156"/>
        <v>-0.13080770353671062</v>
      </c>
      <c r="G3358" s="26">
        <f t="shared" si="157"/>
        <v>-2.2382055263961568E-3</v>
      </c>
      <c r="H3358" s="26">
        <f t="shared" si="158"/>
        <v>2.9277452495105581E-4</v>
      </c>
    </row>
    <row r="3359" spans="1:8" x14ac:dyDescent="0.25">
      <c r="A3359" s="12">
        <f>Riesgo!C3363</f>
        <v>0</v>
      </c>
      <c r="F3359" s="75">
        <f t="shared" si="156"/>
        <v>-0.16017661518942936</v>
      </c>
      <c r="G3359" s="26">
        <f t="shared" si="157"/>
        <v>0</v>
      </c>
      <c r="H3359" s="26">
        <f t="shared" si="158"/>
        <v>0</v>
      </c>
    </row>
    <row r="3360" spans="1:8" x14ac:dyDescent="0.25">
      <c r="A3360" s="12">
        <f>Riesgo!C3364</f>
        <v>0</v>
      </c>
      <c r="F3360" s="75">
        <f t="shared" si="156"/>
        <v>-0.16017661518942936</v>
      </c>
      <c r="G3360" s="26">
        <f t="shared" si="157"/>
        <v>0</v>
      </c>
      <c r="H3360" s="26">
        <f t="shared" si="158"/>
        <v>0</v>
      </c>
    </row>
    <row r="3361" spans="1:8" x14ac:dyDescent="0.25">
      <c r="A3361" s="12">
        <f>Riesgo!C3365</f>
        <v>4.867280475203491E-3</v>
      </c>
      <c r="F3361" s="75">
        <f t="shared" si="156"/>
        <v>-0.15530933471422587</v>
      </c>
      <c r="G3361" s="26">
        <f t="shared" si="157"/>
        <v>-3.7462148240313613E-3</v>
      </c>
      <c r="H3361" s="26">
        <f t="shared" si="158"/>
        <v>5.8182213201688144E-4</v>
      </c>
    </row>
    <row r="3362" spans="1:8" x14ac:dyDescent="0.25">
      <c r="A3362" s="12">
        <f>Riesgo!C3366</f>
        <v>0</v>
      </c>
      <c r="F3362" s="75">
        <f t="shared" si="156"/>
        <v>-0.16017661518942936</v>
      </c>
      <c r="G3362" s="26">
        <f t="shared" si="157"/>
        <v>0</v>
      </c>
      <c r="H3362" s="26">
        <f t="shared" si="158"/>
        <v>0</v>
      </c>
    </row>
    <row r="3363" spans="1:8" x14ac:dyDescent="0.25">
      <c r="A3363" s="12">
        <f>Riesgo!C3367</f>
        <v>0</v>
      </c>
      <c r="F3363" s="75">
        <f t="shared" si="156"/>
        <v>-0.16017661518942936</v>
      </c>
      <c r="G3363" s="26">
        <f t="shared" si="157"/>
        <v>0</v>
      </c>
      <c r="H3363" s="26">
        <f t="shared" si="158"/>
        <v>0</v>
      </c>
    </row>
    <row r="3364" spans="1:8" x14ac:dyDescent="0.25">
      <c r="A3364" s="12">
        <f>Riesgo!C3368</f>
        <v>0</v>
      </c>
      <c r="F3364" s="75">
        <f t="shared" si="156"/>
        <v>-0.16017661518942936</v>
      </c>
      <c r="G3364" s="26">
        <f t="shared" si="157"/>
        <v>0</v>
      </c>
      <c r="H3364" s="26">
        <f t="shared" si="158"/>
        <v>0</v>
      </c>
    </row>
    <row r="3365" spans="1:8" x14ac:dyDescent="0.25">
      <c r="A3365" s="12">
        <f>Riesgo!C3369</f>
        <v>0.13422251594820409</v>
      </c>
      <c r="F3365" s="75">
        <f t="shared" si="156"/>
        <v>-2.595409924122527E-2</v>
      </c>
      <c r="G3365" s="26">
        <f t="shared" si="157"/>
        <v>-1.7483077501110647E-5</v>
      </c>
      <c r="H3365" s="26">
        <f t="shared" si="158"/>
        <v>4.5375752850585849E-7</v>
      </c>
    </row>
    <row r="3366" spans="1:8" x14ac:dyDescent="0.25">
      <c r="A3366" s="12">
        <f>Riesgo!C3370</f>
        <v>1</v>
      </c>
      <c r="F3366" s="75">
        <f t="shared" si="156"/>
        <v>0.83982338481057062</v>
      </c>
      <c r="G3366" s="26">
        <f t="shared" si="157"/>
        <v>0.59233021956767806</v>
      </c>
      <c r="H3366" s="26">
        <f t="shared" si="158"/>
        <v>0.49745276992291593</v>
      </c>
    </row>
    <row r="3367" spans="1:8" x14ac:dyDescent="0.25">
      <c r="A3367" s="12">
        <f>Riesgo!C3371</f>
        <v>0.76156555790188463</v>
      </c>
      <c r="F3367" s="75">
        <f t="shared" si="156"/>
        <v>0.60138894271245524</v>
      </c>
      <c r="G3367" s="26">
        <f t="shared" si="157"/>
        <v>0.21750353330029223</v>
      </c>
      <c r="H3367" s="26">
        <f t="shared" si="158"/>
        <v>0.13080421992768607</v>
      </c>
    </row>
    <row r="3368" spans="1:8" x14ac:dyDescent="0.25">
      <c r="A3368" s="12">
        <f>Riesgo!C3372</f>
        <v>1</v>
      </c>
      <c r="F3368" s="75">
        <f t="shared" si="156"/>
        <v>0.83982338481057062</v>
      </c>
      <c r="G3368" s="26">
        <f t="shared" si="157"/>
        <v>0.59233021956767806</v>
      </c>
      <c r="H3368" s="26">
        <f t="shared" si="158"/>
        <v>0.49745276992291593</v>
      </c>
    </row>
    <row r="3369" spans="1:8" x14ac:dyDescent="0.25">
      <c r="A3369" s="12">
        <f>Riesgo!C3373</f>
        <v>0</v>
      </c>
      <c r="F3369" s="75">
        <f t="shared" si="156"/>
        <v>-0.16017661518942936</v>
      </c>
      <c r="G3369" s="26">
        <f t="shared" si="157"/>
        <v>0</v>
      </c>
      <c r="H3369" s="26">
        <f t="shared" si="158"/>
        <v>0</v>
      </c>
    </row>
    <row r="3370" spans="1:8" x14ac:dyDescent="0.25">
      <c r="A3370" s="12">
        <f>Riesgo!C3374</f>
        <v>0.1425286029058043</v>
      </c>
      <c r="F3370" s="75">
        <f t="shared" si="156"/>
        <v>-1.7648012283625059E-2</v>
      </c>
      <c r="G3370" s="26">
        <f t="shared" si="157"/>
        <v>-5.4965146790752261E-6</v>
      </c>
      <c r="H3370" s="26">
        <f t="shared" si="158"/>
        <v>9.7002558573445047E-8</v>
      </c>
    </row>
    <row r="3371" spans="1:8" x14ac:dyDescent="0.25">
      <c r="A3371" s="12">
        <f>Riesgo!C3375</f>
        <v>0.27579138502672623</v>
      </c>
      <c r="F3371" s="75">
        <f t="shared" si="156"/>
        <v>0.11561476983729688</v>
      </c>
      <c r="G3371" s="26">
        <f t="shared" si="157"/>
        <v>1.5453966156157998E-3</v>
      </c>
      <c r="H3371" s="26">
        <f t="shared" si="158"/>
        <v>1.7867067402175824E-4</v>
      </c>
    </row>
    <row r="3372" spans="1:8" x14ac:dyDescent="0.25">
      <c r="A3372" s="12">
        <f>Riesgo!C3376</f>
        <v>0</v>
      </c>
      <c r="F3372" s="75">
        <f t="shared" si="156"/>
        <v>-0.16017661518942936</v>
      </c>
      <c r="G3372" s="26">
        <f t="shared" si="157"/>
        <v>0</v>
      </c>
      <c r="H3372" s="26">
        <f t="shared" si="158"/>
        <v>0</v>
      </c>
    </row>
    <row r="3373" spans="1:8" x14ac:dyDescent="0.25">
      <c r="A3373" s="12">
        <f>Riesgo!C3377</f>
        <v>0</v>
      </c>
      <c r="F3373" s="75">
        <f t="shared" si="156"/>
        <v>-0.16017661518942936</v>
      </c>
      <c r="G3373" s="26">
        <f t="shared" si="157"/>
        <v>0</v>
      </c>
      <c r="H3373" s="26">
        <f t="shared" si="158"/>
        <v>0</v>
      </c>
    </row>
    <row r="3374" spans="1:8" x14ac:dyDescent="0.25">
      <c r="A3374" s="12">
        <f>Riesgo!C3378</f>
        <v>0.11443215973075337</v>
      </c>
      <c r="F3374" s="75">
        <f t="shared" si="156"/>
        <v>-4.5744455458675989E-2</v>
      </c>
      <c r="G3374" s="26">
        <f t="shared" si="157"/>
        <v>-9.5722798379585644E-5</v>
      </c>
      <c r="H3374" s="26">
        <f t="shared" si="158"/>
        <v>4.3787872868547775E-6</v>
      </c>
    </row>
    <row r="3375" spans="1:8" x14ac:dyDescent="0.25">
      <c r="A3375" s="12">
        <f>Riesgo!C3379</f>
        <v>0.71213733985261507</v>
      </c>
      <c r="F3375" s="75">
        <f t="shared" si="156"/>
        <v>0.55196072466318569</v>
      </c>
      <c r="G3375" s="26">
        <f t="shared" si="157"/>
        <v>0.16816070849771966</v>
      </c>
      <c r="H3375" s="26">
        <f t="shared" si="158"/>
        <v>9.2818106522276081E-2</v>
      </c>
    </row>
    <row r="3376" spans="1:8" x14ac:dyDescent="0.25">
      <c r="A3376" s="12">
        <f>Riesgo!C3380</f>
        <v>0</v>
      </c>
      <c r="F3376" s="75">
        <f t="shared" si="156"/>
        <v>-0.16017661518942936</v>
      </c>
      <c r="G3376" s="26">
        <f t="shared" si="157"/>
        <v>0</v>
      </c>
      <c r="H3376" s="26">
        <f t="shared" si="158"/>
        <v>0</v>
      </c>
    </row>
    <row r="3377" spans="1:8" x14ac:dyDescent="0.25">
      <c r="A3377" s="12">
        <f>Riesgo!C3381</f>
        <v>0</v>
      </c>
      <c r="F3377" s="75">
        <f t="shared" si="156"/>
        <v>-0.16017661518942936</v>
      </c>
      <c r="G3377" s="26">
        <f t="shared" si="157"/>
        <v>0</v>
      </c>
      <c r="H3377" s="26">
        <f t="shared" si="158"/>
        <v>0</v>
      </c>
    </row>
    <row r="3378" spans="1:8" x14ac:dyDescent="0.25">
      <c r="A3378" s="12">
        <f>Riesgo!C3382</f>
        <v>0.52521047913028118</v>
      </c>
      <c r="F3378" s="75">
        <f t="shared" si="156"/>
        <v>0.3650338639408518</v>
      </c>
      <c r="G3378" s="26">
        <f t="shared" si="157"/>
        <v>4.864066082630808E-2</v>
      </c>
      <c r="H3378" s="26">
        <f t="shared" si="158"/>
        <v>1.7755488366063662E-2</v>
      </c>
    </row>
    <row r="3379" spans="1:8" x14ac:dyDescent="0.25">
      <c r="A3379" s="12">
        <f>Riesgo!C3383</f>
        <v>0</v>
      </c>
      <c r="F3379" s="75">
        <f t="shared" si="156"/>
        <v>-0.16017661518942936</v>
      </c>
      <c r="G3379" s="26">
        <f t="shared" si="157"/>
        <v>0</v>
      </c>
      <c r="H3379" s="26">
        <f t="shared" si="158"/>
        <v>0</v>
      </c>
    </row>
    <row r="3380" spans="1:8" x14ac:dyDescent="0.25">
      <c r="A3380" s="12">
        <f>Riesgo!C3384</f>
        <v>0</v>
      </c>
      <c r="F3380" s="75">
        <f t="shared" si="156"/>
        <v>-0.16017661518942936</v>
      </c>
      <c r="G3380" s="26">
        <f t="shared" si="157"/>
        <v>0</v>
      </c>
      <c r="H3380" s="26">
        <f t="shared" si="158"/>
        <v>0</v>
      </c>
    </row>
    <row r="3381" spans="1:8" x14ac:dyDescent="0.25">
      <c r="A3381" s="12">
        <f>Riesgo!C3385</f>
        <v>0.60257736015604069</v>
      </c>
      <c r="F3381" s="75">
        <f t="shared" si="156"/>
        <v>0.4424007449666113</v>
      </c>
      <c r="G3381" s="26">
        <f t="shared" si="157"/>
        <v>8.6585974434325877E-2</v>
      </c>
      <c r="H3381" s="26">
        <f t="shared" si="158"/>
        <v>3.8305699593405733E-2</v>
      </c>
    </row>
    <row r="3382" spans="1:8" x14ac:dyDescent="0.25">
      <c r="A3382" s="12">
        <f>Riesgo!C3386</f>
        <v>0</v>
      </c>
      <c r="F3382" s="75">
        <f t="shared" si="156"/>
        <v>-0.16017661518942936</v>
      </c>
      <c r="G3382" s="26">
        <f t="shared" si="157"/>
        <v>0</v>
      </c>
      <c r="H3382" s="26">
        <f t="shared" si="158"/>
        <v>0</v>
      </c>
    </row>
    <row r="3383" spans="1:8" x14ac:dyDescent="0.25">
      <c r="A3383" s="12">
        <f>Riesgo!C3387</f>
        <v>0.35550854038264068</v>
      </c>
      <c r="F3383" s="75">
        <f t="shared" si="156"/>
        <v>0.19533192519321133</v>
      </c>
      <c r="G3383" s="26">
        <f t="shared" si="157"/>
        <v>7.4528038549705432E-3</v>
      </c>
      <c r="H3383" s="26">
        <f t="shared" si="158"/>
        <v>1.4557705250787831E-3</v>
      </c>
    </row>
    <row r="3384" spans="1:8" x14ac:dyDescent="0.25">
      <c r="A3384" s="12">
        <f>Riesgo!C3388</f>
        <v>0</v>
      </c>
      <c r="F3384" s="75">
        <f t="shared" si="156"/>
        <v>-0.16017661518942936</v>
      </c>
      <c r="G3384" s="26">
        <f t="shared" si="157"/>
        <v>0</v>
      </c>
      <c r="H3384" s="26">
        <f t="shared" si="158"/>
        <v>0</v>
      </c>
    </row>
    <row r="3385" spans="1:8" x14ac:dyDescent="0.25">
      <c r="A3385" s="12">
        <f>Riesgo!C3389</f>
        <v>0</v>
      </c>
      <c r="F3385" s="75">
        <f t="shared" si="156"/>
        <v>-0.16017661518942936</v>
      </c>
      <c r="G3385" s="26">
        <f t="shared" si="157"/>
        <v>0</v>
      </c>
      <c r="H3385" s="26">
        <f t="shared" si="158"/>
        <v>0</v>
      </c>
    </row>
    <row r="3386" spans="1:8" x14ac:dyDescent="0.25">
      <c r="A3386" s="12">
        <f>Riesgo!C3390</f>
        <v>0</v>
      </c>
      <c r="F3386" s="75">
        <f t="shared" si="156"/>
        <v>-0.16017661518942936</v>
      </c>
      <c r="G3386" s="26">
        <f t="shared" si="157"/>
        <v>0</v>
      </c>
      <c r="H3386" s="26">
        <f t="shared" si="158"/>
        <v>0</v>
      </c>
    </row>
    <row r="3387" spans="1:8" x14ac:dyDescent="0.25">
      <c r="A3387" s="12">
        <f>Riesgo!C3391</f>
        <v>0</v>
      </c>
      <c r="F3387" s="75">
        <f t="shared" si="156"/>
        <v>-0.16017661518942936</v>
      </c>
      <c r="G3387" s="26">
        <f t="shared" si="157"/>
        <v>0</v>
      </c>
      <c r="H3387" s="26">
        <f t="shared" si="158"/>
        <v>0</v>
      </c>
    </row>
    <row r="3388" spans="1:8" x14ac:dyDescent="0.25">
      <c r="A3388" s="12">
        <f>Riesgo!C3392</f>
        <v>0</v>
      </c>
      <c r="F3388" s="75">
        <f t="shared" si="156"/>
        <v>-0.16017661518942936</v>
      </c>
      <c r="G3388" s="26">
        <f t="shared" si="157"/>
        <v>0</v>
      </c>
      <c r="H3388" s="26">
        <f t="shared" si="158"/>
        <v>0</v>
      </c>
    </row>
    <row r="3389" spans="1:8" x14ac:dyDescent="0.25">
      <c r="A3389" s="12">
        <f>Riesgo!C3393</f>
        <v>0</v>
      </c>
      <c r="F3389" s="75">
        <f t="shared" si="156"/>
        <v>-0.16017661518942936</v>
      </c>
      <c r="G3389" s="26">
        <f t="shared" si="157"/>
        <v>0</v>
      </c>
      <c r="H3389" s="26">
        <f t="shared" si="158"/>
        <v>0</v>
      </c>
    </row>
    <row r="3390" spans="1:8" x14ac:dyDescent="0.25">
      <c r="A3390" s="12">
        <f>Riesgo!C3394</f>
        <v>0.18926588776676292</v>
      </c>
      <c r="F3390" s="75">
        <f t="shared" si="156"/>
        <v>2.9089272577333569E-2</v>
      </c>
      <c r="G3390" s="26">
        <f t="shared" si="157"/>
        <v>2.4614928778675258E-5</v>
      </c>
      <c r="H3390" s="26">
        <f t="shared" si="158"/>
        <v>7.1603037271453705E-7</v>
      </c>
    </row>
    <row r="3391" spans="1:8" x14ac:dyDescent="0.25">
      <c r="A3391" s="12">
        <f>Riesgo!C3395</f>
        <v>1</v>
      </c>
      <c r="F3391" s="75">
        <f t="shared" si="156"/>
        <v>0.83982338481057062</v>
      </c>
      <c r="G3391" s="26">
        <f t="shared" si="157"/>
        <v>0.59233021956767806</v>
      </c>
      <c r="H3391" s="26">
        <f t="shared" si="158"/>
        <v>0.49745276992291593</v>
      </c>
    </row>
    <row r="3392" spans="1:8" x14ac:dyDescent="0.25">
      <c r="A3392" s="12">
        <f>Riesgo!C3396</f>
        <v>1</v>
      </c>
      <c r="F3392" s="75">
        <f t="shared" si="156"/>
        <v>0.83982338481057062</v>
      </c>
      <c r="G3392" s="26">
        <f t="shared" si="157"/>
        <v>0.59233021956767806</v>
      </c>
      <c r="H3392" s="26">
        <f t="shared" si="158"/>
        <v>0.49745276992291593</v>
      </c>
    </row>
    <row r="3393" spans="1:8" x14ac:dyDescent="0.25">
      <c r="A3393" s="12">
        <f>Riesgo!C3397</f>
        <v>0.29677233308466383</v>
      </c>
      <c r="F3393" s="75">
        <f t="shared" si="156"/>
        <v>0.13659571789523448</v>
      </c>
      <c r="G3393" s="26">
        <f t="shared" si="157"/>
        <v>2.5486561969417913E-3</v>
      </c>
      <c r="H3393" s="26">
        <f t="shared" si="158"/>
        <v>3.4813552288940209E-4</v>
      </c>
    </row>
    <row r="3394" spans="1:8" x14ac:dyDescent="0.25">
      <c r="A3394" s="12">
        <f>Riesgo!C3398</f>
        <v>0</v>
      </c>
      <c r="F3394" s="75">
        <f t="shared" si="156"/>
        <v>-0.16017661518942936</v>
      </c>
      <c r="G3394" s="26">
        <f t="shared" si="157"/>
        <v>0</v>
      </c>
      <c r="H3394" s="26">
        <f t="shared" si="158"/>
        <v>0</v>
      </c>
    </row>
    <row r="3395" spans="1:8" x14ac:dyDescent="0.25">
      <c r="A3395" s="12">
        <f>Riesgo!C3399</f>
        <v>0</v>
      </c>
      <c r="F3395" s="75">
        <f t="shared" ref="F3395:F3458" si="159">A3395-$D$4</f>
        <v>-0.16017661518942936</v>
      </c>
      <c r="G3395" s="26">
        <f t="shared" ref="G3395:G3458" si="160">IF(A3395=0,0,(A3395-D$4)^3)</f>
        <v>0</v>
      </c>
      <c r="H3395" s="26">
        <f t="shared" ref="H3395:H3458" si="161">IF(A3395=0,0,(A3395-D$4)^4)</f>
        <v>0</v>
      </c>
    </row>
    <row r="3396" spans="1:8" x14ac:dyDescent="0.25">
      <c r="A3396" s="12">
        <f>Riesgo!C3400</f>
        <v>0</v>
      </c>
      <c r="F3396" s="75">
        <f t="shared" si="159"/>
        <v>-0.16017661518942936</v>
      </c>
      <c r="G3396" s="26">
        <f t="shared" si="160"/>
        <v>0</v>
      </c>
      <c r="H3396" s="26">
        <f t="shared" si="161"/>
        <v>0</v>
      </c>
    </row>
    <row r="3397" spans="1:8" x14ac:dyDescent="0.25">
      <c r="A3397" s="12">
        <f>Riesgo!C3401</f>
        <v>0</v>
      </c>
      <c r="F3397" s="75">
        <f t="shared" si="159"/>
        <v>-0.16017661518942936</v>
      </c>
      <c r="G3397" s="26">
        <f t="shared" si="160"/>
        <v>0</v>
      </c>
      <c r="H3397" s="26">
        <f t="shared" si="161"/>
        <v>0</v>
      </c>
    </row>
    <row r="3398" spans="1:8" x14ac:dyDescent="0.25">
      <c r="A3398" s="12">
        <f>Riesgo!C3402</f>
        <v>0</v>
      </c>
      <c r="F3398" s="75">
        <f t="shared" si="159"/>
        <v>-0.16017661518942936</v>
      </c>
      <c r="G3398" s="26">
        <f t="shared" si="160"/>
        <v>0</v>
      </c>
      <c r="H3398" s="26">
        <f t="shared" si="161"/>
        <v>0</v>
      </c>
    </row>
    <row r="3399" spans="1:8" x14ac:dyDescent="0.25">
      <c r="A3399" s="12">
        <f>Riesgo!C3403</f>
        <v>0</v>
      </c>
      <c r="F3399" s="75">
        <f t="shared" si="159"/>
        <v>-0.16017661518942936</v>
      </c>
      <c r="G3399" s="26">
        <f t="shared" si="160"/>
        <v>0</v>
      </c>
      <c r="H3399" s="26">
        <f t="shared" si="161"/>
        <v>0</v>
      </c>
    </row>
    <row r="3400" spans="1:8" x14ac:dyDescent="0.25">
      <c r="A3400" s="12">
        <f>Riesgo!C3404</f>
        <v>0</v>
      </c>
      <c r="F3400" s="75">
        <f t="shared" si="159"/>
        <v>-0.16017661518942936</v>
      </c>
      <c r="G3400" s="26">
        <f t="shared" si="160"/>
        <v>0</v>
      </c>
      <c r="H3400" s="26">
        <f t="shared" si="161"/>
        <v>0</v>
      </c>
    </row>
    <row r="3401" spans="1:8" x14ac:dyDescent="0.25">
      <c r="A3401" s="12">
        <f>Riesgo!C3405</f>
        <v>0.13190271487884833</v>
      </c>
      <c r="F3401" s="75">
        <f t="shared" si="159"/>
        <v>-2.8273900310581024E-2</v>
      </c>
      <c r="G3401" s="26">
        <f t="shared" si="160"/>
        <v>-2.2602535874797344E-5</v>
      </c>
      <c r="H3401" s="26">
        <f t="shared" si="161"/>
        <v>6.3906184609035134E-7</v>
      </c>
    </row>
    <row r="3402" spans="1:8" x14ac:dyDescent="0.25">
      <c r="A3402" s="12">
        <f>Riesgo!C3406</f>
        <v>0</v>
      </c>
      <c r="F3402" s="75">
        <f t="shared" si="159"/>
        <v>-0.16017661518942936</v>
      </c>
      <c r="G3402" s="26">
        <f t="shared" si="160"/>
        <v>0</v>
      </c>
      <c r="H3402" s="26">
        <f t="shared" si="161"/>
        <v>0</v>
      </c>
    </row>
    <row r="3403" spans="1:8" x14ac:dyDescent="0.25">
      <c r="A3403" s="12">
        <f>Riesgo!C3407</f>
        <v>0.68898789578276098</v>
      </c>
      <c r="F3403" s="75">
        <f t="shared" si="159"/>
        <v>0.5288112805933316</v>
      </c>
      <c r="G3403" s="26">
        <f t="shared" si="160"/>
        <v>0.14787751123186221</v>
      </c>
      <c r="H3403" s="26">
        <f t="shared" si="161"/>
        <v>7.8199296085475836E-2</v>
      </c>
    </row>
    <row r="3404" spans="1:8" x14ac:dyDescent="0.25">
      <c r="A3404" s="12">
        <f>Riesgo!C3408</f>
        <v>0</v>
      </c>
      <c r="F3404" s="75">
        <f t="shared" si="159"/>
        <v>-0.16017661518942936</v>
      </c>
      <c r="G3404" s="26">
        <f t="shared" si="160"/>
        <v>0</v>
      </c>
      <c r="H3404" s="26">
        <f t="shared" si="161"/>
        <v>0</v>
      </c>
    </row>
    <row r="3405" spans="1:8" x14ac:dyDescent="0.25">
      <c r="A3405" s="12">
        <f>Riesgo!C3409</f>
        <v>0</v>
      </c>
      <c r="F3405" s="75">
        <f t="shared" si="159"/>
        <v>-0.16017661518942936</v>
      </c>
      <c r="G3405" s="26">
        <f t="shared" si="160"/>
        <v>0</v>
      </c>
      <c r="H3405" s="26">
        <f t="shared" si="161"/>
        <v>0</v>
      </c>
    </row>
    <row r="3406" spans="1:8" x14ac:dyDescent="0.25">
      <c r="A3406" s="12">
        <f>Riesgo!C3410</f>
        <v>1</v>
      </c>
      <c r="F3406" s="75">
        <f t="shared" si="159"/>
        <v>0.83982338481057062</v>
      </c>
      <c r="G3406" s="26">
        <f t="shared" si="160"/>
        <v>0.59233021956767806</v>
      </c>
      <c r="H3406" s="26">
        <f t="shared" si="161"/>
        <v>0.49745276992291593</v>
      </c>
    </row>
    <row r="3407" spans="1:8" x14ac:dyDescent="0.25">
      <c r="A3407" s="12">
        <f>Riesgo!C3411</f>
        <v>0.22494643166118616</v>
      </c>
      <c r="F3407" s="75">
        <f t="shared" si="159"/>
        <v>6.4769816471756808E-2</v>
      </c>
      <c r="G3407" s="26">
        <f t="shared" si="160"/>
        <v>2.7171774355241987E-4</v>
      </c>
      <c r="H3407" s="26">
        <f t="shared" si="161"/>
        <v>1.7599108382010115E-5</v>
      </c>
    </row>
    <row r="3408" spans="1:8" x14ac:dyDescent="0.25">
      <c r="A3408" s="12">
        <f>Riesgo!C3412</f>
        <v>0.2825253003092873</v>
      </c>
      <c r="F3408" s="75">
        <f t="shared" si="159"/>
        <v>0.12234868511985794</v>
      </c>
      <c r="G3408" s="26">
        <f t="shared" si="160"/>
        <v>1.8314620291259801E-3</v>
      </c>
      <c r="H3408" s="26">
        <f t="shared" si="161"/>
        <v>2.2407697111051064E-4</v>
      </c>
    </row>
    <row r="3409" spans="1:8" x14ac:dyDescent="0.25">
      <c r="A3409" s="12">
        <f>Riesgo!C3413</f>
        <v>0.27027468846157016</v>
      </c>
      <c r="F3409" s="75">
        <f t="shared" si="159"/>
        <v>0.1100980732721408</v>
      </c>
      <c r="G3409" s="26">
        <f t="shared" si="160"/>
        <v>1.3345632347830296E-3</v>
      </c>
      <c r="H3409" s="26">
        <f t="shared" si="161"/>
        <v>1.4693284080944725E-4</v>
      </c>
    </row>
    <row r="3410" spans="1:8" x14ac:dyDescent="0.25">
      <c r="A3410" s="12">
        <f>Riesgo!C3414</f>
        <v>0.71007592833648814</v>
      </c>
      <c r="F3410" s="75">
        <f t="shared" si="159"/>
        <v>0.54989931314705875</v>
      </c>
      <c r="G3410" s="26">
        <f t="shared" si="160"/>
        <v>0.16628364340737495</v>
      </c>
      <c r="H3410" s="26">
        <f t="shared" si="161"/>
        <v>9.1439261297305924E-2</v>
      </c>
    </row>
    <row r="3411" spans="1:8" x14ac:dyDescent="0.25">
      <c r="A3411" s="12">
        <f>Riesgo!C3415</f>
        <v>0</v>
      </c>
      <c r="F3411" s="75">
        <f t="shared" si="159"/>
        <v>-0.16017661518942936</v>
      </c>
      <c r="G3411" s="26">
        <f t="shared" si="160"/>
        <v>0</v>
      </c>
      <c r="H3411" s="26">
        <f t="shared" si="161"/>
        <v>0</v>
      </c>
    </row>
    <row r="3412" spans="1:8" x14ac:dyDescent="0.25">
      <c r="A3412" s="12">
        <f>Riesgo!C3416</f>
        <v>1</v>
      </c>
      <c r="F3412" s="75">
        <f t="shared" si="159"/>
        <v>0.83982338481057062</v>
      </c>
      <c r="G3412" s="26">
        <f t="shared" si="160"/>
        <v>0.59233021956767806</v>
      </c>
      <c r="H3412" s="26">
        <f t="shared" si="161"/>
        <v>0.49745276992291593</v>
      </c>
    </row>
    <row r="3413" spans="1:8" x14ac:dyDescent="0.25">
      <c r="A3413" s="12">
        <f>Riesgo!C3417</f>
        <v>4.3830939119808524E-2</v>
      </c>
      <c r="F3413" s="75">
        <f t="shared" si="159"/>
        <v>-0.11634567606962083</v>
      </c>
      <c r="G3413" s="26">
        <f t="shared" si="160"/>
        <v>-1.5748918760808573E-3</v>
      </c>
      <c r="H3413" s="26">
        <f t="shared" si="161"/>
        <v>1.8323186005918086E-4</v>
      </c>
    </row>
    <row r="3414" spans="1:8" x14ac:dyDescent="0.25">
      <c r="A3414" s="12">
        <f>Riesgo!C3418</f>
        <v>0.12492790691964817</v>
      </c>
      <c r="F3414" s="75">
        <f t="shared" si="159"/>
        <v>-3.5248708269781187E-2</v>
      </c>
      <c r="G3414" s="26">
        <f t="shared" si="160"/>
        <v>-4.3795513134858765E-5</v>
      </c>
      <c r="H3414" s="26">
        <f t="shared" si="161"/>
        <v>1.5437352660160068E-6</v>
      </c>
    </row>
    <row r="3415" spans="1:8" x14ac:dyDescent="0.25">
      <c r="A3415" s="12">
        <f>Riesgo!C3419</f>
        <v>0.13190090475602059</v>
      </c>
      <c r="F3415" s="75">
        <f t="shared" si="159"/>
        <v>-2.8275710433408763E-2</v>
      </c>
      <c r="G3415" s="26">
        <f t="shared" si="160"/>
        <v>-2.2606877262268335E-5</v>
      </c>
      <c r="H3415" s="26">
        <f t="shared" si="161"/>
        <v>6.3922551527151215E-7</v>
      </c>
    </row>
    <row r="3416" spans="1:8" x14ac:dyDescent="0.25">
      <c r="A3416" s="12">
        <f>Riesgo!C3420</f>
        <v>0</v>
      </c>
      <c r="F3416" s="75">
        <f t="shared" si="159"/>
        <v>-0.16017661518942936</v>
      </c>
      <c r="G3416" s="26">
        <f t="shared" si="160"/>
        <v>0</v>
      </c>
      <c r="H3416" s="26">
        <f t="shared" si="161"/>
        <v>0</v>
      </c>
    </row>
    <row r="3417" spans="1:8" x14ac:dyDescent="0.25">
      <c r="A3417" s="12">
        <f>Riesgo!C3421</f>
        <v>0.25536815811428826</v>
      </c>
      <c r="F3417" s="75">
        <f t="shared" si="159"/>
        <v>9.5191542924858902E-2</v>
      </c>
      <c r="G3417" s="26">
        <f t="shared" si="160"/>
        <v>8.6257148799525219E-4</v>
      </c>
      <c r="H3417" s="26">
        <f t="shared" si="161"/>
        <v>8.2109510825259462E-5</v>
      </c>
    </row>
    <row r="3418" spans="1:8" x14ac:dyDescent="0.25">
      <c r="A3418" s="12">
        <f>Riesgo!C3422</f>
        <v>0</v>
      </c>
      <c r="F3418" s="75">
        <f t="shared" si="159"/>
        <v>-0.16017661518942936</v>
      </c>
      <c r="G3418" s="26">
        <f t="shared" si="160"/>
        <v>0</v>
      </c>
      <c r="H3418" s="26">
        <f t="shared" si="161"/>
        <v>0</v>
      </c>
    </row>
    <row r="3419" spans="1:8" x14ac:dyDescent="0.25">
      <c r="A3419" s="12">
        <f>Riesgo!C3423</f>
        <v>3.5366281314758628E-2</v>
      </c>
      <c r="F3419" s="75">
        <f t="shared" si="159"/>
        <v>-0.12481033387467072</v>
      </c>
      <c r="G3419" s="26">
        <f t="shared" si="160"/>
        <v>-1.9442478835169467E-3</v>
      </c>
      <c r="H3419" s="26">
        <f t="shared" si="161"/>
        <v>2.4266222747687202E-4</v>
      </c>
    </row>
    <row r="3420" spans="1:8" x14ac:dyDescent="0.25">
      <c r="A3420" s="12">
        <f>Riesgo!C3424</f>
        <v>1</v>
      </c>
      <c r="F3420" s="75">
        <f t="shared" si="159"/>
        <v>0.83982338481057062</v>
      </c>
      <c r="G3420" s="26">
        <f t="shared" si="160"/>
        <v>0.59233021956767806</v>
      </c>
      <c r="H3420" s="26">
        <f t="shared" si="161"/>
        <v>0.49745276992291593</v>
      </c>
    </row>
    <row r="3421" spans="1:8" x14ac:dyDescent="0.25">
      <c r="A3421" s="12">
        <f>Riesgo!C3425</f>
        <v>0.18505789180058091</v>
      </c>
      <c r="F3421" s="75">
        <f t="shared" si="159"/>
        <v>2.4881276611151554E-2</v>
      </c>
      <c r="G3421" s="26">
        <f t="shared" si="160"/>
        <v>1.5403449115703616E-5</v>
      </c>
      <c r="H3421" s="26">
        <f t="shared" si="161"/>
        <v>3.832574782136194E-7</v>
      </c>
    </row>
    <row r="3422" spans="1:8" x14ac:dyDescent="0.25">
      <c r="A3422" s="12">
        <f>Riesgo!C3426</f>
        <v>0.54599745956088996</v>
      </c>
      <c r="F3422" s="75">
        <f t="shared" si="159"/>
        <v>0.38582084437146058</v>
      </c>
      <c r="G3422" s="26">
        <f t="shared" si="160"/>
        <v>5.7432412746184151E-2</v>
      </c>
      <c r="H3422" s="26">
        <f t="shared" si="161"/>
        <v>2.2158621980023007E-2</v>
      </c>
    </row>
    <row r="3423" spans="1:8" x14ac:dyDescent="0.25">
      <c r="A3423" s="12">
        <f>Riesgo!C3427</f>
        <v>0</v>
      </c>
      <c r="F3423" s="75">
        <f t="shared" si="159"/>
        <v>-0.16017661518942936</v>
      </c>
      <c r="G3423" s="26">
        <f t="shared" si="160"/>
        <v>0</v>
      </c>
      <c r="H3423" s="26">
        <f t="shared" si="161"/>
        <v>0</v>
      </c>
    </row>
    <row r="3424" spans="1:8" x14ac:dyDescent="0.25">
      <c r="A3424" s="12">
        <f>Riesgo!C3428</f>
        <v>0.74201871817433951</v>
      </c>
      <c r="F3424" s="75">
        <f t="shared" si="159"/>
        <v>0.58184210298491013</v>
      </c>
      <c r="G3424" s="26">
        <f t="shared" si="160"/>
        <v>0.19697696100078754</v>
      </c>
      <c r="H3424" s="26">
        <f t="shared" si="161"/>
        <v>0.11460948922827485</v>
      </c>
    </row>
    <row r="3425" spans="1:8" x14ac:dyDescent="0.25">
      <c r="A3425" s="12">
        <f>Riesgo!C3429</f>
        <v>0.13678444507475493</v>
      </c>
      <c r="F3425" s="75">
        <f t="shared" si="159"/>
        <v>-2.3392170114674427E-2</v>
      </c>
      <c r="G3425" s="26">
        <f t="shared" si="160"/>
        <v>-1.2800046307252076E-5</v>
      </c>
      <c r="H3425" s="26">
        <f t="shared" si="161"/>
        <v>2.9942086069495079E-7</v>
      </c>
    </row>
    <row r="3426" spans="1:8" x14ac:dyDescent="0.25">
      <c r="A3426" s="12">
        <f>Riesgo!C3430</f>
        <v>0</v>
      </c>
      <c r="F3426" s="75">
        <f t="shared" si="159"/>
        <v>-0.16017661518942936</v>
      </c>
      <c r="G3426" s="26">
        <f t="shared" si="160"/>
        <v>0</v>
      </c>
      <c r="H3426" s="26">
        <f t="shared" si="161"/>
        <v>0</v>
      </c>
    </row>
    <row r="3427" spans="1:8" x14ac:dyDescent="0.25">
      <c r="A3427" s="12">
        <f>Riesgo!C3431</f>
        <v>0.15889960744220111</v>
      </c>
      <c r="F3427" s="75">
        <f t="shared" si="159"/>
        <v>-1.2770077472282482E-3</v>
      </c>
      <c r="G3427" s="26">
        <f t="shared" si="160"/>
        <v>-2.0824788341192569E-9</v>
      </c>
      <c r="H3427" s="26">
        <f t="shared" si="161"/>
        <v>2.6593416046091408E-12</v>
      </c>
    </row>
    <row r="3428" spans="1:8" x14ac:dyDescent="0.25">
      <c r="A3428" s="12">
        <f>Riesgo!C3432</f>
        <v>1</v>
      </c>
      <c r="F3428" s="75">
        <f t="shared" si="159"/>
        <v>0.83982338481057062</v>
      </c>
      <c r="G3428" s="26">
        <f t="shared" si="160"/>
        <v>0.59233021956767806</v>
      </c>
      <c r="H3428" s="26">
        <f t="shared" si="161"/>
        <v>0.49745276992291593</v>
      </c>
    </row>
    <row r="3429" spans="1:8" x14ac:dyDescent="0.25">
      <c r="A3429" s="12">
        <f>Riesgo!C3433</f>
        <v>0</v>
      </c>
      <c r="F3429" s="75">
        <f t="shared" si="159"/>
        <v>-0.16017661518942936</v>
      </c>
      <c r="G3429" s="26">
        <f t="shared" si="160"/>
        <v>0</v>
      </c>
      <c r="H3429" s="26">
        <f t="shared" si="161"/>
        <v>0</v>
      </c>
    </row>
    <row r="3430" spans="1:8" x14ac:dyDescent="0.25">
      <c r="A3430" s="12">
        <f>Riesgo!C3434</f>
        <v>0.29895281291429721</v>
      </c>
      <c r="F3430" s="75">
        <f t="shared" si="159"/>
        <v>0.13877619772486785</v>
      </c>
      <c r="G3430" s="26">
        <f t="shared" si="160"/>
        <v>2.672667623986962E-3</v>
      </c>
      <c r="H3430" s="26">
        <f t="shared" si="161"/>
        <v>3.7090265063926739E-4</v>
      </c>
    </row>
    <row r="3431" spans="1:8" x14ac:dyDescent="0.25">
      <c r="A3431" s="12">
        <f>Riesgo!C3435</f>
        <v>0.24626201411099888</v>
      </c>
      <c r="F3431" s="75">
        <f t="shared" si="159"/>
        <v>8.6085398921569523E-2</v>
      </c>
      <c r="G3431" s="26">
        <f t="shared" si="160"/>
        <v>6.3795271348235458E-4</v>
      </c>
      <c r="H3431" s="26">
        <f t="shared" si="161"/>
        <v>5.4918413833226237E-5</v>
      </c>
    </row>
    <row r="3432" spans="1:8" x14ac:dyDescent="0.25">
      <c r="A3432" s="12">
        <f>Riesgo!C3436</f>
        <v>6.373520402285654E-2</v>
      </c>
      <c r="F3432" s="75">
        <f t="shared" si="159"/>
        <v>-9.6441411166572816E-2</v>
      </c>
      <c r="G3432" s="26">
        <f t="shared" si="160"/>
        <v>-8.9699633695921894E-4</v>
      </c>
      <c r="H3432" s="26">
        <f t="shared" si="161"/>
        <v>8.6507592547593732E-5</v>
      </c>
    </row>
    <row r="3433" spans="1:8" x14ac:dyDescent="0.25">
      <c r="A3433" s="12">
        <f>Riesgo!C3437</f>
        <v>0</v>
      </c>
      <c r="F3433" s="75">
        <f t="shared" si="159"/>
        <v>-0.16017661518942936</v>
      </c>
      <c r="G3433" s="26">
        <f t="shared" si="160"/>
        <v>0</v>
      </c>
      <c r="H3433" s="26">
        <f t="shared" si="161"/>
        <v>0</v>
      </c>
    </row>
    <row r="3434" spans="1:8" x14ac:dyDescent="0.25">
      <c r="A3434" s="12">
        <f>Riesgo!C3438</f>
        <v>0</v>
      </c>
      <c r="F3434" s="75">
        <f t="shared" si="159"/>
        <v>-0.16017661518942936</v>
      </c>
      <c r="G3434" s="26">
        <f t="shared" si="160"/>
        <v>0</v>
      </c>
      <c r="H3434" s="26">
        <f t="shared" si="161"/>
        <v>0</v>
      </c>
    </row>
    <row r="3435" spans="1:8" x14ac:dyDescent="0.25">
      <c r="A3435" s="12">
        <f>Riesgo!C3439</f>
        <v>0</v>
      </c>
      <c r="F3435" s="75">
        <f t="shared" si="159"/>
        <v>-0.16017661518942936</v>
      </c>
      <c r="G3435" s="26">
        <f t="shared" si="160"/>
        <v>0</v>
      </c>
      <c r="H3435" s="26">
        <f t="shared" si="161"/>
        <v>0</v>
      </c>
    </row>
    <row r="3436" spans="1:8" x14ac:dyDescent="0.25">
      <c r="A3436" s="12">
        <f>Riesgo!C3440</f>
        <v>1</v>
      </c>
      <c r="F3436" s="75">
        <f t="shared" si="159"/>
        <v>0.83982338481057062</v>
      </c>
      <c r="G3436" s="26">
        <f t="shared" si="160"/>
        <v>0.59233021956767806</v>
      </c>
      <c r="H3436" s="26">
        <f t="shared" si="161"/>
        <v>0.49745276992291593</v>
      </c>
    </row>
    <row r="3437" spans="1:8" x14ac:dyDescent="0.25">
      <c r="A3437" s="12">
        <f>Riesgo!C3441</f>
        <v>0</v>
      </c>
      <c r="F3437" s="75">
        <f t="shared" si="159"/>
        <v>-0.16017661518942936</v>
      </c>
      <c r="G3437" s="26">
        <f t="shared" si="160"/>
        <v>0</v>
      </c>
      <c r="H3437" s="26">
        <f t="shared" si="161"/>
        <v>0</v>
      </c>
    </row>
    <row r="3438" spans="1:8" x14ac:dyDescent="0.25">
      <c r="A3438" s="12">
        <f>Riesgo!C3442</f>
        <v>0</v>
      </c>
      <c r="F3438" s="75">
        <f t="shared" si="159"/>
        <v>-0.16017661518942936</v>
      </c>
      <c r="G3438" s="26">
        <f t="shared" si="160"/>
        <v>0</v>
      </c>
      <c r="H3438" s="26">
        <f t="shared" si="161"/>
        <v>0</v>
      </c>
    </row>
    <row r="3439" spans="1:8" x14ac:dyDescent="0.25">
      <c r="A3439" s="12">
        <f>Riesgo!C3443</f>
        <v>0.36034870360211546</v>
      </c>
      <c r="F3439" s="75">
        <f t="shared" si="159"/>
        <v>0.20017208841268611</v>
      </c>
      <c r="G3439" s="26">
        <f t="shared" si="160"/>
        <v>8.0206683832717007E-3</v>
      </c>
      <c r="H3439" s="26">
        <f t="shared" si="161"/>
        <v>1.6055139407450988E-3</v>
      </c>
    </row>
    <row r="3440" spans="1:8" x14ac:dyDescent="0.25">
      <c r="A3440" s="12">
        <f>Riesgo!C3444</f>
        <v>0.52200490637624175</v>
      </c>
      <c r="F3440" s="75">
        <f t="shared" si="159"/>
        <v>0.36182829118681237</v>
      </c>
      <c r="G3440" s="26">
        <f t="shared" si="160"/>
        <v>4.7370455785324617E-2</v>
      </c>
      <c r="H3440" s="26">
        <f t="shared" si="161"/>
        <v>1.7139971069544457E-2</v>
      </c>
    </row>
    <row r="3441" spans="1:8" x14ac:dyDescent="0.25">
      <c r="A3441" s="12">
        <f>Riesgo!C3445</f>
        <v>0</v>
      </c>
      <c r="F3441" s="75">
        <f t="shared" si="159"/>
        <v>-0.16017661518942936</v>
      </c>
      <c r="G3441" s="26">
        <f t="shared" si="160"/>
        <v>0</v>
      </c>
      <c r="H3441" s="26">
        <f t="shared" si="161"/>
        <v>0</v>
      </c>
    </row>
    <row r="3442" spans="1:8" x14ac:dyDescent="0.25">
      <c r="A3442" s="12">
        <f>Riesgo!C3446</f>
        <v>0</v>
      </c>
      <c r="F3442" s="75">
        <f t="shared" si="159"/>
        <v>-0.16017661518942936</v>
      </c>
      <c r="G3442" s="26">
        <f t="shared" si="160"/>
        <v>0</v>
      </c>
      <c r="H3442" s="26">
        <f t="shared" si="161"/>
        <v>0</v>
      </c>
    </row>
    <row r="3443" spans="1:8" x14ac:dyDescent="0.25">
      <c r="A3443" s="12">
        <f>Riesgo!C3447</f>
        <v>7.102804964421422E-2</v>
      </c>
      <c r="F3443" s="75">
        <f t="shared" si="159"/>
        <v>-8.9148565545215136E-2</v>
      </c>
      <c r="G3443" s="26">
        <f t="shared" si="160"/>
        <v>-7.0850525947961174E-4</v>
      </c>
      <c r="H3443" s="26">
        <f t="shared" si="161"/>
        <v>6.3162227563847827E-5</v>
      </c>
    </row>
    <row r="3444" spans="1:8" x14ac:dyDescent="0.25">
      <c r="A3444" s="12">
        <f>Riesgo!C3448</f>
        <v>0</v>
      </c>
      <c r="F3444" s="75">
        <f t="shared" si="159"/>
        <v>-0.16017661518942936</v>
      </c>
      <c r="G3444" s="26">
        <f t="shared" si="160"/>
        <v>0</v>
      </c>
      <c r="H3444" s="26">
        <f t="shared" si="161"/>
        <v>0</v>
      </c>
    </row>
    <row r="3445" spans="1:8" x14ac:dyDescent="0.25">
      <c r="A3445" s="12">
        <f>Riesgo!C3449</f>
        <v>0</v>
      </c>
      <c r="F3445" s="75">
        <f t="shared" si="159"/>
        <v>-0.16017661518942936</v>
      </c>
      <c r="G3445" s="26">
        <f t="shared" si="160"/>
        <v>0</v>
      </c>
      <c r="H3445" s="26">
        <f t="shared" si="161"/>
        <v>0</v>
      </c>
    </row>
    <row r="3446" spans="1:8" x14ac:dyDescent="0.25">
      <c r="A3446" s="12">
        <f>Riesgo!C3450</f>
        <v>0</v>
      </c>
      <c r="F3446" s="75">
        <f t="shared" si="159"/>
        <v>-0.16017661518942936</v>
      </c>
      <c r="G3446" s="26">
        <f t="shared" si="160"/>
        <v>0</v>
      </c>
      <c r="H3446" s="26">
        <f t="shared" si="161"/>
        <v>0</v>
      </c>
    </row>
    <row r="3447" spans="1:8" x14ac:dyDescent="0.25">
      <c r="A3447" s="12">
        <f>Riesgo!C3451</f>
        <v>0.59364982093055529</v>
      </c>
      <c r="F3447" s="75">
        <f t="shared" si="159"/>
        <v>0.43347320574112591</v>
      </c>
      <c r="G3447" s="26">
        <f t="shared" si="160"/>
        <v>8.1449190596407622E-2</v>
      </c>
      <c r="H3447" s="26">
        <f t="shared" si="161"/>
        <v>3.5306041752844783E-2</v>
      </c>
    </row>
    <row r="3448" spans="1:8" x14ac:dyDescent="0.25">
      <c r="A3448" s="12">
        <f>Riesgo!C3452</f>
        <v>0</v>
      </c>
      <c r="F3448" s="75">
        <f t="shared" si="159"/>
        <v>-0.16017661518942936</v>
      </c>
      <c r="G3448" s="26">
        <f t="shared" si="160"/>
        <v>0</v>
      </c>
      <c r="H3448" s="26">
        <f t="shared" si="161"/>
        <v>0</v>
      </c>
    </row>
    <row r="3449" spans="1:8" x14ac:dyDescent="0.25">
      <c r="A3449" s="12">
        <f>Riesgo!C3453</f>
        <v>0</v>
      </c>
      <c r="F3449" s="75">
        <f t="shared" si="159"/>
        <v>-0.16017661518942936</v>
      </c>
      <c r="G3449" s="26">
        <f t="shared" si="160"/>
        <v>0</v>
      </c>
      <c r="H3449" s="26">
        <f t="shared" si="161"/>
        <v>0</v>
      </c>
    </row>
    <row r="3450" spans="1:8" x14ac:dyDescent="0.25">
      <c r="A3450" s="12">
        <f>Riesgo!C3454</f>
        <v>0.12461562748672629</v>
      </c>
      <c r="F3450" s="75">
        <f t="shared" si="159"/>
        <v>-3.5560987702703065E-2</v>
      </c>
      <c r="G3450" s="26">
        <f t="shared" si="160"/>
        <v>-4.4969850610575692E-5</v>
      </c>
      <c r="H3450" s="26">
        <f t="shared" si="161"/>
        <v>1.5991723045550759E-6</v>
      </c>
    </row>
    <row r="3451" spans="1:8" x14ac:dyDescent="0.25">
      <c r="A3451" s="12">
        <f>Riesgo!C3455</f>
        <v>0</v>
      </c>
      <c r="F3451" s="75">
        <f t="shared" si="159"/>
        <v>-0.16017661518942936</v>
      </c>
      <c r="G3451" s="26">
        <f t="shared" si="160"/>
        <v>0</v>
      </c>
      <c r="H3451" s="26">
        <f t="shared" si="161"/>
        <v>0</v>
      </c>
    </row>
    <row r="3452" spans="1:8" x14ac:dyDescent="0.25">
      <c r="A3452" s="12">
        <f>Riesgo!C3456</f>
        <v>0</v>
      </c>
      <c r="F3452" s="75">
        <f t="shared" si="159"/>
        <v>-0.16017661518942936</v>
      </c>
      <c r="G3452" s="26">
        <f t="shared" si="160"/>
        <v>0</v>
      </c>
      <c r="H3452" s="26">
        <f t="shared" si="161"/>
        <v>0</v>
      </c>
    </row>
    <row r="3453" spans="1:8" x14ac:dyDescent="0.25">
      <c r="A3453" s="12">
        <f>Riesgo!C3457</f>
        <v>0</v>
      </c>
      <c r="F3453" s="75">
        <f t="shared" si="159"/>
        <v>-0.16017661518942936</v>
      </c>
      <c r="G3453" s="26">
        <f t="shared" si="160"/>
        <v>0</v>
      </c>
      <c r="H3453" s="26">
        <f t="shared" si="161"/>
        <v>0</v>
      </c>
    </row>
    <row r="3454" spans="1:8" x14ac:dyDescent="0.25">
      <c r="A3454" s="12">
        <f>Riesgo!C3458</f>
        <v>0</v>
      </c>
      <c r="F3454" s="75">
        <f t="shared" si="159"/>
        <v>-0.16017661518942936</v>
      </c>
      <c r="G3454" s="26">
        <f t="shared" si="160"/>
        <v>0</v>
      </c>
      <c r="H3454" s="26">
        <f t="shared" si="161"/>
        <v>0</v>
      </c>
    </row>
    <row r="3455" spans="1:8" x14ac:dyDescent="0.25">
      <c r="A3455" s="12">
        <f>Riesgo!C3459</f>
        <v>0.49956289579225294</v>
      </c>
      <c r="F3455" s="75">
        <f t="shared" si="159"/>
        <v>0.33938628060282361</v>
      </c>
      <c r="G3455" s="26">
        <f t="shared" si="160"/>
        <v>3.9091546066429339E-2</v>
      </c>
      <c r="H3455" s="26">
        <f t="shared" si="161"/>
        <v>1.3267134422499393E-2</v>
      </c>
    </row>
    <row r="3456" spans="1:8" x14ac:dyDescent="0.25">
      <c r="A3456" s="12">
        <f>Riesgo!C3460</f>
        <v>0</v>
      </c>
      <c r="F3456" s="75">
        <f t="shared" si="159"/>
        <v>-0.16017661518942936</v>
      </c>
      <c r="G3456" s="26">
        <f t="shared" si="160"/>
        <v>0</v>
      </c>
      <c r="H3456" s="26">
        <f t="shared" si="161"/>
        <v>0</v>
      </c>
    </row>
    <row r="3457" spans="1:8" x14ac:dyDescent="0.25">
      <c r="A3457" s="12">
        <f>Riesgo!C3461</f>
        <v>0.26773059312038261</v>
      </c>
      <c r="F3457" s="75">
        <f t="shared" si="159"/>
        <v>0.10755397793095325</v>
      </c>
      <c r="G3457" s="26">
        <f t="shared" si="160"/>
        <v>1.2441691621924988E-3</v>
      </c>
      <c r="H3457" s="26">
        <f t="shared" si="161"/>
        <v>1.338153426128246E-4</v>
      </c>
    </row>
    <row r="3458" spans="1:8" x14ac:dyDescent="0.25">
      <c r="A3458" s="12">
        <f>Riesgo!C3462</f>
        <v>0</v>
      </c>
      <c r="F3458" s="75">
        <f t="shared" si="159"/>
        <v>-0.16017661518942936</v>
      </c>
      <c r="G3458" s="26">
        <f t="shared" si="160"/>
        <v>0</v>
      </c>
      <c r="H3458" s="26">
        <f t="shared" si="161"/>
        <v>0</v>
      </c>
    </row>
    <row r="3459" spans="1:8" x14ac:dyDescent="0.25">
      <c r="A3459" s="12">
        <f>Riesgo!C3463</f>
        <v>0.14816754081332492</v>
      </c>
      <c r="F3459" s="75">
        <f t="shared" ref="F3459:F3522" si="162">A3459-$D$4</f>
        <v>-1.2009074376104434E-2</v>
      </c>
      <c r="G3459" s="26">
        <f t="shared" ref="G3459:G3522" si="163">IF(A3459=0,0,(A3459-D$4)^3)</f>
        <v>-1.7319230956191994E-6</v>
      </c>
      <c r="H3459" s="26">
        <f t="shared" ref="H3459:H3522" si="164">IF(A3459=0,0,(A3459-D$4)^4)</f>
        <v>2.0798793268983998E-8</v>
      </c>
    </row>
    <row r="3460" spans="1:8" x14ac:dyDescent="0.25">
      <c r="A3460" s="12">
        <f>Riesgo!C3464</f>
        <v>0</v>
      </c>
      <c r="F3460" s="75">
        <f t="shared" si="162"/>
        <v>-0.16017661518942936</v>
      </c>
      <c r="G3460" s="26">
        <f t="shared" si="163"/>
        <v>0</v>
      </c>
      <c r="H3460" s="26">
        <f t="shared" si="164"/>
        <v>0</v>
      </c>
    </row>
    <row r="3461" spans="1:8" x14ac:dyDescent="0.25">
      <c r="A3461" s="12">
        <f>Riesgo!C3465</f>
        <v>0.21426743647081761</v>
      </c>
      <c r="F3461" s="75">
        <f t="shared" si="162"/>
        <v>5.4090821281388257E-2</v>
      </c>
      <c r="G3461" s="26">
        <f t="shared" si="163"/>
        <v>1.5825984157655907E-4</v>
      </c>
      <c r="H3461" s="26">
        <f t="shared" si="164"/>
        <v>8.5604048067384765E-6</v>
      </c>
    </row>
    <row r="3462" spans="1:8" x14ac:dyDescent="0.25">
      <c r="A3462" s="12">
        <f>Riesgo!C3466</f>
        <v>0.16939382453405885</v>
      </c>
      <c r="F3462" s="75">
        <f t="shared" si="162"/>
        <v>9.2172093446294956E-3</v>
      </c>
      <c r="G3462" s="26">
        <f t="shared" si="163"/>
        <v>7.8306597594364266E-7</v>
      </c>
      <c r="H3462" s="26">
        <f t="shared" si="164"/>
        <v>7.2176830309291586E-9</v>
      </c>
    </row>
    <row r="3463" spans="1:8" x14ac:dyDescent="0.25">
      <c r="A3463" s="12">
        <f>Riesgo!C3467</f>
        <v>0</v>
      </c>
      <c r="F3463" s="75">
        <f t="shared" si="162"/>
        <v>-0.16017661518942936</v>
      </c>
      <c r="G3463" s="26">
        <f t="shared" si="163"/>
        <v>0</v>
      </c>
      <c r="H3463" s="26">
        <f t="shared" si="164"/>
        <v>0</v>
      </c>
    </row>
    <row r="3464" spans="1:8" x14ac:dyDescent="0.25">
      <c r="A3464" s="12">
        <f>Riesgo!C3468</f>
        <v>0</v>
      </c>
      <c r="F3464" s="75">
        <f t="shared" si="162"/>
        <v>-0.16017661518942936</v>
      </c>
      <c r="G3464" s="26">
        <f t="shared" si="163"/>
        <v>0</v>
      </c>
      <c r="H3464" s="26">
        <f t="shared" si="164"/>
        <v>0</v>
      </c>
    </row>
    <row r="3465" spans="1:8" x14ac:dyDescent="0.25">
      <c r="A3465" s="12">
        <f>Riesgo!C3469</f>
        <v>0.43449512472919499</v>
      </c>
      <c r="F3465" s="75">
        <f t="shared" si="162"/>
        <v>0.27431850953976566</v>
      </c>
      <c r="G3465" s="26">
        <f t="shared" si="163"/>
        <v>2.0642644689459328E-2</v>
      </c>
      <c r="H3465" s="26">
        <f t="shared" si="164"/>
        <v>5.6626595241714419E-3</v>
      </c>
    </row>
    <row r="3466" spans="1:8" x14ac:dyDescent="0.25">
      <c r="A3466" s="12">
        <f>Riesgo!C3470</f>
        <v>1</v>
      </c>
      <c r="F3466" s="75">
        <f t="shared" si="162"/>
        <v>0.83982338481057062</v>
      </c>
      <c r="G3466" s="26">
        <f t="shared" si="163"/>
        <v>0.59233021956767806</v>
      </c>
      <c r="H3466" s="26">
        <f t="shared" si="164"/>
        <v>0.49745276992291593</v>
      </c>
    </row>
    <row r="3467" spans="1:8" x14ac:dyDescent="0.25">
      <c r="A3467" s="12">
        <f>Riesgo!C3471</f>
        <v>0</v>
      </c>
      <c r="F3467" s="75">
        <f t="shared" si="162"/>
        <v>-0.16017661518942936</v>
      </c>
      <c r="G3467" s="26">
        <f t="shared" si="163"/>
        <v>0</v>
      </c>
      <c r="H3467" s="26">
        <f t="shared" si="164"/>
        <v>0</v>
      </c>
    </row>
    <row r="3468" spans="1:8" x14ac:dyDescent="0.25">
      <c r="A3468" s="12">
        <f>Riesgo!C3472</f>
        <v>1</v>
      </c>
      <c r="F3468" s="75">
        <f t="shared" si="162"/>
        <v>0.83982338481057062</v>
      </c>
      <c r="G3468" s="26">
        <f t="shared" si="163"/>
        <v>0.59233021956767806</v>
      </c>
      <c r="H3468" s="26">
        <f t="shared" si="164"/>
        <v>0.49745276992291593</v>
      </c>
    </row>
    <row r="3469" spans="1:8" x14ac:dyDescent="0.25">
      <c r="A3469" s="12">
        <f>Riesgo!C3473</f>
        <v>0</v>
      </c>
      <c r="F3469" s="75">
        <f t="shared" si="162"/>
        <v>-0.16017661518942936</v>
      </c>
      <c r="G3469" s="26">
        <f t="shared" si="163"/>
        <v>0</v>
      </c>
      <c r="H3469" s="26">
        <f t="shared" si="164"/>
        <v>0</v>
      </c>
    </row>
    <row r="3470" spans="1:8" x14ac:dyDescent="0.25">
      <c r="A3470" s="12">
        <f>Riesgo!C3474</f>
        <v>0</v>
      </c>
      <c r="F3470" s="75">
        <f t="shared" si="162"/>
        <v>-0.16017661518942936</v>
      </c>
      <c r="G3470" s="26">
        <f t="shared" si="163"/>
        <v>0</v>
      </c>
      <c r="H3470" s="26">
        <f t="shared" si="164"/>
        <v>0</v>
      </c>
    </row>
    <row r="3471" spans="1:8" x14ac:dyDescent="0.25">
      <c r="A3471" s="12">
        <f>Riesgo!C3475</f>
        <v>0</v>
      </c>
      <c r="F3471" s="75">
        <f t="shared" si="162"/>
        <v>-0.16017661518942936</v>
      </c>
      <c r="G3471" s="26">
        <f t="shared" si="163"/>
        <v>0</v>
      </c>
      <c r="H3471" s="26">
        <f t="shared" si="164"/>
        <v>0</v>
      </c>
    </row>
    <row r="3472" spans="1:8" x14ac:dyDescent="0.25">
      <c r="A3472" s="12">
        <f>Riesgo!C3476</f>
        <v>0</v>
      </c>
      <c r="F3472" s="75">
        <f t="shared" si="162"/>
        <v>-0.16017661518942936</v>
      </c>
      <c r="G3472" s="26">
        <f t="shared" si="163"/>
        <v>0</v>
      </c>
      <c r="H3472" s="26">
        <f t="shared" si="164"/>
        <v>0</v>
      </c>
    </row>
    <row r="3473" spans="1:8" x14ac:dyDescent="0.25">
      <c r="A3473" s="12">
        <f>Riesgo!C3477</f>
        <v>0</v>
      </c>
      <c r="F3473" s="75">
        <f t="shared" si="162"/>
        <v>-0.16017661518942936</v>
      </c>
      <c r="G3473" s="26">
        <f t="shared" si="163"/>
        <v>0</v>
      </c>
      <c r="H3473" s="26">
        <f t="shared" si="164"/>
        <v>0</v>
      </c>
    </row>
    <row r="3474" spans="1:8" x14ac:dyDescent="0.25">
      <c r="A3474" s="12">
        <f>Riesgo!C3478</f>
        <v>0</v>
      </c>
      <c r="F3474" s="75">
        <f t="shared" si="162"/>
        <v>-0.16017661518942936</v>
      </c>
      <c r="G3474" s="26">
        <f t="shared" si="163"/>
        <v>0</v>
      </c>
      <c r="H3474" s="26">
        <f t="shared" si="164"/>
        <v>0</v>
      </c>
    </row>
    <row r="3475" spans="1:8" x14ac:dyDescent="0.25">
      <c r="A3475" s="12">
        <f>Riesgo!C3479</f>
        <v>0.35662562598618902</v>
      </c>
      <c r="F3475" s="75">
        <f t="shared" si="162"/>
        <v>0.19644901079675967</v>
      </c>
      <c r="G3475" s="26">
        <f t="shared" si="163"/>
        <v>7.5814022339193536E-3</v>
      </c>
      <c r="H3475" s="26">
        <f t="shared" si="164"/>
        <v>1.4893589693058009E-3</v>
      </c>
    </row>
    <row r="3476" spans="1:8" x14ac:dyDescent="0.25">
      <c r="A3476" s="12">
        <f>Riesgo!C3480</f>
        <v>0.44026554755504138</v>
      </c>
      <c r="F3476" s="75">
        <f t="shared" si="162"/>
        <v>0.28008893236561205</v>
      </c>
      <c r="G3476" s="26">
        <f t="shared" si="163"/>
        <v>2.1972923536626467E-2</v>
      </c>
      <c r="H3476" s="26">
        <f t="shared" si="164"/>
        <v>6.1543726943249361E-3</v>
      </c>
    </row>
    <row r="3477" spans="1:8" x14ac:dyDescent="0.25">
      <c r="A3477" s="12">
        <f>Riesgo!C3481</f>
        <v>0</v>
      </c>
      <c r="F3477" s="75">
        <f t="shared" si="162"/>
        <v>-0.16017661518942936</v>
      </c>
      <c r="G3477" s="26">
        <f t="shared" si="163"/>
        <v>0</v>
      </c>
      <c r="H3477" s="26">
        <f t="shared" si="164"/>
        <v>0</v>
      </c>
    </row>
    <row r="3478" spans="1:8" x14ac:dyDescent="0.25">
      <c r="A3478" s="12">
        <f>Riesgo!C3482</f>
        <v>0</v>
      </c>
      <c r="F3478" s="75">
        <f t="shared" si="162"/>
        <v>-0.16017661518942936</v>
      </c>
      <c r="G3478" s="26">
        <f t="shared" si="163"/>
        <v>0</v>
      </c>
      <c r="H3478" s="26">
        <f t="shared" si="164"/>
        <v>0</v>
      </c>
    </row>
    <row r="3479" spans="1:8" x14ac:dyDescent="0.25">
      <c r="A3479" s="12">
        <f>Riesgo!C3483</f>
        <v>0</v>
      </c>
      <c r="F3479" s="75">
        <f t="shared" si="162"/>
        <v>-0.16017661518942936</v>
      </c>
      <c r="G3479" s="26">
        <f t="shared" si="163"/>
        <v>0</v>
      </c>
      <c r="H3479" s="26">
        <f t="shared" si="164"/>
        <v>0</v>
      </c>
    </row>
    <row r="3480" spans="1:8" x14ac:dyDescent="0.25">
      <c r="A3480" s="12">
        <f>Riesgo!C3484</f>
        <v>0</v>
      </c>
      <c r="F3480" s="75">
        <f t="shared" si="162"/>
        <v>-0.16017661518942936</v>
      </c>
      <c r="G3480" s="26">
        <f t="shared" si="163"/>
        <v>0</v>
      </c>
      <c r="H3480" s="26">
        <f t="shared" si="164"/>
        <v>0</v>
      </c>
    </row>
    <row r="3481" spans="1:8" x14ac:dyDescent="0.25">
      <c r="A3481" s="12">
        <f>Riesgo!C3485</f>
        <v>0</v>
      </c>
      <c r="F3481" s="75">
        <f t="shared" si="162"/>
        <v>-0.16017661518942936</v>
      </c>
      <c r="G3481" s="26">
        <f t="shared" si="163"/>
        <v>0</v>
      </c>
      <c r="H3481" s="26">
        <f t="shared" si="164"/>
        <v>0</v>
      </c>
    </row>
    <row r="3482" spans="1:8" x14ac:dyDescent="0.25">
      <c r="A3482" s="12">
        <f>Riesgo!C3486</f>
        <v>0</v>
      </c>
      <c r="F3482" s="75">
        <f t="shared" si="162"/>
        <v>-0.16017661518942936</v>
      </c>
      <c r="G3482" s="26">
        <f t="shared" si="163"/>
        <v>0</v>
      </c>
      <c r="H3482" s="26">
        <f t="shared" si="164"/>
        <v>0</v>
      </c>
    </row>
    <row r="3483" spans="1:8" x14ac:dyDescent="0.25">
      <c r="A3483" s="12">
        <f>Riesgo!C3487</f>
        <v>0</v>
      </c>
      <c r="F3483" s="75">
        <f t="shared" si="162"/>
        <v>-0.16017661518942936</v>
      </c>
      <c r="G3483" s="26">
        <f t="shared" si="163"/>
        <v>0</v>
      </c>
      <c r="H3483" s="26">
        <f t="shared" si="164"/>
        <v>0</v>
      </c>
    </row>
    <row r="3484" spans="1:8" x14ac:dyDescent="0.25">
      <c r="A3484" s="12">
        <f>Riesgo!C3488</f>
        <v>0.7200441924752311</v>
      </c>
      <c r="F3484" s="75">
        <f t="shared" si="162"/>
        <v>0.55986757728580172</v>
      </c>
      <c r="G3484" s="26">
        <f t="shared" si="163"/>
        <v>0.17549144616826251</v>
      </c>
      <c r="H3484" s="26">
        <f t="shared" si="164"/>
        <v>9.8251970800606811E-2</v>
      </c>
    </row>
    <row r="3485" spans="1:8" x14ac:dyDescent="0.25">
      <c r="A3485" s="12">
        <f>Riesgo!C3489</f>
        <v>0</v>
      </c>
      <c r="F3485" s="75">
        <f t="shared" si="162"/>
        <v>-0.16017661518942936</v>
      </c>
      <c r="G3485" s="26">
        <f t="shared" si="163"/>
        <v>0</v>
      </c>
      <c r="H3485" s="26">
        <f t="shared" si="164"/>
        <v>0</v>
      </c>
    </row>
    <row r="3486" spans="1:8" x14ac:dyDescent="0.25">
      <c r="A3486" s="12">
        <f>Riesgo!C3490</f>
        <v>0</v>
      </c>
      <c r="F3486" s="75">
        <f t="shared" si="162"/>
        <v>-0.16017661518942936</v>
      </c>
      <c r="G3486" s="26">
        <f t="shared" si="163"/>
        <v>0</v>
      </c>
      <c r="H3486" s="26">
        <f t="shared" si="164"/>
        <v>0</v>
      </c>
    </row>
    <row r="3487" spans="1:8" x14ac:dyDescent="0.25">
      <c r="A3487" s="12">
        <f>Riesgo!C3491</f>
        <v>0.80961540835813783</v>
      </c>
      <c r="F3487" s="75">
        <f t="shared" si="162"/>
        <v>0.64943879316870845</v>
      </c>
      <c r="G3487" s="26">
        <f t="shared" si="163"/>
        <v>0.27391428432314374</v>
      </c>
      <c r="H3487" s="26">
        <f t="shared" si="164"/>
        <v>0.17789056224249294</v>
      </c>
    </row>
    <row r="3488" spans="1:8" x14ac:dyDescent="0.25">
      <c r="A3488" s="12">
        <f>Riesgo!C3492</f>
        <v>0</v>
      </c>
      <c r="F3488" s="75">
        <f t="shared" si="162"/>
        <v>-0.16017661518942936</v>
      </c>
      <c r="G3488" s="26">
        <f t="shared" si="163"/>
        <v>0</v>
      </c>
      <c r="H3488" s="26">
        <f t="shared" si="164"/>
        <v>0</v>
      </c>
    </row>
    <row r="3489" spans="1:8" x14ac:dyDescent="0.25">
      <c r="A3489" s="12">
        <f>Riesgo!C3493</f>
        <v>0</v>
      </c>
      <c r="F3489" s="75">
        <f t="shared" si="162"/>
        <v>-0.16017661518942936</v>
      </c>
      <c r="G3489" s="26">
        <f t="shared" si="163"/>
        <v>0</v>
      </c>
      <c r="H3489" s="26">
        <f t="shared" si="164"/>
        <v>0</v>
      </c>
    </row>
    <row r="3490" spans="1:8" x14ac:dyDescent="0.25">
      <c r="A3490" s="12">
        <f>Riesgo!C3494</f>
        <v>0</v>
      </c>
      <c r="F3490" s="75">
        <f t="shared" si="162"/>
        <v>-0.16017661518942936</v>
      </c>
      <c r="G3490" s="26">
        <f t="shared" si="163"/>
        <v>0</v>
      </c>
      <c r="H3490" s="26">
        <f t="shared" si="164"/>
        <v>0</v>
      </c>
    </row>
    <row r="3491" spans="1:8" x14ac:dyDescent="0.25">
      <c r="A3491" s="12">
        <f>Riesgo!C3495</f>
        <v>0</v>
      </c>
      <c r="F3491" s="75">
        <f t="shared" si="162"/>
        <v>-0.16017661518942936</v>
      </c>
      <c r="G3491" s="26">
        <f t="shared" si="163"/>
        <v>0</v>
      </c>
      <c r="H3491" s="26">
        <f t="shared" si="164"/>
        <v>0</v>
      </c>
    </row>
    <row r="3492" spans="1:8" x14ac:dyDescent="0.25">
      <c r="A3492" s="12">
        <f>Riesgo!C3496</f>
        <v>0</v>
      </c>
      <c r="F3492" s="75">
        <f t="shared" si="162"/>
        <v>-0.16017661518942936</v>
      </c>
      <c r="G3492" s="26">
        <f t="shared" si="163"/>
        <v>0</v>
      </c>
      <c r="H3492" s="26">
        <f t="shared" si="164"/>
        <v>0</v>
      </c>
    </row>
    <row r="3493" spans="1:8" x14ac:dyDescent="0.25">
      <c r="A3493" s="12">
        <f>Riesgo!C3497</f>
        <v>0</v>
      </c>
      <c r="F3493" s="75">
        <f t="shared" si="162"/>
        <v>-0.16017661518942936</v>
      </c>
      <c r="G3493" s="26">
        <f t="shared" si="163"/>
        <v>0</v>
      </c>
      <c r="H3493" s="26">
        <f t="shared" si="164"/>
        <v>0</v>
      </c>
    </row>
    <row r="3494" spans="1:8" x14ac:dyDescent="0.25">
      <c r="A3494" s="12">
        <f>Riesgo!C3498</f>
        <v>3.451756617118184E-4</v>
      </c>
      <c r="F3494" s="75">
        <f t="shared" si="162"/>
        <v>-0.15983143952771753</v>
      </c>
      <c r="G3494" s="26">
        <f t="shared" si="163"/>
        <v>-4.0830681890032111E-3</v>
      </c>
      <c r="H3494" s="26">
        <f t="shared" si="164"/>
        <v>6.5260266633821384E-4</v>
      </c>
    </row>
    <row r="3495" spans="1:8" x14ac:dyDescent="0.25">
      <c r="A3495" s="12">
        <f>Riesgo!C3499</f>
        <v>0.26790395812179973</v>
      </c>
      <c r="F3495" s="75">
        <f t="shared" si="162"/>
        <v>0.10772734293237038</v>
      </c>
      <c r="G3495" s="26">
        <f t="shared" si="163"/>
        <v>1.2501952503876615E-3</v>
      </c>
      <c r="H3495" s="26">
        <f t="shared" si="164"/>
        <v>1.3468021247093226E-4</v>
      </c>
    </row>
    <row r="3496" spans="1:8" x14ac:dyDescent="0.25">
      <c r="A3496" s="12">
        <f>Riesgo!C3500</f>
        <v>0.11711218715111803</v>
      </c>
      <c r="F3496" s="75">
        <f t="shared" si="162"/>
        <v>-4.3064428038311328E-2</v>
      </c>
      <c r="G3496" s="26">
        <f t="shared" si="163"/>
        <v>-7.986491807135549E-5</v>
      </c>
      <c r="H3496" s="26">
        <f t="shared" si="164"/>
        <v>3.4393370170695187E-6</v>
      </c>
    </row>
    <row r="3497" spans="1:8" x14ac:dyDescent="0.25">
      <c r="A3497" s="12">
        <f>Riesgo!C3501</f>
        <v>0.18131986200070618</v>
      </c>
      <c r="F3497" s="75">
        <f t="shared" si="162"/>
        <v>2.1143246811276828E-2</v>
      </c>
      <c r="G3497" s="26">
        <f t="shared" si="163"/>
        <v>9.4518112085768047E-6</v>
      </c>
      <c r="H3497" s="26">
        <f t="shared" si="164"/>
        <v>1.9984197719653212E-7</v>
      </c>
    </row>
    <row r="3498" spans="1:8" x14ac:dyDescent="0.25">
      <c r="A3498" s="12">
        <f>Riesgo!C3502</f>
        <v>0</v>
      </c>
      <c r="F3498" s="75">
        <f t="shared" si="162"/>
        <v>-0.16017661518942936</v>
      </c>
      <c r="G3498" s="26">
        <f t="shared" si="163"/>
        <v>0</v>
      </c>
      <c r="H3498" s="26">
        <f t="shared" si="164"/>
        <v>0</v>
      </c>
    </row>
    <row r="3499" spans="1:8" x14ac:dyDescent="0.25">
      <c r="A3499" s="12">
        <f>Riesgo!C3503</f>
        <v>0</v>
      </c>
      <c r="F3499" s="75">
        <f t="shared" si="162"/>
        <v>-0.16017661518942936</v>
      </c>
      <c r="G3499" s="26">
        <f t="shared" si="163"/>
        <v>0</v>
      </c>
      <c r="H3499" s="26">
        <f t="shared" si="164"/>
        <v>0</v>
      </c>
    </row>
    <row r="3500" spans="1:8" x14ac:dyDescent="0.25">
      <c r="A3500" s="12">
        <f>Riesgo!C3504</f>
        <v>0</v>
      </c>
      <c r="F3500" s="75">
        <f t="shared" si="162"/>
        <v>-0.16017661518942936</v>
      </c>
      <c r="G3500" s="26">
        <f t="shared" si="163"/>
        <v>0</v>
      </c>
      <c r="H3500" s="26">
        <f t="shared" si="164"/>
        <v>0</v>
      </c>
    </row>
    <row r="3501" spans="1:8" x14ac:dyDescent="0.25">
      <c r="A3501" s="12">
        <f>Riesgo!C3505</f>
        <v>0</v>
      </c>
      <c r="F3501" s="75">
        <f t="shared" si="162"/>
        <v>-0.16017661518942936</v>
      </c>
      <c r="G3501" s="26">
        <f t="shared" si="163"/>
        <v>0</v>
      </c>
      <c r="H3501" s="26">
        <f t="shared" si="164"/>
        <v>0</v>
      </c>
    </row>
    <row r="3502" spans="1:8" x14ac:dyDescent="0.25">
      <c r="A3502" s="12">
        <f>Riesgo!C3506</f>
        <v>0.19162203935317643</v>
      </c>
      <c r="F3502" s="75">
        <f t="shared" si="162"/>
        <v>3.1445424163747071E-2</v>
      </c>
      <c r="G3502" s="26">
        <f t="shared" si="163"/>
        <v>3.1093697687198577E-5</v>
      </c>
      <c r="H3502" s="26">
        <f t="shared" si="164"/>
        <v>9.7775451259328044E-7</v>
      </c>
    </row>
    <row r="3503" spans="1:8" x14ac:dyDescent="0.25">
      <c r="A3503" s="12">
        <f>Riesgo!C3507</f>
        <v>0</v>
      </c>
      <c r="F3503" s="75">
        <f t="shared" si="162"/>
        <v>-0.16017661518942936</v>
      </c>
      <c r="G3503" s="26">
        <f t="shared" si="163"/>
        <v>0</v>
      </c>
      <c r="H3503" s="26">
        <f t="shared" si="164"/>
        <v>0</v>
      </c>
    </row>
    <row r="3504" spans="1:8" x14ac:dyDescent="0.25">
      <c r="A3504" s="12">
        <f>Riesgo!C3508</f>
        <v>0</v>
      </c>
      <c r="F3504" s="75">
        <f t="shared" si="162"/>
        <v>-0.16017661518942936</v>
      </c>
      <c r="G3504" s="26">
        <f t="shared" si="163"/>
        <v>0</v>
      </c>
      <c r="H3504" s="26">
        <f t="shared" si="164"/>
        <v>0</v>
      </c>
    </row>
    <row r="3505" spans="1:8" x14ac:dyDescent="0.25">
      <c r="A3505" s="12">
        <f>Riesgo!C3509</f>
        <v>0</v>
      </c>
      <c r="F3505" s="75">
        <f t="shared" si="162"/>
        <v>-0.16017661518942936</v>
      </c>
      <c r="G3505" s="26">
        <f t="shared" si="163"/>
        <v>0</v>
      </c>
      <c r="H3505" s="26">
        <f t="shared" si="164"/>
        <v>0</v>
      </c>
    </row>
    <row r="3506" spans="1:8" x14ac:dyDescent="0.25">
      <c r="A3506" s="12">
        <f>Riesgo!C3510</f>
        <v>0</v>
      </c>
      <c r="F3506" s="75">
        <f t="shared" si="162"/>
        <v>-0.16017661518942936</v>
      </c>
      <c r="G3506" s="26">
        <f t="shared" si="163"/>
        <v>0</v>
      </c>
      <c r="H3506" s="26">
        <f t="shared" si="164"/>
        <v>0</v>
      </c>
    </row>
    <row r="3507" spans="1:8" x14ac:dyDescent="0.25">
      <c r="A3507" s="12">
        <f>Riesgo!C3511</f>
        <v>0.59712971255371927</v>
      </c>
      <c r="F3507" s="75">
        <f t="shared" si="162"/>
        <v>0.43695309736428989</v>
      </c>
      <c r="G3507" s="26">
        <f t="shared" si="163"/>
        <v>8.3426585035592887E-2</v>
      </c>
      <c r="H3507" s="26">
        <f t="shared" si="164"/>
        <v>3.6453504733827628E-2</v>
      </c>
    </row>
    <row r="3508" spans="1:8" x14ac:dyDescent="0.25">
      <c r="A3508" s="12">
        <f>Riesgo!C3512</f>
        <v>0</v>
      </c>
      <c r="F3508" s="75">
        <f t="shared" si="162"/>
        <v>-0.16017661518942936</v>
      </c>
      <c r="G3508" s="26">
        <f t="shared" si="163"/>
        <v>0</v>
      </c>
      <c r="H3508" s="26">
        <f t="shared" si="164"/>
        <v>0</v>
      </c>
    </row>
    <row r="3509" spans="1:8" x14ac:dyDescent="0.25">
      <c r="A3509" s="12">
        <f>Riesgo!C3513</f>
        <v>0</v>
      </c>
      <c r="F3509" s="75">
        <f t="shared" si="162"/>
        <v>-0.16017661518942936</v>
      </c>
      <c r="G3509" s="26">
        <f t="shared" si="163"/>
        <v>0</v>
      </c>
      <c r="H3509" s="26">
        <f t="shared" si="164"/>
        <v>0</v>
      </c>
    </row>
    <row r="3510" spans="1:8" x14ac:dyDescent="0.25">
      <c r="A3510" s="12">
        <f>Riesgo!C3514</f>
        <v>0.63509706625852902</v>
      </c>
      <c r="F3510" s="75">
        <f t="shared" si="162"/>
        <v>0.47492045106909964</v>
      </c>
      <c r="G3510" s="26">
        <f t="shared" si="163"/>
        <v>0.10711803933433961</v>
      </c>
      <c r="H3510" s="26">
        <f t="shared" si="164"/>
        <v>5.0872547558302124E-2</v>
      </c>
    </row>
    <row r="3511" spans="1:8" x14ac:dyDescent="0.25">
      <c r="A3511" s="12">
        <f>Riesgo!C3515</f>
        <v>1.9876158157374799E-2</v>
      </c>
      <c r="F3511" s="75">
        <f t="shared" si="162"/>
        <v>-0.14030045703205457</v>
      </c>
      <c r="G3511" s="26">
        <f t="shared" si="163"/>
        <v>-2.7617048158682022E-3</v>
      </c>
      <c r="H3511" s="26">
        <f t="shared" si="164"/>
        <v>3.874684478539349E-4</v>
      </c>
    </row>
    <row r="3512" spans="1:8" x14ac:dyDescent="0.25">
      <c r="A3512" s="12">
        <f>Riesgo!C3516</f>
        <v>0</v>
      </c>
      <c r="F3512" s="75">
        <f t="shared" si="162"/>
        <v>-0.16017661518942936</v>
      </c>
      <c r="G3512" s="26">
        <f t="shared" si="163"/>
        <v>0</v>
      </c>
      <c r="H3512" s="26">
        <f t="shared" si="164"/>
        <v>0</v>
      </c>
    </row>
    <row r="3513" spans="1:8" x14ac:dyDescent="0.25">
      <c r="A3513" s="12">
        <f>Riesgo!C3517</f>
        <v>0</v>
      </c>
      <c r="F3513" s="75">
        <f t="shared" si="162"/>
        <v>-0.16017661518942936</v>
      </c>
      <c r="G3513" s="26">
        <f t="shared" si="163"/>
        <v>0</v>
      </c>
      <c r="H3513" s="26">
        <f t="shared" si="164"/>
        <v>0</v>
      </c>
    </row>
    <row r="3514" spans="1:8" x14ac:dyDescent="0.25">
      <c r="A3514" s="12">
        <f>Riesgo!C3518</f>
        <v>0.3558183711840332</v>
      </c>
      <c r="F3514" s="75">
        <f t="shared" si="162"/>
        <v>0.19564175599460384</v>
      </c>
      <c r="G3514" s="26">
        <f t="shared" si="163"/>
        <v>7.4883245120847429E-3</v>
      </c>
      <c r="H3514" s="26">
        <f t="shared" si="164"/>
        <v>1.4650289570016942E-3</v>
      </c>
    </row>
    <row r="3515" spans="1:8" x14ac:dyDescent="0.25">
      <c r="A3515" s="12">
        <f>Riesgo!C3519</f>
        <v>0</v>
      </c>
      <c r="F3515" s="75">
        <f t="shared" si="162"/>
        <v>-0.16017661518942936</v>
      </c>
      <c r="G3515" s="26">
        <f t="shared" si="163"/>
        <v>0</v>
      </c>
      <c r="H3515" s="26">
        <f t="shared" si="164"/>
        <v>0</v>
      </c>
    </row>
    <row r="3516" spans="1:8" x14ac:dyDescent="0.25">
      <c r="A3516" s="12">
        <f>Riesgo!C3520</f>
        <v>0</v>
      </c>
      <c r="F3516" s="75">
        <f t="shared" si="162"/>
        <v>-0.16017661518942936</v>
      </c>
      <c r="G3516" s="26">
        <f t="shared" si="163"/>
        <v>0</v>
      </c>
      <c r="H3516" s="26">
        <f t="shared" si="164"/>
        <v>0</v>
      </c>
    </row>
    <row r="3517" spans="1:8" x14ac:dyDescent="0.25">
      <c r="A3517" s="12">
        <f>Riesgo!C3521</f>
        <v>0.36388700922439704</v>
      </c>
      <c r="F3517" s="75">
        <f t="shared" si="162"/>
        <v>0.20371039403496768</v>
      </c>
      <c r="G3517" s="26">
        <f t="shared" si="163"/>
        <v>8.4535585796162941E-3</v>
      </c>
      <c r="H3517" s="26">
        <f t="shared" si="164"/>
        <v>1.7220777492513168E-3</v>
      </c>
    </row>
    <row r="3518" spans="1:8" x14ac:dyDescent="0.25">
      <c r="A3518" s="12">
        <f>Riesgo!C3522</f>
        <v>0.16995420777745876</v>
      </c>
      <c r="F3518" s="75">
        <f t="shared" si="162"/>
        <v>9.7775925880294046E-3</v>
      </c>
      <c r="G3518" s="26">
        <f t="shared" si="163"/>
        <v>9.3475072672051716E-7</v>
      </c>
      <c r="H3518" s="26">
        <f t="shared" si="164"/>
        <v>9.1396117772376271E-9</v>
      </c>
    </row>
    <row r="3519" spans="1:8" x14ac:dyDescent="0.25">
      <c r="A3519" s="12">
        <f>Riesgo!C3523</f>
        <v>0.78148596300067563</v>
      </c>
      <c r="F3519" s="75">
        <f t="shared" si="162"/>
        <v>0.62130934781124625</v>
      </c>
      <c r="G3519" s="26">
        <f t="shared" si="163"/>
        <v>0.23984113090920908</v>
      </c>
      <c r="H3519" s="26">
        <f t="shared" si="164"/>
        <v>0.14901553662351244</v>
      </c>
    </row>
    <row r="3520" spans="1:8" x14ac:dyDescent="0.25">
      <c r="A3520" s="12">
        <f>Riesgo!C3524</f>
        <v>0</v>
      </c>
      <c r="F3520" s="75">
        <f t="shared" si="162"/>
        <v>-0.16017661518942936</v>
      </c>
      <c r="G3520" s="26">
        <f t="shared" si="163"/>
        <v>0</v>
      </c>
      <c r="H3520" s="26">
        <f t="shared" si="164"/>
        <v>0</v>
      </c>
    </row>
    <row r="3521" spans="1:8" x14ac:dyDescent="0.25">
      <c r="A3521" s="12">
        <f>Riesgo!C3525</f>
        <v>0.26274367533821325</v>
      </c>
      <c r="F3521" s="75">
        <f t="shared" si="162"/>
        <v>0.10256706014878389</v>
      </c>
      <c r="G3521" s="26">
        <f t="shared" si="163"/>
        <v>1.0790056602130991E-3</v>
      </c>
      <c r="H3521" s="26">
        <f t="shared" si="164"/>
        <v>1.1067043845195521E-4</v>
      </c>
    </row>
    <row r="3522" spans="1:8" x14ac:dyDescent="0.25">
      <c r="A3522" s="12">
        <f>Riesgo!C3526</f>
        <v>0</v>
      </c>
      <c r="F3522" s="75">
        <f t="shared" si="162"/>
        <v>-0.16017661518942936</v>
      </c>
      <c r="G3522" s="26">
        <f t="shared" si="163"/>
        <v>0</v>
      </c>
      <c r="H3522" s="26">
        <f t="shared" si="164"/>
        <v>0</v>
      </c>
    </row>
    <row r="3523" spans="1:8" x14ac:dyDescent="0.25">
      <c r="A3523" s="12">
        <f>Riesgo!C3527</f>
        <v>0</v>
      </c>
      <c r="F3523" s="75">
        <f t="shared" ref="F3523:F3586" si="165">A3523-$D$4</f>
        <v>-0.16017661518942936</v>
      </c>
      <c r="G3523" s="26">
        <f t="shared" ref="G3523:G3586" si="166">IF(A3523=0,0,(A3523-D$4)^3)</f>
        <v>0</v>
      </c>
      <c r="H3523" s="26">
        <f t="shared" ref="H3523:H3586" si="167">IF(A3523=0,0,(A3523-D$4)^4)</f>
        <v>0</v>
      </c>
    </row>
    <row r="3524" spans="1:8" x14ac:dyDescent="0.25">
      <c r="A3524" s="12">
        <f>Riesgo!C3528</f>
        <v>0.40836943406247883</v>
      </c>
      <c r="F3524" s="75">
        <f t="shared" si="165"/>
        <v>0.24819281887304948</v>
      </c>
      <c r="G3524" s="26">
        <f t="shared" si="166"/>
        <v>1.5288597064336587E-2</v>
      </c>
      <c r="H3524" s="26">
        <f t="shared" si="167"/>
        <v>3.7945200020119267E-3</v>
      </c>
    </row>
    <row r="3525" spans="1:8" x14ac:dyDescent="0.25">
      <c r="A3525" s="12">
        <f>Riesgo!C3529</f>
        <v>0</v>
      </c>
      <c r="F3525" s="75">
        <f t="shared" si="165"/>
        <v>-0.16017661518942936</v>
      </c>
      <c r="G3525" s="26">
        <f t="shared" si="166"/>
        <v>0</v>
      </c>
      <c r="H3525" s="26">
        <f t="shared" si="167"/>
        <v>0</v>
      </c>
    </row>
    <row r="3526" spans="1:8" x14ac:dyDescent="0.25">
      <c r="A3526" s="12">
        <f>Riesgo!C3530</f>
        <v>0</v>
      </c>
      <c r="F3526" s="75">
        <f t="shared" si="165"/>
        <v>-0.16017661518942936</v>
      </c>
      <c r="G3526" s="26">
        <f t="shared" si="166"/>
        <v>0</v>
      </c>
      <c r="H3526" s="26">
        <f t="shared" si="167"/>
        <v>0</v>
      </c>
    </row>
    <row r="3527" spans="1:8" x14ac:dyDescent="0.25">
      <c r="A3527" s="12">
        <f>Riesgo!C3531</f>
        <v>0.12980152602588835</v>
      </c>
      <c r="F3527" s="75">
        <f t="shared" si="165"/>
        <v>-3.0375089163541008E-2</v>
      </c>
      <c r="G3527" s="26">
        <f t="shared" si="166"/>
        <v>-2.8025455782815065E-5</v>
      </c>
      <c r="H3527" s="26">
        <f t="shared" si="167"/>
        <v>8.5127571825188358E-7</v>
      </c>
    </row>
    <row r="3528" spans="1:8" x14ac:dyDescent="0.25">
      <c r="A3528" s="12">
        <f>Riesgo!C3532</f>
        <v>0.37099069653753153</v>
      </c>
      <c r="F3528" s="75">
        <f t="shared" si="165"/>
        <v>0.21081408134810217</v>
      </c>
      <c r="G3528" s="26">
        <f t="shared" si="166"/>
        <v>9.3691210207868161E-3</v>
      </c>
      <c r="H3528" s="26">
        <f t="shared" si="167"/>
        <v>1.975142641036366E-3</v>
      </c>
    </row>
    <row r="3529" spans="1:8" x14ac:dyDescent="0.25">
      <c r="A3529" s="12">
        <f>Riesgo!C3533</f>
        <v>0</v>
      </c>
      <c r="F3529" s="75">
        <f t="shared" si="165"/>
        <v>-0.16017661518942936</v>
      </c>
      <c r="G3529" s="26">
        <f t="shared" si="166"/>
        <v>0</v>
      </c>
      <c r="H3529" s="26">
        <f t="shared" si="167"/>
        <v>0</v>
      </c>
    </row>
    <row r="3530" spans="1:8" x14ac:dyDescent="0.25">
      <c r="A3530" s="12">
        <f>Riesgo!C3534</f>
        <v>0.95742901201689767</v>
      </c>
      <c r="F3530" s="75">
        <f t="shared" si="165"/>
        <v>0.79725239682746829</v>
      </c>
      <c r="G3530" s="26">
        <f t="shared" si="166"/>
        <v>0.50674269954185958</v>
      </c>
      <c r="H3530" s="26">
        <f t="shared" si="167"/>
        <v>0.40400183178456917</v>
      </c>
    </row>
    <row r="3531" spans="1:8" x14ac:dyDescent="0.25">
      <c r="A3531" s="12">
        <f>Riesgo!C3535</f>
        <v>0</v>
      </c>
      <c r="F3531" s="75">
        <f t="shared" si="165"/>
        <v>-0.16017661518942936</v>
      </c>
      <c r="G3531" s="26">
        <f t="shared" si="166"/>
        <v>0</v>
      </c>
      <c r="H3531" s="26">
        <f t="shared" si="167"/>
        <v>0</v>
      </c>
    </row>
    <row r="3532" spans="1:8" x14ac:dyDescent="0.25">
      <c r="A3532" s="12">
        <f>Riesgo!C3536</f>
        <v>0</v>
      </c>
      <c r="F3532" s="75">
        <f t="shared" si="165"/>
        <v>-0.16017661518942936</v>
      </c>
      <c r="G3532" s="26">
        <f t="shared" si="166"/>
        <v>0</v>
      </c>
      <c r="H3532" s="26">
        <f t="shared" si="167"/>
        <v>0</v>
      </c>
    </row>
    <row r="3533" spans="1:8" x14ac:dyDescent="0.25">
      <c r="A3533" s="12">
        <f>Riesgo!C3537</f>
        <v>3.3967925491461139E-2</v>
      </c>
      <c r="F3533" s="75">
        <f t="shared" si="165"/>
        <v>-0.12620868969796822</v>
      </c>
      <c r="G3533" s="26">
        <f t="shared" si="166"/>
        <v>-2.0103319444489914E-3</v>
      </c>
      <c r="H3533" s="26">
        <f t="shared" si="167"/>
        <v>2.5372136056687583E-4</v>
      </c>
    </row>
    <row r="3534" spans="1:8" x14ac:dyDescent="0.25">
      <c r="A3534" s="12">
        <f>Riesgo!C3538</f>
        <v>0</v>
      </c>
      <c r="F3534" s="75">
        <f t="shared" si="165"/>
        <v>-0.16017661518942936</v>
      </c>
      <c r="G3534" s="26">
        <f t="shared" si="166"/>
        <v>0</v>
      </c>
      <c r="H3534" s="26">
        <f t="shared" si="167"/>
        <v>0</v>
      </c>
    </row>
    <row r="3535" spans="1:8" x14ac:dyDescent="0.25">
      <c r="A3535" s="12">
        <f>Riesgo!C3539</f>
        <v>0</v>
      </c>
      <c r="F3535" s="75">
        <f t="shared" si="165"/>
        <v>-0.16017661518942936</v>
      </c>
      <c r="G3535" s="26">
        <f t="shared" si="166"/>
        <v>0</v>
      </c>
      <c r="H3535" s="26">
        <f t="shared" si="167"/>
        <v>0</v>
      </c>
    </row>
    <row r="3536" spans="1:8" x14ac:dyDescent="0.25">
      <c r="A3536" s="12">
        <f>Riesgo!C3540</f>
        <v>0</v>
      </c>
      <c r="F3536" s="75">
        <f t="shared" si="165"/>
        <v>-0.16017661518942936</v>
      </c>
      <c r="G3536" s="26">
        <f t="shared" si="166"/>
        <v>0</v>
      </c>
      <c r="H3536" s="26">
        <f t="shared" si="167"/>
        <v>0</v>
      </c>
    </row>
    <row r="3537" spans="1:8" x14ac:dyDescent="0.25">
      <c r="A3537" s="12">
        <f>Riesgo!C3541</f>
        <v>0</v>
      </c>
      <c r="F3537" s="75">
        <f t="shared" si="165"/>
        <v>-0.16017661518942936</v>
      </c>
      <c r="G3537" s="26">
        <f t="shared" si="166"/>
        <v>0</v>
      </c>
      <c r="H3537" s="26">
        <f t="shared" si="167"/>
        <v>0</v>
      </c>
    </row>
    <row r="3538" spans="1:8" x14ac:dyDescent="0.25">
      <c r="A3538" s="12">
        <f>Riesgo!C3542</f>
        <v>9.8453383026935626E-2</v>
      </c>
      <c r="F3538" s="75">
        <f t="shared" si="165"/>
        <v>-6.172323216249373E-2</v>
      </c>
      <c r="G3538" s="26">
        <f t="shared" si="166"/>
        <v>-2.3515053977841399E-4</v>
      </c>
      <c r="H3538" s="26">
        <f t="shared" si="167"/>
        <v>1.4514251359878763E-5</v>
      </c>
    </row>
    <row r="3539" spans="1:8" x14ac:dyDescent="0.25">
      <c r="A3539" s="12">
        <f>Riesgo!C3543</f>
        <v>0.16691745934240904</v>
      </c>
      <c r="F3539" s="75">
        <f t="shared" si="165"/>
        <v>6.7408441529796803E-3</v>
      </c>
      <c r="G3539" s="26">
        <f t="shared" si="166"/>
        <v>3.0629708194095655E-7</v>
      </c>
      <c r="H3539" s="26">
        <f t="shared" si="167"/>
        <v>2.0647008938764349E-9</v>
      </c>
    </row>
    <row r="3540" spans="1:8" x14ac:dyDescent="0.25">
      <c r="A3540" s="12">
        <f>Riesgo!C3544</f>
        <v>0</v>
      </c>
      <c r="F3540" s="75">
        <f t="shared" si="165"/>
        <v>-0.16017661518942936</v>
      </c>
      <c r="G3540" s="26">
        <f t="shared" si="166"/>
        <v>0</v>
      </c>
      <c r="H3540" s="26">
        <f t="shared" si="167"/>
        <v>0</v>
      </c>
    </row>
    <row r="3541" spans="1:8" x14ac:dyDescent="0.25">
      <c r="A3541" s="12">
        <f>Riesgo!C3545</f>
        <v>0.20692146175955009</v>
      </c>
      <c r="F3541" s="75">
        <f t="shared" si="165"/>
        <v>4.6744846570120735E-2</v>
      </c>
      <c r="G3541" s="26">
        <f t="shared" si="166"/>
        <v>1.0214126117032863E-4</v>
      </c>
      <c r="H3541" s="26">
        <f t="shared" si="167"/>
        <v>4.7745775818856431E-6</v>
      </c>
    </row>
    <row r="3542" spans="1:8" x14ac:dyDescent="0.25">
      <c r="A3542" s="12">
        <f>Riesgo!C3546</f>
        <v>0.58885865781039393</v>
      </c>
      <c r="F3542" s="75">
        <f t="shared" si="165"/>
        <v>0.42868204262096454</v>
      </c>
      <c r="G3542" s="26">
        <f t="shared" si="166"/>
        <v>7.877816749757402E-2</v>
      </c>
      <c r="H3542" s="26">
        <f t="shared" si="167"/>
        <v>3.3770785756796505E-2</v>
      </c>
    </row>
    <row r="3543" spans="1:8" x14ac:dyDescent="0.25">
      <c r="A3543" s="12">
        <f>Riesgo!C3547</f>
        <v>6.6864344746136339E-2</v>
      </c>
      <c r="F3543" s="75">
        <f t="shared" si="165"/>
        <v>-9.3312270443293016E-2</v>
      </c>
      <c r="G3543" s="26">
        <f t="shared" si="166"/>
        <v>-8.1248671772199996E-4</v>
      </c>
      <c r="H3543" s="26">
        <f t="shared" si="167"/>
        <v>7.5814980335658737E-5</v>
      </c>
    </row>
    <row r="3544" spans="1:8" x14ac:dyDescent="0.25">
      <c r="A3544" s="12">
        <f>Riesgo!C3548</f>
        <v>0</v>
      </c>
      <c r="F3544" s="75">
        <f t="shared" si="165"/>
        <v>-0.16017661518942936</v>
      </c>
      <c r="G3544" s="26">
        <f t="shared" si="166"/>
        <v>0</v>
      </c>
      <c r="H3544" s="26">
        <f t="shared" si="167"/>
        <v>0</v>
      </c>
    </row>
    <row r="3545" spans="1:8" x14ac:dyDescent="0.25">
      <c r="A3545" s="12">
        <f>Riesgo!C3549</f>
        <v>0.45150349221535913</v>
      </c>
      <c r="F3545" s="75">
        <f t="shared" si="165"/>
        <v>0.29132687702592974</v>
      </c>
      <c r="G3545" s="26">
        <f t="shared" si="166"/>
        <v>2.4725305134043762E-2</v>
      </c>
      <c r="H3545" s="26">
        <f t="shared" si="167"/>
        <v>7.2031459282141568E-3</v>
      </c>
    </row>
    <row r="3546" spans="1:8" x14ac:dyDescent="0.25">
      <c r="A3546" s="12">
        <f>Riesgo!C3550</f>
        <v>0.18017379945283005</v>
      </c>
      <c r="F3546" s="75">
        <f t="shared" si="165"/>
        <v>1.9997184263400691E-2</v>
      </c>
      <c r="G3546" s="26">
        <f t="shared" si="166"/>
        <v>7.9966215917608608E-6</v>
      </c>
      <c r="H3546" s="26">
        <f t="shared" si="167"/>
        <v>1.5990991545513049E-7</v>
      </c>
    </row>
    <row r="3547" spans="1:8" x14ac:dyDescent="0.25">
      <c r="A3547" s="12">
        <f>Riesgo!C3551</f>
        <v>0</v>
      </c>
      <c r="F3547" s="75">
        <f t="shared" si="165"/>
        <v>-0.16017661518942936</v>
      </c>
      <c r="G3547" s="26">
        <f t="shared" si="166"/>
        <v>0</v>
      </c>
      <c r="H3547" s="26">
        <f t="shared" si="167"/>
        <v>0</v>
      </c>
    </row>
    <row r="3548" spans="1:8" x14ac:dyDescent="0.25">
      <c r="A3548" s="12">
        <f>Riesgo!C3552</f>
        <v>7.8479051357604589E-3</v>
      </c>
      <c r="F3548" s="75">
        <f t="shared" si="165"/>
        <v>-0.15232871005366891</v>
      </c>
      <c r="G3548" s="26">
        <f t="shared" si="166"/>
        <v>-3.5346408576936378E-3</v>
      </c>
      <c r="H3548" s="26">
        <f t="shared" si="167"/>
        <v>5.3842728235546579E-4</v>
      </c>
    </row>
    <row r="3549" spans="1:8" x14ac:dyDescent="0.25">
      <c r="A3549" s="12">
        <f>Riesgo!C3553</f>
        <v>6.4626645302679767E-2</v>
      </c>
      <c r="F3549" s="75">
        <f t="shared" si="165"/>
        <v>-9.5549969886749589E-2</v>
      </c>
      <c r="G3549" s="26">
        <f t="shared" si="166"/>
        <v>-8.7235180409117325E-4</v>
      </c>
      <c r="H3549" s="26">
        <f t="shared" si="167"/>
        <v>8.3353188611563284E-5</v>
      </c>
    </row>
    <row r="3550" spans="1:8" x14ac:dyDescent="0.25">
      <c r="A3550" s="12">
        <f>Riesgo!C3554</f>
        <v>0.52452406136580976</v>
      </c>
      <c r="F3550" s="75">
        <f t="shared" si="165"/>
        <v>0.36434744617638037</v>
      </c>
      <c r="G3550" s="26">
        <f t="shared" si="166"/>
        <v>4.836678155267965E-2</v>
      </c>
      <c r="H3550" s="26">
        <f t="shared" si="167"/>
        <v>1.7622313338489699E-2</v>
      </c>
    </row>
    <row r="3551" spans="1:8" x14ac:dyDescent="0.25">
      <c r="A3551" s="12">
        <f>Riesgo!C3555</f>
        <v>0</v>
      </c>
      <c r="F3551" s="75">
        <f t="shared" si="165"/>
        <v>-0.16017661518942936</v>
      </c>
      <c r="G3551" s="26">
        <f t="shared" si="166"/>
        <v>0</v>
      </c>
      <c r="H3551" s="26">
        <f t="shared" si="167"/>
        <v>0</v>
      </c>
    </row>
    <row r="3552" spans="1:8" x14ac:dyDescent="0.25">
      <c r="A3552" s="12">
        <f>Riesgo!C3556</f>
        <v>0.52449797610766369</v>
      </c>
      <c r="F3552" s="75">
        <f t="shared" si="165"/>
        <v>0.3643213609182343</v>
      </c>
      <c r="G3552" s="26">
        <f t="shared" si="166"/>
        <v>4.8356393915796006E-2</v>
      </c>
      <c r="H3552" s="26">
        <f t="shared" si="167"/>
        <v>1.7617267240501028E-2</v>
      </c>
    </row>
    <row r="3553" spans="1:8" x14ac:dyDescent="0.25">
      <c r="A3553" s="12">
        <f>Riesgo!C3557</f>
        <v>0.86678601361411223</v>
      </c>
      <c r="F3553" s="75">
        <f t="shared" si="165"/>
        <v>0.70660939842468284</v>
      </c>
      <c r="G3553" s="26">
        <f t="shared" si="166"/>
        <v>0.35280784112004571</v>
      </c>
      <c r="H3553" s="26">
        <f t="shared" si="167"/>
        <v>0.24929733637334658</v>
      </c>
    </row>
    <row r="3554" spans="1:8" x14ac:dyDescent="0.25">
      <c r="A3554" s="12">
        <f>Riesgo!C3558</f>
        <v>0</v>
      </c>
      <c r="F3554" s="75">
        <f t="shared" si="165"/>
        <v>-0.16017661518942936</v>
      </c>
      <c r="G3554" s="26">
        <f t="shared" si="166"/>
        <v>0</v>
      </c>
      <c r="H3554" s="26">
        <f t="shared" si="167"/>
        <v>0</v>
      </c>
    </row>
    <row r="3555" spans="1:8" x14ac:dyDescent="0.25">
      <c r="A3555" s="12">
        <f>Riesgo!C3559</f>
        <v>0</v>
      </c>
      <c r="F3555" s="75">
        <f t="shared" si="165"/>
        <v>-0.16017661518942936</v>
      </c>
      <c r="G3555" s="26">
        <f t="shared" si="166"/>
        <v>0</v>
      </c>
      <c r="H3555" s="26">
        <f t="shared" si="167"/>
        <v>0</v>
      </c>
    </row>
    <row r="3556" spans="1:8" x14ac:dyDescent="0.25">
      <c r="A3556" s="12">
        <f>Riesgo!C3560</f>
        <v>0</v>
      </c>
      <c r="F3556" s="75">
        <f t="shared" si="165"/>
        <v>-0.16017661518942936</v>
      </c>
      <c r="G3556" s="26">
        <f t="shared" si="166"/>
        <v>0</v>
      </c>
      <c r="H3556" s="26">
        <f t="shared" si="167"/>
        <v>0</v>
      </c>
    </row>
    <row r="3557" spans="1:8" x14ac:dyDescent="0.25">
      <c r="A3557" s="12">
        <f>Riesgo!C3561</f>
        <v>0.18452092330165518</v>
      </c>
      <c r="F3557" s="75">
        <f t="shared" si="165"/>
        <v>2.4344308112225821E-2</v>
      </c>
      <c r="G3557" s="26">
        <f t="shared" si="166"/>
        <v>1.4427540696472929E-5</v>
      </c>
      <c r="H3557" s="26">
        <f t="shared" si="167"/>
        <v>3.5122849601661407E-7</v>
      </c>
    </row>
    <row r="3558" spans="1:8" x14ac:dyDescent="0.25">
      <c r="A3558" s="12">
        <f>Riesgo!C3562</f>
        <v>0</v>
      </c>
      <c r="F3558" s="75">
        <f t="shared" si="165"/>
        <v>-0.16017661518942936</v>
      </c>
      <c r="G3558" s="26">
        <f t="shared" si="166"/>
        <v>0</v>
      </c>
      <c r="H3558" s="26">
        <f t="shared" si="167"/>
        <v>0</v>
      </c>
    </row>
    <row r="3559" spans="1:8" x14ac:dyDescent="0.25">
      <c r="A3559" s="12">
        <f>Riesgo!C3563</f>
        <v>0</v>
      </c>
      <c r="F3559" s="75">
        <f t="shared" si="165"/>
        <v>-0.16017661518942936</v>
      </c>
      <c r="G3559" s="26">
        <f t="shared" si="166"/>
        <v>0</v>
      </c>
      <c r="H3559" s="26">
        <f t="shared" si="167"/>
        <v>0</v>
      </c>
    </row>
    <row r="3560" spans="1:8" x14ac:dyDescent="0.25">
      <c r="A3560" s="12">
        <f>Riesgo!C3564</f>
        <v>3.3515802068699661E-2</v>
      </c>
      <c r="F3560" s="75">
        <f t="shared" si="165"/>
        <v>-0.12666081312072969</v>
      </c>
      <c r="G3560" s="26">
        <f t="shared" si="166"/>
        <v>-2.0320145586386492E-3</v>
      </c>
      <c r="H3560" s="26">
        <f t="shared" si="167"/>
        <v>2.5737661627033199E-4</v>
      </c>
    </row>
    <row r="3561" spans="1:8" x14ac:dyDescent="0.25">
      <c r="A3561" s="12">
        <f>Riesgo!C3565</f>
        <v>0</v>
      </c>
      <c r="F3561" s="75">
        <f t="shared" si="165"/>
        <v>-0.16017661518942936</v>
      </c>
      <c r="G3561" s="26">
        <f t="shared" si="166"/>
        <v>0</v>
      </c>
      <c r="H3561" s="26">
        <f t="shared" si="167"/>
        <v>0</v>
      </c>
    </row>
    <row r="3562" spans="1:8" x14ac:dyDescent="0.25">
      <c r="A3562" s="12">
        <f>Riesgo!C3566</f>
        <v>0</v>
      </c>
      <c r="F3562" s="75">
        <f t="shared" si="165"/>
        <v>-0.16017661518942936</v>
      </c>
      <c r="G3562" s="26">
        <f t="shared" si="166"/>
        <v>0</v>
      </c>
      <c r="H3562" s="26">
        <f t="shared" si="167"/>
        <v>0</v>
      </c>
    </row>
    <row r="3563" spans="1:8" x14ac:dyDescent="0.25">
      <c r="A3563" s="12">
        <f>Riesgo!C3567</f>
        <v>0.22234307321195956</v>
      </c>
      <c r="F3563" s="75">
        <f t="shared" si="165"/>
        <v>6.2166458022530208E-2</v>
      </c>
      <c r="G3563" s="26">
        <f t="shared" si="166"/>
        <v>2.4025275226690994E-4</v>
      </c>
      <c r="H3563" s="26">
        <f t="shared" si="167"/>
        <v>1.4935662638598206E-5</v>
      </c>
    </row>
    <row r="3564" spans="1:8" x14ac:dyDescent="0.25">
      <c r="A3564" s="12">
        <f>Riesgo!C3568</f>
        <v>0</v>
      </c>
      <c r="F3564" s="75">
        <f t="shared" si="165"/>
        <v>-0.16017661518942936</v>
      </c>
      <c r="G3564" s="26">
        <f t="shared" si="166"/>
        <v>0</v>
      </c>
      <c r="H3564" s="26">
        <f t="shared" si="167"/>
        <v>0</v>
      </c>
    </row>
    <row r="3565" spans="1:8" x14ac:dyDescent="0.25">
      <c r="A3565" s="12">
        <f>Riesgo!C3569</f>
        <v>0</v>
      </c>
      <c r="F3565" s="75">
        <f t="shared" si="165"/>
        <v>-0.16017661518942936</v>
      </c>
      <c r="G3565" s="26">
        <f t="shared" si="166"/>
        <v>0</v>
      </c>
      <c r="H3565" s="26">
        <f t="shared" si="167"/>
        <v>0</v>
      </c>
    </row>
    <row r="3566" spans="1:8" x14ac:dyDescent="0.25">
      <c r="A3566" s="12">
        <f>Riesgo!C3570</f>
        <v>0</v>
      </c>
      <c r="F3566" s="75">
        <f t="shared" si="165"/>
        <v>-0.16017661518942936</v>
      </c>
      <c r="G3566" s="26">
        <f t="shared" si="166"/>
        <v>0</v>
      </c>
      <c r="H3566" s="26">
        <f t="shared" si="167"/>
        <v>0</v>
      </c>
    </row>
    <row r="3567" spans="1:8" x14ac:dyDescent="0.25">
      <c r="A3567" s="12">
        <f>Riesgo!C3571</f>
        <v>0</v>
      </c>
      <c r="F3567" s="75">
        <f t="shared" si="165"/>
        <v>-0.16017661518942936</v>
      </c>
      <c r="G3567" s="26">
        <f t="shared" si="166"/>
        <v>0</v>
      </c>
      <c r="H3567" s="26">
        <f t="shared" si="167"/>
        <v>0</v>
      </c>
    </row>
    <row r="3568" spans="1:8" x14ac:dyDescent="0.25">
      <c r="A3568" s="12">
        <f>Riesgo!C3572</f>
        <v>0</v>
      </c>
      <c r="F3568" s="75">
        <f t="shared" si="165"/>
        <v>-0.16017661518942936</v>
      </c>
      <c r="G3568" s="26">
        <f t="shared" si="166"/>
        <v>0</v>
      </c>
      <c r="H3568" s="26">
        <f t="shared" si="167"/>
        <v>0</v>
      </c>
    </row>
    <row r="3569" spans="1:8" x14ac:dyDescent="0.25">
      <c r="A3569" s="12">
        <f>Riesgo!C3573</f>
        <v>0</v>
      </c>
      <c r="F3569" s="75">
        <f t="shared" si="165"/>
        <v>-0.16017661518942936</v>
      </c>
      <c r="G3569" s="26">
        <f t="shared" si="166"/>
        <v>0</v>
      </c>
      <c r="H3569" s="26">
        <f t="shared" si="167"/>
        <v>0</v>
      </c>
    </row>
    <row r="3570" spans="1:8" x14ac:dyDescent="0.25">
      <c r="A3570" s="12">
        <f>Riesgo!C3574</f>
        <v>0</v>
      </c>
      <c r="F3570" s="75">
        <f t="shared" si="165"/>
        <v>-0.16017661518942936</v>
      </c>
      <c r="G3570" s="26">
        <f t="shared" si="166"/>
        <v>0</v>
      </c>
      <c r="H3570" s="26">
        <f t="shared" si="167"/>
        <v>0</v>
      </c>
    </row>
    <row r="3571" spans="1:8" x14ac:dyDescent="0.25">
      <c r="A3571" s="12">
        <f>Riesgo!C3575</f>
        <v>0</v>
      </c>
      <c r="F3571" s="75">
        <f t="shared" si="165"/>
        <v>-0.16017661518942936</v>
      </c>
      <c r="G3571" s="26">
        <f t="shared" si="166"/>
        <v>0</v>
      </c>
      <c r="H3571" s="26">
        <f t="shared" si="167"/>
        <v>0</v>
      </c>
    </row>
    <row r="3572" spans="1:8" x14ac:dyDescent="0.25">
      <c r="A3572" s="12">
        <f>Riesgo!C3576</f>
        <v>0.10091882704516812</v>
      </c>
      <c r="F3572" s="75">
        <f t="shared" si="165"/>
        <v>-5.9257788144261234E-2</v>
      </c>
      <c r="G3572" s="26">
        <f t="shared" si="166"/>
        <v>-2.0808286120849683E-4</v>
      </c>
      <c r="H3572" s="26">
        <f t="shared" si="167"/>
        <v>1.233053010594482E-5</v>
      </c>
    </row>
    <row r="3573" spans="1:8" x14ac:dyDescent="0.25">
      <c r="A3573" s="12">
        <f>Riesgo!C3577</f>
        <v>0</v>
      </c>
      <c r="F3573" s="75">
        <f t="shared" si="165"/>
        <v>-0.16017661518942936</v>
      </c>
      <c r="G3573" s="26">
        <f t="shared" si="166"/>
        <v>0</v>
      </c>
      <c r="H3573" s="26">
        <f t="shared" si="167"/>
        <v>0</v>
      </c>
    </row>
    <row r="3574" spans="1:8" x14ac:dyDescent="0.25">
      <c r="A3574" s="12">
        <f>Riesgo!C3578</f>
        <v>0</v>
      </c>
      <c r="F3574" s="75">
        <f t="shared" si="165"/>
        <v>-0.16017661518942936</v>
      </c>
      <c r="G3574" s="26">
        <f t="shared" si="166"/>
        <v>0</v>
      </c>
      <c r="H3574" s="26">
        <f t="shared" si="167"/>
        <v>0</v>
      </c>
    </row>
    <row r="3575" spans="1:8" x14ac:dyDescent="0.25">
      <c r="A3575" s="12">
        <f>Riesgo!C3579</f>
        <v>0</v>
      </c>
      <c r="F3575" s="75">
        <f t="shared" si="165"/>
        <v>-0.16017661518942936</v>
      </c>
      <c r="G3575" s="26">
        <f t="shared" si="166"/>
        <v>0</v>
      </c>
      <c r="H3575" s="26">
        <f t="shared" si="167"/>
        <v>0</v>
      </c>
    </row>
    <row r="3576" spans="1:8" x14ac:dyDescent="0.25">
      <c r="A3576" s="12">
        <f>Riesgo!C3580</f>
        <v>1.8822408202169988E-2</v>
      </c>
      <c r="F3576" s="75">
        <f t="shared" si="165"/>
        <v>-0.14135420698725937</v>
      </c>
      <c r="G3576" s="26">
        <f t="shared" si="166"/>
        <v>-2.824400082456332E-3</v>
      </c>
      <c r="H3576" s="26">
        <f t="shared" si="167"/>
        <v>3.9924083387036477E-4</v>
      </c>
    </row>
    <row r="3577" spans="1:8" x14ac:dyDescent="0.25">
      <c r="A3577" s="12">
        <f>Riesgo!C3581</f>
        <v>0.10160078362917245</v>
      </c>
      <c r="F3577" s="75">
        <f t="shared" si="165"/>
        <v>-5.8575831560256905E-2</v>
      </c>
      <c r="G3577" s="26">
        <f t="shared" si="166"/>
        <v>-2.0098117830701201E-4</v>
      </c>
      <c r="H3577" s="26">
        <f t="shared" si="167"/>
        <v>1.1772639647293496E-5</v>
      </c>
    </row>
    <row r="3578" spans="1:8" x14ac:dyDescent="0.25">
      <c r="A3578" s="12">
        <f>Riesgo!C3582</f>
        <v>0</v>
      </c>
      <c r="F3578" s="75">
        <f t="shared" si="165"/>
        <v>-0.16017661518942936</v>
      </c>
      <c r="G3578" s="26">
        <f t="shared" si="166"/>
        <v>0</v>
      </c>
      <c r="H3578" s="26">
        <f t="shared" si="167"/>
        <v>0</v>
      </c>
    </row>
    <row r="3579" spans="1:8" x14ac:dyDescent="0.25">
      <c r="A3579" s="12">
        <f>Riesgo!C3583</f>
        <v>0.91730818921519863</v>
      </c>
      <c r="F3579" s="75">
        <f t="shared" si="165"/>
        <v>0.75713157402576925</v>
      </c>
      <c r="G3579" s="26">
        <f t="shared" si="166"/>
        <v>0.43402432740888275</v>
      </c>
      <c r="H3579" s="26">
        <f t="shared" si="167"/>
        <v>0.32861352217656326</v>
      </c>
    </row>
    <row r="3580" spans="1:8" x14ac:dyDescent="0.25">
      <c r="A3580" s="12">
        <f>Riesgo!C3584</f>
        <v>0</v>
      </c>
      <c r="F3580" s="75">
        <f t="shared" si="165"/>
        <v>-0.16017661518942936</v>
      </c>
      <c r="G3580" s="26">
        <f t="shared" si="166"/>
        <v>0</v>
      </c>
      <c r="H3580" s="26">
        <f t="shared" si="167"/>
        <v>0</v>
      </c>
    </row>
    <row r="3581" spans="1:8" x14ac:dyDescent="0.25">
      <c r="A3581" s="12">
        <f>Riesgo!C3585</f>
        <v>0</v>
      </c>
      <c r="F3581" s="75">
        <f t="shared" si="165"/>
        <v>-0.16017661518942936</v>
      </c>
      <c r="G3581" s="26">
        <f t="shared" si="166"/>
        <v>0</v>
      </c>
      <c r="H3581" s="26">
        <f t="shared" si="167"/>
        <v>0</v>
      </c>
    </row>
    <row r="3582" spans="1:8" x14ac:dyDescent="0.25">
      <c r="A3582" s="12">
        <f>Riesgo!C3586</f>
        <v>0.97944938532042825</v>
      </c>
      <c r="F3582" s="75">
        <f t="shared" si="165"/>
        <v>0.81927277013099886</v>
      </c>
      <c r="G3582" s="26">
        <f t="shared" si="166"/>
        <v>0.54990233252732035</v>
      </c>
      <c r="H3582" s="26">
        <f t="shared" si="167"/>
        <v>0.45052000727115538</v>
      </c>
    </row>
    <row r="3583" spans="1:8" x14ac:dyDescent="0.25">
      <c r="A3583" s="12">
        <f>Riesgo!C3587</f>
        <v>0</v>
      </c>
      <c r="F3583" s="75">
        <f t="shared" si="165"/>
        <v>-0.16017661518942936</v>
      </c>
      <c r="G3583" s="26">
        <f t="shared" si="166"/>
        <v>0</v>
      </c>
      <c r="H3583" s="26">
        <f t="shared" si="167"/>
        <v>0</v>
      </c>
    </row>
    <row r="3584" spans="1:8" x14ac:dyDescent="0.25">
      <c r="A3584" s="12">
        <f>Riesgo!C3588</f>
        <v>0</v>
      </c>
      <c r="F3584" s="75">
        <f t="shared" si="165"/>
        <v>-0.16017661518942936</v>
      </c>
      <c r="G3584" s="26">
        <f t="shared" si="166"/>
        <v>0</v>
      </c>
      <c r="H3584" s="26">
        <f t="shared" si="167"/>
        <v>0</v>
      </c>
    </row>
    <row r="3585" spans="1:8" x14ac:dyDescent="0.25">
      <c r="A3585" s="12">
        <f>Riesgo!C3589</f>
        <v>0</v>
      </c>
      <c r="F3585" s="75">
        <f t="shared" si="165"/>
        <v>-0.16017661518942936</v>
      </c>
      <c r="G3585" s="26">
        <f t="shared" si="166"/>
        <v>0</v>
      </c>
      <c r="H3585" s="26">
        <f t="shared" si="167"/>
        <v>0</v>
      </c>
    </row>
    <row r="3586" spans="1:8" x14ac:dyDescent="0.25">
      <c r="A3586" s="12">
        <f>Riesgo!C3590</f>
        <v>0.24259571968897006</v>
      </c>
      <c r="F3586" s="75">
        <f t="shared" si="165"/>
        <v>8.2419104499540707E-2</v>
      </c>
      <c r="G3586" s="26">
        <f t="shared" si="166"/>
        <v>5.5986545913090365E-4</v>
      </c>
      <c r="H3586" s="26">
        <f t="shared" si="167"/>
        <v>4.6143609781793285E-5</v>
      </c>
    </row>
    <row r="3587" spans="1:8" x14ac:dyDescent="0.25">
      <c r="A3587" s="12">
        <f>Riesgo!C3591</f>
        <v>0.3942330312136384</v>
      </c>
      <c r="F3587" s="75">
        <f t="shared" ref="F3587:F3650" si="168">A3587-$D$4</f>
        <v>0.23405641602420904</v>
      </c>
      <c r="G3587" s="26">
        <f t="shared" ref="G3587:G3650" si="169">IF(A3587=0,0,(A3587-D$4)^3)</f>
        <v>1.2822173581947316E-2</v>
      </c>
      <c r="H3587" s="26">
        <f t="shared" ref="H3587:H3650" si="170">IF(A3587=0,0,(A3587-D$4)^4)</f>
        <v>3.0011119942308837E-3</v>
      </c>
    </row>
    <row r="3588" spans="1:8" x14ac:dyDescent="0.25">
      <c r="A3588" s="12">
        <f>Riesgo!C3592</f>
        <v>0.14660643088524619</v>
      </c>
      <c r="F3588" s="75">
        <f t="shared" si="168"/>
        <v>-1.3570184304183164E-2</v>
      </c>
      <c r="G3588" s="26">
        <f t="shared" si="169"/>
        <v>-2.4989481104089798E-6</v>
      </c>
      <c r="H3588" s="26">
        <f t="shared" si="170"/>
        <v>3.3911186424840113E-8</v>
      </c>
    </row>
    <row r="3589" spans="1:8" x14ac:dyDescent="0.25">
      <c r="A3589" s="12">
        <f>Riesgo!C3593</f>
        <v>0.30033958198820926</v>
      </c>
      <c r="F3589" s="75">
        <f t="shared" si="168"/>
        <v>0.1401629667987799</v>
      </c>
      <c r="G3589" s="26">
        <f t="shared" si="169"/>
        <v>2.7535936065309114E-3</v>
      </c>
      <c r="H3589" s="26">
        <f t="shared" si="170"/>
        <v>3.859518492495247E-4</v>
      </c>
    </row>
    <row r="3590" spans="1:8" x14ac:dyDescent="0.25">
      <c r="A3590" s="12">
        <f>Riesgo!C3594</f>
        <v>0</v>
      </c>
      <c r="F3590" s="75">
        <f t="shared" si="168"/>
        <v>-0.16017661518942936</v>
      </c>
      <c r="G3590" s="26">
        <f t="shared" si="169"/>
        <v>0</v>
      </c>
      <c r="H3590" s="26">
        <f t="shared" si="170"/>
        <v>0</v>
      </c>
    </row>
    <row r="3591" spans="1:8" x14ac:dyDescent="0.25">
      <c r="A3591" s="12">
        <f>Riesgo!C3595</f>
        <v>0.17427590994824035</v>
      </c>
      <c r="F3591" s="75">
        <f t="shared" si="168"/>
        <v>1.4099294758810998E-2</v>
      </c>
      <c r="G3591" s="26">
        <f t="shared" si="169"/>
        <v>2.802800394035838E-6</v>
      </c>
      <c r="H3591" s="26">
        <f t="shared" si="170"/>
        <v>3.9517508905622897E-8</v>
      </c>
    </row>
    <row r="3592" spans="1:8" x14ac:dyDescent="0.25">
      <c r="A3592" s="12">
        <f>Riesgo!C3596</f>
        <v>0</v>
      </c>
      <c r="F3592" s="75">
        <f t="shared" si="168"/>
        <v>-0.16017661518942936</v>
      </c>
      <c r="G3592" s="26">
        <f t="shared" si="169"/>
        <v>0</v>
      </c>
      <c r="H3592" s="26">
        <f t="shared" si="170"/>
        <v>0</v>
      </c>
    </row>
    <row r="3593" spans="1:8" x14ac:dyDescent="0.25">
      <c r="A3593" s="12">
        <f>Riesgo!C3597</f>
        <v>0</v>
      </c>
      <c r="F3593" s="75">
        <f t="shared" si="168"/>
        <v>-0.16017661518942936</v>
      </c>
      <c r="G3593" s="26">
        <f t="shared" si="169"/>
        <v>0</v>
      </c>
      <c r="H3593" s="26">
        <f t="shared" si="170"/>
        <v>0</v>
      </c>
    </row>
    <row r="3594" spans="1:8" x14ac:dyDescent="0.25">
      <c r="A3594" s="12">
        <f>Riesgo!C3598</f>
        <v>0.99158223924847944</v>
      </c>
      <c r="F3594" s="75">
        <f t="shared" si="168"/>
        <v>0.83140562405905005</v>
      </c>
      <c r="G3594" s="26">
        <f t="shared" si="169"/>
        <v>0.57469692570973974</v>
      </c>
      <c r="H3594" s="26">
        <f t="shared" si="170"/>
        <v>0.47780625616452366</v>
      </c>
    </row>
    <row r="3595" spans="1:8" x14ac:dyDescent="0.25">
      <c r="A3595" s="12">
        <f>Riesgo!C3599</f>
        <v>0</v>
      </c>
      <c r="F3595" s="75">
        <f t="shared" si="168"/>
        <v>-0.16017661518942936</v>
      </c>
      <c r="G3595" s="26">
        <f t="shared" si="169"/>
        <v>0</v>
      </c>
      <c r="H3595" s="26">
        <f t="shared" si="170"/>
        <v>0</v>
      </c>
    </row>
    <row r="3596" spans="1:8" x14ac:dyDescent="0.25">
      <c r="A3596" s="12">
        <f>Riesgo!C3600</f>
        <v>0</v>
      </c>
      <c r="F3596" s="75">
        <f t="shared" si="168"/>
        <v>-0.16017661518942936</v>
      </c>
      <c r="G3596" s="26">
        <f t="shared" si="169"/>
        <v>0</v>
      </c>
      <c r="H3596" s="26">
        <f t="shared" si="170"/>
        <v>0</v>
      </c>
    </row>
    <row r="3597" spans="1:8" x14ac:dyDescent="0.25">
      <c r="A3597" s="12">
        <f>Riesgo!C3601</f>
        <v>0</v>
      </c>
      <c r="F3597" s="75">
        <f t="shared" si="168"/>
        <v>-0.16017661518942936</v>
      </c>
      <c r="G3597" s="26">
        <f t="shared" si="169"/>
        <v>0</v>
      </c>
      <c r="H3597" s="26">
        <f t="shared" si="170"/>
        <v>0</v>
      </c>
    </row>
    <row r="3598" spans="1:8" x14ac:dyDescent="0.25">
      <c r="A3598" s="12">
        <f>Riesgo!C3602</f>
        <v>0</v>
      </c>
      <c r="F3598" s="75">
        <f t="shared" si="168"/>
        <v>-0.16017661518942936</v>
      </c>
      <c r="G3598" s="26">
        <f t="shared" si="169"/>
        <v>0</v>
      </c>
      <c r="H3598" s="26">
        <f t="shared" si="170"/>
        <v>0</v>
      </c>
    </row>
    <row r="3599" spans="1:8" x14ac:dyDescent="0.25">
      <c r="A3599" s="12">
        <f>Riesgo!C3603</f>
        <v>0</v>
      </c>
      <c r="F3599" s="75">
        <f t="shared" si="168"/>
        <v>-0.16017661518942936</v>
      </c>
      <c r="G3599" s="26">
        <f t="shared" si="169"/>
        <v>0</v>
      </c>
      <c r="H3599" s="26">
        <f t="shared" si="170"/>
        <v>0</v>
      </c>
    </row>
    <row r="3600" spans="1:8" x14ac:dyDescent="0.25">
      <c r="A3600" s="12">
        <f>Riesgo!C3604</f>
        <v>7.4115938903442813E-2</v>
      </c>
      <c r="F3600" s="75">
        <f t="shared" si="168"/>
        <v>-8.6060676285986543E-2</v>
      </c>
      <c r="G3600" s="26">
        <f t="shared" si="169"/>
        <v>-6.3740323551266962E-4</v>
      </c>
      <c r="H3600" s="26">
        <f t="shared" si="170"/>
        <v>5.4855353515096302E-5</v>
      </c>
    </row>
    <row r="3601" spans="1:8" x14ac:dyDescent="0.25">
      <c r="A3601" s="12">
        <f>Riesgo!C3605</f>
        <v>0.49894397894522335</v>
      </c>
      <c r="F3601" s="75">
        <f t="shared" si="168"/>
        <v>0.33876736375579397</v>
      </c>
      <c r="G3601" s="26">
        <f t="shared" si="169"/>
        <v>3.8878069657604306E-2</v>
      </c>
      <c r="H3601" s="26">
        <f t="shared" si="170"/>
        <v>1.3170621165820734E-2</v>
      </c>
    </row>
    <row r="3602" spans="1:8" x14ac:dyDescent="0.25">
      <c r="A3602" s="12">
        <f>Riesgo!C3606</f>
        <v>0</v>
      </c>
      <c r="F3602" s="75">
        <f t="shared" si="168"/>
        <v>-0.16017661518942936</v>
      </c>
      <c r="G3602" s="26">
        <f t="shared" si="169"/>
        <v>0</v>
      </c>
      <c r="H3602" s="26">
        <f t="shared" si="170"/>
        <v>0</v>
      </c>
    </row>
    <row r="3603" spans="1:8" x14ac:dyDescent="0.25">
      <c r="A3603" s="12">
        <f>Riesgo!C3607</f>
        <v>0</v>
      </c>
      <c r="F3603" s="75">
        <f t="shared" si="168"/>
        <v>-0.16017661518942936</v>
      </c>
      <c r="G3603" s="26">
        <f t="shared" si="169"/>
        <v>0</v>
      </c>
      <c r="H3603" s="26">
        <f t="shared" si="170"/>
        <v>0</v>
      </c>
    </row>
    <row r="3604" spans="1:8" x14ac:dyDescent="0.25">
      <c r="A3604" s="12">
        <f>Riesgo!C3608</f>
        <v>0.53594670050323101</v>
      </c>
      <c r="F3604" s="75">
        <f t="shared" si="168"/>
        <v>0.37577008531380163</v>
      </c>
      <c r="G3604" s="26">
        <f t="shared" si="169"/>
        <v>5.3059922358759171E-2</v>
      </c>
      <c r="H3604" s="26">
        <f t="shared" si="170"/>
        <v>1.9938331551494624E-2</v>
      </c>
    </row>
    <row r="3605" spans="1:8" x14ac:dyDescent="0.25">
      <c r="A3605" s="12">
        <f>Riesgo!C3609</f>
        <v>0.2125075605341408</v>
      </c>
      <c r="F3605" s="75">
        <f t="shared" si="168"/>
        <v>5.2330945344711444E-2</v>
      </c>
      <c r="G3605" s="26">
        <f t="shared" si="169"/>
        <v>1.43309750755134E-4</v>
      </c>
      <c r="H3605" s="26">
        <f t="shared" si="170"/>
        <v>7.4995347341311367E-6</v>
      </c>
    </row>
    <row r="3606" spans="1:8" x14ac:dyDescent="0.25">
      <c r="A3606" s="12">
        <f>Riesgo!C3610</f>
        <v>3.4383695980068296E-2</v>
      </c>
      <c r="F3606" s="75">
        <f t="shared" si="168"/>
        <v>-0.12579291920936106</v>
      </c>
      <c r="G3606" s="26">
        <f t="shared" si="169"/>
        <v>-1.990529356790872E-3</v>
      </c>
      <c r="H3606" s="26">
        <f t="shared" si="170"/>
        <v>2.5039449856265554E-4</v>
      </c>
    </row>
    <row r="3607" spans="1:8" x14ac:dyDescent="0.25">
      <c r="A3607" s="12">
        <f>Riesgo!C3611</f>
        <v>0.11153303961304294</v>
      </c>
      <c r="F3607" s="75">
        <f t="shared" si="168"/>
        <v>-4.8643575576386419E-2</v>
      </c>
      <c r="G3607" s="26">
        <f t="shared" si="169"/>
        <v>-1.1510030423748665E-4</v>
      </c>
      <c r="H3607" s="26">
        <f t="shared" si="170"/>
        <v>5.5988903480412514E-6</v>
      </c>
    </row>
    <row r="3608" spans="1:8" x14ac:dyDescent="0.25">
      <c r="A3608" s="12">
        <f>Riesgo!C3612</f>
        <v>0.27133967040063001</v>
      </c>
      <c r="F3608" s="75">
        <f t="shared" si="168"/>
        <v>0.11116305521120065</v>
      </c>
      <c r="G3608" s="26">
        <f t="shared" si="169"/>
        <v>1.3736668675783915E-3</v>
      </c>
      <c r="H3608" s="26">
        <f t="shared" si="170"/>
        <v>1.5270100584241378E-4</v>
      </c>
    </row>
    <row r="3609" spans="1:8" x14ac:dyDescent="0.25">
      <c r="A3609" s="12">
        <f>Riesgo!C3613</f>
        <v>1</v>
      </c>
      <c r="F3609" s="75">
        <f t="shared" si="168"/>
        <v>0.83982338481057062</v>
      </c>
      <c r="G3609" s="26">
        <f t="shared" si="169"/>
        <v>0.59233021956767806</v>
      </c>
      <c r="H3609" s="26">
        <f t="shared" si="170"/>
        <v>0.49745276992291593</v>
      </c>
    </row>
    <row r="3610" spans="1:8" x14ac:dyDescent="0.25">
      <c r="A3610" s="12">
        <f>Riesgo!C3614</f>
        <v>0</v>
      </c>
      <c r="F3610" s="75">
        <f t="shared" si="168"/>
        <v>-0.16017661518942936</v>
      </c>
      <c r="G3610" s="26">
        <f t="shared" si="169"/>
        <v>0</v>
      </c>
      <c r="H3610" s="26">
        <f t="shared" si="170"/>
        <v>0</v>
      </c>
    </row>
    <row r="3611" spans="1:8" x14ac:dyDescent="0.25">
      <c r="A3611" s="12">
        <f>Riesgo!C3615</f>
        <v>0.62578712174048023</v>
      </c>
      <c r="F3611" s="75">
        <f t="shared" si="168"/>
        <v>0.46561050655105085</v>
      </c>
      <c r="G3611" s="26">
        <f t="shared" si="169"/>
        <v>0.10094116550650703</v>
      </c>
      <c r="H3611" s="26">
        <f t="shared" si="170"/>
        <v>4.6999267203338198E-2</v>
      </c>
    </row>
    <row r="3612" spans="1:8" x14ac:dyDescent="0.25">
      <c r="A3612" s="12">
        <f>Riesgo!C3616</f>
        <v>0.5336762210877608</v>
      </c>
      <c r="F3612" s="75">
        <f t="shared" si="168"/>
        <v>0.37349960589833142</v>
      </c>
      <c r="G3612" s="26">
        <f t="shared" si="169"/>
        <v>5.2103925440965551E-2</v>
      </c>
      <c r="H3612" s="26">
        <f t="shared" si="170"/>
        <v>1.9460795617956678E-2</v>
      </c>
    </row>
    <row r="3613" spans="1:8" x14ac:dyDescent="0.25">
      <c r="A3613" s="12">
        <f>Riesgo!C3617</f>
        <v>0</v>
      </c>
      <c r="F3613" s="75">
        <f t="shared" si="168"/>
        <v>-0.16017661518942936</v>
      </c>
      <c r="G3613" s="26">
        <f t="shared" si="169"/>
        <v>0</v>
      </c>
      <c r="H3613" s="26">
        <f t="shared" si="170"/>
        <v>0</v>
      </c>
    </row>
    <row r="3614" spans="1:8" x14ac:dyDescent="0.25">
      <c r="A3614" s="12">
        <f>Riesgo!C3618</f>
        <v>0</v>
      </c>
      <c r="F3614" s="75">
        <f t="shared" si="168"/>
        <v>-0.16017661518942936</v>
      </c>
      <c r="G3614" s="26">
        <f t="shared" si="169"/>
        <v>0</v>
      </c>
      <c r="H3614" s="26">
        <f t="shared" si="170"/>
        <v>0</v>
      </c>
    </row>
    <row r="3615" spans="1:8" x14ac:dyDescent="0.25">
      <c r="A3615" s="12">
        <f>Riesgo!C3619</f>
        <v>0.16186110891360458</v>
      </c>
      <c r="F3615" s="75">
        <f t="shared" si="168"/>
        <v>1.6844937241752289E-3</v>
      </c>
      <c r="G3615" s="26">
        <f t="shared" si="169"/>
        <v>4.7797831276078676E-9</v>
      </c>
      <c r="H3615" s="26">
        <f t="shared" si="170"/>
        <v>8.0515146813741005E-12</v>
      </c>
    </row>
    <row r="3616" spans="1:8" x14ac:dyDescent="0.25">
      <c r="A3616" s="12">
        <f>Riesgo!C3620</f>
        <v>0.17478043543392671</v>
      </c>
      <c r="F3616" s="75">
        <f t="shared" si="168"/>
        <v>1.4603820244497356E-2</v>
      </c>
      <c r="G3616" s="26">
        <f t="shared" si="169"/>
        <v>3.1145796092358621E-6</v>
      </c>
      <c r="H3616" s="26">
        <f t="shared" si="170"/>
        <v>4.548476075045735E-8</v>
      </c>
    </row>
    <row r="3617" spans="1:8" x14ac:dyDescent="0.25">
      <c r="A3617" s="12">
        <f>Riesgo!C3621</f>
        <v>0.32091024666841539</v>
      </c>
      <c r="F3617" s="75">
        <f t="shared" si="168"/>
        <v>0.16073363147898603</v>
      </c>
      <c r="G3617" s="26">
        <f t="shared" si="169"/>
        <v>4.1526016357082418E-3</v>
      </c>
      <c r="H3617" s="26">
        <f t="shared" si="170"/>
        <v>6.6746274099296313E-4</v>
      </c>
    </row>
    <row r="3618" spans="1:8" x14ac:dyDescent="0.25">
      <c r="A3618" s="12">
        <f>Riesgo!C3622</f>
        <v>0</v>
      </c>
      <c r="F3618" s="75">
        <f t="shared" si="168"/>
        <v>-0.16017661518942936</v>
      </c>
      <c r="G3618" s="26">
        <f t="shared" si="169"/>
        <v>0</v>
      </c>
      <c r="H3618" s="26">
        <f t="shared" si="170"/>
        <v>0</v>
      </c>
    </row>
    <row r="3619" spans="1:8" x14ac:dyDescent="0.25">
      <c r="A3619" s="12">
        <f>Riesgo!C3623</f>
        <v>0</v>
      </c>
      <c r="F3619" s="75">
        <f t="shared" si="168"/>
        <v>-0.16017661518942936</v>
      </c>
      <c r="G3619" s="26">
        <f t="shared" si="169"/>
        <v>0</v>
      </c>
      <c r="H3619" s="26">
        <f t="shared" si="170"/>
        <v>0</v>
      </c>
    </row>
    <row r="3620" spans="1:8" x14ac:dyDescent="0.25">
      <c r="A3620" s="12">
        <f>Riesgo!C3624</f>
        <v>1.1098489769445282E-3</v>
      </c>
      <c r="F3620" s="75">
        <f t="shared" si="168"/>
        <v>-0.15906676621248483</v>
      </c>
      <c r="G3620" s="26">
        <f t="shared" si="169"/>
        <v>-4.0247448764869536E-3</v>
      </c>
      <c r="H3620" s="26">
        <f t="shared" si="170"/>
        <v>6.4020315233304646E-4</v>
      </c>
    </row>
    <row r="3621" spans="1:8" x14ac:dyDescent="0.25">
      <c r="A3621" s="12">
        <f>Riesgo!C3625</f>
        <v>0</v>
      </c>
      <c r="F3621" s="75">
        <f t="shared" si="168"/>
        <v>-0.16017661518942936</v>
      </c>
      <c r="G3621" s="26">
        <f t="shared" si="169"/>
        <v>0</v>
      </c>
      <c r="H3621" s="26">
        <f t="shared" si="170"/>
        <v>0</v>
      </c>
    </row>
    <row r="3622" spans="1:8" x14ac:dyDescent="0.25">
      <c r="A3622" s="12">
        <f>Riesgo!C3626</f>
        <v>0</v>
      </c>
      <c r="F3622" s="75">
        <f t="shared" si="168"/>
        <v>-0.16017661518942936</v>
      </c>
      <c r="G3622" s="26">
        <f t="shared" si="169"/>
        <v>0</v>
      </c>
      <c r="H3622" s="26">
        <f t="shared" si="170"/>
        <v>0</v>
      </c>
    </row>
    <row r="3623" spans="1:8" x14ac:dyDescent="0.25">
      <c r="A3623" s="12">
        <f>Riesgo!C3627</f>
        <v>0</v>
      </c>
      <c r="F3623" s="75">
        <f t="shared" si="168"/>
        <v>-0.16017661518942936</v>
      </c>
      <c r="G3623" s="26">
        <f t="shared" si="169"/>
        <v>0</v>
      </c>
      <c r="H3623" s="26">
        <f t="shared" si="170"/>
        <v>0</v>
      </c>
    </row>
    <row r="3624" spans="1:8" x14ac:dyDescent="0.25">
      <c r="A3624" s="12">
        <f>Riesgo!C3628</f>
        <v>0</v>
      </c>
      <c r="F3624" s="75">
        <f t="shared" si="168"/>
        <v>-0.16017661518942936</v>
      </c>
      <c r="G3624" s="26">
        <f t="shared" si="169"/>
        <v>0</v>
      </c>
      <c r="H3624" s="26">
        <f t="shared" si="170"/>
        <v>0</v>
      </c>
    </row>
    <row r="3625" spans="1:8" x14ac:dyDescent="0.25">
      <c r="A3625" s="12">
        <f>Riesgo!C3629</f>
        <v>0.21387533692998864</v>
      </c>
      <c r="F3625" s="75">
        <f t="shared" si="168"/>
        <v>5.3698721740559285E-2</v>
      </c>
      <c r="G3625" s="26">
        <f t="shared" si="169"/>
        <v>1.5484309495132701E-4</v>
      </c>
      <c r="H3625" s="26">
        <f t="shared" si="170"/>
        <v>8.3148762692383093E-6</v>
      </c>
    </row>
    <row r="3626" spans="1:8" x14ac:dyDescent="0.25">
      <c r="A3626" s="12">
        <f>Riesgo!C3630</f>
        <v>0</v>
      </c>
      <c r="F3626" s="75">
        <f t="shared" si="168"/>
        <v>-0.16017661518942936</v>
      </c>
      <c r="G3626" s="26">
        <f t="shared" si="169"/>
        <v>0</v>
      </c>
      <c r="H3626" s="26">
        <f t="shared" si="170"/>
        <v>0</v>
      </c>
    </row>
    <row r="3627" spans="1:8" x14ac:dyDescent="0.25">
      <c r="A3627" s="12">
        <f>Riesgo!C3631</f>
        <v>1</v>
      </c>
      <c r="F3627" s="75">
        <f t="shared" si="168"/>
        <v>0.83982338481057062</v>
      </c>
      <c r="G3627" s="26">
        <f t="shared" si="169"/>
        <v>0.59233021956767806</v>
      </c>
      <c r="H3627" s="26">
        <f t="shared" si="170"/>
        <v>0.49745276992291593</v>
      </c>
    </row>
    <row r="3628" spans="1:8" x14ac:dyDescent="0.25">
      <c r="A3628" s="12">
        <f>Riesgo!C3632</f>
        <v>0.75777506861171184</v>
      </c>
      <c r="F3628" s="75">
        <f t="shared" si="168"/>
        <v>0.59759845342228246</v>
      </c>
      <c r="G3628" s="26">
        <f t="shared" si="169"/>
        <v>0.21341669721205986</v>
      </c>
      <c r="H3628" s="26">
        <f t="shared" si="170"/>
        <v>0.12753748818841851</v>
      </c>
    </row>
    <row r="3629" spans="1:8" x14ac:dyDescent="0.25">
      <c r="A3629" s="12">
        <f>Riesgo!C3633</f>
        <v>0</v>
      </c>
      <c r="F3629" s="75">
        <f t="shared" si="168"/>
        <v>-0.16017661518942936</v>
      </c>
      <c r="G3629" s="26">
        <f t="shared" si="169"/>
        <v>0</v>
      </c>
      <c r="H3629" s="26">
        <f t="shared" si="170"/>
        <v>0</v>
      </c>
    </row>
    <row r="3630" spans="1:8" x14ac:dyDescent="0.25">
      <c r="A3630" s="12">
        <f>Riesgo!C3634</f>
        <v>0</v>
      </c>
      <c r="F3630" s="75">
        <f t="shared" si="168"/>
        <v>-0.16017661518942936</v>
      </c>
      <c r="G3630" s="26">
        <f t="shared" si="169"/>
        <v>0</v>
      </c>
      <c r="H3630" s="26">
        <f t="shared" si="170"/>
        <v>0</v>
      </c>
    </row>
    <row r="3631" spans="1:8" x14ac:dyDescent="0.25">
      <c r="A3631" s="12">
        <f>Riesgo!C3635</f>
        <v>0</v>
      </c>
      <c r="F3631" s="75">
        <f t="shared" si="168"/>
        <v>-0.16017661518942936</v>
      </c>
      <c r="G3631" s="26">
        <f t="shared" si="169"/>
        <v>0</v>
      </c>
      <c r="H3631" s="26">
        <f t="shared" si="170"/>
        <v>0</v>
      </c>
    </row>
    <row r="3632" spans="1:8" x14ac:dyDescent="0.25">
      <c r="A3632" s="12">
        <f>Riesgo!C3636</f>
        <v>0</v>
      </c>
      <c r="F3632" s="75">
        <f t="shared" si="168"/>
        <v>-0.16017661518942936</v>
      </c>
      <c r="G3632" s="26">
        <f t="shared" si="169"/>
        <v>0</v>
      </c>
      <c r="H3632" s="26">
        <f t="shared" si="170"/>
        <v>0</v>
      </c>
    </row>
    <row r="3633" spans="1:8" x14ac:dyDescent="0.25">
      <c r="A3633" s="12">
        <f>Riesgo!C3637</f>
        <v>0.31351155615407006</v>
      </c>
      <c r="F3633" s="75">
        <f t="shared" si="168"/>
        <v>0.1533349409646407</v>
      </c>
      <c r="G3633" s="26">
        <f t="shared" si="169"/>
        <v>3.6051504298207811E-3</v>
      </c>
      <c r="H3633" s="26">
        <f t="shared" si="170"/>
        <v>5.5279552832521845E-4</v>
      </c>
    </row>
    <row r="3634" spans="1:8" x14ac:dyDescent="0.25">
      <c r="A3634" s="12">
        <f>Riesgo!C3638</f>
        <v>0.8821249664242421</v>
      </c>
      <c r="F3634" s="75">
        <f t="shared" si="168"/>
        <v>0.72194835123481271</v>
      </c>
      <c r="G3634" s="26">
        <f t="shared" si="169"/>
        <v>0.37628628275313725</v>
      </c>
      <c r="H3634" s="26">
        <f t="shared" si="170"/>
        <v>0.27165926142590396</v>
      </c>
    </row>
    <row r="3635" spans="1:8" x14ac:dyDescent="0.25">
      <c r="A3635" s="12">
        <f>Riesgo!C3639</f>
        <v>1</v>
      </c>
      <c r="F3635" s="75">
        <f t="shared" si="168"/>
        <v>0.83982338481057062</v>
      </c>
      <c r="G3635" s="26">
        <f t="shared" si="169"/>
        <v>0.59233021956767806</v>
      </c>
      <c r="H3635" s="26">
        <f t="shared" si="170"/>
        <v>0.49745276992291593</v>
      </c>
    </row>
    <row r="3636" spans="1:8" x14ac:dyDescent="0.25">
      <c r="A3636" s="12">
        <f>Riesgo!C3640</f>
        <v>0.25557045957694136</v>
      </c>
      <c r="F3636" s="75">
        <f t="shared" si="168"/>
        <v>9.5393844387512E-2</v>
      </c>
      <c r="G3636" s="26">
        <f t="shared" si="169"/>
        <v>8.6808260520187879E-4</v>
      </c>
      <c r="H3636" s="26">
        <f t="shared" si="170"/>
        <v>8.2809736956134029E-5</v>
      </c>
    </row>
    <row r="3637" spans="1:8" x14ac:dyDescent="0.25">
      <c r="A3637" s="12">
        <f>Riesgo!C3641</f>
        <v>0.40092562621242495</v>
      </c>
      <c r="F3637" s="75">
        <f t="shared" si="168"/>
        <v>0.24074901102299559</v>
      </c>
      <c r="G3637" s="26">
        <f t="shared" si="169"/>
        <v>1.3953833457590988E-2</v>
      </c>
      <c r="H3637" s="26">
        <f t="shared" si="170"/>
        <v>3.3593716048946174E-3</v>
      </c>
    </row>
    <row r="3638" spans="1:8" x14ac:dyDescent="0.25">
      <c r="A3638" s="12">
        <f>Riesgo!C3642</f>
        <v>0</v>
      </c>
      <c r="F3638" s="75">
        <f t="shared" si="168"/>
        <v>-0.16017661518942936</v>
      </c>
      <c r="G3638" s="26">
        <f t="shared" si="169"/>
        <v>0</v>
      </c>
      <c r="H3638" s="26">
        <f t="shared" si="170"/>
        <v>0</v>
      </c>
    </row>
    <row r="3639" spans="1:8" x14ac:dyDescent="0.25">
      <c r="A3639" s="12">
        <f>Riesgo!C3643</f>
        <v>0</v>
      </c>
      <c r="F3639" s="75">
        <f t="shared" si="168"/>
        <v>-0.16017661518942936</v>
      </c>
      <c r="G3639" s="26">
        <f t="shared" si="169"/>
        <v>0</v>
      </c>
      <c r="H3639" s="26">
        <f t="shared" si="170"/>
        <v>0</v>
      </c>
    </row>
    <row r="3640" spans="1:8" x14ac:dyDescent="0.25">
      <c r="A3640" s="12">
        <f>Riesgo!C3644</f>
        <v>0.18533003991779556</v>
      </c>
      <c r="F3640" s="75">
        <f t="shared" si="168"/>
        <v>2.5153424728366208E-2</v>
      </c>
      <c r="G3640" s="26">
        <f t="shared" si="169"/>
        <v>1.5914440413219484E-5</v>
      </c>
      <c r="H3640" s="26">
        <f t="shared" si="170"/>
        <v>4.0030267902798558E-7</v>
      </c>
    </row>
    <row r="3641" spans="1:8" x14ac:dyDescent="0.25">
      <c r="A3641" s="12">
        <f>Riesgo!C3645</f>
        <v>1</v>
      </c>
      <c r="F3641" s="75">
        <f t="shared" si="168"/>
        <v>0.83982338481057062</v>
      </c>
      <c r="G3641" s="26">
        <f t="shared" si="169"/>
        <v>0.59233021956767806</v>
      </c>
      <c r="H3641" s="26">
        <f t="shared" si="170"/>
        <v>0.49745276992291593</v>
      </c>
    </row>
    <row r="3642" spans="1:8" x14ac:dyDescent="0.25">
      <c r="A3642" s="12">
        <f>Riesgo!C3646</f>
        <v>0.21031912925607157</v>
      </c>
      <c r="F3642" s="75">
        <f t="shared" si="168"/>
        <v>5.0142514066642219E-2</v>
      </c>
      <c r="G3642" s="26">
        <f t="shared" si="169"/>
        <v>1.2607190493319292E-4</v>
      </c>
      <c r="H3642" s="26">
        <f t="shared" si="170"/>
        <v>6.3215622665210056E-6</v>
      </c>
    </row>
    <row r="3643" spans="1:8" x14ac:dyDescent="0.25">
      <c r="A3643" s="12">
        <f>Riesgo!C3647</f>
        <v>0</v>
      </c>
      <c r="F3643" s="75">
        <f t="shared" si="168"/>
        <v>-0.16017661518942936</v>
      </c>
      <c r="G3643" s="26">
        <f t="shared" si="169"/>
        <v>0</v>
      </c>
      <c r="H3643" s="26">
        <f t="shared" si="170"/>
        <v>0</v>
      </c>
    </row>
    <row r="3644" spans="1:8" x14ac:dyDescent="0.25">
      <c r="A3644" s="12">
        <f>Riesgo!C3648</f>
        <v>0</v>
      </c>
      <c r="F3644" s="75">
        <f t="shared" si="168"/>
        <v>-0.16017661518942936</v>
      </c>
      <c r="G3644" s="26">
        <f t="shared" si="169"/>
        <v>0</v>
      </c>
      <c r="H3644" s="26">
        <f t="shared" si="170"/>
        <v>0</v>
      </c>
    </row>
    <row r="3645" spans="1:8" x14ac:dyDescent="0.25">
      <c r="A3645" s="12">
        <f>Riesgo!C3649</f>
        <v>0</v>
      </c>
      <c r="F3645" s="75">
        <f t="shared" si="168"/>
        <v>-0.16017661518942936</v>
      </c>
      <c r="G3645" s="26">
        <f t="shared" si="169"/>
        <v>0</v>
      </c>
      <c r="H3645" s="26">
        <f t="shared" si="170"/>
        <v>0</v>
      </c>
    </row>
    <row r="3646" spans="1:8" x14ac:dyDescent="0.25">
      <c r="A3646" s="12">
        <f>Riesgo!C3650</f>
        <v>0</v>
      </c>
      <c r="F3646" s="75">
        <f t="shared" si="168"/>
        <v>-0.16017661518942936</v>
      </c>
      <c r="G3646" s="26">
        <f t="shared" si="169"/>
        <v>0</v>
      </c>
      <c r="H3646" s="26">
        <f t="shared" si="170"/>
        <v>0</v>
      </c>
    </row>
    <row r="3647" spans="1:8" x14ac:dyDescent="0.25">
      <c r="A3647" s="12">
        <f>Riesgo!C3651</f>
        <v>0.16762864191793295</v>
      </c>
      <c r="F3647" s="75">
        <f t="shared" si="168"/>
        <v>7.4520267285035913E-3</v>
      </c>
      <c r="G3647" s="26">
        <f t="shared" si="169"/>
        <v>4.1383118231013216E-7</v>
      </c>
      <c r="H3647" s="26">
        <f t="shared" si="170"/>
        <v>3.0838810316633474E-9</v>
      </c>
    </row>
    <row r="3648" spans="1:8" x14ac:dyDescent="0.25">
      <c r="A3648" s="12">
        <f>Riesgo!C3652</f>
        <v>0.85686250717351087</v>
      </c>
      <c r="F3648" s="75">
        <f t="shared" si="168"/>
        <v>0.69668589198408148</v>
      </c>
      <c r="G3648" s="26">
        <f t="shared" si="169"/>
        <v>0.33815128977179409</v>
      </c>
      <c r="H3648" s="26">
        <f t="shared" si="170"/>
        <v>0.23558523294023001</v>
      </c>
    </row>
    <row r="3649" spans="1:8" x14ac:dyDescent="0.25">
      <c r="A3649" s="12">
        <f>Riesgo!C3653</f>
        <v>0</v>
      </c>
      <c r="F3649" s="75">
        <f t="shared" si="168"/>
        <v>-0.16017661518942936</v>
      </c>
      <c r="G3649" s="26">
        <f t="shared" si="169"/>
        <v>0</v>
      </c>
      <c r="H3649" s="26">
        <f t="shared" si="170"/>
        <v>0</v>
      </c>
    </row>
    <row r="3650" spans="1:8" x14ac:dyDescent="0.25">
      <c r="A3650" s="12">
        <f>Riesgo!C3654</f>
        <v>0</v>
      </c>
      <c r="F3650" s="75">
        <f t="shared" si="168"/>
        <v>-0.16017661518942936</v>
      </c>
      <c r="G3650" s="26">
        <f t="shared" si="169"/>
        <v>0</v>
      </c>
      <c r="H3650" s="26">
        <f t="shared" si="170"/>
        <v>0</v>
      </c>
    </row>
    <row r="3651" spans="1:8" x14ac:dyDescent="0.25">
      <c r="A3651" s="12">
        <f>Riesgo!C3655</f>
        <v>0.27289317272680497</v>
      </c>
      <c r="F3651" s="75">
        <f t="shared" ref="F3651:F3714" si="171">A3651-$D$4</f>
        <v>0.11271655753737561</v>
      </c>
      <c r="G3651" s="26">
        <f t="shared" ref="G3651:G3714" si="172">IF(A3651=0,0,(A3651-D$4)^3)</f>
        <v>1.4320663819470257E-3</v>
      </c>
      <c r="H3651" s="26">
        <f t="shared" ref="H3651:H3714" si="173">IF(A3651=0,0,(A3651-D$4)^4)</f>
        <v>1.6141759273807324E-4</v>
      </c>
    </row>
    <row r="3652" spans="1:8" x14ac:dyDescent="0.25">
      <c r="A3652" s="12">
        <f>Riesgo!C3656</f>
        <v>8.31452625662355E-2</v>
      </c>
      <c r="F3652" s="75">
        <f t="shared" si="171"/>
        <v>-7.7031352623193855E-2</v>
      </c>
      <c r="G3652" s="26">
        <f t="shared" si="172"/>
        <v>-4.5709089620956099E-4</v>
      </c>
      <c r="H3652" s="26">
        <f t="shared" si="173"/>
        <v>3.5210330006770395E-5</v>
      </c>
    </row>
    <row r="3653" spans="1:8" x14ac:dyDescent="0.25">
      <c r="A3653" s="12">
        <f>Riesgo!C3657</f>
        <v>0</v>
      </c>
      <c r="F3653" s="75">
        <f t="shared" si="171"/>
        <v>-0.16017661518942936</v>
      </c>
      <c r="G3653" s="26">
        <f t="shared" si="172"/>
        <v>0</v>
      </c>
      <c r="H3653" s="26">
        <f t="shared" si="173"/>
        <v>0</v>
      </c>
    </row>
    <row r="3654" spans="1:8" x14ac:dyDescent="0.25">
      <c r="A3654" s="12">
        <f>Riesgo!C3658</f>
        <v>0</v>
      </c>
      <c r="F3654" s="75">
        <f t="shared" si="171"/>
        <v>-0.16017661518942936</v>
      </c>
      <c r="G3654" s="26">
        <f t="shared" si="172"/>
        <v>0</v>
      </c>
      <c r="H3654" s="26">
        <f t="shared" si="173"/>
        <v>0</v>
      </c>
    </row>
    <row r="3655" spans="1:8" x14ac:dyDescent="0.25">
      <c r="A3655" s="12">
        <f>Riesgo!C3659</f>
        <v>0</v>
      </c>
      <c r="F3655" s="75">
        <f t="shared" si="171"/>
        <v>-0.16017661518942936</v>
      </c>
      <c r="G3655" s="26">
        <f t="shared" si="172"/>
        <v>0</v>
      </c>
      <c r="H3655" s="26">
        <f t="shared" si="173"/>
        <v>0</v>
      </c>
    </row>
    <row r="3656" spans="1:8" x14ac:dyDescent="0.25">
      <c r="A3656" s="12">
        <f>Riesgo!C3660</f>
        <v>0</v>
      </c>
      <c r="F3656" s="75">
        <f t="shared" si="171"/>
        <v>-0.16017661518942936</v>
      </c>
      <c r="G3656" s="26">
        <f t="shared" si="172"/>
        <v>0</v>
      </c>
      <c r="H3656" s="26">
        <f t="shared" si="173"/>
        <v>0</v>
      </c>
    </row>
    <row r="3657" spans="1:8" x14ac:dyDescent="0.25">
      <c r="A3657" s="12">
        <f>Riesgo!C3661</f>
        <v>0.66559994575436576</v>
      </c>
      <c r="F3657" s="75">
        <f t="shared" si="171"/>
        <v>0.50542333056493638</v>
      </c>
      <c r="G3657" s="26">
        <f t="shared" si="172"/>
        <v>0.12911177620911557</v>
      </c>
      <c r="H3657" s="26">
        <f t="shared" si="173"/>
        <v>6.5256103946765912E-2</v>
      </c>
    </row>
    <row r="3658" spans="1:8" x14ac:dyDescent="0.25">
      <c r="A3658" s="12">
        <f>Riesgo!C3662</f>
        <v>0</v>
      </c>
      <c r="F3658" s="75">
        <f t="shared" si="171"/>
        <v>-0.16017661518942936</v>
      </c>
      <c r="G3658" s="26">
        <f t="shared" si="172"/>
        <v>0</v>
      </c>
      <c r="H3658" s="26">
        <f t="shared" si="173"/>
        <v>0</v>
      </c>
    </row>
    <row r="3659" spans="1:8" x14ac:dyDescent="0.25">
      <c r="A3659" s="12">
        <f>Riesgo!C3663</f>
        <v>0</v>
      </c>
      <c r="F3659" s="75">
        <f t="shared" si="171"/>
        <v>-0.16017661518942936</v>
      </c>
      <c r="G3659" s="26">
        <f t="shared" si="172"/>
        <v>0</v>
      </c>
      <c r="H3659" s="26">
        <f t="shared" si="173"/>
        <v>0</v>
      </c>
    </row>
    <row r="3660" spans="1:8" x14ac:dyDescent="0.25">
      <c r="A3660" s="12">
        <f>Riesgo!C3664</f>
        <v>0</v>
      </c>
      <c r="F3660" s="75">
        <f t="shared" si="171"/>
        <v>-0.16017661518942936</v>
      </c>
      <c r="G3660" s="26">
        <f t="shared" si="172"/>
        <v>0</v>
      </c>
      <c r="H3660" s="26">
        <f t="shared" si="173"/>
        <v>0</v>
      </c>
    </row>
    <row r="3661" spans="1:8" x14ac:dyDescent="0.25">
      <c r="A3661" s="12">
        <f>Riesgo!C3665</f>
        <v>3.8043781420613716E-2</v>
      </c>
      <c r="F3661" s="75">
        <f t="shared" si="171"/>
        <v>-0.12213283376881565</v>
      </c>
      <c r="G3661" s="26">
        <f t="shared" si="172"/>
        <v>-1.8217857537894931E-3</v>
      </c>
      <c r="H3661" s="26">
        <f t="shared" si="173"/>
        <v>2.2249985662996867E-4</v>
      </c>
    </row>
    <row r="3662" spans="1:8" x14ac:dyDescent="0.25">
      <c r="A3662" s="12">
        <f>Riesgo!C3666</f>
        <v>8.8764265875309528E-2</v>
      </c>
      <c r="F3662" s="75">
        <f t="shared" si="171"/>
        <v>-7.1412349314119827E-2</v>
      </c>
      <c r="G3662" s="26">
        <f t="shared" si="172"/>
        <v>-3.6418324559680507E-4</v>
      </c>
      <c r="H3662" s="26">
        <f t="shared" si="173"/>
        <v>2.6007181148908936E-5</v>
      </c>
    </row>
    <row r="3663" spans="1:8" x14ac:dyDescent="0.25">
      <c r="A3663" s="12">
        <f>Riesgo!C3667</f>
        <v>0.11360522946169142</v>
      </c>
      <c r="F3663" s="75">
        <f t="shared" si="171"/>
        <v>-4.6571385727737932E-2</v>
      </c>
      <c r="G3663" s="26">
        <f t="shared" si="172"/>
        <v>-1.0100839761431653E-4</v>
      </c>
      <c r="H3663" s="26">
        <f t="shared" si="173"/>
        <v>4.7041010470370599E-6</v>
      </c>
    </row>
    <row r="3664" spans="1:8" x14ac:dyDescent="0.25">
      <c r="A3664" s="12">
        <f>Riesgo!C3668</f>
        <v>0.13298933147452771</v>
      </c>
      <c r="F3664" s="75">
        <f t="shared" si="171"/>
        <v>-2.7187283714901644E-2</v>
      </c>
      <c r="G3664" s="26">
        <f t="shared" si="172"/>
        <v>-2.009543714388101E-5</v>
      </c>
      <c r="H3664" s="26">
        <f t="shared" si="173"/>
        <v>5.4634035100566581E-7</v>
      </c>
    </row>
    <row r="3665" spans="1:8" x14ac:dyDescent="0.25">
      <c r="A3665" s="12">
        <f>Riesgo!C3669</f>
        <v>0</v>
      </c>
      <c r="F3665" s="75">
        <f t="shared" si="171"/>
        <v>-0.16017661518942936</v>
      </c>
      <c r="G3665" s="26">
        <f t="shared" si="172"/>
        <v>0</v>
      </c>
      <c r="H3665" s="26">
        <f t="shared" si="173"/>
        <v>0</v>
      </c>
    </row>
    <row r="3666" spans="1:8" x14ac:dyDescent="0.25">
      <c r="A3666" s="12">
        <f>Riesgo!C3670</f>
        <v>0</v>
      </c>
      <c r="F3666" s="75">
        <f t="shared" si="171"/>
        <v>-0.16017661518942936</v>
      </c>
      <c r="G3666" s="26">
        <f t="shared" si="172"/>
        <v>0</v>
      </c>
      <c r="H3666" s="26">
        <f t="shared" si="173"/>
        <v>0</v>
      </c>
    </row>
    <row r="3667" spans="1:8" x14ac:dyDescent="0.25">
      <c r="A3667" s="12">
        <f>Riesgo!C3671</f>
        <v>0</v>
      </c>
      <c r="F3667" s="75">
        <f t="shared" si="171"/>
        <v>-0.16017661518942936</v>
      </c>
      <c r="G3667" s="26">
        <f t="shared" si="172"/>
        <v>0</v>
      </c>
      <c r="H3667" s="26">
        <f t="shared" si="173"/>
        <v>0</v>
      </c>
    </row>
    <row r="3668" spans="1:8" x14ac:dyDescent="0.25">
      <c r="A3668" s="12">
        <f>Riesgo!C3672</f>
        <v>0</v>
      </c>
      <c r="F3668" s="75">
        <f t="shared" si="171"/>
        <v>-0.16017661518942936</v>
      </c>
      <c r="G3668" s="26">
        <f t="shared" si="172"/>
        <v>0</v>
      </c>
      <c r="H3668" s="26">
        <f t="shared" si="173"/>
        <v>0</v>
      </c>
    </row>
    <row r="3669" spans="1:8" x14ac:dyDescent="0.25">
      <c r="A3669" s="12">
        <f>Riesgo!C3673</f>
        <v>0</v>
      </c>
      <c r="F3669" s="75">
        <f t="shared" si="171"/>
        <v>-0.16017661518942936</v>
      </c>
      <c r="G3669" s="26">
        <f t="shared" si="172"/>
        <v>0</v>
      </c>
      <c r="H3669" s="26">
        <f t="shared" si="173"/>
        <v>0</v>
      </c>
    </row>
    <row r="3670" spans="1:8" x14ac:dyDescent="0.25">
      <c r="A3670" s="12">
        <f>Riesgo!C3674</f>
        <v>0</v>
      </c>
      <c r="F3670" s="75">
        <f t="shared" si="171"/>
        <v>-0.16017661518942936</v>
      </c>
      <c r="G3670" s="26">
        <f t="shared" si="172"/>
        <v>0</v>
      </c>
      <c r="H3670" s="26">
        <f t="shared" si="173"/>
        <v>0</v>
      </c>
    </row>
    <row r="3671" spans="1:8" x14ac:dyDescent="0.25">
      <c r="A3671" s="12">
        <f>Riesgo!C3675</f>
        <v>0</v>
      </c>
      <c r="F3671" s="75">
        <f t="shared" si="171"/>
        <v>-0.16017661518942936</v>
      </c>
      <c r="G3671" s="26">
        <f t="shared" si="172"/>
        <v>0</v>
      </c>
      <c r="H3671" s="26">
        <f t="shared" si="173"/>
        <v>0</v>
      </c>
    </row>
    <row r="3672" spans="1:8" x14ac:dyDescent="0.25">
      <c r="A3672" s="12">
        <f>Riesgo!C3676</f>
        <v>0.61531950870266883</v>
      </c>
      <c r="F3672" s="75">
        <f t="shared" si="171"/>
        <v>0.45514289351323944</v>
      </c>
      <c r="G3672" s="26">
        <f t="shared" si="172"/>
        <v>9.428515046298197E-2</v>
      </c>
      <c r="H3672" s="26">
        <f t="shared" si="173"/>
        <v>4.291321619705276E-2</v>
      </c>
    </row>
    <row r="3673" spans="1:8" x14ac:dyDescent="0.25">
      <c r="A3673" s="12">
        <f>Riesgo!C3677</f>
        <v>0.3205577126936987</v>
      </c>
      <c r="F3673" s="75">
        <f t="shared" si="171"/>
        <v>0.16038109750426935</v>
      </c>
      <c r="G3673" s="26">
        <f t="shared" si="172"/>
        <v>4.125338056624424E-3</v>
      </c>
      <c r="H3673" s="26">
        <f t="shared" si="173"/>
        <v>6.6162624509755478E-4</v>
      </c>
    </row>
    <row r="3674" spans="1:8" x14ac:dyDescent="0.25">
      <c r="A3674" s="12">
        <f>Riesgo!C3678</f>
        <v>0</v>
      </c>
      <c r="F3674" s="75">
        <f t="shared" si="171"/>
        <v>-0.16017661518942936</v>
      </c>
      <c r="G3674" s="26">
        <f t="shared" si="172"/>
        <v>0</v>
      </c>
      <c r="H3674" s="26">
        <f t="shared" si="173"/>
        <v>0</v>
      </c>
    </row>
    <row r="3675" spans="1:8" x14ac:dyDescent="0.25">
      <c r="A3675" s="12">
        <f>Riesgo!C3679</f>
        <v>0</v>
      </c>
      <c r="F3675" s="75">
        <f t="shared" si="171"/>
        <v>-0.16017661518942936</v>
      </c>
      <c r="G3675" s="26">
        <f t="shared" si="172"/>
        <v>0</v>
      </c>
      <c r="H3675" s="26">
        <f t="shared" si="173"/>
        <v>0</v>
      </c>
    </row>
    <row r="3676" spans="1:8" x14ac:dyDescent="0.25">
      <c r="A3676" s="12">
        <f>Riesgo!C3680</f>
        <v>0</v>
      </c>
      <c r="F3676" s="75">
        <f t="shared" si="171"/>
        <v>-0.16017661518942936</v>
      </c>
      <c r="G3676" s="26">
        <f t="shared" si="172"/>
        <v>0</v>
      </c>
      <c r="H3676" s="26">
        <f t="shared" si="173"/>
        <v>0</v>
      </c>
    </row>
    <row r="3677" spans="1:8" x14ac:dyDescent="0.25">
      <c r="A3677" s="12">
        <f>Riesgo!C3681</f>
        <v>0.26422807305484197</v>
      </c>
      <c r="F3677" s="75">
        <f t="shared" si="171"/>
        <v>0.10405145786541262</v>
      </c>
      <c r="G3677" s="26">
        <f t="shared" si="172"/>
        <v>1.1265345311016813E-3</v>
      </c>
      <c r="H3677" s="26">
        <f t="shared" si="173"/>
        <v>1.1721756029685894E-4</v>
      </c>
    </row>
    <row r="3678" spans="1:8" x14ac:dyDescent="0.25">
      <c r="A3678" s="12">
        <f>Riesgo!C3682</f>
        <v>6.0430853307739847E-2</v>
      </c>
      <c r="F3678" s="75">
        <f t="shared" si="171"/>
        <v>-9.9745761881689515E-2</v>
      </c>
      <c r="G3678" s="26">
        <f t="shared" si="172"/>
        <v>-9.9239223112373141E-4</v>
      </c>
      <c r="H3678" s="26">
        <f t="shared" si="173"/>
        <v>9.8986919178906306E-5</v>
      </c>
    </row>
    <row r="3679" spans="1:8" x14ac:dyDescent="0.25">
      <c r="A3679" s="12">
        <f>Riesgo!C3683</f>
        <v>0</v>
      </c>
      <c r="F3679" s="75">
        <f t="shared" si="171"/>
        <v>-0.16017661518942936</v>
      </c>
      <c r="G3679" s="26">
        <f t="shared" si="172"/>
        <v>0</v>
      </c>
      <c r="H3679" s="26">
        <f t="shared" si="173"/>
        <v>0</v>
      </c>
    </row>
    <row r="3680" spans="1:8" x14ac:dyDescent="0.25">
      <c r="A3680" s="12">
        <f>Riesgo!C3684</f>
        <v>0</v>
      </c>
      <c r="F3680" s="75">
        <f t="shared" si="171"/>
        <v>-0.16017661518942936</v>
      </c>
      <c r="G3680" s="26">
        <f t="shared" si="172"/>
        <v>0</v>
      </c>
      <c r="H3680" s="26">
        <f t="shared" si="173"/>
        <v>0</v>
      </c>
    </row>
    <row r="3681" spans="1:8" x14ac:dyDescent="0.25">
      <c r="A3681" s="12">
        <f>Riesgo!C3685</f>
        <v>0</v>
      </c>
      <c r="F3681" s="75">
        <f t="shared" si="171"/>
        <v>-0.16017661518942936</v>
      </c>
      <c r="G3681" s="26">
        <f t="shared" si="172"/>
        <v>0</v>
      </c>
      <c r="H3681" s="26">
        <f t="shared" si="173"/>
        <v>0</v>
      </c>
    </row>
    <row r="3682" spans="1:8" x14ac:dyDescent="0.25">
      <c r="A3682" s="12">
        <f>Riesgo!C3686</f>
        <v>0</v>
      </c>
      <c r="F3682" s="75">
        <f t="shared" si="171"/>
        <v>-0.16017661518942936</v>
      </c>
      <c r="G3682" s="26">
        <f t="shared" si="172"/>
        <v>0</v>
      </c>
      <c r="H3682" s="26">
        <f t="shared" si="173"/>
        <v>0</v>
      </c>
    </row>
    <row r="3683" spans="1:8" x14ac:dyDescent="0.25">
      <c r="A3683" s="12">
        <f>Riesgo!C3687</f>
        <v>2.9025607416891339E-2</v>
      </c>
      <c r="F3683" s="75">
        <f t="shared" si="171"/>
        <v>-0.13115100777253802</v>
      </c>
      <c r="G3683" s="26">
        <f t="shared" si="172"/>
        <v>-2.2558742983125727E-3</v>
      </c>
      <c r="H3683" s="26">
        <f t="shared" si="173"/>
        <v>2.9586018763186095E-4</v>
      </c>
    </row>
    <row r="3684" spans="1:8" x14ac:dyDescent="0.25">
      <c r="A3684" s="12">
        <f>Riesgo!C3688</f>
        <v>0.15685340057896083</v>
      </c>
      <c r="F3684" s="75">
        <f t="shared" si="171"/>
        <v>-3.3232146104685278E-3</v>
      </c>
      <c r="G3684" s="26">
        <f t="shared" si="172"/>
        <v>-3.6700769124359618E-8</v>
      </c>
      <c r="H3684" s="26">
        <f t="shared" si="173"/>
        <v>1.2196453216950414E-10</v>
      </c>
    </row>
    <row r="3685" spans="1:8" x14ac:dyDescent="0.25">
      <c r="A3685" s="12">
        <f>Riesgo!C3689</f>
        <v>0</v>
      </c>
      <c r="F3685" s="75">
        <f t="shared" si="171"/>
        <v>-0.16017661518942936</v>
      </c>
      <c r="G3685" s="26">
        <f t="shared" si="172"/>
        <v>0</v>
      </c>
      <c r="H3685" s="26">
        <f t="shared" si="173"/>
        <v>0</v>
      </c>
    </row>
    <row r="3686" spans="1:8" x14ac:dyDescent="0.25">
      <c r="A3686" s="12">
        <f>Riesgo!C3690</f>
        <v>0.47296568784392246</v>
      </c>
      <c r="F3686" s="75">
        <f t="shared" si="171"/>
        <v>0.31278907265449307</v>
      </c>
      <c r="G3686" s="26">
        <f t="shared" si="172"/>
        <v>3.0602345743713899E-2</v>
      </c>
      <c r="H3686" s="26">
        <f t="shared" si="173"/>
        <v>9.5720793462284424E-3</v>
      </c>
    </row>
    <row r="3687" spans="1:8" x14ac:dyDescent="0.25">
      <c r="A3687" s="12">
        <f>Riesgo!C3691</f>
        <v>0</v>
      </c>
      <c r="F3687" s="75">
        <f t="shared" si="171"/>
        <v>-0.16017661518942936</v>
      </c>
      <c r="G3687" s="26">
        <f t="shared" si="172"/>
        <v>0</v>
      </c>
      <c r="H3687" s="26">
        <f t="shared" si="173"/>
        <v>0</v>
      </c>
    </row>
    <row r="3688" spans="1:8" x14ac:dyDescent="0.25">
      <c r="A3688" s="12">
        <f>Riesgo!C3692</f>
        <v>0.31686616900908354</v>
      </c>
      <c r="F3688" s="75">
        <f t="shared" si="171"/>
        <v>0.15668955381965419</v>
      </c>
      <c r="G3688" s="26">
        <f t="shared" si="172"/>
        <v>3.8469817998694989E-3</v>
      </c>
      <c r="H3688" s="26">
        <f t="shared" si="173"/>
        <v>6.0278186177388201E-4</v>
      </c>
    </row>
    <row r="3689" spans="1:8" x14ac:dyDescent="0.25">
      <c r="A3689" s="12">
        <f>Riesgo!C3693</f>
        <v>0.11111281368745646</v>
      </c>
      <c r="F3689" s="75">
        <f t="shared" si="171"/>
        <v>-4.9063801501972898E-2</v>
      </c>
      <c r="G3689" s="26">
        <f t="shared" si="172"/>
        <v>-1.1810916086127634E-4</v>
      </c>
      <c r="H3689" s="26">
        <f t="shared" si="173"/>
        <v>5.7948844240622489E-6</v>
      </c>
    </row>
    <row r="3690" spans="1:8" x14ac:dyDescent="0.25">
      <c r="A3690" s="12">
        <f>Riesgo!C3694</f>
        <v>0</v>
      </c>
      <c r="F3690" s="75">
        <f t="shared" si="171"/>
        <v>-0.16017661518942936</v>
      </c>
      <c r="G3690" s="26">
        <f t="shared" si="172"/>
        <v>0</v>
      </c>
      <c r="H3690" s="26">
        <f t="shared" si="173"/>
        <v>0</v>
      </c>
    </row>
    <row r="3691" spans="1:8" x14ac:dyDescent="0.25">
      <c r="A3691" s="12">
        <f>Riesgo!C3695</f>
        <v>0.46414842743885648</v>
      </c>
      <c r="F3691" s="75">
        <f t="shared" si="171"/>
        <v>0.30397181224942715</v>
      </c>
      <c r="G3691" s="26">
        <f t="shared" si="172"/>
        <v>2.8086649727135725E-2</v>
      </c>
      <c r="H3691" s="26">
        <f t="shared" si="173"/>
        <v>8.5375498175723243E-3</v>
      </c>
    </row>
    <row r="3692" spans="1:8" x14ac:dyDescent="0.25">
      <c r="A3692" s="12">
        <f>Riesgo!C3696</f>
        <v>0</v>
      </c>
      <c r="F3692" s="75">
        <f t="shared" si="171"/>
        <v>-0.16017661518942936</v>
      </c>
      <c r="G3692" s="26">
        <f t="shared" si="172"/>
        <v>0</v>
      </c>
      <c r="H3692" s="26">
        <f t="shared" si="173"/>
        <v>0</v>
      </c>
    </row>
    <row r="3693" spans="1:8" x14ac:dyDescent="0.25">
      <c r="A3693" s="12">
        <f>Riesgo!C3697</f>
        <v>5.080038145106594E-2</v>
      </c>
      <c r="F3693" s="75">
        <f t="shared" si="171"/>
        <v>-0.10937623373836342</v>
      </c>
      <c r="G3693" s="26">
        <f t="shared" si="172"/>
        <v>-1.3084854398401236E-3</v>
      </c>
      <c r="H3693" s="26">
        <f t="shared" si="173"/>
        <v>1.4311720931119861E-4</v>
      </c>
    </row>
    <row r="3694" spans="1:8" x14ac:dyDescent="0.25">
      <c r="A3694" s="12">
        <f>Riesgo!C3698</f>
        <v>0</v>
      </c>
      <c r="F3694" s="75">
        <f t="shared" si="171"/>
        <v>-0.16017661518942936</v>
      </c>
      <c r="G3694" s="26">
        <f t="shared" si="172"/>
        <v>0</v>
      </c>
      <c r="H3694" s="26">
        <f t="shared" si="173"/>
        <v>0</v>
      </c>
    </row>
    <row r="3695" spans="1:8" x14ac:dyDescent="0.25">
      <c r="A3695" s="12">
        <f>Riesgo!C3699</f>
        <v>0</v>
      </c>
      <c r="F3695" s="75">
        <f t="shared" si="171"/>
        <v>-0.16017661518942936</v>
      </c>
      <c r="G3695" s="26">
        <f t="shared" si="172"/>
        <v>0</v>
      </c>
      <c r="H3695" s="26">
        <f t="shared" si="173"/>
        <v>0</v>
      </c>
    </row>
    <row r="3696" spans="1:8" x14ac:dyDescent="0.25">
      <c r="A3696" s="12">
        <f>Riesgo!C3700</f>
        <v>0</v>
      </c>
      <c r="F3696" s="75">
        <f t="shared" si="171"/>
        <v>-0.16017661518942936</v>
      </c>
      <c r="G3696" s="26">
        <f t="shared" si="172"/>
        <v>0</v>
      </c>
      <c r="H3696" s="26">
        <f t="shared" si="173"/>
        <v>0</v>
      </c>
    </row>
    <row r="3697" spans="1:8" x14ac:dyDescent="0.25">
      <c r="A3697" s="12">
        <f>Riesgo!C3701</f>
        <v>5.6713036215496102E-2</v>
      </c>
      <c r="F3697" s="75">
        <f t="shared" si="171"/>
        <v>-0.10346357897393325</v>
      </c>
      <c r="G3697" s="26">
        <f t="shared" si="172"/>
        <v>-1.1075478334177363E-3</v>
      </c>
      <c r="H3697" s="26">
        <f t="shared" si="173"/>
        <v>1.1459086273022462E-4</v>
      </c>
    </row>
    <row r="3698" spans="1:8" x14ac:dyDescent="0.25">
      <c r="A3698" s="12">
        <f>Riesgo!C3702</f>
        <v>0.37939347934055451</v>
      </c>
      <c r="F3698" s="75">
        <f t="shared" si="171"/>
        <v>0.21921686415112515</v>
      </c>
      <c r="G3698" s="26">
        <f t="shared" si="172"/>
        <v>1.0534692973604922E-2</v>
      </c>
      <c r="H3698" s="26">
        <f t="shared" si="173"/>
        <v>2.3093823584685626E-3</v>
      </c>
    </row>
    <row r="3699" spans="1:8" x14ac:dyDescent="0.25">
      <c r="A3699" s="12">
        <f>Riesgo!C3703</f>
        <v>0.50911435896494128</v>
      </c>
      <c r="F3699" s="75">
        <f t="shared" si="171"/>
        <v>0.3489377437755119</v>
      </c>
      <c r="G3699" s="26">
        <f t="shared" si="172"/>
        <v>4.2485804446563927E-2</v>
      </c>
      <c r="H3699" s="26">
        <f t="shared" si="173"/>
        <v>1.4824900746071627E-2</v>
      </c>
    </row>
    <row r="3700" spans="1:8" x14ac:dyDescent="0.25">
      <c r="A3700" s="12">
        <f>Riesgo!C3704</f>
        <v>0</v>
      </c>
      <c r="F3700" s="75">
        <f t="shared" si="171"/>
        <v>-0.16017661518942936</v>
      </c>
      <c r="G3700" s="26">
        <f t="shared" si="172"/>
        <v>0</v>
      </c>
      <c r="H3700" s="26">
        <f t="shared" si="173"/>
        <v>0</v>
      </c>
    </row>
    <row r="3701" spans="1:8" x14ac:dyDescent="0.25">
      <c r="A3701" s="12">
        <f>Riesgo!C3705</f>
        <v>0.85335909869803195</v>
      </c>
      <c r="F3701" s="75">
        <f t="shared" si="171"/>
        <v>0.69318248350860256</v>
      </c>
      <c r="G3701" s="26">
        <f t="shared" si="172"/>
        <v>0.33307553880482543</v>
      </c>
      <c r="H3701" s="26">
        <f t="shared" si="173"/>
        <v>0.23088212918469481</v>
      </c>
    </row>
    <row r="3702" spans="1:8" x14ac:dyDescent="0.25">
      <c r="A3702" s="12">
        <f>Riesgo!C3706</f>
        <v>0</v>
      </c>
      <c r="F3702" s="75">
        <f t="shared" si="171"/>
        <v>-0.16017661518942936</v>
      </c>
      <c r="G3702" s="26">
        <f t="shared" si="172"/>
        <v>0</v>
      </c>
      <c r="H3702" s="26">
        <f t="shared" si="173"/>
        <v>0</v>
      </c>
    </row>
    <row r="3703" spans="1:8" x14ac:dyDescent="0.25">
      <c r="A3703" s="12">
        <f>Riesgo!C3707</f>
        <v>0</v>
      </c>
      <c r="F3703" s="75">
        <f t="shared" si="171"/>
        <v>-0.16017661518942936</v>
      </c>
      <c r="G3703" s="26">
        <f t="shared" si="172"/>
        <v>0</v>
      </c>
      <c r="H3703" s="26">
        <f t="shared" si="173"/>
        <v>0</v>
      </c>
    </row>
    <row r="3704" spans="1:8" x14ac:dyDescent="0.25">
      <c r="A3704" s="12">
        <f>Riesgo!C3708</f>
        <v>0</v>
      </c>
      <c r="F3704" s="75">
        <f t="shared" si="171"/>
        <v>-0.16017661518942936</v>
      </c>
      <c r="G3704" s="26">
        <f t="shared" si="172"/>
        <v>0</v>
      </c>
      <c r="H3704" s="26">
        <f t="shared" si="173"/>
        <v>0</v>
      </c>
    </row>
    <row r="3705" spans="1:8" x14ac:dyDescent="0.25">
      <c r="A3705" s="12">
        <f>Riesgo!C3709</f>
        <v>0</v>
      </c>
      <c r="F3705" s="75">
        <f t="shared" si="171"/>
        <v>-0.16017661518942936</v>
      </c>
      <c r="G3705" s="26">
        <f t="shared" si="172"/>
        <v>0</v>
      </c>
      <c r="H3705" s="26">
        <f t="shared" si="173"/>
        <v>0</v>
      </c>
    </row>
    <row r="3706" spans="1:8" x14ac:dyDescent="0.25">
      <c r="A3706" s="12">
        <f>Riesgo!C3710</f>
        <v>0</v>
      </c>
      <c r="F3706" s="75">
        <f t="shared" si="171"/>
        <v>-0.16017661518942936</v>
      </c>
      <c r="G3706" s="26">
        <f t="shared" si="172"/>
        <v>0</v>
      </c>
      <c r="H3706" s="26">
        <f t="shared" si="173"/>
        <v>0</v>
      </c>
    </row>
    <row r="3707" spans="1:8" x14ac:dyDescent="0.25">
      <c r="A3707" s="12">
        <f>Riesgo!C3711</f>
        <v>0.18539094746379955</v>
      </c>
      <c r="F3707" s="75">
        <f t="shared" si="171"/>
        <v>2.5214332274370199E-2</v>
      </c>
      <c r="G3707" s="26">
        <f t="shared" si="172"/>
        <v>1.6030328234797304E-5</v>
      </c>
      <c r="H3707" s="26">
        <f t="shared" si="173"/>
        <v>4.0419402257939748E-7</v>
      </c>
    </row>
    <row r="3708" spans="1:8" x14ac:dyDescent="0.25">
      <c r="A3708" s="12">
        <f>Riesgo!C3712</f>
        <v>0.34312043104461432</v>
      </c>
      <c r="F3708" s="75">
        <f t="shared" si="171"/>
        <v>0.18294381585518496</v>
      </c>
      <c r="G3708" s="26">
        <f t="shared" si="172"/>
        <v>6.1228440803508264E-3</v>
      </c>
      <c r="H3708" s="26">
        <f t="shared" si="173"/>
        <v>1.1201364599457109E-3</v>
      </c>
    </row>
    <row r="3709" spans="1:8" x14ac:dyDescent="0.25">
      <c r="A3709" s="12">
        <f>Riesgo!C3713</f>
        <v>0.10341548832436656</v>
      </c>
      <c r="F3709" s="75">
        <f t="shared" si="171"/>
        <v>-5.6761126865062794E-2</v>
      </c>
      <c r="G3709" s="26">
        <f t="shared" si="172"/>
        <v>-1.8287444724763221E-4</v>
      </c>
      <c r="H3709" s="26">
        <f t="shared" si="173"/>
        <v>1.0380159700601085E-5</v>
      </c>
    </row>
    <row r="3710" spans="1:8" x14ac:dyDescent="0.25">
      <c r="A3710" s="12">
        <f>Riesgo!C3714</f>
        <v>0.7272055518448225</v>
      </c>
      <c r="F3710" s="75">
        <f t="shared" si="171"/>
        <v>0.56702893665539311</v>
      </c>
      <c r="G3710" s="26">
        <f t="shared" si="172"/>
        <v>0.18231217287353962</v>
      </c>
      <c r="H3710" s="26">
        <f t="shared" si="173"/>
        <v>0.10337627752381737</v>
      </c>
    </row>
    <row r="3711" spans="1:8" x14ac:dyDescent="0.25">
      <c r="A3711" s="12">
        <f>Riesgo!C3715</f>
        <v>0</v>
      </c>
      <c r="F3711" s="75">
        <f t="shared" si="171"/>
        <v>-0.16017661518942936</v>
      </c>
      <c r="G3711" s="26">
        <f t="shared" si="172"/>
        <v>0</v>
      </c>
      <c r="H3711" s="26">
        <f t="shared" si="173"/>
        <v>0</v>
      </c>
    </row>
    <row r="3712" spans="1:8" x14ac:dyDescent="0.25">
      <c r="A3712" s="12">
        <f>Riesgo!C3716</f>
        <v>0</v>
      </c>
      <c r="F3712" s="75">
        <f t="shared" si="171"/>
        <v>-0.16017661518942936</v>
      </c>
      <c r="G3712" s="26">
        <f t="shared" si="172"/>
        <v>0</v>
      </c>
      <c r="H3712" s="26">
        <f t="shared" si="173"/>
        <v>0</v>
      </c>
    </row>
    <row r="3713" spans="1:8" x14ac:dyDescent="0.25">
      <c r="A3713" s="12">
        <f>Riesgo!C3717</f>
        <v>0</v>
      </c>
      <c r="F3713" s="75">
        <f t="shared" si="171"/>
        <v>-0.16017661518942936</v>
      </c>
      <c r="G3713" s="26">
        <f t="shared" si="172"/>
        <v>0</v>
      </c>
      <c r="H3713" s="26">
        <f t="shared" si="173"/>
        <v>0</v>
      </c>
    </row>
    <row r="3714" spans="1:8" x14ac:dyDescent="0.25">
      <c r="A3714" s="12">
        <f>Riesgo!C3718</f>
        <v>0</v>
      </c>
      <c r="F3714" s="75">
        <f t="shared" si="171"/>
        <v>-0.16017661518942936</v>
      </c>
      <c r="G3714" s="26">
        <f t="shared" si="172"/>
        <v>0</v>
      </c>
      <c r="H3714" s="26">
        <f t="shared" si="173"/>
        <v>0</v>
      </c>
    </row>
    <row r="3715" spans="1:8" x14ac:dyDescent="0.25">
      <c r="A3715" s="12">
        <f>Riesgo!C3719</f>
        <v>0</v>
      </c>
      <c r="F3715" s="75">
        <f t="shared" ref="F3715:F3778" si="174">A3715-$D$4</f>
        <v>-0.16017661518942936</v>
      </c>
      <c r="G3715" s="26">
        <f t="shared" ref="G3715:G3778" si="175">IF(A3715=0,0,(A3715-D$4)^3)</f>
        <v>0</v>
      </c>
      <c r="H3715" s="26">
        <f t="shared" ref="H3715:H3778" si="176">IF(A3715=0,0,(A3715-D$4)^4)</f>
        <v>0</v>
      </c>
    </row>
    <row r="3716" spans="1:8" x14ac:dyDescent="0.25">
      <c r="A3716" s="12">
        <f>Riesgo!C3720</f>
        <v>0</v>
      </c>
      <c r="F3716" s="75">
        <f t="shared" si="174"/>
        <v>-0.16017661518942936</v>
      </c>
      <c r="G3716" s="26">
        <f t="shared" si="175"/>
        <v>0</v>
      </c>
      <c r="H3716" s="26">
        <f t="shared" si="176"/>
        <v>0</v>
      </c>
    </row>
    <row r="3717" spans="1:8" x14ac:dyDescent="0.25">
      <c r="A3717" s="12">
        <f>Riesgo!C3721</f>
        <v>0</v>
      </c>
      <c r="F3717" s="75">
        <f t="shared" si="174"/>
        <v>-0.16017661518942936</v>
      </c>
      <c r="G3717" s="26">
        <f t="shared" si="175"/>
        <v>0</v>
      </c>
      <c r="H3717" s="26">
        <f t="shared" si="176"/>
        <v>0</v>
      </c>
    </row>
    <row r="3718" spans="1:8" x14ac:dyDescent="0.25">
      <c r="A3718" s="12">
        <f>Riesgo!C3722</f>
        <v>0.2284560016165155</v>
      </c>
      <c r="F3718" s="75">
        <f t="shared" si="174"/>
        <v>6.8279386427086142E-2</v>
      </c>
      <c r="G3718" s="26">
        <f t="shared" si="175"/>
        <v>3.1832359390677312E-4</v>
      </c>
      <c r="H3718" s="26">
        <f t="shared" si="176"/>
        <v>2.1734939677219403E-5</v>
      </c>
    </row>
    <row r="3719" spans="1:8" x14ac:dyDescent="0.25">
      <c r="A3719" s="12">
        <f>Riesgo!C3723</f>
        <v>0.18765434450469912</v>
      </c>
      <c r="F3719" s="75">
        <f t="shared" si="174"/>
        <v>2.7477729315269761E-2</v>
      </c>
      <c r="G3719" s="26">
        <f t="shared" si="175"/>
        <v>2.0746389291602746E-5</v>
      </c>
      <c r="H3719" s="26">
        <f t="shared" si="176"/>
        <v>5.7006366922387132E-7</v>
      </c>
    </row>
    <row r="3720" spans="1:8" x14ac:dyDescent="0.25">
      <c r="A3720" s="12">
        <f>Riesgo!C3724</f>
        <v>0</v>
      </c>
      <c r="F3720" s="75">
        <f t="shared" si="174"/>
        <v>-0.16017661518942936</v>
      </c>
      <c r="G3720" s="26">
        <f t="shared" si="175"/>
        <v>0</v>
      </c>
      <c r="H3720" s="26">
        <f t="shared" si="176"/>
        <v>0</v>
      </c>
    </row>
    <row r="3721" spans="1:8" x14ac:dyDescent="0.25">
      <c r="A3721" s="12">
        <f>Riesgo!C3725</f>
        <v>0.13456978966297034</v>
      </c>
      <c r="F3721" s="75">
        <f t="shared" si="174"/>
        <v>-2.5606825526459015E-2</v>
      </c>
      <c r="G3721" s="26">
        <f t="shared" si="175"/>
        <v>-1.6790639109322444E-5</v>
      </c>
      <c r="H3721" s="26">
        <f t="shared" si="176"/>
        <v>4.2995496615015901E-7</v>
      </c>
    </row>
    <row r="3722" spans="1:8" x14ac:dyDescent="0.25">
      <c r="A3722" s="12">
        <f>Riesgo!C3726</f>
        <v>5.1242585556587249E-2</v>
      </c>
      <c r="F3722" s="75">
        <f t="shared" si="174"/>
        <v>-0.1089340296328421</v>
      </c>
      <c r="G3722" s="26">
        <f t="shared" si="175"/>
        <v>-1.2926790410494973E-3</v>
      </c>
      <c r="H3722" s="26">
        <f t="shared" si="176"/>
        <v>1.4081673696343986E-4</v>
      </c>
    </row>
    <row r="3723" spans="1:8" x14ac:dyDescent="0.25">
      <c r="A3723" s="12">
        <f>Riesgo!C3727</f>
        <v>0</v>
      </c>
      <c r="F3723" s="75">
        <f t="shared" si="174"/>
        <v>-0.16017661518942936</v>
      </c>
      <c r="G3723" s="26">
        <f t="shared" si="175"/>
        <v>0</v>
      </c>
      <c r="H3723" s="26">
        <f t="shared" si="176"/>
        <v>0</v>
      </c>
    </row>
    <row r="3724" spans="1:8" x14ac:dyDescent="0.25">
      <c r="A3724" s="12">
        <f>Riesgo!C3728</f>
        <v>0</v>
      </c>
      <c r="F3724" s="75">
        <f t="shared" si="174"/>
        <v>-0.16017661518942936</v>
      </c>
      <c r="G3724" s="26">
        <f t="shared" si="175"/>
        <v>0</v>
      </c>
      <c r="H3724" s="26">
        <f t="shared" si="176"/>
        <v>0</v>
      </c>
    </row>
    <row r="3725" spans="1:8" x14ac:dyDescent="0.25">
      <c r="A3725" s="12">
        <f>Riesgo!C3729</f>
        <v>0</v>
      </c>
      <c r="F3725" s="75">
        <f t="shared" si="174"/>
        <v>-0.16017661518942936</v>
      </c>
      <c r="G3725" s="26">
        <f t="shared" si="175"/>
        <v>0</v>
      </c>
      <c r="H3725" s="26">
        <f t="shared" si="176"/>
        <v>0</v>
      </c>
    </row>
    <row r="3726" spans="1:8" x14ac:dyDescent="0.25">
      <c r="A3726" s="12">
        <f>Riesgo!C3730</f>
        <v>3.8914054397017547E-2</v>
      </c>
      <c r="F3726" s="75">
        <f t="shared" si="174"/>
        <v>-0.12126256079241181</v>
      </c>
      <c r="G3726" s="26">
        <f t="shared" si="175"/>
        <v>-1.7831185003411697E-3</v>
      </c>
      <c r="H3726" s="26">
        <f t="shared" si="176"/>
        <v>2.1622551554769528E-4</v>
      </c>
    </row>
    <row r="3727" spans="1:8" x14ac:dyDescent="0.25">
      <c r="A3727" s="12">
        <f>Riesgo!C3731</f>
        <v>0.24037746762613615</v>
      </c>
      <c r="F3727" s="75">
        <f t="shared" si="174"/>
        <v>8.0200852436706799E-2</v>
      </c>
      <c r="G3727" s="26">
        <f t="shared" si="175"/>
        <v>5.1586605689581903E-4</v>
      </c>
      <c r="H3727" s="26">
        <f t="shared" si="176"/>
        <v>4.1372897506207371E-5</v>
      </c>
    </row>
    <row r="3728" spans="1:8" x14ac:dyDescent="0.25">
      <c r="A3728" s="12">
        <f>Riesgo!C3732</f>
        <v>0</v>
      </c>
      <c r="F3728" s="75">
        <f t="shared" si="174"/>
        <v>-0.16017661518942936</v>
      </c>
      <c r="G3728" s="26">
        <f t="shared" si="175"/>
        <v>0</v>
      </c>
      <c r="H3728" s="26">
        <f t="shared" si="176"/>
        <v>0</v>
      </c>
    </row>
    <row r="3729" spans="1:8" x14ac:dyDescent="0.25">
      <c r="A3729" s="12">
        <f>Riesgo!C3733</f>
        <v>0</v>
      </c>
      <c r="F3729" s="75">
        <f t="shared" si="174"/>
        <v>-0.16017661518942936</v>
      </c>
      <c r="G3729" s="26">
        <f t="shared" si="175"/>
        <v>0</v>
      </c>
      <c r="H3729" s="26">
        <f t="shared" si="176"/>
        <v>0</v>
      </c>
    </row>
    <row r="3730" spans="1:8" x14ac:dyDescent="0.25">
      <c r="A3730" s="12">
        <f>Riesgo!C3734</f>
        <v>0</v>
      </c>
      <c r="F3730" s="75">
        <f t="shared" si="174"/>
        <v>-0.16017661518942936</v>
      </c>
      <c r="G3730" s="26">
        <f t="shared" si="175"/>
        <v>0</v>
      </c>
      <c r="H3730" s="26">
        <f t="shared" si="176"/>
        <v>0</v>
      </c>
    </row>
    <row r="3731" spans="1:8" x14ac:dyDescent="0.25">
      <c r="A3731" s="12">
        <f>Riesgo!C3735</f>
        <v>0</v>
      </c>
      <c r="F3731" s="75">
        <f t="shared" si="174"/>
        <v>-0.16017661518942936</v>
      </c>
      <c r="G3731" s="26">
        <f t="shared" si="175"/>
        <v>0</v>
      </c>
      <c r="H3731" s="26">
        <f t="shared" si="176"/>
        <v>0</v>
      </c>
    </row>
    <row r="3732" spans="1:8" x14ac:dyDescent="0.25">
      <c r="A3732" s="12">
        <f>Riesgo!C3736</f>
        <v>0</v>
      </c>
      <c r="F3732" s="75">
        <f t="shared" si="174"/>
        <v>-0.16017661518942936</v>
      </c>
      <c r="G3732" s="26">
        <f t="shared" si="175"/>
        <v>0</v>
      </c>
      <c r="H3732" s="26">
        <f t="shared" si="176"/>
        <v>0</v>
      </c>
    </row>
    <row r="3733" spans="1:8" x14ac:dyDescent="0.25">
      <c r="A3733" s="12">
        <f>Riesgo!C3737</f>
        <v>0</v>
      </c>
      <c r="F3733" s="75">
        <f t="shared" si="174"/>
        <v>-0.16017661518942936</v>
      </c>
      <c r="G3733" s="26">
        <f t="shared" si="175"/>
        <v>0</v>
      </c>
      <c r="H3733" s="26">
        <f t="shared" si="176"/>
        <v>0</v>
      </c>
    </row>
    <row r="3734" spans="1:8" x14ac:dyDescent="0.25">
      <c r="A3734" s="12">
        <f>Riesgo!C3738</f>
        <v>0</v>
      </c>
      <c r="F3734" s="75">
        <f t="shared" si="174"/>
        <v>-0.16017661518942936</v>
      </c>
      <c r="G3734" s="26">
        <f t="shared" si="175"/>
        <v>0</v>
      </c>
      <c r="H3734" s="26">
        <f t="shared" si="176"/>
        <v>0</v>
      </c>
    </row>
    <row r="3735" spans="1:8" x14ac:dyDescent="0.25">
      <c r="A3735" s="12">
        <f>Riesgo!C3739</f>
        <v>0.34952060813661628</v>
      </c>
      <c r="F3735" s="75">
        <f t="shared" si="174"/>
        <v>0.18934399294718693</v>
      </c>
      <c r="G3735" s="26">
        <f t="shared" si="175"/>
        <v>6.7881994506652273E-3</v>
      </c>
      <c r="H3735" s="26">
        <f t="shared" si="176"/>
        <v>1.285304788910855E-3</v>
      </c>
    </row>
    <row r="3736" spans="1:8" x14ac:dyDescent="0.25">
      <c r="A3736" s="12">
        <f>Riesgo!C3740</f>
        <v>0</v>
      </c>
      <c r="F3736" s="75">
        <f t="shared" si="174"/>
        <v>-0.16017661518942936</v>
      </c>
      <c r="G3736" s="26">
        <f t="shared" si="175"/>
        <v>0</v>
      </c>
      <c r="H3736" s="26">
        <f t="shared" si="176"/>
        <v>0</v>
      </c>
    </row>
    <row r="3737" spans="1:8" x14ac:dyDescent="0.25">
      <c r="A3737" s="12">
        <f>Riesgo!C3741</f>
        <v>0</v>
      </c>
      <c r="F3737" s="75">
        <f t="shared" si="174"/>
        <v>-0.16017661518942936</v>
      </c>
      <c r="G3737" s="26">
        <f t="shared" si="175"/>
        <v>0</v>
      </c>
      <c r="H3737" s="26">
        <f t="shared" si="176"/>
        <v>0</v>
      </c>
    </row>
    <row r="3738" spans="1:8" x14ac:dyDescent="0.25">
      <c r="A3738" s="12">
        <f>Riesgo!C3742</f>
        <v>0.53471087196365785</v>
      </c>
      <c r="F3738" s="75">
        <f t="shared" si="174"/>
        <v>0.37453425677422847</v>
      </c>
      <c r="G3738" s="26">
        <f t="shared" si="175"/>
        <v>5.2538133506946527E-2</v>
      </c>
      <c r="H3738" s="26">
        <f t="shared" si="176"/>
        <v>1.9677330785329409E-2</v>
      </c>
    </row>
    <row r="3739" spans="1:8" x14ac:dyDescent="0.25">
      <c r="A3739" s="12">
        <f>Riesgo!C3743</f>
        <v>0</v>
      </c>
      <c r="F3739" s="75">
        <f t="shared" si="174"/>
        <v>-0.16017661518942936</v>
      </c>
      <c r="G3739" s="26">
        <f t="shared" si="175"/>
        <v>0</v>
      </c>
      <c r="H3739" s="26">
        <f t="shared" si="176"/>
        <v>0</v>
      </c>
    </row>
    <row r="3740" spans="1:8" x14ac:dyDescent="0.25">
      <c r="A3740" s="12">
        <f>Riesgo!C3744</f>
        <v>0</v>
      </c>
      <c r="F3740" s="75">
        <f t="shared" si="174"/>
        <v>-0.16017661518942936</v>
      </c>
      <c r="G3740" s="26">
        <f t="shared" si="175"/>
        <v>0</v>
      </c>
      <c r="H3740" s="26">
        <f t="shared" si="176"/>
        <v>0</v>
      </c>
    </row>
    <row r="3741" spans="1:8" x14ac:dyDescent="0.25">
      <c r="A3741" s="12">
        <f>Riesgo!C3745</f>
        <v>0</v>
      </c>
      <c r="F3741" s="75">
        <f t="shared" si="174"/>
        <v>-0.16017661518942936</v>
      </c>
      <c r="G3741" s="26">
        <f t="shared" si="175"/>
        <v>0</v>
      </c>
      <c r="H3741" s="26">
        <f t="shared" si="176"/>
        <v>0</v>
      </c>
    </row>
    <row r="3742" spans="1:8" x14ac:dyDescent="0.25">
      <c r="A3742" s="12">
        <f>Riesgo!C3746</f>
        <v>0</v>
      </c>
      <c r="F3742" s="75">
        <f t="shared" si="174"/>
        <v>-0.16017661518942936</v>
      </c>
      <c r="G3742" s="26">
        <f t="shared" si="175"/>
        <v>0</v>
      </c>
      <c r="H3742" s="26">
        <f t="shared" si="176"/>
        <v>0</v>
      </c>
    </row>
    <row r="3743" spans="1:8" x14ac:dyDescent="0.25">
      <c r="A3743" s="12">
        <f>Riesgo!C3747</f>
        <v>0</v>
      </c>
      <c r="F3743" s="75">
        <f t="shared" si="174"/>
        <v>-0.16017661518942936</v>
      </c>
      <c r="G3743" s="26">
        <f t="shared" si="175"/>
        <v>0</v>
      </c>
      <c r="H3743" s="26">
        <f t="shared" si="176"/>
        <v>0</v>
      </c>
    </row>
    <row r="3744" spans="1:8" x14ac:dyDescent="0.25">
      <c r="A3744" s="12">
        <f>Riesgo!C3748</f>
        <v>0</v>
      </c>
      <c r="F3744" s="75">
        <f t="shared" si="174"/>
        <v>-0.16017661518942936</v>
      </c>
      <c r="G3744" s="26">
        <f t="shared" si="175"/>
        <v>0</v>
      </c>
      <c r="H3744" s="26">
        <f t="shared" si="176"/>
        <v>0</v>
      </c>
    </row>
    <row r="3745" spans="1:8" x14ac:dyDescent="0.25">
      <c r="A3745" s="12">
        <f>Riesgo!C3749</f>
        <v>0</v>
      </c>
      <c r="F3745" s="75">
        <f t="shared" si="174"/>
        <v>-0.16017661518942936</v>
      </c>
      <c r="G3745" s="26">
        <f t="shared" si="175"/>
        <v>0</v>
      </c>
      <c r="H3745" s="26">
        <f t="shared" si="176"/>
        <v>0</v>
      </c>
    </row>
    <row r="3746" spans="1:8" x14ac:dyDescent="0.25">
      <c r="A3746" s="12">
        <f>Riesgo!C3750</f>
        <v>0</v>
      </c>
      <c r="F3746" s="75">
        <f t="shared" si="174"/>
        <v>-0.16017661518942936</v>
      </c>
      <c r="G3746" s="26">
        <f t="shared" si="175"/>
        <v>0</v>
      </c>
      <c r="H3746" s="26">
        <f t="shared" si="176"/>
        <v>0</v>
      </c>
    </row>
    <row r="3747" spans="1:8" x14ac:dyDescent="0.25">
      <c r="A3747" s="12">
        <f>Riesgo!C3751</f>
        <v>0</v>
      </c>
      <c r="F3747" s="75">
        <f t="shared" si="174"/>
        <v>-0.16017661518942936</v>
      </c>
      <c r="G3747" s="26">
        <f t="shared" si="175"/>
        <v>0</v>
      </c>
      <c r="H3747" s="26">
        <f t="shared" si="176"/>
        <v>0</v>
      </c>
    </row>
    <row r="3748" spans="1:8" x14ac:dyDescent="0.25">
      <c r="A3748" s="12">
        <f>Riesgo!C3752</f>
        <v>0</v>
      </c>
      <c r="F3748" s="75">
        <f t="shared" si="174"/>
        <v>-0.16017661518942936</v>
      </c>
      <c r="G3748" s="26">
        <f t="shared" si="175"/>
        <v>0</v>
      </c>
      <c r="H3748" s="26">
        <f t="shared" si="176"/>
        <v>0</v>
      </c>
    </row>
    <row r="3749" spans="1:8" x14ac:dyDescent="0.25">
      <c r="A3749" s="12">
        <f>Riesgo!C3753</f>
        <v>0</v>
      </c>
      <c r="F3749" s="75">
        <f t="shared" si="174"/>
        <v>-0.16017661518942936</v>
      </c>
      <c r="G3749" s="26">
        <f t="shared" si="175"/>
        <v>0</v>
      </c>
      <c r="H3749" s="26">
        <f t="shared" si="176"/>
        <v>0</v>
      </c>
    </row>
    <row r="3750" spans="1:8" x14ac:dyDescent="0.25">
      <c r="A3750" s="12">
        <f>Riesgo!C3754</f>
        <v>0.17812151440521121</v>
      </c>
      <c r="F3750" s="75">
        <f t="shared" si="174"/>
        <v>1.7944899215781851E-2</v>
      </c>
      <c r="G3750" s="26">
        <f t="shared" si="175"/>
        <v>5.7786058196554232E-6</v>
      </c>
      <c r="H3750" s="26">
        <f t="shared" si="176"/>
        <v>1.0369649904144704E-7</v>
      </c>
    </row>
    <row r="3751" spans="1:8" x14ac:dyDescent="0.25">
      <c r="A3751" s="12">
        <f>Riesgo!C3755</f>
        <v>0</v>
      </c>
      <c r="F3751" s="75">
        <f t="shared" si="174"/>
        <v>-0.16017661518942936</v>
      </c>
      <c r="G3751" s="26">
        <f t="shared" si="175"/>
        <v>0</v>
      </c>
      <c r="H3751" s="26">
        <f t="shared" si="176"/>
        <v>0</v>
      </c>
    </row>
    <row r="3752" spans="1:8" x14ac:dyDescent="0.25">
      <c r="A3752" s="12">
        <f>Riesgo!C3756</f>
        <v>0</v>
      </c>
      <c r="F3752" s="75">
        <f t="shared" si="174"/>
        <v>-0.16017661518942936</v>
      </c>
      <c r="G3752" s="26">
        <f t="shared" si="175"/>
        <v>0</v>
      </c>
      <c r="H3752" s="26">
        <f t="shared" si="176"/>
        <v>0</v>
      </c>
    </row>
    <row r="3753" spans="1:8" x14ac:dyDescent="0.25">
      <c r="A3753" s="12">
        <f>Riesgo!C3757</f>
        <v>0</v>
      </c>
      <c r="F3753" s="75">
        <f t="shared" si="174"/>
        <v>-0.16017661518942936</v>
      </c>
      <c r="G3753" s="26">
        <f t="shared" si="175"/>
        <v>0</v>
      </c>
      <c r="H3753" s="26">
        <f t="shared" si="176"/>
        <v>0</v>
      </c>
    </row>
    <row r="3754" spans="1:8" x14ac:dyDescent="0.25">
      <c r="A3754" s="12">
        <f>Riesgo!C3758</f>
        <v>0.177995869586933</v>
      </c>
      <c r="F3754" s="75">
        <f t="shared" si="174"/>
        <v>1.7819254397503648E-2</v>
      </c>
      <c r="G3754" s="26">
        <f t="shared" si="175"/>
        <v>5.658073494132746E-6</v>
      </c>
      <c r="H3754" s="26">
        <f t="shared" si="176"/>
        <v>1.0082265099172377E-7</v>
      </c>
    </row>
    <row r="3755" spans="1:8" x14ac:dyDescent="0.25">
      <c r="A3755" s="12">
        <f>Riesgo!C3759</f>
        <v>0</v>
      </c>
      <c r="F3755" s="75">
        <f t="shared" si="174"/>
        <v>-0.16017661518942936</v>
      </c>
      <c r="G3755" s="26">
        <f t="shared" si="175"/>
        <v>0</v>
      </c>
      <c r="H3755" s="26">
        <f t="shared" si="176"/>
        <v>0</v>
      </c>
    </row>
    <row r="3756" spans="1:8" x14ac:dyDescent="0.25">
      <c r="A3756" s="12">
        <f>Riesgo!C3760</f>
        <v>0.69174318769998333</v>
      </c>
      <c r="F3756" s="75">
        <f t="shared" si="174"/>
        <v>0.53156657251055395</v>
      </c>
      <c r="G3756" s="26">
        <f t="shared" si="175"/>
        <v>0.15020105659684188</v>
      </c>
      <c r="H3756" s="26">
        <f t="shared" si="176"/>
        <v>7.9841860842646967E-2</v>
      </c>
    </row>
    <row r="3757" spans="1:8" x14ac:dyDescent="0.25">
      <c r="A3757" s="12">
        <f>Riesgo!C3761</f>
        <v>0</v>
      </c>
      <c r="F3757" s="75">
        <f t="shared" si="174"/>
        <v>-0.16017661518942936</v>
      </c>
      <c r="G3757" s="26">
        <f t="shared" si="175"/>
        <v>0</v>
      </c>
      <c r="H3757" s="26">
        <f t="shared" si="176"/>
        <v>0</v>
      </c>
    </row>
    <row r="3758" spans="1:8" x14ac:dyDescent="0.25">
      <c r="A3758" s="12">
        <f>Riesgo!C3762</f>
        <v>0</v>
      </c>
      <c r="F3758" s="75">
        <f t="shared" si="174"/>
        <v>-0.16017661518942936</v>
      </c>
      <c r="G3758" s="26">
        <f t="shared" si="175"/>
        <v>0</v>
      </c>
      <c r="H3758" s="26">
        <f t="shared" si="176"/>
        <v>0</v>
      </c>
    </row>
    <row r="3759" spans="1:8" x14ac:dyDescent="0.25">
      <c r="A3759" s="12">
        <f>Riesgo!C3763</f>
        <v>0.22608795804778986</v>
      </c>
      <c r="F3759" s="75">
        <f t="shared" si="174"/>
        <v>6.5911342858360505E-2</v>
      </c>
      <c r="G3759" s="26">
        <f t="shared" si="175"/>
        <v>2.8633898407377729E-4</v>
      </c>
      <c r="H3759" s="26">
        <f t="shared" si="176"/>
        <v>1.8872986953001365E-5</v>
      </c>
    </row>
    <row r="3760" spans="1:8" x14ac:dyDescent="0.25">
      <c r="A3760" s="12">
        <f>Riesgo!C3764</f>
        <v>0</v>
      </c>
      <c r="F3760" s="75">
        <f t="shared" si="174"/>
        <v>-0.16017661518942936</v>
      </c>
      <c r="G3760" s="26">
        <f t="shared" si="175"/>
        <v>0</v>
      </c>
      <c r="H3760" s="26">
        <f t="shared" si="176"/>
        <v>0</v>
      </c>
    </row>
    <row r="3761" spans="1:8" x14ac:dyDescent="0.25">
      <c r="A3761" s="12">
        <f>Riesgo!C3765</f>
        <v>4.9904896529187684E-2</v>
      </c>
      <c r="F3761" s="75">
        <f t="shared" si="174"/>
        <v>-0.11027171866024167</v>
      </c>
      <c r="G3761" s="26">
        <f t="shared" si="175"/>
        <v>-1.3408877716680481E-3</v>
      </c>
      <c r="H3761" s="26">
        <f t="shared" si="176"/>
        <v>1.4786199911233738E-4</v>
      </c>
    </row>
    <row r="3762" spans="1:8" x14ac:dyDescent="0.25">
      <c r="A3762" s="12">
        <f>Riesgo!C3766</f>
        <v>0.7869987366453467</v>
      </c>
      <c r="F3762" s="75">
        <f t="shared" si="174"/>
        <v>0.62682212145591731</v>
      </c>
      <c r="G3762" s="26">
        <f t="shared" si="175"/>
        <v>0.24628215486820221</v>
      </c>
      <c r="H3762" s="26">
        <f t="shared" si="176"/>
        <v>0.15437510279122127</v>
      </c>
    </row>
    <row r="3763" spans="1:8" x14ac:dyDescent="0.25">
      <c r="A3763" s="12">
        <f>Riesgo!C3767</f>
        <v>1</v>
      </c>
      <c r="F3763" s="75">
        <f t="shared" si="174"/>
        <v>0.83982338481057062</v>
      </c>
      <c r="G3763" s="26">
        <f t="shared" si="175"/>
        <v>0.59233021956767806</v>
      </c>
      <c r="H3763" s="26">
        <f t="shared" si="176"/>
        <v>0.49745276992291593</v>
      </c>
    </row>
    <row r="3764" spans="1:8" x14ac:dyDescent="0.25">
      <c r="A3764" s="12">
        <f>Riesgo!C3768</f>
        <v>0</v>
      </c>
      <c r="F3764" s="75">
        <f t="shared" si="174"/>
        <v>-0.16017661518942936</v>
      </c>
      <c r="G3764" s="26">
        <f t="shared" si="175"/>
        <v>0</v>
      </c>
      <c r="H3764" s="26">
        <f t="shared" si="176"/>
        <v>0</v>
      </c>
    </row>
    <row r="3765" spans="1:8" x14ac:dyDescent="0.25">
      <c r="A3765" s="12">
        <f>Riesgo!C3769</f>
        <v>7.3242591511318872E-2</v>
      </c>
      <c r="F3765" s="75">
        <f t="shared" si="174"/>
        <v>-8.6934023678110484E-2</v>
      </c>
      <c r="G3765" s="26">
        <f t="shared" si="175"/>
        <v>-6.5700601147205618E-4</v>
      </c>
      <c r="H3765" s="26">
        <f t="shared" si="176"/>
        <v>5.7116176157972656E-5</v>
      </c>
    </row>
    <row r="3766" spans="1:8" x14ac:dyDescent="0.25">
      <c r="A3766" s="12">
        <f>Riesgo!C3770</f>
        <v>0</v>
      </c>
      <c r="F3766" s="75">
        <f t="shared" si="174"/>
        <v>-0.16017661518942936</v>
      </c>
      <c r="G3766" s="26">
        <f t="shared" si="175"/>
        <v>0</v>
      </c>
      <c r="H3766" s="26">
        <f t="shared" si="176"/>
        <v>0</v>
      </c>
    </row>
    <row r="3767" spans="1:8" x14ac:dyDescent="0.25">
      <c r="A3767" s="12">
        <f>Riesgo!C3771</f>
        <v>0</v>
      </c>
      <c r="F3767" s="75">
        <f t="shared" si="174"/>
        <v>-0.16017661518942936</v>
      </c>
      <c r="G3767" s="26">
        <f t="shared" si="175"/>
        <v>0</v>
      </c>
      <c r="H3767" s="26">
        <f t="shared" si="176"/>
        <v>0</v>
      </c>
    </row>
    <row r="3768" spans="1:8" x14ac:dyDescent="0.25">
      <c r="A3768" s="12">
        <f>Riesgo!C3772</f>
        <v>2.0841838131262544E-2</v>
      </c>
      <c r="F3768" s="75">
        <f t="shared" si="174"/>
        <v>-0.13933477705816683</v>
      </c>
      <c r="G3768" s="26">
        <f t="shared" si="175"/>
        <v>-2.7050704557008971E-3</v>
      </c>
      <c r="H3768" s="26">
        <f t="shared" si="176"/>
        <v>3.7691038887171819E-4</v>
      </c>
    </row>
    <row r="3769" spans="1:8" x14ac:dyDescent="0.25">
      <c r="A3769" s="12">
        <f>Riesgo!C3773</f>
        <v>0.52160583761942692</v>
      </c>
      <c r="F3769" s="75">
        <f t="shared" si="174"/>
        <v>0.36142922242999753</v>
      </c>
      <c r="G3769" s="26">
        <f t="shared" si="175"/>
        <v>4.7213890691117234E-2</v>
      </c>
      <c r="H3769" s="26">
        <f t="shared" si="176"/>
        <v>1.7064479800385401E-2</v>
      </c>
    </row>
    <row r="3770" spans="1:8" x14ac:dyDescent="0.25">
      <c r="A3770" s="12">
        <f>Riesgo!C3774</f>
        <v>0</v>
      </c>
      <c r="F3770" s="75">
        <f t="shared" si="174"/>
        <v>-0.16017661518942936</v>
      </c>
      <c r="G3770" s="26">
        <f t="shared" si="175"/>
        <v>0</v>
      </c>
      <c r="H3770" s="26">
        <f t="shared" si="176"/>
        <v>0</v>
      </c>
    </row>
    <row r="3771" spans="1:8" x14ac:dyDescent="0.25">
      <c r="A3771" s="12">
        <f>Riesgo!C3775</f>
        <v>0.53622006411235146</v>
      </c>
      <c r="F3771" s="75">
        <f t="shared" si="174"/>
        <v>0.37604344892292207</v>
      </c>
      <c r="G3771" s="26">
        <f t="shared" si="175"/>
        <v>5.317580603431156E-2</v>
      </c>
      <c r="H3771" s="26">
        <f t="shared" si="176"/>
        <v>1.9996413500398848E-2</v>
      </c>
    </row>
    <row r="3772" spans="1:8" x14ac:dyDescent="0.25">
      <c r="A3772" s="12">
        <f>Riesgo!C3776</f>
        <v>0</v>
      </c>
      <c r="F3772" s="75">
        <f t="shared" si="174"/>
        <v>-0.16017661518942936</v>
      </c>
      <c r="G3772" s="26">
        <f t="shared" si="175"/>
        <v>0</v>
      </c>
      <c r="H3772" s="26">
        <f t="shared" si="176"/>
        <v>0</v>
      </c>
    </row>
    <row r="3773" spans="1:8" x14ac:dyDescent="0.25">
      <c r="A3773" s="12">
        <f>Riesgo!C3777</f>
        <v>0</v>
      </c>
      <c r="F3773" s="75">
        <f t="shared" si="174"/>
        <v>-0.16017661518942936</v>
      </c>
      <c r="G3773" s="26">
        <f t="shared" si="175"/>
        <v>0</v>
      </c>
      <c r="H3773" s="26">
        <f t="shared" si="176"/>
        <v>0</v>
      </c>
    </row>
    <row r="3774" spans="1:8" x14ac:dyDescent="0.25">
      <c r="A3774" s="12">
        <f>Riesgo!C3778</f>
        <v>0</v>
      </c>
      <c r="F3774" s="75">
        <f t="shared" si="174"/>
        <v>-0.16017661518942936</v>
      </c>
      <c r="G3774" s="26">
        <f t="shared" si="175"/>
        <v>0</v>
      </c>
      <c r="H3774" s="26">
        <f t="shared" si="176"/>
        <v>0</v>
      </c>
    </row>
    <row r="3775" spans="1:8" x14ac:dyDescent="0.25">
      <c r="A3775" s="12">
        <f>Riesgo!C3779</f>
        <v>0</v>
      </c>
      <c r="F3775" s="75">
        <f t="shared" si="174"/>
        <v>-0.16017661518942936</v>
      </c>
      <c r="G3775" s="26">
        <f t="shared" si="175"/>
        <v>0</v>
      </c>
      <c r="H3775" s="26">
        <f t="shared" si="176"/>
        <v>0</v>
      </c>
    </row>
    <row r="3776" spans="1:8" x14ac:dyDescent="0.25">
      <c r="A3776" s="12">
        <f>Riesgo!C3780</f>
        <v>0</v>
      </c>
      <c r="F3776" s="75">
        <f t="shared" si="174"/>
        <v>-0.16017661518942936</v>
      </c>
      <c r="G3776" s="26">
        <f t="shared" si="175"/>
        <v>0</v>
      </c>
      <c r="H3776" s="26">
        <f t="shared" si="176"/>
        <v>0</v>
      </c>
    </row>
    <row r="3777" spans="1:8" x14ac:dyDescent="0.25">
      <c r="A3777" s="12">
        <f>Riesgo!C3781</f>
        <v>9.50377076188752E-2</v>
      </c>
      <c r="F3777" s="75">
        <f t="shared" si="174"/>
        <v>-6.5138907570554155E-2</v>
      </c>
      <c r="G3777" s="26">
        <f t="shared" si="175"/>
        <v>-2.7638941872310468E-4</v>
      </c>
      <c r="H3777" s="26">
        <f t="shared" si="176"/>
        <v>1.8003704799683507E-5</v>
      </c>
    </row>
    <row r="3778" spans="1:8" x14ac:dyDescent="0.25">
      <c r="A3778" s="12">
        <f>Riesgo!C3782</f>
        <v>0</v>
      </c>
      <c r="F3778" s="75">
        <f t="shared" si="174"/>
        <v>-0.16017661518942936</v>
      </c>
      <c r="G3778" s="26">
        <f t="shared" si="175"/>
        <v>0</v>
      </c>
      <c r="H3778" s="26">
        <f t="shared" si="176"/>
        <v>0</v>
      </c>
    </row>
    <row r="3779" spans="1:8" x14ac:dyDescent="0.25">
      <c r="A3779" s="12">
        <f>Riesgo!C3783</f>
        <v>0</v>
      </c>
      <c r="F3779" s="75">
        <f t="shared" ref="F3779:F3842" si="177">A3779-$D$4</f>
        <v>-0.16017661518942936</v>
      </c>
      <c r="G3779" s="26">
        <f t="shared" ref="G3779:G3842" si="178">IF(A3779=0,0,(A3779-D$4)^3)</f>
        <v>0</v>
      </c>
      <c r="H3779" s="26">
        <f t="shared" ref="H3779:H3842" si="179">IF(A3779=0,0,(A3779-D$4)^4)</f>
        <v>0</v>
      </c>
    </row>
    <row r="3780" spans="1:8" x14ac:dyDescent="0.25">
      <c r="A3780" s="12">
        <f>Riesgo!C3784</f>
        <v>0</v>
      </c>
      <c r="F3780" s="75">
        <f t="shared" si="177"/>
        <v>-0.16017661518942936</v>
      </c>
      <c r="G3780" s="26">
        <f t="shared" si="178"/>
        <v>0</v>
      </c>
      <c r="H3780" s="26">
        <f t="shared" si="179"/>
        <v>0</v>
      </c>
    </row>
    <row r="3781" spans="1:8" x14ac:dyDescent="0.25">
      <c r="A3781" s="12">
        <f>Riesgo!C3785</f>
        <v>0.26198777446951416</v>
      </c>
      <c r="F3781" s="75">
        <f t="shared" si="177"/>
        <v>0.1018111592800848</v>
      </c>
      <c r="G3781" s="26">
        <f t="shared" si="178"/>
        <v>1.0553248089259467E-3</v>
      </c>
      <c r="H3781" s="26">
        <f t="shared" si="179"/>
        <v>1.0744384221378462E-4</v>
      </c>
    </row>
    <row r="3782" spans="1:8" x14ac:dyDescent="0.25">
      <c r="A3782" s="12">
        <f>Riesgo!C3786</f>
        <v>0</v>
      </c>
      <c r="F3782" s="75">
        <f t="shared" si="177"/>
        <v>-0.16017661518942936</v>
      </c>
      <c r="G3782" s="26">
        <f t="shared" si="178"/>
        <v>0</v>
      </c>
      <c r="H3782" s="26">
        <f t="shared" si="179"/>
        <v>0</v>
      </c>
    </row>
    <row r="3783" spans="1:8" x14ac:dyDescent="0.25">
      <c r="A3783" s="12">
        <f>Riesgo!C3787</f>
        <v>0</v>
      </c>
      <c r="F3783" s="75">
        <f t="shared" si="177"/>
        <v>-0.16017661518942936</v>
      </c>
      <c r="G3783" s="26">
        <f t="shared" si="178"/>
        <v>0</v>
      </c>
      <c r="H3783" s="26">
        <f t="shared" si="179"/>
        <v>0</v>
      </c>
    </row>
    <row r="3784" spans="1:8" x14ac:dyDescent="0.25">
      <c r="A3784" s="12">
        <f>Riesgo!C3788</f>
        <v>0</v>
      </c>
      <c r="F3784" s="75">
        <f t="shared" si="177"/>
        <v>-0.16017661518942936</v>
      </c>
      <c r="G3784" s="26">
        <f t="shared" si="178"/>
        <v>0</v>
      </c>
      <c r="H3784" s="26">
        <f t="shared" si="179"/>
        <v>0</v>
      </c>
    </row>
    <row r="3785" spans="1:8" x14ac:dyDescent="0.25">
      <c r="A3785" s="12">
        <f>Riesgo!C3789</f>
        <v>0.28508961311871966</v>
      </c>
      <c r="F3785" s="75">
        <f t="shared" si="177"/>
        <v>0.12491299792929031</v>
      </c>
      <c r="G3785" s="26">
        <f t="shared" si="178"/>
        <v>1.9490496157870485E-3</v>
      </c>
      <c r="H3785" s="26">
        <f t="shared" si="179"/>
        <v>2.4346163062089165E-4</v>
      </c>
    </row>
    <row r="3786" spans="1:8" x14ac:dyDescent="0.25">
      <c r="A3786" s="12">
        <f>Riesgo!C3790</f>
        <v>0</v>
      </c>
      <c r="F3786" s="75">
        <f t="shared" si="177"/>
        <v>-0.16017661518942936</v>
      </c>
      <c r="G3786" s="26">
        <f t="shared" si="178"/>
        <v>0</v>
      </c>
      <c r="H3786" s="26">
        <f t="shared" si="179"/>
        <v>0</v>
      </c>
    </row>
    <row r="3787" spans="1:8" x14ac:dyDescent="0.25">
      <c r="A3787" s="12">
        <f>Riesgo!C3791</f>
        <v>0.62108414083607688</v>
      </c>
      <c r="F3787" s="75">
        <f t="shared" si="177"/>
        <v>0.4609075256466475</v>
      </c>
      <c r="G3787" s="26">
        <f t="shared" si="178"/>
        <v>9.7913234599795562E-2</v>
      </c>
      <c r="H3787" s="26">
        <f t="shared" si="179"/>
        <v>4.5128946687451488E-2</v>
      </c>
    </row>
    <row r="3788" spans="1:8" x14ac:dyDescent="0.25">
      <c r="A3788" s="12">
        <f>Riesgo!C3792</f>
        <v>0</v>
      </c>
      <c r="F3788" s="75">
        <f t="shared" si="177"/>
        <v>-0.16017661518942936</v>
      </c>
      <c r="G3788" s="26">
        <f t="shared" si="178"/>
        <v>0</v>
      </c>
      <c r="H3788" s="26">
        <f t="shared" si="179"/>
        <v>0</v>
      </c>
    </row>
    <row r="3789" spans="1:8" x14ac:dyDescent="0.25">
      <c r="A3789" s="12">
        <f>Riesgo!C3793</f>
        <v>0</v>
      </c>
      <c r="F3789" s="75">
        <f t="shared" si="177"/>
        <v>-0.16017661518942936</v>
      </c>
      <c r="G3789" s="26">
        <f t="shared" si="178"/>
        <v>0</v>
      </c>
      <c r="H3789" s="26">
        <f t="shared" si="179"/>
        <v>0</v>
      </c>
    </row>
    <row r="3790" spans="1:8" x14ac:dyDescent="0.25">
      <c r="A3790" s="12">
        <f>Riesgo!C3794</f>
        <v>0</v>
      </c>
      <c r="F3790" s="75">
        <f t="shared" si="177"/>
        <v>-0.16017661518942936</v>
      </c>
      <c r="G3790" s="26">
        <f t="shared" si="178"/>
        <v>0</v>
      </c>
      <c r="H3790" s="26">
        <f t="shared" si="179"/>
        <v>0</v>
      </c>
    </row>
    <row r="3791" spans="1:8" x14ac:dyDescent="0.25">
      <c r="A3791" s="12">
        <f>Riesgo!C3795</f>
        <v>6.2253460838352717E-2</v>
      </c>
      <c r="F3791" s="75">
        <f t="shared" si="177"/>
        <v>-9.7923154351076638E-2</v>
      </c>
      <c r="G3791" s="26">
        <f t="shared" si="178"/>
        <v>-9.3897965885403215E-4</v>
      </c>
      <c r="H3791" s="26">
        <f t="shared" si="179"/>
        <v>9.1947850066484684E-5</v>
      </c>
    </row>
    <row r="3792" spans="1:8" x14ac:dyDescent="0.25">
      <c r="A3792" s="12">
        <f>Riesgo!C3796</f>
        <v>1</v>
      </c>
      <c r="F3792" s="75">
        <f t="shared" si="177"/>
        <v>0.83982338481057062</v>
      </c>
      <c r="G3792" s="26">
        <f t="shared" si="178"/>
        <v>0.59233021956767806</v>
      </c>
      <c r="H3792" s="26">
        <f t="shared" si="179"/>
        <v>0.49745276992291593</v>
      </c>
    </row>
    <row r="3793" spans="1:8" x14ac:dyDescent="0.25">
      <c r="A3793" s="12">
        <f>Riesgo!C3797</f>
        <v>0</v>
      </c>
      <c r="F3793" s="75">
        <f t="shared" si="177"/>
        <v>-0.16017661518942936</v>
      </c>
      <c r="G3793" s="26">
        <f t="shared" si="178"/>
        <v>0</v>
      </c>
      <c r="H3793" s="26">
        <f t="shared" si="179"/>
        <v>0</v>
      </c>
    </row>
    <row r="3794" spans="1:8" x14ac:dyDescent="0.25">
      <c r="A3794" s="12">
        <f>Riesgo!C3798</f>
        <v>0</v>
      </c>
      <c r="F3794" s="75">
        <f t="shared" si="177"/>
        <v>-0.16017661518942936</v>
      </c>
      <c r="G3794" s="26">
        <f t="shared" si="178"/>
        <v>0</v>
      </c>
      <c r="H3794" s="26">
        <f t="shared" si="179"/>
        <v>0</v>
      </c>
    </row>
    <row r="3795" spans="1:8" x14ac:dyDescent="0.25">
      <c r="A3795" s="12">
        <f>Riesgo!C3799</f>
        <v>0</v>
      </c>
      <c r="F3795" s="75">
        <f t="shared" si="177"/>
        <v>-0.16017661518942936</v>
      </c>
      <c r="G3795" s="26">
        <f t="shared" si="178"/>
        <v>0</v>
      </c>
      <c r="H3795" s="26">
        <f t="shared" si="179"/>
        <v>0</v>
      </c>
    </row>
    <row r="3796" spans="1:8" x14ac:dyDescent="0.25">
      <c r="A3796" s="12">
        <f>Riesgo!C3800</f>
        <v>0.16556813209242519</v>
      </c>
      <c r="F3796" s="75">
        <f t="shared" si="177"/>
        <v>5.3915169029958299E-3</v>
      </c>
      <c r="G3796" s="26">
        <f t="shared" si="178"/>
        <v>1.5672306386315011E-7</v>
      </c>
      <c r="H3796" s="26">
        <f t="shared" si="179"/>
        <v>8.4497504790746878E-10</v>
      </c>
    </row>
    <row r="3797" spans="1:8" x14ac:dyDescent="0.25">
      <c r="A3797" s="12">
        <f>Riesgo!C3801</f>
        <v>0</v>
      </c>
      <c r="F3797" s="75">
        <f t="shared" si="177"/>
        <v>-0.16017661518942936</v>
      </c>
      <c r="G3797" s="26">
        <f t="shared" si="178"/>
        <v>0</v>
      </c>
      <c r="H3797" s="26">
        <f t="shared" si="179"/>
        <v>0</v>
      </c>
    </row>
    <row r="3798" spans="1:8" x14ac:dyDescent="0.25">
      <c r="A3798" s="12">
        <f>Riesgo!C3802</f>
        <v>0.16187218578774523</v>
      </c>
      <c r="F3798" s="75">
        <f t="shared" si="177"/>
        <v>1.6955705983158764E-3</v>
      </c>
      <c r="G3798" s="26">
        <f t="shared" si="178"/>
        <v>4.874697060451887E-9</v>
      </c>
      <c r="H3798" s="26">
        <f t="shared" si="179"/>
        <v>8.2653930113990504E-12</v>
      </c>
    </row>
    <row r="3799" spans="1:8" x14ac:dyDescent="0.25">
      <c r="A3799" s="12">
        <f>Riesgo!C3803</f>
        <v>8.6806611095756034E-2</v>
      </c>
      <c r="F3799" s="75">
        <f t="shared" si="177"/>
        <v>-7.3370004093673322E-2</v>
      </c>
      <c r="G3799" s="26">
        <f t="shared" si="178"/>
        <v>-3.9496228786366103E-4</v>
      </c>
      <c r="H3799" s="26">
        <f t="shared" si="179"/>
        <v>2.8978384677403388E-5</v>
      </c>
    </row>
    <row r="3800" spans="1:8" x14ac:dyDescent="0.25">
      <c r="A3800" s="12">
        <f>Riesgo!C3804</f>
        <v>0</v>
      </c>
      <c r="F3800" s="75">
        <f t="shared" si="177"/>
        <v>-0.16017661518942936</v>
      </c>
      <c r="G3800" s="26">
        <f t="shared" si="178"/>
        <v>0</v>
      </c>
      <c r="H3800" s="26">
        <f t="shared" si="179"/>
        <v>0</v>
      </c>
    </row>
    <row r="3801" spans="1:8" x14ac:dyDescent="0.25">
      <c r="A3801" s="12">
        <f>Riesgo!C3805</f>
        <v>0</v>
      </c>
      <c r="F3801" s="75">
        <f t="shared" si="177"/>
        <v>-0.16017661518942936</v>
      </c>
      <c r="G3801" s="26">
        <f t="shared" si="178"/>
        <v>0</v>
      </c>
      <c r="H3801" s="26">
        <f t="shared" si="179"/>
        <v>0</v>
      </c>
    </row>
    <row r="3802" spans="1:8" x14ac:dyDescent="0.25">
      <c r="A3802" s="12">
        <f>Riesgo!C3806</f>
        <v>0</v>
      </c>
      <c r="F3802" s="75">
        <f t="shared" si="177"/>
        <v>-0.16017661518942936</v>
      </c>
      <c r="G3802" s="26">
        <f t="shared" si="178"/>
        <v>0</v>
      </c>
      <c r="H3802" s="26">
        <f t="shared" si="179"/>
        <v>0</v>
      </c>
    </row>
    <row r="3803" spans="1:8" x14ac:dyDescent="0.25">
      <c r="A3803" s="12">
        <f>Riesgo!C3807</f>
        <v>0.67805636334754038</v>
      </c>
      <c r="F3803" s="75">
        <f t="shared" si="177"/>
        <v>0.517879748158111</v>
      </c>
      <c r="G3803" s="26">
        <f t="shared" si="178"/>
        <v>0.13889505510421754</v>
      </c>
      <c r="H3803" s="26">
        <f t="shared" si="179"/>
        <v>7.1930936157779124E-2</v>
      </c>
    </row>
    <row r="3804" spans="1:8" x14ac:dyDescent="0.25">
      <c r="A3804" s="12">
        <f>Riesgo!C3808</f>
        <v>1</v>
      </c>
      <c r="F3804" s="75">
        <f t="shared" si="177"/>
        <v>0.83982338481057062</v>
      </c>
      <c r="G3804" s="26">
        <f t="shared" si="178"/>
        <v>0.59233021956767806</v>
      </c>
      <c r="H3804" s="26">
        <f t="shared" si="179"/>
        <v>0.49745276992291593</v>
      </c>
    </row>
    <row r="3805" spans="1:8" x14ac:dyDescent="0.25">
      <c r="A3805" s="12">
        <f>Riesgo!C3809</f>
        <v>0.67184597642990407</v>
      </c>
      <c r="F3805" s="75">
        <f t="shared" si="177"/>
        <v>0.51166936124047468</v>
      </c>
      <c r="G3805" s="26">
        <f t="shared" si="178"/>
        <v>0.13395787098149847</v>
      </c>
      <c r="H3805" s="26">
        <f t="shared" si="179"/>
        <v>6.8542138278237241E-2</v>
      </c>
    </row>
    <row r="3806" spans="1:8" x14ac:dyDescent="0.25">
      <c r="A3806" s="12">
        <f>Riesgo!C3810</f>
        <v>0</v>
      </c>
      <c r="F3806" s="75">
        <f t="shared" si="177"/>
        <v>-0.16017661518942936</v>
      </c>
      <c r="G3806" s="26">
        <f t="shared" si="178"/>
        <v>0</v>
      </c>
      <c r="H3806" s="26">
        <f t="shared" si="179"/>
        <v>0</v>
      </c>
    </row>
    <row r="3807" spans="1:8" x14ac:dyDescent="0.25">
      <c r="A3807" s="12">
        <f>Riesgo!C3811</f>
        <v>0</v>
      </c>
      <c r="F3807" s="75">
        <f t="shared" si="177"/>
        <v>-0.16017661518942936</v>
      </c>
      <c r="G3807" s="26">
        <f t="shared" si="178"/>
        <v>0</v>
      </c>
      <c r="H3807" s="26">
        <f t="shared" si="179"/>
        <v>0</v>
      </c>
    </row>
    <row r="3808" spans="1:8" x14ac:dyDescent="0.25">
      <c r="A3808" s="12">
        <f>Riesgo!C3812</f>
        <v>0</v>
      </c>
      <c r="F3808" s="75">
        <f t="shared" si="177"/>
        <v>-0.16017661518942936</v>
      </c>
      <c r="G3808" s="26">
        <f t="shared" si="178"/>
        <v>0</v>
      </c>
      <c r="H3808" s="26">
        <f t="shared" si="179"/>
        <v>0</v>
      </c>
    </row>
    <row r="3809" spans="1:8" x14ac:dyDescent="0.25">
      <c r="A3809" s="12">
        <f>Riesgo!C3813</f>
        <v>0</v>
      </c>
      <c r="F3809" s="75">
        <f t="shared" si="177"/>
        <v>-0.16017661518942936</v>
      </c>
      <c r="G3809" s="26">
        <f t="shared" si="178"/>
        <v>0</v>
      </c>
      <c r="H3809" s="26">
        <f t="shared" si="179"/>
        <v>0</v>
      </c>
    </row>
    <row r="3810" spans="1:8" x14ac:dyDescent="0.25">
      <c r="A3810" s="12">
        <f>Riesgo!C3814</f>
        <v>0</v>
      </c>
      <c r="F3810" s="75">
        <f t="shared" si="177"/>
        <v>-0.16017661518942936</v>
      </c>
      <c r="G3810" s="26">
        <f t="shared" si="178"/>
        <v>0</v>
      </c>
      <c r="H3810" s="26">
        <f t="shared" si="179"/>
        <v>0</v>
      </c>
    </row>
    <row r="3811" spans="1:8" x14ac:dyDescent="0.25">
      <c r="A3811" s="12">
        <f>Riesgo!C3815</f>
        <v>0</v>
      </c>
      <c r="F3811" s="75">
        <f t="shared" si="177"/>
        <v>-0.16017661518942936</v>
      </c>
      <c r="G3811" s="26">
        <f t="shared" si="178"/>
        <v>0</v>
      </c>
      <c r="H3811" s="26">
        <f t="shared" si="179"/>
        <v>0</v>
      </c>
    </row>
    <row r="3812" spans="1:8" x14ac:dyDescent="0.25">
      <c r="A3812" s="12">
        <f>Riesgo!C3816</f>
        <v>4.9125342354302354E-2</v>
      </c>
      <c r="F3812" s="75">
        <f t="shared" si="177"/>
        <v>-0.111051272835127</v>
      </c>
      <c r="G3812" s="26">
        <f t="shared" si="178"/>
        <v>-1.3695270733644969E-3</v>
      </c>
      <c r="H3812" s="26">
        <f t="shared" si="179"/>
        <v>1.5208772467929376E-4</v>
      </c>
    </row>
    <row r="3813" spans="1:8" x14ac:dyDescent="0.25">
      <c r="A3813" s="12">
        <f>Riesgo!C3817</f>
        <v>0.23132756606258528</v>
      </c>
      <c r="F3813" s="75">
        <f t="shared" si="177"/>
        <v>7.1150950873155927E-2</v>
      </c>
      <c r="G3813" s="26">
        <f t="shared" si="178"/>
        <v>3.6019868694770943E-4</v>
      </c>
      <c r="H3813" s="26">
        <f t="shared" si="179"/>
        <v>2.5628479079591742E-5</v>
      </c>
    </row>
    <row r="3814" spans="1:8" x14ac:dyDescent="0.25">
      <c r="A3814" s="12">
        <f>Riesgo!C3818</f>
        <v>0</v>
      </c>
      <c r="F3814" s="75">
        <f t="shared" si="177"/>
        <v>-0.16017661518942936</v>
      </c>
      <c r="G3814" s="26">
        <f t="shared" si="178"/>
        <v>0</v>
      </c>
      <c r="H3814" s="26">
        <f t="shared" si="179"/>
        <v>0</v>
      </c>
    </row>
    <row r="3815" spans="1:8" x14ac:dyDescent="0.25">
      <c r="A3815" s="12">
        <f>Riesgo!C3819</f>
        <v>0</v>
      </c>
      <c r="F3815" s="75">
        <f t="shared" si="177"/>
        <v>-0.16017661518942936</v>
      </c>
      <c r="G3815" s="26">
        <f t="shared" si="178"/>
        <v>0</v>
      </c>
      <c r="H3815" s="26">
        <f t="shared" si="179"/>
        <v>0</v>
      </c>
    </row>
    <row r="3816" spans="1:8" x14ac:dyDescent="0.25">
      <c r="A3816" s="12">
        <f>Riesgo!C3820</f>
        <v>0</v>
      </c>
      <c r="F3816" s="75">
        <f t="shared" si="177"/>
        <v>-0.16017661518942936</v>
      </c>
      <c r="G3816" s="26">
        <f t="shared" si="178"/>
        <v>0</v>
      </c>
      <c r="H3816" s="26">
        <f t="shared" si="179"/>
        <v>0</v>
      </c>
    </row>
    <row r="3817" spans="1:8" x14ac:dyDescent="0.25">
      <c r="A3817" s="12">
        <f>Riesgo!C3821</f>
        <v>0</v>
      </c>
      <c r="F3817" s="75">
        <f t="shared" si="177"/>
        <v>-0.16017661518942936</v>
      </c>
      <c r="G3817" s="26">
        <f t="shared" si="178"/>
        <v>0</v>
      </c>
      <c r="H3817" s="26">
        <f t="shared" si="179"/>
        <v>0</v>
      </c>
    </row>
    <row r="3818" spans="1:8" x14ac:dyDescent="0.25">
      <c r="A3818" s="12">
        <f>Riesgo!C3822</f>
        <v>0.24399710888059006</v>
      </c>
      <c r="F3818" s="75">
        <f t="shared" si="177"/>
        <v>8.3820493691160708E-2</v>
      </c>
      <c r="G3818" s="26">
        <f t="shared" si="178"/>
        <v>5.8891232474410327E-4</v>
      </c>
      <c r="H3818" s="26">
        <f t="shared" si="179"/>
        <v>4.9362921800859893E-5</v>
      </c>
    </row>
    <row r="3819" spans="1:8" x14ac:dyDescent="0.25">
      <c r="A3819" s="12">
        <f>Riesgo!C3823</f>
        <v>0</v>
      </c>
      <c r="F3819" s="75">
        <f t="shared" si="177"/>
        <v>-0.16017661518942936</v>
      </c>
      <c r="G3819" s="26">
        <f t="shared" si="178"/>
        <v>0</v>
      </c>
      <c r="H3819" s="26">
        <f t="shared" si="179"/>
        <v>0</v>
      </c>
    </row>
    <row r="3820" spans="1:8" x14ac:dyDescent="0.25">
      <c r="A3820" s="12">
        <f>Riesgo!C3824</f>
        <v>5.6190106613118384E-3</v>
      </c>
      <c r="F3820" s="75">
        <f t="shared" si="177"/>
        <v>-0.15455760452811751</v>
      </c>
      <c r="G3820" s="26">
        <f t="shared" si="178"/>
        <v>-3.6920802666765883E-3</v>
      </c>
      <c r="H3820" s="26">
        <f t="shared" si="179"/>
        <v>5.7063908174306681E-4</v>
      </c>
    </row>
    <row r="3821" spans="1:8" x14ac:dyDescent="0.25">
      <c r="A3821" s="12">
        <f>Riesgo!C3825</f>
        <v>0</v>
      </c>
      <c r="F3821" s="75">
        <f t="shared" si="177"/>
        <v>-0.16017661518942936</v>
      </c>
      <c r="G3821" s="26">
        <f t="shared" si="178"/>
        <v>0</v>
      </c>
      <c r="H3821" s="26">
        <f t="shared" si="179"/>
        <v>0</v>
      </c>
    </row>
    <row r="3822" spans="1:8" x14ac:dyDescent="0.25">
      <c r="A3822" s="12">
        <f>Riesgo!C3826</f>
        <v>6.478221184713015E-2</v>
      </c>
      <c r="F3822" s="75">
        <f t="shared" si="177"/>
        <v>-9.5394403342299205E-2</v>
      </c>
      <c r="G3822" s="26">
        <f t="shared" si="178"/>
        <v>-8.6809786473274577E-4</v>
      </c>
      <c r="H3822" s="26">
        <f t="shared" si="179"/>
        <v>8.2811677848904249E-5</v>
      </c>
    </row>
    <row r="3823" spans="1:8" x14ac:dyDescent="0.25">
      <c r="A3823" s="12">
        <f>Riesgo!C3827</f>
        <v>0.15346599373588105</v>
      </c>
      <c r="F3823" s="75">
        <f t="shared" si="177"/>
        <v>-6.71062145354831E-3</v>
      </c>
      <c r="G3823" s="26">
        <f t="shared" si="178"/>
        <v>-3.0219565993465022E-7</v>
      </c>
      <c r="H3823" s="26">
        <f t="shared" si="179"/>
        <v>2.0279206787266529E-9</v>
      </c>
    </row>
    <row r="3824" spans="1:8" x14ac:dyDescent="0.25">
      <c r="A3824" s="12">
        <f>Riesgo!C3828</f>
        <v>0</v>
      </c>
      <c r="F3824" s="75">
        <f t="shared" si="177"/>
        <v>-0.16017661518942936</v>
      </c>
      <c r="G3824" s="26">
        <f t="shared" si="178"/>
        <v>0</v>
      </c>
      <c r="H3824" s="26">
        <f t="shared" si="179"/>
        <v>0</v>
      </c>
    </row>
    <row r="3825" spans="1:8" x14ac:dyDescent="0.25">
      <c r="A3825" s="12">
        <f>Riesgo!C3829</f>
        <v>0</v>
      </c>
      <c r="F3825" s="75">
        <f t="shared" si="177"/>
        <v>-0.16017661518942936</v>
      </c>
      <c r="G3825" s="26">
        <f t="shared" si="178"/>
        <v>0</v>
      </c>
      <c r="H3825" s="26">
        <f t="shared" si="179"/>
        <v>0</v>
      </c>
    </row>
    <row r="3826" spans="1:8" x14ac:dyDescent="0.25">
      <c r="A3826" s="12">
        <f>Riesgo!C3830</f>
        <v>0</v>
      </c>
      <c r="F3826" s="75">
        <f t="shared" si="177"/>
        <v>-0.16017661518942936</v>
      </c>
      <c r="G3826" s="26">
        <f t="shared" si="178"/>
        <v>0</v>
      </c>
      <c r="H3826" s="26">
        <f t="shared" si="179"/>
        <v>0</v>
      </c>
    </row>
    <row r="3827" spans="1:8" x14ac:dyDescent="0.25">
      <c r="A3827" s="12">
        <f>Riesgo!C3831</f>
        <v>0.13327079026437846</v>
      </c>
      <c r="F3827" s="75">
        <f t="shared" si="177"/>
        <v>-2.6905824925050892E-2</v>
      </c>
      <c r="G3827" s="26">
        <f t="shared" si="178"/>
        <v>-1.9477756660376842E-5</v>
      </c>
      <c r="H3827" s="26">
        <f t="shared" si="179"/>
        <v>5.2406511063684326E-7</v>
      </c>
    </row>
    <row r="3828" spans="1:8" x14ac:dyDescent="0.25">
      <c r="A3828" s="12">
        <f>Riesgo!C3832</f>
        <v>0</v>
      </c>
      <c r="F3828" s="75">
        <f t="shared" si="177"/>
        <v>-0.16017661518942936</v>
      </c>
      <c r="G3828" s="26">
        <f t="shared" si="178"/>
        <v>0</v>
      </c>
      <c r="H3828" s="26">
        <f t="shared" si="179"/>
        <v>0</v>
      </c>
    </row>
    <row r="3829" spans="1:8" x14ac:dyDescent="0.25">
      <c r="A3829" s="12">
        <f>Riesgo!C3833</f>
        <v>1</v>
      </c>
      <c r="F3829" s="75">
        <f t="shared" si="177"/>
        <v>0.83982338481057062</v>
      </c>
      <c r="G3829" s="26">
        <f t="shared" si="178"/>
        <v>0.59233021956767806</v>
      </c>
      <c r="H3829" s="26">
        <f t="shared" si="179"/>
        <v>0.49745276992291593</v>
      </c>
    </row>
    <row r="3830" spans="1:8" x14ac:dyDescent="0.25">
      <c r="A3830" s="12">
        <f>Riesgo!C3834</f>
        <v>0.31506189361361098</v>
      </c>
      <c r="F3830" s="75">
        <f t="shared" si="177"/>
        <v>0.15488527842418162</v>
      </c>
      <c r="G3830" s="26">
        <f t="shared" si="178"/>
        <v>3.7156125607966154E-3</v>
      </c>
      <c r="H3830" s="26">
        <f t="shared" si="179"/>
        <v>5.7549368599537026E-4</v>
      </c>
    </row>
    <row r="3831" spans="1:8" x14ac:dyDescent="0.25">
      <c r="A3831" s="12">
        <f>Riesgo!C3835</f>
        <v>0.24388415883637912</v>
      </c>
      <c r="F3831" s="75">
        <f t="shared" si="177"/>
        <v>8.3707543646949767E-2</v>
      </c>
      <c r="G3831" s="26">
        <f t="shared" si="178"/>
        <v>5.8653481264567741E-4</v>
      </c>
      <c r="H3831" s="26">
        <f t="shared" si="179"/>
        <v>4.9097388429993554E-5</v>
      </c>
    </row>
    <row r="3832" spans="1:8" x14ac:dyDescent="0.25">
      <c r="A3832" s="12">
        <f>Riesgo!C3836</f>
        <v>0</v>
      </c>
      <c r="F3832" s="75">
        <f t="shared" si="177"/>
        <v>-0.16017661518942936</v>
      </c>
      <c r="G3832" s="26">
        <f t="shared" si="178"/>
        <v>0</v>
      </c>
      <c r="H3832" s="26">
        <f t="shared" si="179"/>
        <v>0</v>
      </c>
    </row>
    <row r="3833" spans="1:8" x14ac:dyDescent="0.25">
      <c r="A3833" s="12">
        <f>Riesgo!C3837</f>
        <v>0</v>
      </c>
      <c r="F3833" s="75">
        <f t="shared" si="177"/>
        <v>-0.16017661518942936</v>
      </c>
      <c r="G3833" s="26">
        <f t="shared" si="178"/>
        <v>0</v>
      </c>
      <c r="H3833" s="26">
        <f t="shared" si="179"/>
        <v>0</v>
      </c>
    </row>
    <row r="3834" spans="1:8" x14ac:dyDescent="0.25">
      <c r="A3834" s="12">
        <f>Riesgo!C3838</f>
        <v>0</v>
      </c>
      <c r="F3834" s="75">
        <f t="shared" si="177"/>
        <v>-0.16017661518942936</v>
      </c>
      <c r="G3834" s="26">
        <f t="shared" si="178"/>
        <v>0</v>
      </c>
      <c r="H3834" s="26">
        <f t="shared" si="179"/>
        <v>0</v>
      </c>
    </row>
    <row r="3835" spans="1:8" x14ac:dyDescent="0.25">
      <c r="A3835" s="12">
        <f>Riesgo!C3839</f>
        <v>0.11252366926540465</v>
      </c>
      <c r="F3835" s="75">
        <f t="shared" si="177"/>
        <v>-4.7652945924024706E-2</v>
      </c>
      <c r="G3835" s="26">
        <f t="shared" si="178"/>
        <v>-1.0821046472595678E-4</v>
      </c>
      <c r="H3835" s="26">
        <f t="shared" si="179"/>
        <v>5.1565474239996017E-6</v>
      </c>
    </row>
    <row r="3836" spans="1:8" x14ac:dyDescent="0.25">
      <c r="A3836" s="12">
        <f>Riesgo!C3840</f>
        <v>0.2173458441285484</v>
      </c>
      <c r="F3836" s="75">
        <f t="shared" si="177"/>
        <v>5.7169228939119049E-2</v>
      </c>
      <c r="G3836" s="26">
        <f t="shared" si="178"/>
        <v>1.8684737648823099E-4</v>
      </c>
      <c r="H3836" s="26">
        <f t="shared" si="179"/>
        <v>1.0681920443129447E-5</v>
      </c>
    </row>
    <row r="3837" spans="1:8" x14ac:dyDescent="0.25">
      <c r="A3837" s="12">
        <f>Riesgo!C3841</f>
        <v>0</v>
      </c>
      <c r="F3837" s="75">
        <f t="shared" si="177"/>
        <v>-0.16017661518942936</v>
      </c>
      <c r="G3837" s="26">
        <f t="shared" si="178"/>
        <v>0</v>
      </c>
      <c r="H3837" s="26">
        <f t="shared" si="179"/>
        <v>0</v>
      </c>
    </row>
    <row r="3838" spans="1:8" x14ac:dyDescent="0.25">
      <c r="A3838" s="12">
        <f>Riesgo!C3842</f>
        <v>0.14300332927256629</v>
      </c>
      <c r="F3838" s="75">
        <f t="shared" si="177"/>
        <v>-1.7173285916863068E-2</v>
      </c>
      <c r="G3838" s="26">
        <f t="shared" si="178"/>
        <v>-5.0647755218094855E-6</v>
      </c>
      <c r="H3838" s="26">
        <f t="shared" si="179"/>
        <v>8.6978838140763636E-8</v>
      </c>
    </row>
    <row r="3839" spans="1:8" x14ac:dyDescent="0.25">
      <c r="A3839" s="12">
        <f>Riesgo!C3843</f>
        <v>0.2198559936028511</v>
      </c>
      <c r="F3839" s="75">
        <f t="shared" si="177"/>
        <v>5.9679378413421746E-2</v>
      </c>
      <c r="G3839" s="26">
        <f t="shared" si="178"/>
        <v>2.125557575819527E-4</v>
      </c>
      <c r="H3839" s="26">
        <f t="shared" si="179"/>
        <v>1.2685195490684894E-5</v>
      </c>
    </row>
    <row r="3840" spans="1:8" x14ac:dyDescent="0.25">
      <c r="A3840" s="12">
        <f>Riesgo!C3844</f>
        <v>0.74680987032667379</v>
      </c>
      <c r="F3840" s="75">
        <f t="shared" si="177"/>
        <v>0.5866332551372444</v>
      </c>
      <c r="G3840" s="26">
        <f t="shared" si="178"/>
        <v>0.20188313307648753</v>
      </c>
      <c r="H3840" s="26">
        <f t="shared" si="179"/>
        <v>0.11843135951396538</v>
      </c>
    </row>
    <row r="3841" spans="1:8" x14ac:dyDescent="0.25">
      <c r="A3841" s="12">
        <f>Riesgo!C3845</f>
        <v>0.18589063963665994</v>
      </c>
      <c r="F3841" s="75">
        <f t="shared" si="177"/>
        <v>2.5714024447230588E-2</v>
      </c>
      <c r="G3841" s="26">
        <f t="shared" si="178"/>
        <v>1.7002397188635156E-5</v>
      </c>
      <c r="H3841" s="26">
        <f t="shared" si="179"/>
        <v>4.3720005697008901E-7</v>
      </c>
    </row>
    <row r="3842" spans="1:8" x14ac:dyDescent="0.25">
      <c r="A3842" s="12">
        <f>Riesgo!C3846</f>
        <v>1.3827923585874183E-3</v>
      </c>
      <c r="F3842" s="75">
        <f t="shared" si="177"/>
        <v>-0.15879382283084192</v>
      </c>
      <c r="G3842" s="26">
        <f t="shared" si="178"/>
        <v>-4.0040621730001178E-3</v>
      </c>
      <c r="H3842" s="26">
        <f t="shared" si="179"/>
        <v>6.3582033930305662E-4</v>
      </c>
    </row>
    <row r="3843" spans="1:8" x14ac:dyDescent="0.25">
      <c r="A3843" s="12">
        <f>Riesgo!C3847</f>
        <v>0</v>
      </c>
      <c r="F3843" s="75">
        <f t="shared" ref="F3843:F3906" si="180">A3843-$D$4</f>
        <v>-0.16017661518942936</v>
      </c>
      <c r="G3843" s="26">
        <f t="shared" ref="G3843:G3906" si="181">IF(A3843=0,0,(A3843-D$4)^3)</f>
        <v>0</v>
      </c>
      <c r="H3843" s="26">
        <f t="shared" ref="H3843:H3906" si="182">IF(A3843=0,0,(A3843-D$4)^4)</f>
        <v>0</v>
      </c>
    </row>
    <row r="3844" spans="1:8" x14ac:dyDescent="0.25">
      <c r="A3844" s="12">
        <f>Riesgo!C3848</f>
        <v>0</v>
      </c>
      <c r="F3844" s="75">
        <f t="shared" si="180"/>
        <v>-0.16017661518942936</v>
      </c>
      <c r="G3844" s="26">
        <f t="shared" si="181"/>
        <v>0</v>
      </c>
      <c r="H3844" s="26">
        <f t="shared" si="182"/>
        <v>0</v>
      </c>
    </row>
    <row r="3845" spans="1:8" x14ac:dyDescent="0.25">
      <c r="A3845" s="12">
        <f>Riesgo!C3849</f>
        <v>0</v>
      </c>
      <c r="F3845" s="75">
        <f t="shared" si="180"/>
        <v>-0.16017661518942936</v>
      </c>
      <c r="G3845" s="26">
        <f t="shared" si="181"/>
        <v>0</v>
      </c>
      <c r="H3845" s="26">
        <f t="shared" si="182"/>
        <v>0</v>
      </c>
    </row>
    <row r="3846" spans="1:8" x14ac:dyDescent="0.25">
      <c r="A3846" s="12">
        <f>Riesgo!C3850</f>
        <v>0</v>
      </c>
      <c r="F3846" s="75">
        <f t="shared" si="180"/>
        <v>-0.16017661518942936</v>
      </c>
      <c r="G3846" s="26">
        <f t="shared" si="181"/>
        <v>0</v>
      </c>
      <c r="H3846" s="26">
        <f t="shared" si="182"/>
        <v>0</v>
      </c>
    </row>
    <row r="3847" spans="1:8" x14ac:dyDescent="0.25">
      <c r="A3847" s="12">
        <f>Riesgo!C3851</f>
        <v>0.35228133448301024</v>
      </c>
      <c r="F3847" s="75">
        <f t="shared" si="180"/>
        <v>0.19210471929358089</v>
      </c>
      <c r="G3847" s="26">
        <f t="shared" si="181"/>
        <v>7.0894754337552015E-3</v>
      </c>
      <c r="H3847" s="26">
        <f t="shared" si="182"/>
        <v>1.3619216881402807E-3</v>
      </c>
    </row>
    <row r="3848" spans="1:8" x14ac:dyDescent="0.25">
      <c r="A3848" s="12">
        <f>Riesgo!C3852</f>
        <v>0</v>
      </c>
      <c r="F3848" s="75">
        <f t="shared" si="180"/>
        <v>-0.16017661518942936</v>
      </c>
      <c r="G3848" s="26">
        <f t="shared" si="181"/>
        <v>0</v>
      </c>
      <c r="H3848" s="26">
        <f t="shared" si="182"/>
        <v>0</v>
      </c>
    </row>
    <row r="3849" spans="1:8" x14ac:dyDescent="0.25">
      <c r="A3849" s="12">
        <f>Riesgo!C3853</f>
        <v>0</v>
      </c>
      <c r="F3849" s="75">
        <f t="shared" si="180"/>
        <v>-0.16017661518942936</v>
      </c>
      <c r="G3849" s="26">
        <f t="shared" si="181"/>
        <v>0</v>
      </c>
      <c r="H3849" s="26">
        <f t="shared" si="182"/>
        <v>0</v>
      </c>
    </row>
    <row r="3850" spans="1:8" x14ac:dyDescent="0.25">
      <c r="A3850" s="12">
        <f>Riesgo!C3854</f>
        <v>0</v>
      </c>
      <c r="F3850" s="75">
        <f t="shared" si="180"/>
        <v>-0.16017661518942936</v>
      </c>
      <c r="G3850" s="26">
        <f t="shared" si="181"/>
        <v>0</v>
      </c>
      <c r="H3850" s="26">
        <f t="shared" si="182"/>
        <v>0</v>
      </c>
    </row>
    <row r="3851" spans="1:8" x14ac:dyDescent="0.25">
      <c r="A3851" s="12">
        <f>Riesgo!C3855</f>
        <v>0</v>
      </c>
      <c r="F3851" s="75">
        <f t="shared" si="180"/>
        <v>-0.16017661518942936</v>
      </c>
      <c r="G3851" s="26">
        <f t="shared" si="181"/>
        <v>0</v>
      </c>
      <c r="H3851" s="26">
        <f t="shared" si="182"/>
        <v>0</v>
      </c>
    </row>
    <row r="3852" spans="1:8" x14ac:dyDescent="0.25">
      <c r="A3852" s="12">
        <f>Riesgo!C3856</f>
        <v>0</v>
      </c>
      <c r="F3852" s="75">
        <f t="shared" si="180"/>
        <v>-0.16017661518942936</v>
      </c>
      <c r="G3852" s="26">
        <f t="shared" si="181"/>
        <v>0</v>
      </c>
      <c r="H3852" s="26">
        <f t="shared" si="182"/>
        <v>0</v>
      </c>
    </row>
    <row r="3853" spans="1:8" x14ac:dyDescent="0.25">
      <c r="A3853" s="12">
        <f>Riesgo!C3857</f>
        <v>0.18183373319076171</v>
      </c>
      <c r="F3853" s="75">
        <f t="shared" si="180"/>
        <v>2.1657118001332354E-2</v>
      </c>
      <c r="G3853" s="26">
        <f t="shared" si="181"/>
        <v>1.0157854518252149E-5</v>
      </c>
      <c r="H3853" s="26">
        <f t="shared" si="182"/>
        <v>2.1998985394215382E-7</v>
      </c>
    </row>
    <row r="3854" spans="1:8" x14ac:dyDescent="0.25">
      <c r="A3854" s="12">
        <f>Riesgo!C3858</f>
        <v>0.28558637565137979</v>
      </c>
      <c r="F3854" s="75">
        <f t="shared" si="180"/>
        <v>0.12540976046195043</v>
      </c>
      <c r="G3854" s="26">
        <f t="shared" si="181"/>
        <v>1.9723955543177649E-3</v>
      </c>
      <c r="H3854" s="26">
        <f t="shared" si="182"/>
        <v>2.4735765400320681E-4</v>
      </c>
    </row>
    <row r="3855" spans="1:8" x14ac:dyDescent="0.25">
      <c r="A3855" s="12">
        <f>Riesgo!C3859</f>
        <v>0</v>
      </c>
      <c r="F3855" s="75">
        <f t="shared" si="180"/>
        <v>-0.16017661518942936</v>
      </c>
      <c r="G3855" s="26">
        <f t="shared" si="181"/>
        <v>0</v>
      </c>
      <c r="H3855" s="26">
        <f t="shared" si="182"/>
        <v>0</v>
      </c>
    </row>
    <row r="3856" spans="1:8" x14ac:dyDescent="0.25">
      <c r="A3856" s="12">
        <f>Riesgo!C3860</f>
        <v>0.16772127123372879</v>
      </c>
      <c r="F3856" s="75">
        <f t="shared" si="180"/>
        <v>7.5446560442994359E-3</v>
      </c>
      <c r="G3856" s="26">
        <f t="shared" si="181"/>
        <v>4.2945566517851011E-7</v>
      </c>
      <c r="H3856" s="26">
        <f t="shared" si="182"/>
        <v>3.2400952800476808E-9</v>
      </c>
    </row>
    <row r="3857" spans="1:8" x14ac:dyDescent="0.25">
      <c r="A3857" s="12">
        <f>Riesgo!C3861</f>
        <v>0</v>
      </c>
      <c r="F3857" s="75">
        <f t="shared" si="180"/>
        <v>-0.16017661518942936</v>
      </c>
      <c r="G3857" s="26">
        <f t="shared" si="181"/>
        <v>0</v>
      </c>
      <c r="H3857" s="26">
        <f t="shared" si="182"/>
        <v>0</v>
      </c>
    </row>
    <row r="3858" spans="1:8" x14ac:dyDescent="0.25">
      <c r="A3858" s="12">
        <f>Riesgo!C3862</f>
        <v>1.1512428979087065E-2</v>
      </c>
      <c r="F3858" s="75">
        <f t="shared" si="180"/>
        <v>-0.1486641862103423</v>
      </c>
      <c r="G3858" s="26">
        <f t="shared" si="181"/>
        <v>-3.2856331648902968E-3</v>
      </c>
      <c r="H3858" s="26">
        <f t="shared" si="182"/>
        <v>4.8845598064412737E-4</v>
      </c>
    </row>
    <row r="3859" spans="1:8" x14ac:dyDescent="0.25">
      <c r="A3859" s="12">
        <f>Riesgo!C3863</f>
        <v>0</v>
      </c>
      <c r="F3859" s="75">
        <f t="shared" si="180"/>
        <v>-0.16017661518942936</v>
      </c>
      <c r="G3859" s="26">
        <f t="shared" si="181"/>
        <v>0</v>
      </c>
      <c r="H3859" s="26">
        <f t="shared" si="182"/>
        <v>0</v>
      </c>
    </row>
    <row r="3860" spans="1:8" x14ac:dyDescent="0.25">
      <c r="A3860" s="12">
        <f>Riesgo!C3864</f>
        <v>0</v>
      </c>
      <c r="F3860" s="75">
        <f t="shared" si="180"/>
        <v>-0.16017661518942936</v>
      </c>
      <c r="G3860" s="26">
        <f t="shared" si="181"/>
        <v>0</v>
      </c>
      <c r="H3860" s="26">
        <f t="shared" si="182"/>
        <v>0</v>
      </c>
    </row>
    <row r="3861" spans="1:8" x14ac:dyDescent="0.25">
      <c r="A3861" s="12">
        <f>Riesgo!C3865</f>
        <v>0.19952075903373562</v>
      </c>
      <c r="F3861" s="75">
        <f t="shared" si="180"/>
        <v>3.9344143844306262E-2</v>
      </c>
      <c r="G3861" s="26">
        <f t="shared" si="181"/>
        <v>6.0903226013552853E-5</v>
      </c>
      <c r="H3861" s="26">
        <f t="shared" si="182"/>
        <v>2.3961852848595186E-6</v>
      </c>
    </row>
    <row r="3862" spans="1:8" x14ac:dyDescent="0.25">
      <c r="A3862" s="12">
        <f>Riesgo!C3866</f>
        <v>0</v>
      </c>
      <c r="F3862" s="75">
        <f t="shared" si="180"/>
        <v>-0.16017661518942936</v>
      </c>
      <c r="G3862" s="26">
        <f t="shared" si="181"/>
        <v>0</v>
      </c>
      <c r="H3862" s="26">
        <f t="shared" si="182"/>
        <v>0</v>
      </c>
    </row>
    <row r="3863" spans="1:8" x14ac:dyDescent="0.25">
      <c r="A3863" s="12">
        <f>Riesgo!C3867</f>
        <v>0</v>
      </c>
      <c r="F3863" s="75">
        <f t="shared" si="180"/>
        <v>-0.16017661518942936</v>
      </c>
      <c r="G3863" s="26">
        <f t="shared" si="181"/>
        <v>0</v>
      </c>
      <c r="H3863" s="26">
        <f t="shared" si="182"/>
        <v>0</v>
      </c>
    </row>
    <row r="3864" spans="1:8" x14ac:dyDescent="0.25">
      <c r="A3864" s="12">
        <f>Riesgo!C3868</f>
        <v>0.60666967522199899</v>
      </c>
      <c r="F3864" s="75">
        <f t="shared" si="180"/>
        <v>0.44649306003256961</v>
      </c>
      <c r="G3864" s="26">
        <f t="shared" si="181"/>
        <v>8.9011093986948661E-2</v>
      </c>
      <c r="H3864" s="26">
        <f t="shared" si="182"/>
        <v>3.9742835731079368E-2</v>
      </c>
    </row>
    <row r="3865" spans="1:8" x14ac:dyDescent="0.25">
      <c r="A3865" s="12">
        <f>Riesgo!C3869</f>
        <v>3.7481012466624601E-2</v>
      </c>
      <c r="F3865" s="75">
        <f t="shared" si="180"/>
        <v>-0.12269560272280475</v>
      </c>
      <c r="G3865" s="26">
        <f t="shared" si="181"/>
        <v>-1.8470854832673589E-3</v>
      </c>
      <c r="H3865" s="26">
        <f t="shared" si="182"/>
        <v>2.2662926665003167E-4</v>
      </c>
    </row>
    <row r="3866" spans="1:8" x14ac:dyDescent="0.25">
      <c r="A3866" s="12">
        <f>Riesgo!C3870</f>
        <v>0.38503221006742805</v>
      </c>
      <c r="F3866" s="75">
        <f t="shared" si="180"/>
        <v>0.22485559487799869</v>
      </c>
      <c r="G3866" s="26">
        <f t="shared" si="181"/>
        <v>1.1368707544751297E-2</v>
      </c>
      <c r="H3866" s="26">
        <f t="shared" si="182"/>
        <v>2.5563174979690447E-3</v>
      </c>
    </row>
    <row r="3867" spans="1:8" x14ac:dyDescent="0.25">
      <c r="A3867" s="12">
        <f>Riesgo!C3871</f>
        <v>0.61834104331337003</v>
      </c>
      <c r="F3867" s="75">
        <f t="shared" si="180"/>
        <v>0.45816442812394065</v>
      </c>
      <c r="G3867" s="26">
        <f t="shared" si="181"/>
        <v>9.6175422455715753E-2</v>
      </c>
      <c r="H3867" s="26">
        <f t="shared" si="182"/>
        <v>4.4064157429001403E-2</v>
      </c>
    </row>
    <row r="3868" spans="1:8" x14ac:dyDescent="0.25">
      <c r="A3868" s="12">
        <f>Riesgo!C3872</f>
        <v>0</v>
      </c>
      <c r="F3868" s="75">
        <f t="shared" si="180"/>
        <v>-0.16017661518942936</v>
      </c>
      <c r="G3868" s="26">
        <f t="shared" si="181"/>
        <v>0</v>
      </c>
      <c r="H3868" s="26">
        <f t="shared" si="182"/>
        <v>0</v>
      </c>
    </row>
    <row r="3869" spans="1:8" x14ac:dyDescent="0.25">
      <c r="A3869" s="12">
        <f>Riesgo!C3873</f>
        <v>0</v>
      </c>
      <c r="F3869" s="75">
        <f t="shared" si="180"/>
        <v>-0.16017661518942936</v>
      </c>
      <c r="G3869" s="26">
        <f t="shared" si="181"/>
        <v>0</v>
      </c>
      <c r="H3869" s="26">
        <f t="shared" si="182"/>
        <v>0</v>
      </c>
    </row>
    <row r="3870" spans="1:8" x14ac:dyDescent="0.25">
      <c r="A3870" s="12">
        <f>Riesgo!C3874</f>
        <v>0</v>
      </c>
      <c r="F3870" s="75">
        <f t="shared" si="180"/>
        <v>-0.16017661518942936</v>
      </c>
      <c r="G3870" s="26">
        <f t="shared" si="181"/>
        <v>0</v>
      </c>
      <c r="H3870" s="26">
        <f t="shared" si="182"/>
        <v>0</v>
      </c>
    </row>
    <row r="3871" spans="1:8" x14ac:dyDescent="0.25">
      <c r="A3871" s="12">
        <f>Riesgo!C3875</f>
        <v>0</v>
      </c>
      <c r="F3871" s="75">
        <f t="shared" si="180"/>
        <v>-0.16017661518942936</v>
      </c>
      <c r="G3871" s="26">
        <f t="shared" si="181"/>
        <v>0</v>
      </c>
      <c r="H3871" s="26">
        <f t="shared" si="182"/>
        <v>0</v>
      </c>
    </row>
    <row r="3872" spans="1:8" x14ac:dyDescent="0.25">
      <c r="A3872" s="12">
        <f>Riesgo!C3876</f>
        <v>0</v>
      </c>
      <c r="F3872" s="75">
        <f t="shared" si="180"/>
        <v>-0.16017661518942936</v>
      </c>
      <c r="G3872" s="26">
        <f t="shared" si="181"/>
        <v>0</v>
      </c>
      <c r="H3872" s="26">
        <f t="shared" si="182"/>
        <v>0</v>
      </c>
    </row>
    <row r="3873" spans="1:8" x14ac:dyDescent="0.25">
      <c r="A3873" s="12">
        <f>Riesgo!C3877</f>
        <v>0</v>
      </c>
      <c r="F3873" s="75">
        <f t="shared" si="180"/>
        <v>-0.16017661518942936</v>
      </c>
      <c r="G3873" s="26">
        <f t="shared" si="181"/>
        <v>0</v>
      </c>
      <c r="H3873" s="26">
        <f t="shared" si="182"/>
        <v>0</v>
      </c>
    </row>
    <row r="3874" spans="1:8" x14ac:dyDescent="0.25">
      <c r="A3874" s="12">
        <f>Riesgo!C3878</f>
        <v>0.19073466323489782</v>
      </c>
      <c r="F3874" s="75">
        <f t="shared" si="180"/>
        <v>3.0558048045468467E-2</v>
      </c>
      <c r="G3874" s="26">
        <f t="shared" si="181"/>
        <v>2.8534931094654219E-5</v>
      </c>
      <c r="H3874" s="26">
        <f t="shared" si="182"/>
        <v>8.7197179536457584E-7</v>
      </c>
    </row>
    <row r="3875" spans="1:8" x14ac:dyDescent="0.25">
      <c r="A3875" s="12">
        <f>Riesgo!C3879</f>
        <v>0</v>
      </c>
      <c r="F3875" s="75">
        <f t="shared" si="180"/>
        <v>-0.16017661518942936</v>
      </c>
      <c r="G3875" s="26">
        <f t="shared" si="181"/>
        <v>0</v>
      </c>
      <c r="H3875" s="26">
        <f t="shared" si="182"/>
        <v>0</v>
      </c>
    </row>
    <row r="3876" spans="1:8" x14ac:dyDescent="0.25">
      <c r="A3876" s="12">
        <f>Riesgo!C3880</f>
        <v>0</v>
      </c>
      <c r="F3876" s="75">
        <f t="shared" si="180"/>
        <v>-0.16017661518942936</v>
      </c>
      <c r="G3876" s="26">
        <f t="shared" si="181"/>
        <v>0</v>
      </c>
      <c r="H3876" s="26">
        <f t="shared" si="182"/>
        <v>0</v>
      </c>
    </row>
    <row r="3877" spans="1:8" x14ac:dyDescent="0.25">
      <c r="A3877" s="12">
        <f>Riesgo!C3881</f>
        <v>0</v>
      </c>
      <c r="F3877" s="75">
        <f t="shared" si="180"/>
        <v>-0.16017661518942936</v>
      </c>
      <c r="G3877" s="26">
        <f t="shared" si="181"/>
        <v>0</v>
      </c>
      <c r="H3877" s="26">
        <f t="shared" si="182"/>
        <v>0</v>
      </c>
    </row>
    <row r="3878" spans="1:8" x14ac:dyDescent="0.25">
      <c r="A3878" s="12">
        <f>Riesgo!C3882</f>
        <v>0</v>
      </c>
      <c r="F3878" s="75">
        <f t="shared" si="180"/>
        <v>-0.16017661518942936</v>
      </c>
      <c r="G3878" s="26">
        <f t="shared" si="181"/>
        <v>0</v>
      </c>
      <c r="H3878" s="26">
        <f t="shared" si="182"/>
        <v>0</v>
      </c>
    </row>
    <row r="3879" spans="1:8" x14ac:dyDescent="0.25">
      <c r="A3879" s="12">
        <f>Riesgo!C3883</f>
        <v>0</v>
      </c>
      <c r="F3879" s="75">
        <f t="shared" si="180"/>
        <v>-0.16017661518942936</v>
      </c>
      <c r="G3879" s="26">
        <f t="shared" si="181"/>
        <v>0</v>
      </c>
      <c r="H3879" s="26">
        <f t="shared" si="182"/>
        <v>0</v>
      </c>
    </row>
    <row r="3880" spans="1:8" x14ac:dyDescent="0.25">
      <c r="A3880" s="12">
        <f>Riesgo!C3884</f>
        <v>1</v>
      </c>
      <c r="F3880" s="75">
        <f t="shared" si="180"/>
        <v>0.83982338481057062</v>
      </c>
      <c r="G3880" s="26">
        <f t="shared" si="181"/>
        <v>0.59233021956767806</v>
      </c>
      <c r="H3880" s="26">
        <f t="shared" si="182"/>
        <v>0.49745276992291593</v>
      </c>
    </row>
    <row r="3881" spans="1:8" x14ac:dyDescent="0.25">
      <c r="A3881" s="12">
        <f>Riesgo!C3885</f>
        <v>6.0064338688001345E-2</v>
      </c>
      <c r="F3881" s="75">
        <f t="shared" si="180"/>
        <v>-0.10011227650142801</v>
      </c>
      <c r="G3881" s="26">
        <f t="shared" si="181"/>
        <v>-1.0033720782620312E-3</v>
      </c>
      <c r="H3881" s="26">
        <f t="shared" si="182"/>
        <v>1.0044986293278094E-4</v>
      </c>
    </row>
    <row r="3882" spans="1:8" x14ac:dyDescent="0.25">
      <c r="A3882" s="12">
        <f>Riesgo!C3886</f>
        <v>0</v>
      </c>
      <c r="F3882" s="75">
        <f t="shared" si="180"/>
        <v>-0.16017661518942936</v>
      </c>
      <c r="G3882" s="26">
        <f t="shared" si="181"/>
        <v>0</v>
      </c>
      <c r="H3882" s="26">
        <f t="shared" si="182"/>
        <v>0</v>
      </c>
    </row>
    <row r="3883" spans="1:8" x14ac:dyDescent="0.25">
      <c r="A3883" s="12">
        <f>Riesgo!C3887</f>
        <v>0.52411713916221592</v>
      </c>
      <c r="F3883" s="75">
        <f t="shared" si="180"/>
        <v>0.36394052397278653</v>
      </c>
      <c r="G3883" s="26">
        <f t="shared" si="181"/>
        <v>4.8204906855522998E-2</v>
      </c>
      <c r="H3883" s="26">
        <f t="shared" si="182"/>
        <v>1.754371905905841E-2</v>
      </c>
    </row>
    <row r="3884" spans="1:8" x14ac:dyDescent="0.25">
      <c r="A3884" s="12">
        <f>Riesgo!C3888</f>
        <v>0.48355839780584398</v>
      </c>
      <c r="F3884" s="75">
        <f t="shared" si="180"/>
        <v>0.32338178261641459</v>
      </c>
      <c r="G3884" s="26">
        <f t="shared" si="181"/>
        <v>3.3817901290880859E-2</v>
      </c>
      <c r="H3884" s="26">
        <f t="shared" si="182"/>
        <v>1.0936093203791001E-2</v>
      </c>
    </row>
    <row r="3885" spans="1:8" x14ac:dyDescent="0.25">
      <c r="A3885" s="12">
        <f>Riesgo!C3889</f>
        <v>3.255062177260932E-3</v>
      </c>
      <c r="F3885" s="75">
        <f t="shared" si="180"/>
        <v>-0.15692155301216842</v>
      </c>
      <c r="G3885" s="26">
        <f t="shared" si="181"/>
        <v>-3.8640949786090438E-3</v>
      </c>
      <c r="H3885" s="26">
        <f t="shared" si="182"/>
        <v>6.0635978502985286E-4</v>
      </c>
    </row>
    <row r="3886" spans="1:8" x14ac:dyDescent="0.25">
      <c r="A3886" s="12">
        <f>Riesgo!C3890</f>
        <v>0.53094511420063251</v>
      </c>
      <c r="F3886" s="75">
        <f t="shared" si="180"/>
        <v>0.37076849901120312</v>
      </c>
      <c r="G3886" s="26">
        <f t="shared" si="181"/>
        <v>5.0969278553480053E-2</v>
      </c>
      <c r="H3886" s="26">
        <f t="shared" si="182"/>
        <v>1.8897802904957704E-2</v>
      </c>
    </row>
    <row r="3887" spans="1:8" x14ac:dyDescent="0.25">
      <c r="A3887" s="12">
        <f>Riesgo!C3891</f>
        <v>0</v>
      </c>
      <c r="F3887" s="75">
        <f t="shared" si="180"/>
        <v>-0.16017661518942936</v>
      </c>
      <c r="G3887" s="26">
        <f t="shared" si="181"/>
        <v>0</v>
      </c>
      <c r="H3887" s="26">
        <f t="shared" si="182"/>
        <v>0</v>
      </c>
    </row>
    <row r="3888" spans="1:8" x14ac:dyDescent="0.25">
      <c r="A3888" s="12">
        <f>Riesgo!C3892</f>
        <v>1</v>
      </c>
      <c r="F3888" s="75">
        <f t="shared" si="180"/>
        <v>0.83982338481057062</v>
      </c>
      <c r="G3888" s="26">
        <f t="shared" si="181"/>
        <v>0.59233021956767806</v>
      </c>
      <c r="H3888" s="26">
        <f t="shared" si="182"/>
        <v>0.49745276992291593</v>
      </c>
    </row>
    <row r="3889" spans="1:8" x14ac:dyDescent="0.25">
      <c r="A3889" s="12">
        <f>Riesgo!C3893</f>
        <v>0.12147348517910653</v>
      </c>
      <c r="F3889" s="75">
        <f t="shared" si="180"/>
        <v>-3.8703130010322828E-2</v>
      </c>
      <c r="G3889" s="26">
        <f t="shared" si="181"/>
        <v>-5.7974667492939445E-5</v>
      </c>
      <c r="H3889" s="26">
        <f t="shared" si="182"/>
        <v>2.2438010932844718E-6</v>
      </c>
    </row>
    <row r="3890" spans="1:8" x14ac:dyDescent="0.25">
      <c r="A3890" s="12">
        <f>Riesgo!C3894</f>
        <v>0.19366265602964691</v>
      </c>
      <c r="F3890" s="75">
        <f t="shared" si="180"/>
        <v>3.3486040840217557E-2</v>
      </c>
      <c r="G3890" s="26">
        <f t="shared" si="181"/>
        <v>3.7548397579325656E-5</v>
      </c>
      <c r="H3890" s="26">
        <f t="shared" si="182"/>
        <v>1.2573471748260249E-6</v>
      </c>
    </row>
    <row r="3891" spans="1:8" x14ac:dyDescent="0.25">
      <c r="A3891" s="12">
        <f>Riesgo!C3895</f>
        <v>0</v>
      </c>
      <c r="F3891" s="75">
        <f t="shared" si="180"/>
        <v>-0.16017661518942936</v>
      </c>
      <c r="G3891" s="26">
        <f t="shared" si="181"/>
        <v>0</v>
      </c>
      <c r="H3891" s="26">
        <f t="shared" si="182"/>
        <v>0</v>
      </c>
    </row>
    <row r="3892" spans="1:8" x14ac:dyDescent="0.25">
      <c r="A3892" s="12">
        <f>Riesgo!C3896</f>
        <v>0</v>
      </c>
      <c r="F3892" s="75">
        <f t="shared" si="180"/>
        <v>-0.16017661518942936</v>
      </c>
      <c r="G3892" s="26">
        <f t="shared" si="181"/>
        <v>0</v>
      </c>
      <c r="H3892" s="26">
        <f t="shared" si="182"/>
        <v>0</v>
      </c>
    </row>
    <row r="3893" spans="1:8" x14ac:dyDescent="0.25">
      <c r="A3893" s="12">
        <f>Riesgo!C3897</f>
        <v>1.5518216459895484E-2</v>
      </c>
      <c r="F3893" s="75">
        <f t="shared" si="180"/>
        <v>-0.14465839872953387</v>
      </c>
      <c r="G3893" s="26">
        <f t="shared" si="181"/>
        <v>-3.0271292207745821E-3</v>
      </c>
      <c r="H3893" s="26">
        <f t="shared" si="182"/>
        <v>4.3789966582463263E-4</v>
      </c>
    </row>
    <row r="3894" spans="1:8" x14ac:dyDescent="0.25">
      <c r="A3894" s="12">
        <f>Riesgo!C3898</f>
        <v>0</v>
      </c>
      <c r="F3894" s="75">
        <f t="shared" si="180"/>
        <v>-0.16017661518942936</v>
      </c>
      <c r="G3894" s="26">
        <f t="shared" si="181"/>
        <v>0</v>
      </c>
      <c r="H3894" s="26">
        <f t="shared" si="182"/>
        <v>0</v>
      </c>
    </row>
    <row r="3895" spans="1:8" x14ac:dyDescent="0.25">
      <c r="A3895" s="12">
        <f>Riesgo!C3899</f>
        <v>0</v>
      </c>
      <c r="F3895" s="75">
        <f t="shared" si="180"/>
        <v>-0.16017661518942936</v>
      </c>
      <c r="G3895" s="26">
        <f t="shared" si="181"/>
        <v>0</v>
      </c>
      <c r="H3895" s="26">
        <f t="shared" si="182"/>
        <v>0</v>
      </c>
    </row>
    <row r="3896" spans="1:8" x14ac:dyDescent="0.25">
      <c r="A3896" s="12">
        <f>Riesgo!C3900</f>
        <v>0.35286927226431242</v>
      </c>
      <c r="F3896" s="75">
        <f t="shared" si="180"/>
        <v>0.19269265707488306</v>
      </c>
      <c r="G3896" s="26">
        <f t="shared" si="181"/>
        <v>7.1547670132664706E-3</v>
      </c>
      <c r="H3896" s="26">
        <f t="shared" si="182"/>
        <v>1.3786710665380413E-3</v>
      </c>
    </row>
    <row r="3897" spans="1:8" x14ac:dyDescent="0.25">
      <c r="A3897" s="12">
        <f>Riesgo!C3901</f>
        <v>0</v>
      </c>
      <c r="F3897" s="75">
        <f t="shared" si="180"/>
        <v>-0.16017661518942936</v>
      </c>
      <c r="G3897" s="26">
        <f t="shared" si="181"/>
        <v>0</v>
      </c>
      <c r="H3897" s="26">
        <f t="shared" si="182"/>
        <v>0</v>
      </c>
    </row>
    <row r="3898" spans="1:8" x14ac:dyDescent="0.25">
      <c r="A3898" s="12">
        <f>Riesgo!C3902</f>
        <v>7.0733441716349196E-2</v>
      </c>
      <c r="F3898" s="75">
        <f t="shared" si="180"/>
        <v>-8.9443173473080159E-2</v>
      </c>
      <c r="G3898" s="26">
        <f t="shared" si="181"/>
        <v>-7.1555265780945615E-4</v>
      </c>
      <c r="H3898" s="26">
        <f t="shared" si="182"/>
        <v>6.4001300501574754E-5</v>
      </c>
    </row>
    <row r="3899" spans="1:8" x14ac:dyDescent="0.25">
      <c r="A3899" s="12">
        <f>Riesgo!C3903</f>
        <v>0.21796834040625462</v>
      </c>
      <c r="F3899" s="75">
        <f t="shared" si="180"/>
        <v>5.7791725216825268E-2</v>
      </c>
      <c r="G3899" s="26">
        <f t="shared" si="181"/>
        <v>1.9301762969262015E-4</v>
      </c>
      <c r="H3899" s="26">
        <f t="shared" si="182"/>
        <v>1.1154821817198837E-5</v>
      </c>
    </row>
    <row r="3900" spans="1:8" x14ac:dyDescent="0.25">
      <c r="A3900" s="12">
        <f>Riesgo!C3904</f>
        <v>0</v>
      </c>
      <c r="F3900" s="75">
        <f t="shared" si="180"/>
        <v>-0.16017661518942936</v>
      </c>
      <c r="G3900" s="26">
        <f t="shared" si="181"/>
        <v>0</v>
      </c>
      <c r="H3900" s="26">
        <f t="shared" si="182"/>
        <v>0</v>
      </c>
    </row>
    <row r="3901" spans="1:8" x14ac:dyDescent="0.25">
      <c r="A3901" s="12">
        <f>Riesgo!C3905</f>
        <v>0.56243135795798038</v>
      </c>
      <c r="F3901" s="75">
        <f t="shared" si="180"/>
        <v>0.402254742768551</v>
      </c>
      <c r="G3901" s="26">
        <f t="shared" si="181"/>
        <v>6.508838862965502E-2</v>
      </c>
      <c r="H3901" s="26">
        <f t="shared" si="182"/>
        <v>2.6182113025441357E-2</v>
      </c>
    </row>
    <row r="3902" spans="1:8" x14ac:dyDescent="0.25">
      <c r="A3902" s="12">
        <f>Riesgo!C3906</f>
        <v>0.48312588747531632</v>
      </c>
      <c r="F3902" s="75">
        <f t="shared" si="180"/>
        <v>0.32294927228588699</v>
      </c>
      <c r="G3902" s="26">
        <f t="shared" si="181"/>
        <v>3.3682392378341024E-2</v>
      </c>
      <c r="H3902" s="26">
        <f t="shared" si="182"/>
        <v>1.0877704107432939E-2</v>
      </c>
    </row>
    <row r="3903" spans="1:8" x14ac:dyDescent="0.25">
      <c r="A3903" s="12">
        <f>Riesgo!C3907</f>
        <v>0.10098634974383458</v>
      </c>
      <c r="F3903" s="75">
        <f t="shared" si="180"/>
        <v>-5.9190265445594775E-2</v>
      </c>
      <c r="G3903" s="26">
        <f t="shared" si="181"/>
        <v>-2.0737235650247654E-4</v>
      </c>
      <c r="H3903" s="26">
        <f t="shared" si="182"/>
        <v>1.2274424827460099E-5</v>
      </c>
    </row>
    <row r="3904" spans="1:8" x14ac:dyDescent="0.25">
      <c r="A3904" s="12">
        <f>Riesgo!C3908</f>
        <v>0</v>
      </c>
      <c r="F3904" s="75">
        <f t="shared" si="180"/>
        <v>-0.16017661518942936</v>
      </c>
      <c r="G3904" s="26">
        <f t="shared" si="181"/>
        <v>0</v>
      </c>
      <c r="H3904" s="26">
        <f t="shared" si="182"/>
        <v>0</v>
      </c>
    </row>
    <row r="3905" spans="1:8" x14ac:dyDescent="0.25">
      <c r="A3905" s="12">
        <f>Riesgo!C3909</f>
        <v>0</v>
      </c>
      <c r="F3905" s="75">
        <f t="shared" si="180"/>
        <v>-0.16017661518942936</v>
      </c>
      <c r="G3905" s="26">
        <f t="shared" si="181"/>
        <v>0</v>
      </c>
      <c r="H3905" s="26">
        <f t="shared" si="182"/>
        <v>0</v>
      </c>
    </row>
    <row r="3906" spans="1:8" x14ac:dyDescent="0.25">
      <c r="A3906" s="12">
        <f>Riesgo!C3910</f>
        <v>0.3664139118115981</v>
      </c>
      <c r="F3906" s="75">
        <f t="shared" si="180"/>
        <v>0.20623729662216875</v>
      </c>
      <c r="G3906" s="26">
        <f t="shared" si="181"/>
        <v>8.772060571123657E-3</v>
      </c>
      <c r="H3906" s="26">
        <f t="shared" si="182"/>
        <v>1.8091260579944607E-3</v>
      </c>
    </row>
    <row r="3907" spans="1:8" x14ac:dyDescent="0.25">
      <c r="A3907" s="12">
        <f>Riesgo!C3911</f>
        <v>0</v>
      </c>
      <c r="F3907" s="75">
        <f t="shared" ref="F3907:F3970" si="183">A3907-$D$4</f>
        <v>-0.16017661518942936</v>
      </c>
      <c r="G3907" s="26">
        <f t="shared" ref="G3907:G3970" si="184">IF(A3907=0,0,(A3907-D$4)^3)</f>
        <v>0</v>
      </c>
      <c r="H3907" s="26">
        <f t="shared" ref="H3907:H3970" si="185">IF(A3907=0,0,(A3907-D$4)^4)</f>
        <v>0</v>
      </c>
    </row>
    <row r="3908" spans="1:8" x14ac:dyDescent="0.25">
      <c r="A3908" s="12">
        <f>Riesgo!C3912</f>
        <v>0</v>
      </c>
      <c r="F3908" s="75">
        <f t="shared" si="183"/>
        <v>-0.16017661518942936</v>
      </c>
      <c r="G3908" s="26">
        <f t="shared" si="184"/>
        <v>0</v>
      </c>
      <c r="H3908" s="26">
        <f t="shared" si="185"/>
        <v>0</v>
      </c>
    </row>
    <row r="3909" spans="1:8" x14ac:dyDescent="0.25">
      <c r="A3909" s="12">
        <f>Riesgo!C3913</f>
        <v>0</v>
      </c>
      <c r="F3909" s="75">
        <f t="shared" si="183"/>
        <v>-0.16017661518942936</v>
      </c>
      <c r="G3909" s="26">
        <f t="shared" si="184"/>
        <v>0</v>
      </c>
      <c r="H3909" s="26">
        <f t="shared" si="185"/>
        <v>0</v>
      </c>
    </row>
    <row r="3910" spans="1:8" x14ac:dyDescent="0.25">
      <c r="A3910" s="12">
        <f>Riesgo!C3914</f>
        <v>0</v>
      </c>
      <c r="F3910" s="75">
        <f t="shared" si="183"/>
        <v>-0.16017661518942936</v>
      </c>
      <c r="G3910" s="26">
        <f t="shared" si="184"/>
        <v>0</v>
      </c>
      <c r="H3910" s="26">
        <f t="shared" si="185"/>
        <v>0</v>
      </c>
    </row>
    <row r="3911" spans="1:8" x14ac:dyDescent="0.25">
      <c r="A3911" s="12">
        <f>Riesgo!C3915</f>
        <v>0.41426751052002203</v>
      </c>
      <c r="F3911" s="75">
        <f t="shared" si="183"/>
        <v>0.2540908953305927</v>
      </c>
      <c r="G3911" s="26">
        <f t="shared" si="184"/>
        <v>1.6404662905810906E-2</v>
      </c>
      <c r="H3911" s="26">
        <f t="shared" si="185"/>
        <v>4.1682754853340559E-3</v>
      </c>
    </row>
    <row r="3912" spans="1:8" x14ac:dyDescent="0.25">
      <c r="A3912" s="12">
        <f>Riesgo!C3916</f>
        <v>0.15768452546082348</v>
      </c>
      <c r="F3912" s="75">
        <f t="shared" si="183"/>
        <v>-2.492089728605873E-3</v>
      </c>
      <c r="G3912" s="26">
        <f t="shared" si="184"/>
        <v>-1.5477151209346971E-8</v>
      </c>
      <c r="H3912" s="26">
        <f t="shared" si="185"/>
        <v>3.8570449556893547E-11</v>
      </c>
    </row>
    <row r="3913" spans="1:8" x14ac:dyDescent="0.25">
      <c r="A3913" s="12">
        <f>Riesgo!C3917</f>
        <v>0</v>
      </c>
      <c r="F3913" s="75">
        <f t="shared" si="183"/>
        <v>-0.16017661518942936</v>
      </c>
      <c r="G3913" s="26">
        <f t="shared" si="184"/>
        <v>0</v>
      </c>
      <c r="H3913" s="26">
        <f t="shared" si="185"/>
        <v>0</v>
      </c>
    </row>
    <row r="3914" spans="1:8" x14ac:dyDescent="0.25">
      <c r="A3914" s="12">
        <f>Riesgo!C3918</f>
        <v>0.2828128142380944</v>
      </c>
      <c r="F3914" s="75">
        <f t="shared" si="183"/>
        <v>0.12263619904866505</v>
      </c>
      <c r="G3914" s="26">
        <f t="shared" si="184"/>
        <v>1.8444039556400715E-3</v>
      </c>
      <c r="H3914" s="26">
        <f t="shared" si="185"/>
        <v>2.2619069063002097E-4</v>
      </c>
    </row>
    <row r="3915" spans="1:8" x14ac:dyDescent="0.25">
      <c r="A3915" s="12">
        <f>Riesgo!C3919</f>
        <v>0</v>
      </c>
      <c r="F3915" s="75">
        <f t="shared" si="183"/>
        <v>-0.16017661518942936</v>
      </c>
      <c r="G3915" s="26">
        <f t="shared" si="184"/>
        <v>0</v>
      </c>
      <c r="H3915" s="26">
        <f t="shared" si="185"/>
        <v>0</v>
      </c>
    </row>
    <row r="3916" spans="1:8" x14ac:dyDescent="0.25">
      <c r="A3916" s="12">
        <f>Riesgo!C3920</f>
        <v>0</v>
      </c>
      <c r="F3916" s="75">
        <f t="shared" si="183"/>
        <v>-0.16017661518942936</v>
      </c>
      <c r="G3916" s="26">
        <f t="shared" si="184"/>
        <v>0</v>
      </c>
      <c r="H3916" s="26">
        <f t="shared" si="185"/>
        <v>0</v>
      </c>
    </row>
    <row r="3917" spans="1:8" x14ac:dyDescent="0.25">
      <c r="A3917" s="12">
        <f>Riesgo!C3921</f>
        <v>0.34563218176384303</v>
      </c>
      <c r="F3917" s="75">
        <f t="shared" si="183"/>
        <v>0.18545556657441367</v>
      </c>
      <c r="G3917" s="26">
        <f t="shared" si="184"/>
        <v>6.3785155777781894E-3</v>
      </c>
      <c r="H3917" s="26">
        <f t="shared" si="185"/>
        <v>1.1829312203805776E-3</v>
      </c>
    </row>
    <row r="3918" spans="1:8" x14ac:dyDescent="0.25">
      <c r="A3918" s="12">
        <f>Riesgo!C3922</f>
        <v>0</v>
      </c>
      <c r="F3918" s="75">
        <f t="shared" si="183"/>
        <v>-0.16017661518942936</v>
      </c>
      <c r="G3918" s="26">
        <f t="shared" si="184"/>
        <v>0</v>
      </c>
      <c r="H3918" s="26">
        <f t="shared" si="185"/>
        <v>0</v>
      </c>
    </row>
    <row r="3919" spans="1:8" x14ac:dyDescent="0.25">
      <c r="A3919" s="12">
        <f>Riesgo!C3923</f>
        <v>9.7169902335970684E-2</v>
      </c>
      <c r="F3919" s="75">
        <f t="shared" si="183"/>
        <v>-6.3006712853458671E-2</v>
      </c>
      <c r="G3919" s="26">
        <f t="shared" si="184"/>
        <v>-2.5012693846322877E-4</v>
      </c>
      <c r="H3919" s="26">
        <f t="shared" si="185"/>
        <v>1.5759676188667382E-5</v>
      </c>
    </row>
    <row r="3920" spans="1:8" x14ac:dyDescent="0.25">
      <c r="A3920" s="12">
        <f>Riesgo!C3924</f>
        <v>0.40861025549337127</v>
      </c>
      <c r="F3920" s="75">
        <f t="shared" si="183"/>
        <v>0.24843364030394191</v>
      </c>
      <c r="G3920" s="26">
        <f t="shared" si="184"/>
        <v>1.5333143825975773E-2</v>
      </c>
      <c r="H3920" s="26">
        <f t="shared" si="185"/>
        <v>3.809268737991073E-3</v>
      </c>
    </row>
    <row r="3921" spans="1:8" x14ac:dyDescent="0.25">
      <c r="A3921" s="12">
        <f>Riesgo!C3925</f>
        <v>0.77955009957546395</v>
      </c>
      <c r="F3921" s="75">
        <f t="shared" si="183"/>
        <v>0.61937348438603457</v>
      </c>
      <c r="G3921" s="26">
        <f t="shared" si="184"/>
        <v>0.23760623203862907</v>
      </c>
      <c r="H3921" s="26">
        <f t="shared" si="185"/>
        <v>0.14716699984960233</v>
      </c>
    </row>
    <row r="3922" spans="1:8" x14ac:dyDescent="0.25">
      <c r="A3922" s="12">
        <f>Riesgo!C3926</f>
        <v>0.10734506523107074</v>
      </c>
      <c r="F3922" s="75">
        <f t="shared" si="183"/>
        <v>-5.283154995835862E-2</v>
      </c>
      <c r="G3922" s="26">
        <f t="shared" si="184"/>
        <v>-1.4746197841047611E-4</v>
      </c>
      <c r="H3922" s="26">
        <f t="shared" si="185"/>
        <v>7.790644879351469E-6</v>
      </c>
    </row>
    <row r="3923" spans="1:8" x14ac:dyDescent="0.25">
      <c r="A3923" s="12">
        <f>Riesgo!C3927</f>
        <v>0.74043825659048579</v>
      </c>
      <c r="F3923" s="75">
        <f t="shared" si="183"/>
        <v>0.5802616414010564</v>
      </c>
      <c r="G3923" s="26">
        <f t="shared" si="184"/>
        <v>0.19537616763368468</v>
      </c>
      <c r="H3923" s="26">
        <f t="shared" si="185"/>
        <v>0.11336929572176982</v>
      </c>
    </row>
    <row r="3924" spans="1:8" x14ac:dyDescent="0.25">
      <c r="A3924" s="12">
        <f>Riesgo!C3928</f>
        <v>0</v>
      </c>
      <c r="F3924" s="75">
        <f t="shared" si="183"/>
        <v>-0.16017661518942936</v>
      </c>
      <c r="G3924" s="26">
        <f t="shared" si="184"/>
        <v>0</v>
      </c>
      <c r="H3924" s="26">
        <f t="shared" si="185"/>
        <v>0</v>
      </c>
    </row>
    <row r="3925" spans="1:8" x14ac:dyDescent="0.25">
      <c r="A3925" s="12">
        <f>Riesgo!C3929</f>
        <v>0.62404537851797348</v>
      </c>
      <c r="F3925" s="75">
        <f t="shared" si="183"/>
        <v>0.4638687633285441</v>
      </c>
      <c r="G3925" s="26">
        <f t="shared" si="184"/>
        <v>9.9812603780991396E-2</v>
      </c>
      <c r="H3925" s="26">
        <f t="shared" si="185"/>
        <v>4.6299949080490448E-2</v>
      </c>
    </row>
    <row r="3926" spans="1:8" x14ac:dyDescent="0.25">
      <c r="A3926" s="12">
        <f>Riesgo!C3930</f>
        <v>1</v>
      </c>
      <c r="F3926" s="75">
        <f t="shared" si="183"/>
        <v>0.83982338481057062</v>
      </c>
      <c r="G3926" s="26">
        <f t="shared" si="184"/>
        <v>0.59233021956767806</v>
      </c>
      <c r="H3926" s="26">
        <f t="shared" si="185"/>
        <v>0.49745276992291593</v>
      </c>
    </row>
    <row r="3927" spans="1:8" x14ac:dyDescent="0.25">
      <c r="A3927" s="12">
        <f>Riesgo!C3931</f>
        <v>0</v>
      </c>
      <c r="F3927" s="75">
        <f t="shared" si="183"/>
        <v>-0.16017661518942936</v>
      </c>
      <c r="G3927" s="26">
        <f t="shared" si="184"/>
        <v>0</v>
      </c>
      <c r="H3927" s="26">
        <f t="shared" si="185"/>
        <v>0</v>
      </c>
    </row>
    <row r="3928" spans="1:8" x14ac:dyDescent="0.25">
      <c r="A3928" s="12">
        <f>Riesgo!C3932</f>
        <v>8.116021339716803E-2</v>
      </c>
      <c r="F3928" s="75">
        <f t="shared" si="183"/>
        <v>-7.9016401792261326E-2</v>
      </c>
      <c r="G3928" s="26">
        <f t="shared" si="184"/>
        <v>-4.9334615451837431E-4</v>
      </c>
      <c r="H3928" s="26">
        <f t="shared" si="185"/>
        <v>3.8982437968090899E-5</v>
      </c>
    </row>
    <row r="3929" spans="1:8" x14ac:dyDescent="0.25">
      <c r="A3929" s="12">
        <f>Riesgo!C3933</f>
        <v>0</v>
      </c>
      <c r="F3929" s="75">
        <f t="shared" si="183"/>
        <v>-0.16017661518942936</v>
      </c>
      <c r="G3929" s="26">
        <f t="shared" si="184"/>
        <v>0</v>
      </c>
      <c r="H3929" s="26">
        <f t="shared" si="185"/>
        <v>0</v>
      </c>
    </row>
    <row r="3930" spans="1:8" x14ac:dyDescent="0.25">
      <c r="A3930" s="12">
        <f>Riesgo!C3934</f>
        <v>0.32916883744765074</v>
      </c>
      <c r="F3930" s="75">
        <f t="shared" si="183"/>
        <v>0.16899222225822139</v>
      </c>
      <c r="G3930" s="26">
        <f t="shared" si="184"/>
        <v>4.8261426104207993E-3</v>
      </c>
      <c r="H3930" s="26">
        <f t="shared" si="185"/>
        <v>8.1558056467010451E-4</v>
      </c>
    </row>
    <row r="3931" spans="1:8" x14ac:dyDescent="0.25">
      <c r="A3931" s="12">
        <f>Riesgo!C3935</f>
        <v>0.53447709998774018</v>
      </c>
      <c r="F3931" s="75">
        <f t="shared" si="183"/>
        <v>0.3743004847983108</v>
      </c>
      <c r="G3931" s="26">
        <f t="shared" si="184"/>
        <v>5.243981716870659E-2</v>
      </c>
      <c r="H3931" s="26">
        <f t="shared" si="185"/>
        <v>1.9628248988981658E-2</v>
      </c>
    </row>
    <row r="3932" spans="1:8" x14ac:dyDescent="0.25">
      <c r="A3932" s="12">
        <f>Riesgo!C3936</f>
        <v>2.1340863626877156E-2</v>
      </c>
      <c r="F3932" s="75">
        <f t="shared" si="183"/>
        <v>-0.13883575156255221</v>
      </c>
      <c r="G3932" s="26">
        <f t="shared" si="184"/>
        <v>-2.6761099130272114E-3</v>
      </c>
      <c r="H3932" s="26">
        <f t="shared" si="185"/>
        <v>3.7153973103912913E-4</v>
      </c>
    </row>
    <row r="3933" spans="1:8" x14ac:dyDescent="0.25">
      <c r="A3933" s="12">
        <f>Riesgo!C3937</f>
        <v>0</v>
      </c>
      <c r="F3933" s="75">
        <f t="shared" si="183"/>
        <v>-0.16017661518942936</v>
      </c>
      <c r="G3933" s="26">
        <f t="shared" si="184"/>
        <v>0</v>
      </c>
      <c r="H3933" s="26">
        <f t="shared" si="185"/>
        <v>0</v>
      </c>
    </row>
    <row r="3934" spans="1:8" x14ac:dyDescent="0.25">
      <c r="A3934" s="12">
        <f>Riesgo!C3938</f>
        <v>0.41136956013266873</v>
      </c>
      <c r="F3934" s="75">
        <f t="shared" si="183"/>
        <v>0.2511929449432394</v>
      </c>
      <c r="G3934" s="26">
        <f t="shared" si="184"/>
        <v>1.5849746212786578E-2</v>
      </c>
      <c r="H3934" s="26">
        <f t="shared" si="185"/>
        <v>3.9813444277928154E-3</v>
      </c>
    </row>
    <row r="3935" spans="1:8" x14ac:dyDescent="0.25">
      <c r="A3935" s="12">
        <f>Riesgo!C3939</f>
        <v>0.23787750954990419</v>
      </c>
      <c r="F3935" s="75">
        <f t="shared" si="183"/>
        <v>7.7700894360474837E-2</v>
      </c>
      <c r="G3935" s="26">
        <f t="shared" si="184"/>
        <v>4.6911363172710629E-4</v>
      </c>
      <c r="H3935" s="26">
        <f t="shared" si="185"/>
        <v>3.6450548741886584E-5</v>
      </c>
    </row>
    <row r="3936" spans="1:8" x14ac:dyDescent="0.25">
      <c r="A3936" s="12">
        <f>Riesgo!C3940</f>
        <v>0</v>
      </c>
      <c r="F3936" s="75">
        <f t="shared" si="183"/>
        <v>-0.16017661518942936</v>
      </c>
      <c r="G3936" s="26">
        <f t="shared" si="184"/>
        <v>0</v>
      </c>
      <c r="H3936" s="26">
        <f t="shared" si="185"/>
        <v>0</v>
      </c>
    </row>
    <row r="3937" spans="1:8" x14ac:dyDescent="0.25">
      <c r="A3937" s="12">
        <f>Riesgo!C3941</f>
        <v>0</v>
      </c>
      <c r="F3937" s="75">
        <f t="shared" si="183"/>
        <v>-0.16017661518942936</v>
      </c>
      <c r="G3937" s="26">
        <f t="shared" si="184"/>
        <v>0</v>
      </c>
      <c r="H3937" s="26">
        <f t="shared" si="185"/>
        <v>0</v>
      </c>
    </row>
    <row r="3938" spans="1:8" x14ac:dyDescent="0.25">
      <c r="A3938" s="12">
        <f>Riesgo!C3942</f>
        <v>0</v>
      </c>
      <c r="F3938" s="75">
        <f t="shared" si="183"/>
        <v>-0.16017661518942936</v>
      </c>
      <c r="G3938" s="26">
        <f t="shared" si="184"/>
        <v>0</v>
      </c>
      <c r="H3938" s="26">
        <f t="shared" si="185"/>
        <v>0</v>
      </c>
    </row>
    <row r="3939" spans="1:8" x14ac:dyDescent="0.25">
      <c r="A3939" s="12">
        <f>Riesgo!C3943</f>
        <v>1</v>
      </c>
      <c r="F3939" s="75">
        <f t="shared" si="183"/>
        <v>0.83982338481057062</v>
      </c>
      <c r="G3939" s="26">
        <f t="shared" si="184"/>
        <v>0.59233021956767806</v>
      </c>
      <c r="H3939" s="26">
        <f t="shared" si="185"/>
        <v>0.49745276992291593</v>
      </c>
    </row>
    <row r="3940" spans="1:8" x14ac:dyDescent="0.25">
      <c r="A3940" s="12">
        <f>Riesgo!C3944</f>
        <v>0.1819315161626418</v>
      </c>
      <c r="F3940" s="75">
        <f t="shared" si="183"/>
        <v>2.1754900973212449E-2</v>
      </c>
      <c r="G3940" s="26">
        <f t="shared" si="184"/>
        <v>1.0296066342313542E-5</v>
      </c>
      <c r="H3940" s="26">
        <f t="shared" si="185"/>
        <v>2.2398990369065682E-7</v>
      </c>
    </row>
    <row r="3941" spans="1:8" x14ac:dyDescent="0.25">
      <c r="A3941" s="12">
        <f>Riesgo!C3945</f>
        <v>0.5992469605079086</v>
      </c>
      <c r="F3941" s="75">
        <f t="shared" si="183"/>
        <v>0.43907034531847922</v>
      </c>
      <c r="G3941" s="26">
        <f t="shared" si="184"/>
        <v>8.4645196577842863E-2</v>
      </c>
      <c r="H3941" s="26">
        <f t="shared" si="185"/>
        <v>3.7165195690984025E-2</v>
      </c>
    </row>
    <row r="3942" spans="1:8" x14ac:dyDescent="0.25">
      <c r="A3942" s="12">
        <f>Riesgo!C3946</f>
        <v>0.34768287714645602</v>
      </c>
      <c r="F3942" s="75">
        <f t="shared" si="183"/>
        <v>0.18750626195702666</v>
      </c>
      <c r="G3942" s="26">
        <f t="shared" si="184"/>
        <v>6.5924573378372108E-3</v>
      </c>
      <c r="H3942" s="26">
        <f t="shared" si="185"/>
        <v>1.2361270325290268E-3</v>
      </c>
    </row>
    <row r="3943" spans="1:8" x14ac:dyDescent="0.25">
      <c r="A3943" s="12">
        <f>Riesgo!C3947</f>
        <v>8.4868220292499311E-2</v>
      </c>
      <c r="F3943" s="75">
        <f t="shared" si="183"/>
        <v>-7.5308394896930045E-2</v>
      </c>
      <c r="G3943" s="26">
        <f t="shared" si="184"/>
        <v>-4.2710059238413694E-4</v>
      </c>
      <c r="H3943" s="26">
        <f t="shared" si="185"/>
        <v>3.216426007197734E-5</v>
      </c>
    </row>
    <row r="3944" spans="1:8" x14ac:dyDescent="0.25">
      <c r="A3944" s="12">
        <f>Riesgo!C3948</f>
        <v>0</v>
      </c>
      <c r="F3944" s="75">
        <f t="shared" si="183"/>
        <v>-0.16017661518942936</v>
      </c>
      <c r="G3944" s="26">
        <f t="shared" si="184"/>
        <v>0</v>
      </c>
      <c r="H3944" s="26">
        <f t="shared" si="185"/>
        <v>0</v>
      </c>
    </row>
    <row r="3945" spans="1:8" x14ac:dyDescent="0.25">
      <c r="A3945" s="12">
        <f>Riesgo!C3949</f>
        <v>0</v>
      </c>
      <c r="F3945" s="75">
        <f t="shared" si="183"/>
        <v>-0.16017661518942936</v>
      </c>
      <c r="G3945" s="26">
        <f t="shared" si="184"/>
        <v>0</v>
      </c>
      <c r="H3945" s="26">
        <f t="shared" si="185"/>
        <v>0</v>
      </c>
    </row>
    <row r="3946" spans="1:8" x14ac:dyDescent="0.25">
      <c r="A3946" s="12">
        <f>Riesgo!C3950</f>
        <v>0</v>
      </c>
      <c r="F3946" s="75">
        <f t="shared" si="183"/>
        <v>-0.16017661518942936</v>
      </c>
      <c r="G3946" s="26">
        <f t="shared" si="184"/>
        <v>0</v>
      </c>
      <c r="H3946" s="26">
        <f t="shared" si="185"/>
        <v>0</v>
      </c>
    </row>
    <row r="3947" spans="1:8" x14ac:dyDescent="0.25">
      <c r="A3947" s="12">
        <f>Riesgo!C3951</f>
        <v>0</v>
      </c>
      <c r="F3947" s="75">
        <f t="shared" si="183"/>
        <v>-0.16017661518942936</v>
      </c>
      <c r="G3947" s="26">
        <f t="shared" si="184"/>
        <v>0</v>
      </c>
      <c r="H3947" s="26">
        <f t="shared" si="185"/>
        <v>0</v>
      </c>
    </row>
    <row r="3948" spans="1:8" x14ac:dyDescent="0.25">
      <c r="A3948" s="12">
        <f>Riesgo!C3952</f>
        <v>0.15123012437881347</v>
      </c>
      <c r="F3948" s="75">
        <f t="shared" si="183"/>
        <v>-8.9464908106158814E-3</v>
      </c>
      <c r="G3948" s="26">
        <f t="shared" si="184"/>
        <v>-7.1607442107077445E-7</v>
      </c>
      <c r="H3948" s="26">
        <f t="shared" si="185"/>
        <v>6.4063532278267707E-9</v>
      </c>
    </row>
    <row r="3949" spans="1:8" x14ac:dyDescent="0.25">
      <c r="A3949" s="12">
        <f>Riesgo!C3953</f>
        <v>0.38227988230233501</v>
      </c>
      <c r="F3949" s="75">
        <f t="shared" si="183"/>
        <v>0.22210326711290565</v>
      </c>
      <c r="G3949" s="26">
        <f t="shared" si="184"/>
        <v>1.0956323352566917E-2</v>
      </c>
      <c r="H3949" s="26">
        <f t="shared" si="185"/>
        <v>2.4334352121505357E-3</v>
      </c>
    </row>
    <row r="3950" spans="1:8" x14ac:dyDescent="0.25">
      <c r="A3950" s="12">
        <f>Riesgo!C3954</f>
        <v>0</v>
      </c>
      <c r="F3950" s="75">
        <f t="shared" si="183"/>
        <v>-0.16017661518942936</v>
      </c>
      <c r="G3950" s="26">
        <f t="shared" si="184"/>
        <v>0</v>
      </c>
      <c r="H3950" s="26">
        <f t="shared" si="185"/>
        <v>0</v>
      </c>
    </row>
    <row r="3951" spans="1:8" x14ac:dyDescent="0.25">
      <c r="A3951" s="12">
        <f>Riesgo!C3955</f>
        <v>0.41564028698364081</v>
      </c>
      <c r="F3951" s="75">
        <f t="shared" si="183"/>
        <v>0.25546367179421148</v>
      </c>
      <c r="G3951" s="26">
        <f t="shared" si="184"/>
        <v>1.6671990343463866E-2</v>
      </c>
      <c r="H3951" s="26">
        <f t="shared" si="185"/>
        <v>4.2590878692589165E-3</v>
      </c>
    </row>
    <row r="3952" spans="1:8" x14ac:dyDescent="0.25">
      <c r="A3952" s="12">
        <f>Riesgo!C3956</f>
        <v>0</v>
      </c>
      <c r="F3952" s="75">
        <f t="shared" si="183"/>
        <v>-0.16017661518942936</v>
      </c>
      <c r="G3952" s="26">
        <f t="shared" si="184"/>
        <v>0</v>
      </c>
      <c r="H3952" s="26">
        <f t="shared" si="185"/>
        <v>0</v>
      </c>
    </row>
    <row r="3953" spans="1:8" x14ac:dyDescent="0.25">
      <c r="A3953" s="12">
        <f>Riesgo!C3957</f>
        <v>0</v>
      </c>
      <c r="F3953" s="75">
        <f t="shared" si="183"/>
        <v>-0.16017661518942936</v>
      </c>
      <c r="G3953" s="26">
        <f t="shared" si="184"/>
        <v>0</v>
      </c>
      <c r="H3953" s="26">
        <f t="shared" si="185"/>
        <v>0</v>
      </c>
    </row>
    <row r="3954" spans="1:8" x14ac:dyDescent="0.25">
      <c r="A3954" s="12">
        <f>Riesgo!C3958</f>
        <v>0</v>
      </c>
      <c r="F3954" s="75">
        <f t="shared" si="183"/>
        <v>-0.16017661518942936</v>
      </c>
      <c r="G3954" s="26">
        <f t="shared" si="184"/>
        <v>0</v>
      </c>
      <c r="H3954" s="26">
        <f t="shared" si="185"/>
        <v>0</v>
      </c>
    </row>
    <row r="3955" spans="1:8" x14ac:dyDescent="0.25">
      <c r="A3955" s="12">
        <f>Riesgo!C3959</f>
        <v>0</v>
      </c>
      <c r="F3955" s="75">
        <f t="shared" si="183"/>
        <v>-0.16017661518942936</v>
      </c>
      <c r="G3955" s="26">
        <f t="shared" si="184"/>
        <v>0</v>
      </c>
      <c r="H3955" s="26">
        <f t="shared" si="185"/>
        <v>0</v>
      </c>
    </row>
    <row r="3956" spans="1:8" x14ac:dyDescent="0.25">
      <c r="A3956" s="12">
        <f>Riesgo!C3960</f>
        <v>0</v>
      </c>
      <c r="F3956" s="75">
        <f t="shared" si="183"/>
        <v>-0.16017661518942936</v>
      </c>
      <c r="G3956" s="26">
        <f t="shared" si="184"/>
        <v>0</v>
      </c>
      <c r="H3956" s="26">
        <f t="shared" si="185"/>
        <v>0</v>
      </c>
    </row>
    <row r="3957" spans="1:8" x14ac:dyDescent="0.25">
      <c r="A3957" s="12">
        <f>Riesgo!C3961</f>
        <v>1</v>
      </c>
      <c r="F3957" s="75">
        <f t="shared" si="183"/>
        <v>0.83982338481057062</v>
      </c>
      <c r="G3957" s="26">
        <f t="shared" si="184"/>
        <v>0.59233021956767806</v>
      </c>
      <c r="H3957" s="26">
        <f t="shared" si="185"/>
        <v>0.49745276992291593</v>
      </c>
    </row>
    <row r="3958" spans="1:8" x14ac:dyDescent="0.25">
      <c r="A3958" s="12">
        <f>Riesgo!C3962</f>
        <v>0.54461178812292221</v>
      </c>
      <c r="F3958" s="75">
        <f t="shared" si="183"/>
        <v>0.38443517293349283</v>
      </c>
      <c r="G3958" s="26">
        <f t="shared" si="184"/>
        <v>5.6815828823209749E-2</v>
      </c>
      <c r="H3958" s="26">
        <f t="shared" si="185"/>
        <v>2.1842002979010365E-2</v>
      </c>
    </row>
    <row r="3959" spans="1:8" x14ac:dyDescent="0.25">
      <c r="A3959" s="12">
        <f>Riesgo!C3963</f>
        <v>0.39461479343896955</v>
      </c>
      <c r="F3959" s="75">
        <f t="shared" si="183"/>
        <v>0.23443817824954019</v>
      </c>
      <c r="G3959" s="26">
        <f t="shared" si="184"/>
        <v>1.2885017532950986E-2</v>
      </c>
      <c r="H3959" s="26">
        <f t="shared" si="185"/>
        <v>3.0207400371384139E-3</v>
      </c>
    </row>
    <row r="3960" spans="1:8" x14ac:dyDescent="0.25">
      <c r="A3960" s="12">
        <f>Riesgo!C3964</f>
        <v>0</v>
      </c>
      <c r="F3960" s="75">
        <f t="shared" si="183"/>
        <v>-0.16017661518942936</v>
      </c>
      <c r="G3960" s="26">
        <f t="shared" si="184"/>
        <v>0</v>
      </c>
      <c r="H3960" s="26">
        <f t="shared" si="185"/>
        <v>0</v>
      </c>
    </row>
    <row r="3961" spans="1:8" x14ac:dyDescent="0.25">
      <c r="A3961" s="12">
        <f>Riesgo!C3965</f>
        <v>0</v>
      </c>
      <c r="F3961" s="75">
        <f t="shared" si="183"/>
        <v>-0.16017661518942936</v>
      </c>
      <c r="G3961" s="26">
        <f t="shared" si="184"/>
        <v>0</v>
      </c>
      <c r="H3961" s="26">
        <f t="shared" si="185"/>
        <v>0</v>
      </c>
    </row>
    <row r="3962" spans="1:8" x14ac:dyDescent="0.25">
      <c r="A3962" s="12">
        <f>Riesgo!C3966</f>
        <v>0</v>
      </c>
      <c r="F3962" s="75">
        <f t="shared" si="183"/>
        <v>-0.16017661518942936</v>
      </c>
      <c r="G3962" s="26">
        <f t="shared" si="184"/>
        <v>0</v>
      </c>
      <c r="H3962" s="26">
        <f t="shared" si="185"/>
        <v>0</v>
      </c>
    </row>
    <row r="3963" spans="1:8" x14ac:dyDescent="0.25">
      <c r="A3963" s="12">
        <f>Riesgo!C3967</f>
        <v>0</v>
      </c>
      <c r="F3963" s="75">
        <f t="shared" si="183"/>
        <v>-0.16017661518942936</v>
      </c>
      <c r="G3963" s="26">
        <f t="shared" si="184"/>
        <v>0</v>
      </c>
      <c r="H3963" s="26">
        <f t="shared" si="185"/>
        <v>0</v>
      </c>
    </row>
    <row r="3964" spans="1:8" x14ac:dyDescent="0.25">
      <c r="A3964" s="12">
        <f>Riesgo!C3968</f>
        <v>0</v>
      </c>
      <c r="F3964" s="75">
        <f t="shared" si="183"/>
        <v>-0.16017661518942936</v>
      </c>
      <c r="G3964" s="26">
        <f t="shared" si="184"/>
        <v>0</v>
      </c>
      <c r="H3964" s="26">
        <f t="shared" si="185"/>
        <v>0</v>
      </c>
    </row>
    <row r="3965" spans="1:8" x14ac:dyDescent="0.25">
      <c r="A3965" s="12">
        <f>Riesgo!C3969</f>
        <v>0</v>
      </c>
      <c r="F3965" s="75">
        <f t="shared" si="183"/>
        <v>-0.16017661518942936</v>
      </c>
      <c r="G3965" s="26">
        <f t="shared" si="184"/>
        <v>0</v>
      </c>
      <c r="H3965" s="26">
        <f t="shared" si="185"/>
        <v>0</v>
      </c>
    </row>
    <row r="3966" spans="1:8" x14ac:dyDescent="0.25">
      <c r="A3966" s="12">
        <f>Riesgo!C3970</f>
        <v>0.25537694905142416</v>
      </c>
      <c r="F3966" s="75">
        <f t="shared" si="183"/>
        <v>9.5200333861994807E-2</v>
      </c>
      <c r="G3966" s="26">
        <f t="shared" si="184"/>
        <v>8.6281048544567442E-4</v>
      </c>
      <c r="H3966" s="26">
        <f t="shared" si="185"/>
        <v>8.2139846274058013E-5</v>
      </c>
    </row>
    <row r="3967" spans="1:8" x14ac:dyDescent="0.25">
      <c r="A3967" s="12">
        <f>Riesgo!C3971</f>
        <v>0.46718225184867473</v>
      </c>
      <c r="F3967" s="75">
        <f t="shared" si="183"/>
        <v>0.30700563665924541</v>
      </c>
      <c r="G3967" s="26">
        <f t="shared" si="184"/>
        <v>2.8936036777753787E-2</v>
      </c>
      <c r="H3967" s="26">
        <f t="shared" si="185"/>
        <v>8.8835263933496403E-3</v>
      </c>
    </row>
    <row r="3968" spans="1:8" x14ac:dyDescent="0.25">
      <c r="A3968" s="12">
        <f>Riesgo!C3972</f>
        <v>0.41470109399092653</v>
      </c>
      <c r="F3968" s="75">
        <f t="shared" si="183"/>
        <v>0.2545244788014972</v>
      </c>
      <c r="G3968" s="26">
        <f t="shared" si="184"/>
        <v>1.648878557679084E-2</v>
      </c>
      <c r="H3968" s="26">
        <f t="shared" si="185"/>
        <v>4.1967995550023325E-3</v>
      </c>
    </row>
    <row r="3969" spans="1:8" x14ac:dyDescent="0.25">
      <c r="A3969" s="12">
        <f>Riesgo!C3973</f>
        <v>0</v>
      </c>
      <c r="F3969" s="75">
        <f t="shared" si="183"/>
        <v>-0.16017661518942936</v>
      </c>
      <c r="G3969" s="26">
        <f t="shared" si="184"/>
        <v>0</v>
      </c>
      <c r="H3969" s="26">
        <f t="shared" si="185"/>
        <v>0</v>
      </c>
    </row>
    <row r="3970" spans="1:8" x14ac:dyDescent="0.25">
      <c r="A3970" s="12">
        <f>Riesgo!C3974</f>
        <v>1.9630912147770305E-3</v>
      </c>
      <c r="F3970" s="75">
        <f t="shared" si="183"/>
        <v>-0.15821352397465233</v>
      </c>
      <c r="G3970" s="26">
        <f t="shared" si="184"/>
        <v>-3.9603248580839454E-3</v>
      </c>
      <c r="H3970" s="26">
        <f t="shared" si="185"/>
        <v>6.2657695188187584E-4</v>
      </c>
    </row>
    <row r="3971" spans="1:8" x14ac:dyDescent="0.25">
      <c r="A3971" s="12">
        <f>Riesgo!C3975</f>
        <v>0.12770936557963949</v>
      </c>
      <c r="F3971" s="75">
        <f t="shared" ref="F3971:F4034" si="186">A3971-$D$4</f>
        <v>-3.2467249609789861E-2</v>
      </c>
      <c r="G3971" s="26">
        <f t="shared" ref="G3971:G4034" si="187">IF(A3971=0,0,(A3971-D$4)^3)</f>
        <v>-3.4224451743229686E-5</v>
      </c>
      <c r="H3971" s="26">
        <f t="shared" ref="H3971:H4034" si="188">IF(A3971=0,0,(A3971-D$4)^4)</f>
        <v>1.1111738175056459E-6</v>
      </c>
    </row>
    <row r="3972" spans="1:8" x14ac:dyDescent="0.25">
      <c r="A3972" s="12">
        <f>Riesgo!C3976</f>
        <v>0</v>
      </c>
      <c r="F3972" s="75">
        <f t="shared" si="186"/>
        <v>-0.16017661518942936</v>
      </c>
      <c r="G3972" s="26">
        <f t="shared" si="187"/>
        <v>0</v>
      </c>
      <c r="H3972" s="26">
        <f t="shared" si="188"/>
        <v>0</v>
      </c>
    </row>
    <row r="3973" spans="1:8" x14ac:dyDescent="0.25">
      <c r="A3973" s="12">
        <f>Riesgo!C3977</f>
        <v>1</v>
      </c>
      <c r="F3973" s="75">
        <f t="shared" si="186"/>
        <v>0.83982338481057062</v>
      </c>
      <c r="G3973" s="26">
        <f t="shared" si="187"/>
        <v>0.59233021956767806</v>
      </c>
      <c r="H3973" s="26">
        <f t="shared" si="188"/>
        <v>0.49745276992291593</v>
      </c>
    </row>
    <row r="3974" spans="1:8" x14ac:dyDescent="0.25">
      <c r="A3974" s="12">
        <f>Riesgo!C3978</f>
        <v>0</v>
      </c>
      <c r="F3974" s="75">
        <f t="shared" si="186"/>
        <v>-0.16017661518942936</v>
      </c>
      <c r="G3974" s="26">
        <f t="shared" si="187"/>
        <v>0</v>
      </c>
      <c r="H3974" s="26">
        <f t="shared" si="188"/>
        <v>0</v>
      </c>
    </row>
    <row r="3975" spans="1:8" x14ac:dyDescent="0.25">
      <c r="A3975" s="12">
        <f>Riesgo!C3979</f>
        <v>0</v>
      </c>
      <c r="F3975" s="75">
        <f t="shared" si="186"/>
        <v>-0.16017661518942936</v>
      </c>
      <c r="G3975" s="26">
        <f t="shared" si="187"/>
        <v>0</v>
      </c>
      <c r="H3975" s="26">
        <f t="shared" si="188"/>
        <v>0</v>
      </c>
    </row>
    <row r="3976" spans="1:8" x14ac:dyDescent="0.25">
      <c r="A3976" s="12">
        <f>Riesgo!C3980</f>
        <v>0.60649221293081812</v>
      </c>
      <c r="F3976" s="75">
        <f t="shared" si="186"/>
        <v>0.44631559774138874</v>
      </c>
      <c r="G3976" s="26">
        <f t="shared" si="187"/>
        <v>8.8905001619800583E-2</v>
      </c>
      <c r="H3976" s="26">
        <f t="shared" si="188"/>
        <v>3.9679688940140428E-2</v>
      </c>
    </row>
    <row r="3977" spans="1:8" x14ac:dyDescent="0.25">
      <c r="A3977" s="12">
        <f>Riesgo!C3981</f>
        <v>0</v>
      </c>
      <c r="F3977" s="75">
        <f t="shared" si="186"/>
        <v>-0.16017661518942936</v>
      </c>
      <c r="G3977" s="26">
        <f t="shared" si="187"/>
        <v>0</v>
      </c>
      <c r="H3977" s="26">
        <f t="shared" si="188"/>
        <v>0</v>
      </c>
    </row>
    <row r="3978" spans="1:8" x14ac:dyDescent="0.25">
      <c r="A3978" s="12">
        <f>Riesgo!C3982</f>
        <v>0</v>
      </c>
      <c r="F3978" s="75">
        <f t="shared" si="186"/>
        <v>-0.16017661518942936</v>
      </c>
      <c r="G3978" s="26">
        <f t="shared" si="187"/>
        <v>0</v>
      </c>
      <c r="H3978" s="26">
        <f t="shared" si="188"/>
        <v>0</v>
      </c>
    </row>
    <row r="3979" spans="1:8" x14ac:dyDescent="0.25">
      <c r="A3979" s="12">
        <f>Riesgo!C3983</f>
        <v>0</v>
      </c>
      <c r="F3979" s="75">
        <f t="shared" si="186"/>
        <v>-0.16017661518942936</v>
      </c>
      <c r="G3979" s="26">
        <f t="shared" si="187"/>
        <v>0</v>
      </c>
      <c r="H3979" s="26">
        <f t="shared" si="188"/>
        <v>0</v>
      </c>
    </row>
    <row r="3980" spans="1:8" x14ac:dyDescent="0.25">
      <c r="A3980" s="12">
        <f>Riesgo!C3984</f>
        <v>1</v>
      </c>
      <c r="F3980" s="75">
        <f t="shared" si="186"/>
        <v>0.83982338481057062</v>
      </c>
      <c r="G3980" s="26">
        <f t="shared" si="187"/>
        <v>0.59233021956767806</v>
      </c>
      <c r="H3980" s="26">
        <f t="shared" si="188"/>
        <v>0.49745276992291593</v>
      </c>
    </row>
    <row r="3981" spans="1:8" x14ac:dyDescent="0.25">
      <c r="A3981" s="12">
        <f>Riesgo!C3985</f>
        <v>0.65039351812165769</v>
      </c>
      <c r="F3981" s="75">
        <f t="shared" si="186"/>
        <v>0.4902169029322283</v>
      </c>
      <c r="G3981" s="26">
        <f t="shared" si="187"/>
        <v>0.1178053043512052</v>
      </c>
      <c r="H3981" s="26">
        <f t="shared" si="188"/>
        <v>5.7750151448036371E-2</v>
      </c>
    </row>
    <row r="3982" spans="1:8" x14ac:dyDescent="0.25">
      <c r="A3982" s="12">
        <f>Riesgo!C3986</f>
        <v>6.6321456266450696E-2</v>
      </c>
      <c r="F3982" s="75">
        <f t="shared" si="186"/>
        <v>-9.385515892297866E-2</v>
      </c>
      <c r="G3982" s="26">
        <f t="shared" si="187"/>
        <v>-8.2675046575210757E-4</v>
      </c>
      <c r="H3982" s="26">
        <f t="shared" si="188"/>
        <v>7.759479635281067E-5</v>
      </c>
    </row>
    <row r="3983" spans="1:8" x14ac:dyDescent="0.25">
      <c r="A3983" s="12">
        <f>Riesgo!C3987</f>
        <v>0</v>
      </c>
      <c r="F3983" s="75">
        <f t="shared" si="186"/>
        <v>-0.16017661518942936</v>
      </c>
      <c r="G3983" s="26">
        <f t="shared" si="187"/>
        <v>0</v>
      </c>
      <c r="H3983" s="26">
        <f t="shared" si="188"/>
        <v>0</v>
      </c>
    </row>
    <row r="3984" spans="1:8" x14ac:dyDescent="0.25">
      <c r="A3984" s="12">
        <f>Riesgo!C3988</f>
        <v>0</v>
      </c>
      <c r="F3984" s="75">
        <f t="shared" si="186"/>
        <v>-0.16017661518942936</v>
      </c>
      <c r="G3984" s="26">
        <f t="shared" si="187"/>
        <v>0</v>
      </c>
      <c r="H3984" s="26">
        <f t="shared" si="188"/>
        <v>0</v>
      </c>
    </row>
    <row r="3985" spans="1:8" x14ac:dyDescent="0.25">
      <c r="A3985" s="12">
        <f>Riesgo!C3989</f>
        <v>0</v>
      </c>
      <c r="F3985" s="75">
        <f t="shared" si="186"/>
        <v>-0.16017661518942936</v>
      </c>
      <c r="G3985" s="26">
        <f t="shared" si="187"/>
        <v>0</v>
      </c>
      <c r="H3985" s="26">
        <f t="shared" si="188"/>
        <v>0</v>
      </c>
    </row>
    <row r="3986" spans="1:8" x14ac:dyDescent="0.25">
      <c r="A3986" s="12">
        <f>Riesgo!C3990</f>
        <v>0</v>
      </c>
      <c r="F3986" s="75">
        <f t="shared" si="186"/>
        <v>-0.16017661518942936</v>
      </c>
      <c r="G3986" s="26">
        <f t="shared" si="187"/>
        <v>0</v>
      </c>
      <c r="H3986" s="26">
        <f t="shared" si="188"/>
        <v>0</v>
      </c>
    </row>
    <row r="3987" spans="1:8" x14ac:dyDescent="0.25">
      <c r="A3987" s="12">
        <f>Riesgo!C3991</f>
        <v>0</v>
      </c>
      <c r="F3987" s="75">
        <f t="shared" si="186"/>
        <v>-0.16017661518942936</v>
      </c>
      <c r="G3987" s="26">
        <f t="shared" si="187"/>
        <v>0</v>
      </c>
      <c r="H3987" s="26">
        <f t="shared" si="188"/>
        <v>0</v>
      </c>
    </row>
    <row r="3988" spans="1:8" x14ac:dyDescent="0.25">
      <c r="A3988" s="12">
        <f>Riesgo!C3992</f>
        <v>0.59204917239478694</v>
      </c>
      <c r="F3988" s="75">
        <f t="shared" si="186"/>
        <v>0.43187255720535755</v>
      </c>
      <c r="G3988" s="26">
        <f t="shared" si="187"/>
        <v>8.0550237394807073E-2</v>
      </c>
      <c r="H3988" s="26">
        <f t="shared" si="188"/>
        <v>3.4787437007193951E-2</v>
      </c>
    </row>
    <row r="3989" spans="1:8" x14ac:dyDescent="0.25">
      <c r="A3989" s="12">
        <f>Riesgo!C3993</f>
        <v>0</v>
      </c>
      <c r="F3989" s="75">
        <f t="shared" si="186"/>
        <v>-0.16017661518942936</v>
      </c>
      <c r="G3989" s="26">
        <f t="shared" si="187"/>
        <v>0</v>
      </c>
      <c r="H3989" s="26">
        <f t="shared" si="188"/>
        <v>0</v>
      </c>
    </row>
    <row r="3990" spans="1:8" x14ac:dyDescent="0.25">
      <c r="A3990" s="12">
        <f>Riesgo!C3994</f>
        <v>0</v>
      </c>
      <c r="F3990" s="75">
        <f t="shared" si="186"/>
        <v>-0.16017661518942936</v>
      </c>
      <c r="G3990" s="26">
        <f t="shared" si="187"/>
        <v>0</v>
      </c>
      <c r="H3990" s="26">
        <f t="shared" si="188"/>
        <v>0</v>
      </c>
    </row>
    <row r="3991" spans="1:8" x14ac:dyDescent="0.25">
      <c r="A3991" s="12">
        <f>Riesgo!C3995</f>
        <v>0</v>
      </c>
      <c r="F3991" s="75">
        <f t="shared" si="186"/>
        <v>-0.16017661518942936</v>
      </c>
      <c r="G3991" s="26">
        <f t="shared" si="187"/>
        <v>0</v>
      </c>
      <c r="H3991" s="26">
        <f t="shared" si="188"/>
        <v>0</v>
      </c>
    </row>
    <row r="3992" spans="1:8" x14ac:dyDescent="0.25">
      <c r="A3992" s="12">
        <f>Riesgo!C3996</f>
        <v>0</v>
      </c>
      <c r="F3992" s="75">
        <f t="shared" si="186"/>
        <v>-0.16017661518942936</v>
      </c>
      <c r="G3992" s="26">
        <f t="shared" si="187"/>
        <v>0</v>
      </c>
      <c r="H3992" s="26">
        <f t="shared" si="188"/>
        <v>0</v>
      </c>
    </row>
    <row r="3993" spans="1:8" x14ac:dyDescent="0.25">
      <c r="A3993" s="12">
        <f>Riesgo!C3997</f>
        <v>0</v>
      </c>
      <c r="F3993" s="75">
        <f t="shared" si="186"/>
        <v>-0.16017661518942936</v>
      </c>
      <c r="G3993" s="26">
        <f t="shared" si="187"/>
        <v>0</v>
      </c>
      <c r="H3993" s="26">
        <f t="shared" si="188"/>
        <v>0</v>
      </c>
    </row>
    <row r="3994" spans="1:8" x14ac:dyDescent="0.25">
      <c r="A3994" s="12">
        <f>Riesgo!C3998</f>
        <v>0</v>
      </c>
      <c r="F3994" s="75">
        <f t="shared" si="186"/>
        <v>-0.16017661518942936</v>
      </c>
      <c r="G3994" s="26">
        <f t="shared" si="187"/>
        <v>0</v>
      </c>
      <c r="H3994" s="26">
        <f t="shared" si="188"/>
        <v>0</v>
      </c>
    </row>
    <row r="3995" spans="1:8" x14ac:dyDescent="0.25">
      <c r="A3995" s="12">
        <f>Riesgo!C3999</f>
        <v>0</v>
      </c>
      <c r="F3995" s="75">
        <f t="shared" si="186"/>
        <v>-0.16017661518942936</v>
      </c>
      <c r="G3995" s="26">
        <f t="shared" si="187"/>
        <v>0</v>
      </c>
      <c r="H3995" s="26">
        <f t="shared" si="188"/>
        <v>0</v>
      </c>
    </row>
    <row r="3996" spans="1:8" x14ac:dyDescent="0.25">
      <c r="A3996" s="12">
        <f>Riesgo!C4000</f>
        <v>0.59145283968856321</v>
      </c>
      <c r="F3996" s="75">
        <f t="shared" si="186"/>
        <v>0.43127622449913383</v>
      </c>
      <c r="G3996" s="26">
        <f t="shared" si="187"/>
        <v>8.0217024894493005E-2</v>
      </c>
      <c r="H3996" s="26">
        <f t="shared" si="188"/>
        <v>3.4595695637049971E-2</v>
      </c>
    </row>
    <row r="3997" spans="1:8" x14ac:dyDescent="0.25">
      <c r="A3997" s="12">
        <f>Riesgo!C4001</f>
        <v>0</v>
      </c>
      <c r="F3997" s="75">
        <f t="shared" si="186"/>
        <v>-0.16017661518942936</v>
      </c>
      <c r="G3997" s="26">
        <f t="shared" si="187"/>
        <v>0</v>
      </c>
      <c r="H3997" s="26">
        <f t="shared" si="188"/>
        <v>0</v>
      </c>
    </row>
    <row r="3998" spans="1:8" x14ac:dyDescent="0.25">
      <c r="A3998" s="12">
        <f>Riesgo!C4002</f>
        <v>0.34851892605975959</v>
      </c>
      <c r="F3998" s="75">
        <f t="shared" si="186"/>
        <v>0.18834231087033024</v>
      </c>
      <c r="G3998" s="26">
        <f t="shared" si="187"/>
        <v>6.6810340339905428E-3</v>
      </c>
      <c r="H3998" s="26">
        <f t="shared" si="188"/>
        <v>1.2583213889651031E-3</v>
      </c>
    </row>
    <row r="3999" spans="1:8" x14ac:dyDescent="0.25">
      <c r="A3999" s="12">
        <f>Riesgo!C4003</f>
        <v>2.1270191924545104E-2</v>
      </c>
      <c r="F3999" s="75">
        <f t="shared" si="186"/>
        <v>-0.13890642326488425</v>
      </c>
      <c r="G3999" s="26">
        <f t="shared" si="187"/>
        <v>-2.6801986623875046E-3</v>
      </c>
      <c r="H3999" s="26">
        <f t="shared" si="188"/>
        <v>3.7229680983157532E-4</v>
      </c>
    </row>
    <row r="4000" spans="1:8" x14ac:dyDescent="0.25">
      <c r="A4000" s="12">
        <f>Riesgo!C4004</f>
        <v>1.5344472094335699E-2</v>
      </c>
      <c r="F4000" s="75">
        <f t="shared" si="186"/>
        <v>-0.14483214309509365</v>
      </c>
      <c r="G4000" s="26">
        <f t="shared" si="187"/>
        <v>-3.0380496775276344E-3</v>
      </c>
      <c r="H4000" s="26">
        <f t="shared" si="188"/>
        <v>4.4000724562568544E-4</v>
      </c>
    </row>
    <row r="4001" spans="1:8" x14ac:dyDescent="0.25">
      <c r="A4001" s="12">
        <f>Riesgo!C4005</f>
        <v>6.743987544741098E-2</v>
      </c>
      <c r="F4001" s="75">
        <f t="shared" si="186"/>
        <v>-9.2736739742018376E-2</v>
      </c>
      <c r="G4001" s="26">
        <f t="shared" si="187"/>
        <v>-7.9754550420444272E-4</v>
      </c>
      <c r="H4001" s="26">
        <f t="shared" si="188"/>
        <v>7.3961769855824237E-5</v>
      </c>
    </row>
    <row r="4002" spans="1:8" x14ac:dyDescent="0.25">
      <c r="A4002" s="12">
        <f>Riesgo!C4006</f>
        <v>0</v>
      </c>
      <c r="F4002" s="75">
        <f t="shared" si="186"/>
        <v>-0.16017661518942936</v>
      </c>
      <c r="G4002" s="26">
        <f t="shared" si="187"/>
        <v>0</v>
      </c>
      <c r="H4002" s="26">
        <f t="shared" si="188"/>
        <v>0</v>
      </c>
    </row>
    <row r="4003" spans="1:8" x14ac:dyDescent="0.25">
      <c r="A4003" s="12">
        <f>Riesgo!C4007</f>
        <v>0</v>
      </c>
      <c r="F4003" s="75">
        <f t="shared" si="186"/>
        <v>-0.16017661518942936</v>
      </c>
      <c r="G4003" s="26">
        <f t="shared" si="187"/>
        <v>0</v>
      </c>
      <c r="H4003" s="26">
        <f t="shared" si="188"/>
        <v>0</v>
      </c>
    </row>
    <row r="4004" spans="1:8" x14ac:dyDescent="0.25">
      <c r="A4004" s="12">
        <f>Riesgo!C4008</f>
        <v>0</v>
      </c>
      <c r="F4004" s="75">
        <f t="shared" si="186"/>
        <v>-0.16017661518942936</v>
      </c>
      <c r="G4004" s="26">
        <f t="shared" si="187"/>
        <v>0</v>
      </c>
      <c r="H4004" s="26">
        <f t="shared" si="188"/>
        <v>0</v>
      </c>
    </row>
    <row r="4005" spans="1:8" x14ac:dyDescent="0.25">
      <c r="A4005" s="12">
        <f>Riesgo!C4009</f>
        <v>0.20515773272528615</v>
      </c>
      <c r="F4005" s="75">
        <f t="shared" si="186"/>
        <v>4.4981117535856791E-2</v>
      </c>
      <c r="G4005" s="26">
        <f t="shared" si="187"/>
        <v>9.1010337157503547E-5</v>
      </c>
      <c r="H4005" s="26">
        <f t="shared" si="188"/>
        <v>4.093746672659622E-6</v>
      </c>
    </row>
    <row r="4006" spans="1:8" x14ac:dyDescent="0.25">
      <c r="A4006" s="12">
        <f>Riesgo!C4010</f>
        <v>0</v>
      </c>
      <c r="F4006" s="75">
        <f t="shared" si="186"/>
        <v>-0.16017661518942936</v>
      </c>
      <c r="G4006" s="26">
        <f t="shared" si="187"/>
        <v>0</v>
      </c>
      <c r="H4006" s="26">
        <f t="shared" si="188"/>
        <v>0</v>
      </c>
    </row>
    <row r="4007" spans="1:8" x14ac:dyDescent="0.25">
      <c r="A4007" s="12">
        <f>Riesgo!C4011</f>
        <v>0</v>
      </c>
      <c r="F4007" s="75">
        <f t="shared" si="186"/>
        <v>-0.16017661518942936</v>
      </c>
      <c r="G4007" s="26">
        <f t="shared" si="187"/>
        <v>0</v>
      </c>
      <c r="H4007" s="26">
        <f t="shared" si="188"/>
        <v>0</v>
      </c>
    </row>
    <row r="4008" spans="1:8" x14ac:dyDescent="0.25">
      <c r="A4008" s="12">
        <f>Riesgo!C4012</f>
        <v>0</v>
      </c>
      <c r="F4008" s="75">
        <f t="shared" si="186"/>
        <v>-0.16017661518942936</v>
      </c>
      <c r="G4008" s="26">
        <f t="shared" si="187"/>
        <v>0</v>
      </c>
      <c r="H4008" s="26">
        <f t="shared" si="188"/>
        <v>0</v>
      </c>
    </row>
    <row r="4009" spans="1:8" x14ac:dyDescent="0.25">
      <c r="A4009" s="12">
        <f>Riesgo!C4013</f>
        <v>0</v>
      </c>
      <c r="F4009" s="75">
        <f t="shared" si="186"/>
        <v>-0.16017661518942936</v>
      </c>
      <c r="G4009" s="26">
        <f t="shared" si="187"/>
        <v>0</v>
      </c>
      <c r="H4009" s="26">
        <f t="shared" si="188"/>
        <v>0</v>
      </c>
    </row>
    <row r="4010" spans="1:8" x14ac:dyDescent="0.25">
      <c r="A4010" s="12">
        <f>Riesgo!C4014</f>
        <v>0</v>
      </c>
      <c r="F4010" s="75">
        <f t="shared" si="186"/>
        <v>-0.16017661518942936</v>
      </c>
      <c r="G4010" s="26">
        <f t="shared" si="187"/>
        <v>0</v>
      </c>
      <c r="H4010" s="26">
        <f t="shared" si="188"/>
        <v>0</v>
      </c>
    </row>
    <row r="4011" spans="1:8" x14ac:dyDescent="0.25">
      <c r="A4011" s="12">
        <f>Riesgo!C4015</f>
        <v>3.1994476567976354E-2</v>
      </c>
      <c r="F4011" s="75">
        <f t="shared" si="186"/>
        <v>-0.128182138621453</v>
      </c>
      <c r="G4011" s="26">
        <f t="shared" si="187"/>
        <v>-2.1061172225633426E-3</v>
      </c>
      <c r="H4011" s="26">
        <f t="shared" si="188"/>
        <v>2.6996660977564394E-4</v>
      </c>
    </row>
    <row r="4012" spans="1:8" x14ac:dyDescent="0.25">
      <c r="A4012" s="12">
        <f>Riesgo!C4016</f>
        <v>0</v>
      </c>
      <c r="F4012" s="75">
        <f t="shared" si="186"/>
        <v>-0.16017661518942936</v>
      </c>
      <c r="G4012" s="26">
        <f t="shared" si="187"/>
        <v>0</v>
      </c>
      <c r="H4012" s="26">
        <f t="shared" si="188"/>
        <v>0</v>
      </c>
    </row>
    <row r="4013" spans="1:8" x14ac:dyDescent="0.25">
      <c r="A4013" s="12">
        <f>Riesgo!C4017</f>
        <v>0</v>
      </c>
      <c r="F4013" s="75">
        <f t="shared" si="186"/>
        <v>-0.16017661518942936</v>
      </c>
      <c r="G4013" s="26">
        <f t="shared" si="187"/>
        <v>0</v>
      </c>
      <c r="H4013" s="26">
        <f t="shared" si="188"/>
        <v>0</v>
      </c>
    </row>
    <row r="4014" spans="1:8" x14ac:dyDescent="0.25">
      <c r="A4014" s="12">
        <f>Riesgo!C4018</f>
        <v>0</v>
      </c>
      <c r="F4014" s="75">
        <f t="shared" si="186"/>
        <v>-0.16017661518942936</v>
      </c>
      <c r="G4014" s="26">
        <f t="shared" si="187"/>
        <v>0</v>
      </c>
      <c r="H4014" s="26">
        <f t="shared" si="188"/>
        <v>0</v>
      </c>
    </row>
    <row r="4015" spans="1:8" x14ac:dyDescent="0.25">
      <c r="A4015" s="12">
        <f>Riesgo!C4019</f>
        <v>0.28418336899703717</v>
      </c>
      <c r="F4015" s="75">
        <f t="shared" si="186"/>
        <v>0.12400675380760781</v>
      </c>
      <c r="G4015" s="26">
        <f t="shared" si="187"/>
        <v>1.9069355566060182E-3</v>
      </c>
      <c r="H4015" s="26">
        <f t="shared" si="188"/>
        <v>2.3647288809501606E-4</v>
      </c>
    </row>
    <row r="4016" spans="1:8" x14ac:dyDescent="0.25">
      <c r="A4016" s="12">
        <f>Riesgo!C4020</f>
        <v>0</v>
      </c>
      <c r="F4016" s="75">
        <f t="shared" si="186"/>
        <v>-0.16017661518942936</v>
      </c>
      <c r="G4016" s="26">
        <f t="shared" si="187"/>
        <v>0</v>
      </c>
      <c r="H4016" s="26">
        <f t="shared" si="188"/>
        <v>0</v>
      </c>
    </row>
    <row r="4017" spans="1:8" x14ac:dyDescent="0.25">
      <c r="A4017" s="12">
        <f>Riesgo!C4021</f>
        <v>2.189563370085389E-2</v>
      </c>
      <c r="F4017" s="75">
        <f t="shared" si="186"/>
        <v>-0.13828098148857546</v>
      </c>
      <c r="G4017" s="26">
        <f t="shared" si="187"/>
        <v>-2.6441577421360751E-3</v>
      </c>
      <c r="H4017" s="26">
        <f t="shared" si="188"/>
        <v>3.6563672779319211E-4</v>
      </c>
    </row>
    <row r="4018" spans="1:8" x14ac:dyDescent="0.25">
      <c r="A4018" s="12">
        <f>Riesgo!C4022</f>
        <v>0</v>
      </c>
      <c r="F4018" s="75">
        <f t="shared" si="186"/>
        <v>-0.16017661518942936</v>
      </c>
      <c r="G4018" s="26">
        <f t="shared" si="187"/>
        <v>0</v>
      </c>
      <c r="H4018" s="26">
        <f t="shared" si="188"/>
        <v>0</v>
      </c>
    </row>
    <row r="4019" spans="1:8" x14ac:dyDescent="0.25">
      <c r="A4019" s="12">
        <f>Riesgo!C4023</f>
        <v>1</v>
      </c>
      <c r="F4019" s="75">
        <f t="shared" si="186"/>
        <v>0.83982338481057062</v>
      </c>
      <c r="G4019" s="26">
        <f t="shared" si="187"/>
        <v>0.59233021956767806</v>
      </c>
      <c r="H4019" s="26">
        <f t="shared" si="188"/>
        <v>0.49745276992291593</v>
      </c>
    </row>
    <row r="4020" spans="1:8" x14ac:dyDescent="0.25">
      <c r="A4020" s="12">
        <f>Riesgo!C4024</f>
        <v>0</v>
      </c>
      <c r="F4020" s="75">
        <f t="shared" si="186"/>
        <v>-0.16017661518942936</v>
      </c>
      <c r="G4020" s="26">
        <f t="shared" si="187"/>
        <v>0</v>
      </c>
      <c r="H4020" s="26">
        <f t="shared" si="188"/>
        <v>0</v>
      </c>
    </row>
    <row r="4021" spans="1:8" x14ac:dyDescent="0.25">
      <c r="A4021" s="12">
        <f>Riesgo!C4025</f>
        <v>0.32915898639452457</v>
      </c>
      <c r="F4021" s="75">
        <f t="shared" si="186"/>
        <v>0.16898237120509521</v>
      </c>
      <c r="G4021" s="26">
        <f t="shared" si="187"/>
        <v>4.82529866952332E-3</v>
      </c>
      <c r="H4021" s="26">
        <f t="shared" si="188"/>
        <v>8.1539041094884173E-4</v>
      </c>
    </row>
    <row r="4022" spans="1:8" x14ac:dyDescent="0.25">
      <c r="A4022" s="12">
        <f>Riesgo!C4026</f>
        <v>0</v>
      </c>
      <c r="F4022" s="75">
        <f t="shared" si="186"/>
        <v>-0.16017661518942936</v>
      </c>
      <c r="G4022" s="26">
        <f t="shared" si="187"/>
        <v>0</v>
      </c>
      <c r="H4022" s="26">
        <f t="shared" si="188"/>
        <v>0</v>
      </c>
    </row>
    <row r="4023" spans="1:8" x14ac:dyDescent="0.25">
      <c r="A4023" s="12">
        <f>Riesgo!C4027</f>
        <v>0.25289494368456267</v>
      </c>
      <c r="F4023" s="75">
        <f t="shared" si="186"/>
        <v>9.2718328495133312E-2</v>
      </c>
      <c r="G4023" s="26">
        <f t="shared" si="187"/>
        <v>7.9707058265116103E-4</v>
      </c>
      <c r="H4023" s="26">
        <f t="shared" si="188"/>
        <v>7.3903052116057658E-5</v>
      </c>
    </row>
    <row r="4024" spans="1:8" x14ac:dyDescent="0.25">
      <c r="A4024" s="12">
        <f>Riesgo!C4028</f>
        <v>0</v>
      </c>
      <c r="F4024" s="75">
        <f t="shared" si="186"/>
        <v>-0.16017661518942936</v>
      </c>
      <c r="G4024" s="26">
        <f t="shared" si="187"/>
        <v>0</v>
      </c>
      <c r="H4024" s="26">
        <f t="shared" si="188"/>
        <v>0</v>
      </c>
    </row>
    <row r="4025" spans="1:8" x14ac:dyDescent="0.25">
      <c r="A4025" s="12">
        <f>Riesgo!C4029</f>
        <v>0</v>
      </c>
      <c r="F4025" s="75">
        <f t="shared" si="186"/>
        <v>-0.16017661518942936</v>
      </c>
      <c r="G4025" s="26">
        <f t="shared" si="187"/>
        <v>0</v>
      </c>
      <c r="H4025" s="26">
        <f t="shared" si="188"/>
        <v>0</v>
      </c>
    </row>
    <row r="4026" spans="1:8" x14ac:dyDescent="0.25">
      <c r="A4026" s="12">
        <f>Riesgo!C4030</f>
        <v>0</v>
      </c>
      <c r="F4026" s="75">
        <f t="shared" si="186"/>
        <v>-0.16017661518942936</v>
      </c>
      <c r="G4026" s="26">
        <f t="shared" si="187"/>
        <v>0</v>
      </c>
      <c r="H4026" s="26">
        <f t="shared" si="188"/>
        <v>0</v>
      </c>
    </row>
    <row r="4027" spans="1:8" x14ac:dyDescent="0.25">
      <c r="A4027" s="12">
        <f>Riesgo!C4031</f>
        <v>0</v>
      </c>
      <c r="F4027" s="75">
        <f t="shared" si="186"/>
        <v>-0.16017661518942936</v>
      </c>
      <c r="G4027" s="26">
        <f t="shared" si="187"/>
        <v>0</v>
      </c>
      <c r="H4027" s="26">
        <f t="shared" si="188"/>
        <v>0</v>
      </c>
    </row>
    <row r="4028" spans="1:8" x14ac:dyDescent="0.25">
      <c r="A4028" s="12">
        <f>Riesgo!C4032</f>
        <v>0</v>
      </c>
      <c r="F4028" s="75">
        <f t="shared" si="186"/>
        <v>-0.16017661518942936</v>
      </c>
      <c r="G4028" s="26">
        <f t="shared" si="187"/>
        <v>0</v>
      </c>
      <c r="H4028" s="26">
        <f t="shared" si="188"/>
        <v>0</v>
      </c>
    </row>
    <row r="4029" spans="1:8" x14ac:dyDescent="0.25">
      <c r="A4029" s="12">
        <f>Riesgo!C4033</f>
        <v>0</v>
      </c>
      <c r="F4029" s="75">
        <f t="shared" si="186"/>
        <v>-0.16017661518942936</v>
      </c>
      <c r="G4029" s="26">
        <f t="shared" si="187"/>
        <v>0</v>
      </c>
      <c r="H4029" s="26">
        <f t="shared" si="188"/>
        <v>0</v>
      </c>
    </row>
    <row r="4030" spans="1:8" x14ac:dyDescent="0.25">
      <c r="A4030" s="12">
        <f>Riesgo!C4034</f>
        <v>8.1850695251584213E-2</v>
      </c>
      <c r="F4030" s="75">
        <f t="shared" si="186"/>
        <v>-7.8325919937845143E-2</v>
      </c>
      <c r="G4030" s="26">
        <f t="shared" si="187"/>
        <v>-4.8052558169658287E-4</v>
      </c>
      <c r="H4030" s="26">
        <f t="shared" si="188"/>
        <v>3.7637608240053015E-5</v>
      </c>
    </row>
    <row r="4031" spans="1:8" x14ac:dyDescent="0.25">
      <c r="A4031" s="12">
        <f>Riesgo!C4035</f>
        <v>0.58137741615205263</v>
      </c>
      <c r="F4031" s="75">
        <f t="shared" si="186"/>
        <v>0.42120080096262325</v>
      </c>
      <c r="G4031" s="26">
        <f t="shared" si="187"/>
        <v>7.4725282423801997E-2</v>
      </c>
      <c r="H4031" s="26">
        <f t="shared" si="188"/>
        <v>3.1474348809063635E-2</v>
      </c>
    </row>
    <row r="4032" spans="1:8" x14ac:dyDescent="0.25">
      <c r="A4032" s="12">
        <f>Riesgo!C4036</f>
        <v>0.9145291688553463</v>
      </c>
      <c r="F4032" s="75">
        <f t="shared" si="186"/>
        <v>0.75435255366591691</v>
      </c>
      <c r="G4032" s="26">
        <f t="shared" si="187"/>
        <v>0.4292626423968432</v>
      </c>
      <c r="H4032" s="26">
        <f t="shared" si="188"/>
        <v>0.32381537048543801</v>
      </c>
    </row>
    <row r="4033" spans="1:8" x14ac:dyDescent="0.25">
      <c r="A4033" s="12">
        <f>Riesgo!C4037</f>
        <v>0.78107424750980436</v>
      </c>
      <c r="F4033" s="75">
        <f t="shared" si="186"/>
        <v>0.62089763232037498</v>
      </c>
      <c r="G4033" s="26">
        <f t="shared" si="187"/>
        <v>0.2393646489985537</v>
      </c>
      <c r="H4033" s="26">
        <f t="shared" si="188"/>
        <v>0.14862094382439961</v>
      </c>
    </row>
    <row r="4034" spans="1:8" x14ac:dyDescent="0.25">
      <c r="A4034" s="12">
        <f>Riesgo!C4038</f>
        <v>5.5370331483690312E-2</v>
      </c>
      <c r="F4034" s="75">
        <f t="shared" si="186"/>
        <v>-0.10480628370573905</v>
      </c>
      <c r="G4034" s="26">
        <f t="shared" si="187"/>
        <v>-1.1512296469887596E-3</v>
      </c>
      <c r="H4034" s="26">
        <f t="shared" si="188"/>
        <v>1.2065610099276175E-4</v>
      </c>
    </row>
    <row r="4035" spans="1:8" x14ac:dyDescent="0.25">
      <c r="A4035" s="12">
        <f>Riesgo!C4039</f>
        <v>0</v>
      </c>
      <c r="F4035" s="75">
        <f t="shared" ref="F4035:F4098" si="189">A4035-$D$4</f>
        <v>-0.16017661518942936</v>
      </c>
      <c r="G4035" s="26">
        <f t="shared" ref="G4035:G4098" si="190">IF(A4035=0,0,(A4035-D$4)^3)</f>
        <v>0</v>
      </c>
      <c r="H4035" s="26">
        <f t="shared" ref="H4035:H4098" si="191">IF(A4035=0,0,(A4035-D$4)^4)</f>
        <v>0</v>
      </c>
    </row>
    <row r="4036" spans="1:8" x14ac:dyDescent="0.25">
      <c r="A4036" s="12">
        <f>Riesgo!C4040</f>
        <v>0</v>
      </c>
      <c r="F4036" s="75">
        <f t="shared" si="189"/>
        <v>-0.16017661518942936</v>
      </c>
      <c r="G4036" s="26">
        <f t="shared" si="190"/>
        <v>0</v>
      </c>
      <c r="H4036" s="26">
        <f t="shared" si="191"/>
        <v>0</v>
      </c>
    </row>
    <row r="4037" spans="1:8" x14ac:dyDescent="0.25">
      <c r="A4037" s="12">
        <f>Riesgo!C4041</f>
        <v>0</v>
      </c>
      <c r="F4037" s="75">
        <f t="shared" si="189"/>
        <v>-0.16017661518942936</v>
      </c>
      <c r="G4037" s="26">
        <f t="shared" si="190"/>
        <v>0</v>
      </c>
      <c r="H4037" s="26">
        <f t="shared" si="191"/>
        <v>0</v>
      </c>
    </row>
    <row r="4038" spans="1:8" x14ac:dyDescent="0.25">
      <c r="A4038" s="12">
        <f>Riesgo!C4042</f>
        <v>6.177917131416117E-2</v>
      </c>
      <c r="F4038" s="75">
        <f t="shared" si="189"/>
        <v>-9.8397443875268192E-2</v>
      </c>
      <c r="G4038" s="26">
        <f t="shared" si="190"/>
        <v>-9.5268965643550366E-4</v>
      </c>
      <c r="H4038" s="26">
        <f t="shared" si="191"/>
        <v>9.3742226999660996E-5</v>
      </c>
    </row>
    <row r="4039" spans="1:8" x14ac:dyDescent="0.25">
      <c r="A4039" s="12">
        <f>Riesgo!C4043</f>
        <v>1</v>
      </c>
      <c r="F4039" s="75">
        <f t="shared" si="189"/>
        <v>0.83982338481057062</v>
      </c>
      <c r="G4039" s="26">
        <f t="shared" si="190"/>
        <v>0.59233021956767806</v>
      </c>
      <c r="H4039" s="26">
        <f t="shared" si="191"/>
        <v>0.49745276992291593</v>
      </c>
    </row>
    <row r="4040" spans="1:8" x14ac:dyDescent="0.25">
      <c r="A4040" s="12">
        <f>Riesgo!C4044</f>
        <v>0</v>
      </c>
      <c r="F4040" s="75">
        <f t="shared" si="189"/>
        <v>-0.16017661518942936</v>
      </c>
      <c r="G4040" s="26">
        <f t="shared" si="190"/>
        <v>0</v>
      </c>
      <c r="H4040" s="26">
        <f t="shared" si="191"/>
        <v>0</v>
      </c>
    </row>
    <row r="4041" spans="1:8" x14ac:dyDescent="0.25">
      <c r="A4041" s="12">
        <f>Riesgo!C4045</f>
        <v>0.29757202792849663</v>
      </c>
      <c r="F4041" s="75">
        <f t="shared" si="189"/>
        <v>0.13739541273906727</v>
      </c>
      <c r="G4041" s="26">
        <f t="shared" si="190"/>
        <v>2.5936818272791935E-3</v>
      </c>
      <c r="H4041" s="26">
        <f t="shared" si="191"/>
        <v>3.5635998517284298E-4</v>
      </c>
    </row>
    <row r="4042" spans="1:8" x14ac:dyDescent="0.25">
      <c r="A4042" s="12">
        <f>Riesgo!C4046</f>
        <v>0</v>
      </c>
      <c r="F4042" s="75">
        <f t="shared" si="189"/>
        <v>-0.16017661518942936</v>
      </c>
      <c r="G4042" s="26">
        <f t="shared" si="190"/>
        <v>0</v>
      </c>
      <c r="H4042" s="26">
        <f t="shared" si="191"/>
        <v>0</v>
      </c>
    </row>
    <row r="4043" spans="1:8" x14ac:dyDescent="0.25">
      <c r="A4043" s="12">
        <f>Riesgo!C4047</f>
        <v>0</v>
      </c>
      <c r="F4043" s="75">
        <f t="shared" si="189"/>
        <v>-0.16017661518942936</v>
      </c>
      <c r="G4043" s="26">
        <f t="shared" si="190"/>
        <v>0</v>
      </c>
      <c r="H4043" s="26">
        <f t="shared" si="191"/>
        <v>0</v>
      </c>
    </row>
    <row r="4044" spans="1:8" x14ac:dyDescent="0.25">
      <c r="A4044" s="12">
        <f>Riesgo!C4048</f>
        <v>6.095401572189682E-2</v>
      </c>
      <c r="F4044" s="75">
        <f t="shared" si="189"/>
        <v>-9.9222599467532535E-2</v>
      </c>
      <c r="G4044" s="26">
        <f t="shared" si="190"/>
        <v>-9.7685881967909407E-4</v>
      </c>
      <c r="H4044" s="26">
        <f t="shared" si="191"/>
        <v>9.6926471401345341E-5</v>
      </c>
    </row>
    <row r="4045" spans="1:8" x14ac:dyDescent="0.25">
      <c r="A4045" s="12">
        <f>Riesgo!C4049</f>
        <v>0</v>
      </c>
      <c r="F4045" s="75">
        <f t="shared" si="189"/>
        <v>-0.16017661518942936</v>
      </c>
      <c r="G4045" s="26">
        <f t="shared" si="190"/>
        <v>0</v>
      </c>
      <c r="H4045" s="26">
        <f t="shared" si="191"/>
        <v>0</v>
      </c>
    </row>
    <row r="4046" spans="1:8" x14ac:dyDescent="0.25">
      <c r="A4046" s="12">
        <f>Riesgo!C4050</f>
        <v>0.42233092391931376</v>
      </c>
      <c r="F4046" s="75">
        <f t="shared" si="189"/>
        <v>0.26215430872988443</v>
      </c>
      <c r="G4046" s="26">
        <f t="shared" si="190"/>
        <v>1.8016523824627553E-2</v>
      </c>
      <c r="H4046" s="26">
        <f t="shared" si="191"/>
        <v>4.7231093489607297E-3</v>
      </c>
    </row>
    <row r="4047" spans="1:8" x14ac:dyDescent="0.25">
      <c r="A4047" s="12">
        <f>Riesgo!C4051</f>
        <v>0.21169295010186034</v>
      </c>
      <c r="F4047" s="75">
        <f t="shared" si="189"/>
        <v>5.1516334912430989E-2</v>
      </c>
      <c r="G4047" s="26">
        <f t="shared" si="190"/>
        <v>1.3672088904398067E-4</v>
      </c>
      <c r="H4047" s="26">
        <f t="shared" si="191"/>
        <v>7.043359109515024E-6</v>
      </c>
    </row>
    <row r="4048" spans="1:8" x14ac:dyDescent="0.25">
      <c r="A4048" s="12">
        <f>Riesgo!C4052</f>
        <v>0</v>
      </c>
      <c r="F4048" s="75">
        <f t="shared" si="189"/>
        <v>-0.16017661518942936</v>
      </c>
      <c r="G4048" s="26">
        <f t="shared" si="190"/>
        <v>0</v>
      </c>
      <c r="H4048" s="26">
        <f t="shared" si="191"/>
        <v>0</v>
      </c>
    </row>
    <row r="4049" spans="1:8" x14ac:dyDescent="0.25">
      <c r="A4049" s="12">
        <f>Riesgo!C4053</f>
        <v>0</v>
      </c>
      <c r="F4049" s="75">
        <f t="shared" si="189"/>
        <v>-0.16017661518942936</v>
      </c>
      <c r="G4049" s="26">
        <f t="shared" si="190"/>
        <v>0</v>
      </c>
      <c r="H4049" s="26">
        <f t="shared" si="191"/>
        <v>0</v>
      </c>
    </row>
    <row r="4050" spans="1:8" x14ac:dyDescent="0.25">
      <c r="A4050" s="12">
        <f>Riesgo!C4054</f>
        <v>0.12219540830847109</v>
      </c>
      <c r="F4050" s="75">
        <f t="shared" si="189"/>
        <v>-3.7981206880958268E-2</v>
      </c>
      <c r="G4050" s="26">
        <f t="shared" si="190"/>
        <v>-5.4790628464344702E-5</v>
      </c>
      <c r="H4050" s="26">
        <f t="shared" si="191"/>
        <v>2.081014194841997E-6</v>
      </c>
    </row>
    <row r="4051" spans="1:8" x14ac:dyDescent="0.25">
      <c r="A4051" s="12">
        <f>Riesgo!C4055</f>
        <v>1</v>
      </c>
      <c r="F4051" s="75">
        <f t="shared" si="189"/>
        <v>0.83982338481057062</v>
      </c>
      <c r="G4051" s="26">
        <f t="shared" si="190"/>
        <v>0.59233021956767806</v>
      </c>
      <c r="H4051" s="26">
        <f t="shared" si="191"/>
        <v>0.49745276992291593</v>
      </c>
    </row>
    <row r="4052" spans="1:8" x14ac:dyDescent="0.25">
      <c r="A4052" s="12">
        <f>Riesgo!C4056</f>
        <v>1</v>
      </c>
      <c r="F4052" s="75">
        <f t="shared" si="189"/>
        <v>0.83982338481057062</v>
      </c>
      <c r="G4052" s="26">
        <f t="shared" si="190"/>
        <v>0.59233021956767806</v>
      </c>
      <c r="H4052" s="26">
        <f t="shared" si="191"/>
        <v>0.49745276992291593</v>
      </c>
    </row>
    <row r="4053" spans="1:8" x14ac:dyDescent="0.25">
      <c r="A4053" s="12">
        <f>Riesgo!C4057</f>
        <v>0.15086073054286922</v>
      </c>
      <c r="F4053" s="75">
        <f t="shared" si="189"/>
        <v>-9.3158846465601353E-3</v>
      </c>
      <c r="G4053" s="26">
        <f t="shared" si="190"/>
        <v>-8.0848563303470193E-7</v>
      </c>
      <c r="H4053" s="26">
        <f t="shared" si="191"/>
        <v>7.531758895752431E-9</v>
      </c>
    </row>
    <row r="4054" spans="1:8" x14ac:dyDescent="0.25">
      <c r="A4054" s="12">
        <f>Riesgo!C4058</f>
        <v>0</v>
      </c>
      <c r="F4054" s="75">
        <f t="shared" si="189"/>
        <v>-0.16017661518942936</v>
      </c>
      <c r="G4054" s="26">
        <f t="shared" si="190"/>
        <v>0</v>
      </c>
      <c r="H4054" s="26">
        <f t="shared" si="191"/>
        <v>0</v>
      </c>
    </row>
    <row r="4055" spans="1:8" x14ac:dyDescent="0.25">
      <c r="A4055" s="12">
        <f>Riesgo!C4059</f>
        <v>0.64072823965567904</v>
      </c>
      <c r="F4055" s="75">
        <f t="shared" si="189"/>
        <v>0.48055162446624966</v>
      </c>
      <c r="G4055" s="26">
        <f t="shared" si="190"/>
        <v>0.11097372117587986</v>
      </c>
      <c r="H4055" s="26">
        <f t="shared" si="191"/>
        <v>5.3328601984133722E-2</v>
      </c>
    </row>
    <row r="4056" spans="1:8" x14ac:dyDescent="0.25">
      <c r="A4056" s="12">
        <f>Riesgo!C4060</f>
        <v>0.4706626265007447</v>
      </c>
      <c r="F4056" s="75">
        <f t="shared" si="189"/>
        <v>0.31048601131131537</v>
      </c>
      <c r="G4056" s="26">
        <f t="shared" si="190"/>
        <v>2.9931336848356589E-2</v>
      </c>
      <c r="H4056" s="26">
        <f t="shared" si="191"/>
        <v>9.2932613912616348E-3</v>
      </c>
    </row>
    <row r="4057" spans="1:8" x14ac:dyDescent="0.25">
      <c r="A4057" s="12">
        <f>Riesgo!C4061</f>
        <v>0</v>
      </c>
      <c r="F4057" s="75">
        <f t="shared" si="189"/>
        <v>-0.16017661518942936</v>
      </c>
      <c r="G4057" s="26">
        <f t="shared" si="190"/>
        <v>0</v>
      </c>
      <c r="H4057" s="26">
        <f t="shared" si="191"/>
        <v>0</v>
      </c>
    </row>
    <row r="4058" spans="1:8" x14ac:dyDescent="0.25">
      <c r="A4058" s="12">
        <f>Riesgo!C4062</f>
        <v>0</v>
      </c>
      <c r="F4058" s="75">
        <f t="shared" si="189"/>
        <v>-0.16017661518942936</v>
      </c>
      <c r="G4058" s="26">
        <f t="shared" si="190"/>
        <v>0</v>
      </c>
      <c r="H4058" s="26">
        <f t="shared" si="191"/>
        <v>0</v>
      </c>
    </row>
    <row r="4059" spans="1:8" x14ac:dyDescent="0.25">
      <c r="A4059" s="12">
        <f>Riesgo!C4063</f>
        <v>0.38251833407872859</v>
      </c>
      <c r="F4059" s="75">
        <f t="shared" si="189"/>
        <v>0.22234171888929924</v>
      </c>
      <c r="G4059" s="26">
        <f t="shared" si="190"/>
        <v>1.0991649631142136E-2</v>
      </c>
      <c r="H4059" s="26">
        <f t="shared" si="191"/>
        <v>2.4439022724170745E-3</v>
      </c>
    </row>
    <row r="4060" spans="1:8" x14ac:dyDescent="0.25">
      <c r="A4060" s="12">
        <f>Riesgo!C4064</f>
        <v>0</v>
      </c>
      <c r="F4060" s="75">
        <f t="shared" si="189"/>
        <v>-0.16017661518942936</v>
      </c>
      <c r="G4060" s="26">
        <f t="shared" si="190"/>
        <v>0</v>
      </c>
      <c r="H4060" s="26">
        <f t="shared" si="191"/>
        <v>0</v>
      </c>
    </row>
    <row r="4061" spans="1:8" x14ac:dyDescent="0.25">
      <c r="A4061" s="12">
        <f>Riesgo!C4065</f>
        <v>0</v>
      </c>
      <c r="F4061" s="75">
        <f t="shared" si="189"/>
        <v>-0.16017661518942936</v>
      </c>
      <c r="G4061" s="26">
        <f t="shared" si="190"/>
        <v>0</v>
      </c>
      <c r="H4061" s="26">
        <f t="shared" si="191"/>
        <v>0</v>
      </c>
    </row>
    <row r="4062" spans="1:8" x14ac:dyDescent="0.25">
      <c r="A4062" s="12">
        <f>Riesgo!C4066</f>
        <v>0</v>
      </c>
      <c r="F4062" s="75">
        <f t="shared" si="189"/>
        <v>-0.16017661518942936</v>
      </c>
      <c r="G4062" s="26">
        <f t="shared" si="190"/>
        <v>0</v>
      </c>
      <c r="H4062" s="26">
        <f t="shared" si="191"/>
        <v>0</v>
      </c>
    </row>
    <row r="4063" spans="1:8" x14ac:dyDescent="0.25">
      <c r="A4063" s="12">
        <f>Riesgo!C4067</f>
        <v>0</v>
      </c>
      <c r="F4063" s="75">
        <f t="shared" si="189"/>
        <v>-0.16017661518942936</v>
      </c>
      <c r="G4063" s="26">
        <f t="shared" si="190"/>
        <v>0</v>
      </c>
      <c r="H4063" s="26">
        <f t="shared" si="191"/>
        <v>0</v>
      </c>
    </row>
    <row r="4064" spans="1:8" x14ac:dyDescent="0.25">
      <c r="A4064" s="12">
        <f>Riesgo!C4068</f>
        <v>1.1931287478223713E-2</v>
      </c>
      <c r="F4064" s="75">
        <f t="shared" si="189"/>
        <v>-0.14824532771120563</v>
      </c>
      <c r="G4064" s="26">
        <f t="shared" si="190"/>
        <v>-3.257939711768494E-3</v>
      </c>
      <c r="H4064" s="26">
        <f t="shared" si="191"/>
        <v>4.8297434023447124E-4</v>
      </c>
    </row>
    <row r="4065" spans="1:8" x14ac:dyDescent="0.25">
      <c r="A4065" s="12">
        <f>Riesgo!C4069</f>
        <v>0.55889189606645118</v>
      </c>
      <c r="F4065" s="75">
        <f t="shared" si="189"/>
        <v>0.39871528087702179</v>
      </c>
      <c r="G4065" s="26">
        <f t="shared" si="190"/>
        <v>6.3385313304407345E-2</v>
      </c>
      <c r="H4065" s="26">
        <f t="shared" si="191"/>
        <v>2.5272692997644799E-2</v>
      </c>
    </row>
    <row r="4066" spans="1:8" x14ac:dyDescent="0.25">
      <c r="A4066" s="12">
        <f>Riesgo!C4070</f>
        <v>0.50122243154210966</v>
      </c>
      <c r="F4066" s="75">
        <f t="shared" si="189"/>
        <v>0.34104581635268028</v>
      </c>
      <c r="G4066" s="26">
        <f t="shared" si="190"/>
        <v>3.9667805861432572E-2</v>
      </c>
      <c r="H4066" s="26">
        <f t="shared" si="191"/>
        <v>1.3528539232931907E-2</v>
      </c>
    </row>
    <row r="4067" spans="1:8" x14ac:dyDescent="0.25">
      <c r="A4067" s="12">
        <f>Riesgo!C4071</f>
        <v>5.2507919390094075E-2</v>
      </c>
      <c r="F4067" s="75">
        <f t="shared" si="189"/>
        <v>-0.10766869579933527</v>
      </c>
      <c r="G4067" s="26">
        <f t="shared" si="190"/>
        <v>-1.2481545300869459E-3</v>
      </c>
      <c r="H4067" s="26">
        <f t="shared" si="191"/>
        <v>1.3438717041049366E-4</v>
      </c>
    </row>
    <row r="4068" spans="1:8" x14ac:dyDescent="0.25">
      <c r="A4068" s="12">
        <f>Riesgo!C4072</f>
        <v>1.3399228334169639E-2</v>
      </c>
      <c r="F4068" s="75">
        <f t="shared" si="189"/>
        <v>-0.14677738685525971</v>
      </c>
      <c r="G4068" s="26">
        <f t="shared" si="190"/>
        <v>-3.1621135010999526E-3</v>
      </c>
      <c r="H4068" s="26">
        <f t="shared" si="191"/>
        <v>4.6412675663118743E-4</v>
      </c>
    </row>
    <row r="4069" spans="1:8" x14ac:dyDescent="0.25">
      <c r="A4069" s="12">
        <f>Riesgo!C4073</f>
        <v>0.43306115278462509</v>
      </c>
      <c r="F4069" s="75">
        <f t="shared" si="189"/>
        <v>0.27288453759519571</v>
      </c>
      <c r="G4069" s="26">
        <f t="shared" si="190"/>
        <v>2.0320612024311038E-2</v>
      </c>
      <c r="H4069" s="26">
        <f t="shared" si="191"/>
        <v>5.5451808159054919E-3</v>
      </c>
    </row>
    <row r="4070" spans="1:8" x14ac:dyDescent="0.25">
      <c r="A4070" s="12">
        <f>Riesgo!C4074</f>
        <v>0.30204613040193856</v>
      </c>
      <c r="F4070" s="75">
        <f t="shared" si="189"/>
        <v>0.14186951521250921</v>
      </c>
      <c r="G4070" s="26">
        <f t="shared" si="190"/>
        <v>2.8554019652086171E-3</v>
      </c>
      <c r="H4070" s="26">
        <f t="shared" si="191"/>
        <v>4.0509449254099263E-4</v>
      </c>
    </row>
    <row r="4071" spans="1:8" x14ac:dyDescent="0.25">
      <c r="A4071" s="12">
        <f>Riesgo!C4075</f>
        <v>0.45815224512743075</v>
      </c>
      <c r="F4071" s="75">
        <f t="shared" si="189"/>
        <v>0.29797562993800142</v>
      </c>
      <c r="G4071" s="26">
        <f t="shared" si="190"/>
        <v>2.6457100053974891E-2</v>
      </c>
      <c r="H4071" s="26">
        <f t="shared" si="191"/>
        <v>7.8835710549159006E-3</v>
      </c>
    </row>
    <row r="4072" spans="1:8" x14ac:dyDescent="0.25">
      <c r="A4072" s="12">
        <f>Riesgo!C4076</f>
        <v>7.6794653307539804E-2</v>
      </c>
      <c r="F4072" s="75">
        <f t="shared" si="189"/>
        <v>-8.3381961881889552E-2</v>
      </c>
      <c r="G4072" s="26">
        <f t="shared" si="190"/>
        <v>-5.7971738976421894E-4</v>
      </c>
      <c r="H4072" s="26">
        <f t="shared" si="191"/>
        <v>4.8337973295588603E-5</v>
      </c>
    </row>
    <row r="4073" spans="1:8" x14ac:dyDescent="0.25">
      <c r="A4073" s="12">
        <f>Riesgo!C4077</f>
        <v>2.8223541596526049E-2</v>
      </c>
      <c r="F4073" s="75">
        <f t="shared" si="189"/>
        <v>-0.13195307359290331</v>
      </c>
      <c r="G4073" s="26">
        <f t="shared" si="190"/>
        <v>-2.2975159347716286E-3</v>
      </c>
      <c r="H4073" s="26">
        <f t="shared" si="191"/>
        <v>3.0316428922178874E-4</v>
      </c>
    </row>
    <row r="4074" spans="1:8" x14ac:dyDescent="0.25">
      <c r="A4074" s="12">
        <f>Riesgo!C4078</f>
        <v>0</v>
      </c>
      <c r="F4074" s="75">
        <f t="shared" si="189"/>
        <v>-0.16017661518942936</v>
      </c>
      <c r="G4074" s="26">
        <f t="shared" si="190"/>
        <v>0</v>
      </c>
      <c r="H4074" s="26">
        <f t="shared" si="191"/>
        <v>0</v>
      </c>
    </row>
    <row r="4075" spans="1:8" x14ac:dyDescent="0.25">
      <c r="A4075" s="12">
        <f>Riesgo!C4079</f>
        <v>0</v>
      </c>
      <c r="F4075" s="75">
        <f t="shared" si="189"/>
        <v>-0.16017661518942936</v>
      </c>
      <c r="G4075" s="26">
        <f t="shared" si="190"/>
        <v>0</v>
      </c>
      <c r="H4075" s="26">
        <f t="shared" si="191"/>
        <v>0</v>
      </c>
    </row>
    <row r="4076" spans="1:8" x14ac:dyDescent="0.25">
      <c r="A4076" s="12">
        <f>Riesgo!C4080</f>
        <v>0.62398797214070023</v>
      </c>
      <c r="F4076" s="75">
        <f t="shared" si="189"/>
        <v>0.46381135695127085</v>
      </c>
      <c r="G4076" s="26">
        <f t="shared" si="190"/>
        <v>9.9775551247819505E-2</v>
      </c>
      <c r="H4076" s="26">
        <f t="shared" si="191"/>
        <v>4.6277033814812227E-2</v>
      </c>
    </row>
    <row r="4077" spans="1:8" x14ac:dyDescent="0.25">
      <c r="A4077" s="12">
        <f>Riesgo!C4081</f>
        <v>0</v>
      </c>
      <c r="F4077" s="75">
        <f t="shared" si="189"/>
        <v>-0.16017661518942936</v>
      </c>
      <c r="G4077" s="26">
        <f t="shared" si="190"/>
        <v>0</v>
      </c>
      <c r="H4077" s="26">
        <f t="shared" si="191"/>
        <v>0</v>
      </c>
    </row>
    <row r="4078" spans="1:8" x14ac:dyDescent="0.25">
      <c r="A4078" s="12">
        <f>Riesgo!C4082</f>
        <v>0</v>
      </c>
      <c r="F4078" s="75">
        <f t="shared" si="189"/>
        <v>-0.16017661518942936</v>
      </c>
      <c r="G4078" s="26">
        <f t="shared" si="190"/>
        <v>0</v>
      </c>
      <c r="H4078" s="26">
        <f t="shared" si="191"/>
        <v>0</v>
      </c>
    </row>
    <row r="4079" spans="1:8" x14ac:dyDescent="0.25">
      <c r="A4079" s="12">
        <f>Riesgo!C4083</f>
        <v>0</v>
      </c>
      <c r="F4079" s="75">
        <f t="shared" si="189"/>
        <v>-0.16017661518942936</v>
      </c>
      <c r="G4079" s="26">
        <f t="shared" si="190"/>
        <v>0</v>
      </c>
      <c r="H4079" s="26">
        <f t="shared" si="191"/>
        <v>0</v>
      </c>
    </row>
    <row r="4080" spans="1:8" x14ac:dyDescent="0.25">
      <c r="A4080" s="12">
        <f>Riesgo!C4084</f>
        <v>0</v>
      </c>
      <c r="F4080" s="75">
        <f t="shared" si="189"/>
        <v>-0.16017661518942936</v>
      </c>
      <c r="G4080" s="26">
        <f t="shared" si="190"/>
        <v>0</v>
      </c>
      <c r="H4080" s="26">
        <f t="shared" si="191"/>
        <v>0</v>
      </c>
    </row>
    <row r="4081" spans="1:8" x14ac:dyDescent="0.25">
      <c r="A4081" s="12">
        <f>Riesgo!C4085</f>
        <v>0.93050565930611961</v>
      </c>
      <c r="F4081" s="75">
        <f t="shared" si="189"/>
        <v>0.77032904411669023</v>
      </c>
      <c r="G4081" s="26">
        <f t="shared" si="190"/>
        <v>0.45711852090975352</v>
      </c>
      <c r="H4081" s="26">
        <f t="shared" si="191"/>
        <v>0.3521316732604457</v>
      </c>
    </row>
    <row r="4082" spans="1:8" x14ac:dyDescent="0.25">
      <c r="A4082" s="12">
        <f>Riesgo!C4086</f>
        <v>0</v>
      </c>
      <c r="F4082" s="75">
        <f t="shared" si="189"/>
        <v>-0.16017661518942936</v>
      </c>
      <c r="G4082" s="26">
        <f t="shared" si="190"/>
        <v>0</v>
      </c>
      <c r="H4082" s="26">
        <f t="shared" si="191"/>
        <v>0</v>
      </c>
    </row>
    <row r="4083" spans="1:8" x14ac:dyDescent="0.25">
      <c r="A4083" s="12">
        <f>Riesgo!C4087</f>
        <v>0.26416903542582681</v>
      </c>
      <c r="F4083" s="75">
        <f t="shared" si="189"/>
        <v>0.10399242023639746</v>
      </c>
      <c r="G4083" s="26">
        <f t="shared" si="190"/>
        <v>1.1246180697554681E-3</v>
      </c>
      <c r="H4083" s="26">
        <f t="shared" si="191"/>
        <v>1.1695175491545678E-4</v>
      </c>
    </row>
    <row r="4084" spans="1:8" x14ac:dyDescent="0.25">
      <c r="A4084" s="12">
        <f>Riesgo!C4088</f>
        <v>0</v>
      </c>
      <c r="F4084" s="75">
        <f t="shared" si="189"/>
        <v>-0.16017661518942936</v>
      </c>
      <c r="G4084" s="26">
        <f t="shared" si="190"/>
        <v>0</v>
      </c>
      <c r="H4084" s="26">
        <f t="shared" si="191"/>
        <v>0</v>
      </c>
    </row>
    <row r="4085" spans="1:8" x14ac:dyDescent="0.25">
      <c r="A4085" s="12">
        <f>Riesgo!C4089</f>
        <v>1</v>
      </c>
      <c r="F4085" s="75">
        <f t="shared" si="189"/>
        <v>0.83982338481057062</v>
      </c>
      <c r="G4085" s="26">
        <f t="shared" si="190"/>
        <v>0.59233021956767806</v>
      </c>
      <c r="H4085" s="26">
        <f t="shared" si="191"/>
        <v>0.49745276992291593</v>
      </c>
    </row>
    <row r="4086" spans="1:8" x14ac:dyDescent="0.25">
      <c r="A4086" s="12">
        <f>Riesgo!C4090</f>
        <v>0</v>
      </c>
      <c r="F4086" s="75">
        <f t="shared" si="189"/>
        <v>-0.16017661518942936</v>
      </c>
      <c r="G4086" s="26">
        <f t="shared" si="190"/>
        <v>0</v>
      </c>
      <c r="H4086" s="26">
        <f t="shared" si="191"/>
        <v>0</v>
      </c>
    </row>
    <row r="4087" spans="1:8" x14ac:dyDescent="0.25">
      <c r="A4087" s="12">
        <f>Riesgo!C4091</f>
        <v>0</v>
      </c>
      <c r="F4087" s="75">
        <f t="shared" si="189"/>
        <v>-0.16017661518942936</v>
      </c>
      <c r="G4087" s="26">
        <f t="shared" si="190"/>
        <v>0</v>
      </c>
      <c r="H4087" s="26">
        <f t="shared" si="191"/>
        <v>0</v>
      </c>
    </row>
    <row r="4088" spans="1:8" x14ac:dyDescent="0.25">
      <c r="A4088" s="12">
        <f>Riesgo!C4092</f>
        <v>0</v>
      </c>
      <c r="F4088" s="75">
        <f t="shared" si="189"/>
        <v>-0.16017661518942936</v>
      </c>
      <c r="G4088" s="26">
        <f t="shared" si="190"/>
        <v>0</v>
      </c>
      <c r="H4088" s="26">
        <f t="shared" si="191"/>
        <v>0</v>
      </c>
    </row>
    <row r="4089" spans="1:8" x14ac:dyDescent="0.25">
      <c r="A4089" s="12">
        <f>Riesgo!C4093</f>
        <v>0.28574594753348115</v>
      </c>
      <c r="F4089" s="75">
        <f t="shared" si="189"/>
        <v>0.12556933234405179</v>
      </c>
      <c r="G4089" s="26">
        <f t="shared" si="190"/>
        <v>1.9799341904146693E-3</v>
      </c>
      <c r="H4089" s="26">
        <f t="shared" si="191"/>
        <v>2.4861901437553077E-4</v>
      </c>
    </row>
    <row r="4090" spans="1:8" x14ac:dyDescent="0.25">
      <c r="A4090" s="12">
        <f>Riesgo!C4094</f>
        <v>0</v>
      </c>
      <c r="F4090" s="75">
        <f t="shared" si="189"/>
        <v>-0.16017661518942936</v>
      </c>
      <c r="G4090" s="26">
        <f t="shared" si="190"/>
        <v>0</v>
      </c>
      <c r="H4090" s="26">
        <f t="shared" si="191"/>
        <v>0</v>
      </c>
    </row>
    <row r="4091" spans="1:8" x14ac:dyDescent="0.25">
      <c r="A4091" s="12">
        <f>Riesgo!C4095</f>
        <v>0</v>
      </c>
      <c r="F4091" s="75">
        <f t="shared" si="189"/>
        <v>-0.16017661518942936</v>
      </c>
      <c r="G4091" s="26">
        <f t="shared" si="190"/>
        <v>0</v>
      </c>
      <c r="H4091" s="26">
        <f t="shared" si="191"/>
        <v>0</v>
      </c>
    </row>
    <row r="4092" spans="1:8" x14ac:dyDescent="0.25">
      <c r="A4092" s="12">
        <f>Riesgo!C4096</f>
        <v>0</v>
      </c>
      <c r="F4092" s="75">
        <f t="shared" si="189"/>
        <v>-0.16017661518942936</v>
      </c>
      <c r="G4092" s="26">
        <f t="shared" si="190"/>
        <v>0</v>
      </c>
      <c r="H4092" s="26">
        <f t="shared" si="191"/>
        <v>0</v>
      </c>
    </row>
    <row r="4093" spans="1:8" x14ac:dyDescent="0.25">
      <c r="A4093" s="12">
        <f>Riesgo!C4097</f>
        <v>8.6158779709113592E-2</v>
      </c>
      <c r="F4093" s="75">
        <f t="shared" si="189"/>
        <v>-7.4017835480315763E-2</v>
      </c>
      <c r="G4093" s="26">
        <f t="shared" si="190"/>
        <v>-4.0551707189546835E-4</v>
      </c>
      <c r="H4093" s="26">
        <f t="shared" si="191"/>
        <v>3.0015495912018156E-5</v>
      </c>
    </row>
    <row r="4094" spans="1:8" x14ac:dyDescent="0.25">
      <c r="A4094" s="12">
        <f>Riesgo!C4098</f>
        <v>0.39400711001719407</v>
      </c>
      <c r="F4094" s="75">
        <f t="shared" si="189"/>
        <v>0.23383049482776472</v>
      </c>
      <c r="G4094" s="26">
        <f t="shared" si="190"/>
        <v>1.278507988936343E-2</v>
      </c>
      <c r="H4094" s="26">
        <f t="shared" si="191"/>
        <v>2.9895415569423543E-3</v>
      </c>
    </row>
    <row r="4095" spans="1:8" x14ac:dyDescent="0.25">
      <c r="A4095" s="12">
        <f>Riesgo!C4099</f>
        <v>0.10114135947126973</v>
      </c>
      <c r="F4095" s="75">
        <f t="shared" si="189"/>
        <v>-5.9035255718159624E-2</v>
      </c>
      <c r="G4095" s="26">
        <f t="shared" si="190"/>
        <v>-2.0574739551348494E-4</v>
      </c>
      <c r="H4095" s="26">
        <f t="shared" si="191"/>
        <v>1.2146350107483911E-5</v>
      </c>
    </row>
    <row r="4096" spans="1:8" x14ac:dyDescent="0.25">
      <c r="A4096" s="12">
        <f>Riesgo!C4100</f>
        <v>0.19558962963076607</v>
      </c>
      <c r="F4096" s="75">
        <f t="shared" si="189"/>
        <v>3.541301444133671E-2</v>
      </c>
      <c r="G4096" s="26">
        <f t="shared" si="190"/>
        <v>4.4410809521818425E-5</v>
      </c>
      <c r="H4096" s="26">
        <f t="shared" si="191"/>
        <v>1.5727206389476097E-6</v>
      </c>
    </row>
    <row r="4097" spans="1:8" x14ac:dyDescent="0.25">
      <c r="A4097" s="12">
        <f>Riesgo!C4101</f>
        <v>0</v>
      </c>
      <c r="F4097" s="75">
        <f t="shared" si="189"/>
        <v>-0.16017661518942936</v>
      </c>
      <c r="G4097" s="26">
        <f t="shared" si="190"/>
        <v>0</v>
      </c>
      <c r="H4097" s="26">
        <f t="shared" si="191"/>
        <v>0</v>
      </c>
    </row>
    <row r="4098" spans="1:8" x14ac:dyDescent="0.25">
      <c r="A4098" s="12">
        <f>Riesgo!C4102</f>
        <v>0.36825274402672808</v>
      </c>
      <c r="F4098" s="75">
        <f t="shared" si="189"/>
        <v>0.20807612883729873</v>
      </c>
      <c r="G4098" s="26">
        <f t="shared" si="190"/>
        <v>9.0087965309462066E-3</v>
      </c>
      <c r="H4098" s="26">
        <f t="shared" si="191"/>
        <v>1.8745155076421726E-3</v>
      </c>
    </row>
    <row r="4099" spans="1:8" x14ac:dyDescent="0.25">
      <c r="A4099" s="12">
        <f>Riesgo!C4103</f>
        <v>0.1994617551357688</v>
      </c>
      <c r="F4099" s="75">
        <f t="shared" ref="F4099:F4162" si="192">A4099-$D$4</f>
        <v>3.9285139946339448E-2</v>
      </c>
      <c r="G4099" s="26">
        <f t="shared" ref="G4099:G4162" si="193">IF(A4099=0,0,(A4099-D$4)^3)</f>
        <v>6.0629629418702893E-5</v>
      </c>
      <c r="H4099" s="26">
        <f t="shared" ref="H4099:H4162" si="194">IF(A4099=0,0,(A4099-D$4)^4)</f>
        <v>2.3818434766084424E-6</v>
      </c>
    </row>
    <row r="4100" spans="1:8" x14ac:dyDescent="0.25">
      <c r="A4100" s="12">
        <f>Riesgo!C4104</f>
        <v>0.31628611924656247</v>
      </c>
      <c r="F4100" s="75">
        <f t="shared" si="192"/>
        <v>0.15610950405713311</v>
      </c>
      <c r="G4100" s="26">
        <f t="shared" si="193"/>
        <v>3.8044162853690844E-3</v>
      </c>
      <c r="H4100" s="26">
        <f t="shared" si="194"/>
        <v>5.9390553953584833E-4</v>
      </c>
    </row>
    <row r="4101" spans="1:8" x14ac:dyDescent="0.25">
      <c r="A4101" s="12">
        <f>Riesgo!C4105</f>
        <v>0</v>
      </c>
      <c r="F4101" s="75">
        <f t="shared" si="192"/>
        <v>-0.16017661518942936</v>
      </c>
      <c r="G4101" s="26">
        <f t="shared" si="193"/>
        <v>0</v>
      </c>
      <c r="H4101" s="26">
        <f t="shared" si="194"/>
        <v>0</v>
      </c>
    </row>
    <row r="4102" spans="1:8" x14ac:dyDescent="0.25">
      <c r="A4102" s="12">
        <f>Riesgo!C4106</f>
        <v>0</v>
      </c>
      <c r="F4102" s="75">
        <f t="shared" si="192"/>
        <v>-0.16017661518942936</v>
      </c>
      <c r="G4102" s="26">
        <f t="shared" si="193"/>
        <v>0</v>
      </c>
      <c r="H4102" s="26">
        <f t="shared" si="194"/>
        <v>0</v>
      </c>
    </row>
    <row r="4103" spans="1:8" x14ac:dyDescent="0.25">
      <c r="A4103" s="12">
        <f>Riesgo!C4107</f>
        <v>0.19135963294801542</v>
      </c>
      <c r="F4103" s="75">
        <f t="shared" si="192"/>
        <v>3.1183017758586062E-2</v>
      </c>
      <c r="G4103" s="26">
        <f t="shared" si="193"/>
        <v>3.0321761409771024E-5</v>
      </c>
      <c r="H4103" s="26">
        <f t="shared" si="194"/>
        <v>9.455240245124994E-7</v>
      </c>
    </row>
    <row r="4104" spans="1:8" x14ac:dyDescent="0.25">
      <c r="A4104" s="12">
        <f>Riesgo!C4108</f>
        <v>0</v>
      </c>
      <c r="F4104" s="75">
        <f t="shared" si="192"/>
        <v>-0.16017661518942936</v>
      </c>
      <c r="G4104" s="26">
        <f t="shared" si="193"/>
        <v>0</v>
      </c>
      <c r="H4104" s="26">
        <f t="shared" si="194"/>
        <v>0</v>
      </c>
    </row>
    <row r="4105" spans="1:8" x14ac:dyDescent="0.25">
      <c r="A4105" s="12">
        <f>Riesgo!C4109</f>
        <v>0.50193243330948223</v>
      </c>
      <c r="F4105" s="75">
        <f t="shared" si="192"/>
        <v>0.34175581812005285</v>
      </c>
      <c r="G4105" s="26">
        <f t="shared" si="193"/>
        <v>3.9916067692257334E-2</v>
      </c>
      <c r="H4105" s="26">
        <f t="shared" si="194"/>
        <v>1.3641548370302814E-2</v>
      </c>
    </row>
    <row r="4106" spans="1:8" x14ac:dyDescent="0.25">
      <c r="A4106" s="12">
        <f>Riesgo!C4110</f>
        <v>0</v>
      </c>
      <c r="F4106" s="75">
        <f t="shared" si="192"/>
        <v>-0.16017661518942936</v>
      </c>
      <c r="G4106" s="26">
        <f t="shared" si="193"/>
        <v>0</v>
      </c>
      <c r="H4106" s="26">
        <f t="shared" si="194"/>
        <v>0</v>
      </c>
    </row>
    <row r="4107" spans="1:8" x14ac:dyDescent="0.25">
      <c r="A4107" s="12">
        <f>Riesgo!C4111</f>
        <v>0.22289454064124467</v>
      </c>
      <c r="F4107" s="75">
        <f t="shared" si="192"/>
        <v>6.2717925451815315E-2</v>
      </c>
      <c r="G4107" s="26">
        <f t="shared" si="193"/>
        <v>2.4670335389479582E-4</v>
      </c>
      <c r="H4107" s="26">
        <f t="shared" si="194"/>
        <v>1.5472722558286617E-5</v>
      </c>
    </row>
    <row r="4108" spans="1:8" x14ac:dyDescent="0.25">
      <c r="A4108" s="12">
        <f>Riesgo!C4112</f>
        <v>0</v>
      </c>
      <c r="F4108" s="75">
        <f t="shared" si="192"/>
        <v>-0.16017661518942936</v>
      </c>
      <c r="G4108" s="26">
        <f t="shared" si="193"/>
        <v>0</v>
      </c>
      <c r="H4108" s="26">
        <f t="shared" si="194"/>
        <v>0</v>
      </c>
    </row>
    <row r="4109" spans="1:8" x14ac:dyDescent="0.25">
      <c r="A4109" s="12">
        <f>Riesgo!C4113</f>
        <v>4.8619469238591624E-2</v>
      </c>
      <c r="F4109" s="75">
        <f t="shared" si="192"/>
        <v>-0.11155714595083774</v>
      </c>
      <c r="G4109" s="26">
        <f t="shared" si="193"/>
        <v>-1.3883283257916954E-3</v>
      </c>
      <c r="H4109" s="26">
        <f t="shared" si="194"/>
        <v>1.5487794566802635E-4</v>
      </c>
    </row>
    <row r="4110" spans="1:8" x14ac:dyDescent="0.25">
      <c r="A4110" s="12">
        <f>Riesgo!C4114</f>
        <v>0</v>
      </c>
      <c r="F4110" s="75">
        <f t="shared" si="192"/>
        <v>-0.16017661518942936</v>
      </c>
      <c r="G4110" s="26">
        <f t="shared" si="193"/>
        <v>0</v>
      </c>
      <c r="H4110" s="26">
        <f t="shared" si="194"/>
        <v>0</v>
      </c>
    </row>
    <row r="4111" spans="1:8" x14ac:dyDescent="0.25">
      <c r="A4111" s="12">
        <f>Riesgo!C4115</f>
        <v>0</v>
      </c>
      <c r="F4111" s="75">
        <f t="shared" si="192"/>
        <v>-0.16017661518942936</v>
      </c>
      <c r="G4111" s="26">
        <f t="shared" si="193"/>
        <v>0</v>
      </c>
      <c r="H4111" s="26">
        <f t="shared" si="194"/>
        <v>0</v>
      </c>
    </row>
    <row r="4112" spans="1:8" x14ac:dyDescent="0.25">
      <c r="A4112" s="12">
        <f>Riesgo!C4116</f>
        <v>0</v>
      </c>
      <c r="F4112" s="75">
        <f t="shared" si="192"/>
        <v>-0.16017661518942936</v>
      </c>
      <c r="G4112" s="26">
        <f t="shared" si="193"/>
        <v>0</v>
      </c>
      <c r="H4112" s="26">
        <f t="shared" si="194"/>
        <v>0</v>
      </c>
    </row>
    <row r="4113" spans="1:8" x14ac:dyDescent="0.25">
      <c r="A4113" s="12">
        <f>Riesgo!C4117</f>
        <v>0.13483117244440138</v>
      </c>
      <c r="F4113" s="75">
        <f t="shared" si="192"/>
        <v>-2.534544274502798E-2</v>
      </c>
      <c r="G4113" s="26">
        <f t="shared" si="193"/>
        <v>-1.6281696170605547E-5</v>
      </c>
      <c r="H4113" s="26">
        <f t="shared" si="194"/>
        <v>4.1266679808402417E-7</v>
      </c>
    </row>
    <row r="4114" spans="1:8" x14ac:dyDescent="0.25">
      <c r="A4114" s="12">
        <f>Riesgo!C4118</f>
        <v>0.33586347496560437</v>
      </c>
      <c r="F4114" s="75">
        <f t="shared" si="192"/>
        <v>0.17568685977617501</v>
      </c>
      <c r="G4114" s="26">
        <f t="shared" si="193"/>
        <v>5.4227282485651458E-3</v>
      </c>
      <c r="H4114" s="26">
        <f t="shared" si="194"/>
        <v>9.5270209740996794E-4</v>
      </c>
    </row>
    <row r="4115" spans="1:8" x14ac:dyDescent="0.25">
      <c r="A4115" s="12">
        <f>Riesgo!C4119</f>
        <v>0</v>
      </c>
      <c r="F4115" s="75">
        <f t="shared" si="192"/>
        <v>-0.16017661518942936</v>
      </c>
      <c r="G4115" s="26">
        <f t="shared" si="193"/>
        <v>0</v>
      </c>
      <c r="H4115" s="26">
        <f t="shared" si="194"/>
        <v>0</v>
      </c>
    </row>
    <row r="4116" spans="1:8" x14ac:dyDescent="0.25">
      <c r="A4116" s="12">
        <f>Riesgo!C4120</f>
        <v>0.77101636429400855</v>
      </c>
      <c r="F4116" s="75">
        <f t="shared" si="192"/>
        <v>0.61083974910457917</v>
      </c>
      <c r="G4116" s="26">
        <f t="shared" si="193"/>
        <v>0.22791970299437711</v>
      </c>
      <c r="H4116" s="26">
        <f t="shared" si="194"/>
        <v>0.13922241419307552</v>
      </c>
    </row>
    <row r="4117" spans="1:8" x14ac:dyDescent="0.25">
      <c r="A4117" s="12">
        <f>Riesgo!C4121</f>
        <v>0.14857526462231274</v>
      </c>
      <c r="F4117" s="75">
        <f t="shared" si="192"/>
        <v>-1.1601350567116614E-2</v>
      </c>
      <c r="G4117" s="26">
        <f t="shared" si="193"/>
        <v>-1.5614412604123955E-6</v>
      </c>
      <c r="H4117" s="26">
        <f t="shared" si="194"/>
        <v>1.8114827452004625E-8</v>
      </c>
    </row>
    <row r="4118" spans="1:8" x14ac:dyDescent="0.25">
      <c r="A4118" s="12">
        <f>Riesgo!C4122</f>
        <v>0.13766207725876162</v>
      </c>
      <c r="F4118" s="75">
        <f t="shared" si="192"/>
        <v>-2.2514537930667738E-2</v>
      </c>
      <c r="G4118" s="26">
        <f t="shared" si="193"/>
        <v>-1.1412718751495636E-5</v>
      </c>
      <c r="H4118" s="26">
        <f t="shared" si="194"/>
        <v>2.5695208922259146E-7</v>
      </c>
    </row>
    <row r="4119" spans="1:8" x14ac:dyDescent="0.25">
      <c r="A4119" s="12">
        <f>Riesgo!C4123</f>
        <v>0</v>
      </c>
      <c r="F4119" s="75">
        <f t="shared" si="192"/>
        <v>-0.16017661518942936</v>
      </c>
      <c r="G4119" s="26">
        <f t="shared" si="193"/>
        <v>0</v>
      </c>
      <c r="H4119" s="26">
        <f t="shared" si="194"/>
        <v>0</v>
      </c>
    </row>
    <row r="4120" spans="1:8" x14ac:dyDescent="0.25">
      <c r="A4120" s="12">
        <f>Riesgo!C4124</f>
        <v>3.9225530173421098E-2</v>
      </c>
      <c r="F4120" s="75">
        <f t="shared" si="192"/>
        <v>-0.12095108501600826</v>
      </c>
      <c r="G4120" s="26">
        <f t="shared" si="193"/>
        <v>-1.7694133755823574E-3</v>
      </c>
      <c r="H4120" s="26">
        <f t="shared" si="194"/>
        <v>2.1401246761852387E-4</v>
      </c>
    </row>
    <row r="4121" spans="1:8" x14ac:dyDescent="0.25">
      <c r="A4121" s="12">
        <f>Riesgo!C4125</f>
        <v>0.34827708472779101</v>
      </c>
      <c r="F4121" s="75">
        <f t="shared" si="192"/>
        <v>0.18810046953836165</v>
      </c>
      <c r="G4121" s="26">
        <f t="shared" si="193"/>
        <v>6.6553306801939863E-3</v>
      </c>
      <c r="H4121" s="26">
        <f t="shared" si="194"/>
        <v>1.2518708258775527E-3</v>
      </c>
    </row>
    <row r="4122" spans="1:8" x14ac:dyDescent="0.25">
      <c r="A4122" s="12">
        <f>Riesgo!C4126</f>
        <v>0.12796820188693042</v>
      </c>
      <c r="F4122" s="75">
        <f t="shared" si="192"/>
        <v>-3.2208413302498934E-2</v>
      </c>
      <c r="G4122" s="26">
        <f t="shared" si="193"/>
        <v>-3.3412424583985962E-5</v>
      </c>
      <c r="H4122" s="26">
        <f t="shared" si="194"/>
        <v>1.0761611804395959E-6</v>
      </c>
    </row>
    <row r="4123" spans="1:8" x14ac:dyDescent="0.25">
      <c r="A4123" s="12">
        <f>Riesgo!C4127</f>
        <v>0</v>
      </c>
      <c r="F4123" s="75">
        <f t="shared" si="192"/>
        <v>-0.16017661518942936</v>
      </c>
      <c r="G4123" s="26">
        <f t="shared" si="193"/>
        <v>0</v>
      </c>
      <c r="H4123" s="26">
        <f t="shared" si="194"/>
        <v>0</v>
      </c>
    </row>
    <row r="4124" spans="1:8" x14ac:dyDescent="0.25">
      <c r="A4124" s="12">
        <f>Riesgo!C4128</f>
        <v>0.40051451135467131</v>
      </c>
      <c r="F4124" s="75">
        <f t="shared" si="192"/>
        <v>0.24033789616524195</v>
      </c>
      <c r="G4124" s="26">
        <f t="shared" si="193"/>
        <v>1.3882470701082015E-2</v>
      </c>
      <c r="H4124" s="26">
        <f t="shared" si="194"/>
        <v>3.3364838018736629E-3</v>
      </c>
    </row>
    <row r="4125" spans="1:8" x14ac:dyDescent="0.25">
      <c r="A4125" s="12">
        <f>Riesgo!C4129</f>
        <v>0.30620299718284516</v>
      </c>
      <c r="F4125" s="75">
        <f t="shared" si="192"/>
        <v>0.1460263819934158</v>
      </c>
      <c r="G4125" s="26">
        <f t="shared" si="193"/>
        <v>3.1138233805855105E-3</v>
      </c>
      <c r="H4125" s="26">
        <f t="shared" si="194"/>
        <v>4.5470036243340907E-4</v>
      </c>
    </row>
    <row r="4126" spans="1:8" x14ac:dyDescent="0.25">
      <c r="A4126" s="12">
        <f>Riesgo!C4130</f>
        <v>0</v>
      </c>
      <c r="F4126" s="75">
        <f t="shared" si="192"/>
        <v>-0.16017661518942936</v>
      </c>
      <c r="G4126" s="26">
        <f t="shared" si="193"/>
        <v>0</v>
      </c>
      <c r="H4126" s="26">
        <f t="shared" si="194"/>
        <v>0</v>
      </c>
    </row>
    <row r="4127" spans="1:8" x14ac:dyDescent="0.25">
      <c r="A4127" s="12">
        <f>Riesgo!C4131</f>
        <v>0.32292484371840452</v>
      </c>
      <c r="F4127" s="75">
        <f t="shared" si="192"/>
        <v>0.16274822852897516</v>
      </c>
      <c r="G4127" s="26">
        <f t="shared" si="193"/>
        <v>4.310710032558715E-3</v>
      </c>
      <c r="H4127" s="26">
        <f t="shared" si="194"/>
        <v>7.0156042150101166E-4</v>
      </c>
    </row>
    <row r="4128" spans="1:8" x14ac:dyDescent="0.25">
      <c r="A4128" s="12">
        <f>Riesgo!C4132</f>
        <v>0</v>
      </c>
      <c r="F4128" s="75">
        <f t="shared" si="192"/>
        <v>-0.16017661518942936</v>
      </c>
      <c r="G4128" s="26">
        <f t="shared" si="193"/>
        <v>0</v>
      </c>
      <c r="H4128" s="26">
        <f t="shared" si="194"/>
        <v>0</v>
      </c>
    </row>
    <row r="4129" spans="1:8" x14ac:dyDescent="0.25">
      <c r="A4129" s="12">
        <f>Riesgo!C4133</f>
        <v>0</v>
      </c>
      <c r="F4129" s="75">
        <f t="shared" si="192"/>
        <v>-0.16017661518942936</v>
      </c>
      <c r="G4129" s="26">
        <f t="shared" si="193"/>
        <v>0</v>
      </c>
      <c r="H4129" s="26">
        <f t="shared" si="194"/>
        <v>0</v>
      </c>
    </row>
    <row r="4130" spans="1:8" x14ac:dyDescent="0.25">
      <c r="A4130" s="12">
        <f>Riesgo!C4134</f>
        <v>1</v>
      </c>
      <c r="F4130" s="75">
        <f t="shared" si="192"/>
        <v>0.83982338481057062</v>
      </c>
      <c r="G4130" s="26">
        <f t="shared" si="193"/>
        <v>0.59233021956767806</v>
      </c>
      <c r="H4130" s="26">
        <f t="shared" si="194"/>
        <v>0.49745276992291593</v>
      </c>
    </row>
    <row r="4131" spans="1:8" x14ac:dyDescent="0.25">
      <c r="A4131" s="12">
        <f>Riesgo!C4135</f>
        <v>0</v>
      </c>
      <c r="F4131" s="75">
        <f t="shared" si="192"/>
        <v>-0.16017661518942936</v>
      </c>
      <c r="G4131" s="26">
        <f t="shared" si="193"/>
        <v>0</v>
      </c>
      <c r="H4131" s="26">
        <f t="shared" si="194"/>
        <v>0</v>
      </c>
    </row>
    <row r="4132" spans="1:8" x14ac:dyDescent="0.25">
      <c r="A4132" s="12">
        <f>Riesgo!C4136</f>
        <v>0</v>
      </c>
      <c r="F4132" s="75">
        <f t="shared" si="192"/>
        <v>-0.16017661518942936</v>
      </c>
      <c r="G4132" s="26">
        <f t="shared" si="193"/>
        <v>0</v>
      </c>
      <c r="H4132" s="26">
        <f t="shared" si="194"/>
        <v>0</v>
      </c>
    </row>
    <row r="4133" spans="1:8" x14ac:dyDescent="0.25">
      <c r="A4133" s="12">
        <f>Riesgo!C4137</f>
        <v>0</v>
      </c>
      <c r="F4133" s="75">
        <f t="shared" si="192"/>
        <v>-0.16017661518942936</v>
      </c>
      <c r="G4133" s="26">
        <f t="shared" si="193"/>
        <v>0</v>
      </c>
      <c r="H4133" s="26">
        <f t="shared" si="194"/>
        <v>0</v>
      </c>
    </row>
    <row r="4134" spans="1:8" x14ac:dyDescent="0.25">
      <c r="A4134" s="12">
        <f>Riesgo!C4138</f>
        <v>0</v>
      </c>
      <c r="F4134" s="75">
        <f t="shared" si="192"/>
        <v>-0.16017661518942936</v>
      </c>
      <c r="G4134" s="26">
        <f t="shared" si="193"/>
        <v>0</v>
      </c>
      <c r="H4134" s="26">
        <f t="shared" si="194"/>
        <v>0</v>
      </c>
    </row>
    <row r="4135" spans="1:8" x14ac:dyDescent="0.25">
      <c r="A4135" s="12">
        <f>Riesgo!C4139</f>
        <v>0</v>
      </c>
      <c r="F4135" s="75">
        <f t="shared" si="192"/>
        <v>-0.16017661518942936</v>
      </c>
      <c r="G4135" s="26">
        <f t="shared" si="193"/>
        <v>0</v>
      </c>
      <c r="H4135" s="26">
        <f t="shared" si="194"/>
        <v>0</v>
      </c>
    </row>
    <row r="4136" spans="1:8" x14ac:dyDescent="0.25">
      <c r="A4136" s="12">
        <f>Riesgo!C4140</f>
        <v>0.12388503079602096</v>
      </c>
      <c r="F4136" s="75">
        <f t="shared" si="192"/>
        <v>-3.6291584393408391E-2</v>
      </c>
      <c r="G4136" s="26">
        <f t="shared" si="193"/>
        <v>-4.7798887230017989E-5</v>
      </c>
      <c r="H4136" s="26">
        <f t="shared" si="194"/>
        <v>1.7346973498192085E-6</v>
      </c>
    </row>
    <row r="4137" spans="1:8" x14ac:dyDescent="0.25">
      <c r="A4137" s="12">
        <f>Riesgo!C4141</f>
        <v>0</v>
      </c>
      <c r="F4137" s="75">
        <f t="shared" si="192"/>
        <v>-0.16017661518942936</v>
      </c>
      <c r="G4137" s="26">
        <f t="shared" si="193"/>
        <v>0</v>
      </c>
      <c r="H4137" s="26">
        <f t="shared" si="194"/>
        <v>0</v>
      </c>
    </row>
    <row r="4138" spans="1:8" x14ac:dyDescent="0.25">
      <c r="A4138" s="12">
        <f>Riesgo!C4142</f>
        <v>1</v>
      </c>
      <c r="F4138" s="75">
        <f t="shared" si="192"/>
        <v>0.83982338481057062</v>
      </c>
      <c r="G4138" s="26">
        <f t="shared" si="193"/>
        <v>0.59233021956767806</v>
      </c>
      <c r="H4138" s="26">
        <f t="shared" si="194"/>
        <v>0.49745276992291593</v>
      </c>
    </row>
    <row r="4139" spans="1:8" x14ac:dyDescent="0.25">
      <c r="A4139" s="12">
        <f>Riesgo!C4143</f>
        <v>0</v>
      </c>
      <c r="F4139" s="75">
        <f t="shared" si="192"/>
        <v>-0.16017661518942936</v>
      </c>
      <c r="G4139" s="26">
        <f t="shared" si="193"/>
        <v>0</v>
      </c>
      <c r="H4139" s="26">
        <f t="shared" si="194"/>
        <v>0</v>
      </c>
    </row>
    <row r="4140" spans="1:8" x14ac:dyDescent="0.25">
      <c r="A4140" s="12">
        <f>Riesgo!C4144</f>
        <v>0.31567292004277286</v>
      </c>
      <c r="F4140" s="75">
        <f t="shared" si="192"/>
        <v>0.15549630485334351</v>
      </c>
      <c r="G4140" s="26">
        <f t="shared" si="193"/>
        <v>3.7597608326597697E-3</v>
      </c>
      <c r="H4140" s="26">
        <f t="shared" si="194"/>
        <v>5.8462891661092411E-4</v>
      </c>
    </row>
    <row r="4141" spans="1:8" x14ac:dyDescent="0.25">
      <c r="A4141" s="12">
        <f>Riesgo!C4145</f>
        <v>0</v>
      </c>
      <c r="F4141" s="75">
        <f t="shared" si="192"/>
        <v>-0.16017661518942936</v>
      </c>
      <c r="G4141" s="26">
        <f t="shared" si="193"/>
        <v>0</v>
      </c>
      <c r="H4141" s="26">
        <f t="shared" si="194"/>
        <v>0</v>
      </c>
    </row>
    <row r="4142" spans="1:8" x14ac:dyDescent="0.25">
      <c r="A4142" s="12">
        <f>Riesgo!C4146</f>
        <v>1</v>
      </c>
      <c r="F4142" s="75">
        <f t="shared" si="192"/>
        <v>0.83982338481057062</v>
      </c>
      <c r="G4142" s="26">
        <f t="shared" si="193"/>
        <v>0.59233021956767806</v>
      </c>
      <c r="H4142" s="26">
        <f t="shared" si="194"/>
        <v>0.49745276992291593</v>
      </c>
    </row>
    <row r="4143" spans="1:8" x14ac:dyDescent="0.25">
      <c r="A4143" s="12">
        <f>Riesgo!C4147</f>
        <v>1</v>
      </c>
      <c r="F4143" s="75">
        <f t="shared" si="192"/>
        <v>0.83982338481057062</v>
      </c>
      <c r="G4143" s="26">
        <f t="shared" si="193"/>
        <v>0.59233021956767806</v>
      </c>
      <c r="H4143" s="26">
        <f t="shared" si="194"/>
        <v>0.49745276992291593</v>
      </c>
    </row>
    <row r="4144" spans="1:8" x14ac:dyDescent="0.25">
      <c r="A4144" s="12">
        <f>Riesgo!C4148</f>
        <v>0</v>
      </c>
      <c r="F4144" s="75">
        <f t="shared" si="192"/>
        <v>-0.16017661518942936</v>
      </c>
      <c r="G4144" s="26">
        <f t="shared" si="193"/>
        <v>0</v>
      </c>
      <c r="H4144" s="26">
        <f t="shared" si="194"/>
        <v>0</v>
      </c>
    </row>
    <row r="4145" spans="1:8" x14ac:dyDescent="0.25">
      <c r="A4145" s="12">
        <f>Riesgo!C4149</f>
        <v>6.9142513541596742E-2</v>
      </c>
      <c r="F4145" s="75">
        <f t="shared" si="192"/>
        <v>-9.1034101647832613E-2</v>
      </c>
      <c r="G4145" s="26">
        <f t="shared" si="193"/>
        <v>-7.5441850475457426E-4</v>
      </c>
      <c r="H4145" s="26">
        <f t="shared" si="194"/>
        <v>6.8677810846833802E-5</v>
      </c>
    </row>
    <row r="4146" spans="1:8" x14ac:dyDescent="0.25">
      <c r="A4146" s="12">
        <f>Riesgo!C4150</f>
        <v>0</v>
      </c>
      <c r="F4146" s="75">
        <f t="shared" si="192"/>
        <v>-0.16017661518942936</v>
      </c>
      <c r="G4146" s="26">
        <f t="shared" si="193"/>
        <v>0</v>
      </c>
      <c r="H4146" s="26">
        <f t="shared" si="194"/>
        <v>0</v>
      </c>
    </row>
    <row r="4147" spans="1:8" x14ac:dyDescent="0.25">
      <c r="A4147" s="12">
        <f>Riesgo!C4151</f>
        <v>0</v>
      </c>
      <c r="F4147" s="75">
        <f t="shared" si="192"/>
        <v>-0.16017661518942936</v>
      </c>
      <c r="G4147" s="26">
        <f t="shared" si="193"/>
        <v>0</v>
      </c>
      <c r="H4147" s="26">
        <f t="shared" si="194"/>
        <v>0</v>
      </c>
    </row>
    <row r="4148" spans="1:8" x14ac:dyDescent="0.25">
      <c r="A4148" s="12">
        <f>Riesgo!C4152</f>
        <v>0</v>
      </c>
      <c r="F4148" s="75">
        <f t="shared" si="192"/>
        <v>-0.16017661518942936</v>
      </c>
      <c r="G4148" s="26">
        <f t="shared" si="193"/>
        <v>0</v>
      </c>
      <c r="H4148" s="26">
        <f t="shared" si="194"/>
        <v>0</v>
      </c>
    </row>
    <row r="4149" spans="1:8" x14ac:dyDescent="0.25">
      <c r="A4149" s="12">
        <f>Riesgo!C4153</f>
        <v>0</v>
      </c>
      <c r="F4149" s="75">
        <f t="shared" si="192"/>
        <v>-0.16017661518942936</v>
      </c>
      <c r="G4149" s="26">
        <f t="shared" si="193"/>
        <v>0</v>
      </c>
      <c r="H4149" s="26">
        <f t="shared" si="194"/>
        <v>0</v>
      </c>
    </row>
    <row r="4150" spans="1:8" x14ac:dyDescent="0.25">
      <c r="A4150" s="12">
        <f>Riesgo!C4154</f>
        <v>1.0911769692264046E-2</v>
      </c>
      <c r="F4150" s="75">
        <f t="shared" si="192"/>
        <v>-0.14926484549716532</v>
      </c>
      <c r="G4150" s="26">
        <f t="shared" si="193"/>
        <v>-3.3256198772071994E-3</v>
      </c>
      <c r="H4150" s="26">
        <f t="shared" si="194"/>
        <v>4.9639813715363448E-4</v>
      </c>
    </row>
    <row r="4151" spans="1:8" x14ac:dyDescent="0.25">
      <c r="A4151" s="12">
        <f>Riesgo!C4155</f>
        <v>0.2078063497244711</v>
      </c>
      <c r="F4151" s="75">
        <f t="shared" si="192"/>
        <v>4.762973453504174E-2</v>
      </c>
      <c r="G4151" s="26">
        <f t="shared" si="193"/>
        <v>1.0805241624219768E-4</v>
      </c>
      <c r="H4151" s="26">
        <f t="shared" si="194"/>
        <v>5.1465079014857077E-6</v>
      </c>
    </row>
    <row r="4152" spans="1:8" x14ac:dyDescent="0.25">
      <c r="A4152" s="12">
        <f>Riesgo!C4156</f>
        <v>0</v>
      </c>
      <c r="F4152" s="75">
        <f t="shared" si="192"/>
        <v>-0.16017661518942936</v>
      </c>
      <c r="G4152" s="26">
        <f t="shared" si="193"/>
        <v>0</v>
      </c>
      <c r="H4152" s="26">
        <f t="shared" si="194"/>
        <v>0</v>
      </c>
    </row>
    <row r="4153" spans="1:8" x14ac:dyDescent="0.25">
      <c r="A4153" s="12">
        <f>Riesgo!C4157</f>
        <v>0</v>
      </c>
      <c r="F4153" s="75">
        <f t="shared" si="192"/>
        <v>-0.16017661518942936</v>
      </c>
      <c r="G4153" s="26">
        <f t="shared" si="193"/>
        <v>0</v>
      </c>
      <c r="H4153" s="26">
        <f t="shared" si="194"/>
        <v>0</v>
      </c>
    </row>
    <row r="4154" spans="1:8" x14ac:dyDescent="0.25">
      <c r="A4154" s="12">
        <f>Riesgo!C4158</f>
        <v>0.68425937780604373</v>
      </c>
      <c r="F4154" s="75">
        <f t="shared" si="192"/>
        <v>0.52408276261661435</v>
      </c>
      <c r="G4154" s="26">
        <f t="shared" si="193"/>
        <v>0.14394600865287629</v>
      </c>
      <c r="H4154" s="26">
        <f t="shared" si="194"/>
        <v>7.5439621882434485E-2</v>
      </c>
    </row>
    <row r="4155" spans="1:8" x14ac:dyDescent="0.25">
      <c r="A4155" s="12">
        <f>Riesgo!C4159</f>
        <v>0.11384010034183326</v>
      </c>
      <c r="F4155" s="75">
        <f t="shared" si="192"/>
        <v>-4.63365148475961E-2</v>
      </c>
      <c r="G4155" s="26">
        <f t="shared" si="193"/>
        <v>-9.9487861789722136E-5</v>
      </c>
      <c r="H4155" s="26">
        <f t="shared" si="194"/>
        <v>4.6099207849750481E-6</v>
      </c>
    </row>
    <row r="4156" spans="1:8" x14ac:dyDescent="0.25">
      <c r="A4156" s="12">
        <f>Riesgo!C4160</f>
        <v>0</v>
      </c>
      <c r="F4156" s="75">
        <f t="shared" si="192"/>
        <v>-0.16017661518942936</v>
      </c>
      <c r="G4156" s="26">
        <f t="shared" si="193"/>
        <v>0</v>
      </c>
      <c r="H4156" s="26">
        <f t="shared" si="194"/>
        <v>0</v>
      </c>
    </row>
    <row r="4157" spans="1:8" x14ac:dyDescent="0.25">
      <c r="A4157" s="12">
        <f>Riesgo!C4161</f>
        <v>0.15420639259512731</v>
      </c>
      <c r="F4157" s="75">
        <f t="shared" si="192"/>
        <v>-5.9702225943020493E-3</v>
      </c>
      <c r="G4157" s="26">
        <f t="shared" si="193"/>
        <v>-2.1279997427119945E-7</v>
      </c>
      <c r="H4157" s="26">
        <f t="shared" si="194"/>
        <v>1.2704632144608097E-9</v>
      </c>
    </row>
    <row r="4158" spans="1:8" x14ac:dyDescent="0.25">
      <c r="A4158" s="12">
        <f>Riesgo!C4162</f>
        <v>0</v>
      </c>
      <c r="F4158" s="75">
        <f t="shared" si="192"/>
        <v>-0.16017661518942936</v>
      </c>
      <c r="G4158" s="26">
        <f t="shared" si="193"/>
        <v>0</v>
      </c>
      <c r="H4158" s="26">
        <f t="shared" si="194"/>
        <v>0</v>
      </c>
    </row>
    <row r="4159" spans="1:8" x14ac:dyDescent="0.25">
      <c r="A4159" s="12">
        <f>Riesgo!C4163</f>
        <v>0.32027110491083782</v>
      </c>
      <c r="F4159" s="75">
        <f t="shared" si="192"/>
        <v>0.16009448972140847</v>
      </c>
      <c r="G4159" s="26">
        <f t="shared" si="193"/>
        <v>4.1032610970353801E-3</v>
      </c>
      <c r="H4159" s="26">
        <f t="shared" si="194"/>
        <v>6.5690949152358584E-4</v>
      </c>
    </row>
    <row r="4160" spans="1:8" x14ac:dyDescent="0.25">
      <c r="A4160" s="12">
        <f>Riesgo!C4164</f>
        <v>0</v>
      </c>
      <c r="F4160" s="75">
        <f t="shared" si="192"/>
        <v>-0.16017661518942936</v>
      </c>
      <c r="G4160" s="26">
        <f t="shared" si="193"/>
        <v>0</v>
      </c>
      <c r="H4160" s="26">
        <f t="shared" si="194"/>
        <v>0</v>
      </c>
    </row>
    <row r="4161" spans="1:8" x14ac:dyDescent="0.25">
      <c r="A4161" s="12">
        <f>Riesgo!C4165</f>
        <v>0.19921538063523081</v>
      </c>
      <c r="F4161" s="75">
        <f t="shared" si="192"/>
        <v>3.9038765445801454E-2</v>
      </c>
      <c r="G4161" s="26">
        <f t="shared" si="193"/>
        <v>5.9496062610342408E-5</v>
      </c>
      <c r="H4161" s="26">
        <f t="shared" si="194"/>
        <v>2.3226528331938754E-6</v>
      </c>
    </row>
    <row r="4162" spans="1:8" x14ac:dyDescent="0.25">
      <c r="A4162" s="12">
        <f>Riesgo!C4166</f>
        <v>0</v>
      </c>
      <c r="F4162" s="75">
        <f t="shared" si="192"/>
        <v>-0.16017661518942936</v>
      </c>
      <c r="G4162" s="26">
        <f t="shared" si="193"/>
        <v>0</v>
      </c>
      <c r="H4162" s="26">
        <f t="shared" si="194"/>
        <v>0</v>
      </c>
    </row>
    <row r="4163" spans="1:8" x14ac:dyDescent="0.25">
      <c r="A4163" s="12">
        <f>Riesgo!C4167</f>
        <v>0.75061556295094634</v>
      </c>
      <c r="F4163" s="75">
        <f t="shared" ref="F4163:F4226" si="195">A4163-$D$4</f>
        <v>0.59043894776151695</v>
      </c>
      <c r="G4163" s="26">
        <f t="shared" ref="G4163:G4226" si="196">IF(A4163=0,0,(A4163-D$4)^3)</f>
        <v>0.20583773426691956</v>
      </c>
      <c r="H4163" s="26">
        <f t="shared" ref="H4163:H4226" si="197">IF(A4163=0,0,(A4163-D$4)^4)</f>
        <v>0.12153461523017473</v>
      </c>
    </row>
    <row r="4164" spans="1:8" x14ac:dyDescent="0.25">
      <c r="A4164" s="12">
        <f>Riesgo!C4168</f>
        <v>0</v>
      </c>
      <c r="F4164" s="75">
        <f t="shared" si="195"/>
        <v>-0.16017661518942936</v>
      </c>
      <c r="G4164" s="26">
        <f t="shared" si="196"/>
        <v>0</v>
      </c>
      <c r="H4164" s="26">
        <f t="shared" si="197"/>
        <v>0</v>
      </c>
    </row>
    <row r="4165" spans="1:8" x14ac:dyDescent="0.25">
      <c r="A4165" s="12">
        <f>Riesgo!C4169</f>
        <v>0</v>
      </c>
      <c r="F4165" s="75">
        <f t="shared" si="195"/>
        <v>-0.16017661518942936</v>
      </c>
      <c r="G4165" s="26">
        <f t="shared" si="196"/>
        <v>0</v>
      </c>
      <c r="H4165" s="26">
        <f t="shared" si="197"/>
        <v>0</v>
      </c>
    </row>
    <row r="4166" spans="1:8" x14ac:dyDescent="0.25">
      <c r="A4166" s="12">
        <f>Riesgo!C4170</f>
        <v>0</v>
      </c>
      <c r="F4166" s="75">
        <f t="shared" si="195"/>
        <v>-0.16017661518942936</v>
      </c>
      <c r="G4166" s="26">
        <f t="shared" si="196"/>
        <v>0</v>
      </c>
      <c r="H4166" s="26">
        <f t="shared" si="197"/>
        <v>0</v>
      </c>
    </row>
    <row r="4167" spans="1:8" x14ac:dyDescent="0.25">
      <c r="A4167" s="12">
        <f>Riesgo!C4171</f>
        <v>0.6008920533281672</v>
      </c>
      <c r="F4167" s="75">
        <f t="shared" si="195"/>
        <v>0.44071543813873781</v>
      </c>
      <c r="G4167" s="26">
        <f t="shared" si="196"/>
        <v>8.5600202481461246E-2</v>
      </c>
      <c r="H4167" s="26">
        <f t="shared" si="197"/>
        <v>3.7725330741381867E-2</v>
      </c>
    </row>
    <row r="4168" spans="1:8" x14ac:dyDescent="0.25">
      <c r="A4168" s="12">
        <f>Riesgo!C4172</f>
        <v>0</v>
      </c>
      <c r="F4168" s="75">
        <f t="shared" si="195"/>
        <v>-0.16017661518942936</v>
      </c>
      <c r="G4168" s="26">
        <f t="shared" si="196"/>
        <v>0</v>
      </c>
      <c r="H4168" s="26">
        <f t="shared" si="197"/>
        <v>0</v>
      </c>
    </row>
    <row r="4169" spans="1:8" x14ac:dyDescent="0.25">
      <c r="A4169" s="12">
        <f>Riesgo!C4173</f>
        <v>1</v>
      </c>
      <c r="F4169" s="75">
        <f t="shared" si="195"/>
        <v>0.83982338481057062</v>
      </c>
      <c r="G4169" s="26">
        <f t="shared" si="196"/>
        <v>0.59233021956767806</v>
      </c>
      <c r="H4169" s="26">
        <f t="shared" si="197"/>
        <v>0.49745276992291593</v>
      </c>
    </row>
    <row r="4170" spans="1:8" x14ac:dyDescent="0.25">
      <c r="A4170" s="12">
        <f>Riesgo!C4174</f>
        <v>0</v>
      </c>
      <c r="F4170" s="75">
        <f t="shared" si="195"/>
        <v>-0.16017661518942936</v>
      </c>
      <c r="G4170" s="26">
        <f t="shared" si="196"/>
        <v>0</v>
      </c>
      <c r="H4170" s="26">
        <f t="shared" si="197"/>
        <v>0</v>
      </c>
    </row>
    <row r="4171" spans="1:8" x14ac:dyDescent="0.25">
      <c r="A4171" s="12">
        <f>Riesgo!C4175</f>
        <v>0.84124049243297538</v>
      </c>
      <c r="F4171" s="75">
        <f t="shared" si="195"/>
        <v>0.681063877243546</v>
      </c>
      <c r="G4171" s="26">
        <f t="shared" si="196"/>
        <v>0.31591012065935054</v>
      </c>
      <c r="H4171" s="26">
        <f t="shared" si="197"/>
        <v>0.21515497163673372</v>
      </c>
    </row>
    <row r="4172" spans="1:8" x14ac:dyDescent="0.25">
      <c r="A4172" s="12">
        <f>Riesgo!C4176</f>
        <v>0</v>
      </c>
      <c r="F4172" s="75">
        <f t="shared" si="195"/>
        <v>-0.16017661518942936</v>
      </c>
      <c r="G4172" s="26">
        <f t="shared" si="196"/>
        <v>0</v>
      </c>
      <c r="H4172" s="26">
        <f t="shared" si="197"/>
        <v>0</v>
      </c>
    </row>
    <row r="4173" spans="1:8" x14ac:dyDescent="0.25">
      <c r="A4173" s="12">
        <f>Riesgo!C4177</f>
        <v>0.45129222204341202</v>
      </c>
      <c r="F4173" s="75">
        <f t="shared" si="195"/>
        <v>0.29111560685398263</v>
      </c>
      <c r="G4173" s="26">
        <f t="shared" si="196"/>
        <v>2.4671551781148104E-2</v>
      </c>
      <c r="H4173" s="26">
        <f t="shared" si="197"/>
        <v>7.1822737687983864E-3</v>
      </c>
    </row>
    <row r="4174" spans="1:8" x14ac:dyDescent="0.25">
      <c r="A4174" s="12">
        <f>Riesgo!C4178</f>
        <v>0</v>
      </c>
      <c r="F4174" s="75">
        <f t="shared" si="195"/>
        <v>-0.16017661518942936</v>
      </c>
      <c r="G4174" s="26">
        <f t="shared" si="196"/>
        <v>0</v>
      </c>
      <c r="H4174" s="26">
        <f t="shared" si="197"/>
        <v>0</v>
      </c>
    </row>
    <row r="4175" spans="1:8" x14ac:dyDescent="0.25">
      <c r="A4175" s="12">
        <f>Riesgo!C4179</f>
        <v>0</v>
      </c>
      <c r="F4175" s="75">
        <f t="shared" si="195"/>
        <v>-0.16017661518942936</v>
      </c>
      <c r="G4175" s="26">
        <f t="shared" si="196"/>
        <v>0</v>
      </c>
      <c r="H4175" s="26">
        <f t="shared" si="197"/>
        <v>0</v>
      </c>
    </row>
    <row r="4176" spans="1:8" x14ac:dyDescent="0.25">
      <c r="A4176" s="12">
        <f>Riesgo!C4180</f>
        <v>0.88311109515877129</v>
      </c>
      <c r="F4176" s="75">
        <f t="shared" si="195"/>
        <v>0.7229344799693419</v>
      </c>
      <c r="G4176" s="26">
        <f t="shared" si="196"/>
        <v>0.3778303286506457</v>
      </c>
      <c r="H4176" s="26">
        <f t="shared" si="197"/>
        <v>0.27314657215970012</v>
      </c>
    </row>
    <row r="4177" spans="1:8" x14ac:dyDescent="0.25">
      <c r="A4177" s="12">
        <f>Riesgo!C4181</f>
        <v>0</v>
      </c>
      <c r="F4177" s="75">
        <f t="shared" si="195"/>
        <v>-0.16017661518942936</v>
      </c>
      <c r="G4177" s="26">
        <f t="shared" si="196"/>
        <v>0</v>
      </c>
      <c r="H4177" s="26">
        <f t="shared" si="197"/>
        <v>0</v>
      </c>
    </row>
    <row r="4178" spans="1:8" x14ac:dyDescent="0.25">
      <c r="A4178" s="12">
        <f>Riesgo!C4182</f>
        <v>0</v>
      </c>
      <c r="F4178" s="75">
        <f t="shared" si="195"/>
        <v>-0.16017661518942936</v>
      </c>
      <c r="G4178" s="26">
        <f t="shared" si="196"/>
        <v>0</v>
      </c>
      <c r="H4178" s="26">
        <f t="shared" si="197"/>
        <v>0</v>
      </c>
    </row>
    <row r="4179" spans="1:8" x14ac:dyDescent="0.25">
      <c r="A4179" s="12">
        <f>Riesgo!C4183</f>
        <v>0.37384181654417792</v>
      </c>
      <c r="F4179" s="75">
        <f t="shared" si="195"/>
        <v>0.21366520135474856</v>
      </c>
      <c r="G4179" s="26">
        <f t="shared" si="196"/>
        <v>9.7544186080638692E-3</v>
      </c>
      <c r="H4179" s="26">
        <f t="shared" si="197"/>
        <v>2.0841798159904729E-3</v>
      </c>
    </row>
    <row r="4180" spans="1:8" x14ac:dyDescent="0.25">
      <c r="A4180" s="12">
        <f>Riesgo!C4184</f>
        <v>0.14512738646541645</v>
      </c>
      <c r="F4180" s="75">
        <f t="shared" si="195"/>
        <v>-1.5049228724012903E-2</v>
      </c>
      <c r="G4180" s="26">
        <f t="shared" si="196"/>
        <v>-3.4083385640399683E-6</v>
      </c>
      <c r="H4180" s="26">
        <f t="shared" si="197"/>
        <v>5.1292866619111183E-8</v>
      </c>
    </row>
    <row r="4181" spans="1:8" x14ac:dyDescent="0.25">
      <c r="A4181" s="12">
        <f>Riesgo!C4185</f>
        <v>0</v>
      </c>
      <c r="F4181" s="75">
        <f t="shared" si="195"/>
        <v>-0.16017661518942936</v>
      </c>
      <c r="G4181" s="26">
        <f t="shared" si="196"/>
        <v>0</v>
      </c>
      <c r="H4181" s="26">
        <f t="shared" si="197"/>
        <v>0</v>
      </c>
    </row>
    <row r="4182" spans="1:8" x14ac:dyDescent="0.25">
      <c r="A4182" s="12">
        <f>Riesgo!C4186</f>
        <v>0</v>
      </c>
      <c r="F4182" s="75">
        <f t="shared" si="195"/>
        <v>-0.16017661518942936</v>
      </c>
      <c r="G4182" s="26">
        <f t="shared" si="196"/>
        <v>0</v>
      </c>
      <c r="H4182" s="26">
        <f t="shared" si="197"/>
        <v>0</v>
      </c>
    </row>
    <row r="4183" spans="1:8" x14ac:dyDescent="0.25">
      <c r="A4183" s="12">
        <f>Riesgo!C4187</f>
        <v>0</v>
      </c>
      <c r="F4183" s="75">
        <f t="shared" si="195"/>
        <v>-0.16017661518942936</v>
      </c>
      <c r="G4183" s="26">
        <f t="shared" si="196"/>
        <v>0</v>
      </c>
      <c r="H4183" s="26">
        <f t="shared" si="197"/>
        <v>0</v>
      </c>
    </row>
    <row r="4184" spans="1:8" x14ac:dyDescent="0.25">
      <c r="A4184" s="12">
        <f>Riesgo!C4188</f>
        <v>0</v>
      </c>
      <c r="F4184" s="75">
        <f t="shared" si="195"/>
        <v>-0.16017661518942936</v>
      </c>
      <c r="G4184" s="26">
        <f t="shared" si="196"/>
        <v>0</v>
      </c>
      <c r="H4184" s="26">
        <f t="shared" si="197"/>
        <v>0</v>
      </c>
    </row>
    <row r="4185" spans="1:8" x14ac:dyDescent="0.25">
      <c r="A4185" s="12">
        <f>Riesgo!C4189</f>
        <v>0</v>
      </c>
      <c r="F4185" s="75">
        <f t="shared" si="195"/>
        <v>-0.16017661518942936</v>
      </c>
      <c r="G4185" s="26">
        <f t="shared" si="196"/>
        <v>0</v>
      </c>
      <c r="H4185" s="26">
        <f t="shared" si="197"/>
        <v>0</v>
      </c>
    </row>
    <row r="4186" spans="1:8" x14ac:dyDescent="0.25">
      <c r="A4186" s="12">
        <f>Riesgo!C4190</f>
        <v>0.62594678324451036</v>
      </c>
      <c r="F4186" s="75">
        <f t="shared" si="195"/>
        <v>0.46577016805508098</v>
      </c>
      <c r="G4186" s="26">
        <f t="shared" si="196"/>
        <v>0.10104504167653376</v>
      </c>
      <c r="H4186" s="26">
        <f t="shared" si="197"/>
        <v>4.7063766042811789E-2</v>
      </c>
    </row>
    <row r="4187" spans="1:8" x14ac:dyDescent="0.25">
      <c r="A4187" s="12">
        <f>Riesgo!C4191</f>
        <v>0</v>
      </c>
      <c r="F4187" s="75">
        <f t="shared" si="195"/>
        <v>-0.16017661518942936</v>
      </c>
      <c r="G4187" s="26">
        <f t="shared" si="196"/>
        <v>0</v>
      </c>
      <c r="H4187" s="26">
        <f t="shared" si="197"/>
        <v>0</v>
      </c>
    </row>
    <row r="4188" spans="1:8" x14ac:dyDescent="0.25">
      <c r="A4188" s="12">
        <f>Riesgo!C4192</f>
        <v>0.31977702701381833</v>
      </c>
      <c r="F4188" s="75">
        <f t="shared" si="195"/>
        <v>0.15960041182438897</v>
      </c>
      <c r="G4188" s="26">
        <f t="shared" si="196"/>
        <v>4.065388206251388E-3</v>
      </c>
      <c r="H4188" s="26">
        <f t="shared" si="197"/>
        <v>6.4883763194373539E-4</v>
      </c>
    </row>
    <row r="4189" spans="1:8" x14ac:dyDescent="0.25">
      <c r="A4189" s="12">
        <f>Riesgo!C4193</f>
        <v>3.0264024452238421E-2</v>
      </c>
      <c r="F4189" s="75">
        <f t="shared" si="195"/>
        <v>-0.12991259073719094</v>
      </c>
      <c r="G4189" s="26">
        <f t="shared" si="196"/>
        <v>-2.1925713294556385E-3</v>
      </c>
      <c r="H4189" s="26">
        <f t="shared" si="197"/>
        <v>2.8484262178566906E-4</v>
      </c>
    </row>
    <row r="4190" spans="1:8" x14ac:dyDescent="0.25">
      <c r="A4190" s="12">
        <f>Riesgo!C4194</f>
        <v>0</v>
      </c>
      <c r="F4190" s="75">
        <f t="shared" si="195"/>
        <v>-0.16017661518942936</v>
      </c>
      <c r="G4190" s="26">
        <f t="shared" si="196"/>
        <v>0</v>
      </c>
      <c r="H4190" s="26">
        <f t="shared" si="197"/>
        <v>0</v>
      </c>
    </row>
    <row r="4191" spans="1:8" x14ac:dyDescent="0.25">
      <c r="A4191" s="12">
        <f>Riesgo!C4195</f>
        <v>0</v>
      </c>
      <c r="F4191" s="75">
        <f t="shared" si="195"/>
        <v>-0.16017661518942936</v>
      </c>
      <c r="G4191" s="26">
        <f t="shared" si="196"/>
        <v>0</v>
      </c>
      <c r="H4191" s="26">
        <f t="shared" si="197"/>
        <v>0</v>
      </c>
    </row>
    <row r="4192" spans="1:8" x14ac:dyDescent="0.25">
      <c r="A4192" s="12">
        <f>Riesgo!C4196</f>
        <v>0</v>
      </c>
      <c r="F4192" s="75">
        <f t="shared" si="195"/>
        <v>-0.16017661518942936</v>
      </c>
      <c r="G4192" s="26">
        <f t="shared" si="196"/>
        <v>0</v>
      </c>
      <c r="H4192" s="26">
        <f t="shared" si="197"/>
        <v>0</v>
      </c>
    </row>
    <row r="4193" spans="1:8" x14ac:dyDescent="0.25">
      <c r="A4193" s="12">
        <f>Riesgo!C4197</f>
        <v>0.20367275383929762</v>
      </c>
      <c r="F4193" s="75">
        <f t="shared" si="195"/>
        <v>4.349613864986826E-2</v>
      </c>
      <c r="G4193" s="26">
        <f t="shared" si="196"/>
        <v>8.229095702634031E-5</v>
      </c>
      <c r="H4193" s="26">
        <f t="shared" si="197"/>
        <v>3.5793388764480488E-6</v>
      </c>
    </row>
    <row r="4194" spans="1:8" x14ac:dyDescent="0.25">
      <c r="A4194" s="12">
        <f>Riesgo!C4198</f>
        <v>0.16665276197042356</v>
      </c>
      <c r="F4194" s="75">
        <f t="shared" si="195"/>
        <v>6.4761467809942019E-3</v>
      </c>
      <c r="G4194" s="26">
        <f t="shared" si="196"/>
        <v>2.7161268595221489E-7</v>
      </c>
      <c r="H4194" s="26">
        <f t="shared" si="197"/>
        <v>1.7590036218066256E-9</v>
      </c>
    </row>
    <row r="4195" spans="1:8" x14ac:dyDescent="0.25">
      <c r="A4195" s="12">
        <f>Riesgo!C4199</f>
        <v>0</v>
      </c>
      <c r="F4195" s="75">
        <f t="shared" si="195"/>
        <v>-0.16017661518942936</v>
      </c>
      <c r="G4195" s="26">
        <f t="shared" si="196"/>
        <v>0</v>
      </c>
      <c r="H4195" s="26">
        <f t="shared" si="197"/>
        <v>0</v>
      </c>
    </row>
    <row r="4196" spans="1:8" x14ac:dyDescent="0.25">
      <c r="A4196" s="12">
        <f>Riesgo!C4200</f>
        <v>0</v>
      </c>
      <c r="F4196" s="75">
        <f t="shared" si="195"/>
        <v>-0.16017661518942936</v>
      </c>
      <c r="G4196" s="26">
        <f t="shared" si="196"/>
        <v>0</v>
      </c>
      <c r="H4196" s="26">
        <f t="shared" si="197"/>
        <v>0</v>
      </c>
    </row>
    <row r="4197" spans="1:8" x14ac:dyDescent="0.25">
      <c r="A4197" s="12">
        <f>Riesgo!C4201</f>
        <v>0</v>
      </c>
      <c r="F4197" s="75">
        <f t="shared" si="195"/>
        <v>-0.16017661518942936</v>
      </c>
      <c r="G4197" s="26">
        <f t="shared" si="196"/>
        <v>0</v>
      </c>
      <c r="H4197" s="26">
        <f t="shared" si="197"/>
        <v>0</v>
      </c>
    </row>
    <row r="4198" spans="1:8" x14ac:dyDescent="0.25">
      <c r="A4198" s="12">
        <f>Riesgo!C4202</f>
        <v>0.16715761790809694</v>
      </c>
      <c r="F4198" s="75">
        <f t="shared" si="195"/>
        <v>6.9810027186675838E-3</v>
      </c>
      <c r="G4198" s="26">
        <f t="shared" si="196"/>
        <v>3.4021497161873722E-7</v>
      </c>
      <c r="H4198" s="26">
        <f t="shared" si="197"/>
        <v>2.3750416418018194E-9</v>
      </c>
    </row>
    <row r="4199" spans="1:8" x14ac:dyDescent="0.25">
      <c r="A4199" s="12">
        <f>Riesgo!C4203</f>
        <v>0</v>
      </c>
      <c r="F4199" s="75">
        <f t="shared" si="195"/>
        <v>-0.16017661518942936</v>
      </c>
      <c r="G4199" s="26">
        <f t="shared" si="196"/>
        <v>0</v>
      </c>
      <c r="H4199" s="26">
        <f t="shared" si="197"/>
        <v>0</v>
      </c>
    </row>
    <row r="4200" spans="1:8" x14ac:dyDescent="0.25">
      <c r="A4200" s="12">
        <f>Riesgo!C4204</f>
        <v>9.9634742222288852E-2</v>
      </c>
      <c r="F4200" s="75">
        <f t="shared" si="195"/>
        <v>-6.0541872967140503E-2</v>
      </c>
      <c r="G4200" s="26">
        <f t="shared" si="196"/>
        <v>-2.2190523988953182E-4</v>
      </c>
      <c r="H4200" s="26">
        <f t="shared" si="197"/>
        <v>1.3434558844134875E-5</v>
      </c>
    </row>
    <row r="4201" spans="1:8" x14ac:dyDescent="0.25">
      <c r="A4201" s="12">
        <f>Riesgo!C4205</f>
        <v>0.90493291151623478</v>
      </c>
      <c r="F4201" s="75">
        <f t="shared" si="195"/>
        <v>0.7447562963268054</v>
      </c>
      <c r="G4201" s="26">
        <f t="shared" si="196"/>
        <v>0.41308797283184012</v>
      </c>
      <c r="H4201" s="26">
        <f t="shared" si="197"/>
        <v>0.30764986870338923</v>
      </c>
    </row>
    <row r="4202" spans="1:8" x14ac:dyDescent="0.25">
      <c r="A4202" s="12">
        <f>Riesgo!C4206</f>
        <v>2.0188800690624294E-2</v>
      </c>
      <c r="F4202" s="75">
        <f t="shared" si="195"/>
        <v>-0.13998781449880507</v>
      </c>
      <c r="G4202" s="26">
        <f t="shared" si="196"/>
        <v>-2.7432835548922333E-3</v>
      </c>
      <c r="H4202" s="26">
        <f t="shared" si="197"/>
        <v>3.8402626939987647E-4</v>
      </c>
    </row>
    <row r="4203" spans="1:8" x14ac:dyDescent="0.25">
      <c r="A4203" s="12">
        <f>Riesgo!C4207</f>
        <v>0</v>
      </c>
      <c r="F4203" s="75">
        <f t="shared" si="195"/>
        <v>-0.16017661518942936</v>
      </c>
      <c r="G4203" s="26">
        <f t="shared" si="196"/>
        <v>0</v>
      </c>
      <c r="H4203" s="26">
        <f t="shared" si="197"/>
        <v>0</v>
      </c>
    </row>
    <row r="4204" spans="1:8" x14ac:dyDescent="0.25">
      <c r="A4204" s="12">
        <f>Riesgo!C4208</f>
        <v>0</v>
      </c>
      <c r="F4204" s="75">
        <f t="shared" si="195"/>
        <v>-0.16017661518942936</v>
      </c>
      <c r="G4204" s="26">
        <f t="shared" si="196"/>
        <v>0</v>
      </c>
      <c r="H4204" s="26">
        <f t="shared" si="197"/>
        <v>0</v>
      </c>
    </row>
    <row r="4205" spans="1:8" x14ac:dyDescent="0.25">
      <c r="A4205" s="12">
        <f>Riesgo!C4209</f>
        <v>0</v>
      </c>
      <c r="F4205" s="75">
        <f t="shared" si="195"/>
        <v>-0.16017661518942936</v>
      </c>
      <c r="G4205" s="26">
        <f t="shared" si="196"/>
        <v>0</v>
      </c>
      <c r="H4205" s="26">
        <f t="shared" si="197"/>
        <v>0</v>
      </c>
    </row>
    <row r="4206" spans="1:8" x14ac:dyDescent="0.25">
      <c r="A4206" s="12">
        <f>Riesgo!C4210</f>
        <v>0.34532793294502262</v>
      </c>
      <c r="F4206" s="75">
        <f t="shared" si="195"/>
        <v>0.18515131775559326</v>
      </c>
      <c r="G4206" s="26">
        <f t="shared" si="196"/>
        <v>6.3471742618903225E-3</v>
      </c>
      <c r="H4206" s="26">
        <f t="shared" si="197"/>
        <v>1.1751876786133782E-3</v>
      </c>
    </row>
    <row r="4207" spans="1:8" x14ac:dyDescent="0.25">
      <c r="A4207" s="12">
        <f>Riesgo!C4211</f>
        <v>0</v>
      </c>
      <c r="F4207" s="75">
        <f t="shared" si="195"/>
        <v>-0.16017661518942936</v>
      </c>
      <c r="G4207" s="26">
        <f t="shared" si="196"/>
        <v>0</v>
      </c>
      <c r="H4207" s="26">
        <f t="shared" si="197"/>
        <v>0</v>
      </c>
    </row>
    <row r="4208" spans="1:8" x14ac:dyDescent="0.25">
      <c r="A4208" s="12">
        <f>Riesgo!C4212</f>
        <v>0</v>
      </c>
      <c r="F4208" s="75">
        <f t="shared" si="195"/>
        <v>-0.16017661518942936</v>
      </c>
      <c r="G4208" s="26">
        <f t="shared" si="196"/>
        <v>0</v>
      </c>
      <c r="H4208" s="26">
        <f t="shared" si="197"/>
        <v>0</v>
      </c>
    </row>
    <row r="4209" spans="1:8" x14ac:dyDescent="0.25">
      <c r="A4209" s="12">
        <f>Riesgo!C4213</f>
        <v>0</v>
      </c>
      <c r="F4209" s="75">
        <f t="shared" si="195"/>
        <v>-0.16017661518942936</v>
      </c>
      <c r="G4209" s="26">
        <f t="shared" si="196"/>
        <v>0</v>
      </c>
      <c r="H4209" s="26">
        <f t="shared" si="197"/>
        <v>0</v>
      </c>
    </row>
    <row r="4210" spans="1:8" x14ac:dyDescent="0.25">
      <c r="A4210" s="12">
        <f>Riesgo!C4214</f>
        <v>0</v>
      </c>
      <c r="F4210" s="75">
        <f t="shared" si="195"/>
        <v>-0.16017661518942936</v>
      </c>
      <c r="G4210" s="26">
        <f t="shared" si="196"/>
        <v>0</v>
      </c>
      <c r="H4210" s="26">
        <f t="shared" si="197"/>
        <v>0</v>
      </c>
    </row>
    <row r="4211" spans="1:8" x14ac:dyDescent="0.25">
      <c r="A4211" s="12">
        <f>Riesgo!C4215</f>
        <v>0.8066336438719337</v>
      </c>
      <c r="F4211" s="75">
        <f t="shared" si="195"/>
        <v>0.64645702868250432</v>
      </c>
      <c r="G4211" s="26">
        <f t="shared" si="196"/>
        <v>0.27015871704063571</v>
      </c>
      <c r="H4211" s="26">
        <f t="shared" si="197"/>
        <v>0.17464600149076681</v>
      </c>
    </row>
    <row r="4212" spans="1:8" x14ac:dyDescent="0.25">
      <c r="A4212" s="12">
        <f>Riesgo!C4216</f>
        <v>0</v>
      </c>
      <c r="F4212" s="75">
        <f t="shared" si="195"/>
        <v>-0.16017661518942936</v>
      </c>
      <c r="G4212" s="26">
        <f t="shared" si="196"/>
        <v>0</v>
      </c>
      <c r="H4212" s="26">
        <f t="shared" si="197"/>
        <v>0</v>
      </c>
    </row>
    <row r="4213" spans="1:8" x14ac:dyDescent="0.25">
      <c r="A4213" s="12">
        <f>Riesgo!C4217</f>
        <v>0</v>
      </c>
      <c r="F4213" s="75">
        <f t="shared" si="195"/>
        <v>-0.16017661518942936</v>
      </c>
      <c r="G4213" s="26">
        <f t="shared" si="196"/>
        <v>0</v>
      </c>
      <c r="H4213" s="26">
        <f t="shared" si="197"/>
        <v>0</v>
      </c>
    </row>
    <row r="4214" spans="1:8" x14ac:dyDescent="0.25">
      <c r="A4214" s="12">
        <f>Riesgo!C4218</f>
        <v>0.11425388649877277</v>
      </c>
      <c r="F4214" s="75">
        <f t="shared" si="195"/>
        <v>-4.5922728690656583E-2</v>
      </c>
      <c r="G4214" s="26">
        <f t="shared" si="196"/>
        <v>-9.6846305244936357E-5</v>
      </c>
      <c r="H4214" s="26">
        <f t="shared" si="197"/>
        <v>4.4474466004557245E-6</v>
      </c>
    </row>
    <row r="4215" spans="1:8" x14ac:dyDescent="0.25">
      <c r="A4215" s="12">
        <f>Riesgo!C4219</f>
        <v>0</v>
      </c>
      <c r="F4215" s="75">
        <f t="shared" si="195"/>
        <v>-0.16017661518942936</v>
      </c>
      <c r="G4215" s="26">
        <f t="shared" si="196"/>
        <v>0</v>
      </c>
      <c r="H4215" s="26">
        <f t="shared" si="197"/>
        <v>0</v>
      </c>
    </row>
    <row r="4216" spans="1:8" x14ac:dyDescent="0.25">
      <c r="A4216" s="12">
        <f>Riesgo!C4220</f>
        <v>0</v>
      </c>
      <c r="F4216" s="75">
        <f t="shared" si="195"/>
        <v>-0.16017661518942936</v>
      </c>
      <c r="G4216" s="26">
        <f t="shared" si="196"/>
        <v>0</v>
      </c>
      <c r="H4216" s="26">
        <f t="shared" si="197"/>
        <v>0</v>
      </c>
    </row>
    <row r="4217" spans="1:8" x14ac:dyDescent="0.25">
      <c r="A4217" s="12">
        <f>Riesgo!C4221</f>
        <v>0</v>
      </c>
      <c r="F4217" s="75">
        <f t="shared" si="195"/>
        <v>-0.16017661518942936</v>
      </c>
      <c r="G4217" s="26">
        <f t="shared" si="196"/>
        <v>0</v>
      </c>
      <c r="H4217" s="26">
        <f t="shared" si="197"/>
        <v>0</v>
      </c>
    </row>
    <row r="4218" spans="1:8" x14ac:dyDescent="0.25">
      <c r="A4218" s="12">
        <f>Riesgo!C4222</f>
        <v>0</v>
      </c>
      <c r="F4218" s="75">
        <f t="shared" si="195"/>
        <v>-0.16017661518942936</v>
      </c>
      <c r="G4218" s="26">
        <f t="shared" si="196"/>
        <v>0</v>
      </c>
      <c r="H4218" s="26">
        <f t="shared" si="197"/>
        <v>0</v>
      </c>
    </row>
    <row r="4219" spans="1:8" x14ac:dyDescent="0.25">
      <c r="A4219" s="12">
        <f>Riesgo!C4223</f>
        <v>0</v>
      </c>
      <c r="F4219" s="75">
        <f t="shared" si="195"/>
        <v>-0.16017661518942936</v>
      </c>
      <c r="G4219" s="26">
        <f t="shared" si="196"/>
        <v>0</v>
      </c>
      <c r="H4219" s="26">
        <f t="shared" si="197"/>
        <v>0</v>
      </c>
    </row>
    <row r="4220" spans="1:8" x14ac:dyDescent="0.25">
      <c r="A4220" s="12">
        <f>Riesgo!C4224</f>
        <v>0</v>
      </c>
      <c r="F4220" s="75">
        <f t="shared" si="195"/>
        <v>-0.16017661518942936</v>
      </c>
      <c r="G4220" s="26">
        <f t="shared" si="196"/>
        <v>0</v>
      </c>
      <c r="H4220" s="26">
        <f t="shared" si="197"/>
        <v>0</v>
      </c>
    </row>
    <row r="4221" spans="1:8" x14ac:dyDescent="0.25">
      <c r="A4221" s="12">
        <f>Riesgo!C4225</f>
        <v>0</v>
      </c>
      <c r="F4221" s="75">
        <f t="shared" si="195"/>
        <v>-0.16017661518942936</v>
      </c>
      <c r="G4221" s="26">
        <f t="shared" si="196"/>
        <v>0</v>
      </c>
      <c r="H4221" s="26">
        <f t="shared" si="197"/>
        <v>0</v>
      </c>
    </row>
    <row r="4222" spans="1:8" x14ac:dyDescent="0.25">
      <c r="A4222" s="12">
        <f>Riesgo!C4226</f>
        <v>0</v>
      </c>
      <c r="F4222" s="75">
        <f t="shared" si="195"/>
        <v>-0.16017661518942936</v>
      </c>
      <c r="G4222" s="26">
        <f t="shared" si="196"/>
        <v>0</v>
      </c>
      <c r="H4222" s="26">
        <f t="shared" si="197"/>
        <v>0</v>
      </c>
    </row>
    <row r="4223" spans="1:8" x14ac:dyDescent="0.25">
      <c r="A4223" s="12">
        <f>Riesgo!C4227</f>
        <v>0.84090585128147466</v>
      </c>
      <c r="F4223" s="75">
        <f t="shared" si="195"/>
        <v>0.68072923609204528</v>
      </c>
      <c r="G4223" s="26">
        <f t="shared" si="196"/>
        <v>0.31544468153664923</v>
      </c>
      <c r="H4223" s="26">
        <f t="shared" si="197"/>
        <v>0.21473241709174173</v>
      </c>
    </row>
    <row r="4224" spans="1:8" x14ac:dyDescent="0.25">
      <c r="A4224" s="12">
        <f>Riesgo!C4228</f>
        <v>0.5725073402199703</v>
      </c>
      <c r="F4224" s="75">
        <f t="shared" si="195"/>
        <v>0.41233072503054091</v>
      </c>
      <c r="G4224" s="26">
        <f t="shared" si="196"/>
        <v>7.0103078997427432E-2</v>
      </c>
      <c r="H4224" s="26">
        <f t="shared" si="197"/>
        <v>2.8905653389882539E-2</v>
      </c>
    </row>
    <row r="4225" spans="1:8" x14ac:dyDescent="0.25">
      <c r="A4225" s="12">
        <f>Riesgo!C4229</f>
        <v>0.59358686519267545</v>
      </c>
      <c r="F4225" s="75">
        <f t="shared" si="195"/>
        <v>0.43341025000324607</v>
      </c>
      <c r="G4225" s="26">
        <f t="shared" si="196"/>
        <v>8.1413707785902609E-2</v>
      </c>
      <c r="H4225" s="26">
        <f t="shared" si="197"/>
        <v>3.5285535445179275E-2</v>
      </c>
    </row>
    <row r="4226" spans="1:8" x14ac:dyDescent="0.25">
      <c r="A4226" s="12">
        <f>Riesgo!C4230</f>
        <v>0.25643239289990649</v>
      </c>
      <c r="F4226" s="75">
        <f t="shared" si="195"/>
        <v>9.6255777710477136E-2</v>
      </c>
      <c r="G4226" s="26">
        <f t="shared" si="196"/>
        <v>8.9182660047712882E-4</v>
      </c>
      <c r="H4226" s="26">
        <f t="shared" si="197"/>
        <v>8.5843463011817022E-5</v>
      </c>
    </row>
    <row r="4227" spans="1:8" x14ac:dyDescent="0.25">
      <c r="A4227" s="12">
        <f>Riesgo!C4231</f>
        <v>0.7598800352617775</v>
      </c>
      <c r="F4227" s="75">
        <f t="shared" ref="F4227:F4290" si="198">A4227-$D$4</f>
        <v>0.59970342007234811</v>
      </c>
      <c r="G4227" s="26">
        <f t="shared" ref="G4227:G4290" si="199">IF(A4227=0,0,(A4227-D$4)^3)</f>
        <v>0.21567985197942519</v>
      </c>
      <c r="H4227" s="26">
        <f t="shared" ref="H4227:H4290" si="200">IF(A4227=0,0,(A4227-D$4)^4)</f>
        <v>0.1293439448727591</v>
      </c>
    </row>
    <row r="4228" spans="1:8" x14ac:dyDescent="0.25">
      <c r="A4228" s="12">
        <f>Riesgo!C4232</f>
        <v>0.34768740600702586</v>
      </c>
      <c r="F4228" s="75">
        <f t="shared" si="198"/>
        <v>0.1875107908175965</v>
      </c>
      <c r="G4228" s="26">
        <f t="shared" si="199"/>
        <v>6.5929350345431178E-3</v>
      </c>
      <c r="H4228" s="26">
        <f t="shared" si="200"/>
        <v>1.2362464621362178E-3</v>
      </c>
    </row>
    <row r="4229" spans="1:8" x14ac:dyDescent="0.25">
      <c r="A4229" s="12">
        <f>Riesgo!C4233</f>
        <v>0</v>
      </c>
      <c r="F4229" s="75">
        <f t="shared" si="198"/>
        <v>-0.16017661518942936</v>
      </c>
      <c r="G4229" s="26">
        <f t="shared" si="199"/>
        <v>0</v>
      </c>
      <c r="H4229" s="26">
        <f t="shared" si="200"/>
        <v>0</v>
      </c>
    </row>
    <row r="4230" spans="1:8" x14ac:dyDescent="0.25">
      <c r="A4230" s="12">
        <f>Riesgo!C4234</f>
        <v>0</v>
      </c>
      <c r="F4230" s="75">
        <f t="shared" si="198"/>
        <v>-0.16017661518942936</v>
      </c>
      <c r="G4230" s="26">
        <f t="shared" si="199"/>
        <v>0</v>
      </c>
      <c r="H4230" s="26">
        <f t="shared" si="200"/>
        <v>0</v>
      </c>
    </row>
    <row r="4231" spans="1:8" x14ac:dyDescent="0.25">
      <c r="A4231" s="12">
        <f>Riesgo!C4235</f>
        <v>0.52804132849681384</v>
      </c>
      <c r="F4231" s="75">
        <f t="shared" si="198"/>
        <v>0.36786471330738446</v>
      </c>
      <c r="G4231" s="26">
        <f t="shared" si="199"/>
        <v>4.9781089008289689E-2</v>
      </c>
      <c r="H4231" s="26">
        <f t="shared" si="200"/>
        <v>1.8312706036163875E-2</v>
      </c>
    </row>
    <row r="4232" spans="1:8" x14ac:dyDescent="0.25">
      <c r="A4232" s="12">
        <f>Riesgo!C4236</f>
        <v>0</v>
      </c>
      <c r="F4232" s="75">
        <f t="shared" si="198"/>
        <v>-0.16017661518942936</v>
      </c>
      <c r="G4232" s="26">
        <f t="shared" si="199"/>
        <v>0</v>
      </c>
      <c r="H4232" s="26">
        <f t="shared" si="200"/>
        <v>0</v>
      </c>
    </row>
    <row r="4233" spans="1:8" x14ac:dyDescent="0.25">
      <c r="A4233" s="12">
        <f>Riesgo!C4237</f>
        <v>0</v>
      </c>
      <c r="F4233" s="75">
        <f t="shared" si="198"/>
        <v>-0.16017661518942936</v>
      </c>
      <c r="G4233" s="26">
        <f t="shared" si="199"/>
        <v>0</v>
      </c>
      <c r="H4233" s="26">
        <f t="shared" si="200"/>
        <v>0</v>
      </c>
    </row>
    <row r="4234" spans="1:8" x14ac:dyDescent="0.25">
      <c r="A4234" s="12">
        <f>Riesgo!C4238</f>
        <v>0</v>
      </c>
      <c r="F4234" s="75">
        <f t="shared" si="198"/>
        <v>-0.16017661518942936</v>
      </c>
      <c r="G4234" s="26">
        <f t="shared" si="199"/>
        <v>0</v>
      </c>
      <c r="H4234" s="26">
        <f t="shared" si="200"/>
        <v>0</v>
      </c>
    </row>
    <row r="4235" spans="1:8" x14ac:dyDescent="0.25">
      <c r="A4235" s="12">
        <f>Riesgo!C4239</f>
        <v>0</v>
      </c>
      <c r="F4235" s="75">
        <f t="shared" si="198"/>
        <v>-0.16017661518942936</v>
      </c>
      <c r="G4235" s="26">
        <f t="shared" si="199"/>
        <v>0</v>
      </c>
      <c r="H4235" s="26">
        <f t="shared" si="200"/>
        <v>0</v>
      </c>
    </row>
    <row r="4236" spans="1:8" x14ac:dyDescent="0.25">
      <c r="A4236" s="12">
        <f>Riesgo!C4240</f>
        <v>1</v>
      </c>
      <c r="F4236" s="75">
        <f t="shared" si="198"/>
        <v>0.83982338481057062</v>
      </c>
      <c r="G4236" s="26">
        <f t="shared" si="199"/>
        <v>0.59233021956767806</v>
      </c>
      <c r="H4236" s="26">
        <f t="shared" si="200"/>
        <v>0.49745276992291593</v>
      </c>
    </row>
    <row r="4237" spans="1:8" x14ac:dyDescent="0.25">
      <c r="A4237" s="12">
        <f>Riesgo!C4241</f>
        <v>0.53821704403737625</v>
      </c>
      <c r="F4237" s="75">
        <f t="shared" si="198"/>
        <v>0.37804042884794686</v>
      </c>
      <c r="G4237" s="26">
        <f t="shared" si="199"/>
        <v>5.4027483760109837E-2</v>
      </c>
      <c r="H4237" s="26">
        <f t="shared" si="200"/>
        <v>2.0424573130247405E-2</v>
      </c>
    </row>
    <row r="4238" spans="1:8" x14ac:dyDescent="0.25">
      <c r="A4238" s="12">
        <f>Riesgo!C4242</f>
        <v>0</v>
      </c>
      <c r="F4238" s="75">
        <f t="shared" si="198"/>
        <v>-0.16017661518942936</v>
      </c>
      <c r="G4238" s="26">
        <f t="shared" si="199"/>
        <v>0</v>
      </c>
      <c r="H4238" s="26">
        <f t="shared" si="200"/>
        <v>0</v>
      </c>
    </row>
    <row r="4239" spans="1:8" x14ac:dyDescent="0.25">
      <c r="A4239" s="12">
        <f>Riesgo!C4243</f>
        <v>0.3024309050548078</v>
      </c>
      <c r="F4239" s="75">
        <f t="shared" si="198"/>
        <v>0.14225428986537844</v>
      </c>
      <c r="G4239" s="26">
        <f t="shared" si="199"/>
        <v>2.8786980655606839E-3</v>
      </c>
      <c r="H4239" s="26">
        <f t="shared" si="200"/>
        <v>4.095071490531737E-4</v>
      </c>
    </row>
    <row r="4240" spans="1:8" x14ac:dyDescent="0.25">
      <c r="A4240" s="12">
        <f>Riesgo!C4244</f>
        <v>0.26656375087962564</v>
      </c>
      <c r="F4240" s="75">
        <f t="shared" si="198"/>
        <v>0.10638713569019628</v>
      </c>
      <c r="G4240" s="26">
        <f t="shared" si="199"/>
        <v>1.2041132878122815E-3</v>
      </c>
      <c r="H4240" s="26">
        <f t="shared" si="200"/>
        <v>1.2810216373685356E-4</v>
      </c>
    </row>
    <row r="4241" spans="1:8" x14ac:dyDescent="0.25">
      <c r="A4241" s="12">
        <f>Riesgo!C4245</f>
        <v>0</v>
      </c>
      <c r="F4241" s="75">
        <f t="shared" si="198"/>
        <v>-0.16017661518942936</v>
      </c>
      <c r="G4241" s="26">
        <f t="shared" si="199"/>
        <v>0</v>
      </c>
      <c r="H4241" s="26">
        <f t="shared" si="200"/>
        <v>0</v>
      </c>
    </row>
    <row r="4242" spans="1:8" x14ac:dyDescent="0.25">
      <c r="A4242" s="12">
        <f>Riesgo!C4246</f>
        <v>0.38566017471091452</v>
      </c>
      <c r="F4242" s="75">
        <f t="shared" si="198"/>
        <v>0.22548355952148516</v>
      </c>
      <c r="G4242" s="26">
        <f t="shared" si="199"/>
        <v>1.1464223550518494E-2</v>
      </c>
      <c r="H4242" s="26">
        <f t="shared" si="200"/>
        <v>2.584993933320949E-3</v>
      </c>
    </row>
    <row r="4243" spans="1:8" x14ac:dyDescent="0.25">
      <c r="A4243" s="12">
        <f>Riesgo!C4247</f>
        <v>0</v>
      </c>
      <c r="F4243" s="75">
        <f t="shared" si="198"/>
        <v>-0.16017661518942936</v>
      </c>
      <c r="G4243" s="26">
        <f t="shared" si="199"/>
        <v>0</v>
      </c>
      <c r="H4243" s="26">
        <f t="shared" si="200"/>
        <v>0</v>
      </c>
    </row>
    <row r="4244" spans="1:8" x14ac:dyDescent="0.25">
      <c r="A4244" s="12">
        <f>Riesgo!C4248</f>
        <v>0.48466672279949613</v>
      </c>
      <c r="F4244" s="75">
        <f t="shared" si="198"/>
        <v>0.3244901076100668</v>
      </c>
      <c r="G4244" s="26">
        <f t="shared" si="199"/>
        <v>3.4166806206865949E-2</v>
      </c>
      <c r="H4244" s="26">
        <f t="shared" si="200"/>
        <v>1.108679062275823E-2</v>
      </c>
    </row>
    <row r="4245" spans="1:8" x14ac:dyDescent="0.25">
      <c r="A4245" s="12">
        <f>Riesgo!C4249</f>
        <v>6.800241170651955E-2</v>
      </c>
      <c r="F4245" s="75">
        <f t="shared" si="198"/>
        <v>-9.2174203482909806E-2</v>
      </c>
      <c r="G4245" s="26">
        <f t="shared" si="199"/>
        <v>-7.8311975585612767E-4</v>
      </c>
      <c r="H4245" s="26">
        <f t="shared" si="200"/>
        <v>7.2183439727769357E-5</v>
      </c>
    </row>
    <row r="4246" spans="1:8" x14ac:dyDescent="0.25">
      <c r="A4246" s="12">
        <f>Riesgo!C4250</f>
        <v>8.1654579758422538E-2</v>
      </c>
      <c r="F4246" s="75">
        <f t="shared" si="198"/>
        <v>-7.8522035431006817E-2</v>
      </c>
      <c r="G4246" s="26">
        <f t="shared" si="199"/>
        <v>-4.8414410286429655E-4</v>
      </c>
      <c r="H4246" s="26">
        <f t="shared" si="200"/>
        <v>3.8015980398823303E-5</v>
      </c>
    </row>
    <row r="4247" spans="1:8" x14ac:dyDescent="0.25">
      <c r="A4247" s="12">
        <f>Riesgo!C4251</f>
        <v>0.21025044030524911</v>
      </c>
      <c r="F4247" s="75">
        <f t="shared" si="198"/>
        <v>5.0073825115819759E-2</v>
      </c>
      <c r="G4247" s="26">
        <f t="shared" si="199"/>
        <v>1.2555450629316486E-4</v>
      </c>
      <c r="H4247" s="26">
        <f t="shared" si="200"/>
        <v>6.2869943906270283E-6</v>
      </c>
    </row>
    <row r="4248" spans="1:8" x14ac:dyDescent="0.25">
      <c r="A4248" s="12">
        <f>Riesgo!C4252</f>
        <v>0</v>
      </c>
      <c r="F4248" s="75">
        <f t="shared" si="198"/>
        <v>-0.16017661518942936</v>
      </c>
      <c r="G4248" s="26">
        <f t="shared" si="199"/>
        <v>0</v>
      </c>
      <c r="H4248" s="26">
        <f t="shared" si="200"/>
        <v>0</v>
      </c>
    </row>
    <row r="4249" spans="1:8" x14ac:dyDescent="0.25">
      <c r="A4249" s="12">
        <f>Riesgo!C4253</f>
        <v>0</v>
      </c>
      <c r="F4249" s="75">
        <f t="shared" si="198"/>
        <v>-0.16017661518942936</v>
      </c>
      <c r="G4249" s="26">
        <f t="shared" si="199"/>
        <v>0</v>
      </c>
      <c r="H4249" s="26">
        <f t="shared" si="200"/>
        <v>0</v>
      </c>
    </row>
    <row r="4250" spans="1:8" x14ac:dyDescent="0.25">
      <c r="A4250" s="12">
        <f>Riesgo!C4254</f>
        <v>0</v>
      </c>
      <c r="F4250" s="75">
        <f t="shared" si="198"/>
        <v>-0.16017661518942936</v>
      </c>
      <c r="G4250" s="26">
        <f t="shared" si="199"/>
        <v>0</v>
      </c>
      <c r="H4250" s="26">
        <f t="shared" si="200"/>
        <v>0</v>
      </c>
    </row>
    <row r="4251" spans="1:8" x14ac:dyDescent="0.25">
      <c r="A4251" s="12">
        <f>Riesgo!C4255</f>
        <v>1</v>
      </c>
      <c r="F4251" s="75">
        <f t="shared" si="198"/>
        <v>0.83982338481057062</v>
      </c>
      <c r="G4251" s="26">
        <f t="shared" si="199"/>
        <v>0.59233021956767806</v>
      </c>
      <c r="H4251" s="26">
        <f t="shared" si="200"/>
        <v>0.49745276992291593</v>
      </c>
    </row>
    <row r="4252" spans="1:8" x14ac:dyDescent="0.25">
      <c r="A4252" s="12">
        <f>Riesgo!C4256</f>
        <v>0</v>
      </c>
      <c r="F4252" s="75">
        <f t="shared" si="198"/>
        <v>-0.16017661518942936</v>
      </c>
      <c r="G4252" s="26">
        <f t="shared" si="199"/>
        <v>0</v>
      </c>
      <c r="H4252" s="26">
        <f t="shared" si="200"/>
        <v>0</v>
      </c>
    </row>
    <row r="4253" spans="1:8" x14ac:dyDescent="0.25">
      <c r="A4253" s="12">
        <f>Riesgo!C4257</f>
        <v>0</v>
      </c>
      <c r="F4253" s="75">
        <f t="shared" si="198"/>
        <v>-0.16017661518942936</v>
      </c>
      <c r="G4253" s="26">
        <f t="shared" si="199"/>
        <v>0</v>
      </c>
      <c r="H4253" s="26">
        <f t="shared" si="200"/>
        <v>0</v>
      </c>
    </row>
    <row r="4254" spans="1:8" x14ac:dyDescent="0.25">
      <c r="A4254" s="12">
        <f>Riesgo!C4258</f>
        <v>0.10678599732449173</v>
      </c>
      <c r="F4254" s="75">
        <f t="shared" si="198"/>
        <v>-5.3390617864937623E-2</v>
      </c>
      <c r="G4254" s="26">
        <f t="shared" si="199"/>
        <v>-1.5219305693751694E-4</v>
      </c>
      <c r="H4254" s="26">
        <f t="shared" si="200"/>
        <v>8.1256813446476609E-6</v>
      </c>
    </row>
    <row r="4255" spans="1:8" x14ac:dyDescent="0.25">
      <c r="A4255" s="12">
        <f>Riesgo!C4259</f>
        <v>0</v>
      </c>
      <c r="F4255" s="75">
        <f t="shared" si="198"/>
        <v>-0.16017661518942936</v>
      </c>
      <c r="G4255" s="26">
        <f t="shared" si="199"/>
        <v>0</v>
      </c>
      <c r="H4255" s="26">
        <f t="shared" si="200"/>
        <v>0</v>
      </c>
    </row>
    <row r="4256" spans="1:8" x14ac:dyDescent="0.25">
      <c r="A4256" s="12">
        <f>Riesgo!C4260</f>
        <v>0</v>
      </c>
      <c r="F4256" s="75">
        <f t="shared" si="198"/>
        <v>-0.16017661518942936</v>
      </c>
      <c r="G4256" s="26">
        <f t="shared" si="199"/>
        <v>0</v>
      </c>
      <c r="H4256" s="26">
        <f t="shared" si="200"/>
        <v>0</v>
      </c>
    </row>
    <row r="4257" spans="1:8" x14ac:dyDescent="0.25">
      <c r="A4257" s="12">
        <f>Riesgo!C4261</f>
        <v>0.52297323105425064</v>
      </c>
      <c r="F4257" s="75">
        <f t="shared" si="198"/>
        <v>0.36279661586482126</v>
      </c>
      <c r="G4257" s="26">
        <f t="shared" si="199"/>
        <v>4.7751792865862806E-2</v>
      </c>
      <c r="H4257" s="26">
        <f t="shared" si="200"/>
        <v>1.7324188853212942E-2</v>
      </c>
    </row>
    <row r="4258" spans="1:8" x14ac:dyDescent="0.25">
      <c r="A4258" s="12">
        <f>Riesgo!C4262</f>
        <v>0.78811859821920127</v>
      </c>
      <c r="F4258" s="75">
        <f t="shared" si="198"/>
        <v>0.62794198302977189</v>
      </c>
      <c r="G4258" s="26">
        <f t="shared" si="199"/>
        <v>0.24760451544693066</v>
      </c>
      <c r="H4258" s="26">
        <f t="shared" si="200"/>
        <v>0.1554812704368714</v>
      </c>
    </row>
    <row r="4259" spans="1:8" x14ac:dyDescent="0.25">
      <c r="A4259" s="12">
        <f>Riesgo!C4263</f>
        <v>0</v>
      </c>
      <c r="F4259" s="75">
        <f t="shared" si="198"/>
        <v>-0.16017661518942936</v>
      </c>
      <c r="G4259" s="26">
        <f t="shared" si="199"/>
        <v>0</v>
      </c>
      <c r="H4259" s="26">
        <f t="shared" si="200"/>
        <v>0</v>
      </c>
    </row>
    <row r="4260" spans="1:8" x14ac:dyDescent="0.25">
      <c r="A4260" s="12">
        <f>Riesgo!C4264</f>
        <v>0</v>
      </c>
      <c r="F4260" s="75">
        <f t="shared" si="198"/>
        <v>-0.16017661518942936</v>
      </c>
      <c r="G4260" s="26">
        <f t="shared" si="199"/>
        <v>0</v>
      </c>
      <c r="H4260" s="26">
        <f t="shared" si="200"/>
        <v>0</v>
      </c>
    </row>
    <row r="4261" spans="1:8" x14ac:dyDescent="0.25">
      <c r="A4261" s="12">
        <f>Riesgo!C4265</f>
        <v>1</v>
      </c>
      <c r="F4261" s="75">
        <f t="shared" si="198"/>
        <v>0.83982338481057062</v>
      </c>
      <c r="G4261" s="26">
        <f t="shared" si="199"/>
        <v>0.59233021956767806</v>
      </c>
      <c r="H4261" s="26">
        <f t="shared" si="200"/>
        <v>0.49745276992291593</v>
      </c>
    </row>
    <row r="4262" spans="1:8" x14ac:dyDescent="0.25">
      <c r="A4262" s="12">
        <f>Riesgo!C4266</f>
        <v>0.51364119522998319</v>
      </c>
      <c r="F4262" s="75">
        <f t="shared" si="198"/>
        <v>0.35346458004055381</v>
      </c>
      <c r="G4262" s="26">
        <f t="shared" si="199"/>
        <v>4.416087823194887E-2</v>
      </c>
      <c r="H4262" s="26">
        <f t="shared" si="200"/>
        <v>1.5609306278477841E-2</v>
      </c>
    </row>
    <row r="4263" spans="1:8" x14ac:dyDescent="0.25">
      <c r="A4263" s="12">
        <f>Riesgo!C4267</f>
        <v>0</v>
      </c>
      <c r="F4263" s="75">
        <f t="shared" si="198"/>
        <v>-0.16017661518942936</v>
      </c>
      <c r="G4263" s="26">
        <f t="shared" si="199"/>
        <v>0</v>
      </c>
      <c r="H4263" s="26">
        <f t="shared" si="200"/>
        <v>0</v>
      </c>
    </row>
    <row r="4264" spans="1:8" x14ac:dyDescent="0.25">
      <c r="A4264" s="12">
        <f>Riesgo!C4268</f>
        <v>0</v>
      </c>
      <c r="F4264" s="75">
        <f t="shared" si="198"/>
        <v>-0.16017661518942936</v>
      </c>
      <c r="G4264" s="26">
        <f t="shared" si="199"/>
        <v>0</v>
      </c>
      <c r="H4264" s="26">
        <f t="shared" si="200"/>
        <v>0</v>
      </c>
    </row>
    <row r="4265" spans="1:8" x14ac:dyDescent="0.25">
      <c r="A4265" s="12">
        <f>Riesgo!C4269</f>
        <v>0.69663926284119948</v>
      </c>
      <c r="F4265" s="75">
        <f t="shared" si="198"/>
        <v>0.5364626476517701</v>
      </c>
      <c r="G4265" s="26">
        <f t="shared" si="199"/>
        <v>0.15438975073921754</v>
      </c>
      <c r="H4265" s="26">
        <f t="shared" si="200"/>
        <v>8.2824334451857468E-2</v>
      </c>
    </row>
    <row r="4266" spans="1:8" x14ac:dyDescent="0.25">
      <c r="A4266" s="12">
        <f>Riesgo!C4270</f>
        <v>0</v>
      </c>
      <c r="F4266" s="75">
        <f t="shared" si="198"/>
        <v>-0.16017661518942936</v>
      </c>
      <c r="G4266" s="26">
        <f t="shared" si="199"/>
        <v>0</v>
      </c>
      <c r="H4266" s="26">
        <f t="shared" si="200"/>
        <v>0</v>
      </c>
    </row>
    <row r="4267" spans="1:8" x14ac:dyDescent="0.25">
      <c r="A4267" s="12">
        <f>Riesgo!C4271</f>
        <v>0</v>
      </c>
      <c r="F4267" s="75">
        <f t="shared" si="198"/>
        <v>-0.16017661518942936</v>
      </c>
      <c r="G4267" s="26">
        <f t="shared" si="199"/>
        <v>0</v>
      </c>
      <c r="H4267" s="26">
        <f t="shared" si="200"/>
        <v>0</v>
      </c>
    </row>
    <row r="4268" spans="1:8" x14ac:dyDescent="0.25">
      <c r="A4268" s="12">
        <f>Riesgo!C4272</f>
        <v>0.12279997018389016</v>
      </c>
      <c r="F4268" s="75">
        <f t="shared" si="198"/>
        <v>-3.7376645005539194E-2</v>
      </c>
      <c r="G4268" s="26">
        <f t="shared" si="199"/>
        <v>-5.2215681091241864E-5</v>
      </c>
      <c r="H4268" s="26">
        <f t="shared" si="200"/>
        <v>1.9516469758697926E-6</v>
      </c>
    </row>
    <row r="4269" spans="1:8" x14ac:dyDescent="0.25">
      <c r="A4269" s="12">
        <f>Riesgo!C4273</f>
        <v>0</v>
      </c>
      <c r="F4269" s="75">
        <f t="shared" si="198"/>
        <v>-0.16017661518942936</v>
      </c>
      <c r="G4269" s="26">
        <f t="shared" si="199"/>
        <v>0</v>
      </c>
      <c r="H4269" s="26">
        <f t="shared" si="200"/>
        <v>0</v>
      </c>
    </row>
    <row r="4270" spans="1:8" x14ac:dyDescent="0.25">
      <c r="A4270" s="12">
        <f>Riesgo!C4274</f>
        <v>0</v>
      </c>
      <c r="F4270" s="75">
        <f t="shared" si="198"/>
        <v>-0.16017661518942936</v>
      </c>
      <c r="G4270" s="26">
        <f t="shared" si="199"/>
        <v>0</v>
      </c>
      <c r="H4270" s="26">
        <f t="shared" si="200"/>
        <v>0</v>
      </c>
    </row>
    <row r="4271" spans="1:8" x14ac:dyDescent="0.25">
      <c r="A4271" s="12">
        <f>Riesgo!C4275</f>
        <v>0.87523710260081444</v>
      </c>
      <c r="F4271" s="75">
        <f t="shared" si="198"/>
        <v>0.71506048741138506</v>
      </c>
      <c r="G4271" s="26">
        <f t="shared" si="199"/>
        <v>0.3656186508788466</v>
      </c>
      <c r="H4271" s="26">
        <f t="shared" si="200"/>
        <v>0.26143945070412106</v>
      </c>
    </row>
    <row r="4272" spans="1:8" x14ac:dyDescent="0.25">
      <c r="A4272" s="12">
        <f>Riesgo!C4276</f>
        <v>0</v>
      </c>
      <c r="F4272" s="75">
        <f t="shared" si="198"/>
        <v>-0.16017661518942936</v>
      </c>
      <c r="G4272" s="26">
        <f t="shared" si="199"/>
        <v>0</v>
      </c>
      <c r="H4272" s="26">
        <f t="shared" si="200"/>
        <v>0</v>
      </c>
    </row>
    <row r="4273" spans="1:8" x14ac:dyDescent="0.25">
      <c r="A4273" s="12">
        <f>Riesgo!C4277</f>
        <v>3.8032467845280943E-2</v>
      </c>
      <c r="F4273" s="75">
        <f t="shared" si="198"/>
        <v>-0.12214414734414841</v>
      </c>
      <c r="G4273" s="26">
        <f t="shared" si="199"/>
        <v>-1.8222920751212724E-3</v>
      </c>
      <c r="H4273" s="26">
        <f t="shared" si="200"/>
        <v>2.2258231172768666E-4</v>
      </c>
    </row>
    <row r="4274" spans="1:8" x14ac:dyDescent="0.25">
      <c r="A4274" s="12">
        <f>Riesgo!C4278</f>
        <v>0</v>
      </c>
      <c r="F4274" s="75">
        <f t="shared" si="198"/>
        <v>-0.16017661518942936</v>
      </c>
      <c r="G4274" s="26">
        <f t="shared" si="199"/>
        <v>0</v>
      </c>
      <c r="H4274" s="26">
        <f t="shared" si="200"/>
        <v>0</v>
      </c>
    </row>
    <row r="4275" spans="1:8" x14ac:dyDescent="0.25">
      <c r="A4275" s="12">
        <f>Riesgo!C4279</f>
        <v>0.27267515764552008</v>
      </c>
      <c r="F4275" s="75">
        <f t="shared" si="198"/>
        <v>0.11249854245609073</v>
      </c>
      <c r="G4275" s="26">
        <f t="shared" si="199"/>
        <v>1.4237727845966882E-3</v>
      </c>
      <c r="H4275" s="26">
        <f t="shared" si="200"/>
        <v>1.6017236305577705E-4</v>
      </c>
    </row>
    <row r="4276" spans="1:8" x14ac:dyDescent="0.25">
      <c r="A4276" s="12">
        <f>Riesgo!C4280</f>
        <v>0</v>
      </c>
      <c r="F4276" s="75">
        <f t="shared" si="198"/>
        <v>-0.16017661518942936</v>
      </c>
      <c r="G4276" s="26">
        <f t="shared" si="199"/>
        <v>0</v>
      </c>
      <c r="H4276" s="26">
        <f t="shared" si="200"/>
        <v>0</v>
      </c>
    </row>
    <row r="4277" spans="1:8" x14ac:dyDescent="0.25">
      <c r="A4277" s="12">
        <f>Riesgo!C4281</f>
        <v>0.21425121515300513</v>
      </c>
      <c r="F4277" s="75">
        <f t="shared" si="198"/>
        <v>5.4074599963575776E-2</v>
      </c>
      <c r="G4277" s="26">
        <f t="shared" si="199"/>
        <v>1.5811750245156082E-4</v>
      </c>
      <c r="H4277" s="26">
        <f t="shared" si="200"/>
        <v>8.5501406923078638E-6</v>
      </c>
    </row>
    <row r="4278" spans="1:8" x14ac:dyDescent="0.25">
      <c r="A4278" s="12">
        <f>Riesgo!C4282</f>
        <v>0</v>
      </c>
      <c r="F4278" s="75">
        <f t="shared" si="198"/>
        <v>-0.16017661518942936</v>
      </c>
      <c r="G4278" s="26">
        <f t="shared" si="199"/>
        <v>0</v>
      </c>
      <c r="H4278" s="26">
        <f t="shared" si="200"/>
        <v>0</v>
      </c>
    </row>
    <row r="4279" spans="1:8" x14ac:dyDescent="0.25">
      <c r="A4279" s="12">
        <f>Riesgo!C4283</f>
        <v>0</v>
      </c>
      <c r="F4279" s="75">
        <f t="shared" si="198"/>
        <v>-0.16017661518942936</v>
      </c>
      <c r="G4279" s="26">
        <f t="shared" si="199"/>
        <v>0</v>
      </c>
      <c r="H4279" s="26">
        <f t="shared" si="200"/>
        <v>0</v>
      </c>
    </row>
    <row r="4280" spans="1:8" x14ac:dyDescent="0.25">
      <c r="A4280" s="12">
        <f>Riesgo!C4284</f>
        <v>0.10753809039597399</v>
      </c>
      <c r="F4280" s="75">
        <f t="shared" si="198"/>
        <v>-5.2638524793455363E-2</v>
      </c>
      <c r="G4280" s="26">
        <f t="shared" si="199"/>
        <v>-1.4585157683020099E-4</v>
      </c>
      <c r="H4280" s="26">
        <f t="shared" si="200"/>
        <v>7.6774118431410939E-6</v>
      </c>
    </row>
    <row r="4281" spans="1:8" x14ac:dyDescent="0.25">
      <c r="A4281" s="12">
        <f>Riesgo!C4285</f>
        <v>0.31302379920558571</v>
      </c>
      <c r="F4281" s="75">
        <f t="shared" si="198"/>
        <v>0.15284718401615635</v>
      </c>
      <c r="G4281" s="26">
        <f t="shared" si="199"/>
        <v>3.5708559072346797E-3</v>
      </c>
      <c r="H4281" s="26">
        <f t="shared" si="200"/>
        <v>5.4579526994827799E-4</v>
      </c>
    </row>
    <row r="4282" spans="1:8" x14ac:dyDescent="0.25">
      <c r="A4282" s="12">
        <f>Riesgo!C4286</f>
        <v>5.1509356549892499E-2</v>
      </c>
      <c r="F4282" s="75">
        <f t="shared" si="198"/>
        <v>-0.10866725863953686</v>
      </c>
      <c r="G4282" s="26">
        <f t="shared" si="199"/>
        <v>-1.283205267246788E-3</v>
      </c>
      <c r="H4282" s="26">
        <f t="shared" si="200"/>
        <v>1.3944239866352272E-4</v>
      </c>
    </row>
    <row r="4283" spans="1:8" x14ac:dyDescent="0.25">
      <c r="A4283" s="12">
        <f>Riesgo!C4287</f>
        <v>0</v>
      </c>
      <c r="F4283" s="75">
        <f t="shared" si="198"/>
        <v>-0.16017661518942936</v>
      </c>
      <c r="G4283" s="26">
        <f t="shared" si="199"/>
        <v>0</v>
      </c>
      <c r="H4283" s="26">
        <f t="shared" si="200"/>
        <v>0</v>
      </c>
    </row>
    <row r="4284" spans="1:8" x14ac:dyDescent="0.25">
      <c r="A4284" s="12">
        <f>Riesgo!C4288</f>
        <v>0.40322155793781406</v>
      </c>
      <c r="F4284" s="75">
        <f t="shared" si="198"/>
        <v>0.2430449427483847</v>
      </c>
      <c r="G4284" s="26">
        <f t="shared" si="199"/>
        <v>1.4356869945609993E-2</v>
      </c>
      <c r="H4284" s="26">
        <f t="shared" si="200"/>
        <v>3.4893646339767856E-3</v>
      </c>
    </row>
    <row r="4285" spans="1:8" x14ac:dyDescent="0.25">
      <c r="A4285" s="12">
        <f>Riesgo!C4289</f>
        <v>0</v>
      </c>
      <c r="F4285" s="75">
        <f t="shared" si="198"/>
        <v>-0.16017661518942936</v>
      </c>
      <c r="G4285" s="26">
        <f t="shared" si="199"/>
        <v>0</v>
      </c>
      <c r="H4285" s="26">
        <f t="shared" si="200"/>
        <v>0</v>
      </c>
    </row>
    <row r="4286" spans="1:8" x14ac:dyDescent="0.25">
      <c r="A4286" s="12">
        <f>Riesgo!C4290</f>
        <v>0.11672581439967372</v>
      </c>
      <c r="F4286" s="75">
        <f t="shared" si="198"/>
        <v>-4.3450800789755634E-2</v>
      </c>
      <c r="G4286" s="26">
        <f t="shared" si="199"/>
        <v>-8.2033899147534211E-5</v>
      </c>
      <c r="H4286" s="26">
        <f t="shared" si="200"/>
        <v>3.5644386098664138E-6</v>
      </c>
    </row>
    <row r="4287" spans="1:8" x14ac:dyDescent="0.25">
      <c r="A4287" s="12">
        <f>Riesgo!C4291</f>
        <v>1</v>
      </c>
      <c r="F4287" s="75">
        <f t="shared" si="198"/>
        <v>0.83982338481057062</v>
      </c>
      <c r="G4287" s="26">
        <f t="shared" si="199"/>
        <v>0.59233021956767806</v>
      </c>
      <c r="H4287" s="26">
        <f t="shared" si="200"/>
        <v>0.49745276992291593</v>
      </c>
    </row>
    <row r="4288" spans="1:8" x14ac:dyDescent="0.25">
      <c r="A4288" s="12">
        <f>Riesgo!C4292</f>
        <v>0</v>
      </c>
      <c r="F4288" s="75">
        <f t="shared" si="198"/>
        <v>-0.16017661518942936</v>
      </c>
      <c r="G4288" s="26">
        <f t="shared" si="199"/>
        <v>0</v>
      </c>
      <c r="H4288" s="26">
        <f t="shared" si="200"/>
        <v>0</v>
      </c>
    </row>
    <row r="4289" spans="1:8" x14ac:dyDescent="0.25">
      <c r="A4289" s="12">
        <f>Riesgo!C4293</f>
        <v>1</v>
      </c>
      <c r="F4289" s="75">
        <f t="shared" si="198"/>
        <v>0.83982338481057062</v>
      </c>
      <c r="G4289" s="26">
        <f t="shared" si="199"/>
        <v>0.59233021956767806</v>
      </c>
      <c r="H4289" s="26">
        <f t="shared" si="200"/>
        <v>0.49745276992291593</v>
      </c>
    </row>
    <row r="4290" spans="1:8" x14ac:dyDescent="0.25">
      <c r="A4290" s="12">
        <f>Riesgo!C4294</f>
        <v>0</v>
      </c>
      <c r="F4290" s="75">
        <f t="shared" si="198"/>
        <v>-0.16017661518942936</v>
      </c>
      <c r="G4290" s="26">
        <f t="shared" si="199"/>
        <v>0</v>
      </c>
      <c r="H4290" s="26">
        <f t="shared" si="200"/>
        <v>0</v>
      </c>
    </row>
    <row r="4291" spans="1:8" x14ac:dyDescent="0.25">
      <c r="A4291" s="12">
        <f>Riesgo!C4295</f>
        <v>0</v>
      </c>
      <c r="F4291" s="75">
        <f t="shared" ref="F4291:F4354" si="201">A4291-$D$4</f>
        <v>-0.16017661518942936</v>
      </c>
      <c r="G4291" s="26">
        <f t="shared" ref="G4291:G4354" si="202">IF(A4291=0,0,(A4291-D$4)^3)</f>
        <v>0</v>
      </c>
      <c r="H4291" s="26">
        <f t="shared" ref="H4291:H4354" si="203">IF(A4291=0,0,(A4291-D$4)^4)</f>
        <v>0</v>
      </c>
    </row>
    <row r="4292" spans="1:8" x14ac:dyDescent="0.25">
      <c r="A4292" s="12">
        <f>Riesgo!C4296</f>
        <v>0</v>
      </c>
      <c r="F4292" s="75">
        <f t="shared" si="201"/>
        <v>-0.16017661518942936</v>
      </c>
      <c r="G4292" s="26">
        <f t="shared" si="202"/>
        <v>0</v>
      </c>
      <c r="H4292" s="26">
        <f t="shared" si="203"/>
        <v>0</v>
      </c>
    </row>
    <row r="4293" spans="1:8" x14ac:dyDescent="0.25">
      <c r="A4293" s="12">
        <f>Riesgo!C4297</f>
        <v>0</v>
      </c>
      <c r="F4293" s="75">
        <f t="shared" si="201"/>
        <v>-0.16017661518942936</v>
      </c>
      <c r="G4293" s="26">
        <f t="shared" si="202"/>
        <v>0</v>
      </c>
      <c r="H4293" s="26">
        <f t="shared" si="203"/>
        <v>0</v>
      </c>
    </row>
    <row r="4294" spans="1:8" x14ac:dyDescent="0.25">
      <c r="A4294" s="12">
        <f>Riesgo!C4298</f>
        <v>0.19084518875242792</v>
      </c>
      <c r="F4294" s="75">
        <f t="shared" si="201"/>
        <v>3.0668573562998569E-2</v>
      </c>
      <c r="G4294" s="26">
        <f t="shared" si="202"/>
        <v>2.8845676621022969E-5</v>
      </c>
      <c r="H4294" s="26">
        <f t="shared" si="203"/>
        <v>8.8465575542631093E-7</v>
      </c>
    </row>
    <row r="4295" spans="1:8" x14ac:dyDescent="0.25">
      <c r="A4295" s="12">
        <f>Riesgo!C4299</f>
        <v>6.4890167816338357E-2</v>
      </c>
      <c r="F4295" s="75">
        <f t="shared" si="201"/>
        <v>-9.5286447373090999E-2</v>
      </c>
      <c r="G4295" s="26">
        <f t="shared" si="202"/>
        <v>-8.651539709778486E-4</v>
      </c>
      <c r="H4295" s="26">
        <f t="shared" si="203"/>
        <v>8.2437448325201477E-5</v>
      </c>
    </row>
    <row r="4296" spans="1:8" x14ac:dyDescent="0.25">
      <c r="A4296" s="12">
        <f>Riesgo!C4300</f>
        <v>7.1269525175833431E-2</v>
      </c>
      <c r="F4296" s="75">
        <f t="shared" si="201"/>
        <v>-8.8907090013595924E-2</v>
      </c>
      <c r="G4296" s="26">
        <f t="shared" si="202"/>
        <v>-7.0276348400596445E-4</v>
      </c>
      <c r="H4296" s="26">
        <f t="shared" si="203"/>
        <v>6.2480656330786552E-5</v>
      </c>
    </row>
    <row r="4297" spans="1:8" x14ac:dyDescent="0.25">
      <c r="A4297" s="12">
        <f>Riesgo!C4301</f>
        <v>3.916270216934443E-3</v>
      </c>
      <c r="F4297" s="75">
        <f t="shared" si="201"/>
        <v>-0.15626034497249491</v>
      </c>
      <c r="G4297" s="26">
        <f t="shared" si="202"/>
        <v>-3.8154550042061633E-3</v>
      </c>
      <c r="H4297" s="26">
        <f t="shared" si="203"/>
        <v>5.9620431518428712E-4</v>
      </c>
    </row>
    <row r="4298" spans="1:8" x14ac:dyDescent="0.25">
      <c r="A4298" s="12">
        <f>Riesgo!C4302</f>
        <v>0</v>
      </c>
      <c r="F4298" s="75">
        <f t="shared" si="201"/>
        <v>-0.16017661518942936</v>
      </c>
      <c r="G4298" s="26">
        <f t="shared" si="202"/>
        <v>0</v>
      </c>
      <c r="H4298" s="26">
        <f t="shared" si="203"/>
        <v>0</v>
      </c>
    </row>
    <row r="4299" spans="1:8" x14ac:dyDescent="0.25">
      <c r="A4299" s="12">
        <f>Riesgo!C4303</f>
        <v>0</v>
      </c>
      <c r="F4299" s="75">
        <f t="shared" si="201"/>
        <v>-0.16017661518942936</v>
      </c>
      <c r="G4299" s="26">
        <f t="shared" si="202"/>
        <v>0</v>
      </c>
      <c r="H4299" s="26">
        <f t="shared" si="203"/>
        <v>0</v>
      </c>
    </row>
    <row r="4300" spans="1:8" x14ac:dyDescent="0.25">
      <c r="A4300" s="12">
        <f>Riesgo!C4304</f>
        <v>0</v>
      </c>
      <c r="F4300" s="75">
        <f t="shared" si="201"/>
        <v>-0.16017661518942936</v>
      </c>
      <c r="G4300" s="26">
        <f t="shared" si="202"/>
        <v>0</v>
      </c>
      <c r="H4300" s="26">
        <f t="shared" si="203"/>
        <v>0</v>
      </c>
    </row>
    <row r="4301" spans="1:8" x14ac:dyDescent="0.25">
      <c r="A4301" s="12">
        <f>Riesgo!C4305</f>
        <v>0</v>
      </c>
      <c r="F4301" s="75">
        <f t="shared" si="201"/>
        <v>-0.16017661518942936</v>
      </c>
      <c r="G4301" s="26">
        <f t="shared" si="202"/>
        <v>0</v>
      </c>
      <c r="H4301" s="26">
        <f t="shared" si="203"/>
        <v>0</v>
      </c>
    </row>
    <row r="4302" spans="1:8" x14ac:dyDescent="0.25">
      <c r="A4302" s="12">
        <f>Riesgo!C4306</f>
        <v>0</v>
      </c>
      <c r="F4302" s="75">
        <f t="shared" si="201"/>
        <v>-0.16017661518942936</v>
      </c>
      <c r="G4302" s="26">
        <f t="shared" si="202"/>
        <v>0</v>
      </c>
      <c r="H4302" s="26">
        <f t="shared" si="203"/>
        <v>0</v>
      </c>
    </row>
    <row r="4303" spans="1:8" x14ac:dyDescent="0.25">
      <c r="A4303" s="12">
        <f>Riesgo!C4307</f>
        <v>0</v>
      </c>
      <c r="F4303" s="75">
        <f t="shared" si="201"/>
        <v>-0.16017661518942936</v>
      </c>
      <c r="G4303" s="26">
        <f t="shared" si="202"/>
        <v>0</v>
      </c>
      <c r="H4303" s="26">
        <f t="shared" si="203"/>
        <v>0</v>
      </c>
    </row>
    <row r="4304" spans="1:8" x14ac:dyDescent="0.25">
      <c r="A4304" s="12">
        <f>Riesgo!C4308</f>
        <v>0</v>
      </c>
      <c r="F4304" s="75">
        <f t="shared" si="201"/>
        <v>-0.16017661518942936</v>
      </c>
      <c r="G4304" s="26">
        <f t="shared" si="202"/>
        <v>0</v>
      </c>
      <c r="H4304" s="26">
        <f t="shared" si="203"/>
        <v>0</v>
      </c>
    </row>
    <row r="4305" spans="1:8" x14ac:dyDescent="0.25">
      <c r="A4305" s="12">
        <f>Riesgo!C4309</f>
        <v>1</v>
      </c>
      <c r="F4305" s="75">
        <f t="shared" si="201"/>
        <v>0.83982338481057062</v>
      </c>
      <c r="G4305" s="26">
        <f t="shared" si="202"/>
        <v>0.59233021956767806</v>
      </c>
      <c r="H4305" s="26">
        <f t="shared" si="203"/>
        <v>0.49745276992291593</v>
      </c>
    </row>
    <row r="4306" spans="1:8" x14ac:dyDescent="0.25">
      <c r="A4306" s="12">
        <f>Riesgo!C4310</f>
        <v>0</v>
      </c>
      <c r="F4306" s="75">
        <f t="shared" si="201"/>
        <v>-0.16017661518942936</v>
      </c>
      <c r="G4306" s="26">
        <f t="shared" si="202"/>
        <v>0</v>
      </c>
      <c r="H4306" s="26">
        <f t="shared" si="203"/>
        <v>0</v>
      </c>
    </row>
    <row r="4307" spans="1:8" x14ac:dyDescent="0.25">
      <c r="A4307" s="12">
        <f>Riesgo!C4311</f>
        <v>0.45167613385203897</v>
      </c>
      <c r="F4307" s="75">
        <f t="shared" si="201"/>
        <v>0.29149951866260959</v>
      </c>
      <c r="G4307" s="26">
        <f t="shared" si="202"/>
        <v>2.4769288174239391E-2</v>
      </c>
      <c r="H4307" s="26">
        <f t="shared" si="203"/>
        <v>7.2202355804062502E-3</v>
      </c>
    </row>
    <row r="4308" spans="1:8" x14ac:dyDescent="0.25">
      <c r="A4308" s="12">
        <f>Riesgo!C4312</f>
        <v>0</v>
      </c>
      <c r="F4308" s="75">
        <f t="shared" si="201"/>
        <v>-0.16017661518942936</v>
      </c>
      <c r="G4308" s="26">
        <f t="shared" si="202"/>
        <v>0</v>
      </c>
      <c r="H4308" s="26">
        <f t="shared" si="203"/>
        <v>0</v>
      </c>
    </row>
    <row r="4309" spans="1:8" x14ac:dyDescent="0.25">
      <c r="A4309" s="12">
        <f>Riesgo!C4313</f>
        <v>0</v>
      </c>
      <c r="F4309" s="75">
        <f t="shared" si="201"/>
        <v>-0.16017661518942936</v>
      </c>
      <c r="G4309" s="26">
        <f t="shared" si="202"/>
        <v>0</v>
      </c>
      <c r="H4309" s="26">
        <f t="shared" si="203"/>
        <v>0</v>
      </c>
    </row>
    <row r="4310" spans="1:8" x14ac:dyDescent="0.25">
      <c r="A4310" s="12">
        <f>Riesgo!C4314</f>
        <v>0</v>
      </c>
      <c r="F4310" s="75">
        <f t="shared" si="201"/>
        <v>-0.16017661518942936</v>
      </c>
      <c r="G4310" s="26">
        <f t="shared" si="202"/>
        <v>0</v>
      </c>
      <c r="H4310" s="26">
        <f t="shared" si="203"/>
        <v>0</v>
      </c>
    </row>
    <row r="4311" spans="1:8" x14ac:dyDescent="0.25">
      <c r="A4311" s="12">
        <f>Riesgo!C4315</f>
        <v>0</v>
      </c>
      <c r="F4311" s="75">
        <f t="shared" si="201"/>
        <v>-0.16017661518942936</v>
      </c>
      <c r="G4311" s="26">
        <f t="shared" si="202"/>
        <v>0</v>
      </c>
      <c r="H4311" s="26">
        <f t="shared" si="203"/>
        <v>0</v>
      </c>
    </row>
    <row r="4312" spans="1:8" x14ac:dyDescent="0.25">
      <c r="A4312" s="12">
        <f>Riesgo!C4316</f>
        <v>0</v>
      </c>
      <c r="F4312" s="75">
        <f t="shared" si="201"/>
        <v>-0.16017661518942936</v>
      </c>
      <c r="G4312" s="26">
        <f t="shared" si="202"/>
        <v>0</v>
      </c>
      <c r="H4312" s="26">
        <f t="shared" si="203"/>
        <v>0</v>
      </c>
    </row>
    <row r="4313" spans="1:8" x14ac:dyDescent="0.25">
      <c r="A4313" s="12">
        <f>Riesgo!C4317</f>
        <v>0</v>
      </c>
      <c r="F4313" s="75">
        <f t="shared" si="201"/>
        <v>-0.16017661518942936</v>
      </c>
      <c r="G4313" s="26">
        <f t="shared" si="202"/>
        <v>0</v>
      </c>
      <c r="H4313" s="26">
        <f t="shared" si="203"/>
        <v>0</v>
      </c>
    </row>
    <row r="4314" spans="1:8" x14ac:dyDescent="0.25">
      <c r="A4314" s="12">
        <f>Riesgo!C4318</f>
        <v>0.18042002248576836</v>
      </c>
      <c r="F4314" s="75">
        <f t="shared" si="201"/>
        <v>2.0243407296339E-2</v>
      </c>
      <c r="G4314" s="26">
        <f t="shared" si="202"/>
        <v>8.2956580035007899E-6</v>
      </c>
      <c r="H4314" s="26">
        <f t="shared" si="203"/>
        <v>1.6793238375600092E-7</v>
      </c>
    </row>
    <row r="4315" spans="1:8" x14ac:dyDescent="0.25">
      <c r="A4315" s="12">
        <f>Riesgo!C4319</f>
        <v>0</v>
      </c>
      <c r="F4315" s="75">
        <f t="shared" si="201"/>
        <v>-0.16017661518942936</v>
      </c>
      <c r="G4315" s="26">
        <f t="shared" si="202"/>
        <v>0</v>
      </c>
      <c r="H4315" s="26">
        <f t="shared" si="203"/>
        <v>0</v>
      </c>
    </row>
    <row r="4316" spans="1:8" x14ac:dyDescent="0.25">
      <c r="A4316" s="12">
        <f>Riesgo!C4320</f>
        <v>0.49328058688678861</v>
      </c>
      <c r="F4316" s="75">
        <f t="shared" si="201"/>
        <v>0.33310397169735928</v>
      </c>
      <c r="G4316" s="26">
        <f t="shared" si="202"/>
        <v>3.6960635753073103E-2</v>
      </c>
      <c r="H4316" s="26">
        <f t="shared" si="203"/>
        <v>1.2311734565808067E-2</v>
      </c>
    </row>
    <row r="4317" spans="1:8" x14ac:dyDescent="0.25">
      <c r="A4317" s="12">
        <f>Riesgo!C4321</f>
        <v>9.9397998502207624E-2</v>
      </c>
      <c r="F4317" s="75">
        <f t="shared" si="201"/>
        <v>-6.0778616687221731E-2</v>
      </c>
      <c r="G4317" s="26">
        <f t="shared" si="202"/>
        <v>-2.2451865616385892E-4</v>
      </c>
      <c r="H4317" s="26">
        <f t="shared" si="203"/>
        <v>1.3645933342113314E-5</v>
      </c>
    </row>
    <row r="4318" spans="1:8" x14ac:dyDescent="0.25">
      <c r="A4318" s="12">
        <f>Riesgo!C4322</f>
        <v>0</v>
      </c>
      <c r="F4318" s="75">
        <f t="shared" si="201"/>
        <v>-0.16017661518942936</v>
      </c>
      <c r="G4318" s="26">
        <f t="shared" si="202"/>
        <v>0</v>
      </c>
      <c r="H4318" s="26">
        <f t="shared" si="203"/>
        <v>0</v>
      </c>
    </row>
    <row r="4319" spans="1:8" x14ac:dyDescent="0.25">
      <c r="A4319" s="12">
        <f>Riesgo!C4323</f>
        <v>0</v>
      </c>
      <c r="F4319" s="75">
        <f t="shared" si="201"/>
        <v>-0.16017661518942936</v>
      </c>
      <c r="G4319" s="26">
        <f t="shared" si="202"/>
        <v>0</v>
      </c>
      <c r="H4319" s="26">
        <f t="shared" si="203"/>
        <v>0</v>
      </c>
    </row>
    <row r="4320" spans="1:8" x14ac:dyDescent="0.25">
      <c r="A4320" s="12">
        <f>Riesgo!C4324</f>
        <v>0</v>
      </c>
      <c r="F4320" s="75">
        <f t="shared" si="201"/>
        <v>-0.16017661518942936</v>
      </c>
      <c r="G4320" s="26">
        <f t="shared" si="202"/>
        <v>0</v>
      </c>
      <c r="H4320" s="26">
        <f t="shared" si="203"/>
        <v>0</v>
      </c>
    </row>
    <row r="4321" spans="1:8" x14ac:dyDescent="0.25">
      <c r="A4321" s="12">
        <f>Riesgo!C4325</f>
        <v>0</v>
      </c>
      <c r="F4321" s="75">
        <f t="shared" si="201"/>
        <v>-0.16017661518942936</v>
      </c>
      <c r="G4321" s="26">
        <f t="shared" si="202"/>
        <v>0</v>
      </c>
      <c r="H4321" s="26">
        <f t="shared" si="203"/>
        <v>0</v>
      </c>
    </row>
    <row r="4322" spans="1:8" x14ac:dyDescent="0.25">
      <c r="A4322" s="12">
        <f>Riesgo!C4326</f>
        <v>0</v>
      </c>
      <c r="F4322" s="75">
        <f t="shared" si="201"/>
        <v>-0.16017661518942936</v>
      </c>
      <c r="G4322" s="26">
        <f t="shared" si="202"/>
        <v>0</v>
      </c>
      <c r="H4322" s="26">
        <f t="shared" si="203"/>
        <v>0</v>
      </c>
    </row>
    <row r="4323" spans="1:8" x14ac:dyDescent="0.25">
      <c r="A4323" s="12">
        <f>Riesgo!C4327</f>
        <v>0</v>
      </c>
      <c r="F4323" s="75">
        <f t="shared" si="201"/>
        <v>-0.16017661518942936</v>
      </c>
      <c r="G4323" s="26">
        <f t="shared" si="202"/>
        <v>0</v>
      </c>
      <c r="H4323" s="26">
        <f t="shared" si="203"/>
        <v>0</v>
      </c>
    </row>
    <row r="4324" spans="1:8" x14ac:dyDescent="0.25">
      <c r="A4324" s="12">
        <f>Riesgo!C4328</f>
        <v>0.31298244978473033</v>
      </c>
      <c r="F4324" s="75">
        <f t="shared" si="201"/>
        <v>0.15280583459530098</v>
      </c>
      <c r="G4324" s="26">
        <f t="shared" si="202"/>
        <v>3.5679586431979376E-3</v>
      </c>
      <c r="H4324" s="26">
        <f t="shared" si="203"/>
        <v>5.4520489827537854E-4</v>
      </c>
    </row>
    <row r="4325" spans="1:8" x14ac:dyDescent="0.25">
      <c r="A4325" s="12">
        <f>Riesgo!C4329</f>
        <v>0</v>
      </c>
      <c r="F4325" s="75">
        <f t="shared" si="201"/>
        <v>-0.16017661518942936</v>
      </c>
      <c r="G4325" s="26">
        <f t="shared" si="202"/>
        <v>0</v>
      </c>
      <c r="H4325" s="26">
        <f t="shared" si="203"/>
        <v>0</v>
      </c>
    </row>
    <row r="4326" spans="1:8" x14ac:dyDescent="0.25">
      <c r="A4326" s="12">
        <f>Riesgo!C4330</f>
        <v>0</v>
      </c>
      <c r="F4326" s="75">
        <f t="shared" si="201"/>
        <v>-0.16017661518942936</v>
      </c>
      <c r="G4326" s="26">
        <f t="shared" si="202"/>
        <v>0</v>
      </c>
      <c r="H4326" s="26">
        <f t="shared" si="203"/>
        <v>0</v>
      </c>
    </row>
    <row r="4327" spans="1:8" x14ac:dyDescent="0.25">
      <c r="A4327" s="12">
        <f>Riesgo!C4331</f>
        <v>0</v>
      </c>
      <c r="F4327" s="75">
        <f t="shared" si="201"/>
        <v>-0.16017661518942936</v>
      </c>
      <c r="G4327" s="26">
        <f t="shared" si="202"/>
        <v>0</v>
      </c>
      <c r="H4327" s="26">
        <f t="shared" si="203"/>
        <v>0</v>
      </c>
    </row>
    <row r="4328" spans="1:8" x14ac:dyDescent="0.25">
      <c r="A4328" s="12">
        <f>Riesgo!C4332</f>
        <v>0</v>
      </c>
      <c r="F4328" s="75">
        <f t="shared" si="201"/>
        <v>-0.16017661518942936</v>
      </c>
      <c r="G4328" s="26">
        <f t="shared" si="202"/>
        <v>0</v>
      </c>
      <c r="H4328" s="26">
        <f t="shared" si="203"/>
        <v>0</v>
      </c>
    </row>
    <row r="4329" spans="1:8" x14ac:dyDescent="0.25">
      <c r="A4329" s="12">
        <f>Riesgo!C4333</f>
        <v>0.35377451700114759</v>
      </c>
      <c r="F4329" s="75">
        <f t="shared" si="201"/>
        <v>0.19359790181171824</v>
      </c>
      <c r="G4329" s="26">
        <f t="shared" si="202"/>
        <v>7.2560779322237172E-3</v>
      </c>
      <c r="H4329" s="26">
        <f t="shared" si="203"/>
        <v>1.4047614630608228E-3</v>
      </c>
    </row>
    <row r="4330" spans="1:8" x14ac:dyDescent="0.25">
      <c r="A4330" s="12">
        <f>Riesgo!C4334</f>
        <v>0</v>
      </c>
      <c r="F4330" s="75">
        <f t="shared" si="201"/>
        <v>-0.16017661518942936</v>
      </c>
      <c r="G4330" s="26">
        <f t="shared" si="202"/>
        <v>0</v>
      </c>
      <c r="H4330" s="26">
        <f t="shared" si="203"/>
        <v>0</v>
      </c>
    </row>
    <row r="4331" spans="1:8" x14ac:dyDescent="0.25">
      <c r="A4331" s="12">
        <f>Riesgo!C4335</f>
        <v>0</v>
      </c>
      <c r="F4331" s="75">
        <f t="shared" si="201"/>
        <v>-0.16017661518942936</v>
      </c>
      <c r="G4331" s="26">
        <f t="shared" si="202"/>
        <v>0</v>
      </c>
      <c r="H4331" s="26">
        <f t="shared" si="203"/>
        <v>0</v>
      </c>
    </row>
    <row r="4332" spans="1:8" x14ac:dyDescent="0.25">
      <c r="A4332" s="12">
        <f>Riesgo!C4336</f>
        <v>0.20139601783957914</v>
      </c>
      <c r="F4332" s="75">
        <f t="shared" si="201"/>
        <v>4.1219402650149783E-2</v>
      </c>
      <c r="G4332" s="26">
        <f t="shared" si="202"/>
        <v>7.0033379041521259E-5</v>
      </c>
      <c r="H4332" s="26">
        <f t="shared" si="203"/>
        <v>2.8867340496630256E-6</v>
      </c>
    </row>
    <row r="4333" spans="1:8" x14ac:dyDescent="0.25">
      <c r="A4333" s="12">
        <f>Riesgo!C4337</f>
        <v>6.6197716345120547E-2</v>
      </c>
      <c r="F4333" s="75">
        <f t="shared" si="201"/>
        <v>-9.3978898844308809E-2</v>
      </c>
      <c r="G4333" s="26">
        <f t="shared" si="202"/>
        <v>-8.3002477611851598E-4</v>
      </c>
      <c r="H4333" s="26">
        <f t="shared" si="203"/>
        <v>7.800481447311209E-5</v>
      </c>
    </row>
    <row r="4334" spans="1:8" x14ac:dyDescent="0.25">
      <c r="A4334" s="12">
        <f>Riesgo!C4338</f>
        <v>0</v>
      </c>
      <c r="F4334" s="75">
        <f t="shared" si="201"/>
        <v>-0.16017661518942936</v>
      </c>
      <c r="G4334" s="26">
        <f t="shared" si="202"/>
        <v>0</v>
      </c>
      <c r="H4334" s="26">
        <f t="shared" si="203"/>
        <v>0</v>
      </c>
    </row>
    <row r="4335" spans="1:8" x14ac:dyDescent="0.25">
      <c r="A4335" s="12">
        <f>Riesgo!C4339</f>
        <v>0</v>
      </c>
      <c r="F4335" s="75">
        <f t="shared" si="201"/>
        <v>-0.16017661518942936</v>
      </c>
      <c r="G4335" s="26">
        <f t="shared" si="202"/>
        <v>0</v>
      </c>
      <c r="H4335" s="26">
        <f t="shared" si="203"/>
        <v>0</v>
      </c>
    </row>
    <row r="4336" spans="1:8" x14ac:dyDescent="0.25">
      <c r="A4336" s="12">
        <f>Riesgo!C4340</f>
        <v>0.63913650355995444</v>
      </c>
      <c r="F4336" s="75">
        <f t="shared" si="201"/>
        <v>0.47895988837052506</v>
      </c>
      <c r="G4336" s="26">
        <f t="shared" si="202"/>
        <v>0.10987463155485121</v>
      </c>
      <c r="H4336" s="26">
        <f t="shared" si="203"/>
        <v>5.2625541264264102E-2</v>
      </c>
    </row>
    <row r="4337" spans="1:8" x14ac:dyDescent="0.25">
      <c r="A4337" s="12">
        <f>Riesgo!C4341</f>
        <v>0.11443969816806907</v>
      </c>
      <c r="F4337" s="75">
        <f t="shared" si="201"/>
        <v>-4.573691702136029E-2</v>
      </c>
      <c r="G4337" s="26">
        <f t="shared" si="202"/>
        <v>-9.5675482389127729E-5</v>
      </c>
      <c r="H4337" s="26">
        <f t="shared" si="203"/>
        <v>4.3759015990101528E-6</v>
      </c>
    </row>
    <row r="4338" spans="1:8" x14ac:dyDescent="0.25">
      <c r="A4338" s="12">
        <f>Riesgo!C4342</f>
        <v>0</v>
      </c>
      <c r="F4338" s="75">
        <f t="shared" si="201"/>
        <v>-0.16017661518942936</v>
      </c>
      <c r="G4338" s="26">
        <f t="shared" si="202"/>
        <v>0</v>
      </c>
      <c r="H4338" s="26">
        <f t="shared" si="203"/>
        <v>0</v>
      </c>
    </row>
    <row r="4339" spans="1:8" x14ac:dyDescent="0.25">
      <c r="A4339" s="12">
        <f>Riesgo!C4343</f>
        <v>0</v>
      </c>
      <c r="F4339" s="75">
        <f t="shared" si="201"/>
        <v>-0.16017661518942936</v>
      </c>
      <c r="G4339" s="26">
        <f t="shared" si="202"/>
        <v>0</v>
      </c>
      <c r="H4339" s="26">
        <f t="shared" si="203"/>
        <v>0</v>
      </c>
    </row>
    <row r="4340" spans="1:8" x14ac:dyDescent="0.25">
      <c r="A4340" s="12">
        <f>Riesgo!C4344</f>
        <v>0</v>
      </c>
      <c r="F4340" s="75">
        <f t="shared" si="201"/>
        <v>-0.16017661518942936</v>
      </c>
      <c r="G4340" s="26">
        <f t="shared" si="202"/>
        <v>0</v>
      </c>
      <c r="H4340" s="26">
        <f t="shared" si="203"/>
        <v>0</v>
      </c>
    </row>
    <row r="4341" spans="1:8" x14ac:dyDescent="0.25">
      <c r="A4341" s="12">
        <f>Riesgo!C4345</f>
        <v>0</v>
      </c>
      <c r="F4341" s="75">
        <f t="shared" si="201"/>
        <v>-0.16017661518942936</v>
      </c>
      <c r="G4341" s="26">
        <f t="shared" si="202"/>
        <v>0</v>
      </c>
      <c r="H4341" s="26">
        <f t="shared" si="203"/>
        <v>0</v>
      </c>
    </row>
    <row r="4342" spans="1:8" x14ac:dyDescent="0.25">
      <c r="A4342" s="12">
        <f>Riesgo!C4346</f>
        <v>0.69946609499165791</v>
      </c>
      <c r="F4342" s="75">
        <f t="shared" si="201"/>
        <v>0.53928947980222852</v>
      </c>
      <c r="G4342" s="26">
        <f t="shared" si="202"/>
        <v>0.15684325441139257</v>
      </c>
      <c r="H4342" s="26">
        <f t="shared" si="203"/>
        <v>8.4583917082008478E-2</v>
      </c>
    </row>
    <row r="4343" spans="1:8" x14ac:dyDescent="0.25">
      <c r="A4343" s="12">
        <f>Riesgo!C4347</f>
        <v>0.52463482024576213</v>
      </c>
      <c r="F4343" s="75">
        <f t="shared" si="201"/>
        <v>0.36445820505633275</v>
      </c>
      <c r="G4343" s="26">
        <f t="shared" si="202"/>
        <v>4.8410904375078626E-2</v>
      </c>
      <c r="H4343" s="26">
        <f t="shared" si="203"/>
        <v>1.764375131369492E-2</v>
      </c>
    </row>
    <row r="4344" spans="1:8" x14ac:dyDescent="0.25">
      <c r="A4344" s="12">
        <f>Riesgo!C4348</f>
        <v>0</v>
      </c>
      <c r="F4344" s="75">
        <f t="shared" si="201"/>
        <v>-0.16017661518942936</v>
      </c>
      <c r="G4344" s="26">
        <f t="shared" si="202"/>
        <v>0</v>
      </c>
      <c r="H4344" s="26">
        <f t="shared" si="203"/>
        <v>0</v>
      </c>
    </row>
    <row r="4345" spans="1:8" x14ac:dyDescent="0.25">
      <c r="A4345" s="12">
        <f>Riesgo!C4349</f>
        <v>0</v>
      </c>
      <c r="F4345" s="75">
        <f t="shared" si="201"/>
        <v>-0.16017661518942936</v>
      </c>
      <c r="G4345" s="26">
        <f t="shared" si="202"/>
        <v>0</v>
      </c>
      <c r="H4345" s="26">
        <f t="shared" si="203"/>
        <v>0</v>
      </c>
    </row>
    <row r="4346" spans="1:8" x14ac:dyDescent="0.25">
      <c r="A4346" s="12">
        <f>Riesgo!C4350</f>
        <v>0.15490697476132248</v>
      </c>
      <c r="F4346" s="75">
        <f t="shared" si="201"/>
        <v>-5.2696404281068754E-3</v>
      </c>
      <c r="G4346" s="26">
        <f t="shared" si="202"/>
        <v>-1.4633322598136749E-7</v>
      </c>
      <c r="H4346" s="26">
        <f t="shared" si="203"/>
        <v>7.7112348360671356E-10</v>
      </c>
    </row>
    <row r="4347" spans="1:8" x14ac:dyDescent="0.25">
      <c r="A4347" s="12">
        <f>Riesgo!C4351</f>
        <v>0.2254026377988339</v>
      </c>
      <c r="F4347" s="75">
        <f t="shared" si="201"/>
        <v>6.5226022609404549E-2</v>
      </c>
      <c r="G4347" s="26">
        <f t="shared" si="202"/>
        <v>2.7749980993373597E-4</v>
      </c>
      <c r="H4347" s="26">
        <f t="shared" si="203"/>
        <v>1.8100208876843325E-5</v>
      </c>
    </row>
    <row r="4348" spans="1:8" x14ac:dyDescent="0.25">
      <c r="A4348" s="12">
        <f>Riesgo!C4352</f>
        <v>0.10112249802595245</v>
      </c>
      <c r="F4348" s="75">
        <f t="shared" si="201"/>
        <v>-5.9054117163476902E-2</v>
      </c>
      <c r="G4348" s="26">
        <f t="shared" si="202"/>
        <v>-2.0594466407080722E-4</v>
      </c>
      <c r="H4348" s="26">
        <f t="shared" si="203"/>
        <v>1.2161880321230342E-5</v>
      </c>
    </row>
    <row r="4349" spans="1:8" x14ac:dyDescent="0.25">
      <c r="A4349" s="12">
        <f>Riesgo!C4353</f>
        <v>0</v>
      </c>
      <c r="F4349" s="75">
        <f t="shared" si="201"/>
        <v>-0.16017661518942936</v>
      </c>
      <c r="G4349" s="26">
        <f t="shared" si="202"/>
        <v>0</v>
      </c>
      <c r="H4349" s="26">
        <f t="shared" si="203"/>
        <v>0</v>
      </c>
    </row>
    <row r="4350" spans="1:8" x14ac:dyDescent="0.25">
      <c r="A4350" s="12">
        <f>Riesgo!C4354</f>
        <v>0</v>
      </c>
      <c r="F4350" s="75">
        <f t="shared" si="201"/>
        <v>-0.16017661518942936</v>
      </c>
      <c r="G4350" s="26">
        <f t="shared" si="202"/>
        <v>0</v>
      </c>
      <c r="H4350" s="26">
        <f t="shared" si="203"/>
        <v>0</v>
      </c>
    </row>
    <row r="4351" spans="1:8" x14ac:dyDescent="0.25">
      <c r="A4351" s="12">
        <f>Riesgo!C4355</f>
        <v>0</v>
      </c>
      <c r="F4351" s="75">
        <f t="shared" si="201"/>
        <v>-0.16017661518942936</v>
      </c>
      <c r="G4351" s="26">
        <f t="shared" si="202"/>
        <v>0</v>
      </c>
      <c r="H4351" s="26">
        <f t="shared" si="203"/>
        <v>0</v>
      </c>
    </row>
    <row r="4352" spans="1:8" x14ac:dyDescent="0.25">
      <c r="A4352" s="12">
        <f>Riesgo!C4356</f>
        <v>0.11609223540407614</v>
      </c>
      <c r="F4352" s="75">
        <f t="shared" si="201"/>
        <v>-4.408437978535322E-2</v>
      </c>
      <c r="G4352" s="26">
        <f t="shared" si="202"/>
        <v>-8.5675018227270464E-5</v>
      </c>
      <c r="H4352" s="26">
        <f t="shared" si="203"/>
        <v>3.7769300416480507E-6</v>
      </c>
    </row>
    <row r="4353" spans="1:8" x14ac:dyDescent="0.25">
      <c r="A4353" s="12">
        <f>Riesgo!C4357</f>
        <v>0</v>
      </c>
      <c r="F4353" s="75">
        <f t="shared" si="201"/>
        <v>-0.16017661518942936</v>
      </c>
      <c r="G4353" s="26">
        <f t="shared" si="202"/>
        <v>0</v>
      </c>
      <c r="H4353" s="26">
        <f t="shared" si="203"/>
        <v>0</v>
      </c>
    </row>
    <row r="4354" spans="1:8" x14ac:dyDescent="0.25">
      <c r="A4354" s="12">
        <f>Riesgo!C4358</f>
        <v>0</v>
      </c>
      <c r="F4354" s="75">
        <f t="shared" si="201"/>
        <v>-0.16017661518942936</v>
      </c>
      <c r="G4354" s="26">
        <f t="shared" si="202"/>
        <v>0</v>
      </c>
      <c r="H4354" s="26">
        <f t="shared" si="203"/>
        <v>0</v>
      </c>
    </row>
    <row r="4355" spans="1:8" x14ac:dyDescent="0.25">
      <c r="A4355" s="12">
        <f>Riesgo!C4359</f>
        <v>0</v>
      </c>
      <c r="F4355" s="75">
        <f t="shared" ref="F4355:F4418" si="204">A4355-$D$4</f>
        <v>-0.16017661518942936</v>
      </c>
      <c r="G4355" s="26">
        <f t="shared" ref="G4355:G4418" si="205">IF(A4355=0,0,(A4355-D$4)^3)</f>
        <v>0</v>
      </c>
      <c r="H4355" s="26">
        <f t="shared" ref="H4355:H4418" si="206">IF(A4355=0,0,(A4355-D$4)^4)</f>
        <v>0</v>
      </c>
    </row>
    <row r="4356" spans="1:8" x14ac:dyDescent="0.25">
      <c r="A4356" s="12">
        <f>Riesgo!C4360</f>
        <v>0.2015991026593838</v>
      </c>
      <c r="F4356" s="75">
        <f t="shared" si="204"/>
        <v>4.1422487469954444E-2</v>
      </c>
      <c r="G4356" s="26">
        <f t="shared" si="205"/>
        <v>7.1073634689620036E-5</v>
      </c>
      <c r="H4356" s="26">
        <f t="shared" si="206"/>
        <v>2.9440467423749057E-6</v>
      </c>
    </row>
    <row r="4357" spans="1:8" x14ac:dyDescent="0.25">
      <c r="A4357" s="12">
        <f>Riesgo!C4361</f>
        <v>0</v>
      </c>
      <c r="F4357" s="75">
        <f t="shared" si="204"/>
        <v>-0.16017661518942936</v>
      </c>
      <c r="G4357" s="26">
        <f t="shared" si="205"/>
        <v>0</v>
      </c>
      <c r="H4357" s="26">
        <f t="shared" si="206"/>
        <v>0</v>
      </c>
    </row>
    <row r="4358" spans="1:8" x14ac:dyDescent="0.25">
      <c r="A4358" s="12">
        <f>Riesgo!C4362</f>
        <v>0.87002450917352692</v>
      </c>
      <c r="F4358" s="75">
        <f t="shared" si="204"/>
        <v>0.70984789398409753</v>
      </c>
      <c r="G4358" s="26">
        <f t="shared" si="205"/>
        <v>0.3576810193488229</v>
      </c>
      <c r="H4358" s="26">
        <f t="shared" si="206"/>
        <v>0.25389911830284717</v>
      </c>
    </row>
    <row r="4359" spans="1:8" x14ac:dyDescent="0.25">
      <c r="A4359" s="12">
        <f>Riesgo!C4363</f>
        <v>0</v>
      </c>
      <c r="F4359" s="75">
        <f t="shared" si="204"/>
        <v>-0.16017661518942936</v>
      </c>
      <c r="G4359" s="26">
        <f t="shared" si="205"/>
        <v>0</v>
      </c>
      <c r="H4359" s="26">
        <f t="shared" si="206"/>
        <v>0</v>
      </c>
    </row>
    <row r="4360" spans="1:8" x14ac:dyDescent="0.25">
      <c r="A4360" s="12">
        <f>Riesgo!C4364</f>
        <v>0</v>
      </c>
      <c r="F4360" s="75">
        <f t="shared" si="204"/>
        <v>-0.16017661518942936</v>
      </c>
      <c r="G4360" s="26">
        <f t="shared" si="205"/>
        <v>0</v>
      </c>
      <c r="H4360" s="26">
        <f t="shared" si="206"/>
        <v>0</v>
      </c>
    </row>
    <row r="4361" spans="1:8" x14ac:dyDescent="0.25">
      <c r="A4361" s="12">
        <f>Riesgo!C4365</f>
        <v>1</v>
      </c>
      <c r="F4361" s="75">
        <f t="shared" si="204"/>
        <v>0.83982338481057062</v>
      </c>
      <c r="G4361" s="26">
        <f t="shared" si="205"/>
        <v>0.59233021956767806</v>
      </c>
      <c r="H4361" s="26">
        <f t="shared" si="206"/>
        <v>0.49745276992291593</v>
      </c>
    </row>
    <row r="4362" spans="1:8" x14ac:dyDescent="0.25">
      <c r="A4362" s="12">
        <f>Riesgo!C4366</f>
        <v>2.6861302604365554E-2</v>
      </c>
      <c r="F4362" s="75">
        <f t="shared" si="204"/>
        <v>-0.13331531258506379</v>
      </c>
      <c r="G4362" s="26">
        <f t="shared" si="205"/>
        <v>-2.3694093936890903E-3</v>
      </c>
      <c r="H4362" s="26">
        <f t="shared" si="206"/>
        <v>3.1587855396164756E-4</v>
      </c>
    </row>
    <row r="4363" spans="1:8" x14ac:dyDescent="0.25">
      <c r="A4363" s="12">
        <f>Riesgo!C4367</f>
        <v>0</v>
      </c>
      <c r="F4363" s="75">
        <f t="shared" si="204"/>
        <v>-0.16017661518942936</v>
      </c>
      <c r="G4363" s="26">
        <f t="shared" si="205"/>
        <v>0</v>
      </c>
      <c r="H4363" s="26">
        <f t="shared" si="206"/>
        <v>0</v>
      </c>
    </row>
    <row r="4364" spans="1:8" x14ac:dyDescent="0.25">
      <c r="A4364" s="12">
        <f>Riesgo!C4368</f>
        <v>3.0652936004965645E-2</v>
      </c>
      <c r="F4364" s="75">
        <f t="shared" si="204"/>
        <v>-0.12952367918446372</v>
      </c>
      <c r="G4364" s="26">
        <f t="shared" si="205"/>
        <v>-2.1729389103764527E-3</v>
      </c>
      <c r="H4364" s="26">
        <f t="shared" si="206"/>
        <v>2.814470423150378E-4</v>
      </c>
    </row>
    <row r="4365" spans="1:8" x14ac:dyDescent="0.25">
      <c r="A4365" s="12">
        <f>Riesgo!C4369</f>
        <v>0.23954871120295138</v>
      </c>
      <c r="F4365" s="75">
        <f t="shared" si="204"/>
        <v>7.937209601352202E-2</v>
      </c>
      <c r="G4365" s="26">
        <f t="shared" si="205"/>
        <v>5.0003861911994841E-4</v>
      </c>
      <c r="H4365" s="26">
        <f t="shared" si="206"/>
        <v>3.968911328725751E-5</v>
      </c>
    </row>
    <row r="4366" spans="1:8" x14ac:dyDescent="0.25">
      <c r="A4366" s="12">
        <f>Riesgo!C4370</f>
        <v>0</v>
      </c>
      <c r="F4366" s="75">
        <f t="shared" si="204"/>
        <v>-0.16017661518942936</v>
      </c>
      <c r="G4366" s="26">
        <f t="shared" si="205"/>
        <v>0</v>
      </c>
      <c r="H4366" s="26">
        <f t="shared" si="206"/>
        <v>0</v>
      </c>
    </row>
    <row r="4367" spans="1:8" x14ac:dyDescent="0.25">
      <c r="A4367" s="12">
        <f>Riesgo!C4371</f>
        <v>0</v>
      </c>
      <c r="F4367" s="75">
        <f t="shared" si="204"/>
        <v>-0.16017661518942936</v>
      </c>
      <c r="G4367" s="26">
        <f t="shared" si="205"/>
        <v>0</v>
      </c>
      <c r="H4367" s="26">
        <f t="shared" si="206"/>
        <v>0</v>
      </c>
    </row>
    <row r="4368" spans="1:8" x14ac:dyDescent="0.25">
      <c r="A4368" s="12">
        <f>Riesgo!C4372</f>
        <v>0</v>
      </c>
      <c r="F4368" s="75">
        <f t="shared" si="204"/>
        <v>-0.16017661518942936</v>
      </c>
      <c r="G4368" s="26">
        <f t="shared" si="205"/>
        <v>0</v>
      </c>
      <c r="H4368" s="26">
        <f t="shared" si="206"/>
        <v>0</v>
      </c>
    </row>
    <row r="4369" spans="1:8" x14ac:dyDescent="0.25">
      <c r="A4369" s="12">
        <f>Riesgo!C4373</f>
        <v>0</v>
      </c>
      <c r="F4369" s="75">
        <f t="shared" si="204"/>
        <v>-0.16017661518942936</v>
      </c>
      <c r="G4369" s="26">
        <f t="shared" si="205"/>
        <v>0</v>
      </c>
      <c r="H4369" s="26">
        <f t="shared" si="206"/>
        <v>0</v>
      </c>
    </row>
    <row r="4370" spans="1:8" x14ac:dyDescent="0.25">
      <c r="A4370" s="12">
        <f>Riesgo!C4374</f>
        <v>0</v>
      </c>
      <c r="F4370" s="75">
        <f t="shared" si="204"/>
        <v>-0.16017661518942936</v>
      </c>
      <c r="G4370" s="26">
        <f t="shared" si="205"/>
        <v>0</v>
      </c>
      <c r="H4370" s="26">
        <f t="shared" si="206"/>
        <v>0</v>
      </c>
    </row>
    <row r="4371" spans="1:8" x14ac:dyDescent="0.25">
      <c r="A4371" s="12">
        <f>Riesgo!C4375</f>
        <v>0</v>
      </c>
      <c r="F4371" s="75">
        <f t="shared" si="204"/>
        <v>-0.16017661518942936</v>
      </c>
      <c r="G4371" s="26">
        <f t="shared" si="205"/>
        <v>0</v>
      </c>
      <c r="H4371" s="26">
        <f t="shared" si="206"/>
        <v>0</v>
      </c>
    </row>
    <row r="4372" spans="1:8" x14ac:dyDescent="0.25">
      <c r="A4372" s="12">
        <f>Riesgo!C4376</f>
        <v>0.20542850191944331</v>
      </c>
      <c r="F4372" s="75">
        <f t="shared" si="204"/>
        <v>4.5251886730013957E-2</v>
      </c>
      <c r="G4372" s="26">
        <f t="shared" si="205"/>
        <v>9.2663793201115416E-5</v>
      </c>
      <c r="H4372" s="26">
        <f t="shared" si="206"/>
        <v>4.1932114739103126E-6</v>
      </c>
    </row>
    <row r="4373" spans="1:8" x14ac:dyDescent="0.25">
      <c r="A4373" s="12">
        <f>Riesgo!C4377</f>
        <v>0.59824785886608411</v>
      </c>
      <c r="F4373" s="75">
        <f t="shared" si="204"/>
        <v>0.43807124367665473</v>
      </c>
      <c r="G4373" s="26">
        <f t="shared" si="205"/>
        <v>8.4068681685493224E-2</v>
      </c>
      <c r="H4373" s="26">
        <f t="shared" si="206"/>
        <v>3.6828071940220815E-2</v>
      </c>
    </row>
    <row r="4374" spans="1:8" x14ac:dyDescent="0.25">
      <c r="A4374" s="12">
        <f>Riesgo!C4378</f>
        <v>0</v>
      </c>
      <c r="F4374" s="75">
        <f t="shared" si="204"/>
        <v>-0.16017661518942936</v>
      </c>
      <c r="G4374" s="26">
        <f t="shared" si="205"/>
        <v>0</v>
      </c>
      <c r="H4374" s="26">
        <f t="shared" si="206"/>
        <v>0</v>
      </c>
    </row>
    <row r="4375" spans="1:8" x14ac:dyDescent="0.25">
      <c r="A4375" s="12">
        <f>Riesgo!C4379</f>
        <v>0.36535047355391725</v>
      </c>
      <c r="F4375" s="75">
        <f t="shared" si="204"/>
        <v>0.2051738583644879</v>
      </c>
      <c r="G4375" s="26">
        <f t="shared" si="205"/>
        <v>8.6370627879974876E-3</v>
      </c>
      <c r="H4375" s="26">
        <f t="shared" si="206"/>
        <v>1.7720994971497854E-3</v>
      </c>
    </row>
    <row r="4376" spans="1:8" x14ac:dyDescent="0.25">
      <c r="A4376" s="12">
        <f>Riesgo!C4380</f>
        <v>0</v>
      </c>
      <c r="F4376" s="75">
        <f t="shared" si="204"/>
        <v>-0.16017661518942936</v>
      </c>
      <c r="G4376" s="26">
        <f t="shared" si="205"/>
        <v>0</v>
      </c>
      <c r="H4376" s="26">
        <f t="shared" si="206"/>
        <v>0</v>
      </c>
    </row>
    <row r="4377" spans="1:8" x14ac:dyDescent="0.25">
      <c r="A4377" s="12">
        <f>Riesgo!C4381</f>
        <v>0</v>
      </c>
      <c r="F4377" s="75">
        <f t="shared" si="204"/>
        <v>-0.16017661518942936</v>
      </c>
      <c r="G4377" s="26">
        <f t="shared" si="205"/>
        <v>0</v>
      </c>
      <c r="H4377" s="26">
        <f t="shared" si="206"/>
        <v>0</v>
      </c>
    </row>
    <row r="4378" spans="1:8" x14ac:dyDescent="0.25">
      <c r="A4378" s="12">
        <f>Riesgo!C4382</f>
        <v>0</v>
      </c>
      <c r="F4378" s="75">
        <f t="shared" si="204"/>
        <v>-0.16017661518942936</v>
      </c>
      <c r="G4378" s="26">
        <f t="shared" si="205"/>
        <v>0</v>
      </c>
      <c r="H4378" s="26">
        <f t="shared" si="206"/>
        <v>0</v>
      </c>
    </row>
    <row r="4379" spans="1:8" x14ac:dyDescent="0.25">
      <c r="A4379" s="12">
        <f>Riesgo!C4383</f>
        <v>0</v>
      </c>
      <c r="F4379" s="75">
        <f t="shared" si="204"/>
        <v>-0.16017661518942936</v>
      </c>
      <c r="G4379" s="26">
        <f t="shared" si="205"/>
        <v>0</v>
      </c>
      <c r="H4379" s="26">
        <f t="shared" si="206"/>
        <v>0</v>
      </c>
    </row>
    <row r="4380" spans="1:8" x14ac:dyDescent="0.25">
      <c r="A4380" s="12">
        <f>Riesgo!C4384</f>
        <v>0.18621206196185086</v>
      </c>
      <c r="F4380" s="75">
        <f t="shared" si="204"/>
        <v>2.6035446772421506E-2</v>
      </c>
      <c r="G4380" s="26">
        <f t="shared" si="205"/>
        <v>1.7647984103955406E-5</v>
      </c>
      <c r="H4380" s="26">
        <f t="shared" si="206"/>
        <v>4.594731507790718E-7</v>
      </c>
    </row>
    <row r="4381" spans="1:8" x14ac:dyDescent="0.25">
      <c r="A4381" s="12">
        <f>Riesgo!C4385</f>
        <v>0</v>
      </c>
      <c r="F4381" s="75">
        <f t="shared" si="204"/>
        <v>-0.16017661518942936</v>
      </c>
      <c r="G4381" s="26">
        <f t="shared" si="205"/>
        <v>0</v>
      </c>
      <c r="H4381" s="26">
        <f t="shared" si="206"/>
        <v>0</v>
      </c>
    </row>
    <row r="4382" spans="1:8" x14ac:dyDescent="0.25">
      <c r="A4382" s="12">
        <f>Riesgo!C4386</f>
        <v>0</v>
      </c>
      <c r="F4382" s="75">
        <f t="shared" si="204"/>
        <v>-0.16017661518942936</v>
      </c>
      <c r="G4382" s="26">
        <f t="shared" si="205"/>
        <v>0</v>
      </c>
      <c r="H4382" s="26">
        <f t="shared" si="206"/>
        <v>0</v>
      </c>
    </row>
    <row r="4383" spans="1:8" x14ac:dyDescent="0.25">
      <c r="A4383" s="12">
        <f>Riesgo!C4387</f>
        <v>0</v>
      </c>
      <c r="F4383" s="75">
        <f t="shared" si="204"/>
        <v>-0.16017661518942936</v>
      </c>
      <c r="G4383" s="26">
        <f t="shared" si="205"/>
        <v>0</v>
      </c>
      <c r="H4383" s="26">
        <f t="shared" si="206"/>
        <v>0</v>
      </c>
    </row>
    <row r="4384" spans="1:8" x14ac:dyDescent="0.25">
      <c r="A4384" s="12">
        <f>Riesgo!C4388</f>
        <v>0.4102205408771018</v>
      </c>
      <c r="F4384" s="75">
        <f t="shared" si="204"/>
        <v>0.25004392568767242</v>
      </c>
      <c r="G4384" s="26">
        <f t="shared" si="205"/>
        <v>1.5633237513622857E-2</v>
      </c>
      <c r="H4384" s="26">
        <f t="shared" si="206"/>
        <v>3.9089960791140466E-3</v>
      </c>
    </row>
    <row r="4385" spans="1:8" x14ac:dyDescent="0.25">
      <c r="A4385" s="12">
        <f>Riesgo!C4389</f>
        <v>0.18820316006434343</v>
      </c>
      <c r="F4385" s="75">
        <f t="shared" si="204"/>
        <v>2.8026544874914072E-2</v>
      </c>
      <c r="G4385" s="26">
        <f t="shared" si="205"/>
        <v>2.2014492753454498E-5</v>
      </c>
      <c r="H4385" s="26">
        <f t="shared" si="206"/>
        <v>6.1699016905316307E-7</v>
      </c>
    </row>
    <row r="4386" spans="1:8" x14ac:dyDescent="0.25">
      <c r="A4386" s="12">
        <f>Riesgo!C4390</f>
        <v>0</v>
      </c>
      <c r="F4386" s="75">
        <f t="shared" si="204"/>
        <v>-0.16017661518942936</v>
      </c>
      <c r="G4386" s="26">
        <f t="shared" si="205"/>
        <v>0</v>
      </c>
      <c r="H4386" s="26">
        <f t="shared" si="206"/>
        <v>0</v>
      </c>
    </row>
    <row r="4387" spans="1:8" x14ac:dyDescent="0.25">
      <c r="A4387" s="12">
        <f>Riesgo!C4391</f>
        <v>1</v>
      </c>
      <c r="F4387" s="75">
        <f t="shared" si="204"/>
        <v>0.83982338481057062</v>
      </c>
      <c r="G4387" s="26">
        <f t="shared" si="205"/>
        <v>0.59233021956767806</v>
      </c>
      <c r="H4387" s="26">
        <f t="shared" si="206"/>
        <v>0.49745276992291593</v>
      </c>
    </row>
    <row r="4388" spans="1:8" x14ac:dyDescent="0.25">
      <c r="A4388" s="12">
        <f>Riesgo!C4392</f>
        <v>0</v>
      </c>
      <c r="F4388" s="75">
        <f t="shared" si="204"/>
        <v>-0.16017661518942936</v>
      </c>
      <c r="G4388" s="26">
        <f t="shared" si="205"/>
        <v>0</v>
      </c>
      <c r="H4388" s="26">
        <f t="shared" si="206"/>
        <v>0</v>
      </c>
    </row>
    <row r="4389" spans="1:8" x14ac:dyDescent="0.25">
      <c r="A4389" s="12">
        <f>Riesgo!C4393</f>
        <v>0.15100062323569244</v>
      </c>
      <c r="F4389" s="75">
        <f t="shared" si="204"/>
        <v>-9.1759919537369172E-3</v>
      </c>
      <c r="G4389" s="26">
        <f t="shared" si="205"/>
        <v>-7.7260777131644563E-7</v>
      </c>
      <c r="H4389" s="26">
        <f t="shared" si="206"/>
        <v>7.0894426929943174E-9</v>
      </c>
    </row>
    <row r="4390" spans="1:8" x14ac:dyDescent="0.25">
      <c r="A4390" s="12">
        <f>Riesgo!C4394</f>
        <v>7.9100418492453167E-2</v>
      </c>
      <c r="F4390" s="75">
        <f t="shared" si="204"/>
        <v>-8.1076196696976188E-2</v>
      </c>
      <c r="G4390" s="26">
        <f t="shared" si="205"/>
        <v>-5.3294219087157658E-4</v>
      </c>
      <c r="H4390" s="26">
        <f t="shared" si="206"/>
        <v>4.3208925895221371E-5</v>
      </c>
    </row>
    <row r="4391" spans="1:8" x14ac:dyDescent="0.25">
      <c r="A4391" s="12">
        <f>Riesgo!C4395</f>
        <v>0.10371571998718233</v>
      </c>
      <c r="F4391" s="75">
        <f t="shared" si="204"/>
        <v>-5.6460895202247022E-2</v>
      </c>
      <c r="G4391" s="26">
        <f t="shared" si="205"/>
        <v>-1.7998788726521331E-4</v>
      </c>
      <c r="H4391" s="26">
        <f t="shared" si="206"/>
        <v>1.0162277240555061E-5</v>
      </c>
    </row>
    <row r="4392" spans="1:8" x14ac:dyDescent="0.25">
      <c r="A4392" s="12">
        <f>Riesgo!C4396</f>
        <v>0.10668866229201329</v>
      </c>
      <c r="F4392" s="75">
        <f t="shared" si="204"/>
        <v>-5.3487952897416063E-2</v>
      </c>
      <c r="G4392" s="26">
        <f t="shared" si="205"/>
        <v>-1.5302695283393418E-4</v>
      </c>
      <c r="H4392" s="26">
        <f t="shared" si="206"/>
        <v>8.1850984452165804E-6</v>
      </c>
    </row>
    <row r="4393" spans="1:8" x14ac:dyDescent="0.25">
      <c r="A4393" s="12">
        <f>Riesgo!C4397</f>
        <v>8.8034721415412298E-2</v>
      </c>
      <c r="F4393" s="75">
        <f t="shared" si="204"/>
        <v>-7.2141893774017057E-2</v>
      </c>
      <c r="G4393" s="26">
        <f t="shared" si="205"/>
        <v>-3.7545908374049091E-4</v>
      </c>
      <c r="H4393" s="26">
        <f t="shared" si="206"/>
        <v>2.7086329335696272E-5</v>
      </c>
    </row>
    <row r="4394" spans="1:8" x14ac:dyDescent="0.25">
      <c r="A4394" s="12">
        <f>Riesgo!C4398</f>
        <v>0</v>
      </c>
      <c r="F4394" s="75">
        <f t="shared" si="204"/>
        <v>-0.16017661518942936</v>
      </c>
      <c r="G4394" s="26">
        <f t="shared" si="205"/>
        <v>0</v>
      </c>
      <c r="H4394" s="26">
        <f t="shared" si="206"/>
        <v>0</v>
      </c>
    </row>
    <row r="4395" spans="1:8" x14ac:dyDescent="0.25">
      <c r="A4395" s="12">
        <f>Riesgo!C4399</f>
        <v>0</v>
      </c>
      <c r="F4395" s="75">
        <f t="shared" si="204"/>
        <v>-0.16017661518942936</v>
      </c>
      <c r="G4395" s="26">
        <f t="shared" si="205"/>
        <v>0</v>
      </c>
      <c r="H4395" s="26">
        <f t="shared" si="206"/>
        <v>0</v>
      </c>
    </row>
    <row r="4396" spans="1:8" x14ac:dyDescent="0.25">
      <c r="A4396" s="12">
        <f>Riesgo!C4400</f>
        <v>0.50372322498975941</v>
      </c>
      <c r="F4396" s="75">
        <f t="shared" si="204"/>
        <v>0.34354660980033003</v>
      </c>
      <c r="G4396" s="26">
        <f t="shared" si="205"/>
        <v>4.0546838899474157E-2</v>
      </c>
      <c r="H4396" s="26">
        <f t="shared" si="206"/>
        <v>1.3929729042034491E-2</v>
      </c>
    </row>
    <row r="4397" spans="1:8" x14ac:dyDescent="0.25">
      <c r="A4397" s="12">
        <f>Riesgo!C4401</f>
        <v>8.5581988464729225E-3</v>
      </c>
      <c r="F4397" s="75">
        <f t="shared" si="204"/>
        <v>-0.15161841634295642</v>
      </c>
      <c r="G4397" s="26">
        <f t="shared" si="205"/>
        <v>-3.4854260143779114E-3</v>
      </c>
      <c r="H4397" s="26">
        <f t="shared" si="206"/>
        <v>5.284547725805214E-4</v>
      </c>
    </row>
    <row r="4398" spans="1:8" x14ac:dyDescent="0.25">
      <c r="A4398" s="12">
        <f>Riesgo!C4402</f>
        <v>9.7764118793808544E-2</v>
      </c>
      <c r="F4398" s="75">
        <f t="shared" si="204"/>
        <v>-6.2412496395620812E-2</v>
      </c>
      <c r="G4398" s="26">
        <f t="shared" si="205"/>
        <v>-2.4311662713132285E-4</v>
      </c>
      <c r="H4398" s="26">
        <f t="shared" si="206"/>
        <v>1.5173515614549175E-5</v>
      </c>
    </row>
    <row r="4399" spans="1:8" x14ac:dyDescent="0.25">
      <c r="A4399" s="12">
        <f>Riesgo!C4403</f>
        <v>0.32749434481787226</v>
      </c>
      <c r="F4399" s="75">
        <f t="shared" si="204"/>
        <v>0.16731772962844291</v>
      </c>
      <c r="G4399" s="26">
        <f t="shared" si="205"/>
        <v>4.6840970939089231E-3</v>
      </c>
      <c r="H4399" s="26">
        <f t="shared" si="206"/>
        <v>7.8373249111202831E-4</v>
      </c>
    </row>
    <row r="4400" spans="1:8" x14ac:dyDescent="0.25">
      <c r="A4400" s="12">
        <f>Riesgo!C4404</f>
        <v>0</v>
      </c>
      <c r="F4400" s="75">
        <f t="shared" si="204"/>
        <v>-0.16017661518942936</v>
      </c>
      <c r="G4400" s="26">
        <f t="shared" si="205"/>
        <v>0</v>
      </c>
      <c r="H4400" s="26">
        <f t="shared" si="206"/>
        <v>0</v>
      </c>
    </row>
    <row r="4401" spans="1:8" x14ac:dyDescent="0.25">
      <c r="A4401" s="12">
        <f>Riesgo!C4405</f>
        <v>0</v>
      </c>
      <c r="F4401" s="75">
        <f t="shared" si="204"/>
        <v>-0.16017661518942936</v>
      </c>
      <c r="G4401" s="26">
        <f t="shared" si="205"/>
        <v>0</v>
      </c>
      <c r="H4401" s="26">
        <f t="shared" si="206"/>
        <v>0</v>
      </c>
    </row>
    <row r="4402" spans="1:8" x14ac:dyDescent="0.25">
      <c r="A4402" s="12">
        <f>Riesgo!C4406</f>
        <v>5.5492235934868787E-2</v>
      </c>
      <c r="F4402" s="75">
        <f t="shared" si="204"/>
        <v>-0.10468437925456056</v>
      </c>
      <c r="G4402" s="26">
        <f t="shared" si="205"/>
        <v>-1.1472171915868805E-3</v>
      </c>
      <c r="H4402" s="26">
        <f t="shared" si="206"/>
        <v>1.2009571957143287E-4</v>
      </c>
    </row>
    <row r="4403" spans="1:8" x14ac:dyDescent="0.25">
      <c r="A4403" s="12">
        <f>Riesgo!C4407</f>
        <v>0.24013063931202591</v>
      </c>
      <c r="F4403" s="75">
        <f t="shared" si="204"/>
        <v>7.9954024122596556E-2</v>
      </c>
      <c r="G4403" s="26">
        <f t="shared" si="205"/>
        <v>5.1111777036418364E-4</v>
      </c>
      <c r="H4403" s="26">
        <f t="shared" si="206"/>
        <v>4.0865922541185706E-5</v>
      </c>
    </row>
    <row r="4404" spans="1:8" x14ac:dyDescent="0.25">
      <c r="A4404" s="12">
        <f>Riesgo!C4408</f>
        <v>0.62046499310306369</v>
      </c>
      <c r="F4404" s="75">
        <f t="shared" si="204"/>
        <v>0.46028837791363431</v>
      </c>
      <c r="G4404" s="26">
        <f t="shared" si="205"/>
        <v>9.7519177086870176E-2</v>
      </c>
      <c r="H4404" s="26">
        <f t="shared" si="206"/>
        <v>4.4886943836787922E-2</v>
      </c>
    </row>
    <row r="4405" spans="1:8" x14ac:dyDescent="0.25">
      <c r="A4405" s="12">
        <f>Riesgo!C4409</f>
        <v>0.3314523876477089</v>
      </c>
      <c r="F4405" s="75">
        <f t="shared" si="204"/>
        <v>0.17127577245827955</v>
      </c>
      <c r="G4405" s="26">
        <f t="shared" si="205"/>
        <v>5.0244416222104821E-3</v>
      </c>
      <c r="H4405" s="26">
        <f t="shared" si="206"/>
        <v>8.6056512001563142E-4</v>
      </c>
    </row>
    <row r="4406" spans="1:8" x14ac:dyDescent="0.25">
      <c r="A4406" s="12">
        <f>Riesgo!C4410</f>
        <v>0.13385820536350365</v>
      </c>
      <c r="F4406" s="75">
        <f t="shared" si="204"/>
        <v>-2.6318409825925704E-2</v>
      </c>
      <c r="G4406" s="26">
        <f t="shared" si="205"/>
        <v>-1.8229675424644529E-5</v>
      </c>
      <c r="H4406" s="26">
        <f t="shared" si="206"/>
        <v>4.7977606881940099E-7</v>
      </c>
    </row>
    <row r="4407" spans="1:8" x14ac:dyDescent="0.25">
      <c r="A4407" s="12">
        <f>Riesgo!C4411</f>
        <v>0</v>
      </c>
      <c r="F4407" s="75">
        <f t="shared" si="204"/>
        <v>-0.16017661518942936</v>
      </c>
      <c r="G4407" s="26">
        <f t="shared" si="205"/>
        <v>0</v>
      </c>
      <c r="H4407" s="26">
        <f t="shared" si="206"/>
        <v>0</v>
      </c>
    </row>
    <row r="4408" spans="1:8" x14ac:dyDescent="0.25">
      <c r="A4408" s="12">
        <f>Riesgo!C4412</f>
        <v>0</v>
      </c>
      <c r="F4408" s="75">
        <f t="shared" si="204"/>
        <v>-0.16017661518942936</v>
      </c>
      <c r="G4408" s="26">
        <f t="shared" si="205"/>
        <v>0</v>
      </c>
      <c r="H4408" s="26">
        <f t="shared" si="206"/>
        <v>0</v>
      </c>
    </row>
    <row r="4409" spans="1:8" x14ac:dyDescent="0.25">
      <c r="A4409" s="12">
        <f>Riesgo!C4413</f>
        <v>0</v>
      </c>
      <c r="F4409" s="75">
        <f t="shared" si="204"/>
        <v>-0.16017661518942936</v>
      </c>
      <c r="G4409" s="26">
        <f t="shared" si="205"/>
        <v>0</v>
      </c>
      <c r="H4409" s="26">
        <f t="shared" si="206"/>
        <v>0</v>
      </c>
    </row>
    <row r="4410" spans="1:8" x14ac:dyDescent="0.25">
      <c r="A4410" s="12">
        <f>Riesgo!C4414</f>
        <v>0</v>
      </c>
      <c r="F4410" s="75">
        <f t="shared" si="204"/>
        <v>-0.16017661518942936</v>
      </c>
      <c r="G4410" s="26">
        <f t="shared" si="205"/>
        <v>0</v>
      </c>
      <c r="H4410" s="26">
        <f t="shared" si="206"/>
        <v>0</v>
      </c>
    </row>
    <row r="4411" spans="1:8" x14ac:dyDescent="0.25">
      <c r="A4411" s="12">
        <f>Riesgo!C4415</f>
        <v>0</v>
      </c>
      <c r="F4411" s="75">
        <f t="shared" si="204"/>
        <v>-0.16017661518942936</v>
      </c>
      <c r="G4411" s="26">
        <f t="shared" si="205"/>
        <v>0</v>
      </c>
      <c r="H4411" s="26">
        <f t="shared" si="206"/>
        <v>0</v>
      </c>
    </row>
    <row r="4412" spans="1:8" x14ac:dyDescent="0.25">
      <c r="A4412" s="12">
        <f>Riesgo!C4416</f>
        <v>0</v>
      </c>
      <c r="F4412" s="75">
        <f t="shared" si="204"/>
        <v>-0.16017661518942936</v>
      </c>
      <c r="G4412" s="26">
        <f t="shared" si="205"/>
        <v>0</v>
      </c>
      <c r="H4412" s="26">
        <f t="shared" si="206"/>
        <v>0</v>
      </c>
    </row>
    <row r="4413" spans="1:8" x14ac:dyDescent="0.25">
      <c r="A4413" s="12">
        <f>Riesgo!C4417</f>
        <v>0.32377219884684533</v>
      </c>
      <c r="F4413" s="75">
        <f t="shared" si="204"/>
        <v>0.16359558365741597</v>
      </c>
      <c r="G4413" s="26">
        <f t="shared" si="205"/>
        <v>4.3783928558746932E-3</v>
      </c>
      <c r="H4413" s="26">
        <f t="shared" si="206"/>
        <v>7.1628573473828084E-4</v>
      </c>
    </row>
    <row r="4414" spans="1:8" x14ac:dyDescent="0.25">
      <c r="A4414" s="12">
        <f>Riesgo!C4418</f>
        <v>0</v>
      </c>
      <c r="F4414" s="75">
        <f t="shared" si="204"/>
        <v>-0.16017661518942936</v>
      </c>
      <c r="G4414" s="26">
        <f t="shared" si="205"/>
        <v>0</v>
      </c>
      <c r="H4414" s="26">
        <f t="shared" si="206"/>
        <v>0</v>
      </c>
    </row>
    <row r="4415" spans="1:8" x14ac:dyDescent="0.25">
      <c r="A4415" s="12">
        <f>Riesgo!C4419</f>
        <v>0</v>
      </c>
      <c r="F4415" s="75">
        <f t="shared" si="204"/>
        <v>-0.16017661518942936</v>
      </c>
      <c r="G4415" s="26">
        <f t="shared" si="205"/>
        <v>0</v>
      </c>
      <c r="H4415" s="26">
        <f t="shared" si="206"/>
        <v>0</v>
      </c>
    </row>
    <row r="4416" spans="1:8" x14ac:dyDescent="0.25">
      <c r="A4416" s="12">
        <f>Riesgo!C4420</f>
        <v>0.41451159671874671</v>
      </c>
      <c r="F4416" s="75">
        <f t="shared" si="204"/>
        <v>0.25433498152931733</v>
      </c>
      <c r="G4416" s="26">
        <f t="shared" si="205"/>
        <v>1.6451984548645705E-2</v>
      </c>
      <c r="H4416" s="26">
        <f t="shared" si="206"/>
        <v>4.1843151863004196E-3</v>
      </c>
    </row>
    <row r="4417" spans="1:8" x14ac:dyDescent="0.25">
      <c r="A4417" s="12">
        <f>Riesgo!C4421</f>
        <v>0</v>
      </c>
      <c r="F4417" s="75">
        <f t="shared" si="204"/>
        <v>-0.16017661518942936</v>
      </c>
      <c r="G4417" s="26">
        <f t="shared" si="205"/>
        <v>0</v>
      </c>
      <c r="H4417" s="26">
        <f t="shared" si="206"/>
        <v>0</v>
      </c>
    </row>
    <row r="4418" spans="1:8" x14ac:dyDescent="0.25">
      <c r="A4418" s="12">
        <f>Riesgo!C4422</f>
        <v>0</v>
      </c>
      <c r="F4418" s="75">
        <f t="shared" si="204"/>
        <v>-0.16017661518942936</v>
      </c>
      <c r="G4418" s="26">
        <f t="shared" si="205"/>
        <v>0</v>
      </c>
      <c r="H4418" s="26">
        <f t="shared" si="206"/>
        <v>0</v>
      </c>
    </row>
    <row r="4419" spans="1:8" x14ac:dyDescent="0.25">
      <c r="A4419" s="12">
        <f>Riesgo!C4423</f>
        <v>0</v>
      </c>
      <c r="F4419" s="75">
        <f t="shared" ref="F4419:F4482" si="207">A4419-$D$4</f>
        <v>-0.16017661518942936</v>
      </c>
      <c r="G4419" s="26">
        <f t="shared" ref="G4419:G4482" si="208">IF(A4419=0,0,(A4419-D$4)^3)</f>
        <v>0</v>
      </c>
      <c r="H4419" s="26">
        <f t="shared" ref="H4419:H4482" si="209">IF(A4419=0,0,(A4419-D$4)^4)</f>
        <v>0</v>
      </c>
    </row>
    <row r="4420" spans="1:8" x14ac:dyDescent="0.25">
      <c r="A4420" s="12">
        <f>Riesgo!C4424</f>
        <v>0</v>
      </c>
      <c r="F4420" s="75">
        <f t="shared" si="207"/>
        <v>-0.16017661518942936</v>
      </c>
      <c r="G4420" s="26">
        <f t="shared" si="208"/>
        <v>0</v>
      </c>
      <c r="H4420" s="26">
        <f t="shared" si="209"/>
        <v>0</v>
      </c>
    </row>
    <row r="4421" spans="1:8" x14ac:dyDescent="0.25">
      <c r="A4421" s="12">
        <f>Riesgo!C4425</f>
        <v>0.19858233414162252</v>
      </c>
      <c r="F4421" s="75">
        <f t="shared" si="207"/>
        <v>3.8405718952193163E-2</v>
      </c>
      <c r="G4421" s="26">
        <f t="shared" si="208"/>
        <v>5.6648406582403816E-5</v>
      </c>
      <c r="H4421" s="26">
        <f t="shared" si="209"/>
        <v>2.1756227822933701E-6</v>
      </c>
    </row>
    <row r="4422" spans="1:8" x14ac:dyDescent="0.25">
      <c r="A4422" s="12">
        <f>Riesgo!C4426</f>
        <v>0</v>
      </c>
      <c r="F4422" s="75">
        <f t="shared" si="207"/>
        <v>-0.16017661518942936</v>
      </c>
      <c r="G4422" s="26">
        <f t="shared" si="208"/>
        <v>0</v>
      </c>
      <c r="H4422" s="26">
        <f t="shared" si="209"/>
        <v>0</v>
      </c>
    </row>
    <row r="4423" spans="1:8" x14ac:dyDescent="0.25">
      <c r="A4423" s="12">
        <f>Riesgo!C4427</f>
        <v>0</v>
      </c>
      <c r="F4423" s="75">
        <f t="shared" si="207"/>
        <v>-0.16017661518942936</v>
      </c>
      <c r="G4423" s="26">
        <f t="shared" si="208"/>
        <v>0</v>
      </c>
      <c r="H4423" s="26">
        <f t="shared" si="209"/>
        <v>0</v>
      </c>
    </row>
    <row r="4424" spans="1:8" x14ac:dyDescent="0.25">
      <c r="A4424" s="12">
        <f>Riesgo!C4428</f>
        <v>0.35643204576574916</v>
      </c>
      <c r="F4424" s="75">
        <f t="shared" si="207"/>
        <v>0.19625543057631981</v>
      </c>
      <c r="G4424" s="26">
        <f t="shared" si="208"/>
        <v>7.5590122436554564E-3</v>
      </c>
      <c r="H4424" s="26">
        <f t="shared" si="209"/>
        <v>1.483497202610275E-3</v>
      </c>
    </row>
    <row r="4425" spans="1:8" x14ac:dyDescent="0.25">
      <c r="A4425" s="12">
        <f>Riesgo!C4429</f>
        <v>0</v>
      </c>
      <c r="F4425" s="75">
        <f t="shared" si="207"/>
        <v>-0.16017661518942936</v>
      </c>
      <c r="G4425" s="26">
        <f t="shared" si="208"/>
        <v>0</v>
      </c>
      <c r="H4425" s="26">
        <f t="shared" si="209"/>
        <v>0</v>
      </c>
    </row>
    <row r="4426" spans="1:8" x14ac:dyDescent="0.25">
      <c r="A4426" s="12">
        <f>Riesgo!C4430</f>
        <v>0</v>
      </c>
      <c r="F4426" s="75">
        <f t="shared" si="207"/>
        <v>-0.16017661518942936</v>
      </c>
      <c r="G4426" s="26">
        <f t="shared" si="208"/>
        <v>0</v>
      </c>
      <c r="H4426" s="26">
        <f t="shared" si="209"/>
        <v>0</v>
      </c>
    </row>
    <row r="4427" spans="1:8" x14ac:dyDescent="0.25">
      <c r="A4427" s="12">
        <f>Riesgo!C4431</f>
        <v>0</v>
      </c>
      <c r="F4427" s="75">
        <f t="shared" si="207"/>
        <v>-0.16017661518942936</v>
      </c>
      <c r="G4427" s="26">
        <f t="shared" si="208"/>
        <v>0</v>
      </c>
      <c r="H4427" s="26">
        <f t="shared" si="209"/>
        <v>0</v>
      </c>
    </row>
    <row r="4428" spans="1:8" x14ac:dyDescent="0.25">
      <c r="A4428" s="12">
        <f>Riesgo!C4432</f>
        <v>0</v>
      </c>
      <c r="F4428" s="75">
        <f t="shared" si="207"/>
        <v>-0.16017661518942936</v>
      </c>
      <c r="G4428" s="26">
        <f t="shared" si="208"/>
        <v>0</v>
      </c>
      <c r="H4428" s="26">
        <f t="shared" si="209"/>
        <v>0</v>
      </c>
    </row>
    <row r="4429" spans="1:8" x14ac:dyDescent="0.25">
      <c r="A4429" s="12">
        <f>Riesgo!C4433</f>
        <v>0.14500879625495966</v>
      </c>
      <c r="F4429" s="75">
        <f t="shared" si="207"/>
        <v>-1.5167818934469696E-2</v>
      </c>
      <c r="G4429" s="26">
        <f t="shared" si="208"/>
        <v>-3.4895498508488761E-6</v>
      </c>
      <c r="H4429" s="26">
        <f t="shared" si="209"/>
        <v>5.2928860300481489E-8</v>
      </c>
    </row>
    <row r="4430" spans="1:8" x14ac:dyDescent="0.25">
      <c r="A4430" s="12">
        <f>Riesgo!C4434</f>
        <v>0.55182583480693148</v>
      </c>
      <c r="F4430" s="75">
        <f t="shared" si="207"/>
        <v>0.3916492196175021</v>
      </c>
      <c r="G4430" s="26">
        <f t="shared" si="208"/>
        <v>6.0074725709876146E-2</v>
      </c>
      <c r="H4430" s="26">
        <f t="shared" si="209"/>
        <v>2.3528219443008484E-2</v>
      </c>
    </row>
    <row r="4431" spans="1:8" x14ac:dyDescent="0.25">
      <c r="A4431" s="12">
        <f>Riesgo!C4435</f>
        <v>0.39761236088229307</v>
      </c>
      <c r="F4431" s="75">
        <f t="shared" si="207"/>
        <v>0.23743574569286371</v>
      </c>
      <c r="G4431" s="26">
        <f t="shared" si="208"/>
        <v>1.3385614282837889E-2</v>
      </c>
      <c r="H4431" s="26">
        <f t="shared" si="209"/>
        <v>3.1782233088026614E-3</v>
      </c>
    </row>
    <row r="4432" spans="1:8" x14ac:dyDescent="0.25">
      <c r="A4432" s="12">
        <f>Riesgo!C4436</f>
        <v>0.10901246459604497</v>
      </c>
      <c r="F4432" s="75">
        <f t="shared" si="207"/>
        <v>-5.1164150593384389E-2</v>
      </c>
      <c r="G4432" s="26">
        <f t="shared" si="208"/>
        <v>-1.3393599415213283E-4</v>
      </c>
      <c r="H4432" s="26">
        <f t="shared" si="209"/>
        <v>6.8527213746743749E-6</v>
      </c>
    </row>
    <row r="4433" spans="1:8" x14ac:dyDescent="0.25">
      <c r="A4433" s="12">
        <f>Riesgo!C4437</f>
        <v>0</v>
      </c>
      <c r="F4433" s="75">
        <f t="shared" si="207"/>
        <v>-0.16017661518942936</v>
      </c>
      <c r="G4433" s="26">
        <f t="shared" si="208"/>
        <v>0</v>
      </c>
      <c r="H4433" s="26">
        <f t="shared" si="209"/>
        <v>0</v>
      </c>
    </row>
    <row r="4434" spans="1:8" x14ac:dyDescent="0.25">
      <c r="A4434" s="12">
        <f>Riesgo!C4438</f>
        <v>0.34398558420047443</v>
      </c>
      <c r="F4434" s="75">
        <f t="shared" si="207"/>
        <v>0.18380896901104507</v>
      </c>
      <c r="G4434" s="26">
        <f t="shared" si="208"/>
        <v>6.2101215015895475E-3</v>
      </c>
      <c r="H4434" s="26">
        <f t="shared" si="209"/>
        <v>1.1414760306404977E-3</v>
      </c>
    </row>
    <row r="4435" spans="1:8" x14ac:dyDescent="0.25">
      <c r="A4435" s="12">
        <f>Riesgo!C4439</f>
        <v>4.8488464251810609E-2</v>
      </c>
      <c r="F4435" s="75">
        <f t="shared" si="207"/>
        <v>-0.11168815093761875</v>
      </c>
      <c r="G4435" s="26">
        <f t="shared" si="208"/>
        <v>-1.3932251417026679E-3</v>
      </c>
      <c r="H4435" s="26">
        <f t="shared" si="209"/>
        <v>1.5560673991657284E-4</v>
      </c>
    </row>
    <row r="4436" spans="1:8" x14ac:dyDescent="0.25">
      <c r="A4436" s="12">
        <f>Riesgo!C4440</f>
        <v>0.35955338000771475</v>
      </c>
      <c r="F4436" s="75">
        <f t="shared" si="207"/>
        <v>0.1993767648182854</v>
      </c>
      <c r="G4436" s="26">
        <f t="shared" si="208"/>
        <v>7.9254445893709707E-3</v>
      </c>
      <c r="H4436" s="26">
        <f t="shared" si="209"/>
        <v>1.5801495019753687E-3</v>
      </c>
    </row>
    <row r="4437" spans="1:8" x14ac:dyDescent="0.25">
      <c r="A4437" s="12">
        <f>Riesgo!C4441</f>
        <v>0</v>
      </c>
      <c r="F4437" s="75">
        <f t="shared" si="207"/>
        <v>-0.16017661518942936</v>
      </c>
      <c r="G4437" s="26">
        <f t="shared" si="208"/>
        <v>0</v>
      </c>
      <c r="H4437" s="26">
        <f t="shared" si="209"/>
        <v>0</v>
      </c>
    </row>
    <row r="4438" spans="1:8" x14ac:dyDescent="0.25">
      <c r="A4438" s="12">
        <f>Riesgo!C4442</f>
        <v>0</v>
      </c>
      <c r="F4438" s="75">
        <f t="shared" si="207"/>
        <v>-0.16017661518942936</v>
      </c>
      <c r="G4438" s="26">
        <f t="shared" si="208"/>
        <v>0</v>
      </c>
      <c r="H4438" s="26">
        <f t="shared" si="209"/>
        <v>0</v>
      </c>
    </row>
    <row r="4439" spans="1:8" x14ac:dyDescent="0.25">
      <c r="A4439" s="12">
        <f>Riesgo!C4443</f>
        <v>0</v>
      </c>
      <c r="F4439" s="75">
        <f t="shared" si="207"/>
        <v>-0.16017661518942936</v>
      </c>
      <c r="G4439" s="26">
        <f t="shared" si="208"/>
        <v>0</v>
      </c>
      <c r="H4439" s="26">
        <f t="shared" si="209"/>
        <v>0</v>
      </c>
    </row>
    <row r="4440" spans="1:8" x14ac:dyDescent="0.25">
      <c r="A4440" s="12">
        <f>Riesgo!C4444</f>
        <v>0.40720968998333951</v>
      </c>
      <c r="F4440" s="75">
        <f t="shared" si="207"/>
        <v>0.24703307479391015</v>
      </c>
      <c r="G4440" s="26">
        <f t="shared" si="208"/>
        <v>1.5075277390952191E-2</v>
      </c>
      <c r="H4440" s="26">
        <f t="shared" si="209"/>
        <v>3.7240921272580353E-3</v>
      </c>
    </row>
    <row r="4441" spans="1:8" x14ac:dyDescent="0.25">
      <c r="A4441" s="12">
        <f>Riesgo!C4445</f>
        <v>0</v>
      </c>
      <c r="F4441" s="75">
        <f t="shared" si="207"/>
        <v>-0.16017661518942936</v>
      </c>
      <c r="G4441" s="26">
        <f t="shared" si="208"/>
        <v>0</v>
      </c>
      <c r="H4441" s="26">
        <f t="shared" si="209"/>
        <v>0</v>
      </c>
    </row>
    <row r="4442" spans="1:8" x14ac:dyDescent="0.25">
      <c r="A4442" s="12">
        <f>Riesgo!C4446</f>
        <v>0.44778745954414867</v>
      </c>
      <c r="F4442" s="75">
        <f t="shared" si="207"/>
        <v>0.28761084435471929</v>
      </c>
      <c r="G4442" s="26">
        <f t="shared" si="208"/>
        <v>2.37911684095274E-2</v>
      </c>
      <c r="H4442" s="26">
        <f t="shared" si="209"/>
        <v>6.8425980344494998E-3</v>
      </c>
    </row>
    <row r="4443" spans="1:8" x14ac:dyDescent="0.25">
      <c r="A4443" s="12">
        <f>Riesgo!C4447</f>
        <v>0.10264358459924904</v>
      </c>
      <c r="F4443" s="75">
        <f t="shared" si="207"/>
        <v>-5.753303059018032E-2</v>
      </c>
      <c r="G4443" s="26">
        <f t="shared" si="208"/>
        <v>-1.9043718540331871E-4</v>
      </c>
      <c r="H4443" s="26">
        <f t="shared" si="209"/>
        <v>1.0956428413316974E-5</v>
      </c>
    </row>
    <row r="4444" spans="1:8" x14ac:dyDescent="0.25">
      <c r="A4444" s="12">
        <f>Riesgo!C4448</f>
        <v>0</v>
      </c>
      <c r="F4444" s="75">
        <f t="shared" si="207"/>
        <v>-0.16017661518942936</v>
      </c>
      <c r="G4444" s="26">
        <f t="shared" si="208"/>
        <v>0</v>
      </c>
      <c r="H4444" s="26">
        <f t="shared" si="209"/>
        <v>0</v>
      </c>
    </row>
    <row r="4445" spans="1:8" x14ac:dyDescent="0.25">
      <c r="A4445" s="12">
        <f>Riesgo!C4449</f>
        <v>0</v>
      </c>
      <c r="F4445" s="75">
        <f t="shared" si="207"/>
        <v>-0.16017661518942936</v>
      </c>
      <c r="G4445" s="26">
        <f t="shared" si="208"/>
        <v>0</v>
      </c>
      <c r="H4445" s="26">
        <f t="shared" si="209"/>
        <v>0</v>
      </c>
    </row>
    <row r="4446" spans="1:8" x14ac:dyDescent="0.25">
      <c r="A4446" s="12">
        <f>Riesgo!C4450</f>
        <v>0</v>
      </c>
      <c r="F4446" s="75">
        <f t="shared" si="207"/>
        <v>-0.16017661518942936</v>
      </c>
      <c r="G4446" s="26">
        <f t="shared" si="208"/>
        <v>0</v>
      </c>
      <c r="H4446" s="26">
        <f t="shared" si="209"/>
        <v>0</v>
      </c>
    </row>
    <row r="4447" spans="1:8" x14ac:dyDescent="0.25">
      <c r="A4447" s="12">
        <f>Riesgo!C4451</f>
        <v>0.3448488192004715</v>
      </c>
      <c r="F4447" s="75">
        <f t="shared" si="207"/>
        <v>0.18467220401104215</v>
      </c>
      <c r="G4447" s="26">
        <f t="shared" si="208"/>
        <v>6.2980281464787638E-3</v>
      </c>
      <c r="H4447" s="26">
        <f t="shared" si="209"/>
        <v>1.163070738733812E-3</v>
      </c>
    </row>
    <row r="4448" spans="1:8" x14ac:dyDescent="0.25">
      <c r="A4448" s="12">
        <f>Riesgo!C4452</f>
        <v>0</v>
      </c>
      <c r="F4448" s="75">
        <f t="shared" si="207"/>
        <v>-0.16017661518942936</v>
      </c>
      <c r="G4448" s="26">
        <f t="shared" si="208"/>
        <v>0</v>
      </c>
      <c r="H4448" s="26">
        <f t="shared" si="209"/>
        <v>0</v>
      </c>
    </row>
    <row r="4449" spans="1:8" x14ac:dyDescent="0.25">
      <c r="A4449" s="12">
        <f>Riesgo!C4453</f>
        <v>0</v>
      </c>
      <c r="F4449" s="75">
        <f t="shared" si="207"/>
        <v>-0.16017661518942936</v>
      </c>
      <c r="G4449" s="26">
        <f t="shared" si="208"/>
        <v>0</v>
      </c>
      <c r="H4449" s="26">
        <f t="shared" si="209"/>
        <v>0</v>
      </c>
    </row>
    <row r="4450" spans="1:8" x14ac:dyDescent="0.25">
      <c r="A4450" s="12">
        <f>Riesgo!C4454</f>
        <v>0</v>
      </c>
      <c r="F4450" s="75">
        <f t="shared" si="207"/>
        <v>-0.16017661518942936</v>
      </c>
      <c r="G4450" s="26">
        <f t="shared" si="208"/>
        <v>0</v>
      </c>
      <c r="H4450" s="26">
        <f t="shared" si="209"/>
        <v>0</v>
      </c>
    </row>
    <row r="4451" spans="1:8" x14ac:dyDescent="0.25">
      <c r="A4451" s="12">
        <f>Riesgo!C4455</f>
        <v>0</v>
      </c>
      <c r="F4451" s="75">
        <f t="shared" si="207"/>
        <v>-0.16017661518942936</v>
      </c>
      <c r="G4451" s="26">
        <f t="shared" si="208"/>
        <v>0</v>
      </c>
      <c r="H4451" s="26">
        <f t="shared" si="209"/>
        <v>0</v>
      </c>
    </row>
    <row r="4452" spans="1:8" x14ac:dyDescent="0.25">
      <c r="A4452" s="12">
        <f>Riesgo!C4456</f>
        <v>0</v>
      </c>
      <c r="F4452" s="75">
        <f t="shared" si="207"/>
        <v>-0.16017661518942936</v>
      </c>
      <c r="G4452" s="26">
        <f t="shared" si="208"/>
        <v>0</v>
      </c>
      <c r="H4452" s="26">
        <f t="shared" si="209"/>
        <v>0</v>
      </c>
    </row>
    <row r="4453" spans="1:8" x14ac:dyDescent="0.25">
      <c r="A4453" s="12">
        <f>Riesgo!C4457</f>
        <v>0</v>
      </c>
      <c r="F4453" s="75">
        <f t="shared" si="207"/>
        <v>-0.16017661518942936</v>
      </c>
      <c r="G4453" s="26">
        <f t="shared" si="208"/>
        <v>0</v>
      </c>
      <c r="H4453" s="26">
        <f t="shared" si="209"/>
        <v>0</v>
      </c>
    </row>
    <row r="4454" spans="1:8" x14ac:dyDescent="0.25">
      <c r="A4454" s="12">
        <f>Riesgo!C4458</f>
        <v>0.42213136590944489</v>
      </c>
      <c r="F4454" s="75">
        <f t="shared" si="207"/>
        <v>0.26195475072001551</v>
      </c>
      <c r="G4454" s="26">
        <f t="shared" si="208"/>
        <v>1.7975411334514496E-2</v>
      </c>
      <c r="H4454" s="26">
        <f t="shared" si="209"/>
        <v>4.7087443952224866E-3</v>
      </c>
    </row>
    <row r="4455" spans="1:8" x14ac:dyDescent="0.25">
      <c r="A4455" s="12">
        <f>Riesgo!C4459</f>
        <v>0.16720648027355006</v>
      </c>
      <c r="F4455" s="75">
        <f t="shared" si="207"/>
        <v>7.0298650841207067E-3</v>
      </c>
      <c r="G4455" s="26">
        <f t="shared" si="208"/>
        <v>3.4740892439134704E-7</v>
      </c>
      <c r="H4455" s="26">
        <f t="shared" si="209"/>
        <v>2.442237867490661E-9</v>
      </c>
    </row>
    <row r="4456" spans="1:8" x14ac:dyDescent="0.25">
      <c r="A4456" s="12">
        <f>Riesgo!C4460</f>
        <v>0</v>
      </c>
      <c r="F4456" s="75">
        <f t="shared" si="207"/>
        <v>-0.16017661518942936</v>
      </c>
      <c r="G4456" s="26">
        <f t="shared" si="208"/>
        <v>0</v>
      </c>
      <c r="H4456" s="26">
        <f t="shared" si="209"/>
        <v>0</v>
      </c>
    </row>
    <row r="4457" spans="1:8" x14ac:dyDescent="0.25">
      <c r="A4457" s="12">
        <f>Riesgo!C4461</f>
        <v>0.89842573154859451</v>
      </c>
      <c r="F4457" s="75">
        <f t="shared" si="207"/>
        <v>0.73824911635916513</v>
      </c>
      <c r="G4457" s="26">
        <f t="shared" si="208"/>
        <v>0.40235444860496167</v>
      </c>
      <c r="H4457" s="26">
        <f t="shared" si="209"/>
        <v>0.29703781614579206</v>
      </c>
    </row>
    <row r="4458" spans="1:8" x14ac:dyDescent="0.25">
      <c r="A4458" s="12">
        <f>Riesgo!C4462</f>
        <v>0.43454993617272142</v>
      </c>
      <c r="F4458" s="75">
        <f t="shared" si="207"/>
        <v>0.27437332098329204</v>
      </c>
      <c r="G4458" s="26">
        <f t="shared" si="208"/>
        <v>2.0655020951407602E-2</v>
      </c>
      <c r="H4458" s="26">
        <f t="shared" si="209"/>
        <v>5.6671866934171799E-3</v>
      </c>
    </row>
    <row r="4459" spans="1:8" x14ac:dyDescent="0.25">
      <c r="A4459" s="12">
        <f>Riesgo!C4463</f>
        <v>0.245554453334696</v>
      </c>
      <c r="F4459" s="75">
        <f t="shared" si="207"/>
        <v>8.5377838145266643E-2</v>
      </c>
      <c r="G4459" s="26">
        <f t="shared" si="208"/>
        <v>6.2235109996378155E-4</v>
      </c>
      <c r="H4459" s="26">
        <f t="shared" si="209"/>
        <v>5.3134991482236403E-5</v>
      </c>
    </row>
    <row r="4460" spans="1:8" x14ac:dyDescent="0.25">
      <c r="A4460" s="12">
        <f>Riesgo!C4464</f>
        <v>0</v>
      </c>
      <c r="F4460" s="75">
        <f t="shared" si="207"/>
        <v>-0.16017661518942936</v>
      </c>
      <c r="G4460" s="26">
        <f t="shared" si="208"/>
        <v>0</v>
      </c>
      <c r="H4460" s="26">
        <f t="shared" si="209"/>
        <v>0</v>
      </c>
    </row>
    <row r="4461" spans="1:8" x14ac:dyDescent="0.25">
      <c r="A4461" s="12">
        <f>Riesgo!C4465</f>
        <v>0</v>
      </c>
      <c r="F4461" s="75">
        <f t="shared" si="207"/>
        <v>-0.16017661518942936</v>
      </c>
      <c r="G4461" s="26">
        <f t="shared" si="208"/>
        <v>0</v>
      </c>
      <c r="H4461" s="26">
        <f t="shared" si="209"/>
        <v>0</v>
      </c>
    </row>
    <row r="4462" spans="1:8" x14ac:dyDescent="0.25">
      <c r="A4462" s="12">
        <f>Riesgo!C4466</f>
        <v>0.53562261115002907</v>
      </c>
      <c r="F4462" s="75">
        <f t="shared" si="207"/>
        <v>0.37544599596059969</v>
      </c>
      <c r="G4462" s="26">
        <f t="shared" si="208"/>
        <v>5.2922753411038595E-2</v>
      </c>
      <c r="H4462" s="26">
        <f t="shared" si="209"/>
        <v>1.9869635863384607E-2</v>
      </c>
    </row>
    <row r="4463" spans="1:8" x14ac:dyDescent="0.25">
      <c r="A4463" s="12">
        <f>Riesgo!C4467</f>
        <v>0</v>
      </c>
      <c r="F4463" s="75">
        <f t="shared" si="207"/>
        <v>-0.16017661518942936</v>
      </c>
      <c r="G4463" s="26">
        <f t="shared" si="208"/>
        <v>0</v>
      </c>
      <c r="H4463" s="26">
        <f t="shared" si="209"/>
        <v>0</v>
      </c>
    </row>
    <row r="4464" spans="1:8" x14ac:dyDescent="0.25">
      <c r="A4464" s="12">
        <f>Riesgo!C4468</f>
        <v>0.33264112156053494</v>
      </c>
      <c r="F4464" s="75">
        <f t="shared" si="207"/>
        <v>0.17246450637110558</v>
      </c>
      <c r="G4464" s="26">
        <f t="shared" si="208"/>
        <v>5.1297853050162228E-3</v>
      </c>
      <c r="H4464" s="26">
        <f t="shared" si="209"/>
        <v>8.8470589041937415E-4</v>
      </c>
    </row>
    <row r="4465" spans="1:8" x14ac:dyDescent="0.25">
      <c r="A4465" s="12">
        <f>Riesgo!C4469</f>
        <v>1</v>
      </c>
      <c r="F4465" s="75">
        <f t="shared" si="207"/>
        <v>0.83982338481057062</v>
      </c>
      <c r="G4465" s="26">
        <f t="shared" si="208"/>
        <v>0.59233021956767806</v>
      </c>
      <c r="H4465" s="26">
        <f t="shared" si="209"/>
        <v>0.49745276992291593</v>
      </c>
    </row>
    <row r="4466" spans="1:8" x14ac:dyDescent="0.25">
      <c r="A4466" s="12">
        <f>Riesgo!C4470</f>
        <v>0.81953802451983304</v>
      </c>
      <c r="F4466" s="75">
        <f t="shared" si="207"/>
        <v>0.65936140933040366</v>
      </c>
      <c r="G4466" s="26">
        <f t="shared" si="208"/>
        <v>0.28666229689268119</v>
      </c>
      <c r="H4466" s="26">
        <f t="shared" si="209"/>
        <v>0.1890140560810489</v>
      </c>
    </row>
    <row r="4467" spans="1:8" x14ac:dyDescent="0.25">
      <c r="A4467" s="12">
        <f>Riesgo!C4471</f>
        <v>0</v>
      </c>
      <c r="F4467" s="75">
        <f t="shared" si="207"/>
        <v>-0.16017661518942936</v>
      </c>
      <c r="G4467" s="26">
        <f t="shared" si="208"/>
        <v>0</v>
      </c>
      <c r="H4467" s="26">
        <f t="shared" si="209"/>
        <v>0</v>
      </c>
    </row>
    <row r="4468" spans="1:8" x14ac:dyDescent="0.25">
      <c r="A4468" s="12">
        <f>Riesgo!C4472</f>
        <v>0</v>
      </c>
      <c r="F4468" s="75">
        <f t="shared" si="207"/>
        <v>-0.16017661518942936</v>
      </c>
      <c r="G4468" s="26">
        <f t="shared" si="208"/>
        <v>0</v>
      </c>
      <c r="H4468" s="26">
        <f t="shared" si="209"/>
        <v>0</v>
      </c>
    </row>
    <row r="4469" spans="1:8" x14ac:dyDescent="0.25">
      <c r="A4469" s="12">
        <f>Riesgo!C4473</f>
        <v>0</v>
      </c>
      <c r="F4469" s="75">
        <f t="shared" si="207"/>
        <v>-0.16017661518942936</v>
      </c>
      <c r="G4469" s="26">
        <f t="shared" si="208"/>
        <v>0</v>
      </c>
      <c r="H4469" s="26">
        <f t="shared" si="209"/>
        <v>0</v>
      </c>
    </row>
    <row r="4470" spans="1:8" x14ac:dyDescent="0.25">
      <c r="A4470" s="12">
        <f>Riesgo!C4474</f>
        <v>0.14181859988410347</v>
      </c>
      <c r="F4470" s="75">
        <f t="shared" si="207"/>
        <v>-1.8358015305325881E-2</v>
      </c>
      <c r="G4470" s="26">
        <f t="shared" si="208"/>
        <v>-6.186958213151553E-6</v>
      </c>
      <c r="H4470" s="26">
        <f t="shared" si="209"/>
        <v>1.1358027357044788E-7</v>
      </c>
    </row>
    <row r="4471" spans="1:8" x14ac:dyDescent="0.25">
      <c r="A4471" s="12">
        <f>Riesgo!C4475</f>
        <v>0</v>
      </c>
      <c r="F4471" s="75">
        <f t="shared" si="207"/>
        <v>-0.16017661518942936</v>
      </c>
      <c r="G4471" s="26">
        <f t="shared" si="208"/>
        <v>0</v>
      </c>
      <c r="H4471" s="26">
        <f t="shared" si="209"/>
        <v>0</v>
      </c>
    </row>
    <row r="4472" spans="1:8" x14ac:dyDescent="0.25">
      <c r="A4472" s="12">
        <f>Riesgo!C4476</f>
        <v>0</v>
      </c>
      <c r="F4472" s="75">
        <f t="shared" si="207"/>
        <v>-0.16017661518942936</v>
      </c>
      <c r="G4472" s="26">
        <f t="shared" si="208"/>
        <v>0</v>
      </c>
      <c r="H4472" s="26">
        <f t="shared" si="209"/>
        <v>0</v>
      </c>
    </row>
    <row r="4473" spans="1:8" x14ac:dyDescent="0.25">
      <c r="A4473" s="12">
        <f>Riesgo!C4477</f>
        <v>0.19340622047190362</v>
      </c>
      <c r="F4473" s="75">
        <f t="shared" si="207"/>
        <v>3.3229605282474262E-2</v>
      </c>
      <c r="G4473" s="26">
        <f t="shared" si="208"/>
        <v>3.6692351702297447E-5</v>
      </c>
      <c r="H4473" s="26">
        <f t="shared" si="209"/>
        <v>1.2192723639530668E-6</v>
      </c>
    </row>
    <row r="4474" spans="1:8" x14ac:dyDescent="0.25">
      <c r="A4474" s="12">
        <f>Riesgo!C4478</f>
        <v>0</v>
      </c>
      <c r="F4474" s="75">
        <f t="shared" si="207"/>
        <v>-0.16017661518942936</v>
      </c>
      <c r="G4474" s="26">
        <f t="shared" si="208"/>
        <v>0</v>
      </c>
      <c r="H4474" s="26">
        <f t="shared" si="209"/>
        <v>0</v>
      </c>
    </row>
    <row r="4475" spans="1:8" x14ac:dyDescent="0.25">
      <c r="A4475" s="12">
        <f>Riesgo!C4479</f>
        <v>0.25078618013815557</v>
      </c>
      <c r="F4475" s="75">
        <f t="shared" si="207"/>
        <v>9.0609564948726212E-2</v>
      </c>
      <c r="G4475" s="26">
        <f t="shared" si="208"/>
        <v>7.4391297849495867E-4</v>
      </c>
      <c r="H4475" s="26">
        <f t="shared" si="209"/>
        <v>6.7405631341139316E-5</v>
      </c>
    </row>
    <row r="4476" spans="1:8" x14ac:dyDescent="0.25">
      <c r="A4476" s="12">
        <f>Riesgo!C4480</f>
        <v>0</v>
      </c>
      <c r="F4476" s="75">
        <f t="shared" si="207"/>
        <v>-0.16017661518942936</v>
      </c>
      <c r="G4476" s="26">
        <f t="shared" si="208"/>
        <v>0</v>
      </c>
      <c r="H4476" s="26">
        <f t="shared" si="209"/>
        <v>0</v>
      </c>
    </row>
    <row r="4477" spans="1:8" x14ac:dyDescent="0.25">
      <c r="A4477" s="12">
        <f>Riesgo!C4481</f>
        <v>6.1905182660519774E-2</v>
      </c>
      <c r="F4477" s="75">
        <f t="shared" si="207"/>
        <v>-9.8271432528909575E-2</v>
      </c>
      <c r="G4477" s="26">
        <f t="shared" si="208"/>
        <v>-9.4903419465252041E-4</v>
      </c>
      <c r="H4477" s="26">
        <f t="shared" si="209"/>
        <v>9.3262949827423191E-5</v>
      </c>
    </row>
    <row r="4478" spans="1:8" x14ac:dyDescent="0.25">
      <c r="A4478" s="12">
        <f>Riesgo!C4482</f>
        <v>0</v>
      </c>
      <c r="F4478" s="75">
        <f t="shared" si="207"/>
        <v>-0.16017661518942936</v>
      </c>
      <c r="G4478" s="26">
        <f t="shared" si="208"/>
        <v>0</v>
      </c>
      <c r="H4478" s="26">
        <f t="shared" si="209"/>
        <v>0</v>
      </c>
    </row>
    <row r="4479" spans="1:8" x14ac:dyDescent="0.25">
      <c r="A4479" s="12">
        <f>Riesgo!C4483</f>
        <v>5.356614890713958E-2</v>
      </c>
      <c r="F4479" s="75">
        <f t="shared" si="207"/>
        <v>-0.10661046628228978</v>
      </c>
      <c r="G4479" s="26">
        <f t="shared" si="208"/>
        <v>-1.2117123337133493E-3</v>
      </c>
      <c r="H4479" s="26">
        <f t="shared" si="209"/>
        <v>1.2918121689718169E-4</v>
      </c>
    </row>
    <row r="4480" spans="1:8" x14ac:dyDescent="0.25">
      <c r="A4480" s="12">
        <f>Riesgo!C4484</f>
        <v>0</v>
      </c>
      <c r="F4480" s="75">
        <f t="shared" si="207"/>
        <v>-0.16017661518942936</v>
      </c>
      <c r="G4480" s="26">
        <f t="shared" si="208"/>
        <v>0</v>
      </c>
      <c r="H4480" s="26">
        <f t="shared" si="209"/>
        <v>0</v>
      </c>
    </row>
    <row r="4481" spans="1:8" x14ac:dyDescent="0.25">
      <c r="A4481" s="12">
        <f>Riesgo!C4485</f>
        <v>0.31959005256818879</v>
      </c>
      <c r="F4481" s="75">
        <f t="shared" si="207"/>
        <v>0.15941343737875943</v>
      </c>
      <c r="G4481" s="26">
        <f t="shared" si="208"/>
        <v>4.0511169356186516E-3</v>
      </c>
      <c r="H4481" s="26">
        <f t="shared" si="209"/>
        <v>6.4580247593027567E-4</v>
      </c>
    </row>
    <row r="4482" spans="1:8" x14ac:dyDescent="0.25">
      <c r="A4482" s="12">
        <f>Riesgo!C4486</f>
        <v>1</v>
      </c>
      <c r="F4482" s="75">
        <f t="shared" si="207"/>
        <v>0.83982338481057062</v>
      </c>
      <c r="G4482" s="26">
        <f t="shared" si="208"/>
        <v>0.59233021956767806</v>
      </c>
      <c r="H4482" s="26">
        <f t="shared" si="209"/>
        <v>0.49745276992291593</v>
      </c>
    </row>
    <row r="4483" spans="1:8" x14ac:dyDescent="0.25">
      <c r="A4483" s="12">
        <f>Riesgo!C4487</f>
        <v>1.7174300954549485E-2</v>
      </c>
      <c r="F4483" s="75">
        <f t="shared" ref="F4483:F4546" si="210">A4483-$D$4</f>
        <v>-0.14300231423487986</v>
      </c>
      <c r="G4483" s="26">
        <f t="shared" ref="G4483:G4546" si="211">IF(A4483=0,0,(A4483-D$4)^3)</f>
        <v>-2.9243489736647749E-3</v>
      </c>
      <c r="H4483" s="26">
        <f t="shared" ref="H4483:H4546" si="212">IF(A4483=0,0,(A4483-D$4)^4)</f>
        <v>4.181886708644585E-4</v>
      </c>
    </row>
    <row r="4484" spans="1:8" x14ac:dyDescent="0.25">
      <c r="A4484" s="12">
        <f>Riesgo!C4488</f>
        <v>0</v>
      </c>
      <c r="F4484" s="75">
        <f t="shared" si="210"/>
        <v>-0.16017661518942936</v>
      </c>
      <c r="G4484" s="26">
        <f t="shared" si="211"/>
        <v>0</v>
      </c>
      <c r="H4484" s="26">
        <f t="shared" si="212"/>
        <v>0</v>
      </c>
    </row>
    <row r="4485" spans="1:8" x14ac:dyDescent="0.25">
      <c r="A4485" s="12">
        <f>Riesgo!C4489</f>
        <v>0.16757711821593413</v>
      </c>
      <c r="F4485" s="75">
        <f t="shared" si="210"/>
        <v>7.4005030265047733E-3</v>
      </c>
      <c r="G4485" s="26">
        <f t="shared" si="211"/>
        <v>4.0530664281172323E-7</v>
      </c>
      <c r="H4485" s="26">
        <f t="shared" si="212"/>
        <v>2.9994730367906468E-9</v>
      </c>
    </row>
    <row r="4486" spans="1:8" x14ac:dyDescent="0.25">
      <c r="A4486" s="12">
        <f>Riesgo!C4490</f>
        <v>0</v>
      </c>
      <c r="F4486" s="75">
        <f t="shared" si="210"/>
        <v>-0.16017661518942936</v>
      </c>
      <c r="G4486" s="26">
        <f t="shared" si="211"/>
        <v>0</v>
      </c>
      <c r="H4486" s="26">
        <f t="shared" si="212"/>
        <v>0</v>
      </c>
    </row>
    <row r="4487" spans="1:8" x14ac:dyDescent="0.25">
      <c r="A4487" s="12">
        <f>Riesgo!C4491</f>
        <v>7.6071641687679312E-2</v>
      </c>
      <c r="F4487" s="75">
        <f t="shared" si="210"/>
        <v>-8.4104973501750044E-2</v>
      </c>
      <c r="G4487" s="26">
        <f t="shared" si="211"/>
        <v>-5.9492885713968323E-4</v>
      </c>
      <c r="H4487" s="26">
        <f t="shared" si="212"/>
        <v>5.0036475765159494E-5</v>
      </c>
    </row>
    <row r="4488" spans="1:8" x14ac:dyDescent="0.25">
      <c r="A4488" s="12">
        <f>Riesgo!C4492</f>
        <v>0</v>
      </c>
      <c r="F4488" s="75">
        <f t="shared" si="210"/>
        <v>-0.16017661518942936</v>
      </c>
      <c r="G4488" s="26">
        <f t="shared" si="211"/>
        <v>0</v>
      </c>
      <c r="H4488" s="26">
        <f t="shared" si="212"/>
        <v>0</v>
      </c>
    </row>
    <row r="4489" spans="1:8" x14ac:dyDescent="0.25">
      <c r="A4489" s="12">
        <f>Riesgo!C4493</f>
        <v>0</v>
      </c>
      <c r="F4489" s="75">
        <f t="shared" si="210"/>
        <v>-0.16017661518942936</v>
      </c>
      <c r="G4489" s="26">
        <f t="shared" si="211"/>
        <v>0</v>
      </c>
      <c r="H4489" s="26">
        <f t="shared" si="212"/>
        <v>0</v>
      </c>
    </row>
    <row r="4490" spans="1:8" x14ac:dyDescent="0.25">
      <c r="A4490" s="12">
        <f>Riesgo!C4494</f>
        <v>0.27418538261866032</v>
      </c>
      <c r="F4490" s="75">
        <f t="shared" si="210"/>
        <v>0.11400876742923097</v>
      </c>
      <c r="G4490" s="26">
        <f t="shared" si="211"/>
        <v>1.4818858508203235E-3</v>
      </c>
      <c r="H4490" s="26">
        <f t="shared" si="212"/>
        <v>1.6894797932284232E-4</v>
      </c>
    </row>
    <row r="4491" spans="1:8" x14ac:dyDescent="0.25">
      <c r="A4491" s="12">
        <f>Riesgo!C4495</f>
        <v>0.3892740639244342</v>
      </c>
      <c r="F4491" s="75">
        <f t="shared" si="210"/>
        <v>0.22909744873500484</v>
      </c>
      <c r="G4491" s="26">
        <f t="shared" si="211"/>
        <v>1.2024326452190405E-2</v>
      </c>
      <c r="H4491" s="26">
        <f t="shared" si="212"/>
        <v>2.7547425129536541E-3</v>
      </c>
    </row>
    <row r="4492" spans="1:8" x14ac:dyDescent="0.25">
      <c r="A4492" s="12">
        <f>Riesgo!C4496</f>
        <v>0.28358228618769016</v>
      </c>
      <c r="F4492" s="75">
        <f t="shared" si="210"/>
        <v>0.1234056709982608</v>
      </c>
      <c r="G4492" s="26">
        <f t="shared" si="211"/>
        <v>1.879339982304725E-3</v>
      </c>
      <c r="H4492" s="26">
        <f t="shared" si="212"/>
        <v>2.3192121155017417E-4</v>
      </c>
    </row>
    <row r="4493" spans="1:8" x14ac:dyDescent="0.25">
      <c r="A4493" s="12">
        <f>Riesgo!C4497</f>
        <v>0.23074647757358993</v>
      </c>
      <c r="F4493" s="75">
        <f t="shared" si="210"/>
        <v>7.0569862384160575E-2</v>
      </c>
      <c r="G4493" s="26">
        <f t="shared" si="211"/>
        <v>3.5144535816480373E-4</v>
      </c>
      <c r="H4493" s="26">
        <f t="shared" si="212"/>
        <v>2.4801450561242224E-5</v>
      </c>
    </row>
    <row r="4494" spans="1:8" x14ac:dyDescent="0.25">
      <c r="A4494" s="12">
        <f>Riesgo!C4498</f>
        <v>0.33533288187572907</v>
      </c>
      <c r="F4494" s="75">
        <f t="shared" si="210"/>
        <v>0.17515626668629972</v>
      </c>
      <c r="G4494" s="26">
        <f t="shared" si="211"/>
        <v>5.3737448257402606E-3</v>
      </c>
      <c r="H4494" s="26">
        <f t="shared" si="212"/>
        <v>9.4124508180148437E-4</v>
      </c>
    </row>
    <row r="4495" spans="1:8" x14ac:dyDescent="0.25">
      <c r="A4495" s="12">
        <f>Riesgo!C4499</f>
        <v>0</v>
      </c>
      <c r="F4495" s="75">
        <f t="shared" si="210"/>
        <v>-0.16017661518942936</v>
      </c>
      <c r="G4495" s="26">
        <f t="shared" si="211"/>
        <v>0</v>
      </c>
      <c r="H4495" s="26">
        <f t="shared" si="212"/>
        <v>0</v>
      </c>
    </row>
    <row r="4496" spans="1:8" x14ac:dyDescent="0.25">
      <c r="A4496" s="12">
        <f>Riesgo!C4500</f>
        <v>0</v>
      </c>
      <c r="F4496" s="75">
        <f t="shared" si="210"/>
        <v>-0.16017661518942936</v>
      </c>
      <c r="G4496" s="26">
        <f t="shared" si="211"/>
        <v>0</v>
      </c>
      <c r="H4496" s="26">
        <f t="shared" si="212"/>
        <v>0</v>
      </c>
    </row>
    <row r="4497" spans="1:8" x14ac:dyDescent="0.25">
      <c r="A4497" s="12">
        <f>Riesgo!C4501</f>
        <v>0.27167904122747599</v>
      </c>
      <c r="F4497" s="75">
        <f t="shared" si="210"/>
        <v>0.11150242603804664</v>
      </c>
      <c r="G4497" s="26">
        <f t="shared" si="211"/>
        <v>1.3862863603032835E-3</v>
      </c>
      <c r="H4497" s="26">
        <f t="shared" si="212"/>
        <v>1.5457429235726976E-4</v>
      </c>
    </row>
    <row r="4498" spans="1:8" x14ac:dyDescent="0.25">
      <c r="A4498" s="12">
        <f>Riesgo!C4502</f>
        <v>0</v>
      </c>
      <c r="F4498" s="75">
        <f t="shared" si="210"/>
        <v>-0.16017661518942936</v>
      </c>
      <c r="G4498" s="26">
        <f t="shared" si="211"/>
        <v>0</v>
      </c>
      <c r="H4498" s="26">
        <f t="shared" si="212"/>
        <v>0</v>
      </c>
    </row>
    <row r="4499" spans="1:8" x14ac:dyDescent="0.25">
      <c r="A4499" s="12">
        <f>Riesgo!C4503</f>
        <v>0</v>
      </c>
      <c r="F4499" s="75">
        <f t="shared" si="210"/>
        <v>-0.16017661518942936</v>
      </c>
      <c r="G4499" s="26">
        <f t="shared" si="211"/>
        <v>0</v>
      </c>
      <c r="H4499" s="26">
        <f t="shared" si="212"/>
        <v>0</v>
      </c>
    </row>
    <row r="4500" spans="1:8" x14ac:dyDescent="0.25">
      <c r="A4500" s="12">
        <f>Riesgo!C4504</f>
        <v>0</v>
      </c>
      <c r="F4500" s="75">
        <f t="shared" si="210"/>
        <v>-0.16017661518942936</v>
      </c>
      <c r="G4500" s="26">
        <f t="shared" si="211"/>
        <v>0</v>
      </c>
      <c r="H4500" s="26">
        <f t="shared" si="212"/>
        <v>0</v>
      </c>
    </row>
    <row r="4501" spans="1:8" x14ac:dyDescent="0.25">
      <c r="A4501" s="12">
        <f>Riesgo!C4505</f>
        <v>0</v>
      </c>
      <c r="F4501" s="75">
        <f t="shared" si="210"/>
        <v>-0.16017661518942936</v>
      </c>
      <c r="G4501" s="26">
        <f t="shared" si="211"/>
        <v>0</v>
      </c>
      <c r="H4501" s="26">
        <f t="shared" si="212"/>
        <v>0</v>
      </c>
    </row>
    <row r="4502" spans="1:8" x14ac:dyDescent="0.25">
      <c r="A4502" s="12">
        <f>Riesgo!C4506</f>
        <v>0.75148933242645954</v>
      </c>
      <c r="F4502" s="75">
        <f t="shared" si="210"/>
        <v>0.59131271723703016</v>
      </c>
      <c r="G4502" s="26">
        <f t="shared" si="211"/>
        <v>0.20675292298372336</v>
      </c>
      <c r="H4502" s="26">
        <f t="shared" si="212"/>
        <v>0.12225563268620389</v>
      </c>
    </row>
    <row r="4503" spans="1:8" x14ac:dyDescent="0.25">
      <c r="A4503" s="12">
        <f>Riesgo!C4507</f>
        <v>0</v>
      </c>
      <c r="F4503" s="75">
        <f t="shared" si="210"/>
        <v>-0.16017661518942936</v>
      </c>
      <c r="G4503" s="26">
        <f t="shared" si="211"/>
        <v>0</v>
      </c>
      <c r="H4503" s="26">
        <f t="shared" si="212"/>
        <v>0</v>
      </c>
    </row>
    <row r="4504" spans="1:8" x14ac:dyDescent="0.25">
      <c r="A4504" s="12">
        <f>Riesgo!C4508</f>
        <v>0</v>
      </c>
      <c r="F4504" s="75">
        <f t="shared" si="210"/>
        <v>-0.16017661518942936</v>
      </c>
      <c r="G4504" s="26">
        <f t="shared" si="211"/>
        <v>0</v>
      </c>
      <c r="H4504" s="26">
        <f t="shared" si="212"/>
        <v>0</v>
      </c>
    </row>
    <row r="4505" spans="1:8" x14ac:dyDescent="0.25">
      <c r="A4505" s="12">
        <f>Riesgo!C4509</f>
        <v>0</v>
      </c>
      <c r="F4505" s="75">
        <f t="shared" si="210"/>
        <v>-0.16017661518942936</v>
      </c>
      <c r="G4505" s="26">
        <f t="shared" si="211"/>
        <v>0</v>
      </c>
      <c r="H4505" s="26">
        <f t="shared" si="212"/>
        <v>0</v>
      </c>
    </row>
    <row r="4506" spans="1:8" x14ac:dyDescent="0.25">
      <c r="A4506" s="12">
        <f>Riesgo!C4510</f>
        <v>0</v>
      </c>
      <c r="F4506" s="75">
        <f t="shared" si="210"/>
        <v>-0.16017661518942936</v>
      </c>
      <c r="G4506" s="26">
        <f t="shared" si="211"/>
        <v>0</v>
      </c>
      <c r="H4506" s="26">
        <f t="shared" si="212"/>
        <v>0</v>
      </c>
    </row>
    <row r="4507" spans="1:8" x14ac:dyDescent="0.25">
      <c r="A4507" s="12">
        <f>Riesgo!C4511</f>
        <v>0.22639842511416647</v>
      </c>
      <c r="F4507" s="75">
        <f t="shared" si="210"/>
        <v>6.6221809924737113E-2</v>
      </c>
      <c r="G4507" s="26">
        <f t="shared" si="211"/>
        <v>2.904043645386906E-4</v>
      </c>
      <c r="H4507" s="26">
        <f t="shared" si="212"/>
        <v>1.9231102629795236E-5</v>
      </c>
    </row>
    <row r="4508" spans="1:8" x14ac:dyDescent="0.25">
      <c r="A4508" s="12">
        <f>Riesgo!C4512</f>
        <v>0</v>
      </c>
      <c r="F4508" s="75">
        <f t="shared" si="210"/>
        <v>-0.16017661518942936</v>
      </c>
      <c r="G4508" s="26">
        <f t="shared" si="211"/>
        <v>0</v>
      </c>
      <c r="H4508" s="26">
        <f t="shared" si="212"/>
        <v>0</v>
      </c>
    </row>
    <row r="4509" spans="1:8" x14ac:dyDescent="0.25">
      <c r="A4509" s="12">
        <f>Riesgo!C4513</f>
        <v>0</v>
      </c>
      <c r="F4509" s="75">
        <f t="shared" si="210"/>
        <v>-0.16017661518942936</v>
      </c>
      <c r="G4509" s="26">
        <f t="shared" si="211"/>
        <v>0</v>
      </c>
      <c r="H4509" s="26">
        <f t="shared" si="212"/>
        <v>0</v>
      </c>
    </row>
    <row r="4510" spans="1:8" x14ac:dyDescent="0.25">
      <c r="A4510" s="12">
        <f>Riesgo!C4514</f>
        <v>1.1171770221214199E-2</v>
      </c>
      <c r="F4510" s="75">
        <f t="shared" si="210"/>
        <v>-0.14900484496821514</v>
      </c>
      <c r="G4510" s="26">
        <f t="shared" si="211"/>
        <v>-3.3082716999108986E-3</v>
      </c>
      <c r="H4510" s="26">
        <f t="shared" si="212"/>
        <v>4.9294851175795708E-4</v>
      </c>
    </row>
    <row r="4511" spans="1:8" x14ac:dyDescent="0.25">
      <c r="A4511" s="12">
        <f>Riesgo!C4515</f>
        <v>0</v>
      </c>
      <c r="F4511" s="75">
        <f t="shared" si="210"/>
        <v>-0.16017661518942936</v>
      </c>
      <c r="G4511" s="26">
        <f t="shared" si="211"/>
        <v>0</v>
      </c>
      <c r="H4511" s="26">
        <f t="shared" si="212"/>
        <v>0</v>
      </c>
    </row>
    <row r="4512" spans="1:8" x14ac:dyDescent="0.25">
      <c r="A4512" s="12">
        <f>Riesgo!C4516</f>
        <v>7.646027372937815E-2</v>
      </c>
      <c r="F4512" s="75">
        <f t="shared" si="210"/>
        <v>-8.3716341460051205E-2</v>
      </c>
      <c r="G4512" s="26">
        <f t="shared" si="211"/>
        <v>-5.8671976966873898E-4</v>
      </c>
      <c r="H4512" s="26">
        <f t="shared" si="212"/>
        <v>4.9118032578950747E-5</v>
      </c>
    </row>
    <row r="4513" spans="1:8" x14ac:dyDescent="0.25">
      <c r="A4513" s="12">
        <f>Riesgo!C4517</f>
        <v>0</v>
      </c>
      <c r="F4513" s="75">
        <f t="shared" si="210"/>
        <v>-0.16017661518942936</v>
      </c>
      <c r="G4513" s="26">
        <f t="shared" si="211"/>
        <v>0</v>
      </c>
      <c r="H4513" s="26">
        <f t="shared" si="212"/>
        <v>0</v>
      </c>
    </row>
    <row r="4514" spans="1:8" x14ac:dyDescent="0.25">
      <c r="A4514" s="12">
        <f>Riesgo!C4518</f>
        <v>0</v>
      </c>
      <c r="F4514" s="75">
        <f t="shared" si="210"/>
        <v>-0.16017661518942936</v>
      </c>
      <c r="G4514" s="26">
        <f t="shared" si="211"/>
        <v>0</v>
      </c>
      <c r="H4514" s="26">
        <f t="shared" si="212"/>
        <v>0</v>
      </c>
    </row>
    <row r="4515" spans="1:8" x14ac:dyDescent="0.25">
      <c r="A4515" s="12">
        <f>Riesgo!C4519</f>
        <v>2.2733736633287458E-2</v>
      </c>
      <c r="F4515" s="75">
        <f t="shared" si="210"/>
        <v>-0.1374428785561419</v>
      </c>
      <c r="G4515" s="26">
        <f t="shared" si="211"/>
        <v>-2.5963708638492757E-3</v>
      </c>
      <c r="H4515" s="26">
        <f t="shared" si="212"/>
        <v>3.5685268532674127E-4</v>
      </c>
    </row>
    <row r="4516" spans="1:8" x14ac:dyDescent="0.25">
      <c r="A4516" s="12">
        <f>Riesgo!C4520</f>
        <v>0</v>
      </c>
      <c r="F4516" s="75">
        <f t="shared" si="210"/>
        <v>-0.16017661518942936</v>
      </c>
      <c r="G4516" s="26">
        <f t="shared" si="211"/>
        <v>0</v>
      </c>
      <c r="H4516" s="26">
        <f t="shared" si="212"/>
        <v>0</v>
      </c>
    </row>
    <row r="4517" spans="1:8" x14ac:dyDescent="0.25">
      <c r="A4517" s="12">
        <f>Riesgo!C4521</f>
        <v>0.50880711689872749</v>
      </c>
      <c r="F4517" s="75">
        <f t="shared" si="210"/>
        <v>0.3486305017092981</v>
      </c>
      <c r="G4517" s="26">
        <f t="shared" si="211"/>
        <v>4.237367611148464E-2</v>
      </c>
      <c r="H4517" s="26">
        <f t="shared" si="212"/>
        <v>1.4772755962014189E-2</v>
      </c>
    </row>
    <row r="4518" spans="1:8" x14ac:dyDescent="0.25">
      <c r="A4518" s="12">
        <f>Riesgo!C4522</f>
        <v>0</v>
      </c>
      <c r="F4518" s="75">
        <f t="shared" si="210"/>
        <v>-0.16017661518942936</v>
      </c>
      <c r="G4518" s="26">
        <f t="shared" si="211"/>
        <v>0</v>
      </c>
      <c r="H4518" s="26">
        <f t="shared" si="212"/>
        <v>0</v>
      </c>
    </row>
    <row r="4519" spans="1:8" x14ac:dyDescent="0.25">
      <c r="A4519" s="12">
        <f>Riesgo!C4523</f>
        <v>0</v>
      </c>
      <c r="F4519" s="75">
        <f t="shared" si="210"/>
        <v>-0.16017661518942936</v>
      </c>
      <c r="G4519" s="26">
        <f t="shared" si="211"/>
        <v>0</v>
      </c>
      <c r="H4519" s="26">
        <f t="shared" si="212"/>
        <v>0</v>
      </c>
    </row>
    <row r="4520" spans="1:8" x14ac:dyDescent="0.25">
      <c r="A4520" s="12">
        <f>Riesgo!C4524</f>
        <v>0.22272639322651347</v>
      </c>
      <c r="F4520" s="75">
        <f t="shared" si="210"/>
        <v>6.2549778037084114E-2</v>
      </c>
      <c r="G4520" s="26">
        <f t="shared" si="211"/>
        <v>2.447244260928551E-4</v>
      </c>
      <c r="H4520" s="26">
        <f t="shared" si="212"/>
        <v>1.5307458532360882E-5</v>
      </c>
    </row>
    <row r="4521" spans="1:8" x14ac:dyDescent="0.25">
      <c r="A4521" s="12">
        <f>Riesgo!C4525</f>
        <v>1</v>
      </c>
      <c r="F4521" s="75">
        <f t="shared" si="210"/>
        <v>0.83982338481057062</v>
      </c>
      <c r="G4521" s="26">
        <f t="shared" si="211"/>
        <v>0.59233021956767806</v>
      </c>
      <c r="H4521" s="26">
        <f t="shared" si="212"/>
        <v>0.49745276992291593</v>
      </c>
    </row>
    <row r="4522" spans="1:8" x14ac:dyDescent="0.25">
      <c r="A4522" s="12">
        <f>Riesgo!C4526</f>
        <v>0.34851755827361147</v>
      </c>
      <c r="F4522" s="75">
        <f t="shared" si="210"/>
        <v>0.18834094308418212</v>
      </c>
      <c r="G4522" s="26">
        <f t="shared" si="211"/>
        <v>6.6808884773272388E-3</v>
      </c>
      <c r="H4522" s="26">
        <f t="shared" si="212"/>
        <v>1.2582848364600576E-3</v>
      </c>
    </row>
    <row r="4523" spans="1:8" x14ac:dyDescent="0.25">
      <c r="A4523" s="12">
        <f>Riesgo!C4527</f>
        <v>0</v>
      </c>
      <c r="F4523" s="75">
        <f t="shared" si="210"/>
        <v>-0.16017661518942936</v>
      </c>
      <c r="G4523" s="26">
        <f t="shared" si="211"/>
        <v>0</v>
      </c>
      <c r="H4523" s="26">
        <f t="shared" si="212"/>
        <v>0</v>
      </c>
    </row>
    <row r="4524" spans="1:8" x14ac:dyDescent="0.25">
      <c r="A4524" s="12">
        <f>Riesgo!C4528</f>
        <v>0</v>
      </c>
      <c r="F4524" s="75">
        <f t="shared" si="210"/>
        <v>-0.16017661518942936</v>
      </c>
      <c r="G4524" s="26">
        <f t="shared" si="211"/>
        <v>0</v>
      </c>
      <c r="H4524" s="26">
        <f t="shared" si="212"/>
        <v>0</v>
      </c>
    </row>
    <row r="4525" spans="1:8" x14ac:dyDescent="0.25">
      <c r="A4525" s="12">
        <f>Riesgo!C4529</f>
        <v>0</v>
      </c>
      <c r="F4525" s="75">
        <f t="shared" si="210"/>
        <v>-0.16017661518942936</v>
      </c>
      <c r="G4525" s="26">
        <f t="shared" si="211"/>
        <v>0</v>
      </c>
      <c r="H4525" s="26">
        <f t="shared" si="212"/>
        <v>0</v>
      </c>
    </row>
    <row r="4526" spans="1:8" x14ac:dyDescent="0.25">
      <c r="A4526" s="12">
        <f>Riesgo!C4530</f>
        <v>0.75456009070888586</v>
      </c>
      <c r="F4526" s="75">
        <f t="shared" si="210"/>
        <v>0.59438347551945647</v>
      </c>
      <c r="G4526" s="26">
        <f t="shared" si="211"/>
        <v>0.20999075801083097</v>
      </c>
      <c r="H4526" s="26">
        <f t="shared" si="212"/>
        <v>0.12481503657344287</v>
      </c>
    </row>
    <row r="4527" spans="1:8" x14ac:dyDescent="0.25">
      <c r="A4527" s="12">
        <f>Riesgo!C4531</f>
        <v>0.31197834554463511</v>
      </c>
      <c r="F4527" s="75">
        <f t="shared" si="210"/>
        <v>0.15180173035520575</v>
      </c>
      <c r="G4527" s="26">
        <f t="shared" si="211"/>
        <v>3.4980834523344055E-3</v>
      </c>
      <c r="H4527" s="26">
        <f t="shared" si="212"/>
        <v>5.3101512099127464E-4</v>
      </c>
    </row>
    <row r="4528" spans="1:8" x14ac:dyDescent="0.25">
      <c r="A4528" s="12">
        <f>Riesgo!C4532</f>
        <v>0</v>
      </c>
      <c r="F4528" s="75">
        <f t="shared" si="210"/>
        <v>-0.16017661518942936</v>
      </c>
      <c r="G4528" s="26">
        <f t="shared" si="211"/>
        <v>0</v>
      </c>
      <c r="H4528" s="26">
        <f t="shared" si="212"/>
        <v>0</v>
      </c>
    </row>
    <row r="4529" spans="1:8" x14ac:dyDescent="0.25">
      <c r="A4529" s="12">
        <f>Riesgo!C4533</f>
        <v>0</v>
      </c>
      <c r="F4529" s="75">
        <f t="shared" si="210"/>
        <v>-0.16017661518942936</v>
      </c>
      <c r="G4529" s="26">
        <f t="shared" si="211"/>
        <v>0</v>
      </c>
      <c r="H4529" s="26">
        <f t="shared" si="212"/>
        <v>0</v>
      </c>
    </row>
    <row r="4530" spans="1:8" x14ac:dyDescent="0.25">
      <c r="A4530" s="12">
        <f>Riesgo!C4534</f>
        <v>0.13026527094092064</v>
      </c>
      <c r="F4530" s="75">
        <f t="shared" si="210"/>
        <v>-2.991134424850872E-2</v>
      </c>
      <c r="G4530" s="26">
        <f t="shared" si="211"/>
        <v>-2.6761336159957845E-5</v>
      </c>
      <c r="H4530" s="26">
        <f t="shared" si="212"/>
        <v>8.0046753843056345E-7</v>
      </c>
    </row>
    <row r="4531" spans="1:8" x14ac:dyDescent="0.25">
      <c r="A4531" s="12">
        <f>Riesgo!C4535</f>
        <v>9.6992994526038767E-2</v>
      </c>
      <c r="F4531" s="75">
        <f t="shared" si="210"/>
        <v>-6.3183620663390588E-2</v>
      </c>
      <c r="G4531" s="26">
        <f t="shared" si="211"/>
        <v>-2.5223974985762317E-4</v>
      </c>
      <c r="H4531" s="26">
        <f t="shared" si="212"/>
        <v>1.5937420671232593E-5</v>
      </c>
    </row>
    <row r="4532" spans="1:8" x14ac:dyDescent="0.25">
      <c r="A4532" s="12">
        <f>Riesgo!C4536</f>
        <v>0.11775537123180731</v>
      </c>
      <c r="F4532" s="75">
        <f t="shared" si="210"/>
        <v>-4.2421243957622048E-2</v>
      </c>
      <c r="G4532" s="26">
        <f t="shared" si="211"/>
        <v>-7.633965602744091E-5</v>
      </c>
      <c r="H4532" s="26">
        <f t="shared" si="212"/>
        <v>3.238423171981023E-6</v>
      </c>
    </row>
    <row r="4533" spans="1:8" x14ac:dyDescent="0.25">
      <c r="A4533" s="12">
        <f>Riesgo!C4537</f>
        <v>0</v>
      </c>
      <c r="F4533" s="75">
        <f t="shared" si="210"/>
        <v>-0.16017661518942936</v>
      </c>
      <c r="G4533" s="26">
        <f t="shared" si="211"/>
        <v>0</v>
      </c>
      <c r="H4533" s="26">
        <f t="shared" si="212"/>
        <v>0</v>
      </c>
    </row>
    <row r="4534" spans="1:8" x14ac:dyDescent="0.25">
      <c r="A4534" s="12">
        <f>Riesgo!C4538</f>
        <v>0.16068342686259945</v>
      </c>
      <c r="F4534" s="75">
        <f t="shared" si="210"/>
        <v>5.068116731700989E-4</v>
      </c>
      <c r="G4534" s="26">
        <f t="shared" si="211"/>
        <v>1.3017866926872204E-10</v>
      </c>
      <c r="H4534" s="26">
        <f t="shared" si="212"/>
        <v>6.5976069183137954E-14</v>
      </c>
    </row>
    <row r="4535" spans="1:8" x14ac:dyDescent="0.25">
      <c r="A4535" s="12">
        <f>Riesgo!C4539</f>
        <v>1</v>
      </c>
      <c r="F4535" s="75">
        <f t="shared" si="210"/>
        <v>0.83982338481057062</v>
      </c>
      <c r="G4535" s="26">
        <f t="shared" si="211"/>
        <v>0.59233021956767806</v>
      </c>
      <c r="H4535" s="26">
        <f t="shared" si="212"/>
        <v>0.49745276992291593</v>
      </c>
    </row>
    <row r="4536" spans="1:8" x14ac:dyDescent="0.25">
      <c r="A4536" s="12">
        <f>Riesgo!C4540</f>
        <v>0.43782282676810641</v>
      </c>
      <c r="F4536" s="75">
        <f t="shared" si="210"/>
        <v>0.27764621157867708</v>
      </c>
      <c r="G4536" s="26">
        <f t="shared" si="211"/>
        <v>2.1403029791307118E-2</v>
      </c>
      <c r="H4536" s="26">
        <f t="shared" si="212"/>
        <v>5.9424701378619849E-3</v>
      </c>
    </row>
    <row r="4537" spans="1:8" x14ac:dyDescent="0.25">
      <c r="A4537" s="12">
        <f>Riesgo!C4541</f>
        <v>8.8816309067272323E-2</v>
      </c>
      <c r="F4537" s="75">
        <f t="shared" si="210"/>
        <v>-7.1360306122157033E-2</v>
      </c>
      <c r="G4537" s="26">
        <f t="shared" si="211"/>
        <v>-3.6338760802735677E-4</v>
      </c>
      <c r="H4537" s="26">
        <f t="shared" si="212"/>
        <v>2.5931450949830587E-5</v>
      </c>
    </row>
    <row r="4538" spans="1:8" x14ac:dyDescent="0.25">
      <c r="A4538" s="12">
        <f>Riesgo!C4542</f>
        <v>9.6172656124831377E-2</v>
      </c>
      <c r="F4538" s="75">
        <f t="shared" si="210"/>
        <v>-6.4003959064597979E-2</v>
      </c>
      <c r="G4538" s="26">
        <f t="shared" si="211"/>
        <v>-2.6219265199528693E-4</v>
      </c>
      <c r="H4538" s="26">
        <f t="shared" si="212"/>
        <v>1.6781367765344729E-5</v>
      </c>
    </row>
    <row r="4539" spans="1:8" x14ac:dyDescent="0.25">
      <c r="A4539" s="12">
        <f>Riesgo!C4543</f>
        <v>0</v>
      </c>
      <c r="F4539" s="75">
        <f t="shared" si="210"/>
        <v>-0.16017661518942936</v>
      </c>
      <c r="G4539" s="26">
        <f t="shared" si="211"/>
        <v>0</v>
      </c>
      <c r="H4539" s="26">
        <f t="shared" si="212"/>
        <v>0</v>
      </c>
    </row>
    <row r="4540" spans="1:8" x14ac:dyDescent="0.25">
      <c r="A4540" s="12">
        <f>Riesgo!C4544</f>
        <v>0.29357526771345877</v>
      </c>
      <c r="F4540" s="75">
        <f t="shared" si="210"/>
        <v>0.13339865252402941</v>
      </c>
      <c r="G4540" s="26">
        <f t="shared" si="211"/>
        <v>2.3738557674581879E-3</v>
      </c>
      <c r="H4540" s="26">
        <f t="shared" si="212"/>
        <v>3.1666916066531796E-4</v>
      </c>
    </row>
    <row r="4541" spans="1:8" x14ac:dyDescent="0.25">
      <c r="A4541" s="12">
        <f>Riesgo!C4545</f>
        <v>0.98541939892723651</v>
      </c>
      <c r="F4541" s="75">
        <f t="shared" si="210"/>
        <v>0.82524278373780713</v>
      </c>
      <c r="G4541" s="26">
        <f t="shared" si="211"/>
        <v>0.56201150494520535</v>
      </c>
      <c r="H4541" s="26">
        <f t="shared" si="212"/>
        <v>0.46379593883365566</v>
      </c>
    </row>
    <row r="4542" spans="1:8" x14ac:dyDescent="0.25">
      <c r="A4542" s="12">
        <f>Riesgo!C4546</f>
        <v>0</v>
      </c>
      <c r="F4542" s="75">
        <f t="shared" si="210"/>
        <v>-0.16017661518942936</v>
      </c>
      <c r="G4542" s="26">
        <f t="shared" si="211"/>
        <v>0</v>
      </c>
      <c r="H4542" s="26">
        <f t="shared" si="212"/>
        <v>0</v>
      </c>
    </row>
    <row r="4543" spans="1:8" x14ac:dyDescent="0.25">
      <c r="A4543" s="12">
        <f>Riesgo!C4547</f>
        <v>0.2754607279387225</v>
      </c>
      <c r="F4543" s="75">
        <f t="shared" si="210"/>
        <v>0.11528411274929315</v>
      </c>
      <c r="G4543" s="26">
        <f t="shared" si="211"/>
        <v>1.5321750446805396E-3</v>
      </c>
      <c r="H4543" s="26">
        <f t="shared" si="212"/>
        <v>1.7663544060260458E-4</v>
      </c>
    </row>
    <row r="4544" spans="1:8" x14ac:dyDescent="0.25">
      <c r="A4544" s="12">
        <f>Riesgo!C4548</f>
        <v>0.39922397824392969</v>
      </c>
      <c r="F4544" s="75">
        <f t="shared" si="210"/>
        <v>0.23904736305450033</v>
      </c>
      <c r="G4544" s="26">
        <f t="shared" si="211"/>
        <v>1.3660036883631243E-2</v>
      </c>
      <c r="H4544" s="26">
        <f t="shared" si="212"/>
        <v>3.2653957962592629E-3</v>
      </c>
    </row>
    <row r="4545" spans="1:8" x14ac:dyDescent="0.25">
      <c r="A4545" s="12">
        <f>Riesgo!C4549</f>
        <v>0</v>
      </c>
      <c r="F4545" s="75">
        <f t="shared" si="210"/>
        <v>-0.16017661518942936</v>
      </c>
      <c r="G4545" s="26">
        <f t="shared" si="211"/>
        <v>0</v>
      </c>
      <c r="H4545" s="26">
        <f t="shared" si="212"/>
        <v>0</v>
      </c>
    </row>
    <row r="4546" spans="1:8" x14ac:dyDescent="0.25">
      <c r="A4546" s="12">
        <f>Riesgo!C4550</f>
        <v>0</v>
      </c>
      <c r="F4546" s="75">
        <f t="shared" si="210"/>
        <v>-0.16017661518942936</v>
      </c>
      <c r="G4546" s="26">
        <f t="shared" si="211"/>
        <v>0</v>
      </c>
      <c r="H4546" s="26">
        <f t="shared" si="212"/>
        <v>0</v>
      </c>
    </row>
    <row r="4547" spans="1:8" x14ac:dyDescent="0.25">
      <c r="A4547" s="12">
        <f>Riesgo!C4551</f>
        <v>0</v>
      </c>
      <c r="F4547" s="75">
        <f t="shared" ref="F4547:F4610" si="213">A4547-$D$4</f>
        <v>-0.16017661518942936</v>
      </c>
      <c r="G4547" s="26">
        <f t="shared" ref="G4547:G4610" si="214">IF(A4547=0,0,(A4547-D$4)^3)</f>
        <v>0</v>
      </c>
      <c r="H4547" s="26">
        <f t="shared" ref="H4547:H4610" si="215">IF(A4547=0,0,(A4547-D$4)^4)</f>
        <v>0</v>
      </c>
    </row>
    <row r="4548" spans="1:8" x14ac:dyDescent="0.25">
      <c r="A4548" s="12">
        <f>Riesgo!C4552</f>
        <v>0.34617528517358759</v>
      </c>
      <c r="F4548" s="75">
        <f t="shared" si="213"/>
        <v>0.18599866998415823</v>
      </c>
      <c r="G4548" s="26">
        <f t="shared" si="214"/>
        <v>6.4347179613028814E-3</v>
      </c>
      <c r="H4548" s="26">
        <f t="shared" si="215"/>
        <v>1.1968489825255101E-3</v>
      </c>
    </row>
    <row r="4549" spans="1:8" x14ac:dyDescent="0.25">
      <c r="A4549" s="12">
        <f>Riesgo!C4553</f>
        <v>1.4095840562086162E-2</v>
      </c>
      <c r="F4549" s="75">
        <f t="shared" si="213"/>
        <v>-0.1460807746273432</v>
      </c>
      <c r="G4549" s="26">
        <f t="shared" si="214"/>
        <v>-3.1173042341450653E-3</v>
      </c>
      <c r="H4549" s="26">
        <f t="shared" si="215"/>
        <v>4.5537821727300801E-4</v>
      </c>
    </row>
    <row r="4550" spans="1:8" x14ac:dyDescent="0.25">
      <c r="A4550" s="12">
        <f>Riesgo!C4554</f>
        <v>6.0612024648083115E-2</v>
      </c>
      <c r="F4550" s="75">
        <f t="shared" si="213"/>
        <v>-9.956459054134624E-2</v>
      </c>
      <c r="G4550" s="26">
        <f t="shared" si="214"/>
        <v>-9.8699450811385952E-4</v>
      </c>
      <c r="H4550" s="26">
        <f t="shared" si="215"/>
        <v>9.8269704066913851E-5</v>
      </c>
    </row>
    <row r="4551" spans="1:8" x14ac:dyDescent="0.25">
      <c r="A4551" s="12">
        <f>Riesgo!C4555</f>
        <v>1</v>
      </c>
      <c r="F4551" s="75">
        <f t="shared" si="213"/>
        <v>0.83982338481057062</v>
      </c>
      <c r="G4551" s="26">
        <f t="shared" si="214"/>
        <v>0.59233021956767806</v>
      </c>
      <c r="H4551" s="26">
        <f t="shared" si="215"/>
        <v>0.49745276992291593</v>
      </c>
    </row>
    <row r="4552" spans="1:8" x14ac:dyDescent="0.25">
      <c r="A4552" s="12">
        <f>Riesgo!C4556</f>
        <v>0</v>
      </c>
      <c r="F4552" s="75">
        <f t="shared" si="213"/>
        <v>-0.16017661518942936</v>
      </c>
      <c r="G4552" s="26">
        <f t="shared" si="214"/>
        <v>0</v>
      </c>
      <c r="H4552" s="26">
        <f t="shared" si="215"/>
        <v>0</v>
      </c>
    </row>
    <row r="4553" spans="1:8" x14ac:dyDescent="0.25">
      <c r="A4553" s="12">
        <f>Riesgo!C4557</f>
        <v>0.17494457743281777</v>
      </c>
      <c r="F4553" s="75">
        <f t="shared" si="213"/>
        <v>1.4767962243388416E-2</v>
      </c>
      <c r="G4553" s="26">
        <f t="shared" si="214"/>
        <v>3.2207848894437532E-6</v>
      </c>
      <c r="H4553" s="26">
        <f t="shared" si="215"/>
        <v>4.7564429641381285E-8</v>
      </c>
    </row>
    <row r="4554" spans="1:8" x14ac:dyDescent="0.25">
      <c r="A4554" s="12">
        <f>Riesgo!C4558</f>
        <v>3.5389361022680533E-3</v>
      </c>
      <c r="F4554" s="75">
        <f t="shared" si="213"/>
        <v>-0.15663767908716131</v>
      </c>
      <c r="G4554" s="26">
        <f t="shared" si="214"/>
        <v>-3.8431622390991838E-3</v>
      </c>
      <c r="H4554" s="26">
        <f t="shared" si="215"/>
        <v>6.019840134879142E-4</v>
      </c>
    </row>
    <row r="4555" spans="1:8" x14ac:dyDescent="0.25">
      <c r="A4555" s="12">
        <f>Riesgo!C4559</f>
        <v>0</v>
      </c>
      <c r="F4555" s="75">
        <f t="shared" si="213"/>
        <v>-0.16017661518942936</v>
      </c>
      <c r="G4555" s="26">
        <f t="shared" si="214"/>
        <v>0</v>
      </c>
      <c r="H4555" s="26">
        <f t="shared" si="215"/>
        <v>0</v>
      </c>
    </row>
    <row r="4556" spans="1:8" x14ac:dyDescent="0.25">
      <c r="A4556" s="12">
        <f>Riesgo!C4560</f>
        <v>0.5783816131806816</v>
      </c>
      <c r="F4556" s="75">
        <f t="shared" si="213"/>
        <v>0.41820499799125221</v>
      </c>
      <c r="G4556" s="26">
        <f t="shared" si="214"/>
        <v>7.3142138914002758E-2</v>
      </c>
      <c r="H4556" s="26">
        <f t="shared" si="215"/>
        <v>3.0588408057606414E-2</v>
      </c>
    </row>
    <row r="4557" spans="1:8" x14ac:dyDescent="0.25">
      <c r="A4557" s="12">
        <f>Riesgo!C4561</f>
        <v>0</v>
      </c>
      <c r="F4557" s="75">
        <f t="shared" si="213"/>
        <v>-0.16017661518942936</v>
      </c>
      <c r="G4557" s="26">
        <f t="shared" si="214"/>
        <v>0</v>
      </c>
      <c r="H4557" s="26">
        <f t="shared" si="215"/>
        <v>0</v>
      </c>
    </row>
    <row r="4558" spans="1:8" x14ac:dyDescent="0.25">
      <c r="A4558" s="12">
        <f>Riesgo!C4562</f>
        <v>9.5300118658633443E-2</v>
      </c>
      <c r="F4558" s="75">
        <f t="shared" si="213"/>
        <v>-6.4876496530795913E-2</v>
      </c>
      <c r="G4558" s="26">
        <f t="shared" si="214"/>
        <v>-2.7306256599987313E-4</v>
      </c>
      <c r="H4558" s="26">
        <f t="shared" si="215"/>
        <v>1.7715342615780997E-5</v>
      </c>
    </row>
    <row r="4559" spans="1:8" x14ac:dyDescent="0.25">
      <c r="A4559" s="12">
        <f>Riesgo!C4563</f>
        <v>0</v>
      </c>
      <c r="F4559" s="75">
        <f t="shared" si="213"/>
        <v>-0.16017661518942936</v>
      </c>
      <c r="G4559" s="26">
        <f t="shared" si="214"/>
        <v>0</v>
      </c>
      <c r="H4559" s="26">
        <f t="shared" si="215"/>
        <v>0</v>
      </c>
    </row>
    <row r="4560" spans="1:8" x14ac:dyDescent="0.25">
      <c r="A4560" s="12">
        <f>Riesgo!C4564</f>
        <v>0</v>
      </c>
      <c r="F4560" s="75">
        <f t="shared" si="213"/>
        <v>-0.16017661518942936</v>
      </c>
      <c r="G4560" s="26">
        <f t="shared" si="214"/>
        <v>0</v>
      </c>
      <c r="H4560" s="26">
        <f t="shared" si="215"/>
        <v>0</v>
      </c>
    </row>
    <row r="4561" spans="1:8" x14ac:dyDescent="0.25">
      <c r="A4561" s="12">
        <f>Riesgo!C4565</f>
        <v>0.63250542866444448</v>
      </c>
      <c r="F4561" s="75">
        <f t="shared" si="213"/>
        <v>0.4723288134750151</v>
      </c>
      <c r="G4561" s="26">
        <f t="shared" si="214"/>
        <v>0.10537396427471876</v>
      </c>
      <c r="H4561" s="26">
        <f t="shared" si="215"/>
        <v>4.9771159517036548E-2</v>
      </c>
    </row>
    <row r="4562" spans="1:8" x14ac:dyDescent="0.25">
      <c r="A4562" s="12">
        <f>Riesgo!C4566</f>
        <v>0</v>
      </c>
      <c r="F4562" s="75">
        <f t="shared" si="213"/>
        <v>-0.16017661518942936</v>
      </c>
      <c r="G4562" s="26">
        <f t="shared" si="214"/>
        <v>0</v>
      </c>
      <c r="H4562" s="26">
        <f t="shared" si="215"/>
        <v>0</v>
      </c>
    </row>
    <row r="4563" spans="1:8" x14ac:dyDescent="0.25">
      <c r="A4563" s="12">
        <f>Riesgo!C4567</f>
        <v>0.16662354521346667</v>
      </c>
      <c r="F4563" s="75">
        <f t="shared" si="213"/>
        <v>6.4469300240373173E-3</v>
      </c>
      <c r="G4563" s="26">
        <f t="shared" si="214"/>
        <v>2.6795315131506286E-7</v>
      </c>
      <c r="H4563" s="26">
        <f t="shared" si="215"/>
        <v>1.7274752162484931E-9</v>
      </c>
    </row>
    <row r="4564" spans="1:8" x14ac:dyDescent="0.25">
      <c r="A4564" s="12">
        <f>Riesgo!C4568</f>
        <v>0.18981327405462281</v>
      </c>
      <c r="F4564" s="75">
        <f t="shared" si="213"/>
        <v>2.9636658865193455E-2</v>
      </c>
      <c r="G4564" s="26">
        <f t="shared" si="214"/>
        <v>2.6030812479117405E-5</v>
      </c>
      <c r="H4564" s="26">
        <f t="shared" si="215"/>
        <v>7.7146630942742322E-7</v>
      </c>
    </row>
    <row r="4565" spans="1:8" x14ac:dyDescent="0.25">
      <c r="A4565" s="12">
        <f>Riesgo!C4569</f>
        <v>0</v>
      </c>
      <c r="F4565" s="75">
        <f t="shared" si="213"/>
        <v>-0.16017661518942936</v>
      </c>
      <c r="G4565" s="26">
        <f t="shared" si="214"/>
        <v>0</v>
      </c>
      <c r="H4565" s="26">
        <f t="shared" si="215"/>
        <v>0</v>
      </c>
    </row>
    <row r="4566" spans="1:8" x14ac:dyDescent="0.25">
      <c r="A4566" s="12">
        <f>Riesgo!C4570</f>
        <v>0.24875086243846453</v>
      </c>
      <c r="F4566" s="75">
        <f t="shared" si="213"/>
        <v>8.8574247249035176E-2</v>
      </c>
      <c r="G4566" s="26">
        <f t="shared" si="214"/>
        <v>6.9490015806770089E-4</v>
      </c>
      <c r="H4566" s="26">
        <f t="shared" si="215"/>
        <v>6.1550258414082171E-5</v>
      </c>
    </row>
    <row r="4567" spans="1:8" x14ac:dyDescent="0.25">
      <c r="A4567" s="12">
        <f>Riesgo!C4571</f>
        <v>0.18048140850535879</v>
      </c>
      <c r="F4567" s="75">
        <f t="shared" si="213"/>
        <v>2.0304793315929437E-2</v>
      </c>
      <c r="G4567" s="26">
        <f t="shared" si="214"/>
        <v>8.371354232025162E-6</v>
      </c>
      <c r="H4567" s="26">
        <f t="shared" si="215"/>
        <v>1.6997861745570209E-7</v>
      </c>
    </row>
    <row r="4568" spans="1:8" x14ac:dyDescent="0.25">
      <c r="A4568" s="12">
        <f>Riesgo!C4572</f>
        <v>6.7773440872476762E-2</v>
      </c>
      <c r="F4568" s="75">
        <f t="shared" si="213"/>
        <v>-9.2403174316952594E-2</v>
      </c>
      <c r="G4568" s="26">
        <f t="shared" si="214"/>
        <v>-7.8897033146209459E-4</v>
      </c>
      <c r="H4568" s="26">
        <f t="shared" si="215"/>
        <v>7.2903363068995797E-5</v>
      </c>
    </row>
    <row r="4569" spans="1:8" x14ac:dyDescent="0.25">
      <c r="A4569" s="12">
        <f>Riesgo!C4573</f>
        <v>0</v>
      </c>
      <c r="F4569" s="75">
        <f t="shared" si="213"/>
        <v>-0.16017661518942936</v>
      </c>
      <c r="G4569" s="26">
        <f t="shared" si="214"/>
        <v>0</v>
      </c>
      <c r="H4569" s="26">
        <f t="shared" si="215"/>
        <v>0</v>
      </c>
    </row>
    <row r="4570" spans="1:8" x14ac:dyDescent="0.25">
      <c r="A4570" s="12">
        <f>Riesgo!C4574</f>
        <v>0</v>
      </c>
      <c r="F4570" s="75">
        <f t="shared" si="213"/>
        <v>-0.16017661518942936</v>
      </c>
      <c r="G4570" s="26">
        <f t="shared" si="214"/>
        <v>0</v>
      </c>
      <c r="H4570" s="26">
        <f t="shared" si="215"/>
        <v>0</v>
      </c>
    </row>
    <row r="4571" spans="1:8" x14ac:dyDescent="0.25">
      <c r="A4571" s="12">
        <f>Riesgo!C4575</f>
        <v>0</v>
      </c>
      <c r="F4571" s="75">
        <f t="shared" si="213"/>
        <v>-0.16017661518942936</v>
      </c>
      <c r="G4571" s="26">
        <f t="shared" si="214"/>
        <v>0</v>
      </c>
      <c r="H4571" s="26">
        <f t="shared" si="215"/>
        <v>0</v>
      </c>
    </row>
    <row r="4572" spans="1:8" x14ac:dyDescent="0.25">
      <c r="A4572" s="12">
        <f>Riesgo!C4576</f>
        <v>0.41440716286015233</v>
      </c>
      <c r="F4572" s="75">
        <f t="shared" si="213"/>
        <v>0.25423054767072295</v>
      </c>
      <c r="G4572" s="26">
        <f t="shared" si="214"/>
        <v>1.6431726554825304E-2</v>
      </c>
      <c r="H4572" s="26">
        <f t="shared" si="215"/>
        <v>4.1774468412087984E-3</v>
      </c>
    </row>
    <row r="4573" spans="1:8" x14ac:dyDescent="0.25">
      <c r="A4573" s="12">
        <f>Riesgo!C4577</f>
        <v>0</v>
      </c>
      <c r="F4573" s="75">
        <f t="shared" si="213"/>
        <v>-0.16017661518942936</v>
      </c>
      <c r="G4573" s="26">
        <f t="shared" si="214"/>
        <v>0</v>
      </c>
      <c r="H4573" s="26">
        <f t="shared" si="215"/>
        <v>0</v>
      </c>
    </row>
    <row r="4574" spans="1:8" x14ac:dyDescent="0.25">
      <c r="A4574" s="12">
        <f>Riesgo!C4578</f>
        <v>0</v>
      </c>
      <c r="F4574" s="75">
        <f t="shared" si="213"/>
        <v>-0.16017661518942936</v>
      </c>
      <c r="G4574" s="26">
        <f t="shared" si="214"/>
        <v>0</v>
      </c>
      <c r="H4574" s="26">
        <f t="shared" si="215"/>
        <v>0</v>
      </c>
    </row>
    <row r="4575" spans="1:8" x14ac:dyDescent="0.25">
      <c r="A4575" s="12">
        <f>Riesgo!C4579</f>
        <v>0.61921849847834287</v>
      </c>
      <c r="F4575" s="75">
        <f t="shared" si="213"/>
        <v>0.45904188328891349</v>
      </c>
      <c r="G4575" s="26">
        <f t="shared" si="214"/>
        <v>9.6729053455195238E-2</v>
      </c>
      <c r="H4575" s="26">
        <f t="shared" si="215"/>
        <v>4.4402686866826808E-2</v>
      </c>
    </row>
    <row r="4576" spans="1:8" x14ac:dyDescent="0.25">
      <c r="A4576" s="12">
        <f>Riesgo!C4580</f>
        <v>0.13351418464153539</v>
      </c>
      <c r="F4576" s="75">
        <f t="shared" si="213"/>
        <v>-2.6662430547893967E-2</v>
      </c>
      <c r="G4576" s="26">
        <f t="shared" si="214"/>
        <v>-1.8953927345081371E-5</v>
      </c>
      <c r="H4576" s="26">
        <f t="shared" si="215"/>
        <v>5.0535777144806029E-7</v>
      </c>
    </row>
    <row r="4577" spans="1:8" x14ac:dyDescent="0.25">
      <c r="A4577" s="12">
        <f>Riesgo!C4581</f>
        <v>0</v>
      </c>
      <c r="F4577" s="75">
        <f t="shared" si="213"/>
        <v>-0.16017661518942936</v>
      </c>
      <c r="G4577" s="26">
        <f t="shared" si="214"/>
        <v>0</v>
      </c>
      <c r="H4577" s="26">
        <f t="shared" si="215"/>
        <v>0</v>
      </c>
    </row>
    <row r="4578" spans="1:8" x14ac:dyDescent="0.25">
      <c r="A4578" s="12">
        <f>Riesgo!C4582</f>
        <v>0.55643137690593347</v>
      </c>
      <c r="F4578" s="75">
        <f t="shared" si="213"/>
        <v>0.39625476171650409</v>
      </c>
      <c r="G4578" s="26">
        <f t="shared" si="214"/>
        <v>6.2219065261937101E-2</v>
      </c>
      <c r="H4578" s="26">
        <f t="shared" si="215"/>
        <v>2.4654600879592505E-2</v>
      </c>
    </row>
    <row r="4579" spans="1:8" x14ac:dyDescent="0.25">
      <c r="A4579" s="12">
        <f>Riesgo!C4583</f>
        <v>0.12316615807358175</v>
      </c>
      <c r="F4579" s="75">
        <f t="shared" si="213"/>
        <v>-3.7010457115847606E-2</v>
      </c>
      <c r="G4579" s="26">
        <f t="shared" si="214"/>
        <v>-5.0695959513920793E-5</v>
      </c>
      <c r="H4579" s="26">
        <f t="shared" si="215"/>
        <v>1.8762806355367119E-6</v>
      </c>
    </row>
    <row r="4580" spans="1:8" x14ac:dyDescent="0.25">
      <c r="A4580" s="12">
        <f>Riesgo!C4584</f>
        <v>0.60851014095654443</v>
      </c>
      <c r="F4580" s="75">
        <f t="shared" si="213"/>
        <v>0.44833352576711505</v>
      </c>
      <c r="G4580" s="26">
        <f t="shared" si="214"/>
        <v>9.0116361409594156E-2</v>
      </c>
      <c r="H4580" s="26">
        <f t="shared" si="215"/>
        <v>4.0402186040066936E-2</v>
      </c>
    </row>
    <row r="4581" spans="1:8" x14ac:dyDescent="0.25">
      <c r="A4581" s="12">
        <f>Riesgo!C4585</f>
        <v>0.47584857812762493</v>
      </c>
      <c r="F4581" s="75">
        <f t="shared" si="213"/>
        <v>0.31567196293819555</v>
      </c>
      <c r="G4581" s="26">
        <f t="shared" si="214"/>
        <v>3.1456328570851441E-2</v>
      </c>
      <c r="H4581" s="26">
        <f t="shared" si="215"/>
        <v>9.9298809867895202E-3</v>
      </c>
    </row>
    <row r="4582" spans="1:8" x14ac:dyDescent="0.25">
      <c r="A4582" s="12">
        <f>Riesgo!C4586</f>
        <v>0</v>
      </c>
      <c r="F4582" s="75">
        <f t="shared" si="213"/>
        <v>-0.16017661518942936</v>
      </c>
      <c r="G4582" s="26">
        <f t="shared" si="214"/>
        <v>0</v>
      </c>
      <c r="H4582" s="26">
        <f t="shared" si="215"/>
        <v>0</v>
      </c>
    </row>
    <row r="4583" spans="1:8" x14ac:dyDescent="0.25">
      <c r="A4583" s="12">
        <f>Riesgo!C4587</f>
        <v>0</v>
      </c>
      <c r="F4583" s="75">
        <f t="shared" si="213"/>
        <v>-0.16017661518942936</v>
      </c>
      <c r="G4583" s="26">
        <f t="shared" si="214"/>
        <v>0</v>
      </c>
      <c r="H4583" s="26">
        <f t="shared" si="215"/>
        <v>0</v>
      </c>
    </row>
    <row r="4584" spans="1:8" x14ac:dyDescent="0.25">
      <c r="A4584" s="12">
        <f>Riesgo!C4588</f>
        <v>0</v>
      </c>
      <c r="F4584" s="75">
        <f t="shared" si="213"/>
        <v>-0.16017661518942936</v>
      </c>
      <c r="G4584" s="26">
        <f t="shared" si="214"/>
        <v>0</v>
      </c>
      <c r="H4584" s="26">
        <f t="shared" si="215"/>
        <v>0</v>
      </c>
    </row>
    <row r="4585" spans="1:8" x14ac:dyDescent="0.25">
      <c r="A4585" s="12">
        <f>Riesgo!C4589</f>
        <v>0</v>
      </c>
      <c r="F4585" s="75">
        <f t="shared" si="213"/>
        <v>-0.16017661518942936</v>
      </c>
      <c r="G4585" s="26">
        <f t="shared" si="214"/>
        <v>0</v>
      </c>
      <c r="H4585" s="26">
        <f t="shared" si="215"/>
        <v>0</v>
      </c>
    </row>
    <row r="4586" spans="1:8" x14ac:dyDescent="0.25">
      <c r="A4586" s="12">
        <f>Riesgo!C4590</f>
        <v>0</v>
      </c>
      <c r="F4586" s="75">
        <f t="shared" si="213"/>
        <v>-0.16017661518942936</v>
      </c>
      <c r="G4586" s="26">
        <f t="shared" si="214"/>
        <v>0</v>
      </c>
      <c r="H4586" s="26">
        <f t="shared" si="215"/>
        <v>0</v>
      </c>
    </row>
    <row r="4587" spans="1:8" x14ac:dyDescent="0.25">
      <c r="A4587" s="12">
        <f>Riesgo!C4591</f>
        <v>0.35794943226421544</v>
      </c>
      <c r="F4587" s="75">
        <f t="shared" si="213"/>
        <v>0.19777281707478608</v>
      </c>
      <c r="G4587" s="26">
        <f t="shared" si="214"/>
        <v>7.7357032076507733E-3</v>
      </c>
      <c r="H4587" s="26">
        <f t="shared" si="215"/>
        <v>1.5299118154315525E-3</v>
      </c>
    </row>
    <row r="4588" spans="1:8" x14ac:dyDescent="0.25">
      <c r="A4588" s="12">
        <f>Riesgo!C4592</f>
        <v>3.6569355399842608E-2</v>
      </c>
      <c r="F4588" s="75">
        <f t="shared" si="213"/>
        <v>-0.12360725978958675</v>
      </c>
      <c r="G4588" s="26">
        <f t="shared" si="214"/>
        <v>-1.8885649980886036E-3</v>
      </c>
      <c r="H4588" s="26">
        <f t="shared" si="215"/>
        <v>2.3344034434825842E-4</v>
      </c>
    </row>
    <row r="4589" spans="1:8" x14ac:dyDescent="0.25">
      <c r="A4589" s="12">
        <f>Riesgo!C4593</f>
        <v>0.5481961679125239</v>
      </c>
      <c r="F4589" s="75">
        <f t="shared" si="213"/>
        <v>0.38801955272309452</v>
      </c>
      <c r="G4589" s="26">
        <f t="shared" si="214"/>
        <v>5.8419903080451759E-2</v>
      </c>
      <c r="H4589" s="26">
        <f t="shared" si="215"/>
        <v>2.2668064663403424E-2</v>
      </c>
    </row>
    <row r="4590" spans="1:8" x14ac:dyDescent="0.25">
      <c r="A4590" s="12">
        <f>Riesgo!C4594</f>
        <v>0.21099298936581665</v>
      </c>
      <c r="F4590" s="75">
        <f t="shared" si="213"/>
        <v>5.0816374176387291E-2</v>
      </c>
      <c r="G4590" s="26">
        <f t="shared" si="214"/>
        <v>1.3122332042856706E-4</v>
      </c>
      <c r="H4590" s="26">
        <f t="shared" si="215"/>
        <v>6.6682933515660309E-6</v>
      </c>
    </row>
    <row r="4591" spans="1:8" x14ac:dyDescent="0.25">
      <c r="A4591" s="12">
        <f>Riesgo!C4595</f>
        <v>0</v>
      </c>
      <c r="F4591" s="75">
        <f t="shared" si="213"/>
        <v>-0.16017661518942936</v>
      </c>
      <c r="G4591" s="26">
        <f t="shared" si="214"/>
        <v>0</v>
      </c>
      <c r="H4591" s="26">
        <f t="shared" si="215"/>
        <v>0</v>
      </c>
    </row>
    <row r="4592" spans="1:8" x14ac:dyDescent="0.25">
      <c r="A4592" s="12">
        <f>Riesgo!C4596</f>
        <v>0.31647499357049746</v>
      </c>
      <c r="F4592" s="75">
        <f t="shared" si="213"/>
        <v>0.15629837838106811</v>
      </c>
      <c r="G4592" s="26">
        <f t="shared" si="214"/>
        <v>3.8182417012896249E-3</v>
      </c>
      <c r="H4592" s="26">
        <f t="shared" si="215"/>
        <v>5.9678498617853906E-4</v>
      </c>
    </row>
    <row r="4593" spans="1:8" x14ac:dyDescent="0.25">
      <c r="A4593" s="12">
        <f>Riesgo!C4597</f>
        <v>6.6159648178361216E-2</v>
      </c>
      <c r="F4593" s="75">
        <f t="shared" si="213"/>
        <v>-9.4016967011068139E-2</v>
      </c>
      <c r="G4593" s="26">
        <f t="shared" si="214"/>
        <v>-8.3103384271628782E-4</v>
      </c>
      <c r="H4593" s="26">
        <f t="shared" si="215"/>
        <v>7.8131281375738425E-5</v>
      </c>
    </row>
    <row r="4594" spans="1:8" x14ac:dyDescent="0.25">
      <c r="A4594" s="12">
        <f>Riesgo!C4598</f>
        <v>0</v>
      </c>
      <c r="F4594" s="75">
        <f t="shared" si="213"/>
        <v>-0.16017661518942936</v>
      </c>
      <c r="G4594" s="26">
        <f t="shared" si="214"/>
        <v>0</v>
      </c>
      <c r="H4594" s="26">
        <f t="shared" si="215"/>
        <v>0</v>
      </c>
    </row>
    <row r="4595" spans="1:8" x14ac:dyDescent="0.25">
      <c r="A4595" s="12">
        <f>Riesgo!C4599</f>
        <v>0</v>
      </c>
      <c r="F4595" s="75">
        <f t="shared" si="213"/>
        <v>-0.16017661518942936</v>
      </c>
      <c r="G4595" s="26">
        <f t="shared" si="214"/>
        <v>0</v>
      </c>
      <c r="H4595" s="26">
        <f t="shared" si="215"/>
        <v>0</v>
      </c>
    </row>
    <row r="4596" spans="1:8" x14ac:dyDescent="0.25">
      <c r="A4596" s="12">
        <f>Riesgo!C4600</f>
        <v>0.21609476576486486</v>
      </c>
      <c r="F4596" s="75">
        <f t="shared" si="213"/>
        <v>5.5918150575435505E-2</v>
      </c>
      <c r="G4596" s="26">
        <f t="shared" si="214"/>
        <v>1.7484708555251573E-4</v>
      </c>
      <c r="H4596" s="26">
        <f t="shared" si="215"/>
        <v>9.7771256576016282E-6</v>
      </c>
    </row>
    <row r="4597" spans="1:8" x14ac:dyDescent="0.25">
      <c r="A4597" s="12">
        <f>Riesgo!C4601</f>
        <v>0</v>
      </c>
      <c r="F4597" s="75">
        <f t="shared" si="213"/>
        <v>-0.16017661518942936</v>
      </c>
      <c r="G4597" s="26">
        <f t="shared" si="214"/>
        <v>0</v>
      </c>
      <c r="H4597" s="26">
        <f t="shared" si="215"/>
        <v>0</v>
      </c>
    </row>
    <row r="4598" spans="1:8" x14ac:dyDescent="0.25">
      <c r="A4598" s="12">
        <f>Riesgo!C4602</f>
        <v>0</v>
      </c>
      <c r="F4598" s="75">
        <f t="shared" si="213"/>
        <v>-0.16017661518942936</v>
      </c>
      <c r="G4598" s="26">
        <f t="shared" si="214"/>
        <v>0</v>
      </c>
      <c r="H4598" s="26">
        <f t="shared" si="215"/>
        <v>0</v>
      </c>
    </row>
    <row r="4599" spans="1:8" x14ac:dyDescent="0.25">
      <c r="A4599" s="12">
        <f>Riesgo!C4603</f>
        <v>0</v>
      </c>
      <c r="F4599" s="75">
        <f t="shared" si="213"/>
        <v>-0.16017661518942936</v>
      </c>
      <c r="G4599" s="26">
        <f t="shared" si="214"/>
        <v>0</v>
      </c>
      <c r="H4599" s="26">
        <f t="shared" si="215"/>
        <v>0</v>
      </c>
    </row>
    <row r="4600" spans="1:8" x14ac:dyDescent="0.25">
      <c r="A4600" s="12">
        <f>Riesgo!C4604</f>
        <v>7.0985623011027552E-2</v>
      </c>
      <c r="F4600" s="75">
        <f t="shared" si="213"/>
        <v>-8.9190992178401804E-2</v>
      </c>
      <c r="G4600" s="26">
        <f t="shared" si="214"/>
        <v>-7.0951729373163732E-4</v>
      </c>
      <c r="H4600" s="26">
        <f t="shared" si="215"/>
        <v>6.3282551395659283E-5</v>
      </c>
    </row>
    <row r="4601" spans="1:8" x14ac:dyDescent="0.25">
      <c r="A4601" s="12">
        <f>Riesgo!C4605</f>
        <v>0</v>
      </c>
      <c r="F4601" s="75">
        <f t="shared" si="213"/>
        <v>-0.16017661518942936</v>
      </c>
      <c r="G4601" s="26">
        <f t="shared" si="214"/>
        <v>0</v>
      </c>
      <c r="H4601" s="26">
        <f t="shared" si="215"/>
        <v>0</v>
      </c>
    </row>
    <row r="4602" spans="1:8" x14ac:dyDescent="0.25">
      <c r="A4602" s="12">
        <f>Riesgo!C4606</f>
        <v>0</v>
      </c>
      <c r="F4602" s="75">
        <f t="shared" si="213"/>
        <v>-0.16017661518942936</v>
      </c>
      <c r="G4602" s="26">
        <f t="shared" si="214"/>
        <v>0</v>
      </c>
      <c r="H4602" s="26">
        <f t="shared" si="215"/>
        <v>0</v>
      </c>
    </row>
    <row r="4603" spans="1:8" x14ac:dyDescent="0.25">
      <c r="A4603" s="12">
        <f>Riesgo!C4607</f>
        <v>0</v>
      </c>
      <c r="F4603" s="75">
        <f t="shared" si="213"/>
        <v>-0.16017661518942936</v>
      </c>
      <c r="G4603" s="26">
        <f t="shared" si="214"/>
        <v>0</v>
      </c>
      <c r="H4603" s="26">
        <f t="shared" si="215"/>
        <v>0</v>
      </c>
    </row>
    <row r="4604" spans="1:8" x14ac:dyDescent="0.25">
      <c r="A4604" s="12">
        <f>Riesgo!C4608</f>
        <v>0</v>
      </c>
      <c r="F4604" s="75">
        <f t="shared" si="213"/>
        <v>-0.16017661518942936</v>
      </c>
      <c r="G4604" s="26">
        <f t="shared" si="214"/>
        <v>0</v>
      </c>
      <c r="H4604" s="26">
        <f t="shared" si="215"/>
        <v>0</v>
      </c>
    </row>
    <row r="4605" spans="1:8" x14ac:dyDescent="0.25">
      <c r="A4605" s="12">
        <f>Riesgo!C4609</f>
        <v>2.1737078302389672E-2</v>
      </c>
      <c r="F4605" s="75">
        <f t="shared" si="213"/>
        <v>-0.13843953688703969</v>
      </c>
      <c r="G4605" s="26">
        <f t="shared" si="214"/>
        <v>-2.6532636881131371E-3</v>
      </c>
      <c r="H4605" s="26">
        <f t="shared" si="215"/>
        <v>3.6731659622158162E-4</v>
      </c>
    </row>
    <row r="4606" spans="1:8" x14ac:dyDescent="0.25">
      <c r="A4606" s="12">
        <f>Riesgo!C4610</f>
        <v>0.30493420443493841</v>
      </c>
      <c r="F4606" s="75">
        <f t="shared" si="213"/>
        <v>0.14475758924550905</v>
      </c>
      <c r="G4606" s="26">
        <f t="shared" si="214"/>
        <v>3.0333604893093501E-3</v>
      </c>
      <c r="H4606" s="26">
        <f t="shared" si="215"/>
        <v>4.3910195174499923E-4</v>
      </c>
    </row>
    <row r="4607" spans="1:8" x14ac:dyDescent="0.25">
      <c r="A4607" s="12">
        <f>Riesgo!C4611</f>
        <v>0.20699548568447954</v>
      </c>
      <c r="F4607" s="75">
        <f t="shared" si="213"/>
        <v>4.681887049505018E-2</v>
      </c>
      <c r="G4607" s="26">
        <f t="shared" si="214"/>
        <v>1.0262727474177574E-4</v>
      </c>
      <c r="H4607" s="26">
        <f t="shared" si="215"/>
        <v>4.804893085395133E-6</v>
      </c>
    </row>
    <row r="4608" spans="1:8" x14ac:dyDescent="0.25">
      <c r="A4608" s="12">
        <f>Riesgo!C4612</f>
        <v>0</v>
      </c>
      <c r="F4608" s="75">
        <f t="shared" si="213"/>
        <v>-0.16017661518942936</v>
      </c>
      <c r="G4608" s="26">
        <f t="shared" si="214"/>
        <v>0</v>
      </c>
      <c r="H4608" s="26">
        <f t="shared" si="215"/>
        <v>0</v>
      </c>
    </row>
    <row r="4609" spans="1:8" x14ac:dyDescent="0.25">
      <c r="A4609" s="12">
        <f>Riesgo!C4613</f>
        <v>0</v>
      </c>
      <c r="F4609" s="75">
        <f t="shared" si="213"/>
        <v>-0.16017661518942936</v>
      </c>
      <c r="G4609" s="26">
        <f t="shared" si="214"/>
        <v>0</v>
      </c>
      <c r="H4609" s="26">
        <f t="shared" si="215"/>
        <v>0</v>
      </c>
    </row>
    <row r="4610" spans="1:8" x14ac:dyDescent="0.25">
      <c r="A4610" s="12">
        <f>Riesgo!C4614</f>
        <v>0.44216881659315643</v>
      </c>
      <c r="F4610" s="75">
        <f t="shared" si="213"/>
        <v>0.28199220140372705</v>
      </c>
      <c r="G4610" s="26">
        <f t="shared" si="214"/>
        <v>2.2423907524741611E-2</v>
      </c>
      <c r="H4610" s="26">
        <f t="shared" si="215"/>
        <v>6.3233670469754867E-3</v>
      </c>
    </row>
    <row r="4611" spans="1:8" x14ac:dyDescent="0.25">
      <c r="A4611" s="12">
        <f>Riesgo!C4615</f>
        <v>0.20375397026720982</v>
      </c>
      <c r="F4611" s="75">
        <f t="shared" ref="F4611:F4674" si="216">A4611-$D$4</f>
        <v>4.3577355077780461E-2</v>
      </c>
      <c r="G4611" s="26">
        <f t="shared" ref="G4611:G4674" si="217">IF(A4611=0,0,(A4611-D$4)^3)</f>
        <v>8.2752781787619786E-5</v>
      </c>
      <c r="H4611" s="26">
        <f t="shared" ref="H4611:H4674" si="218">IF(A4611=0,0,(A4611-D$4)^4)</f>
        <v>3.6061473556331915E-6</v>
      </c>
    </row>
    <row r="4612" spans="1:8" x14ac:dyDescent="0.25">
      <c r="A4612" s="12">
        <f>Riesgo!C4616</f>
        <v>0.11393276856101546</v>
      </c>
      <c r="F4612" s="75">
        <f t="shared" si="216"/>
        <v>-4.6243846628413895E-2</v>
      </c>
      <c r="G4612" s="26">
        <f t="shared" si="217"/>
        <v>-9.8892158539169302E-5</v>
      </c>
      <c r="H4612" s="26">
        <f t="shared" si="218"/>
        <v>4.5731538122381368E-6</v>
      </c>
    </row>
    <row r="4613" spans="1:8" x14ac:dyDescent="0.25">
      <c r="A4613" s="12">
        <f>Riesgo!C4617</f>
        <v>1.5580000362630624E-2</v>
      </c>
      <c r="F4613" s="75">
        <f t="shared" si="216"/>
        <v>-0.14459661482679873</v>
      </c>
      <c r="G4613" s="26">
        <f t="shared" si="217"/>
        <v>-3.0232521975867683E-3</v>
      </c>
      <c r="H4613" s="26">
        <f t="shared" si="218"/>
        <v>4.3715203353872665E-4</v>
      </c>
    </row>
    <row r="4614" spans="1:8" x14ac:dyDescent="0.25">
      <c r="A4614" s="12">
        <f>Riesgo!C4618</f>
        <v>0</v>
      </c>
      <c r="F4614" s="75">
        <f t="shared" si="216"/>
        <v>-0.16017661518942936</v>
      </c>
      <c r="G4614" s="26">
        <f t="shared" si="217"/>
        <v>0</v>
      </c>
      <c r="H4614" s="26">
        <f t="shared" si="218"/>
        <v>0</v>
      </c>
    </row>
    <row r="4615" spans="1:8" x14ac:dyDescent="0.25">
      <c r="A4615" s="12">
        <f>Riesgo!C4619</f>
        <v>0.16848434753609903</v>
      </c>
      <c r="F4615" s="75">
        <f t="shared" si="216"/>
        <v>8.3077323466696773E-3</v>
      </c>
      <c r="G4615" s="26">
        <f t="shared" si="217"/>
        <v>5.7338653329923985E-7</v>
      </c>
      <c r="H4615" s="26">
        <f t="shared" si="218"/>
        <v>4.7635418498348849E-9</v>
      </c>
    </row>
    <row r="4616" spans="1:8" x14ac:dyDescent="0.25">
      <c r="A4616" s="12">
        <f>Riesgo!C4620</f>
        <v>0</v>
      </c>
      <c r="F4616" s="75">
        <f t="shared" si="216"/>
        <v>-0.16017661518942936</v>
      </c>
      <c r="G4616" s="26">
        <f t="shared" si="217"/>
        <v>0</v>
      </c>
      <c r="H4616" s="26">
        <f t="shared" si="218"/>
        <v>0</v>
      </c>
    </row>
    <row r="4617" spans="1:8" x14ac:dyDescent="0.25">
      <c r="A4617" s="12">
        <f>Riesgo!C4621</f>
        <v>0</v>
      </c>
      <c r="F4617" s="75">
        <f t="shared" si="216"/>
        <v>-0.16017661518942936</v>
      </c>
      <c r="G4617" s="26">
        <f t="shared" si="217"/>
        <v>0</v>
      </c>
      <c r="H4617" s="26">
        <f t="shared" si="218"/>
        <v>0</v>
      </c>
    </row>
    <row r="4618" spans="1:8" x14ac:dyDescent="0.25">
      <c r="A4618" s="12">
        <f>Riesgo!C4622</f>
        <v>0</v>
      </c>
      <c r="F4618" s="75">
        <f t="shared" si="216"/>
        <v>-0.16017661518942936</v>
      </c>
      <c r="G4618" s="26">
        <f t="shared" si="217"/>
        <v>0</v>
      </c>
      <c r="H4618" s="26">
        <f t="shared" si="218"/>
        <v>0</v>
      </c>
    </row>
    <row r="4619" spans="1:8" x14ac:dyDescent="0.25">
      <c r="A4619" s="12">
        <f>Riesgo!C4623</f>
        <v>0</v>
      </c>
      <c r="F4619" s="75">
        <f t="shared" si="216"/>
        <v>-0.16017661518942936</v>
      </c>
      <c r="G4619" s="26">
        <f t="shared" si="217"/>
        <v>0</v>
      </c>
      <c r="H4619" s="26">
        <f t="shared" si="218"/>
        <v>0</v>
      </c>
    </row>
    <row r="4620" spans="1:8" x14ac:dyDescent="0.25">
      <c r="A4620" s="12">
        <f>Riesgo!C4624</f>
        <v>0.31630338273583525</v>
      </c>
      <c r="F4620" s="75">
        <f t="shared" si="216"/>
        <v>0.15612676754640589</v>
      </c>
      <c r="G4620" s="26">
        <f t="shared" si="217"/>
        <v>3.8056785678302219E-3</v>
      </c>
      <c r="H4620" s="26">
        <f t="shared" si="218"/>
        <v>5.9416829311596797E-4</v>
      </c>
    </row>
    <row r="4621" spans="1:8" x14ac:dyDescent="0.25">
      <c r="A4621" s="12">
        <f>Riesgo!C4625</f>
        <v>0.10333208412104737</v>
      </c>
      <c r="F4621" s="75">
        <f t="shared" si="216"/>
        <v>-5.6844531068381984E-2</v>
      </c>
      <c r="G4621" s="26">
        <f t="shared" si="217"/>
        <v>-1.8368177373641103E-4</v>
      </c>
      <c r="H4621" s="26">
        <f t="shared" si="218"/>
        <v>1.0441304293854929E-5</v>
      </c>
    </row>
    <row r="4622" spans="1:8" x14ac:dyDescent="0.25">
      <c r="A4622" s="12">
        <f>Riesgo!C4626</f>
        <v>0</v>
      </c>
      <c r="F4622" s="75">
        <f t="shared" si="216"/>
        <v>-0.16017661518942936</v>
      </c>
      <c r="G4622" s="26">
        <f t="shared" si="217"/>
        <v>0</v>
      </c>
      <c r="H4622" s="26">
        <f t="shared" si="218"/>
        <v>0</v>
      </c>
    </row>
    <row r="4623" spans="1:8" x14ac:dyDescent="0.25">
      <c r="A4623" s="12">
        <f>Riesgo!C4627</f>
        <v>0.14337771003169286</v>
      </c>
      <c r="F4623" s="75">
        <f t="shared" si="216"/>
        <v>-1.6798905157736493E-2</v>
      </c>
      <c r="G4623" s="26">
        <f t="shared" si="217"/>
        <v>-4.7407050355707824E-6</v>
      </c>
      <c r="H4623" s="26">
        <f t="shared" si="218"/>
        <v>7.9638654273357376E-8</v>
      </c>
    </row>
    <row r="4624" spans="1:8" x14ac:dyDescent="0.25">
      <c r="A4624" s="12">
        <f>Riesgo!C4628</f>
        <v>0.40999697934697205</v>
      </c>
      <c r="F4624" s="75">
        <f t="shared" si="216"/>
        <v>0.24982036415754269</v>
      </c>
      <c r="G4624" s="26">
        <f t="shared" si="217"/>
        <v>1.55913424755195E-2</v>
      </c>
      <c r="H4624" s="26">
        <f t="shared" si="218"/>
        <v>3.8950348549392447E-3</v>
      </c>
    </row>
    <row r="4625" spans="1:8" x14ac:dyDescent="0.25">
      <c r="A4625" s="12">
        <f>Riesgo!C4629</f>
        <v>1.0300768600098953E-2</v>
      </c>
      <c r="F4625" s="75">
        <f t="shared" si="216"/>
        <v>-0.1498758465893304</v>
      </c>
      <c r="G4625" s="26">
        <f t="shared" si="217"/>
        <v>-3.366626579197314E-3</v>
      </c>
      <c r="H4625" s="26">
        <f t="shared" si="218"/>
        <v>5.0457600870733885E-4</v>
      </c>
    </row>
    <row r="4626" spans="1:8" x14ac:dyDescent="0.25">
      <c r="A4626" s="12">
        <f>Riesgo!C4630</f>
        <v>0</v>
      </c>
      <c r="F4626" s="75">
        <f t="shared" si="216"/>
        <v>-0.16017661518942936</v>
      </c>
      <c r="G4626" s="26">
        <f t="shared" si="217"/>
        <v>0</v>
      </c>
      <c r="H4626" s="26">
        <f t="shared" si="218"/>
        <v>0</v>
      </c>
    </row>
    <row r="4627" spans="1:8" x14ac:dyDescent="0.25">
      <c r="A4627" s="12">
        <f>Riesgo!C4631</f>
        <v>0</v>
      </c>
      <c r="F4627" s="75">
        <f t="shared" si="216"/>
        <v>-0.16017661518942936</v>
      </c>
      <c r="G4627" s="26">
        <f t="shared" si="217"/>
        <v>0</v>
      </c>
      <c r="H4627" s="26">
        <f t="shared" si="218"/>
        <v>0</v>
      </c>
    </row>
    <row r="4628" spans="1:8" x14ac:dyDescent="0.25">
      <c r="A4628" s="12">
        <f>Riesgo!C4632</f>
        <v>0</v>
      </c>
      <c r="F4628" s="75">
        <f t="shared" si="216"/>
        <v>-0.16017661518942936</v>
      </c>
      <c r="G4628" s="26">
        <f t="shared" si="217"/>
        <v>0</v>
      </c>
      <c r="H4628" s="26">
        <f t="shared" si="218"/>
        <v>0</v>
      </c>
    </row>
    <row r="4629" spans="1:8" x14ac:dyDescent="0.25">
      <c r="A4629" s="12">
        <f>Riesgo!C4633</f>
        <v>0</v>
      </c>
      <c r="F4629" s="75">
        <f t="shared" si="216"/>
        <v>-0.16017661518942936</v>
      </c>
      <c r="G4629" s="26">
        <f t="shared" si="217"/>
        <v>0</v>
      </c>
      <c r="H4629" s="26">
        <f t="shared" si="218"/>
        <v>0</v>
      </c>
    </row>
    <row r="4630" spans="1:8" x14ac:dyDescent="0.25">
      <c r="A4630" s="12">
        <f>Riesgo!C4634</f>
        <v>9.5437299044034821E-2</v>
      </c>
      <c r="F4630" s="75">
        <f t="shared" si="216"/>
        <v>-6.4739316145394535E-2</v>
      </c>
      <c r="G4630" s="26">
        <f t="shared" si="217"/>
        <v>-2.7133406586187506E-4</v>
      </c>
      <c r="H4630" s="26">
        <f t="shared" si="218"/>
        <v>1.7565981870847233E-5</v>
      </c>
    </row>
    <row r="4631" spans="1:8" x14ac:dyDescent="0.25">
      <c r="A4631" s="12">
        <f>Riesgo!C4635</f>
        <v>0</v>
      </c>
      <c r="F4631" s="75">
        <f t="shared" si="216"/>
        <v>-0.16017661518942936</v>
      </c>
      <c r="G4631" s="26">
        <f t="shared" si="217"/>
        <v>0</v>
      </c>
      <c r="H4631" s="26">
        <f t="shared" si="218"/>
        <v>0</v>
      </c>
    </row>
    <row r="4632" spans="1:8" x14ac:dyDescent="0.25">
      <c r="A4632" s="12">
        <f>Riesgo!C4636</f>
        <v>0.58680356775796338</v>
      </c>
      <c r="F4632" s="75">
        <f t="shared" si="216"/>
        <v>0.426626952568534</v>
      </c>
      <c r="G4632" s="26">
        <f t="shared" si="217"/>
        <v>7.7650609122268413E-2</v>
      </c>
      <c r="H4632" s="26">
        <f t="shared" si="218"/>
        <v>3.3127842734923779E-2</v>
      </c>
    </row>
    <row r="4633" spans="1:8" x14ac:dyDescent="0.25">
      <c r="A4633" s="12">
        <f>Riesgo!C4637</f>
        <v>0.55465127767562195</v>
      </c>
      <c r="F4633" s="75">
        <f t="shared" si="216"/>
        <v>0.39447466248619256</v>
      </c>
      <c r="G4633" s="26">
        <f t="shared" si="217"/>
        <v>6.1384304533953743E-2</v>
      </c>
      <c r="H4633" s="26">
        <f t="shared" si="218"/>
        <v>2.4214552812981065E-2</v>
      </c>
    </row>
    <row r="4634" spans="1:8" x14ac:dyDescent="0.25">
      <c r="A4634" s="12">
        <f>Riesgo!C4638</f>
        <v>0.9161409257630434</v>
      </c>
      <c r="F4634" s="75">
        <f t="shared" si="216"/>
        <v>0.75596431057361402</v>
      </c>
      <c r="G4634" s="26">
        <f t="shared" si="217"/>
        <v>0.43202002551278906</v>
      </c>
      <c r="H4634" s="26">
        <f t="shared" si="218"/>
        <v>0.3265917207407707</v>
      </c>
    </row>
    <row r="4635" spans="1:8" x14ac:dyDescent="0.25">
      <c r="A4635" s="12">
        <f>Riesgo!C4639</f>
        <v>0</v>
      </c>
      <c r="F4635" s="75">
        <f t="shared" si="216"/>
        <v>-0.16017661518942936</v>
      </c>
      <c r="G4635" s="26">
        <f t="shared" si="217"/>
        <v>0</v>
      </c>
      <c r="H4635" s="26">
        <f t="shared" si="218"/>
        <v>0</v>
      </c>
    </row>
    <row r="4636" spans="1:8" x14ac:dyDescent="0.25">
      <c r="A4636" s="12">
        <f>Riesgo!C4640</f>
        <v>9.6852986906014849E-2</v>
      </c>
      <c r="F4636" s="75">
        <f t="shared" si="216"/>
        <v>-6.3323628283414507E-2</v>
      </c>
      <c r="G4636" s="26">
        <f t="shared" si="217"/>
        <v>-2.5392027083115192E-4</v>
      </c>
      <c r="H4636" s="26">
        <f t="shared" si="218"/>
        <v>1.6079152843735806E-5</v>
      </c>
    </row>
    <row r="4637" spans="1:8" x14ac:dyDescent="0.25">
      <c r="A4637" s="12">
        <f>Riesgo!C4641</f>
        <v>0</v>
      </c>
      <c r="F4637" s="75">
        <f t="shared" si="216"/>
        <v>-0.16017661518942936</v>
      </c>
      <c r="G4637" s="26">
        <f t="shared" si="217"/>
        <v>0</v>
      </c>
      <c r="H4637" s="26">
        <f t="shared" si="218"/>
        <v>0</v>
      </c>
    </row>
    <row r="4638" spans="1:8" x14ac:dyDescent="0.25">
      <c r="A4638" s="12">
        <f>Riesgo!C4642</f>
        <v>0.22133463228190872</v>
      </c>
      <c r="F4638" s="75">
        <f t="shared" si="216"/>
        <v>6.1158017092479366E-2</v>
      </c>
      <c r="G4638" s="26">
        <f t="shared" si="217"/>
        <v>2.2874951814941675E-4</v>
      </c>
      <c r="H4638" s="26">
        <f t="shared" si="218"/>
        <v>1.3989866940878448E-5</v>
      </c>
    </row>
    <row r="4639" spans="1:8" x14ac:dyDescent="0.25">
      <c r="A4639" s="12">
        <f>Riesgo!C4643</f>
        <v>0.25058383342195978</v>
      </c>
      <c r="F4639" s="75">
        <f t="shared" si="216"/>
        <v>9.0407218232530423E-2</v>
      </c>
      <c r="G4639" s="26">
        <f t="shared" si="217"/>
        <v>7.3894024378414489E-4</v>
      </c>
      <c r="H4639" s="26">
        <f t="shared" si="218"/>
        <v>6.6805531880592421E-5</v>
      </c>
    </row>
    <row r="4640" spans="1:8" x14ac:dyDescent="0.25">
      <c r="A4640" s="12">
        <f>Riesgo!C4644</f>
        <v>0.12721781426854809</v>
      </c>
      <c r="F4640" s="75">
        <f t="shared" si="216"/>
        <v>-3.295880092088127E-2</v>
      </c>
      <c r="G4640" s="26">
        <f t="shared" si="217"/>
        <v>-3.5802570577637181E-5</v>
      </c>
      <c r="H4640" s="26">
        <f t="shared" si="218"/>
        <v>1.1800097961241451E-6</v>
      </c>
    </row>
    <row r="4641" spans="1:8" x14ac:dyDescent="0.25">
      <c r="A4641" s="12">
        <f>Riesgo!C4645</f>
        <v>0.3947083735084258</v>
      </c>
      <c r="F4641" s="75">
        <f t="shared" si="216"/>
        <v>0.23453175831899645</v>
      </c>
      <c r="G4641" s="26">
        <f t="shared" si="217"/>
        <v>1.290045352827926E-2</v>
      </c>
      <c r="H4641" s="26">
        <f t="shared" si="218"/>
        <v>3.0255660490998361E-3</v>
      </c>
    </row>
    <row r="4642" spans="1:8" x14ac:dyDescent="0.25">
      <c r="A4642" s="12">
        <f>Riesgo!C4646</f>
        <v>0</v>
      </c>
      <c r="F4642" s="75">
        <f t="shared" si="216"/>
        <v>-0.16017661518942936</v>
      </c>
      <c r="G4642" s="26">
        <f t="shared" si="217"/>
        <v>0</v>
      </c>
      <c r="H4642" s="26">
        <f t="shared" si="218"/>
        <v>0</v>
      </c>
    </row>
    <row r="4643" spans="1:8" x14ac:dyDescent="0.25">
      <c r="A4643" s="12">
        <f>Riesgo!C4647</f>
        <v>0</v>
      </c>
      <c r="F4643" s="75">
        <f t="shared" si="216"/>
        <v>-0.16017661518942936</v>
      </c>
      <c r="G4643" s="26">
        <f t="shared" si="217"/>
        <v>0</v>
      </c>
      <c r="H4643" s="26">
        <f t="shared" si="218"/>
        <v>0</v>
      </c>
    </row>
    <row r="4644" spans="1:8" x14ac:dyDescent="0.25">
      <c r="A4644" s="12">
        <f>Riesgo!C4648</f>
        <v>0</v>
      </c>
      <c r="F4644" s="75">
        <f t="shared" si="216"/>
        <v>-0.16017661518942936</v>
      </c>
      <c r="G4644" s="26">
        <f t="shared" si="217"/>
        <v>0</v>
      </c>
      <c r="H4644" s="26">
        <f t="shared" si="218"/>
        <v>0</v>
      </c>
    </row>
    <row r="4645" spans="1:8" x14ac:dyDescent="0.25">
      <c r="A4645" s="12">
        <f>Riesgo!C4649</f>
        <v>2.9750673365807386E-2</v>
      </c>
      <c r="F4645" s="75">
        <f t="shared" si="216"/>
        <v>-0.13042594182362197</v>
      </c>
      <c r="G4645" s="26">
        <f t="shared" si="217"/>
        <v>-2.2186660840452141E-3</v>
      </c>
      <c r="H4645" s="26">
        <f t="shared" si="218"/>
        <v>2.8937161360372427E-4</v>
      </c>
    </row>
    <row r="4646" spans="1:8" x14ac:dyDescent="0.25">
      <c r="A4646" s="12">
        <f>Riesgo!C4650</f>
        <v>0</v>
      </c>
      <c r="F4646" s="75">
        <f t="shared" si="216"/>
        <v>-0.16017661518942936</v>
      </c>
      <c r="G4646" s="26">
        <f t="shared" si="217"/>
        <v>0</v>
      </c>
      <c r="H4646" s="26">
        <f t="shared" si="218"/>
        <v>0</v>
      </c>
    </row>
    <row r="4647" spans="1:8" x14ac:dyDescent="0.25">
      <c r="A4647" s="12">
        <f>Riesgo!C4651</f>
        <v>0</v>
      </c>
      <c r="F4647" s="75">
        <f t="shared" si="216"/>
        <v>-0.16017661518942936</v>
      </c>
      <c r="G4647" s="26">
        <f t="shared" si="217"/>
        <v>0</v>
      </c>
      <c r="H4647" s="26">
        <f t="shared" si="218"/>
        <v>0</v>
      </c>
    </row>
    <row r="4648" spans="1:8" x14ac:dyDescent="0.25">
      <c r="A4648" s="12">
        <f>Riesgo!C4652</f>
        <v>0</v>
      </c>
      <c r="F4648" s="75">
        <f t="shared" si="216"/>
        <v>-0.16017661518942936</v>
      </c>
      <c r="G4648" s="26">
        <f t="shared" si="217"/>
        <v>0</v>
      </c>
      <c r="H4648" s="26">
        <f t="shared" si="218"/>
        <v>0</v>
      </c>
    </row>
    <row r="4649" spans="1:8" x14ac:dyDescent="0.25">
      <c r="A4649" s="12">
        <f>Riesgo!C4653</f>
        <v>0.12893725550055668</v>
      </c>
      <c r="F4649" s="75">
        <f t="shared" si="216"/>
        <v>-3.1239359688872675E-2</v>
      </c>
      <c r="G4649" s="26">
        <f t="shared" si="217"/>
        <v>-3.0486415951310219E-5</v>
      </c>
      <c r="H4649" s="26">
        <f t="shared" si="218"/>
        <v>9.5237611352756541E-7</v>
      </c>
    </row>
    <row r="4650" spans="1:8" x14ac:dyDescent="0.25">
      <c r="A4650" s="12">
        <f>Riesgo!C4654</f>
        <v>0.18374815021079191</v>
      </c>
      <c r="F4650" s="75">
        <f t="shared" si="216"/>
        <v>2.3571535021362555E-2</v>
      </c>
      <c r="G4650" s="26">
        <f t="shared" si="217"/>
        <v>1.3096751779484999E-5</v>
      </c>
      <c r="H4650" s="26">
        <f t="shared" si="218"/>
        <v>3.0871054323622301E-7</v>
      </c>
    </row>
    <row r="4651" spans="1:8" x14ac:dyDescent="0.25">
      <c r="A4651" s="12">
        <f>Riesgo!C4655</f>
        <v>0</v>
      </c>
      <c r="F4651" s="75">
        <f t="shared" si="216"/>
        <v>-0.16017661518942936</v>
      </c>
      <c r="G4651" s="26">
        <f t="shared" si="217"/>
        <v>0</v>
      </c>
      <c r="H4651" s="26">
        <f t="shared" si="218"/>
        <v>0</v>
      </c>
    </row>
    <row r="4652" spans="1:8" x14ac:dyDescent="0.25">
      <c r="A4652" s="12">
        <f>Riesgo!C4656</f>
        <v>1.2156063882381811E-3</v>
      </c>
      <c r="F4652" s="75">
        <f t="shared" si="216"/>
        <v>-0.15896100880119118</v>
      </c>
      <c r="G4652" s="26">
        <f t="shared" si="217"/>
        <v>-4.016722515639044E-3</v>
      </c>
      <c r="H4652" s="26">
        <f t="shared" si="218"/>
        <v>6.3850226316044091E-4</v>
      </c>
    </row>
    <row r="4653" spans="1:8" x14ac:dyDescent="0.25">
      <c r="A4653" s="12">
        <f>Riesgo!C4657</f>
        <v>0</v>
      </c>
      <c r="F4653" s="75">
        <f t="shared" si="216"/>
        <v>-0.16017661518942936</v>
      </c>
      <c r="G4653" s="26">
        <f t="shared" si="217"/>
        <v>0</v>
      </c>
      <c r="H4653" s="26">
        <f t="shared" si="218"/>
        <v>0</v>
      </c>
    </row>
    <row r="4654" spans="1:8" x14ac:dyDescent="0.25">
      <c r="A4654" s="12">
        <f>Riesgo!C4658</f>
        <v>0</v>
      </c>
      <c r="F4654" s="75">
        <f t="shared" si="216"/>
        <v>-0.16017661518942936</v>
      </c>
      <c r="G4654" s="26">
        <f t="shared" si="217"/>
        <v>0</v>
      </c>
      <c r="H4654" s="26">
        <f t="shared" si="218"/>
        <v>0</v>
      </c>
    </row>
    <row r="4655" spans="1:8" x14ac:dyDescent="0.25">
      <c r="A4655" s="12">
        <f>Riesgo!C4659</f>
        <v>0.57087618319637845</v>
      </c>
      <c r="F4655" s="75">
        <f t="shared" si="216"/>
        <v>0.41069956800694907</v>
      </c>
      <c r="G4655" s="26">
        <f t="shared" si="217"/>
        <v>6.9274394444607285E-2</v>
      </c>
      <c r="H4655" s="26">
        <f t="shared" si="218"/>
        <v>2.8450963872343204E-2</v>
      </c>
    </row>
    <row r="4656" spans="1:8" x14ac:dyDescent="0.25">
      <c r="A4656" s="12">
        <f>Riesgo!C4660</f>
        <v>0</v>
      </c>
      <c r="F4656" s="75">
        <f t="shared" si="216"/>
        <v>-0.16017661518942936</v>
      </c>
      <c r="G4656" s="26">
        <f t="shared" si="217"/>
        <v>0</v>
      </c>
      <c r="H4656" s="26">
        <f t="shared" si="218"/>
        <v>0</v>
      </c>
    </row>
    <row r="4657" spans="1:8" x14ac:dyDescent="0.25">
      <c r="A4657" s="12">
        <f>Riesgo!C4661</f>
        <v>9.5268962822662992E-2</v>
      </c>
      <c r="F4657" s="75">
        <f t="shared" si="216"/>
        <v>-6.4907652366766364E-2</v>
      </c>
      <c r="G4657" s="26">
        <f t="shared" si="217"/>
        <v>-2.7345615593786114E-4</v>
      </c>
      <c r="H4657" s="26">
        <f t="shared" si="218"/>
        <v>1.7749397107166942E-5</v>
      </c>
    </row>
    <row r="4658" spans="1:8" x14ac:dyDescent="0.25">
      <c r="A4658" s="12">
        <f>Riesgo!C4662</f>
        <v>0.18371744260851605</v>
      </c>
      <c r="F4658" s="75">
        <f t="shared" si="216"/>
        <v>2.3540827419086696E-2</v>
      </c>
      <c r="G4658" s="26">
        <f t="shared" si="217"/>
        <v>1.3045633409535742E-5</v>
      </c>
      <c r="H4658" s="26">
        <f t="shared" si="218"/>
        <v>3.071050046665525E-7</v>
      </c>
    </row>
    <row r="4659" spans="1:8" x14ac:dyDescent="0.25">
      <c r="A4659" s="12">
        <f>Riesgo!C4663</f>
        <v>0</v>
      </c>
      <c r="F4659" s="75">
        <f t="shared" si="216"/>
        <v>-0.16017661518942936</v>
      </c>
      <c r="G4659" s="26">
        <f t="shared" si="217"/>
        <v>0</v>
      </c>
      <c r="H4659" s="26">
        <f t="shared" si="218"/>
        <v>0</v>
      </c>
    </row>
    <row r="4660" spans="1:8" x14ac:dyDescent="0.25">
      <c r="A4660" s="12">
        <f>Riesgo!C4664</f>
        <v>0</v>
      </c>
      <c r="F4660" s="75">
        <f t="shared" si="216"/>
        <v>-0.16017661518942936</v>
      </c>
      <c r="G4660" s="26">
        <f t="shared" si="217"/>
        <v>0</v>
      </c>
      <c r="H4660" s="26">
        <f t="shared" si="218"/>
        <v>0</v>
      </c>
    </row>
    <row r="4661" spans="1:8" x14ac:dyDescent="0.25">
      <c r="A4661" s="12">
        <f>Riesgo!C4665</f>
        <v>0</v>
      </c>
      <c r="F4661" s="75">
        <f t="shared" si="216"/>
        <v>-0.16017661518942936</v>
      </c>
      <c r="G4661" s="26">
        <f t="shared" si="217"/>
        <v>0</v>
      </c>
      <c r="H4661" s="26">
        <f t="shared" si="218"/>
        <v>0</v>
      </c>
    </row>
    <row r="4662" spans="1:8" x14ac:dyDescent="0.25">
      <c r="A4662" s="12">
        <f>Riesgo!C4666</f>
        <v>0</v>
      </c>
      <c r="F4662" s="75">
        <f t="shared" si="216"/>
        <v>-0.16017661518942936</v>
      </c>
      <c r="G4662" s="26">
        <f t="shared" si="217"/>
        <v>0</v>
      </c>
      <c r="H4662" s="26">
        <f t="shared" si="218"/>
        <v>0</v>
      </c>
    </row>
    <row r="4663" spans="1:8" x14ac:dyDescent="0.25">
      <c r="A4663" s="12">
        <f>Riesgo!C4667</f>
        <v>1.7046155208178485E-2</v>
      </c>
      <c r="F4663" s="75">
        <f t="shared" si="216"/>
        <v>-0.14313045998125087</v>
      </c>
      <c r="G4663" s="26">
        <f t="shared" si="217"/>
        <v>-2.9322176321872791E-3</v>
      </c>
      <c r="H4663" s="26">
        <f t="shared" si="218"/>
        <v>4.1968965846009954E-4</v>
      </c>
    </row>
    <row r="4664" spans="1:8" x14ac:dyDescent="0.25">
      <c r="A4664" s="12">
        <f>Riesgo!C4668</f>
        <v>0</v>
      </c>
      <c r="F4664" s="75">
        <f t="shared" si="216"/>
        <v>-0.16017661518942936</v>
      </c>
      <c r="G4664" s="26">
        <f t="shared" si="217"/>
        <v>0</v>
      </c>
      <c r="H4664" s="26">
        <f t="shared" si="218"/>
        <v>0</v>
      </c>
    </row>
    <row r="4665" spans="1:8" x14ac:dyDescent="0.25">
      <c r="A4665" s="12">
        <f>Riesgo!C4669</f>
        <v>0.19432555674927332</v>
      </c>
      <c r="F4665" s="75">
        <f t="shared" si="216"/>
        <v>3.4148941559843965E-2</v>
      </c>
      <c r="G4665" s="26">
        <f t="shared" si="217"/>
        <v>3.982279535959848E-5</v>
      </c>
      <c r="H4665" s="26">
        <f t="shared" si="218"/>
        <v>1.3599063114845539E-6</v>
      </c>
    </row>
    <row r="4666" spans="1:8" x14ac:dyDescent="0.25">
      <c r="A4666" s="12">
        <f>Riesgo!C4670</f>
        <v>0.75797661405944849</v>
      </c>
      <c r="F4666" s="75">
        <f t="shared" si="216"/>
        <v>0.59779999887001911</v>
      </c>
      <c r="G4666" s="26">
        <f t="shared" si="217"/>
        <v>0.21363270014055369</v>
      </c>
      <c r="H4666" s="26">
        <f t="shared" si="218"/>
        <v>0.12770962790262214</v>
      </c>
    </row>
    <row r="4667" spans="1:8" x14ac:dyDescent="0.25">
      <c r="A4667" s="12">
        <f>Riesgo!C4671</f>
        <v>0</v>
      </c>
      <c r="F4667" s="75">
        <f t="shared" si="216"/>
        <v>-0.16017661518942936</v>
      </c>
      <c r="G4667" s="26">
        <f t="shared" si="217"/>
        <v>0</v>
      </c>
      <c r="H4667" s="26">
        <f t="shared" si="218"/>
        <v>0</v>
      </c>
    </row>
    <row r="4668" spans="1:8" x14ac:dyDescent="0.25">
      <c r="A4668" s="12">
        <f>Riesgo!C4672</f>
        <v>0.77291986102758414</v>
      </c>
      <c r="F4668" s="75">
        <f t="shared" si="216"/>
        <v>0.61274324583815476</v>
      </c>
      <c r="G4668" s="26">
        <f t="shared" si="217"/>
        <v>0.23005707745099141</v>
      </c>
      <c r="H4668" s="26">
        <f t="shared" si="218"/>
        <v>0.14096592036536024</v>
      </c>
    </row>
    <row r="4669" spans="1:8" x14ac:dyDescent="0.25">
      <c r="A4669" s="12">
        <f>Riesgo!C4673</f>
        <v>0.2139600503864737</v>
      </c>
      <c r="F4669" s="75">
        <f t="shared" si="216"/>
        <v>5.3783435197044344E-2</v>
      </c>
      <c r="G4669" s="26">
        <f t="shared" si="217"/>
        <v>1.5557707879763512E-4</v>
      </c>
      <c r="H4669" s="26">
        <f t="shared" si="218"/>
        <v>8.3674697356580683E-6</v>
      </c>
    </row>
    <row r="4670" spans="1:8" x14ac:dyDescent="0.25">
      <c r="A4670" s="12">
        <f>Riesgo!C4674</f>
        <v>0.3540237025777363</v>
      </c>
      <c r="F4670" s="75">
        <f t="shared" si="216"/>
        <v>0.19384708738830694</v>
      </c>
      <c r="G4670" s="26">
        <f t="shared" si="217"/>
        <v>7.284132547742803E-3</v>
      </c>
      <c r="H4670" s="26">
        <f t="shared" si="218"/>
        <v>1.41200787853031E-3</v>
      </c>
    </row>
    <row r="4671" spans="1:8" x14ac:dyDescent="0.25">
      <c r="A4671" s="12">
        <f>Riesgo!C4675</f>
        <v>0</v>
      </c>
      <c r="F4671" s="75">
        <f t="shared" si="216"/>
        <v>-0.16017661518942936</v>
      </c>
      <c r="G4671" s="26">
        <f t="shared" si="217"/>
        <v>0</v>
      </c>
      <c r="H4671" s="26">
        <f t="shared" si="218"/>
        <v>0</v>
      </c>
    </row>
    <row r="4672" spans="1:8" x14ac:dyDescent="0.25">
      <c r="A4672" s="12">
        <f>Riesgo!C4676</f>
        <v>0</v>
      </c>
      <c r="F4672" s="75">
        <f t="shared" si="216"/>
        <v>-0.16017661518942936</v>
      </c>
      <c r="G4672" s="26">
        <f t="shared" si="217"/>
        <v>0</v>
      </c>
      <c r="H4672" s="26">
        <f t="shared" si="218"/>
        <v>0</v>
      </c>
    </row>
    <row r="4673" spans="1:8" x14ac:dyDescent="0.25">
      <c r="A4673" s="12">
        <f>Riesgo!C4677</f>
        <v>0.29956633488942436</v>
      </c>
      <c r="F4673" s="75">
        <f t="shared" si="216"/>
        <v>0.139389719699995</v>
      </c>
      <c r="G4673" s="26">
        <f t="shared" si="217"/>
        <v>2.7082717167243846E-3</v>
      </c>
      <c r="H4673" s="26">
        <f t="shared" si="218"/>
        <v>3.7750523546563623E-4</v>
      </c>
    </row>
    <row r="4674" spans="1:8" x14ac:dyDescent="0.25">
      <c r="A4674" s="12">
        <f>Riesgo!C4678</f>
        <v>0</v>
      </c>
      <c r="F4674" s="75">
        <f t="shared" si="216"/>
        <v>-0.16017661518942936</v>
      </c>
      <c r="G4674" s="26">
        <f t="shared" si="217"/>
        <v>0</v>
      </c>
      <c r="H4674" s="26">
        <f t="shared" si="218"/>
        <v>0</v>
      </c>
    </row>
    <row r="4675" spans="1:8" x14ac:dyDescent="0.25">
      <c r="A4675" s="12">
        <f>Riesgo!C4679</f>
        <v>0</v>
      </c>
      <c r="F4675" s="75">
        <f t="shared" ref="F4675:F4738" si="219">A4675-$D$4</f>
        <v>-0.16017661518942936</v>
      </c>
      <c r="G4675" s="26">
        <f t="shared" ref="G4675:G4738" si="220">IF(A4675=0,0,(A4675-D$4)^3)</f>
        <v>0</v>
      </c>
      <c r="H4675" s="26">
        <f t="shared" ref="H4675:H4738" si="221">IF(A4675=0,0,(A4675-D$4)^4)</f>
        <v>0</v>
      </c>
    </row>
    <row r="4676" spans="1:8" x14ac:dyDescent="0.25">
      <c r="A4676" s="12">
        <f>Riesgo!C4680</f>
        <v>1</v>
      </c>
      <c r="F4676" s="75">
        <f t="shared" si="219"/>
        <v>0.83982338481057062</v>
      </c>
      <c r="G4676" s="26">
        <f t="shared" si="220"/>
        <v>0.59233021956767806</v>
      </c>
      <c r="H4676" s="26">
        <f t="shared" si="221"/>
        <v>0.49745276992291593</v>
      </c>
    </row>
    <row r="4677" spans="1:8" x14ac:dyDescent="0.25">
      <c r="A4677" s="12">
        <f>Riesgo!C4681</f>
        <v>6.9263053141427611E-2</v>
      </c>
      <c r="F4677" s="75">
        <f t="shared" si="219"/>
        <v>-9.0913562048001745E-2</v>
      </c>
      <c r="G4677" s="26">
        <f t="shared" si="220"/>
        <v>-7.5142566103752041E-4</v>
      </c>
      <c r="H4677" s="26">
        <f t="shared" si="221"/>
        <v>6.831478345919533E-5</v>
      </c>
    </row>
    <row r="4678" spans="1:8" x14ac:dyDescent="0.25">
      <c r="A4678" s="12">
        <f>Riesgo!C4682</f>
        <v>2.5139565355916164E-2</v>
      </c>
      <c r="F4678" s="75">
        <f t="shared" si="219"/>
        <v>-0.1350370498335132</v>
      </c>
      <c r="G4678" s="26">
        <f t="shared" si="220"/>
        <v>-2.4624012556377084E-3</v>
      </c>
      <c r="H4678" s="26">
        <f t="shared" si="221"/>
        <v>3.325154010676547E-4</v>
      </c>
    </row>
    <row r="4679" spans="1:8" x14ac:dyDescent="0.25">
      <c r="A4679" s="12">
        <f>Riesgo!C4683</f>
        <v>0</v>
      </c>
      <c r="F4679" s="75">
        <f t="shared" si="219"/>
        <v>-0.16017661518942936</v>
      </c>
      <c r="G4679" s="26">
        <f t="shared" si="220"/>
        <v>0</v>
      </c>
      <c r="H4679" s="26">
        <f t="shared" si="221"/>
        <v>0</v>
      </c>
    </row>
    <row r="4680" spans="1:8" x14ac:dyDescent="0.25">
      <c r="A4680" s="12">
        <f>Riesgo!C4684</f>
        <v>0.4942381819278272</v>
      </c>
      <c r="F4680" s="75">
        <f t="shared" si="219"/>
        <v>0.33406156673839782</v>
      </c>
      <c r="G4680" s="26">
        <f t="shared" si="220"/>
        <v>3.7280312215483689E-2</v>
      </c>
      <c r="H4680" s="26">
        <f t="shared" si="221"/>
        <v>1.2453919507201114E-2</v>
      </c>
    </row>
    <row r="4681" spans="1:8" x14ac:dyDescent="0.25">
      <c r="A4681" s="12">
        <f>Riesgo!C4685</f>
        <v>0.24967154601763469</v>
      </c>
      <c r="F4681" s="75">
        <f t="shared" si="219"/>
        <v>8.9494930828205338E-2</v>
      </c>
      <c r="G4681" s="26">
        <f t="shared" si="220"/>
        <v>7.1679556589927611E-4</v>
      </c>
      <c r="H4681" s="26">
        <f t="shared" si="221"/>
        <v>6.4149569588120009E-5</v>
      </c>
    </row>
    <row r="4682" spans="1:8" x14ac:dyDescent="0.25">
      <c r="A4682" s="12">
        <f>Riesgo!C4686</f>
        <v>0</v>
      </c>
      <c r="F4682" s="75">
        <f t="shared" si="219"/>
        <v>-0.16017661518942936</v>
      </c>
      <c r="G4682" s="26">
        <f t="shared" si="220"/>
        <v>0</v>
      </c>
      <c r="H4682" s="26">
        <f t="shared" si="221"/>
        <v>0</v>
      </c>
    </row>
    <row r="4683" spans="1:8" x14ac:dyDescent="0.25">
      <c r="A4683" s="12">
        <f>Riesgo!C4687</f>
        <v>0</v>
      </c>
      <c r="F4683" s="75">
        <f t="shared" si="219"/>
        <v>-0.16017661518942936</v>
      </c>
      <c r="G4683" s="26">
        <f t="shared" si="220"/>
        <v>0</v>
      </c>
      <c r="H4683" s="26">
        <f t="shared" si="221"/>
        <v>0</v>
      </c>
    </row>
    <row r="4684" spans="1:8" x14ac:dyDescent="0.25">
      <c r="A4684" s="12">
        <f>Riesgo!C4688</f>
        <v>5.1684068633767309E-2</v>
      </c>
      <c r="F4684" s="75">
        <f t="shared" si="219"/>
        <v>-0.10849254655566204</v>
      </c>
      <c r="G4684" s="26">
        <f t="shared" si="220"/>
        <v>-1.2770259116520358E-3</v>
      </c>
      <c r="H4684" s="26">
        <f t="shared" si="221"/>
        <v>1.3854779317269523E-4</v>
      </c>
    </row>
    <row r="4685" spans="1:8" x14ac:dyDescent="0.25">
      <c r="A4685" s="12">
        <f>Riesgo!C4689</f>
        <v>0</v>
      </c>
      <c r="F4685" s="75">
        <f t="shared" si="219"/>
        <v>-0.16017661518942936</v>
      </c>
      <c r="G4685" s="26">
        <f t="shared" si="220"/>
        <v>0</v>
      </c>
      <c r="H4685" s="26">
        <f t="shared" si="221"/>
        <v>0</v>
      </c>
    </row>
    <row r="4686" spans="1:8" x14ac:dyDescent="0.25">
      <c r="A4686" s="12">
        <f>Riesgo!C4690</f>
        <v>0.21284031867018652</v>
      </c>
      <c r="F4686" s="75">
        <f t="shared" si="219"/>
        <v>5.2663703480757162E-2</v>
      </c>
      <c r="G4686" s="26">
        <f t="shared" si="220"/>
        <v>1.4606097335923636E-4</v>
      </c>
      <c r="H4686" s="26">
        <f t="shared" si="221"/>
        <v>7.6921117911015954E-6</v>
      </c>
    </row>
    <row r="4687" spans="1:8" x14ac:dyDescent="0.25">
      <c r="A4687" s="12">
        <f>Riesgo!C4691</f>
        <v>0</v>
      </c>
      <c r="F4687" s="75">
        <f t="shared" si="219"/>
        <v>-0.16017661518942936</v>
      </c>
      <c r="G4687" s="26">
        <f t="shared" si="220"/>
        <v>0</v>
      </c>
      <c r="H4687" s="26">
        <f t="shared" si="221"/>
        <v>0</v>
      </c>
    </row>
    <row r="4688" spans="1:8" x14ac:dyDescent="0.25">
      <c r="A4688" s="12">
        <f>Riesgo!C4692</f>
        <v>0</v>
      </c>
      <c r="F4688" s="75">
        <f t="shared" si="219"/>
        <v>-0.16017661518942936</v>
      </c>
      <c r="G4688" s="26">
        <f t="shared" si="220"/>
        <v>0</v>
      </c>
      <c r="H4688" s="26">
        <f t="shared" si="221"/>
        <v>0</v>
      </c>
    </row>
    <row r="4689" spans="1:8" x14ac:dyDescent="0.25">
      <c r="A4689" s="12">
        <f>Riesgo!C4693</f>
        <v>0.11733064597102648</v>
      </c>
      <c r="F4689" s="75">
        <f t="shared" si="219"/>
        <v>-4.2845969218402877E-2</v>
      </c>
      <c r="G4689" s="26">
        <f t="shared" si="220"/>
        <v>-7.8655648187162918E-5</v>
      </c>
      <c r="H4689" s="26">
        <f t="shared" si="221"/>
        <v>3.3700774810807088E-6</v>
      </c>
    </row>
    <row r="4690" spans="1:8" x14ac:dyDescent="0.25">
      <c r="A4690" s="12">
        <f>Riesgo!C4694</f>
        <v>0.30600020382741105</v>
      </c>
      <c r="F4690" s="75">
        <f t="shared" si="219"/>
        <v>0.1458235886379817</v>
      </c>
      <c r="G4690" s="26">
        <f t="shared" si="220"/>
        <v>3.1008684717158297E-3</v>
      </c>
      <c r="H4690" s="26">
        <f t="shared" si="221"/>
        <v>4.5217976843997613E-4</v>
      </c>
    </row>
    <row r="4691" spans="1:8" x14ac:dyDescent="0.25">
      <c r="A4691" s="12">
        <f>Riesgo!C4695</f>
        <v>0.85512707202142335</v>
      </c>
      <c r="F4691" s="75">
        <f t="shared" si="219"/>
        <v>0.69495045683199397</v>
      </c>
      <c r="G4691" s="26">
        <f t="shared" si="220"/>
        <v>0.33563058835138571</v>
      </c>
      <c r="H4691" s="26">
        <f t="shared" si="221"/>
        <v>0.23324663070158644</v>
      </c>
    </row>
    <row r="4692" spans="1:8" x14ac:dyDescent="0.25">
      <c r="A4692" s="12">
        <f>Riesgo!C4696</f>
        <v>0</v>
      </c>
      <c r="F4692" s="75">
        <f t="shared" si="219"/>
        <v>-0.16017661518942936</v>
      </c>
      <c r="G4692" s="26">
        <f t="shared" si="220"/>
        <v>0</v>
      </c>
      <c r="H4692" s="26">
        <f t="shared" si="221"/>
        <v>0</v>
      </c>
    </row>
    <row r="4693" spans="1:8" x14ac:dyDescent="0.25">
      <c r="A4693" s="12">
        <f>Riesgo!C4697</f>
        <v>5.0816599865943467E-2</v>
      </c>
      <c r="F4693" s="75">
        <f t="shared" si="219"/>
        <v>-0.10936001532348588</v>
      </c>
      <c r="G4693" s="26">
        <f t="shared" si="220"/>
        <v>-1.3079034556448036E-3</v>
      </c>
      <c r="H4693" s="26">
        <f t="shared" si="221"/>
        <v>1.4303234195095585E-4</v>
      </c>
    </row>
    <row r="4694" spans="1:8" x14ac:dyDescent="0.25">
      <c r="A4694" s="12">
        <f>Riesgo!C4698</f>
        <v>0.87931117084724153</v>
      </c>
      <c r="F4694" s="75">
        <f t="shared" si="219"/>
        <v>0.71913455565781215</v>
      </c>
      <c r="G4694" s="26">
        <f t="shared" si="220"/>
        <v>0.37190367813766123</v>
      </c>
      <c r="H4694" s="26">
        <f t="shared" si="221"/>
        <v>0.26744878632503299</v>
      </c>
    </row>
    <row r="4695" spans="1:8" x14ac:dyDescent="0.25">
      <c r="A4695" s="12">
        <f>Riesgo!C4699</f>
        <v>0</v>
      </c>
      <c r="F4695" s="75">
        <f t="shared" si="219"/>
        <v>-0.16017661518942936</v>
      </c>
      <c r="G4695" s="26">
        <f t="shared" si="220"/>
        <v>0</v>
      </c>
      <c r="H4695" s="26">
        <f t="shared" si="221"/>
        <v>0</v>
      </c>
    </row>
    <row r="4696" spans="1:8" x14ac:dyDescent="0.25">
      <c r="A4696" s="12">
        <f>Riesgo!C4700</f>
        <v>0.63204641342388401</v>
      </c>
      <c r="F4696" s="75">
        <f t="shared" si="219"/>
        <v>0.47186979823445463</v>
      </c>
      <c r="G4696" s="26">
        <f t="shared" si="220"/>
        <v>0.10506705139212663</v>
      </c>
      <c r="H4696" s="26">
        <f t="shared" si="221"/>
        <v>4.957796834149187E-2</v>
      </c>
    </row>
    <row r="4697" spans="1:8" x14ac:dyDescent="0.25">
      <c r="A4697" s="12">
        <f>Riesgo!C4701</f>
        <v>0</v>
      </c>
      <c r="F4697" s="75">
        <f t="shared" si="219"/>
        <v>-0.16017661518942936</v>
      </c>
      <c r="G4697" s="26">
        <f t="shared" si="220"/>
        <v>0</v>
      </c>
      <c r="H4697" s="26">
        <f t="shared" si="221"/>
        <v>0</v>
      </c>
    </row>
    <row r="4698" spans="1:8" x14ac:dyDescent="0.25">
      <c r="A4698" s="12">
        <f>Riesgo!C4702</f>
        <v>0</v>
      </c>
      <c r="F4698" s="75">
        <f t="shared" si="219"/>
        <v>-0.16017661518942936</v>
      </c>
      <c r="G4698" s="26">
        <f t="shared" si="220"/>
        <v>0</v>
      </c>
      <c r="H4698" s="26">
        <f t="shared" si="221"/>
        <v>0</v>
      </c>
    </row>
    <row r="4699" spans="1:8" x14ac:dyDescent="0.25">
      <c r="A4699" s="12">
        <f>Riesgo!C4703</f>
        <v>0</v>
      </c>
      <c r="F4699" s="75">
        <f t="shared" si="219"/>
        <v>-0.16017661518942936</v>
      </c>
      <c r="G4699" s="26">
        <f t="shared" si="220"/>
        <v>0</v>
      </c>
      <c r="H4699" s="26">
        <f t="shared" si="221"/>
        <v>0</v>
      </c>
    </row>
    <row r="4700" spans="1:8" x14ac:dyDescent="0.25">
      <c r="A4700" s="12">
        <f>Riesgo!C4704</f>
        <v>0</v>
      </c>
      <c r="F4700" s="75">
        <f t="shared" si="219"/>
        <v>-0.16017661518942936</v>
      </c>
      <c r="G4700" s="26">
        <f t="shared" si="220"/>
        <v>0</v>
      </c>
      <c r="H4700" s="26">
        <f t="shared" si="221"/>
        <v>0</v>
      </c>
    </row>
    <row r="4701" spans="1:8" x14ac:dyDescent="0.25">
      <c r="A4701" s="12">
        <f>Riesgo!C4705</f>
        <v>0</v>
      </c>
      <c r="F4701" s="75">
        <f t="shared" si="219"/>
        <v>-0.16017661518942936</v>
      </c>
      <c r="G4701" s="26">
        <f t="shared" si="220"/>
        <v>0</v>
      </c>
      <c r="H4701" s="26">
        <f t="shared" si="221"/>
        <v>0</v>
      </c>
    </row>
    <row r="4702" spans="1:8" x14ac:dyDescent="0.25">
      <c r="A4702" s="12">
        <f>Riesgo!C4706</f>
        <v>2.0465392920267469E-2</v>
      </c>
      <c r="F4702" s="75">
        <f t="shared" si="219"/>
        <v>-0.13971122226916188</v>
      </c>
      <c r="G4702" s="26">
        <f t="shared" si="220"/>
        <v>-2.7270548702274873E-3</v>
      </c>
      <c r="H4702" s="26">
        <f t="shared" si="221"/>
        <v>3.8100016911455292E-4</v>
      </c>
    </row>
    <row r="4703" spans="1:8" x14ac:dyDescent="0.25">
      <c r="A4703" s="12">
        <f>Riesgo!C4707</f>
        <v>5.4064969918991047E-3</v>
      </c>
      <c r="F4703" s="75">
        <f t="shared" si="219"/>
        <v>-0.15477011819753025</v>
      </c>
      <c r="G4703" s="26">
        <f t="shared" si="220"/>
        <v>-3.7073308301627862E-3</v>
      </c>
      <c r="H4703" s="26">
        <f t="shared" si="221"/>
        <v>5.7378403078164235E-4</v>
      </c>
    </row>
    <row r="4704" spans="1:8" x14ac:dyDescent="0.25">
      <c r="A4704" s="12">
        <f>Riesgo!C4708</f>
        <v>0</v>
      </c>
      <c r="F4704" s="75">
        <f t="shared" si="219"/>
        <v>-0.16017661518942936</v>
      </c>
      <c r="G4704" s="26">
        <f t="shared" si="220"/>
        <v>0</v>
      </c>
      <c r="H4704" s="26">
        <f t="shared" si="221"/>
        <v>0</v>
      </c>
    </row>
    <row r="4705" spans="1:8" x14ac:dyDescent="0.25">
      <c r="A4705" s="12">
        <f>Riesgo!C4709</f>
        <v>0.20925986577593345</v>
      </c>
      <c r="F4705" s="75">
        <f t="shared" si="219"/>
        <v>4.908325058650409E-2</v>
      </c>
      <c r="G4705" s="26">
        <f t="shared" si="220"/>
        <v>1.1824967335861302E-4</v>
      </c>
      <c r="H4705" s="26">
        <f t="shared" si="221"/>
        <v>5.8040783492330604E-6</v>
      </c>
    </row>
    <row r="4706" spans="1:8" x14ac:dyDescent="0.25">
      <c r="A4706" s="12">
        <f>Riesgo!C4710</f>
        <v>0</v>
      </c>
      <c r="F4706" s="75">
        <f t="shared" si="219"/>
        <v>-0.16017661518942936</v>
      </c>
      <c r="G4706" s="26">
        <f t="shared" si="220"/>
        <v>0</v>
      </c>
      <c r="H4706" s="26">
        <f t="shared" si="221"/>
        <v>0</v>
      </c>
    </row>
    <row r="4707" spans="1:8" x14ac:dyDescent="0.25">
      <c r="A4707" s="12">
        <f>Riesgo!C4711</f>
        <v>0.38348486590726799</v>
      </c>
      <c r="F4707" s="75">
        <f t="shared" si="219"/>
        <v>0.22330825071783864</v>
      </c>
      <c r="G4707" s="26">
        <f t="shared" si="220"/>
        <v>1.1135617596511592E-2</v>
      </c>
      <c r="H4707" s="26">
        <f t="shared" si="221"/>
        <v>2.4866752861397866E-3</v>
      </c>
    </row>
    <row r="4708" spans="1:8" x14ac:dyDescent="0.25">
      <c r="A4708" s="12">
        <f>Riesgo!C4712</f>
        <v>0.96708346602475015</v>
      </c>
      <c r="F4708" s="75">
        <f t="shared" si="219"/>
        <v>0.80690685083532077</v>
      </c>
      <c r="G4708" s="26">
        <f t="shared" si="220"/>
        <v>0.5253759741045998</v>
      </c>
      <c r="H4708" s="26">
        <f t="shared" si="221"/>
        <v>0.42392947276928161</v>
      </c>
    </row>
    <row r="4709" spans="1:8" x14ac:dyDescent="0.25">
      <c r="A4709" s="12">
        <f>Riesgo!C4713</f>
        <v>0</v>
      </c>
      <c r="F4709" s="75">
        <f t="shared" si="219"/>
        <v>-0.16017661518942936</v>
      </c>
      <c r="G4709" s="26">
        <f t="shared" si="220"/>
        <v>0</v>
      </c>
      <c r="H4709" s="26">
        <f t="shared" si="221"/>
        <v>0</v>
      </c>
    </row>
    <row r="4710" spans="1:8" x14ac:dyDescent="0.25">
      <c r="A4710" s="12">
        <f>Riesgo!C4714</f>
        <v>0.49507506758865411</v>
      </c>
      <c r="F4710" s="75">
        <f t="shared" si="219"/>
        <v>0.33489845239922478</v>
      </c>
      <c r="G4710" s="26">
        <f t="shared" si="220"/>
        <v>3.7561196823936653E-2</v>
      </c>
      <c r="H4710" s="26">
        <f t="shared" si="221"/>
        <v>1.2579186686599063E-2</v>
      </c>
    </row>
    <row r="4711" spans="1:8" x14ac:dyDescent="0.25">
      <c r="A4711" s="12">
        <f>Riesgo!C4715</f>
        <v>0.76977393375155745</v>
      </c>
      <c r="F4711" s="75">
        <f t="shared" si="219"/>
        <v>0.60959731856212807</v>
      </c>
      <c r="G4711" s="26">
        <f t="shared" si="220"/>
        <v>0.22653178338439076</v>
      </c>
      <c r="H4711" s="26">
        <f t="shared" si="221"/>
        <v>0.13809316772022143</v>
      </c>
    </row>
    <row r="4712" spans="1:8" x14ac:dyDescent="0.25">
      <c r="A4712" s="12">
        <f>Riesgo!C4716</f>
        <v>0.54705375119790134</v>
      </c>
      <c r="F4712" s="75">
        <f t="shared" si="219"/>
        <v>0.38687713600847196</v>
      </c>
      <c r="G4712" s="26">
        <f t="shared" si="220"/>
        <v>5.7905416872649447E-2</v>
      </c>
      <c r="H4712" s="26">
        <f t="shared" si="221"/>
        <v>2.2402281839067267E-2</v>
      </c>
    </row>
    <row r="4713" spans="1:8" x14ac:dyDescent="0.25">
      <c r="A4713" s="12">
        <f>Riesgo!C4717</f>
        <v>0.82909194432237809</v>
      </c>
      <c r="F4713" s="75">
        <f t="shared" si="219"/>
        <v>0.66891532913294871</v>
      </c>
      <c r="G4713" s="26">
        <f t="shared" si="220"/>
        <v>0.2993046372541035</v>
      </c>
      <c r="H4713" s="26">
        <f t="shared" si="221"/>
        <v>0.20020945993984648</v>
      </c>
    </row>
    <row r="4714" spans="1:8" x14ac:dyDescent="0.25">
      <c r="A4714" s="12">
        <f>Riesgo!C4718</f>
        <v>0</v>
      </c>
      <c r="F4714" s="75">
        <f t="shared" si="219"/>
        <v>-0.16017661518942936</v>
      </c>
      <c r="G4714" s="26">
        <f t="shared" si="220"/>
        <v>0</v>
      </c>
      <c r="H4714" s="26">
        <f t="shared" si="221"/>
        <v>0</v>
      </c>
    </row>
    <row r="4715" spans="1:8" x14ac:dyDescent="0.25">
      <c r="A4715" s="12">
        <f>Riesgo!C4719</f>
        <v>0</v>
      </c>
      <c r="F4715" s="75">
        <f t="shared" si="219"/>
        <v>-0.16017661518942936</v>
      </c>
      <c r="G4715" s="26">
        <f t="shared" si="220"/>
        <v>0</v>
      </c>
      <c r="H4715" s="26">
        <f t="shared" si="221"/>
        <v>0</v>
      </c>
    </row>
    <row r="4716" spans="1:8" x14ac:dyDescent="0.25">
      <c r="A4716" s="12">
        <f>Riesgo!C4720</f>
        <v>7.916188511978059E-2</v>
      </c>
      <c r="F4716" s="75">
        <f t="shared" si="219"/>
        <v>-8.1014730069648766E-2</v>
      </c>
      <c r="G4716" s="26">
        <f t="shared" si="220"/>
        <v>-5.3173098468900601E-4</v>
      </c>
      <c r="H4716" s="26">
        <f t="shared" si="221"/>
        <v>4.3078042194248363E-5</v>
      </c>
    </row>
    <row r="4717" spans="1:8" x14ac:dyDescent="0.25">
      <c r="A4717" s="12">
        <f>Riesgo!C4721</f>
        <v>0.18313548769360605</v>
      </c>
      <c r="F4717" s="75">
        <f t="shared" si="219"/>
        <v>2.2958872504176692E-2</v>
      </c>
      <c r="G4717" s="26">
        <f t="shared" si="220"/>
        <v>1.2101847306055423E-5</v>
      </c>
      <c r="H4717" s="26">
        <f t="shared" si="221"/>
        <v>2.7784476936474064E-7</v>
      </c>
    </row>
    <row r="4718" spans="1:8" x14ac:dyDescent="0.25">
      <c r="A4718" s="12">
        <f>Riesgo!C4722</f>
        <v>9.3550248835526872E-2</v>
      </c>
      <c r="F4718" s="75">
        <f t="shared" si="219"/>
        <v>-6.6626366353902483E-2</v>
      </c>
      <c r="G4718" s="26">
        <f t="shared" si="220"/>
        <v>-2.9575928355036324E-4</v>
      </c>
      <c r="H4718" s="26">
        <f t="shared" si="221"/>
        <v>1.9705366378394225E-5</v>
      </c>
    </row>
    <row r="4719" spans="1:8" x14ac:dyDescent="0.25">
      <c r="A4719" s="12">
        <f>Riesgo!C4723</f>
        <v>0</v>
      </c>
      <c r="F4719" s="75">
        <f t="shared" si="219"/>
        <v>-0.16017661518942936</v>
      </c>
      <c r="G4719" s="26">
        <f t="shared" si="220"/>
        <v>0</v>
      </c>
      <c r="H4719" s="26">
        <f t="shared" si="221"/>
        <v>0</v>
      </c>
    </row>
    <row r="4720" spans="1:8" x14ac:dyDescent="0.25">
      <c r="A4720" s="12">
        <f>Riesgo!C4724</f>
        <v>1</v>
      </c>
      <c r="F4720" s="75">
        <f t="shared" si="219"/>
        <v>0.83982338481057062</v>
      </c>
      <c r="G4720" s="26">
        <f t="shared" si="220"/>
        <v>0.59233021956767806</v>
      </c>
      <c r="H4720" s="26">
        <f t="shared" si="221"/>
        <v>0.49745276992291593</v>
      </c>
    </row>
    <row r="4721" spans="1:8" x14ac:dyDescent="0.25">
      <c r="A4721" s="12">
        <f>Riesgo!C4725</f>
        <v>9.5124733909136505E-2</v>
      </c>
      <c r="F4721" s="75">
        <f t="shared" si="219"/>
        <v>-6.505188128029285E-2</v>
      </c>
      <c r="G4721" s="26">
        <f t="shared" si="220"/>
        <v>-2.7528312024247171E-4</v>
      </c>
      <c r="H4721" s="26">
        <f t="shared" si="221"/>
        <v>1.7907684856481851E-5</v>
      </c>
    </row>
    <row r="4722" spans="1:8" x14ac:dyDescent="0.25">
      <c r="A4722" s="12">
        <f>Riesgo!C4726</f>
        <v>0</v>
      </c>
      <c r="F4722" s="75">
        <f t="shared" si="219"/>
        <v>-0.16017661518942936</v>
      </c>
      <c r="G4722" s="26">
        <f t="shared" si="220"/>
        <v>0</v>
      </c>
      <c r="H4722" s="26">
        <f t="shared" si="221"/>
        <v>0</v>
      </c>
    </row>
    <row r="4723" spans="1:8" x14ac:dyDescent="0.25">
      <c r="A4723" s="12">
        <f>Riesgo!C4727</f>
        <v>0</v>
      </c>
      <c r="F4723" s="75">
        <f t="shared" si="219"/>
        <v>-0.16017661518942936</v>
      </c>
      <c r="G4723" s="26">
        <f t="shared" si="220"/>
        <v>0</v>
      </c>
      <c r="H4723" s="26">
        <f t="shared" si="221"/>
        <v>0</v>
      </c>
    </row>
    <row r="4724" spans="1:8" x14ac:dyDescent="0.25">
      <c r="A4724" s="12">
        <f>Riesgo!C4728</f>
        <v>0.82926514663174</v>
      </c>
      <c r="F4724" s="75">
        <f t="shared" si="219"/>
        <v>0.66908853144231062</v>
      </c>
      <c r="G4724" s="26">
        <f t="shared" si="220"/>
        <v>0.2995371943937471</v>
      </c>
      <c r="H4724" s="26">
        <f t="shared" si="221"/>
        <v>0.20041690150926217</v>
      </c>
    </row>
    <row r="4725" spans="1:8" x14ac:dyDescent="0.25">
      <c r="A4725" s="12">
        <f>Riesgo!C4729</f>
        <v>1</v>
      </c>
      <c r="F4725" s="75">
        <f t="shared" si="219"/>
        <v>0.83982338481057062</v>
      </c>
      <c r="G4725" s="26">
        <f t="shared" si="220"/>
        <v>0.59233021956767806</v>
      </c>
      <c r="H4725" s="26">
        <f t="shared" si="221"/>
        <v>0.49745276992291593</v>
      </c>
    </row>
    <row r="4726" spans="1:8" x14ac:dyDescent="0.25">
      <c r="A4726" s="12">
        <f>Riesgo!C4730</f>
        <v>0.19029259104905988</v>
      </c>
      <c r="F4726" s="75">
        <f t="shared" si="219"/>
        <v>3.0115975859630523E-2</v>
      </c>
      <c r="G4726" s="26">
        <f t="shared" si="220"/>
        <v>2.7314346916925647E-5</v>
      </c>
      <c r="H4726" s="26">
        <f t="shared" si="221"/>
        <v>8.2259821237170616E-7</v>
      </c>
    </row>
    <row r="4727" spans="1:8" x14ac:dyDescent="0.25">
      <c r="A4727" s="12">
        <f>Riesgo!C4731</f>
        <v>0</v>
      </c>
      <c r="F4727" s="75">
        <f t="shared" si="219"/>
        <v>-0.16017661518942936</v>
      </c>
      <c r="G4727" s="26">
        <f t="shared" si="220"/>
        <v>0</v>
      </c>
      <c r="H4727" s="26">
        <f t="shared" si="221"/>
        <v>0</v>
      </c>
    </row>
    <row r="4728" spans="1:8" x14ac:dyDescent="0.25">
      <c r="A4728" s="12">
        <f>Riesgo!C4732</f>
        <v>0</v>
      </c>
      <c r="F4728" s="75">
        <f t="shared" si="219"/>
        <v>-0.16017661518942936</v>
      </c>
      <c r="G4728" s="26">
        <f t="shared" si="220"/>
        <v>0</v>
      </c>
      <c r="H4728" s="26">
        <f t="shared" si="221"/>
        <v>0</v>
      </c>
    </row>
    <row r="4729" spans="1:8" x14ac:dyDescent="0.25">
      <c r="A4729" s="12">
        <f>Riesgo!C4733</f>
        <v>0.45670650818717529</v>
      </c>
      <c r="F4729" s="75">
        <f t="shared" si="219"/>
        <v>0.2965298929977459</v>
      </c>
      <c r="G4729" s="26">
        <f t="shared" si="220"/>
        <v>2.6073866801949449E-2</v>
      </c>
      <c r="H4729" s="26">
        <f t="shared" si="221"/>
        <v>7.7316809328195494E-3</v>
      </c>
    </row>
    <row r="4730" spans="1:8" x14ac:dyDescent="0.25">
      <c r="A4730" s="12">
        <f>Riesgo!C4734</f>
        <v>6.7881448246771475E-2</v>
      </c>
      <c r="F4730" s="75">
        <f t="shared" si="219"/>
        <v>-9.229516694265788E-2</v>
      </c>
      <c r="G4730" s="26">
        <f t="shared" si="220"/>
        <v>-7.862069508165877E-4</v>
      </c>
      <c r="H4730" s="26">
        <f t="shared" si="221"/>
        <v>7.2563101777094974E-5</v>
      </c>
    </row>
    <row r="4731" spans="1:8" x14ac:dyDescent="0.25">
      <c r="A4731" s="12">
        <f>Riesgo!C4735</f>
        <v>0.60432540981128113</v>
      </c>
      <c r="F4731" s="75">
        <f t="shared" si="219"/>
        <v>0.44414879462185175</v>
      </c>
      <c r="G4731" s="26">
        <f t="shared" si="220"/>
        <v>8.7616411823280602E-2</v>
      </c>
      <c r="H4731" s="26">
        <f t="shared" si="221"/>
        <v>3.8914723700401839E-2</v>
      </c>
    </row>
    <row r="4732" spans="1:8" x14ac:dyDescent="0.25">
      <c r="A4732" s="12">
        <f>Riesgo!C4736</f>
        <v>0.31848374780712485</v>
      </c>
      <c r="F4732" s="75">
        <f t="shared" si="219"/>
        <v>0.1583071326176955</v>
      </c>
      <c r="G4732" s="26">
        <f t="shared" si="220"/>
        <v>3.9673585176072676E-3</v>
      </c>
      <c r="H4732" s="26">
        <f t="shared" si="221"/>
        <v>6.2806115098879749E-4</v>
      </c>
    </row>
    <row r="4733" spans="1:8" x14ac:dyDescent="0.25">
      <c r="A4733" s="12">
        <f>Riesgo!C4737</f>
        <v>0</v>
      </c>
      <c r="F4733" s="75">
        <f t="shared" si="219"/>
        <v>-0.16017661518942936</v>
      </c>
      <c r="G4733" s="26">
        <f t="shared" si="220"/>
        <v>0</v>
      </c>
      <c r="H4733" s="26">
        <f t="shared" si="221"/>
        <v>0</v>
      </c>
    </row>
    <row r="4734" spans="1:8" x14ac:dyDescent="0.25">
      <c r="A4734" s="12">
        <f>Riesgo!C4738</f>
        <v>0.25197838126252697</v>
      </c>
      <c r="F4734" s="75">
        <f t="shared" si="219"/>
        <v>9.1801766073097618E-2</v>
      </c>
      <c r="G4734" s="26">
        <f t="shared" si="220"/>
        <v>7.7366528222453561E-4</v>
      </c>
      <c r="H4734" s="26">
        <f t="shared" si="221"/>
        <v>7.1023839257653866E-5</v>
      </c>
    </row>
    <row r="4735" spans="1:8" x14ac:dyDescent="0.25">
      <c r="A4735" s="12">
        <f>Riesgo!C4739</f>
        <v>0</v>
      </c>
      <c r="F4735" s="75">
        <f t="shared" si="219"/>
        <v>-0.16017661518942936</v>
      </c>
      <c r="G4735" s="26">
        <f t="shared" si="220"/>
        <v>0</v>
      </c>
      <c r="H4735" s="26">
        <f t="shared" si="221"/>
        <v>0</v>
      </c>
    </row>
    <row r="4736" spans="1:8" x14ac:dyDescent="0.25">
      <c r="A4736" s="12">
        <f>Riesgo!C4740</f>
        <v>0.40993280236767943</v>
      </c>
      <c r="F4736" s="75">
        <f t="shared" si="219"/>
        <v>0.24975618717825007</v>
      </c>
      <c r="G4736" s="26">
        <f t="shared" si="220"/>
        <v>1.5579329664947548E-2</v>
      </c>
      <c r="H4736" s="26">
        <f t="shared" si="221"/>
        <v>3.8910339759103039E-3</v>
      </c>
    </row>
    <row r="4737" spans="1:8" x14ac:dyDescent="0.25">
      <c r="A4737" s="12">
        <f>Riesgo!C4741</f>
        <v>0</v>
      </c>
      <c r="F4737" s="75">
        <f t="shared" si="219"/>
        <v>-0.16017661518942936</v>
      </c>
      <c r="G4737" s="26">
        <f t="shared" si="220"/>
        <v>0</v>
      </c>
      <c r="H4737" s="26">
        <f t="shared" si="221"/>
        <v>0</v>
      </c>
    </row>
    <row r="4738" spans="1:8" x14ac:dyDescent="0.25">
      <c r="A4738" s="12">
        <f>Riesgo!C4742</f>
        <v>0</v>
      </c>
      <c r="F4738" s="75">
        <f t="shared" si="219"/>
        <v>-0.16017661518942936</v>
      </c>
      <c r="G4738" s="26">
        <f t="shared" si="220"/>
        <v>0</v>
      </c>
      <c r="H4738" s="26">
        <f t="shared" si="221"/>
        <v>0</v>
      </c>
    </row>
    <row r="4739" spans="1:8" x14ac:dyDescent="0.25">
      <c r="A4739" s="12">
        <f>Riesgo!C4743</f>
        <v>3.644089355187926E-2</v>
      </c>
      <c r="F4739" s="75">
        <f t="shared" ref="F4739:F4802" si="222">A4739-$D$4</f>
        <v>-0.12373572163755009</v>
      </c>
      <c r="G4739" s="26">
        <f t="shared" ref="G4739:G4802" si="223">IF(A4739=0,0,(A4739-D$4)^3)</f>
        <v>-1.8944593308545666E-3</v>
      </c>
      <c r="H4739" s="26">
        <f t="shared" ref="H4739:H4802" si="224">IF(A4739=0,0,(A4739-D$4)^4)</f>
        <v>2.3441229241628008E-4</v>
      </c>
    </row>
    <row r="4740" spans="1:8" x14ac:dyDescent="0.25">
      <c r="A4740" s="12">
        <f>Riesgo!C4744</f>
        <v>0</v>
      </c>
      <c r="F4740" s="75">
        <f t="shared" si="222"/>
        <v>-0.16017661518942936</v>
      </c>
      <c r="G4740" s="26">
        <f t="shared" si="223"/>
        <v>0</v>
      </c>
      <c r="H4740" s="26">
        <f t="shared" si="224"/>
        <v>0</v>
      </c>
    </row>
    <row r="4741" spans="1:8" x14ac:dyDescent="0.25">
      <c r="A4741" s="12">
        <f>Riesgo!C4745</f>
        <v>0.19217869503466187</v>
      </c>
      <c r="F4741" s="75">
        <f t="shared" si="222"/>
        <v>3.2002079845232512E-2</v>
      </c>
      <c r="G4741" s="26">
        <f t="shared" si="223"/>
        <v>3.2774389699835872E-5</v>
      </c>
      <c r="H4741" s="26">
        <f t="shared" si="224"/>
        <v>1.0488486360529136E-6</v>
      </c>
    </row>
    <row r="4742" spans="1:8" x14ac:dyDescent="0.25">
      <c r="A4742" s="12">
        <f>Riesgo!C4746</f>
        <v>0</v>
      </c>
      <c r="F4742" s="75">
        <f t="shared" si="222"/>
        <v>-0.16017661518942936</v>
      </c>
      <c r="G4742" s="26">
        <f t="shared" si="223"/>
        <v>0</v>
      </c>
      <c r="H4742" s="26">
        <f t="shared" si="224"/>
        <v>0</v>
      </c>
    </row>
    <row r="4743" spans="1:8" x14ac:dyDescent="0.25">
      <c r="A4743" s="12">
        <f>Riesgo!C4747</f>
        <v>0.86223532117231028</v>
      </c>
      <c r="F4743" s="75">
        <f t="shared" si="222"/>
        <v>0.70205870598288089</v>
      </c>
      <c r="G4743" s="26">
        <f t="shared" si="223"/>
        <v>0.34603520688786765</v>
      </c>
      <c r="H4743" s="26">
        <f t="shared" si="224"/>
        <v>0.24293702957221483</v>
      </c>
    </row>
    <row r="4744" spans="1:8" x14ac:dyDescent="0.25">
      <c r="A4744" s="12">
        <f>Riesgo!C4748</f>
        <v>0.42831104105144113</v>
      </c>
      <c r="F4744" s="75">
        <f t="shared" si="222"/>
        <v>0.26813442586201175</v>
      </c>
      <c r="G4744" s="26">
        <f t="shared" si="223"/>
        <v>1.9277811540299665E-2</v>
      </c>
      <c r="H4744" s="26">
        <f t="shared" si="224"/>
        <v>5.1690449292343156E-3</v>
      </c>
    </row>
    <row r="4745" spans="1:8" x14ac:dyDescent="0.25">
      <c r="A4745" s="12">
        <f>Riesgo!C4749</f>
        <v>0</v>
      </c>
      <c r="F4745" s="75">
        <f t="shared" si="222"/>
        <v>-0.16017661518942936</v>
      </c>
      <c r="G4745" s="26">
        <f t="shared" si="223"/>
        <v>0</v>
      </c>
      <c r="H4745" s="26">
        <f t="shared" si="224"/>
        <v>0</v>
      </c>
    </row>
    <row r="4746" spans="1:8" x14ac:dyDescent="0.25">
      <c r="A4746" s="12">
        <f>Riesgo!C4750</f>
        <v>0</v>
      </c>
      <c r="F4746" s="75">
        <f t="shared" si="222"/>
        <v>-0.16017661518942936</v>
      </c>
      <c r="G4746" s="26">
        <f t="shared" si="223"/>
        <v>0</v>
      </c>
      <c r="H4746" s="26">
        <f t="shared" si="224"/>
        <v>0</v>
      </c>
    </row>
    <row r="4747" spans="1:8" x14ac:dyDescent="0.25">
      <c r="A4747" s="12">
        <f>Riesgo!C4751</f>
        <v>0</v>
      </c>
      <c r="F4747" s="75">
        <f t="shared" si="222"/>
        <v>-0.16017661518942936</v>
      </c>
      <c r="G4747" s="26">
        <f t="shared" si="223"/>
        <v>0</v>
      </c>
      <c r="H4747" s="26">
        <f t="shared" si="224"/>
        <v>0</v>
      </c>
    </row>
    <row r="4748" spans="1:8" x14ac:dyDescent="0.25">
      <c r="A4748" s="12">
        <f>Riesgo!C4752</f>
        <v>2.6365044345099401E-2</v>
      </c>
      <c r="F4748" s="75">
        <f t="shared" si="222"/>
        <v>-0.13381157084432996</v>
      </c>
      <c r="G4748" s="26">
        <f t="shared" si="223"/>
        <v>-2.3959679647818618E-3</v>
      </c>
      <c r="H4748" s="26">
        <f t="shared" si="224"/>
        <v>3.2060823706015314E-4</v>
      </c>
    </row>
    <row r="4749" spans="1:8" x14ac:dyDescent="0.25">
      <c r="A4749" s="12">
        <f>Riesgo!C4753</f>
        <v>0</v>
      </c>
      <c r="F4749" s="75">
        <f t="shared" si="222"/>
        <v>-0.16017661518942936</v>
      </c>
      <c r="G4749" s="26">
        <f t="shared" si="223"/>
        <v>0</v>
      </c>
      <c r="H4749" s="26">
        <f t="shared" si="224"/>
        <v>0</v>
      </c>
    </row>
    <row r="4750" spans="1:8" x14ac:dyDescent="0.25">
      <c r="A4750" s="12">
        <f>Riesgo!C4754</f>
        <v>0</v>
      </c>
      <c r="F4750" s="75">
        <f t="shared" si="222"/>
        <v>-0.16017661518942936</v>
      </c>
      <c r="G4750" s="26">
        <f t="shared" si="223"/>
        <v>0</v>
      </c>
      <c r="H4750" s="26">
        <f t="shared" si="224"/>
        <v>0</v>
      </c>
    </row>
    <row r="4751" spans="1:8" x14ac:dyDescent="0.25">
      <c r="A4751" s="12">
        <f>Riesgo!C4755</f>
        <v>0.7274430272126694</v>
      </c>
      <c r="F4751" s="75">
        <f t="shared" si="222"/>
        <v>0.56726641202324002</v>
      </c>
      <c r="G4751" s="26">
        <f t="shared" si="223"/>
        <v>0.18254132935282472</v>
      </c>
      <c r="H4751" s="26">
        <f t="shared" si="224"/>
        <v>0.10354956494792941</v>
      </c>
    </row>
    <row r="4752" spans="1:8" x14ac:dyDescent="0.25">
      <c r="A4752" s="12">
        <f>Riesgo!C4756</f>
        <v>7.8527186802343097E-3</v>
      </c>
      <c r="F4752" s="75">
        <f t="shared" si="222"/>
        <v>-0.15232389650919503</v>
      </c>
      <c r="G4752" s="26">
        <f t="shared" si="223"/>
        <v>-3.5343057873055616E-3</v>
      </c>
      <c r="H4752" s="26">
        <f t="shared" si="224"/>
        <v>5.3835922897738141E-4</v>
      </c>
    </row>
    <row r="4753" spans="1:8" x14ac:dyDescent="0.25">
      <c r="A4753" s="12">
        <f>Riesgo!C4757</f>
        <v>2.7211250170723596E-3</v>
      </c>
      <c r="F4753" s="75">
        <f t="shared" si="222"/>
        <v>-0.15745549017235699</v>
      </c>
      <c r="G4753" s="26">
        <f t="shared" si="223"/>
        <v>-3.9036729452573602E-3</v>
      </c>
      <c r="H4753" s="26">
        <f t="shared" si="224"/>
        <v>6.1465473706806615E-4</v>
      </c>
    </row>
    <row r="4754" spans="1:8" x14ac:dyDescent="0.25">
      <c r="A4754" s="12">
        <f>Riesgo!C4758</f>
        <v>0.52949021881091363</v>
      </c>
      <c r="F4754" s="75">
        <f t="shared" si="222"/>
        <v>0.36931360362148424</v>
      </c>
      <c r="G4754" s="26">
        <f t="shared" si="223"/>
        <v>5.0371619649341962E-2</v>
      </c>
      <c r="H4754" s="26">
        <f t="shared" si="224"/>
        <v>1.8602924372949244E-2</v>
      </c>
    </row>
    <row r="4755" spans="1:8" x14ac:dyDescent="0.25">
      <c r="A4755" s="12">
        <f>Riesgo!C4759</f>
        <v>0</v>
      </c>
      <c r="F4755" s="75">
        <f t="shared" si="222"/>
        <v>-0.16017661518942936</v>
      </c>
      <c r="G4755" s="26">
        <f t="shared" si="223"/>
        <v>0</v>
      </c>
      <c r="H4755" s="26">
        <f t="shared" si="224"/>
        <v>0</v>
      </c>
    </row>
    <row r="4756" spans="1:8" x14ac:dyDescent="0.25">
      <c r="A4756" s="12">
        <f>Riesgo!C4760</f>
        <v>0.1477872594933918</v>
      </c>
      <c r="F4756" s="75">
        <f t="shared" si="222"/>
        <v>-1.2389355696037552E-2</v>
      </c>
      <c r="G4756" s="26">
        <f t="shared" si="223"/>
        <v>-1.9017182090670842E-6</v>
      </c>
      <c r="H4756" s="26">
        <f t="shared" si="224"/>
        <v>2.3561063325763613E-8</v>
      </c>
    </row>
    <row r="4757" spans="1:8" x14ac:dyDescent="0.25">
      <c r="A4757" s="12">
        <f>Riesgo!C4761</f>
        <v>0</v>
      </c>
      <c r="F4757" s="75">
        <f t="shared" si="222"/>
        <v>-0.16017661518942936</v>
      </c>
      <c r="G4757" s="26">
        <f t="shared" si="223"/>
        <v>0</v>
      </c>
      <c r="H4757" s="26">
        <f t="shared" si="224"/>
        <v>0</v>
      </c>
    </row>
    <row r="4758" spans="1:8" x14ac:dyDescent="0.25">
      <c r="A4758" s="12">
        <f>Riesgo!C4762</f>
        <v>0</v>
      </c>
      <c r="F4758" s="75">
        <f t="shared" si="222"/>
        <v>-0.16017661518942936</v>
      </c>
      <c r="G4758" s="26">
        <f t="shared" si="223"/>
        <v>0</v>
      </c>
      <c r="H4758" s="26">
        <f t="shared" si="224"/>
        <v>0</v>
      </c>
    </row>
    <row r="4759" spans="1:8" x14ac:dyDescent="0.25">
      <c r="A4759" s="12">
        <f>Riesgo!C4763</f>
        <v>9.0218040222328363E-2</v>
      </c>
      <c r="F4759" s="75">
        <f t="shared" si="222"/>
        <v>-6.9958574967100992E-2</v>
      </c>
      <c r="G4759" s="26">
        <f t="shared" si="223"/>
        <v>-3.4239141231230148E-4</v>
      </c>
      <c r="H4759" s="26">
        <f t="shared" si="224"/>
        <v>2.3953215286341728E-5</v>
      </c>
    </row>
    <row r="4760" spans="1:8" x14ac:dyDescent="0.25">
      <c r="A4760" s="12">
        <f>Riesgo!C4764</f>
        <v>0</v>
      </c>
      <c r="F4760" s="75">
        <f t="shared" si="222"/>
        <v>-0.16017661518942936</v>
      </c>
      <c r="G4760" s="26">
        <f t="shared" si="223"/>
        <v>0</v>
      </c>
      <c r="H4760" s="26">
        <f t="shared" si="224"/>
        <v>0</v>
      </c>
    </row>
    <row r="4761" spans="1:8" x14ac:dyDescent="0.25">
      <c r="A4761" s="12">
        <f>Riesgo!C4765</f>
        <v>0</v>
      </c>
      <c r="F4761" s="75">
        <f t="shared" si="222"/>
        <v>-0.16017661518942936</v>
      </c>
      <c r="G4761" s="26">
        <f t="shared" si="223"/>
        <v>0</v>
      </c>
      <c r="H4761" s="26">
        <f t="shared" si="224"/>
        <v>0</v>
      </c>
    </row>
    <row r="4762" spans="1:8" x14ac:dyDescent="0.25">
      <c r="A4762" s="12">
        <f>Riesgo!C4766</f>
        <v>7.8669124421139706E-3</v>
      </c>
      <c r="F4762" s="75">
        <f t="shared" si="222"/>
        <v>-0.1523097027473154</v>
      </c>
      <c r="G4762" s="26">
        <f t="shared" si="223"/>
        <v>-3.5333178841283216E-3</v>
      </c>
      <c r="H4762" s="26">
        <f t="shared" si="224"/>
        <v>5.3815859664335794E-4</v>
      </c>
    </row>
    <row r="4763" spans="1:8" x14ac:dyDescent="0.25">
      <c r="A4763" s="12">
        <f>Riesgo!C4767</f>
        <v>0.4095962271957736</v>
      </c>
      <c r="F4763" s="75">
        <f t="shared" si="222"/>
        <v>0.24941961200634424</v>
      </c>
      <c r="G4763" s="26">
        <f t="shared" si="223"/>
        <v>1.5516429693353106E-2</v>
      </c>
      <c r="H4763" s="26">
        <f t="shared" si="224"/>
        <v>3.8701018738398507E-3</v>
      </c>
    </row>
    <row r="4764" spans="1:8" x14ac:dyDescent="0.25">
      <c r="A4764" s="12">
        <f>Riesgo!C4768</f>
        <v>0.65635633536320326</v>
      </c>
      <c r="F4764" s="75">
        <f t="shared" si="222"/>
        <v>0.49617972017377387</v>
      </c>
      <c r="G4764" s="26">
        <f t="shared" si="223"/>
        <v>0.1221566261820375</v>
      </c>
      <c r="H4764" s="26">
        <f t="shared" si="224"/>
        <v>6.0611640596375665E-2</v>
      </c>
    </row>
    <row r="4765" spans="1:8" x14ac:dyDescent="0.25">
      <c r="A4765" s="12">
        <f>Riesgo!C4769</f>
        <v>0</v>
      </c>
      <c r="F4765" s="75">
        <f t="shared" si="222"/>
        <v>-0.16017661518942936</v>
      </c>
      <c r="G4765" s="26">
        <f t="shared" si="223"/>
        <v>0</v>
      </c>
      <c r="H4765" s="26">
        <f t="shared" si="224"/>
        <v>0</v>
      </c>
    </row>
    <row r="4766" spans="1:8" x14ac:dyDescent="0.25">
      <c r="A4766" s="12">
        <f>Riesgo!C4770</f>
        <v>0.1585336675523043</v>
      </c>
      <c r="F4766" s="75">
        <f t="shared" si="222"/>
        <v>-1.6429476371250529E-3</v>
      </c>
      <c r="G4766" s="26">
        <f t="shared" si="223"/>
        <v>-4.4347706677832981E-9</v>
      </c>
      <c r="H4766" s="26">
        <f t="shared" si="224"/>
        <v>7.2860959898260629E-12</v>
      </c>
    </row>
    <row r="4767" spans="1:8" x14ac:dyDescent="0.25">
      <c r="A4767" s="12">
        <f>Riesgo!C4771</f>
        <v>0.42049389917701774</v>
      </c>
      <c r="F4767" s="75">
        <f t="shared" si="222"/>
        <v>0.26031728398758835</v>
      </c>
      <c r="G4767" s="26">
        <f t="shared" si="223"/>
        <v>1.7640423746544068E-2</v>
      </c>
      <c r="H4767" s="26">
        <f t="shared" si="224"/>
        <v>4.5921071980905099E-3</v>
      </c>
    </row>
    <row r="4768" spans="1:8" x14ac:dyDescent="0.25">
      <c r="A4768" s="12">
        <f>Riesgo!C4772</f>
        <v>0</v>
      </c>
      <c r="F4768" s="75">
        <f t="shared" si="222"/>
        <v>-0.16017661518942936</v>
      </c>
      <c r="G4768" s="26">
        <f t="shared" si="223"/>
        <v>0</v>
      </c>
      <c r="H4768" s="26">
        <f t="shared" si="224"/>
        <v>0</v>
      </c>
    </row>
    <row r="4769" spans="1:8" x14ac:dyDescent="0.25">
      <c r="A4769" s="12">
        <f>Riesgo!C4773</f>
        <v>0</v>
      </c>
      <c r="F4769" s="75">
        <f t="shared" si="222"/>
        <v>-0.16017661518942936</v>
      </c>
      <c r="G4769" s="26">
        <f t="shared" si="223"/>
        <v>0</v>
      </c>
      <c r="H4769" s="26">
        <f t="shared" si="224"/>
        <v>0</v>
      </c>
    </row>
    <row r="4770" spans="1:8" x14ac:dyDescent="0.25">
      <c r="A4770" s="12">
        <f>Riesgo!C4774</f>
        <v>1</v>
      </c>
      <c r="F4770" s="75">
        <f t="shared" si="222"/>
        <v>0.83982338481057062</v>
      </c>
      <c r="G4770" s="26">
        <f t="shared" si="223"/>
        <v>0.59233021956767806</v>
      </c>
      <c r="H4770" s="26">
        <f t="shared" si="224"/>
        <v>0.49745276992291593</v>
      </c>
    </row>
    <row r="4771" spans="1:8" x14ac:dyDescent="0.25">
      <c r="A4771" s="12">
        <f>Riesgo!C4775</f>
        <v>0</v>
      </c>
      <c r="F4771" s="75">
        <f t="shared" si="222"/>
        <v>-0.16017661518942936</v>
      </c>
      <c r="G4771" s="26">
        <f t="shared" si="223"/>
        <v>0</v>
      </c>
      <c r="H4771" s="26">
        <f t="shared" si="224"/>
        <v>0</v>
      </c>
    </row>
    <row r="4772" spans="1:8" x14ac:dyDescent="0.25">
      <c r="A4772" s="12">
        <f>Riesgo!C4776</f>
        <v>0.84251550965446742</v>
      </c>
      <c r="F4772" s="75">
        <f t="shared" si="222"/>
        <v>0.68233889446503804</v>
      </c>
      <c r="G4772" s="26">
        <f t="shared" si="223"/>
        <v>0.31768768686838289</v>
      </c>
      <c r="H4772" s="26">
        <f t="shared" si="224"/>
        <v>0.21677066504292755</v>
      </c>
    </row>
    <row r="4773" spans="1:8" x14ac:dyDescent="0.25">
      <c r="A4773" s="12">
        <f>Riesgo!C4777</f>
        <v>0.64709737213049645</v>
      </c>
      <c r="F4773" s="75">
        <f t="shared" si="222"/>
        <v>0.48692075694106707</v>
      </c>
      <c r="G4773" s="26">
        <f t="shared" si="223"/>
        <v>0.11544493018266476</v>
      </c>
      <c r="H4773" s="26">
        <f t="shared" si="224"/>
        <v>5.6212532789551767E-2</v>
      </c>
    </row>
    <row r="4774" spans="1:8" x14ac:dyDescent="0.25">
      <c r="A4774" s="12">
        <f>Riesgo!C4778</f>
        <v>0</v>
      </c>
      <c r="F4774" s="75">
        <f t="shared" si="222"/>
        <v>-0.16017661518942936</v>
      </c>
      <c r="G4774" s="26">
        <f t="shared" si="223"/>
        <v>0</v>
      </c>
      <c r="H4774" s="26">
        <f t="shared" si="224"/>
        <v>0</v>
      </c>
    </row>
    <row r="4775" spans="1:8" x14ac:dyDescent="0.25">
      <c r="A4775" s="12">
        <f>Riesgo!C4779</f>
        <v>2.5863758003153284E-2</v>
      </c>
      <c r="F4775" s="75">
        <f t="shared" si="222"/>
        <v>-0.13431285718627606</v>
      </c>
      <c r="G4775" s="26">
        <f t="shared" si="223"/>
        <v>-2.4229963691395008E-3</v>
      </c>
      <c r="H4775" s="26">
        <f t="shared" si="224"/>
        <v>3.2543956529109921E-4</v>
      </c>
    </row>
    <row r="4776" spans="1:8" x14ac:dyDescent="0.25">
      <c r="A4776" s="12">
        <f>Riesgo!C4780</f>
        <v>0</v>
      </c>
      <c r="F4776" s="75">
        <f t="shared" si="222"/>
        <v>-0.16017661518942936</v>
      </c>
      <c r="G4776" s="26">
        <f t="shared" si="223"/>
        <v>0</v>
      </c>
      <c r="H4776" s="26">
        <f t="shared" si="224"/>
        <v>0</v>
      </c>
    </row>
    <row r="4777" spans="1:8" x14ac:dyDescent="0.25">
      <c r="A4777" s="12">
        <f>Riesgo!C4781</f>
        <v>0</v>
      </c>
      <c r="F4777" s="75">
        <f t="shared" si="222"/>
        <v>-0.16017661518942936</v>
      </c>
      <c r="G4777" s="26">
        <f t="shared" si="223"/>
        <v>0</v>
      </c>
      <c r="H4777" s="26">
        <f t="shared" si="224"/>
        <v>0</v>
      </c>
    </row>
    <row r="4778" spans="1:8" x14ac:dyDescent="0.25">
      <c r="A4778" s="12">
        <f>Riesgo!C4782</f>
        <v>0</v>
      </c>
      <c r="F4778" s="75">
        <f t="shared" si="222"/>
        <v>-0.16017661518942936</v>
      </c>
      <c r="G4778" s="26">
        <f t="shared" si="223"/>
        <v>0</v>
      </c>
      <c r="H4778" s="26">
        <f t="shared" si="224"/>
        <v>0</v>
      </c>
    </row>
    <row r="4779" spans="1:8" x14ac:dyDescent="0.25">
      <c r="A4779" s="12">
        <f>Riesgo!C4783</f>
        <v>0</v>
      </c>
      <c r="F4779" s="75">
        <f t="shared" si="222"/>
        <v>-0.16017661518942936</v>
      </c>
      <c r="G4779" s="26">
        <f t="shared" si="223"/>
        <v>0</v>
      </c>
      <c r="H4779" s="26">
        <f t="shared" si="224"/>
        <v>0</v>
      </c>
    </row>
    <row r="4780" spans="1:8" x14ac:dyDescent="0.25">
      <c r="A4780" s="12">
        <f>Riesgo!C4784</f>
        <v>0</v>
      </c>
      <c r="F4780" s="75">
        <f t="shared" si="222"/>
        <v>-0.16017661518942936</v>
      </c>
      <c r="G4780" s="26">
        <f t="shared" si="223"/>
        <v>0</v>
      </c>
      <c r="H4780" s="26">
        <f t="shared" si="224"/>
        <v>0</v>
      </c>
    </row>
    <row r="4781" spans="1:8" x14ac:dyDescent="0.25">
      <c r="A4781" s="12">
        <f>Riesgo!C4785</f>
        <v>1</v>
      </c>
      <c r="F4781" s="75">
        <f t="shared" si="222"/>
        <v>0.83982338481057062</v>
      </c>
      <c r="G4781" s="26">
        <f t="shared" si="223"/>
        <v>0.59233021956767806</v>
      </c>
      <c r="H4781" s="26">
        <f t="shared" si="224"/>
        <v>0.49745276992291593</v>
      </c>
    </row>
    <row r="4782" spans="1:8" x14ac:dyDescent="0.25">
      <c r="A4782" s="12">
        <f>Riesgo!C4786</f>
        <v>0.33199561460247834</v>
      </c>
      <c r="F4782" s="75">
        <f t="shared" si="222"/>
        <v>0.17181899941304898</v>
      </c>
      <c r="G4782" s="26">
        <f t="shared" si="223"/>
        <v>5.0724007347627631E-3</v>
      </c>
      <c r="H4782" s="26">
        <f t="shared" si="224"/>
        <v>8.7153481886895244E-4</v>
      </c>
    </row>
    <row r="4783" spans="1:8" x14ac:dyDescent="0.25">
      <c r="A4783" s="12">
        <f>Riesgo!C4787</f>
        <v>0</v>
      </c>
      <c r="F4783" s="75">
        <f t="shared" si="222"/>
        <v>-0.16017661518942936</v>
      </c>
      <c r="G4783" s="26">
        <f t="shared" si="223"/>
        <v>0</v>
      </c>
      <c r="H4783" s="26">
        <f t="shared" si="224"/>
        <v>0</v>
      </c>
    </row>
    <row r="4784" spans="1:8" x14ac:dyDescent="0.25">
      <c r="A4784" s="12">
        <f>Riesgo!C4788</f>
        <v>0</v>
      </c>
      <c r="F4784" s="75">
        <f t="shared" si="222"/>
        <v>-0.16017661518942936</v>
      </c>
      <c r="G4784" s="26">
        <f t="shared" si="223"/>
        <v>0</v>
      </c>
      <c r="H4784" s="26">
        <f t="shared" si="224"/>
        <v>0</v>
      </c>
    </row>
    <row r="4785" spans="1:8" x14ac:dyDescent="0.25">
      <c r="A4785" s="12">
        <f>Riesgo!C4789</f>
        <v>0.68910062223843738</v>
      </c>
      <c r="F4785" s="75">
        <f t="shared" si="222"/>
        <v>0.52892400704900799</v>
      </c>
      <c r="G4785" s="26">
        <f t="shared" si="223"/>
        <v>0.14797210033417718</v>
      </c>
      <c r="H4785" s="26">
        <f t="shared" si="224"/>
        <v>7.8265996240210856E-2</v>
      </c>
    </row>
    <row r="4786" spans="1:8" x14ac:dyDescent="0.25">
      <c r="A4786" s="12">
        <f>Riesgo!C4790</f>
        <v>0</v>
      </c>
      <c r="F4786" s="75">
        <f t="shared" si="222"/>
        <v>-0.16017661518942936</v>
      </c>
      <c r="G4786" s="26">
        <f t="shared" si="223"/>
        <v>0</v>
      </c>
      <c r="H4786" s="26">
        <f t="shared" si="224"/>
        <v>0</v>
      </c>
    </row>
    <row r="4787" spans="1:8" x14ac:dyDescent="0.25">
      <c r="A4787" s="12">
        <f>Riesgo!C4791</f>
        <v>8.5510296414506762E-2</v>
      </c>
      <c r="F4787" s="75">
        <f t="shared" si="222"/>
        <v>-7.4666318774922594E-2</v>
      </c>
      <c r="G4787" s="26">
        <f t="shared" si="223"/>
        <v>-4.1626914438468984E-4</v>
      </c>
      <c r="H4787" s="26">
        <f t="shared" si="224"/>
        <v>3.1081284630791534E-5</v>
      </c>
    </row>
    <row r="4788" spans="1:8" x14ac:dyDescent="0.25">
      <c r="A4788" s="12">
        <f>Riesgo!C4792</f>
        <v>0</v>
      </c>
      <c r="F4788" s="75">
        <f t="shared" si="222"/>
        <v>-0.16017661518942936</v>
      </c>
      <c r="G4788" s="26">
        <f t="shared" si="223"/>
        <v>0</v>
      </c>
      <c r="H4788" s="26">
        <f t="shared" si="224"/>
        <v>0</v>
      </c>
    </row>
    <row r="4789" spans="1:8" x14ac:dyDescent="0.25">
      <c r="A4789" s="12">
        <f>Riesgo!C4793</f>
        <v>0</v>
      </c>
      <c r="F4789" s="75">
        <f t="shared" si="222"/>
        <v>-0.16017661518942936</v>
      </c>
      <c r="G4789" s="26">
        <f t="shared" si="223"/>
        <v>0</v>
      </c>
      <c r="H4789" s="26">
        <f t="shared" si="224"/>
        <v>0</v>
      </c>
    </row>
    <row r="4790" spans="1:8" x14ac:dyDescent="0.25">
      <c r="A4790" s="12">
        <f>Riesgo!C4794</f>
        <v>0.40490463103102931</v>
      </c>
      <c r="F4790" s="75">
        <f t="shared" si="222"/>
        <v>0.24472801584159995</v>
      </c>
      <c r="G4790" s="26">
        <f t="shared" si="223"/>
        <v>1.4657201804462058E-2</v>
      </c>
      <c r="H4790" s="26">
        <f t="shared" si="224"/>
        <v>3.5870279153959179E-3</v>
      </c>
    </row>
    <row r="4791" spans="1:8" x14ac:dyDescent="0.25">
      <c r="A4791" s="12">
        <f>Riesgo!C4795</f>
        <v>0</v>
      </c>
      <c r="F4791" s="75">
        <f t="shared" si="222"/>
        <v>-0.16017661518942936</v>
      </c>
      <c r="G4791" s="26">
        <f t="shared" si="223"/>
        <v>0</v>
      </c>
      <c r="H4791" s="26">
        <f t="shared" si="224"/>
        <v>0</v>
      </c>
    </row>
    <row r="4792" spans="1:8" x14ac:dyDescent="0.25">
      <c r="A4792" s="12">
        <f>Riesgo!C4796</f>
        <v>0.2061878916909336</v>
      </c>
      <c r="F4792" s="75">
        <f t="shared" si="222"/>
        <v>4.6011276501504245E-2</v>
      </c>
      <c r="G4792" s="26">
        <f t="shared" si="223"/>
        <v>9.7407600780991956E-5</v>
      </c>
      <c r="H4792" s="26">
        <f t="shared" si="224"/>
        <v>4.4818480528823613E-6</v>
      </c>
    </row>
    <row r="4793" spans="1:8" x14ac:dyDescent="0.25">
      <c r="A4793" s="12">
        <f>Riesgo!C4797</f>
        <v>0</v>
      </c>
      <c r="F4793" s="75">
        <f t="shared" si="222"/>
        <v>-0.16017661518942936</v>
      </c>
      <c r="G4793" s="26">
        <f t="shared" si="223"/>
        <v>0</v>
      </c>
      <c r="H4793" s="26">
        <f t="shared" si="224"/>
        <v>0</v>
      </c>
    </row>
    <row r="4794" spans="1:8" x14ac:dyDescent="0.25">
      <c r="A4794" s="12">
        <f>Riesgo!C4798</f>
        <v>0</v>
      </c>
      <c r="F4794" s="75">
        <f t="shared" si="222"/>
        <v>-0.16017661518942936</v>
      </c>
      <c r="G4794" s="26">
        <f t="shared" si="223"/>
        <v>0</v>
      </c>
      <c r="H4794" s="26">
        <f t="shared" si="224"/>
        <v>0</v>
      </c>
    </row>
    <row r="4795" spans="1:8" x14ac:dyDescent="0.25">
      <c r="A4795" s="12">
        <f>Riesgo!C4799</f>
        <v>0</v>
      </c>
      <c r="F4795" s="75">
        <f t="shared" si="222"/>
        <v>-0.16017661518942936</v>
      </c>
      <c r="G4795" s="26">
        <f t="shared" si="223"/>
        <v>0</v>
      </c>
      <c r="H4795" s="26">
        <f t="shared" si="224"/>
        <v>0</v>
      </c>
    </row>
    <row r="4796" spans="1:8" x14ac:dyDescent="0.25">
      <c r="A4796" s="12">
        <f>Riesgo!C4800</f>
        <v>0</v>
      </c>
      <c r="F4796" s="75">
        <f t="shared" si="222"/>
        <v>-0.16017661518942936</v>
      </c>
      <c r="G4796" s="26">
        <f t="shared" si="223"/>
        <v>0</v>
      </c>
      <c r="H4796" s="26">
        <f t="shared" si="224"/>
        <v>0</v>
      </c>
    </row>
    <row r="4797" spans="1:8" x14ac:dyDescent="0.25">
      <c r="A4797" s="12">
        <f>Riesgo!C4801</f>
        <v>0</v>
      </c>
      <c r="F4797" s="75">
        <f t="shared" si="222"/>
        <v>-0.16017661518942936</v>
      </c>
      <c r="G4797" s="26">
        <f t="shared" si="223"/>
        <v>0</v>
      </c>
      <c r="H4797" s="26">
        <f t="shared" si="224"/>
        <v>0</v>
      </c>
    </row>
    <row r="4798" spans="1:8" x14ac:dyDescent="0.25">
      <c r="A4798" s="12">
        <f>Riesgo!C4802</f>
        <v>0</v>
      </c>
      <c r="F4798" s="75">
        <f t="shared" si="222"/>
        <v>-0.16017661518942936</v>
      </c>
      <c r="G4798" s="26">
        <f t="shared" si="223"/>
        <v>0</v>
      </c>
      <c r="H4798" s="26">
        <f t="shared" si="224"/>
        <v>0</v>
      </c>
    </row>
    <row r="4799" spans="1:8" x14ac:dyDescent="0.25">
      <c r="A4799" s="12">
        <f>Riesgo!C4803</f>
        <v>0.79701458925222635</v>
      </c>
      <c r="F4799" s="75">
        <f t="shared" si="222"/>
        <v>0.63683797406279696</v>
      </c>
      <c r="G4799" s="26">
        <f t="shared" si="223"/>
        <v>0.25827766785655226</v>
      </c>
      <c r="H4799" s="26">
        <f t="shared" si="224"/>
        <v>0.16448102674343071</v>
      </c>
    </row>
    <row r="4800" spans="1:8" x14ac:dyDescent="0.25">
      <c r="A4800" s="12">
        <f>Riesgo!C4804</f>
        <v>0</v>
      </c>
      <c r="F4800" s="75">
        <f t="shared" si="222"/>
        <v>-0.16017661518942936</v>
      </c>
      <c r="G4800" s="26">
        <f t="shared" si="223"/>
        <v>0</v>
      </c>
      <c r="H4800" s="26">
        <f t="shared" si="224"/>
        <v>0</v>
      </c>
    </row>
    <row r="4801" spans="1:8" x14ac:dyDescent="0.25">
      <c r="A4801" s="12">
        <f>Riesgo!C4805</f>
        <v>0</v>
      </c>
      <c r="F4801" s="75">
        <f t="shared" si="222"/>
        <v>-0.16017661518942936</v>
      </c>
      <c r="G4801" s="26">
        <f t="shared" si="223"/>
        <v>0</v>
      </c>
      <c r="H4801" s="26">
        <f t="shared" si="224"/>
        <v>0</v>
      </c>
    </row>
    <row r="4802" spans="1:8" x14ac:dyDescent="0.25">
      <c r="A4802" s="12">
        <f>Riesgo!C4806</f>
        <v>0.11830466984926412</v>
      </c>
      <c r="F4802" s="75">
        <f t="shared" si="222"/>
        <v>-4.1871945340165237E-2</v>
      </c>
      <c r="G4802" s="26">
        <f t="shared" si="223"/>
        <v>-7.3412398787798717E-5</v>
      </c>
      <c r="H4802" s="26">
        <f t="shared" si="224"/>
        <v>3.0739199493331204E-6</v>
      </c>
    </row>
    <row r="4803" spans="1:8" x14ac:dyDescent="0.25">
      <c r="A4803" s="12">
        <f>Riesgo!C4807</f>
        <v>0</v>
      </c>
      <c r="F4803" s="75">
        <f t="shared" ref="F4803:F4866" si="225">A4803-$D$4</f>
        <v>-0.16017661518942936</v>
      </c>
      <c r="G4803" s="26">
        <f t="shared" ref="G4803:G4866" si="226">IF(A4803=0,0,(A4803-D$4)^3)</f>
        <v>0</v>
      </c>
      <c r="H4803" s="26">
        <f t="shared" ref="H4803:H4866" si="227">IF(A4803=0,0,(A4803-D$4)^4)</f>
        <v>0</v>
      </c>
    </row>
    <row r="4804" spans="1:8" x14ac:dyDescent="0.25">
      <c r="A4804" s="12">
        <f>Riesgo!C4808</f>
        <v>0</v>
      </c>
      <c r="F4804" s="75">
        <f t="shared" si="225"/>
        <v>-0.16017661518942936</v>
      </c>
      <c r="G4804" s="26">
        <f t="shared" si="226"/>
        <v>0</v>
      </c>
      <c r="H4804" s="26">
        <f t="shared" si="227"/>
        <v>0</v>
      </c>
    </row>
    <row r="4805" spans="1:8" x14ac:dyDescent="0.25">
      <c r="A4805" s="12">
        <f>Riesgo!C4809</f>
        <v>0</v>
      </c>
      <c r="F4805" s="75">
        <f t="shared" si="225"/>
        <v>-0.16017661518942936</v>
      </c>
      <c r="G4805" s="26">
        <f t="shared" si="226"/>
        <v>0</v>
      </c>
      <c r="H4805" s="26">
        <f t="shared" si="227"/>
        <v>0</v>
      </c>
    </row>
    <row r="4806" spans="1:8" x14ac:dyDescent="0.25">
      <c r="A4806" s="12">
        <f>Riesgo!C4810</f>
        <v>0.2274595906245879</v>
      </c>
      <c r="F4806" s="75">
        <f t="shared" si="225"/>
        <v>6.7282975435158543E-2</v>
      </c>
      <c r="G4806" s="26">
        <f t="shared" si="226"/>
        <v>3.0458994793904304E-4</v>
      </c>
      <c r="H4806" s="26">
        <f t="shared" si="227"/>
        <v>2.0493717984978852E-5</v>
      </c>
    </row>
    <row r="4807" spans="1:8" x14ac:dyDescent="0.25">
      <c r="A4807" s="12">
        <f>Riesgo!C4811</f>
        <v>0.65243113341022119</v>
      </c>
      <c r="F4807" s="75">
        <f t="shared" si="225"/>
        <v>0.4922545182207918</v>
      </c>
      <c r="G4807" s="26">
        <f t="shared" si="226"/>
        <v>0.11928041272685928</v>
      </c>
      <c r="H4807" s="26">
        <f t="shared" si="227"/>
        <v>5.871632210003732E-2</v>
      </c>
    </row>
    <row r="4808" spans="1:8" x14ac:dyDescent="0.25">
      <c r="A4808" s="12">
        <f>Riesgo!C4812</f>
        <v>0.5504974921049941</v>
      </c>
      <c r="F4808" s="75">
        <f t="shared" si="225"/>
        <v>0.39032087691556472</v>
      </c>
      <c r="G4808" s="26">
        <f t="shared" si="226"/>
        <v>5.9465536635144395E-2</v>
      </c>
      <c r="H4808" s="26">
        <f t="shared" si="227"/>
        <v>2.3210640405684199E-2</v>
      </c>
    </row>
    <row r="4809" spans="1:8" x14ac:dyDescent="0.25">
      <c r="A4809" s="12">
        <f>Riesgo!C4813</f>
        <v>0.3663520780149459</v>
      </c>
      <c r="F4809" s="75">
        <f t="shared" si="225"/>
        <v>0.20617546282551655</v>
      </c>
      <c r="G4809" s="26">
        <f t="shared" si="226"/>
        <v>8.764172853284409E-3</v>
      </c>
      <c r="H4809" s="26">
        <f t="shared" si="227"/>
        <v>1.8069573943087409E-3</v>
      </c>
    </row>
    <row r="4810" spans="1:8" x14ac:dyDescent="0.25">
      <c r="A4810" s="12">
        <f>Riesgo!C4814</f>
        <v>0.22499501532074645</v>
      </c>
      <c r="F4810" s="75">
        <f t="shared" si="225"/>
        <v>6.4818400131317094E-2</v>
      </c>
      <c r="G4810" s="26">
        <f t="shared" si="226"/>
        <v>2.7232964648545027E-4</v>
      </c>
      <c r="H4810" s="26">
        <f t="shared" si="227"/>
        <v>1.7651971993514045E-5</v>
      </c>
    </row>
    <row r="4811" spans="1:8" x14ac:dyDescent="0.25">
      <c r="A4811" s="12">
        <f>Riesgo!C4815</f>
        <v>0.24596088523903745</v>
      </c>
      <c r="F4811" s="75">
        <f t="shared" si="225"/>
        <v>8.5784270049608091E-2</v>
      </c>
      <c r="G4811" s="26">
        <f t="shared" si="226"/>
        <v>6.3128138098892544E-4</v>
      </c>
      <c r="H4811" s="26">
        <f t="shared" si="227"/>
        <v>5.4154012464043513E-5</v>
      </c>
    </row>
    <row r="4812" spans="1:8" x14ac:dyDescent="0.25">
      <c r="A4812" s="12">
        <f>Riesgo!C4816</f>
        <v>6.6161961353387713E-2</v>
      </c>
      <c r="F4812" s="75">
        <f t="shared" si="225"/>
        <v>-9.4014653836041642E-2</v>
      </c>
      <c r="G4812" s="26">
        <f t="shared" si="226"/>
        <v>-8.3097250444418339E-4</v>
      </c>
      <c r="H4812" s="26">
        <f t="shared" si="227"/>
        <v>7.8123592352588472E-5</v>
      </c>
    </row>
    <row r="4813" spans="1:8" x14ac:dyDescent="0.25">
      <c r="A4813" s="12">
        <f>Riesgo!C4817</f>
        <v>0</v>
      </c>
      <c r="F4813" s="75">
        <f t="shared" si="225"/>
        <v>-0.16017661518942936</v>
      </c>
      <c r="G4813" s="26">
        <f t="shared" si="226"/>
        <v>0</v>
      </c>
      <c r="H4813" s="26">
        <f t="shared" si="227"/>
        <v>0</v>
      </c>
    </row>
    <row r="4814" spans="1:8" x14ac:dyDescent="0.25">
      <c r="A4814" s="12">
        <f>Riesgo!C4818</f>
        <v>0</v>
      </c>
      <c r="F4814" s="75">
        <f t="shared" si="225"/>
        <v>-0.16017661518942936</v>
      </c>
      <c r="G4814" s="26">
        <f t="shared" si="226"/>
        <v>0</v>
      </c>
      <c r="H4814" s="26">
        <f t="shared" si="227"/>
        <v>0</v>
      </c>
    </row>
    <row r="4815" spans="1:8" x14ac:dyDescent="0.25">
      <c r="A4815" s="12">
        <f>Riesgo!C4819</f>
        <v>0.52807877772453748</v>
      </c>
      <c r="F4815" s="75">
        <f t="shared" si="225"/>
        <v>0.3679021625351081</v>
      </c>
      <c r="G4815" s="26">
        <f t="shared" si="226"/>
        <v>4.9796293944202097E-2</v>
      </c>
      <c r="H4815" s="26">
        <f t="shared" si="227"/>
        <v>1.832016422830586E-2</v>
      </c>
    </row>
    <row r="4816" spans="1:8" x14ac:dyDescent="0.25">
      <c r="A4816" s="12">
        <f>Riesgo!C4820</f>
        <v>0</v>
      </c>
      <c r="F4816" s="75">
        <f t="shared" si="225"/>
        <v>-0.16017661518942936</v>
      </c>
      <c r="G4816" s="26">
        <f t="shared" si="226"/>
        <v>0</v>
      </c>
      <c r="H4816" s="26">
        <f t="shared" si="227"/>
        <v>0</v>
      </c>
    </row>
    <row r="4817" spans="1:8" x14ac:dyDescent="0.25">
      <c r="A4817" s="12">
        <f>Riesgo!C4821</f>
        <v>0.58732949995052575</v>
      </c>
      <c r="F4817" s="75">
        <f t="shared" si="225"/>
        <v>0.42715288476109636</v>
      </c>
      <c r="G4817" s="26">
        <f t="shared" si="226"/>
        <v>7.7938138922165279E-2</v>
      </c>
      <c r="H4817" s="26">
        <f t="shared" si="227"/>
        <v>3.3291500873513985E-2</v>
      </c>
    </row>
    <row r="4818" spans="1:8" x14ac:dyDescent="0.25">
      <c r="A4818" s="12">
        <f>Riesgo!C4822</f>
        <v>0</v>
      </c>
      <c r="F4818" s="75">
        <f t="shared" si="225"/>
        <v>-0.16017661518942936</v>
      </c>
      <c r="G4818" s="26">
        <f t="shared" si="226"/>
        <v>0</v>
      </c>
      <c r="H4818" s="26">
        <f t="shared" si="227"/>
        <v>0</v>
      </c>
    </row>
    <row r="4819" spans="1:8" x14ac:dyDescent="0.25">
      <c r="A4819" s="12">
        <f>Riesgo!C4823</f>
        <v>0</v>
      </c>
      <c r="F4819" s="75">
        <f t="shared" si="225"/>
        <v>-0.16017661518942936</v>
      </c>
      <c r="G4819" s="26">
        <f t="shared" si="226"/>
        <v>0</v>
      </c>
      <c r="H4819" s="26">
        <f t="shared" si="227"/>
        <v>0</v>
      </c>
    </row>
    <row r="4820" spans="1:8" x14ac:dyDescent="0.25">
      <c r="A4820" s="12">
        <f>Riesgo!C4824</f>
        <v>0.51009874043712999</v>
      </c>
      <c r="F4820" s="75">
        <f t="shared" si="225"/>
        <v>0.34992212524770061</v>
      </c>
      <c r="G4820" s="26">
        <f t="shared" si="226"/>
        <v>4.2846387395758606E-2</v>
      </c>
      <c r="H4820" s="26">
        <f t="shared" si="227"/>
        <v>1.4992898936710145E-2</v>
      </c>
    </row>
    <row r="4821" spans="1:8" x14ac:dyDescent="0.25">
      <c r="A4821" s="12">
        <f>Riesgo!C4825</f>
        <v>0.1536463813118947</v>
      </c>
      <c r="F4821" s="75">
        <f t="shared" si="225"/>
        <v>-6.5302338775346525E-3</v>
      </c>
      <c r="G4821" s="26">
        <f t="shared" si="226"/>
        <v>-2.7847499631726243E-7</v>
      </c>
      <c r="H4821" s="26">
        <f t="shared" si="227"/>
        <v>1.8185068549973248E-9</v>
      </c>
    </row>
    <row r="4822" spans="1:8" x14ac:dyDescent="0.25">
      <c r="A4822" s="12">
        <f>Riesgo!C4826</f>
        <v>0</v>
      </c>
      <c r="F4822" s="75">
        <f t="shared" si="225"/>
        <v>-0.16017661518942936</v>
      </c>
      <c r="G4822" s="26">
        <f t="shared" si="226"/>
        <v>0</v>
      </c>
      <c r="H4822" s="26">
        <f t="shared" si="227"/>
        <v>0</v>
      </c>
    </row>
    <row r="4823" spans="1:8" x14ac:dyDescent="0.25">
      <c r="A4823" s="12">
        <f>Riesgo!C4827</f>
        <v>0</v>
      </c>
      <c r="F4823" s="75">
        <f t="shared" si="225"/>
        <v>-0.16017661518942936</v>
      </c>
      <c r="G4823" s="26">
        <f t="shared" si="226"/>
        <v>0</v>
      </c>
      <c r="H4823" s="26">
        <f t="shared" si="227"/>
        <v>0</v>
      </c>
    </row>
    <row r="4824" spans="1:8" x14ac:dyDescent="0.25">
      <c r="A4824" s="12">
        <f>Riesgo!C4828</f>
        <v>0</v>
      </c>
      <c r="F4824" s="75">
        <f t="shared" si="225"/>
        <v>-0.16017661518942936</v>
      </c>
      <c r="G4824" s="26">
        <f t="shared" si="226"/>
        <v>0</v>
      </c>
      <c r="H4824" s="26">
        <f t="shared" si="227"/>
        <v>0</v>
      </c>
    </row>
    <row r="4825" spans="1:8" x14ac:dyDescent="0.25">
      <c r="A4825" s="12">
        <f>Riesgo!C4829</f>
        <v>0.10131658624037906</v>
      </c>
      <c r="F4825" s="75">
        <f t="shared" si="225"/>
        <v>-5.8860028949050291E-2</v>
      </c>
      <c r="G4825" s="26">
        <f t="shared" si="226"/>
        <v>-2.0392074733806745E-4</v>
      </c>
      <c r="H4825" s="26">
        <f t="shared" si="227"/>
        <v>1.2002781091630619E-5</v>
      </c>
    </row>
    <row r="4826" spans="1:8" x14ac:dyDescent="0.25">
      <c r="A4826" s="12">
        <f>Riesgo!C4830</f>
        <v>0</v>
      </c>
      <c r="F4826" s="75">
        <f t="shared" si="225"/>
        <v>-0.16017661518942936</v>
      </c>
      <c r="G4826" s="26">
        <f t="shared" si="226"/>
        <v>0</v>
      </c>
      <c r="H4826" s="26">
        <f t="shared" si="227"/>
        <v>0</v>
      </c>
    </row>
    <row r="4827" spans="1:8" x14ac:dyDescent="0.25">
      <c r="A4827" s="12">
        <f>Riesgo!C4831</f>
        <v>0</v>
      </c>
      <c r="F4827" s="75">
        <f t="shared" si="225"/>
        <v>-0.16017661518942936</v>
      </c>
      <c r="G4827" s="26">
        <f t="shared" si="226"/>
        <v>0</v>
      </c>
      <c r="H4827" s="26">
        <f t="shared" si="227"/>
        <v>0</v>
      </c>
    </row>
    <row r="4828" spans="1:8" x14ac:dyDescent="0.25">
      <c r="A4828" s="12">
        <f>Riesgo!C4832</f>
        <v>0</v>
      </c>
      <c r="F4828" s="75">
        <f t="shared" si="225"/>
        <v>-0.16017661518942936</v>
      </c>
      <c r="G4828" s="26">
        <f t="shared" si="226"/>
        <v>0</v>
      </c>
      <c r="H4828" s="26">
        <f t="shared" si="227"/>
        <v>0</v>
      </c>
    </row>
    <row r="4829" spans="1:8" x14ac:dyDescent="0.25">
      <c r="A4829" s="12">
        <f>Riesgo!C4833</f>
        <v>0.17624052347016386</v>
      </c>
      <c r="F4829" s="75">
        <f t="shared" si="225"/>
        <v>1.6063908280734507E-2</v>
      </c>
      <c r="G4829" s="26">
        <f t="shared" si="226"/>
        <v>4.1452778655032989E-6</v>
      </c>
      <c r="H4829" s="26">
        <f t="shared" si="227"/>
        <v>6.6589363429603909E-8</v>
      </c>
    </row>
    <row r="4830" spans="1:8" x14ac:dyDescent="0.25">
      <c r="A4830" s="12">
        <f>Riesgo!C4834</f>
        <v>0.43777352186190266</v>
      </c>
      <c r="F4830" s="75">
        <f t="shared" si="225"/>
        <v>0.27759690667247328</v>
      </c>
      <c r="G4830" s="26">
        <f t="shared" si="226"/>
        <v>2.1391629452178366E-2</v>
      </c>
      <c r="H4830" s="26">
        <f t="shared" si="227"/>
        <v>5.9382501646084891E-3</v>
      </c>
    </row>
    <row r="4831" spans="1:8" x14ac:dyDescent="0.25">
      <c r="A4831" s="12">
        <f>Riesgo!C4835</f>
        <v>0</v>
      </c>
      <c r="F4831" s="75">
        <f t="shared" si="225"/>
        <v>-0.16017661518942936</v>
      </c>
      <c r="G4831" s="26">
        <f t="shared" si="226"/>
        <v>0</v>
      </c>
      <c r="H4831" s="26">
        <f t="shared" si="227"/>
        <v>0</v>
      </c>
    </row>
    <row r="4832" spans="1:8" x14ac:dyDescent="0.25">
      <c r="A4832" s="12">
        <f>Riesgo!C4836</f>
        <v>0.17439621494591964</v>
      </c>
      <c r="F4832" s="75">
        <f t="shared" si="225"/>
        <v>1.4219599756490287E-2</v>
      </c>
      <c r="G4832" s="26">
        <f t="shared" si="226"/>
        <v>2.8751606570347202E-6</v>
      </c>
      <c r="H4832" s="26">
        <f t="shared" si="227"/>
        <v>4.0883633778641359E-8</v>
      </c>
    </row>
    <row r="4833" spans="1:8" x14ac:dyDescent="0.25">
      <c r="A4833" s="12">
        <f>Riesgo!C4837</f>
        <v>0</v>
      </c>
      <c r="F4833" s="75">
        <f t="shared" si="225"/>
        <v>-0.16017661518942936</v>
      </c>
      <c r="G4833" s="26">
        <f t="shared" si="226"/>
        <v>0</v>
      </c>
      <c r="H4833" s="26">
        <f t="shared" si="227"/>
        <v>0</v>
      </c>
    </row>
    <row r="4834" spans="1:8" x14ac:dyDescent="0.25">
      <c r="A4834" s="12">
        <f>Riesgo!C4838</f>
        <v>9.1778051091387175E-2</v>
      </c>
      <c r="F4834" s="75">
        <f t="shared" si="225"/>
        <v>-6.8398564098042181E-2</v>
      </c>
      <c r="G4834" s="26">
        <f t="shared" si="226"/>
        <v>-3.1999335056269007E-4</v>
      </c>
      <c r="H4834" s="26">
        <f t="shared" si="227"/>
        <v>2.1887085699409441E-5</v>
      </c>
    </row>
    <row r="4835" spans="1:8" x14ac:dyDescent="0.25">
      <c r="A4835" s="12">
        <f>Riesgo!C4839</f>
        <v>0</v>
      </c>
      <c r="F4835" s="75">
        <f t="shared" si="225"/>
        <v>-0.16017661518942936</v>
      </c>
      <c r="G4835" s="26">
        <f t="shared" si="226"/>
        <v>0</v>
      </c>
      <c r="H4835" s="26">
        <f t="shared" si="227"/>
        <v>0</v>
      </c>
    </row>
    <row r="4836" spans="1:8" x14ac:dyDescent="0.25">
      <c r="A4836" s="12">
        <f>Riesgo!C4840</f>
        <v>0.20687385496726604</v>
      </c>
      <c r="F4836" s="75">
        <f t="shared" si="225"/>
        <v>4.6697239777836685E-2</v>
      </c>
      <c r="G4836" s="26">
        <f t="shared" si="226"/>
        <v>1.0182950484463528E-4</v>
      </c>
      <c r="H4836" s="26">
        <f t="shared" si="227"/>
        <v>4.755156804188316E-6</v>
      </c>
    </row>
    <row r="4837" spans="1:8" x14ac:dyDescent="0.25">
      <c r="A4837" s="12">
        <f>Riesgo!C4841</f>
        <v>0</v>
      </c>
      <c r="F4837" s="75">
        <f t="shared" si="225"/>
        <v>-0.16017661518942936</v>
      </c>
      <c r="G4837" s="26">
        <f t="shared" si="226"/>
        <v>0</v>
      </c>
      <c r="H4837" s="26">
        <f t="shared" si="227"/>
        <v>0</v>
      </c>
    </row>
    <row r="4838" spans="1:8" x14ac:dyDescent="0.25">
      <c r="A4838" s="12">
        <f>Riesgo!C4842</f>
        <v>0</v>
      </c>
      <c r="F4838" s="75">
        <f t="shared" si="225"/>
        <v>-0.16017661518942936</v>
      </c>
      <c r="G4838" s="26">
        <f t="shared" si="226"/>
        <v>0</v>
      </c>
      <c r="H4838" s="26">
        <f t="shared" si="227"/>
        <v>0</v>
      </c>
    </row>
    <row r="4839" spans="1:8" x14ac:dyDescent="0.25">
      <c r="A4839" s="12">
        <f>Riesgo!C4843</f>
        <v>0.14815411549000512</v>
      </c>
      <c r="F4839" s="75">
        <f t="shared" si="225"/>
        <v>-1.2022499699424233E-2</v>
      </c>
      <c r="G4839" s="26">
        <f t="shared" si="226"/>
        <v>-1.7377381060545075E-6</v>
      </c>
      <c r="H4839" s="26">
        <f t="shared" si="227"/>
        <v>2.0891955857718352E-8</v>
      </c>
    </row>
    <row r="4840" spans="1:8" x14ac:dyDescent="0.25">
      <c r="A4840" s="12">
        <f>Riesgo!C4844</f>
        <v>0</v>
      </c>
      <c r="F4840" s="75">
        <f t="shared" si="225"/>
        <v>-0.16017661518942936</v>
      </c>
      <c r="G4840" s="26">
        <f t="shared" si="226"/>
        <v>0</v>
      </c>
      <c r="H4840" s="26">
        <f t="shared" si="227"/>
        <v>0</v>
      </c>
    </row>
    <row r="4841" spans="1:8" x14ac:dyDescent="0.25">
      <c r="A4841" s="12">
        <f>Riesgo!C4845</f>
        <v>0</v>
      </c>
      <c r="F4841" s="75">
        <f t="shared" si="225"/>
        <v>-0.16017661518942936</v>
      </c>
      <c r="G4841" s="26">
        <f t="shared" si="226"/>
        <v>0</v>
      </c>
      <c r="H4841" s="26">
        <f t="shared" si="227"/>
        <v>0</v>
      </c>
    </row>
    <row r="4842" spans="1:8" x14ac:dyDescent="0.25">
      <c r="A4842" s="12">
        <f>Riesgo!C4846</f>
        <v>0</v>
      </c>
      <c r="F4842" s="75">
        <f t="shared" si="225"/>
        <v>-0.16017661518942936</v>
      </c>
      <c r="G4842" s="26">
        <f t="shared" si="226"/>
        <v>0</v>
      </c>
      <c r="H4842" s="26">
        <f t="shared" si="227"/>
        <v>0</v>
      </c>
    </row>
    <row r="4843" spans="1:8" x14ac:dyDescent="0.25">
      <c r="A4843" s="12">
        <f>Riesgo!C4847</f>
        <v>0.11898827405384509</v>
      </c>
      <c r="F4843" s="75">
        <f t="shared" si="225"/>
        <v>-4.1188341135584269E-2</v>
      </c>
      <c r="G4843" s="26">
        <f t="shared" si="226"/>
        <v>-6.9875174130812882E-5</v>
      </c>
      <c r="H4843" s="26">
        <f t="shared" si="227"/>
        <v>2.878042509008274E-6</v>
      </c>
    </row>
    <row r="4844" spans="1:8" x14ac:dyDescent="0.25">
      <c r="A4844" s="12">
        <f>Riesgo!C4848</f>
        <v>0</v>
      </c>
      <c r="F4844" s="75">
        <f t="shared" si="225"/>
        <v>-0.16017661518942936</v>
      </c>
      <c r="G4844" s="26">
        <f t="shared" si="226"/>
        <v>0</v>
      </c>
      <c r="H4844" s="26">
        <f t="shared" si="227"/>
        <v>0</v>
      </c>
    </row>
    <row r="4845" spans="1:8" x14ac:dyDescent="0.25">
      <c r="A4845" s="12">
        <f>Riesgo!C4849</f>
        <v>4.0787091294207913E-2</v>
      </c>
      <c r="F4845" s="75">
        <f t="shared" si="225"/>
        <v>-0.11938952389522145</v>
      </c>
      <c r="G4845" s="26">
        <f t="shared" si="226"/>
        <v>-1.701761369947498E-3</v>
      </c>
      <c r="H4845" s="26">
        <f t="shared" si="227"/>
        <v>2.0317247974131159E-4</v>
      </c>
    </row>
    <row r="4846" spans="1:8" x14ac:dyDescent="0.25">
      <c r="A4846" s="12">
        <f>Riesgo!C4850</f>
        <v>0.40301688551534748</v>
      </c>
      <c r="F4846" s="75">
        <f t="shared" si="225"/>
        <v>0.24284027032591812</v>
      </c>
      <c r="G4846" s="26">
        <f t="shared" si="226"/>
        <v>1.4320629962741785E-2</v>
      </c>
      <c r="H4846" s="26">
        <f t="shared" si="227"/>
        <v>3.4776256513896582E-3</v>
      </c>
    </row>
    <row r="4847" spans="1:8" x14ac:dyDescent="0.25">
      <c r="A4847" s="12">
        <f>Riesgo!C4851</f>
        <v>0</v>
      </c>
      <c r="F4847" s="75">
        <f t="shared" si="225"/>
        <v>-0.16017661518942936</v>
      </c>
      <c r="G4847" s="26">
        <f t="shared" si="226"/>
        <v>0</v>
      </c>
      <c r="H4847" s="26">
        <f t="shared" si="227"/>
        <v>0</v>
      </c>
    </row>
    <row r="4848" spans="1:8" x14ac:dyDescent="0.25">
      <c r="A4848" s="12">
        <f>Riesgo!C4852</f>
        <v>9.7720915176567717E-3</v>
      </c>
      <c r="F4848" s="75">
        <f t="shared" si="225"/>
        <v>-0.15040452367177259</v>
      </c>
      <c r="G4848" s="26">
        <f t="shared" si="226"/>
        <v>-3.4023790517711226E-3</v>
      </c>
      <c r="H4848" s="26">
        <f t="shared" si="227"/>
        <v>5.1173320063245304E-4</v>
      </c>
    </row>
    <row r="4849" spans="1:8" x14ac:dyDescent="0.25">
      <c r="A4849" s="12">
        <f>Riesgo!C4853</f>
        <v>0.27639677126847217</v>
      </c>
      <c r="F4849" s="75">
        <f t="shared" si="225"/>
        <v>0.11622015607904282</v>
      </c>
      <c r="G4849" s="26">
        <f t="shared" si="226"/>
        <v>1.5698001383767798E-3</v>
      </c>
      <c r="H4849" s="26">
        <f t="shared" si="227"/>
        <v>1.8244241709505237E-4</v>
      </c>
    </row>
    <row r="4850" spans="1:8" x14ac:dyDescent="0.25">
      <c r="A4850" s="12">
        <f>Riesgo!C4854</f>
        <v>5.8959029405862867E-2</v>
      </c>
      <c r="F4850" s="75">
        <f t="shared" si="225"/>
        <v>-0.10121758578356649</v>
      </c>
      <c r="G4850" s="26">
        <f t="shared" si="226"/>
        <v>-1.0369741331384564E-3</v>
      </c>
      <c r="H4850" s="26">
        <f t="shared" si="227"/>
        <v>1.0496001827628123E-4</v>
      </c>
    </row>
    <row r="4851" spans="1:8" x14ac:dyDescent="0.25">
      <c r="A4851" s="12">
        <f>Riesgo!C4855</f>
        <v>0</v>
      </c>
      <c r="F4851" s="75">
        <f t="shared" si="225"/>
        <v>-0.16017661518942936</v>
      </c>
      <c r="G4851" s="26">
        <f t="shared" si="226"/>
        <v>0</v>
      </c>
      <c r="H4851" s="26">
        <f t="shared" si="227"/>
        <v>0</v>
      </c>
    </row>
    <row r="4852" spans="1:8" x14ac:dyDescent="0.25">
      <c r="A4852" s="12">
        <f>Riesgo!C4856</f>
        <v>0</v>
      </c>
      <c r="F4852" s="75">
        <f t="shared" si="225"/>
        <v>-0.16017661518942936</v>
      </c>
      <c r="G4852" s="26">
        <f t="shared" si="226"/>
        <v>0</v>
      </c>
      <c r="H4852" s="26">
        <f t="shared" si="227"/>
        <v>0</v>
      </c>
    </row>
    <row r="4853" spans="1:8" x14ac:dyDescent="0.25">
      <c r="A4853" s="12">
        <f>Riesgo!C4857</f>
        <v>0</v>
      </c>
      <c r="F4853" s="75">
        <f t="shared" si="225"/>
        <v>-0.16017661518942936</v>
      </c>
      <c r="G4853" s="26">
        <f t="shared" si="226"/>
        <v>0</v>
      </c>
      <c r="H4853" s="26">
        <f t="shared" si="227"/>
        <v>0</v>
      </c>
    </row>
    <row r="4854" spans="1:8" x14ac:dyDescent="0.25">
      <c r="A4854" s="12">
        <f>Riesgo!C4858</f>
        <v>0.1785378844588488</v>
      </c>
      <c r="F4854" s="75">
        <f t="shared" si="225"/>
        <v>1.8361269269419445E-2</v>
      </c>
      <c r="G4854" s="26">
        <f t="shared" si="226"/>
        <v>6.1902487173010745E-6</v>
      </c>
      <c r="H4854" s="26">
        <f t="shared" si="227"/>
        <v>1.1366082354304335E-7</v>
      </c>
    </row>
    <row r="4855" spans="1:8" x14ac:dyDescent="0.25">
      <c r="A4855" s="12">
        <f>Riesgo!C4859</f>
        <v>0</v>
      </c>
      <c r="F4855" s="75">
        <f t="shared" si="225"/>
        <v>-0.16017661518942936</v>
      </c>
      <c r="G4855" s="26">
        <f t="shared" si="226"/>
        <v>0</v>
      </c>
      <c r="H4855" s="26">
        <f t="shared" si="227"/>
        <v>0</v>
      </c>
    </row>
    <row r="4856" spans="1:8" x14ac:dyDescent="0.25">
      <c r="A4856" s="12">
        <f>Riesgo!C4860</f>
        <v>0.87538305084073664</v>
      </c>
      <c r="F4856" s="75">
        <f t="shared" si="225"/>
        <v>0.71520643565130726</v>
      </c>
      <c r="G4856" s="26">
        <f t="shared" si="226"/>
        <v>0.36584257161694567</v>
      </c>
      <c r="H4856" s="26">
        <f t="shared" si="227"/>
        <v>0.26165296165566387</v>
      </c>
    </row>
    <row r="4857" spans="1:8" x14ac:dyDescent="0.25">
      <c r="A4857" s="12">
        <f>Riesgo!C4861</f>
        <v>0.22368307522711187</v>
      </c>
      <c r="F4857" s="75">
        <f t="shared" si="225"/>
        <v>6.3506460037682511E-2</v>
      </c>
      <c r="G4857" s="26">
        <f t="shared" si="226"/>
        <v>2.5612602841106806E-4</v>
      </c>
      <c r="H4857" s="26">
        <f t="shared" si="227"/>
        <v>1.6265657387897832E-5</v>
      </c>
    </row>
    <row r="4858" spans="1:8" x14ac:dyDescent="0.25">
      <c r="A4858" s="12">
        <f>Riesgo!C4862</f>
        <v>0</v>
      </c>
      <c r="F4858" s="75">
        <f t="shared" si="225"/>
        <v>-0.16017661518942936</v>
      </c>
      <c r="G4858" s="26">
        <f t="shared" si="226"/>
        <v>0</v>
      </c>
      <c r="H4858" s="26">
        <f t="shared" si="227"/>
        <v>0</v>
      </c>
    </row>
    <row r="4859" spans="1:8" x14ac:dyDescent="0.25">
      <c r="A4859" s="12">
        <f>Riesgo!C4863</f>
        <v>0</v>
      </c>
      <c r="F4859" s="75">
        <f t="shared" si="225"/>
        <v>-0.16017661518942936</v>
      </c>
      <c r="G4859" s="26">
        <f t="shared" si="226"/>
        <v>0</v>
      </c>
      <c r="H4859" s="26">
        <f t="shared" si="227"/>
        <v>0</v>
      </c>
    </row>
    <row r="4860" spans="1:8" x14ac:dyDescent="0.25">
      <c r="A4860" s="12">
        <f>Riesgo!C4864</f>
        <v>0.51909586841949407</v>
      </c>
      <c r="F4860" s="75">
        <f t="shared" si="225"/>
        <v>0.35891925323006468</v>
      </c>
      <c r="G4860" s="26">
        <f t="shared" si="226"/>
        <v>4.6237065848189422E-2</v>
      </c>
      <c r="H4860" s="26">
        <f t="shared" si="227"/>
        <v>1.6595373145781474E-2</v>
      </c>
    </row>
    <row r="4861" spans="1:8" x14ac:dyDescent="0.25">
      <c r="A4861" s="12">
        <f>Riesgo!C4865</f>
        <v>9.2905319579116505E-2</v>
      </c>
      <c r="F4861" s="75">
        <f t="shared" si="225"/>
        <v>-6.7271295610312851E-2</v>
      </c>
      <c r="G4861" s="26">
        <f t="shared" si="226"/>
        <v>-3.0443135181473818E-4</v>
      </c>
      <c r="H4861" s="26">
        <f t="shared" si="227"/>
        <v>2.0479491460976402E-5</v>
      </c>
    </row>
    <row r="4862" spans="1:8" x14ac:dyDescent="0.25">
      <c r="A4862" s="12">
        <f>Riesgo!C4866</f>
        <v>9.1465660381072664E-2</v>
      </c>
      <c r="F4862" s="75">
        <f t="shared" si="225"/>
        <v>-6.8710954808356692E-2</v>
      </c>
      <c r="G4862" s="26">
        <f t="shared" si="226"/>
        <v>-3.243978376332866E-4</v>
      </c>
      <c r="H4862" s="26">
        <f t="shared" si="227"/>
        <v>2.2289685161549386E-5</v>
      </c>
    </row>
    <row r="4863" spans="1:8" x14ac:dyDescent="0.25">
      <c r="A4863" s="12">
        <f>Riesgo!C4867</f>
        <v>0</v>
      </c>
      <c r="F4863" s="75">
        <f t="shared" si="225"/>
        <v>-0.16017661518942936</v>
      </c>
      <c r="G4863" s="26">
        <f t="shared" si="226"/>
        <v>0</v>
      </c>
      <c r="H4863" s="26">
        <f t="shared" si="227"/>
        <v>0</v>
      </c>
    </row>
    <row r="4864" spans="1:8" x14ac:dyDescent="0.25">
      <c r="A4864" s="12">
        <f>Riesgo!C4868</f>
        <v>0</v>
      </c>
      <c r="F4864" s="75">
        <f t="shared" si="225"/>
        <v>-0.16017661518942936</v>
      </c>
      <c r="G4864" s="26">
        <f t="shared" si="226"/>
        <v>0</v>
      </c>
      <c r="H4864" s="26">
        <f t="shared" si="227"/>
        <v>0</v>
      </c>
    </row>
    <row r="4865" spans="1:8" x14ac:dyDescent="0.25">
      <c r="A4865" s="12">
        <f>Riesgo!C4869</f>
        <v>0.23922868690621521</v>
      </c>
      <c r="F4865" s="75">
        <f t="shared" si="225"/>
        <v>7.9052071716785854E-2</v>
      </c>
      <c r="G4865" s="26">
        <f t="shared" si="226"/>
        <v>4.9401458151146645E-4</v>
      </c>
      <c r="H4865" s="26">
        <f t="shared" si="227"/>
        <v>3.9052876126782395E-5</v>
      </c>
    </row>
    <row r="4866" spans="1:8" x14ac:dyDescent="0.25">
      <c r="A4866" s="12">
        <f>Riesgo!C4870</f>
        <v>0.28235832046395387</v>
      </c>
      <c r="F4866" s="75">
        <f t="shared" si="225"/>
        <v>0.12218170527452452</v>
      </c>
      <c r="G4866" s="26">
        <f t="shared" si="226"/>
        <v>1.8239735940686816E-3</v>
      </c>
      <c r="H4866" s="26">
        <f t="shared" si="227"/>
        <v>2.2285620409901488E-4</v>
      </c>
    </row>
    <row r="4867" spans="1:8" x14ac:dyDescent="0.25">
      <c r="A4867" s="12">
        <f>Riesgo!C4871</f>
        <v>0</v>
      </c>
      <c r="F4867" s="75">
        <f t="shared" ref="F4867:F4930" si="228">A4867-$D$4</f>
        <v>-0.16017661518942936</v>
      </c>
      <c r="G4867" s="26">
        <f t="shared" ref="G4867:G4930" si="229">IF(A4867=0,0,(A4867-D$4)^3)</f>
        <v>0</v>
      </c>
      <c r="H4867" s="26">
        <f t="shared" ref="H4867:H4930" si="230">IF(A4867=0,0,(A4867-D$4)^4)</f>
        <v>0</v>
      </c>
    </row>
    <row r="4868" spans="1:8" x14ac:dyDescent="0.25">
      <c r="A4868" s="12">
        <f>Riesgo!C4872</f>
        <v>0</v>
      </c>
      <c r="F4868" s="75">
        <f t="shared" si="228"/>
        <v>-0.16017661518942936</v>
      </c>
      <c r="G4868" s="26">
        <f t="shared" si="229"/>
        <v>0</v>
      </c>
      <c r="H4868" s="26">
        <f t="shared" si="230"/>
        <v>0</v>
      </c>
    </row>
    <row r="4869" spans="1:8" x14ac:dyDescent="0.25">
      <c r="A4869" s="12">
        <f>Riesgo!C4873</f>
        <v>0.16450471875507519</v>
      </c>
      <c r="F4869" s="75">
        <f t="shared" si="228"/>
        <v>4.3281035656458355E-3</v>
      </c>
      <c r="G4869" s="26">
        <f t="shared" si="229"/>
        <v>8.1076115537048903E-8</v>
      </c>
      <c r="H4869" s="26">
        <f t="shared" si="230"/>
        <v>3.5090582474461506E-10</v>
      </c>
    </row>
    <row r="4870" spans="1:8" x14ac:dyDescent="0.25">
      <c r="A4870" s="12">
        <f>Riesgo!C4874</f>
        <v>0.55886259283749196</v>
      </c>
      <c r="F4870" s="75">
        <f t="shared" si="228"/>
        <v>0.39868597764806257</v>
      </c>
      <c r="G4870" s="26">
        <f t="shared" si="229"/>
        <v>6.3371338987896778E-2</v>
      </c>
      <c r="H4870" s="26">
        <f t="shared" si="230"/>
        <v>2.5265264239256412E-2</v>
      </c>
    </row>
    <row r="4871" spans="1:8" x14ac:dyDescent="0.25">
      <c r="A4871" s="12">
        <f>Riesgo!C4875</f>
        <v>0</v>
      </c>
      <c r="F4871" s="75">
        <f t="shared" si="228"/>
        <v>-0.16017661518942936</v>
      </c>
      <c r="G4871" s="26">
        <f t="shared" si="229"/>
        <v>0</v>
      </c>
      <c r="H4871" s="26">
        <f t="shared" si="230"/>
        <v>0</v>
      </c>
    </row>
    <row r="4872" spans="1:8" x14ac:dyDescent="0.25">
      <c r="A4872" s="12">
        <f>Riesgo!C4876</f>
        <v>0.36298323651111963</v>
      </c>
      <c r="F4872" s="75">
        <f t="shared" si="228"/>
        <v>0.20280662132169028</v>
      </c>
      <c r="G4872" s="26">
        <f t="shared" si="229"/>
        <v>8.3415429406509013E-3</v>
      </c>
      <c r="H4872" s="26">
        <f t="shared" si="230"/>
        <v>1.6917201404032063E-3</v>
      </c>
    </row>
    <row r="4873" spans="1:8" x14ac:dyDescent="0.25">
      <c r="A4873" s="12">
        <f>Riesgo!C4877</f>
        <v>0.18262856627364771</v>
      </c>
      <c r="F4873" s="75">
        <f t="shared" si="228"/>
        <v>2.2451951084218352E-2</v>
      </c>
      <c r="G4873" s="26">
        <f t="shared" si="229"/>
        <v>1.1317806435361948E-5</v>
      </c>
      <c r="H4873" s="26">
        <f t="shared" si="230"/>
        <v>2.5410683646739813E-7</v>
      </c>
    </row>
    <row r="4874" spans="1:8" x14ac:dyDescent="0.25">
      <c r="A4874" s="12">
        <f>Riesgo!C4878</f>
        <v>0</v>
      </c>
      <c r="F4874" s="75">
        <f t="shared" si="228"/>
        <v>-0.16017661518942936</v>
      </c>
      <c r="G4874" s="26">
        <f t="shared" si="229"/>
        <v>0</v>
      </c>
      <c r="H4874" s="26">
        <f t="shared" si="230"/>
        <v>0</v>
      </c>
    </row>
    <row r="4875" spans="1:8" x14ac:dyDescent="0.25">
      <c r="A4875" s="12">
        <f>Riesgo!C4879</f>
        <v>0.24746998303101375</v>
      </c>
      <c r="F4875" s="75">
        <f t="shared" si="228"/>
        <v>8.7293367841584396E-2</v>
      </c>
      <c r="G4875" s="26">
        <f t="shared" si="229"/>
        <v>6.6518699171168349E-4</v>
      </c>
      <c r="H4875" s="26">
        <f t="shared" si="230"/>
        <v>5.806641275092494E-5</v>
      </c>
    </row>
    <row r="4876" spans="1:8" x14ac:dyDescent="0.25">
      <c r="A4876" s="12">
        <f>Riesgo!C4880</f>
        <v>0</v>
      </c>
      <c r="F4876" s="75">
        <f t="shared" si="228"/>
        <v>-0.16017661518942936</v>
      </c>
      <c r="G4876" s="26">
        <f t="shared" si="229"/>
        <v>0</v>
      </c>
      <c r="H4876" s="26">
        <f t="shared" si="230"/>
        <v>0</v>
      </c>
    </row>
    <row r="4877" spans="1:8" x14ac:dyDescent="0.25">
      <c r="A4877" s="12">
        <f>Riesgo!C4881</f>
        <v>0.14100374918921116</v>
      </c>
      <c r="F4877" s="75">
        <f t="shared" si="228"/>
        <v>-1.9172866000218197E-2</v>
      </c>
      <c r="G4877" s="26">
        <f t="shared" si="229"/>
        <v>-7.0479223552109779E-6</v>
      </c>
      <c r="H4877" s="26">
        <f t="shared" si="230"/>
        <v>1.3512887089640234E-7</v>
      </c>
    </row>
    <row r="4878" spans="1:8" x14ac:dyDescent="0.25">
      <c r="A4878" s="12">
        <f>Riesgo!C4882</f>
        <v>0</v>
      </c>
      <c r="F4878" s="75">
        <f t="shared" si="228"/>
        <v>-0.16017661518942936</v>
      </c>
      <c r="G4878" s="26">
        <f t="shared" si="229"/>
        <v>0</v>
      </c>
      <c r="H4878" s="26">
        <f t="shared" si="230"/>
        <v>0</v>
      </c>
    </row>
    <row r="4879" spans="1:8" x14ac:dyDescent="0.25">
      <c r="A4879" s="12">
        <f>Riesgo!C4883</f>
        <v>0.50417760324231609</v>
      </c>
      <c r="F4879" s="75">
        <f t="shared" si="228"/>
        <v>0.3440009880528867</v>
      </c>
      <c r="G4879" s="26">
        <f t="shared" si="229"/>
        <v>4.0707934767686693E-2</v>
      </c>
      <c r="H4879" s="26">
        <f t="shared" si="230"/>
        <v>1.400356978167668E-2</v>
      </c>
    </row>
    <row r="4880" spans="1:8" x14ac:dyDescent="0.25">
      <c r="A4880" s="12">
        <f>Riesgo!C4884</f>
        <v>0.34881745013732263</v>
      </c>
      <c r="F4880" s="75">
        <f t="shared" si="228"/>
        <v>0.18864083494789327</v>
      </c>
      <c r="G4880" s="26">
        <f t="shared" si="229"/>
        <v>6.7128528919251119E-3</v>
      </c>
      <c r="H4880" s="26">
        <f t="shared" si="230"/>
        <v>1.2663181744151332E-3</v>
      </c>
    </row>
    <row r="4881" spans="1:8" x14ac:dyDescent="0.25">
      <c r="A4881" s="12">
        <f>Riesgo!C4885</f>
        <v>0</v>
      </c>
      <c r="F4881" s="75">
        <f t="shared" si="228"/>
        <v>-0.16017661518942936</v>
      </c>
      <c r="G4881" s="26">
        <f t="shared" si="229"/>
        <v>0</v>
      </c>
      <c r="H4881" s="26">
        <f t="shared" si="230"/>
        <v>0</v>
      </c>
    </row>
    <row r="4882" spans="1:8" x14ac:dyDescent="0.25">
      <c r="A4882" s="12">
        <f>Riesgo!C4886</f>
        <v>0</v>
      </c>
      <c r="F4882" s="75">
        <f t="shared" si="228"/>
        <v>-0.16017661518942936</v>
      </c>
      <c r="G4882" s="26">
        <f t="shared" si="229"/>
        <v>0</v>
      </c>
      <c r="H4882" s="26">
        <f t="shared" si="230"/>
        <v>0</v>
      </c>
    </row>
    <row r="4883" spans="1:8" x14ac:dyDescent="0.25">
      <c r="A4883" s="12">
        <f>Riesgo!C4887</f>
        <v>4.326176252300596E-2</v>
      </c>
      <c r="F4883" s="75">
        <f t="shared" si="228"/>
        <v>-0.1169148526664234</v>
      </c>
      <c r="G4883" s="26">
        <f t="shared" si="229"/>
        <v>-1.5981187986086995E-3</v>
      </c>
      <c r="H4883" s="26">
        <f t="shared" si="230"/>
        <v>1.8684382388277769E-4</v>
      </c>
    </row>
    <row r="4884" spans="1:8" x14ac:dyDescent="0.25">
      <c r="A4884" s="12">
        <f>Riesgo!C4888</f>
        <v>0.13118212987225683</v>
      </c>
      <c r="F4884" s="75">
        <f t="shared" si="228"/>
        <v>-2.8994485317172525E-2</v>
      </c>
      <c r="G4884" s="26">
        <f t="shared" si="229"/>
        <v>-2.4375089100878791E-5</v>
      </c>
      <c r="H4884" s="26">
        <f t="shared" si="230"/>
        <v>7.0674316304020222E-7</v>
      </c>
    </row>
    <row r="4885" spans="1:8" x14ac:dyDescent="0.25">
      <c r="A4885" s="12">
        <f>Riesgo!C4889</f>
        <v>0</v>
      </c>
      <c r="F4885" s="75">
        <f t="shared" si="228"/>
        <v>-0.16017661518942936</v>
      </c>
      <c r="G4885" s="26">
        <f t="shared" si="229"/>
        <v>0</v>
      </c>
      <c r="H4885" s="26">
        <f t="shared" si="230"/>
        <v>0</v>
      </c>
    </row>
    <row r="4886" spans="1:8" x14ac:dyDescent="0.25">
      <c r="A4886" s="12">
        <f>Riesgo!C4890</f>
        <v>0</v>
      </c>
      <c r="F4886" s="75">
        <f t="shared" si="228"/>
        <v>-0.16017661518942936</v>
      </c>
      <c r="G4886" s="26">
        <f t="shared" si="229"/>
        <v>0</v>
      </c>
      <c r="H4886" s="26">
        <f t="shared" si="230"/>
        <v>0</v>
      </c>
    </row>
    <row r="4887" spans="1:8" x14ac:dyDescent="0.25">
      <c r="A4887" s="12">
        <f>Riesgo!C4891</f>
        <v>0.42362964311566126</v>
      </c>
      <c r="F4887" s="75">
        <f t="shared" si="228"/>
        <v>0.26345302792623193</v>
      </c>
      <c r="G4887" s="26">
        <f t="shared" si="229"/>
        <v>1.8285615488729715E-2</v>
      </c>
      <c r="H4887" s="26">
        <f t="shared" si="230"/>
        <v>4.8174007680006486E-3</v>
      </c>
    </row>
    <row r="4888" spans="1:8" x14ac:dyDescent="0.25">
      <c r="A4888" s="12">
        <f>Riesgo!C4892</f>
        <v>0</v>
      </c>
      <c r="F4888" s="75">
        <f t="shared" si="228"/>
        <v>-0.16017661518942936</v>
      </c>
      <c r="G4888" s="26">
        <f t="shared" si="229"/>
        <v>0</v>
      </c>
      <c r="H4888" s="26">
        <f t="shared" si="230"/>
        <v>0</v>
      </c>
    </row>
    <row r="4889" spans="1:8" x14ac:dyDescent="0.25">
      <c r="A4889" s="12">
        <f>Riesgo!C4893</f>
        <v>7.0742975766235408E-2</v>
      </c>
      <c r="F4889" s="75">
        <f t="shared" si="228"/>
        <v>-8.9433639423193947E-2</v>
      </c>
      <c r="G4889" s="26">
        <f t="shared" si="229"/>
        <v>-7.153238626771564E-4</v>
      </c>
      <c r="H4889" s="26">
        <f t="shared" si="230"/>
        <v>6.3974016405475104E-5</v>
      </c>
    </row>
    <row r="4890" spans="1:8" x14ac:dyDescent="0.25">
      <c r="A4890" s="12">
        <f>Riesgo!C4894</f>
        <v>0</v>
      </c>
      <c r="F4890" s="75">
        <f t="shared" si="228"/>
        <v>-0.16017661518942936</v>
      </c>
      <c r="G4890" s="26">
        <f t="shared" si="229"/>
        <v>0</v>
      </c>
      <c r="H4890" s="26">
        <f t="shared" si="230"/>
        <v>0</v>
      </c>
    </row>
    <row r="4891" spans="1:8" x14ac:dyDescent="0.25">
      <c r="A4891" s="12">
        <f>Riesgo!C4895</f>
        <v>0</v>
      </c>
      <c r="F4891" s="75">
        <f t="shared" si="228"/>
        <v>-0.16017661518942936</v>
      </c>
      <c r="G4891" s="26">
        <f t="shared" si="229"/>
        <v>0</v>
      </c>
      <c r="H4891" s="26">
        <f t="shared" si="230"/>
        <v>0</v>
      </c>
    </row>
    <row r="4892" spans="1:8" x14ac:dyDescent="0.25">
      <c r="A4892" s="12">
        <f>Riesgo!C4896</f>
        <v>0</v>
      </c>
      <c r="F4892" s="75">
        <f t="shared" si="228"/>
        <v>-0.16017661518942936</v>
      </c>
      <c r="G4892" s="26">
        <f t="shared" si="229"/>
        <v>0</v>
      </c>
      <c r="H4892" s="26">
        <f t="shared" si="230"/>
        <v>0</v>
      </c>
    </row>
    <row r="4893" spans="1:8" x14ac:dyDescent="0.25">
      <c r="A4893" s="12">
        <f>Riesgo!C4897</f>
        <v>0.43825566601909455</v>
      </c>
      <c r="F4893" s="75">
        <f t="shared" si="228"/>
        <v>0.27807905082966522</v>
      </c>
      <c r="G4893" s="26">
        <f t="shared" si="229"/>
        <v>2.1503285305147612E-2</v>
      </c>
      <c r="H4893" s="26">
        <f t="shared" si="230"/>
        <v>5.9796131673749359E-3</v>
      </c>
    </row>
    <row r="4894" spans="1:8" x14ac:dyDescent="0.25">
      <c r="A4894" s="12">
        <f>Riesgo!C4898</f>
        <v>1</v>
      </c>
      <c r="F4894" s="75">
        <f t="shared" si="228"/>
        <v>0.83982338481057062</v>
      </c>
      <c r="G4894" s="26">
        <f t="shared" si="229"/>
        <v>0.59233021956767806</v>
      </c>
      <c r="H4894" s="26">
        <f t="shared" si="230"/>
        <v>0.49745276992291593</v>
      </c>
    </row>
    <row r="4895" spans="1:8" x14ac:dyDescent="0.25">
      <c r="A4895" s="12">
        <f>Riesgo!C4899</f>
        <v>4.062684890349403E-2</v>
      </c>
      <c r="F4895" s="75">
        <f t="shared" si="228"/>
        <v>-0.11954976628593533</v>
      </c>
      <c r="G4895" s="26">
        <f t="shared" si="229"/>
        <v>-1.7086227880283723E-3</v>
      </c>
      <c r="H4895" s="26">
        <f t="shared" si="230"/>
        <v>2.0426545497961512E-4</v>
      </c>
    </row>
    <row r="4896" spans="1:8" x14ac:dyDescent="0.25">
      <c r="A4896" s="12">
        <f>Riesgo!C4900</f>
        <v>1</v>
      </c>
      <c r="F4896" s="75">
        <f t="shared" si="228"/>
        <v>0.83982338481057062</v>
      </c>
      <c r="G4896" s="26">
        <f t="shared" si="229"/>
        <v>0.59233021956767806</v>
      </c>
      <c r="H4896" s="26">
        <f t="shared" si="230"/>
        <v>0.49745276992291593</v>
      </c>
    </row>
    <row r="4897" spans="1:8" x14ac:dyDescent="0.25">
      <c r="A4897" s="12">
        <f>Riesgo!C4901</f>
        <v>1.7177203166460048E-3</v>
      </c>
      <c r="F4897" s="75">
        <f t="shared" si="228"/>
        <v>-0.15845889487278336</v>
      </c>
      <c r="G4897" s="26">
        <f t="shared" si="229"/>
        <v>-3.9787794685036638E-3</v>
      </c>
      <c r="H4897" s="26">
        <f t="shared" si="230"/>
        <v>6.3047299752161086E-4</v>
      </c>
    </row>
    <row r="4898" spans="1:8" x14ac:dyDescent="0.25">
      <c r="A4898" s="12">
        <f>Riesgo!C4902</f>
        <v>0</v>
      </c>
      <c r="F4898" s="75">
        <f t="shared" si="228"/>
        <v>-0.16017661518942936</v>
      </c>
      <c r="G4898" s="26">
        <f t="shared" si="229"/>
        <v>0</v>
      </c>
      <c r="H4898" s="26">
        <f t="shared" si="230"/>
        <v>0</v>
      </c>
    </row>
    <row r="4899" spans="1:8" x14ac:dyDescent="0.25">
      <c r="A4899" s="12">
        <f>Riesgo!C4903</f>
        <v>0</v>
      </c>
      <c r="F4899" s="75">
        <f t="shared" si="228"/>
        <v>-0.16017661518942936</v>
      </c>
      <c r="G4899" s="26">
        <f t="shared" si="229"/>
        <v>0</v>
      </c>
      <c r="H4899" s="26">
        <f t="shared" si="230"/>
        <v>0</v>
      </c>
    </row>
    <row r="4900" spans="1:8" x14ac:dyDescent="0.25">
      <c r="A4900" s="12">
        <f>Riesgo!C4904</f>
        <v>0.43399083095526647</v>
      </c>
      <c r="F4900" s="75">
        <f t="shared" si="228"/>
        <v>0.27381421576583709</v>
      </c>
      <c r="G4900" s="26">
        <f t="shared" si="229"/>
        <v>2.0529008554067994E-2</v>
      </c>
      <c r="H4900" s="26">
        <f t="shared" si="230"/>
        <v>5.6211343776822881E-3</v>
      </c>
    </row>
    <row r="4901" spans="1:8" x14ac:dyDescent="0.25">
      <c r="A4901" s="12">
        <f>Riesgo!C4905</f>
        <v>0</v>
      </c>
      <c r="F4901" s="75">
        <f t="shared" si="228"/>
        <v>-0.16017661518942936</v>
      </c>
      <c r="G4901" s="26">
        <f t="shared" si="229"/>
        <v>0</v>
      </c>
      <c r="H4901" s="26">
        <f t="shared" si="230"/>
        <v>0</v>
      </c>
    </row>
    <row r="4902" spans="1:8" x14ac:dyDescent="0.25">
      <c r="A4902" s="12">
        <f>Riesgo!C4906</f>
        <v>0</v>
      </c>
      <c r="F4902" s="75">
        <f t="shared" si="228"/>
        <v>-0.16017661518942936</v>
      </c>
      <c r="G4902" s="26">
        <f t="shared" si="229"/>
        <v>0</v>
      </c>
      <c r="H4902" s="26">
        <f t="shared" si="230"/>
        <v>0</v>
      </c>
    </row>
    <row r="4903" spans="1:8" x14ac:dyDescent="0.25">
      <c r="A4903" s="12">
        <f>Riesgo!C4907</f>
        <v>0.63343816211178616</v>
      </c>
      <c r="F4903" s="75">
        <f t="shared" si="228"/>
        <v>0.47326154692235678</v>
      </c>
      <c r="G4903" s="26">
        <f t="shared" si="229"/>
        <v>0.10599946098130615</v>
      </c>
      <c r="H4903" s="26">
        <f t="shared" si="230"/>
        <v>5.0165468876948949E-2</v>
      </c>
    </row>
    <row r="4904" spans="1:8" x14ac:dyDescent="0.25">
      <c r="A4904" s="12">
        <f>Riesgo!C4908</f>
        <v>5.1324801526319672E-2</v>
      </c>
      <c r="F4904" s="75">
        <f t="shared" si="228"/>
        <v>-0.10885181366310968</v>
      </c>
      <c r="G4904" s="26">
        <f t="shared" si="229"/>
        <v>-1.2897543717954407E-3</v>
      </c>
      <c r="H4904" s="26">
        <f t="shared" si="230"/>
        <v>1.403921025498584E-4</v>
      </c>
    </row>
    <row r="4905" spans="1:8" x14ac:dyDescent="0.25">
      <c r="A4905" s="12">
        <f>Riesgo!C4909</f>
        <v>0</v>
      </c>
      <c r="F4905" s="75">
        <f t="shared" si="228"/>
        <v>-0.16017661518942936</v>
      </c>
      <c r="G4905" s="26">
        <f t="shared" si="229"/>
        <v>0</v>
      </c>
      <c r="H4905" s="26">
        <f t="shared" si="230"/>
        <v>0</v>
      </c>
    </row>
    <row r="4906" spans="1:8" x14ac:dyDescent="0.25">
      <c r="A4906" s="12">
        <f>Riesgo!C4910</f>
        <v>0</v>
      </c>
      <c r="F4906" s="75">
        <f t="shared" si="228"/>
        <v>-0.16017661518942936</v>
      </c>
      <c r="G4906" s="26">
        <f t="shared" si="229"/>
        <v>0</v>
      </c>
      <c r="H4906" s="26">
        <f t="shared" si="230"/>
        <v>0</v>
      </c>
    </row>
    <row r="4907" spans="1:8" x14ac:dyDescent="0.25">
      <c r="A4907" s="12">
        <f>Riesgo!C4911</f>
        <v>0</v>
      </c>
      <c r="F4907" s="75">
        <f t="shared" si="228"/>
        <v>-0.16017661518942936</v>
      </c>
      <c r="G4907" s="26">
        <f t="shared" si="229"/>
        <v>0</v>
      </c>
      <c r="H4907" s="26">
        <f t="shared" si="230"/>
        <v>0</v>
      </c>
    </row>
    <row r="4908" spans="1:8" x14ac:dyDescent="0.25">
      <c r="A4908" s="12">
        <f>Riesgo!C4912</f>
        <v>3.1943784984891421E-2</v>
      </c>
      <c r="F4908" s="75">
        <f t="shared" si="228"/>
        <v>-0.12823283020453793</v>
      </c>
      <c r="G4908" s="26">
        <f t="shared" si="229"/>
        <v>-2.1086168994383435E-3</v>
      </c>
      <c r="H4908" s="26">
        <f t="shared" si="230"/>
        <v>2.7039391283209633E-4</v>
      </c>
    </row>
    <row r="4909" spans="1:8" x14ac:dyDescent="0.25">
      <c r="A4909" s="12">
        <f>Riesgo!C4913</f>
        <v>0.72024934919124162</v>
      </c>
      <c r="F4909" s="75">
        <f t="shared" si="228"/>
        <v>0.56007273400181223</v>
      </c>
      <c r="G4909" s="26">
        <f t="shared" si="229"/>
        <v>0.17568443703688455</v>
      </c>
      <c r="H4909" s="26">
        <f t="shared" si="230"/>
        <v>9.8396062972817167E-2</v>
      </c>
    </row>
    <row r="4910" spans="1:8" x14ac:dyDescent="0.25">
      <c r="A4910" s="12">
        <f>Riesgo!C4914</f>
        <v>0</v>
      </c>
      <c r="F4910" s="75">
        <f t="shared" si="228"/>
        <v>-0.16017661518942936</v>
      </c>
      <c r="G4910" s="26">
        <f t="shared" si="229"/>
        <v>0</v>
      </c>
      <c r="H4910" s="26">
        <f t="shared" si="230"/>
        <v>0</v>
      </c>
    </row>
    <row r="4911" spans="1:8" x14ac:dyDescent="0.25">
      <c r="A4911" s="12">
        <f>Riesgo!C4915</f>
        <v>0</v>
      </c>
      <c r="F4911" s="75">
        <f t="shared" si="228"/>
        <v>-0.16017661518942936</v>
      </c>
      <c r="G4911" s="26">
        <f t="shared" si="229"/>
        <v>0</v>
      </c>
      <c r="H4911" s="26">
        <f t="shared" si="230"/>
        <v>0</v>
      </c>
    </row>
    <row r="4912" spans="1:8" x14ac:dyDescent="0.25">
      <c r="A4912" s="12">
        <f>Riesgo!C4916</f>
        <v>0</v>
      </c>
      <c r="F4912" s="75">
        <f t="shared" si="228"/>
        <v>-0.16017661518942936</v>
      </c>
      <c r="G4912" s="26">
        <f t="shared" si="229"/>
        <v>0</v>
      </c>
      <c r="H4912" s="26">
        <f t="shared" si="230"/>
        <v>0</v>
      </c>
    </row>
    <row r="4913" spans="1:8" x14ac:dyDescent="0.25">
      <c r="A4913" s="12">
        <f>Riesgo!C4917</f>
        <v>0</v>
      </c>
      <c r="F4913" s="75">
        <f t="shared" si="228"/>
        <v>-0.16017661518942936</v>
      </c>
      <c r="G4913" s="26">
        <f t="shared" si="229"/>
        <v>0</v>
      </c>
      <c r="H4913" s="26">
        <f t="shared" si="230"/>
        <v>0</v>
      </c>
    </row>
    <row r="4914" spans="1:8" x14ac:dyDescent="0.25">
      <c r="A4914" s="12">
        <f>Riesgo!C4918</f>
        <v>1</v>
      </c>
      <c r="F4914" s="75">
        <f t="shared" si="228"/>
        <v>0.83982338481057062</v>
      </c>
      <c r="G4914" s="26">
        <f t="shared" si="229"/>
        <v>0.59233021956767806</v>
      </c>
      <c r="H4914" s="26">
        <f t="shared" si="230"/>
        <v>0.49745276992291593</v>
      </c>
    </row>
    <row r="4915" spans="1:8" x14ac:dyDescent="0.25">
      <c r="A4915" s="12">
        <f>Riesgo!C4919</f>
        <v>0</v>
      </c>
      <c r="F4915" s="75">
        <f t="shared" si="228"/>
        <v>-0.16017661518942936</v>
      </c>
      <c r="G4915" s="26">
        <f t="shared" si="229"/>
        <v>0</v>
      </c>
      <c r="H4915" s="26">
        <f t="shared" si="230"/>
        <v>0</v>
      </c>
    </row>
    <row r="4916" spans="1:8" x14ac:dyDescent="0.25">
      <c r="A4916" s="12">
        <f>Riesgo!C4920</f>
        <v>0</v>
      </c>
      <c r="F4916" s="75">
        <f t="shared" si="228"/>
        <v>-0.16017661518942936</v>
      </c>
      <c r="G4916" s="26">
        <f t="shared" si="229"/>
        <v>0</v>
      </c>
      <c r="H4916" s="26">
        <f t="shared" si="230"/>
        <v>0</v>
      </c>
    </row>
    <row r="4917" spans="1:8" x14ac:dyDescent="0.25">
      <c r="A4917" s="12">
        <f>Riesgo!C4921</f>
        <v>0</v>
      </c>
      <c r="F4917" s="75">
        <f t="shared" si="228"/>
        <v>-0.16017661518942936</v>
      </c>
      <c r="G4917" s="26">
        <f t="shared" si="229"/>
        <v>0</v>
      </c>
      <c r="H4917" s="26">
        <f t="shared" si="230"/>
        <v>0</v>
      </c>
    </row>
    <row r="4918" spans="1:8" x14ac:dyDescent="0.25">
      <c r="A4918" s="12">
        <f>Riesgo!C4922</f>
        <v>0.23693327561292488</v>
      </c>
      <c r="F4918" s="75">
        <f t="shared" si="228"/>
        <v>7.6756660423495521E-2</v>
      </c>
      <c r="G4918" s="26">
        <f t="shared" si="229"/>
        <v>4.5221838301210174E-4</v>
      </c>
      <c r="H4918" s="26">
        <f t="shared" si="230"/>
        <v>3.4710772862122124E-5</v>
      </c>
    </row>
    <row r="4919" spans="1:8" x14ac:dyDescent="0.25">
      <c r="A4919" s="12">
        <f>Riesgo!C4923</f>
        <v>0</v>
      </c>
      <c r="F4919" s="75">
        <f t="shared" si="228"/>
        <v>-0.16017661518942936</v>
      </c>
      <c r="G4919" s="26">
        <f t="shared" si="229"/>
        <v>0</v>
      </c>
      <c r="H4919" s="26">
        <f t="shared" si="230"/>
        <v>0</v>
      </c>
    </row>
    <row r="4920" spans="1:8" x14ac:dyDescent="0.25">
      <c r="A4920" s="12">
        <f>Riesgo!C4924</f>
        <v>0</v>
      </c>
      <c r="F4920" s="75">
        <f t="shared" si="228"/>
        <v>-0.16017661518942936</v>
      </c>
      <c r="G4920" s="26">
        <f t="shared" si="229"/>
        <v>0</v>
      </c>
      <c r="H4920" s="26">
        <f t="shared" si="230"/>
        <v>0</v>
      </c>
    </row>
    <row r="4921" spans="1:8" x14ac:dyDescent="0.25">
      <c r="A4921" s="12">
        <f>Riesgo!C4925</f>
        <v>0</v>
      </c>
      <c r="F4921" s="75">
        <f t="shared" si="228"/>
        <v>-0.16017661518942936</v>
      </c>
      <c r="G4921" s="26">
        <f t="shared" si="229"/>
        <v>0</v>
      </c>
      <c r="H4921" s="26">
        <f t="shared" si="230"/>
        <v>0</v>
      </c>
    </row>
    <row r="4922" spans="1:8" x14ac:dyDescent="0.25">
      <c r="A4922" s="12">
        <f>Riesgo!C4926</f>
        <v>1.649058975360071E-2</v>
      </c>
      <c r="F4922" s="75">
        <f t="shared" si="228"/>
        <v>-0.14368602543582865</v>
      </c>
      <c r="G4922" s="26">
        <f t="shared" si="229"/>
        <v>-2.9664948259320485E-3</v>
      </c>
      <c r="H4922" s="26">
        <f t="shared" si="230"/>
        <v>4.2624385101412639E-4</v>
      </c>
    </row>
    <row r="4923" spans="1:8" x14ac:dyDescent="0.25">
      <c r="A4923" s="12">
        <f>Riesgo!C4927</f>
        <v>0</v>
      </c>
      <c r="F4923" s="75">
        <f t="shared" si="228"/>
        <v>-0.16017661518942936</v>
      </c>
      <c r="G4923" s="26">
        <f t="shared" si="229"/>
        <v>0</v>
      </c>
      <c r="H4923" s="26">
        <f t="shared" si="230"/>
        <v>0</v>
      </c>
    </row>
    <row r="4924" spans="1:8" x14ac:dyDescent="0.25">
      <c r="A4924" s="12">
        <f>Riesgo!C4928</f>
        <v>0</v>
      </c>
      <c r="F4924" s="75">
        <f t="shared" si="228"/>
        <v>-0.16017661518942936</v>
      </c>
      <c r="G4924" s="26">
        <f t="shared" si="229"/>
        <v>0</v>
      </c>
      <c r="H4924" s="26">
        <f t="shared" si="230"/>
        <v>0</v>
      </c>
    </row>
    <row r="4925" spans="1:8" x14ac:dyDescent="0.25">
      <c r="A4925" s="12">
        <f>Riesgo!C4929</f>
        <v>0</v>
      </c>
      <c r="F4925" s="75">
        <f t="shared" si="228"/>
        <v>-0.16017661518942936</v>
      </c>
      <c r="G4925" s="26">
        <f t="shared" si="229"/>
        <v>0</v>
      </c>
      <c r="H4925" s="26">
        <f t="shared" si="230"/>
        <v>0</v>
      </c>
    </row>
    <row r="4926" spans="1:8" x14ac:dyDescent="0.25">
      <c r="A4926" s="12">
        <f>Riesgo!C4930</f>
        <v>0</v>
      </c>
      <c r="F4926" s="75">
        <f t="shared" si="228"/>
        <v>-0.16017661518942936</v>
      </c>
      <c r="G4926" s="26">
        <f t="shared" si="229"/>
        <v>0</v>
      </c>
      <c r="H4926" s="26">
        <f t="shared" si="230"/>
        <v>0</v>
      </c>
    </row>
    <row r="4927" spans="1:8" x14ac:dyDescent="0.25">
      <c r="A4927" s="12">
        <f>Riesgo!C4931</f>
        <v>0.71284527717028634</v>
      </c>
      <c r="F4927" s="75">
        <f t="shared" si="228"/>
        <v>0.55266866198085696</v>
      </c>
      <c r="G4927" s="26">
        <f t="shared" si="229"/>
        <v>0.16880858065185653</v>
      </c>
      <c r="H4927" s="26">
        <f t="shared" si="230"/>
        <v>9.3295212399749139E-2</v>
      </c>
    </row>
    <row r="4928" spans="1:8" x14ac:dyDescent="0.25">
      <c r="A4928" s="12">
        <f>Riesgo!C4932</f>
        <v>0.37093170513204921</v>
      </c>
      <c r="F4928" s="75">
        <f t="shared" si="228"/>
        <v>0.21075508994261985</v>
      </c>
      <c r="G4928" s="26">
        <f t="shared" si="229"/>
        <v>9.3612580312488185E-3</v>
      </c>
      <c r="H4928" s="26">
        <f t="shared" si="230"/>
        <v>1.9729327783519174E-3</v>
      </c>
    </row>
    <row r="4929" spans="1:8" x14ac:dyDescent="0.25">
      <c r="A4929" s="12">
        <f>Riesgo!C4933</f>
        <v>0</v>
      </c>
      <c r="F4929" s="75">
        <f t="shared" si="228"/>
        <v>-0.16017661518942936</v>
      </c>
      <c r="G4929" s="26">
        <f t="shared" si="229"/>
        <v>0</v>
      </c>
      <c r="H4929" s="26">
        <f t="shared" si="230"/>
        <v>0</v>
      </c>
    </row>
    <row r="4930" spans="1:8" x14ac:dyDescent="0.25">
      <c r="A4930" s="12">
        <f>Riesgo!C4934</f>
        <v>0.64708765364329957</v>
      </c>
      <c r="F4930" s="75">
        <f t="shared" si="228"/>
        <v>0.48691103845387018</v>
      </c>
      <c r="G4930" s="26">
        <f t="shared" si="229"/>
        <v>0.11543801779907668</v>
      </c>
      <c r="H4930" s="26">
        <f t="shared" si="230"/>
        <v>5.6208045123604777E-2</v>
      </c>
    </row>
    <row r="4931" spans="1:8" x14ac:dyDescent="0.25">
      <c r="A4931" s="12">
        <f>Riesgo!C4935</f>
        <v>0</v>
      </c>
      <c r="F4931" s="75">
        <f t="shared" ref="F4931:F4994" si="231">A4931-$D$4</f>
        <v>-0.16017661518942936</v>
      </c>
      <c r="G4931" s="26">
        <f t="shared" ref="G4931:G4994" si="232">IF(A4931=0,0,(A4931-D$4)^3)</f>
        <v>0</v>
      </c>
      <c r="H4931" s="26">
        <f t="shared" ref="H4931:H4994" si="233">IF(A4931=0,0,(A4931-D$4)^4)</f>
        <v>0</v>
      </c>
    </row>
    <row r="4932" spans="1:8" x14ac:dyDescent="0.25">
      <c r="A4932" s="12">
        <f>Riesgo!C4936</f>
        <v>0</v>
      </c>
      <c r="F4932" s="75">
        <f t="shared" si="231"/>
        <v>-0.16017661518942936</v>
      </c>
      <c r="G4932" s="26">
        <f t="shared" si="232"/>
        <v>0</v>
      </c>
      <c r="H4932" s="26">
        <f t="shared" si="233"/>
        <v>0</v>
      </c>
    </row>
    <row r="4933" spans="1:8" x14ac:dyDescent="0.25">
      <c r="A4933" s="12">
        <f>Riesgo!C4937</f>
        <v>0.38119723693178514</v>
      </c>
      <c r="F4933" s="75">
        <f t="shared" si="231"/>
        <v>0.22102062174235579</v>
      </c>
      <c r="G4933" s="26">
        <f t="shared" si="232"/>
        <v>1.0796882841508865E-2</v>
      </c>
      <c r="H4933" s="26">
        <f t="shared" si="233"/>
        <v>2.3863337585096627E-3</v>
      </c>
    </row>
    <row r="4934" spans="1:8" x14ac:dyDescent="0.25">
      <c r="A4934" s="12">
        <f>Riesgo!C4938</f>
        <v>0</v>
      </c>
      <c r="F4934" s="75">
        <f t="shared" si="231"/>
        <v>-0.16017661518942936</v>
      </c>
      <c r="G4934" s="26">
        <f t="shared" si="232"/>
        <v>0</v>
      </c>
      <c r="H4934" s="26">
        <f t="shared" si="233"/>
        <v>0</v>
      </c>
    </row>
    <row r="4935" spans="1:8" x14ac:dyDescent="0.25">
      <c r="A4935" s="12">
        <f>Riesgo!C4939</f>
        <v>0</v>
      </c>
      <c r="F4935" s="75">
        <f t="shared" si="231"/>
        <v>-0.16017661518942936</v>
      </c>
      <c r="G4935" s="26">
        <f t="shared" si="232"/>
        <v>0</v>
      </c>
      <c r="H4935" s="26">
        <f t="shared" si="233"/>
        <v>0</v>
      </c>
    </row>
    <row r="4936" spans="1:8" x14ac:dyDescent="0.25">
      <c r="A4936" s="12">
        <f>Riesgo!C4940</f>
        <v>0.31556770293770697</v>
      </c>
      <c r="F4936" s="75">
        <f t="shared" si="231"/>
        <v>0.15539108774827762</v>
      </c>
      <c r="G4936" s="26">
        <f t="shared" si="232"/>
        <v>3.7521338308503212E-3</v>
      </c>
      <c r="H4936" s="26">
        <f t="shared" si="233"/>
        <v>5.8304815735294336E-4</v>
      </c>
    </row>
    <row r="4937" spans="1:8" x14ac:dyDescent="0.25">
      <c r="A4937" s="12">
        <f>Riesgo!C4941</f>
        <v>0</v>
      </c>
      <c r="F4937" s="75">
        <f t="shared" si="231"/>
        <v>-0.16017661518942936</v>
      </c>
      <c r="G4937" s="26">
        <f t="shared" si="232"/>
        <v>0</v>
      </c>
      <c r="H4937" s="26">
        <f t="shared" si="233"/>
        <v>0</v>
      </c>
    </row>
    <row r="4938" spans="1:8" x14ac:dyDescent="0.25">
      <c r="A4938" s="12">
        <f>Riesgo!C4942</f>
        <v>0</v>
      </c>
      <c r="F4938" s="75">
        <f t="shared" si="231"/>
        <v>-0.16017661518942936</v>
      </c>
      <c r="G4938" s="26">
        <f t="shared" si="232"/>
        <v>0</v>
      </c>
      <c r="H4938" s="26">
        <f t="shared" si="233"/>
        <v>0</v>
      </c>
    </row>
    <row r="4939" spans="1:8" x14ac:dyDescent="0.25">
      <c r="A4939" s="12">
        <f>Riesgo!C4943</f>
        <v>2.4206600788844904E-2</v>
      </c>
      <c r="F4939" s="75">
        <f t="shared" si="231"/>
        <v>-0.13597001440058445</v>
      </c>
      <c r="G4939" s="26">
        <f t="shared" si="232"/>
        <v>-2.5137925258802273E-3</v>
      </c>
      <c r="H4939" s="26">
        <f t="shared" si="233"/>
        <v>3.4180040594401605E-4</v>
      </c>
    </row>
    <row r="4940" spans="1:8" x14ac:dyDescent="0.25">
      <c r="A4940" s="12">
        <f>Riesgo!C4944</f>
        <v>0</v>
      </c>
      <c r="F4940" s="75">
        <f t="shared" si="231"/>
        <v>-0.16017661518942936</v>
      </c>
      <c r="G4940" s="26">
        <f t="shared" si="232"/>
        <v>0</v>
      </c>
      <c r="H4940" s="26">
        <f t="shared" si="233"/>
        <v>0</v>
      </c>
    </row>
    <row r="4941" spans="1:8" x14ac:dyDescent="0.25">
      <c r="A4941" s="12">
        <f>Riesgo!C4945</f>
        <v>0</v>
      </c>
      <c r="F4941" s="75">
        <f t="shared" si="231"/>
        <v>-0.16017661518942936</v>
      </c>
      <c r="G4941" s="26">
        <f t="shared" si="232"/>
        <v>0</v>
      </c>
      <c r="H4941" s="26">
        <f t="shared" si="233"/>
        <v>0</v>
      </c>
    </row>
    <row r="4942" spans="1:8" x14ac:dyDescent="0.25">
      <c r="A4942" s="12">
        <f>Riesgo!C4946</f>
        <v>0</v>
      </c>
      <c r="F4942" s="75">
        <f t="shared" si="231"/>
        <v>-0.16017661518942936</v>
      </c>
      <c r="G4942" s="26">
        <f t="shared" si="232"/>
        <v>0</v>
      </c>
      <c r="H4942" s="26">
        <f t="shared" si="233"/>
        <v>0</v>
      </c>
    </row>
    <row r="4943" spans="1:8" x14ac:dyDescent="0.25">
      <c r="A4943" s="12">
        <f>Riesgo!C4947</f>
        <v>0.40619932072032466</v>
      </c>
      <c r="F4943" s="75">
        <f t="shared" si="231"/>
        <v>0.24602270553089531</v>
      </c>
      <c r="G4943" s="26">
        <f t="shared" si="232"/>
        <v>1.4891058524204043E-2</v>
      </c>
      <c r="H4943" s="26">
        <f t="shared" si="233"/>
        <v>3.6635385063435795E-3</v>
      </c>
    </row>
    <row r="4944" spans="1:8" x14ac:dyDescent="0.25">
      <c r="A4944" s="12">
        <f>Riesgo!C4948</f>
        <v>0</v>
      </c>
      <c r="F4944" s="75">
        <f t="shared" si="231"/>
        <v>-0.16017661518942936</v>
      </c>
      <c r="G4944" s="26">
        <f t="shared" si="232"/>
        <v>0</v>
      </c>
      <c r="H4944" s="26">
        <f t="shared" si="233"/>
        <v>0</v>
      </c>
    </row>
    <row r="4945" spans="1:8" x14ac:dyDescent="0.25">
      <c r="A4945" s="12">
        <f>Riesgo!C4949</f>
        <v>0.774757196308553</v>
      </c>
      <c r="F4945" s="75">
        <f t="shared" si="231"/>
        <v>0.61458058111912361</v>
      </c>
      <c r="G4945" s="26">
        <f t="shared" si="232"/>
        <v>0.23213279536556533</v>
      </c>
      <c r="H4945" s="26">
        <f t="shared" si="233"/>
        <v>0.14266430827257573</v>
      </c>
    </row>
    <row r="4946" spans="1:8" x14ac:dyDescent="0.25">
      <c r="A4946" s="12">
        <f>Riesgo!C4950</f>
        <v>0</v>
      </c>
      <c r="F4946" s="75">
        <f t="shared" si="231"/>
        <v>-0.16017661518942936</v>
      </c>
      <c r="G4946" s="26">
        <f t="shared" si="232"/>
        <v>0</v>
      </c>
      <c r="H4946" s="26">
        <f t="shared" si="233"/>
        <v>0</v>
      </c>
    </row>
    <row r="4947" spans="1:8" x14ac:dyDescent="0.25">
      <c r="A4947" s="12">
        <f>Riesgo!C4951</f>
        <v>0</v>
      </c>
      <c r="F4947" s="75">
        <f t="shared" si="231"/>
        <v>-0.16017661518942936</v>
      </c>
      <c r="G4947" s="26">
        <f t="shared" si="232"/>
        <v>0</v>
      </c>
      <c r="H4947" s="26">
        <f t="shared" si="233"/>
        <v>0</v>
      </c>
    </row>
    <row r="4948" spans="1:8" x14ac:dyDescent="0.25">
      <c r="A4948" s="12">
        <f>Riesgo!C4952</f>
        <v>0</v>
      </c>
      <c r="F4948" s="75">
        <f t="shared" si="231"/>
        <v>-0.16017661518942936</v>
      </c>
      <c r="G4948" s="26">
        <f t="shared" si="232"/>
        <v>0</v>
      </c>
      <c r="H4948" s="26">
        <f t="shared" si="233"/>
        <v>0</v>
      </c>
    </row>
    <row r="4949" spans="1:8" x14ac:dyDescent="0.25">
      <c r="A4949" s="12">
        <f>Riesgo!C4953</f>
        <v>0.35500869958500958</v>
      </c>
      <c r="F4949" s="75">
        <f t="shared" si="231"/>
        <v>0.19483208439558022</v>
      </c>
      <c r="G4949" s="26">
        <f t="shared" si="232"/>
        <v>7.3957365171466961E-3</v>
      </c>
      <c r="H4949" s="26">
        <f t="shared" si="233"/>
        <v>1.4409267612761998E-3</v>
      </c>
    </row>
    <row r="4950" spans="1:8" x14ac:dyDescent="0.25">
      <c r="A4950" s="12">
        <f>Riesgo!C4954</f>
        <v>0.62122359291665374</v>
      </c>
      <c r="F4950" s="75">
        <f t="shared" si="231"/>
        <v>0.46104697772722436</v>
      </c>
      <c r="G4950" s="26">
        <f t="shared" si="232"/>
        <v>9.8002135312958205E-2</v>
      </c>
      <c r="H4950" s="26">
        <f t="shared" si="233"/>
        <v>4.5183588296853865E-2</v>
      </c>
    </row>
    <row r="4951" spans="1:8" x14ac:dyDescent="0.25">
      <c r="A4951" s="12">
        <f>Riesgo!C4955</f>
        <v>0.39518821610052385</v>
      </c>
      <c r="F4951" s="75">
        <f t="shared" si="231"/>
        <v>0.23501160091109449</v>
      </c>
      <c r="G4951" s="26">
        <f t="shared" si="232"/>
        <v>1.2979797075826844E-2</v>
      </c>
      <c r="H4951" s="26">
        <f t="shared" si="233"/>
        <v>3.0504028902912099E-3</v>
      </c>
    </row>
    <row r="4952" spans="1:8" x14ac:dyDescent="0.25">
      <c r="A4952" s="12">
        <f>Riesgo!C4956</f>
        <v>0</v>
      </c>
      <c r="F4952" s="75">
        <f t="shared" si="231"/>
        <v>-0.16017661518942936</v>
      </c>
      <c r="G4952" s="26">
        <f t="shared" si="232"/>
        <v>0</v>
      </c>
      <c r="H4952" s="26">
        <f t="shared" si="233"/>
        <v>0</v>
      </c>
    </row>
    <row r="4953" spans="1:8" x14ac:dyDescent="0.25">
      <c r="A4953" s="12">
        <f>Riesgo!C4957</f>
        <v>0</v>
      </c>
      <c r="F4953" s="75">
        <f t="shared" si="231"/>
        <v>-0.16017661518942936</v>
      </c>
      <c r="G4953" s="26">
        <f t="shared" si="232"/>
        <v>0</v>
      </c>
      <c r="H4953" s="26">
        <f t="shared" si="233"/>
        <v>0</v>
      </c>
    </row>
    <row r="4954" spans="1:8" x14ac:dyDescent="0.25">
      <c r="A4954" s="12">
        <f>Riesgo!C4958</f>
        <v>0</v>
      </c>
      <c r="F4954" s="75">
        <f t="shared" si="231"/>
        <v>-0.16017661518942936</v>
      </c>
      <c r="G4954" s="26">
        <f t="shared" si="232"/>
        <v>0</v>
      </c>
      <c r="H4954" s="26">
        <f t="shared" si="233"/>
        <v>0</v>
      </c>
    </row>
    <row r="4955" spans="1:8" x14ac:dyDescent="0.25">
      <c r="A4955" s="12">
        <f>Riesgo!C4959</f>
        <v>0</v>
      </c>
      <c r="F4955" s="75">
        <f t="shared" si="231"/>
        <v>-0.16017661518942936</v>
      </c>
      <c r="G4955" s="26">
        <f t="shared" si="232"/>
        <v>0</v>
      </c>
      <c r="H4955" s="26">
        <f t="shared" si="233"/>
        <v>0</v>
      </c>
    </row>
    <row r="4956" spans="1:8" x14ac:dyDescent="0.25">
      <c r="A4956" s="12">
        <f>Riesgo!C4960</f>
        <v>0</v>
      </c>
      <c r="F4956" s="75">
        <f t="shared" si="231"/>
        <v>-0.16017661518942936</v>
      </c>
      <c r="G4956" s="26">
        <f t="shared" si="232"/>
        <v>0</v>
      </c>
      <c r="H4956" s="26">
        <f t="shared" si="233"/>
        <v>0</v>
      </c>
    </row>
    <row r="4957" spans="1:8" x14ac:dyDescent="0.25">
      <c r="A4957" s="12">
        <f>Riesgo!C4961</f>
        <v>0</v>
      </c>
      <c r="F4957" s="75">
        <f t="shared" si="231"/>
        <v>-0.16017661518942936</v>
      </c>
      <c r="G4957" s="26">
        <f t="shared" si="232"/>
        <v>0</v>
      </c>
      <c r="H4957" s="26">
        <f t="shared" si="233"/>
        <v>0</v>
      </c>
    </row>
    <row r="4958" spans="1:8" x14ac:dyDescent="0.25">
      <c r="A4958" s="12">
        <f>Riesgo!C4962</f>
        <v>0.22620978902486968</v>
      </c>
      <c r="F4958" s="75">
        <f t="shared" si="231"/>
        <v>6.6033173835440329E-2</v>
      </c>
      <c r="G4958" s="26">
        <f t="shared" si="232"/>
        <v>2.8792973361770698E-4</v>
      </c>
      <c r="H4958" s="26">
        <f t="shared" si="233"/>
        <v>1.9012914152370071E-5</v>
      </c>
    </row>
    <row r="4959" spans="1:8" x14ac:dyDescent="0.25">
      <c r="A4959" s="12">
        <f>Riesgo!C4963</f>
        <v>0</v>
      </c>
      <c r="F4959" s="75">
        <f t="shared" si="231"/>
        <v>-0.16017661518942936</v>
      </c>
      <c r="G4959" s="26">
        <f t="shared" si="232"/>
        <v>0</v>
      </c>
      <c r="H4959" s="26">
        <f t="shared" si="233"/>
        <v>0</v>
      </c>
    </row>
    <row r="4960" spans="1:8" x14ac:dyDescent="0.25">
      <c r="A4960" s="12">
        <f>Riesgo!C4964</f>
        <v>0</v>
      </c>
      <c r="F4960" s="75">
        <f t="shared" si="231"/>
        <v>-0.16017661518942936</v>
      </c>
      <c r="G4960" s="26">
        <f t="shared" si="232"/>
        <v>0</v>
      </c>
      <c r="H4960" s="26">
        <f t="shared" si="233"/>
        <v>0</v>
      </c>
    </row>
    <row r="4961" spans="1:8" x14ac:dyDescent="0.25">
      <c r="A4961" s="12">
        <f>Riesgo!C4965</f>
        <v>0.10650526006558662</v>
      </c>
      <c r="F4961" s="75">
        <f t="shared" si="231"/>
        <v>-5.3671355123842732E-2</v>
      </c>
      <c r="G4961" s="26">
        <f t="shared" si="232"/>
        <v>-1.5460647633492881E-4</v>
      </c>
      <c r="H4961" s="26">
        <f t="shared" si="233"/>
        <v>8.2979390958179516E-6</v>
      </c>
    </row>
    <row r="4962" spans="1:8" x14ac:dyDescent="0.25">
      <c r="A4962" s="12">
        <f>Riesgo!C4966</f>
        <v>0.38950238090863776</v>
      </c>
      <c r="F4962" s="75">
        <f t="shared" si="231"/>
        <v>0.2293257657192084</v>
      </c>
      <c r="G4962" s="26">
        <f t="shared" si="232"/>
        <v>1.2060312381524076E-2</v>
      </c>
      <c r="H4962" s="26">
        <f t="shared" si="233"/>
        <v>2.7657403717058584E-3</v>
      </c>
    </row>
    <row r="4963" spans="1:8" x14ac:dyDescent="0.25">
      <c r="A4963" s="12">
        <f>Riesgo!C4967</f>
        <v>2.0476470929063528E-2</v>
      </c>
      <c r="F4963" s="75">
        <f t="shared" si="231"/>
        <v>-0.13970014426036584</v>
      </c>
      <c r="G4963" s="26">
        <f t="shared" si="232"/>
        <v>-2.7264062192035713E-3</v>
      </c>
      <c r="H4963" s="26">
        <f t="shared" si="233"/>
        <v>3.8087934213509747E-4</v>
      </c>
    </row>
    <row r="4964" spans="1:8" x14ac:dyDescent="0.25">
      <c r="A4964" s="12">
        <f>Riesgo!C4968</f>
        <v>0.38622183500750301</v>
      </c>
      <c r="F4964" s="75">
        <f t="shared" si="231"/>
        <v>0.22604521981807366</v>
      </c>
      <c r="G4964" s="26">
        <f t="shared" si="232"/>
        <v>1.1550106328772316E-2</v>
      </c>
      <c r="H4964" s="26">
        <f t="shared" si="233"/>
        <v>2.6108463240094616E-3</v>
      </c>
    </row>
    <row r="4965" spans="1:8" x14ac:dyDescent="0.25">
      <c r="A4965" s="12">
        <f>Riesgo!C4969</f>
        <v>0</v>
      </c>
      <c r="F4965" s="75">
        <f t="shared" si="231"/>
        <v>-0.16017661518942936</v>
      </c>
      <c r="G4965" s="26">
        <f t="shared" si="232"/>
        <v>0</v>
      </c>
      <c r="H4965" s="26">
        <f t="shared" si="233"/>
        <v>0</v>
      </c>
    </row>
    <row r="4966" spans="1:8" x14ac:dyDescent="0.25">
      <c r="A4966" s="12">
        <f>Riesgo!C4970</f>
        <v>0</v>
      </c>
      <c r="F4966" s="75">
        <f t="shared" si="231"/>
        <v>-0.16017661518942936</v>
      </c>
      <c r="G4966" s="26">
        <f t="shared" si="232"/>
        <v>0</v>
      </c>
      <c r="H4966" s="26">
        <f t="shared" si="233"/>
        <v>0</v>
      </c>
    </row>
    <row r="4967" spans="1:8" x14ac:dyDescent="0.25">
      <c r="A4967" s="12">
        <f>Riesgo!C4971</f>
        <v>0</v>
      </c>
      <c r="F4967" s="75">
        <f t="shared" si="231"/>
        <v>-0.16017661518942936</v>
      </c>
      <c r="G4967" s="26">
        <f t="shared" si="232"/>
        <v>0</v>
      </c>
      <c r="H4967" s="26">
        <f t="shared" si="233"/>
        <v>0</v>
      </c>
    </row>
    <row r="4968" spans="1:8" x14ac:dyDescent="0.25">
      <c r="A4968" s="12">
        <f>Riesgo!C4972</f>
        <v>0</v>
      </c>
      <c r="F4968" s="75">
        <f t="shared" si="231"/>
        <v>-0.16017661518942936</v>
      </c>
      <c r="G4968" s="26">
        <f t="shared" si="232"/>
        <v>0</v>
      </c>
      <c r="H4968" s="26">
        <f t="shared" si="233"/>
        <v>0</v>
      </c>
    </row>
    <row r="4969" spans="1:8" x14ac:dyDescent="0.25">
      <c r="A4969" s="12">
        <f>Riesgo!C4973</f>
        <v>0.21788248161300866</v>
      </c>
      <c r="F4969" s="75">
        <f t="shared" si="231"/>
        <v>5.7705866423579305E-2</v>
      </c>
      <c r="G4969" s="26">
        <f t="shared" si="232"/>
        <v>1.9215863203350057E-4</v>
      </c>
      <c r="H4969" s="26">
        <f t="shared" si="233"/>
        <v>1.1088680352262912E-5</v>
      </c>
    </row>
    <row r="4970" spans="1:8" x14ac:dyDescent="0.25">
      <c r="A4970" s="12">
        <f>Riesgo!C4974</f>
        <v>0</v>
      </c>
      <c r="F4970" s="75">
        <f t="shared" si="231"/>
        <v>-0.16017661518942936</v>
      </c>
      <c r="G4970" s="26">
        <f t="shared" si="232"/>
        <v>0</v>
      </c>
      <c r="H4970" s="26">
        <f t="shared" si="233"/>
        <v>0</v>
      </c>
    </row>
    <row r="4971" spans="1:8" x14ac:dyDescent="0.25">
      <c r="A4971" s="12">
        <f>Riesgo!C4975</f>
        <v>0.4273032420641093</v>
      </c>
      <c r="F4971" s="75">
        <f t="shared" si="231"/>
        <v>0.26712662687467992</v>
      </c>
      <c r="G4971" s="26">
        <f t="shared" si="232"/>
        <v>1.906125715536423E-2</v>
      </c>
      <c r="H4971" s="26">
        <f t="shared" si="233"/>
        <v>5.0917693279033029E-3</v>
      </c>
    </row>
    <row r="4972" spans="1:8" x14ac:dyDescent="0.25">
      <c r="A4972" s="12">
        <f>Riesgo!C4976</f>
        <v>4.861465690661252E-2</v>
      </c>
      <c r="F4972" s="75">
        <f t="shared" si="231"/>
        <v>-0.11156195828281684</v>
      </c>
      <c r="G4972" s="26">
        <f t="shared" si="232"/>
        <v>-1.3885080019107332E-3</v>
      </c>
      <c r="H4972" s="26">
        <f t="shared" si="233"/>
        <v>1.5490467178452257E-4</v>
      </c>
    </row>
    <row r="4973" spans="1:8" x14ac:dyDescent="0.25">
      <c r="A4973" s="12">
        <f>Riesgo!C4977</f>
        <v>0.40020187884088487</v>
      </c>
      <c r="F4973" s="75">
        <f t="shared" si="231"/>
        <v>0.24002526365145552</v>
      </c>
      <c r="G4973" s="26">
        <f t="shared" si="232"/>
        <v>1.382836601852914E-2</v>
      </c>
      <c r="H4973" s="26">
        <f t="shared" si="233"/>
        <v>3.3191571994662847E-3</v>
      </c>
    </row>
    <row r="4974" spans="1:8" x14ac:dyDescent="0.25">
      <c r="A4974" s="12">
        <f>Riesgo!C4978</f>
        <v>0.30876190015139099</v>
      </c>
      <c r="F4974" s="75">
        <f t="shared" si="231"/>
        <v>0.14858528496196163</v>
      </c>
      <c r="G4974" s="26">
        <f t="shared" si="232"/>
        <v>3.2804045418828478E-3</v>
      </c>
      <c r="H4974" s="26">
        <f t="shared" si="233"/>
        <v>4.8741984364617614E-4</v>
      </c>
    </row>
    <row r="4975" spans="1:8" x14ac:dyDescent="0.25">
      <c r="A4975" s="12">
        <f>Riesgo!C4979</f>
        <v>0</v>
      </c>
      <c r="F4975" s="75">
        <f t="shared" si="231"/>
        <v>-0.16017661518942936</v>
      </c>
      <c r="G4975" s="26">
        <f t="shared" si="232"/>
        <v>0</v>
      </c>
      <c r="H4975" s="26">
        <f t="shared" si="233"/>
        <v>0</v>
      </c>
    </row>
    <row r="4976" spans="1:8" x14ac:dyDescent="0.25">
      <c r="A4976" s="12">
        <f>Riesgo!C4980</f>
        <v>0</v>
      </c>
      <c r="F4976" s="75">
        <f t="shared" si="231"/>
        <v>-0.16017661518942936</v>
      </c>
      <c r="G4976" s="26">
        <f t="shared" si="232"/>
        <v>0</v>
      </c>
      <c r="H4976" s="26">
        <f t="shared" si="233"/>
        <v>0</v>
      </c>
    </row>
    <row r="4977" spans="1:8" x14ac:dyDescent="0.25">
      <c r="A4977" s="12">
        <f>Riesgo!C4981</f>
        <v>0</v>
      </c>
      <c r="F4977" s="75">
        <f t="shared" si="231"/>
        <v>-0.16017661518942936</v>
      </c>
      <c r="G4977" s="26">
        <f t="shared" si="232"/>
        <v>0</v>
      </c>
      <c r="H4977" s="26">
        <f t="shared" si="233"/>
        <v>0</v>
      </c>
    </row>
    <row r="4978" spans="1:8" x14ac:dyDescent="0.25">
      <c r="A4978" s="12">
        <f>Riesgo!C4982</f>
        <v>1</v>
      </c>
      <c r="F4978" s="75">
        <f t="shared" si="231"/>
        <v>0.83982338481057062</v>
      </c>
      <c r="G4978" s="26">
        <f t="shared" si="232"/>
        <v>0.59233021956767806</v>
      </c>
      <c r="H4978" s="26">
        <f t="shared" si="233"/>
        <v>0.49745276992291593</v>
      </c>
    </row>
    <row r="4979" spans="1:8" x14ac:dyDescent="0.25">
      <c r="A4979" s="12">
        <f>Riesgo!C4983</f>
        <v>0</v>
      </c>
      <c r="F4979" s="75">
        <f t="shared" si="231"/>
        <v>-0.16017661518942936</v>
      </c>
      <c r="G4979" s="26">
        <f t="shared" si="232"/>
        <v>0</v>
      </c>
      <c r="H4979" s="26">
        <f t="shared" si="233"/>
        <v>0</v>
      </c>
    </row>
    <row r="4980" spans="1:8" x14ac:dyDescent="0.25">
      <c r="A4980" s="12">
        <f>Riesgo!C4984</f>
        <v>0</v>
      </c>
      <c r="F4980" s="75">
        <f t="shared" si="231"/>
        <v>-0.16017661518942936</v>
      </c>
      <c r="G4980" s="26">
        <f t="shared" si="232"/>
        <v>0</v>
      </c>
      <c r="H4980" s="26">
        <f t="shared" si="233"/>
        <v>0</v>
      </c>
    </row>
    <row r="4981" spans="1:8" x14ac:dyDescent="0.25">
      <c r="A4981" s="12">
        <f>Riesgo!C4985</f>
        <v>0.25769103007745975</v>
      </c>
      <c r="F4981" s="75">
        <f t="shared" si="231"/>
        <v>9.7514414888030393E-2</v>
      </c>
      <c r="G4981" s="26">
        <f t="shared" si="232"/>
        <v>9.2727053036929363E-4</v>
      </c>
      <c r="H4981" s="26">
        <f t="shared" si="233"/>
        <v>9.0422243211875277E-5</v>
      </c>
    </row>
    <row r="4982" spans="1:8" x14ac:dyDescent="0.25">
      <c r="A4982" s="12">
        <f>Riesgo!C4986</f>
        <v>0.945490482650301</v>
      </c>
      <c r="F4982" s="75">
        <f t="shared" si="231"/>
        <v>0.78531386746087162</v>
      </c>
      <c r="G4982" s="26">
        <f t="shared" si="232"/>
        <v>0.48431709595675071</v>
      </c>
      <c r="H4982" s="26">
        <f t="shared" si="233"/>
        <v>0.38034093170321398</v>
      </c>
    </row>
    <row r="4983" spans="1:8" x14ac:dyDescent="0.25">
      <c r="A4983" s="12">
        <f>Riesgo!C4987</f>
        <v>0</v>
      </c>
      <c r="F4983" s="75">
        <f t="shared" si="231"/>
        <v>-0.16017661518942936</v>
      </c>
      <c r="G4983" s="26">
        <f t="shared" si="232"/>
        <v>0</v>
      </c>
      <c r="H4983" s="26">
        <f t="shared" si="233"/>
        <v>0</v>
      </c>
    </row>
    <row r="4984" spans="1:8" x14ac:dyDescent="0.25">
      <c r="A4984" s="12">
        <f>Riesgo!C4988</f>
        <v>0</v>
      </c>
      <c r="F4984" s="75">
        <f t="shared" si="231"/>
        <v>-0.16017661518942936</v>
      </c>
      <c r="G4984" s="26">
        <f t="shared" si="232"/>
        <v>0</v>
      </c>
      <c r="H4984" s="26">
        <f t="shared" si="233"/>
        <v>0</v>
      </c>
    </row>
    <row r="4985" spans="1:8" x14ac:dyDescent="0.25">
      <c r="A4985" s="12">
        <f>Riesgo!C4989</f>
        <v>0</v>
      </c>
      <c r="F4985" s="75">
        <f t="shared" si="231"/>
        <v>-0.16017661518942936</v>
      </c>
      <c r="G4985" s="26">
        <f t="shared" si="232"/>
        <v>0</v>
      </c>
      <c r="H4985" s="26">
        <f t="shared" si="233"/>
        <v>0</v>
      </c>
    </row>
    <row r="4986" spans="1:8" x14ac:dyDescent="0.25">
      <c r="A4986" s="12">
        <f>Riesgo!C4990</f>
        <v>0.51187692760843972</v>
      </c>
      <c r="F4986" s="75">
        <f t="shared" si="231"/>
        <v>0.35170031241901034</v>
      </c>
      <c r="G4986" s="26">
        <f t="shared" si="232"/>
        <v>4.3502905345133826E-2</v>
      </c>
      <c r="H4986" s="26">
        <f t="shared" si="233"/>
        <v>1.5299985401018202E-2</v>
      </c>
    </row>
    <row r="4987" spans="1:8" x14ac:dyDescent="0.25">
      <c r="A4987" s="12">
        <f>Riesgo!C4991</f>
        <v>0</v>
      </c>
      <c r="F4987" s="75">
        <f t="shared" si="231"/>
        <v>-0.16017661518942936</v>
      </c>
      <c r="G4987" s="26">
        <f t="shared" si="232"/>
        <v>0</v>
      </c>
      <c r="H4987" s="26">
        <f t="shared" si="233"/>
        <v>0</v>
      </c>
    </row>
    <row r="4988" spans="1:8" x14ac:dyDescent="0.25">
      <c r="A4988" s="12">
        <f>Riesgo!C4992</f>
        <v>0.50026975543272179</v>
      </c>
      <c r="F4988" s="75">
        <f t="shared" si="231"/>
        <v>0.3400931402432924</v>
      </c>
      <c r="G4988" s="26">
        <f t="shared" si="232"/>
        <v>3.9336309885788824E-2</v>
      </c>
      <c r="H4988" s="26">
        <f t="shared" si="233"/>
        <v>1.3378009154641187E-2</v>
      </c>
    </row>
    <row r="4989" spans="1:8" x14ac:dyDescent="0.25">
      <c r="A4989" s="12">
        <f>Riesgo!C4993</f>
        <v>0.47782484412839821</v>
      </c>
      <c r="F4989" s="75">
        <f t="shared" si="231"/>
        <v>0.31764822893896882</v>
      </c>
      <c r="G4989" s="26">
        <f t="shared" si="232"/>
        <v>3.2050832516850612E-2</v>
      </c>
      <c r="H4989" s="26">
        <f t="shared" si="233"/>
        <v>1.0180890184997111E-2</v>
      </c>
    </row>
    <row r="4990" spans="1:8" x14ac:dyDescent="0.25">
      <c r="A4990" s="12">
        <f>Riesgo!C4994</f>
        <v>0</v>
      </c>
      <c r="F4990" s="75">
        <f t="shared" si="231"/>
        <v>-0.16017661518942936</v>
      </c>
      <c r="G4990" s="26">
        <f t="shared" si="232"/>
        <v>0</v>
      </c>
      <c r="H4990" s="26">
        <f t="shared" si="233"/>
        <v>0</v>
      </c>
    </row>
    <row r="4991" spans="1:8" x14ac:dyDescent="0.25">
      <c r="A4991" s="12">
        <f>Riesgo!C4995</f>
        <v>0</v>
      </c>
      <c r="F4991" s="75">
        <f t="shared" si="231"/>
        <v>-0.16017661518942936</v>
      </c>
      <c r="G4991" s="26">
        <f t="shared" si="232"/>
        <v>0</v>
      </c>
      <c r="H4991" s="26">
        <f t="shared" si="233"/>
        <v>0</v>
      </c>
    </row>
    <row r="4992" spans="1:8" x14ac:dyDescent="0.25">
      <c r="A4992" s="12">
        <f>Riesgo!C4996</f>
        <v>0.42686685426756854</v>
      </c>
      <c r="F4992" s="75">
        <f t="shared" si="231"/>
        <v>0.26669023907813916</v>
      </c>
      <c r="G4992" s="26">
        <f t="shared" si="232"/>
        <v>1.8967992188617059E-2</v>
      </c>
      <c r="H4992" s="26">
        <f t="shared" si="233"/>
        <v>5.0585783716145596E-3</v>
      </c>
    </row>
    <row r="4993" spans="1:8" x14ac:dyDescent="0.25">
      <c r="A4993" s="12">
        <f>Riesgo!C4997</f>
        <v>0.49022960857352399</v>
      </c>
      <c r="F4993" s="75">
        <f t="shared" si="231"/>
        <v>0.33005299338409466</v>
      </c>
      <c r="G4993" s="26">
        <f t="shared" si="232"/>
        <v>3.5954315718948318E-2</v>
      </c>
      <c r="H4993" s="26">
        <f t="shared" si="233"/>
        <v>1.1866829528115699E-2</v>
      </c>
    </row>
    <row r="4994" spans="1:8" x14ac:dyDescent="0.25">
      <c r="A4994" s="12">
        <f>Riesgo!C4998</f>
        <v>1.5169970769420615E-2</v>
      </c>
      <c r="F4994" s="75">
        <f t="shared" si="231"/>
        <v>-0.14500664442000874</v>
      </c>
      <c r="G4994" s="26">
        <f t="shared" si="232"/>
        <v>-3.0490441159968626E-3</v>
      </c>
      <c r="H4994" s="26">
        <f t="shared" si="233"/>
        <v>4.4213165594927695E-4</v>
      </c>
    </row>
    <row r="4995" spans="1:8" x14ac:dyDescent="0.25">
      <c r="A4995" s="12">
        <f>Riesgo!C4999</f>
        <v>0</v>
      </c>
      <c r="F4995" s="75">
        <f t="shared" ref="F4995:F5001" si="234">A4995-$D$4</f>
        <v>-0.16017661518942936</v>
      </c>
      <c r="G4995" s="26">
        <f t="shared" ref="G4995:G5001" si="235">IF(A4995=0,0,(A4995-D$4)^3)</f>
        <v>0</v>
      </c>
      <c r="H4995" s="26">
        <f t="shared" ref="H4995:H5001" si="236">IF(A4995=0,0,(A4995-D$4)^4)</f>
        <v>0</v>
      </c>
    </row>
    <row r="4996" spans="1:8" x14ac:dyDescent="0.25">
      <c r="A4996" s="12">
        <f>Riesgo!C5000</f>
        <v>0</v>
      </c>
      <c r="F4996" s="75">
        <f t="shared" si="234"/>
        <v>-0.16017661518942936</v>
      </c>
      <c r="G4996" s="26">
        <f t="shared" si="235"/>
        <v>0</v>
      </c>
      <c r="H4996" s="26">
        <f t="shared" si="236"/>
        <v>0</v>
      </c>
    </row>
    <row r="4997" spans="1:8" x14ac:dyDescent="0.25">
      <c r="A4997" s="12">
        <f>Riesgo!C5001</f>
        <v>0</v>
      </c>
      <c r="F4997" s="75">
        <f t="shared" si="234"/>
        <v>-0.16017661518942936</v>
      </c>
      <c r="G4997" s="26">
        <f t="shared" si="235"/>
        <v>0</v>
      </c>
      <c r="H4997" s="26">
        <f t="shared" si="236"/>
        <v>0</v>
      </c>
    </row>
    <row r="4998" spans="1:8" x14ac:dyDescent="0.25">
      <c r="A4998" s="12">
        <f>Riesgo!C5002</f>
        <v>0</v>
      </c>
      <c r="F4998" s="75">
        <f t="shared" si="234"/>
        <v>-0.16017661518942936</v>
      </c>
      <c r="G4998" s="26">
        <f t="shared" si="235"/>
        <v>0</v>
      </c>
      <c r="H4998" s="26">
        <f t="shared" si="236"/>
        <v>0</v>
      </c>
    </row>
    <row r="4999" spans="1:8" x14ac:dyDescent="0.25">
      <c r="A4999" s="12">
        <f>Riesgo!C5003</f>
        <v>1</v>
      </c>
      <c r="F4999" s="75">
        <f t="shared" si="234"/>
        <v>0.83982338481057062</v>
      </c>
      <c r="G4999" s="26">
        <f t="shared" si="235"/>
        <v>0.59233021956767806</v>
      </c>
      <c r="H4999" s="26">
        <f t="shared" si="236"/>
        <v>0.49745276992291593</v>
      </c>
    </row>
    <row r="5000" spans="1:8" x14ac:dyDescent="0.25">
      <c r="A5000" s="12">
        <f>Riesgo!C5004</f>
        <v>0.14091911156414896</v>
      </c>
      <c r="F5000" s="75">
        <f t="shared" si="234"/>
        <v>-1.9257503625280392E-2</v>
      </c>
      <c r="G5000" s="26">
        <f t="shared" si="235"/>
        <v>-7.1416730634300403E-6</v>
      </c>
      <c r="H5000" s="26">
        <f t="shared" si="236"/>
        <v>1.3753079490957133E-7</v>
      </c>
    </row>
    <row r="5001" spans="1:8" x14ac:dyDescent="0.25">
      <c r="A5001" s="12">
        <f>Riesgo!C5005</f>
        <v>0</v>
      </c>
      <c r="F5001" s="75">
        <f t="shared" si="234"/>
        <v>-0.16017661518942936</v>
      </c>
      <c r="G5001" s="26">
        <f t="shared" si="235"/>
        <v>0</v>
      </c>
      <c r="H5001" s="26">
        <f t="shared" si="236"/>
        <v>0</v>
      </c>
    </row>
  </sheetData>
  <mergeCells count="2">
    <mergeCell ref="C13:D13"/>
    <mergeCell ref="C17:D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MSEWOT</vt:lpstr>
      <vt:lpstr>Datos de Vida y falla</vt:lpstr>
      <vt:lpstr>MODELAMIENTO SISTEMA</vt:lpstr>
      <vt:lpstr>Simulacion sistema (hoja4)</vt:lpstr>
      <vt:lpstr>Riesgo</vt:lpstr>
      <vt:lpstr>Curtosis y simetría Disp anual</vt:lpstr>
      <vt:lpstr>Curtosis y simetría Disp minima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</dc:creator>
  <cp:lastModifiedBy>Daniel Arellano Schwarzenberg</cp:lastModifiedBy>
  <dcterms:created xsi:type="dcterms:W3CDTF">2022-01-27T00:27:57Z</dcterms:created>
  <dcterms:modified xsi:type="dcterms:W3CDTF">2026-06-23T19:54:06Z</dcterms:modified>
</cp:coreProperties>
</file>